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worksheets/sheet7.xml" ContentType="application/vnd.openxmlformats-officedocument.spreadsheetml.worksheet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xl/ctrlProps/ctrlProp1.xml" ContentType="application/vnd.ms-excel.contro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426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sonj.sharepoint.com/sites/DCACommunications/Shared Documents/SharedDrive/Web and Design/Design Archive/0_Temp files for web/"/>
    </mc:Choice>
  </mc:AlternateContent>
  <xr:revisionPtr revIDLastSave="0" documentId="8_{4C4C1711-22E4-40EB-B4C8-E9EB73C66342}" xr6:coauthVersionLast="47" xr6:coauthVersionMax="47" xr10:uidLastSave="{00000000-0000-0000-0000-000000000000}"/>
  <bookViews>
    <workbookView xWindow="29760" yWindow="960" windowWidth="21600" windowHeight="11295" xr2:uid="{00000000-000D-0000-FFFF-FFFF00000000}"/>
  </bookViews>
  <sheets>
    <sheet name="2026 MRI - Alphabetical" sheetId="4" r:id="rId1"/>
    <sheet name="2026 MRI - By County" sheetId="9" r:id="rId2"/>
    <sheet name="2026 MRI - Ranked" sheetId="1" r:id="rId3"/>
    <sheet name="2023 MRI" sheetId="2" r:id="rId4"/>
    <sheet name="Changes 2023-2026- Alphabetical" sheetId="3" r:id="rId5"/>
    <sheet name="Changes 2023-2026 - By County" sheetId="8" r:id="rId6"/>
    <sheet name="Changes 2023-2026- Ranked" sheetId="5" r:id="rId7"/>
    <sheet name="Distress Viewer" sheetId="6" r:id="rId8"/>
  </sheets>
  <definedNames>
    <definedName name="_xlnm._FilterDatabase" localSheetId="3" hidden="1">'2023 MRI'!#REF!</definedName>
    <definedName name="_xlnm._FilterDatabase" localSheetId="0" hidden="1">'2026 MRI - Alphabetical'!$B$6:$AK$573</definedName>
    <definedName name="_xlnm._FilterDatabase" localSheetId="1" hidden="1">'2026 MRI - By County'!$B$6:$AK$571</definedName>
    <definedName name="_xlnm._FilterDatabase" localSheetId="2" hidden="1">'2026 MRI - Ranked'!$B$6:$AK$571</definedName>
    <definedName name="_xlnm._FilterDatabase" localSheetId="5" hidden="1">'Changes 2023-2026 - By County'!$B$6:$AM$571</definedName>
    <definedName name="_xlnm._FilterDatabase" localSheetId="4" hidden="1">'Changes 2023-2026- Alphabetical'!$B$6:$AM$570</definedName>
    <definedName name="_xlnm._FilterDatabase" localSheetId="6" hidden="1">'Changes 2023-2026- Ranked'!$B$6:$AN$573</definedName>
    <definedName name="ctrl">'Distress Viewer'!$AV$5</definedName>
    <definedName name="_xlnm.Print_Area" localSheetId="0">'2026 MRI - Alphabetical'!$B$1:$AL$571</definedName>
    <definedName name="_xlnm.Print_Area" localSheetId="1">'2026 MRI - By County'!$B$1:$AL$571</definedName>
    <definedName name="_xlnm.Print_Area" localSheetId="2">'2026 MRI - Ranked'!$B$1:$AL$571</definedName>
    <definedName name="_xlnm.Print_Area" localSheetId="7">'Distress Viewer'!$A$1:$T$25</definedName>
    <definedName name="_xlnm.Print_Titles" localSheetId="3">'2023 MRI'!$2:$6</definedName>
    <definedName name="_xlnm.Print_Titles" localSheetId="0">'2026 MRI - Alphabetical'!$2:$6</definedName>
    <definedName name="_xlnm.Print_Titles" localSheetId="1">'2026 MRI - By County'!$2:$6</definedName>
    <definedName name="_xlnm.Print_Titles" localSheetId="2">'2026 MRI - Ranked'!$2:$6</definedName>
    <definedName name="_xlnm.Print_Titles" localSheetId="5">'Changes 2023-2026 - By County'!$2:$6</definedName>
    <definedName name="_xlnm.Print_Titles" localSheetId="4">'Changes 2023-2026- Alphabetical'!$2:$6</definedName>
    <definedName name="_xlnm.Print_Titles" localSheetId="6">'Changes 2023-2026- Ranked'!$2:$7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D19" i="1" l="1"/>
  <c r="E21" i="1"/>
  <c r="AI570" i="2" l="1"/>
  <c r="AF570" i="2"/>
  <c r="AC570" i="2"/>
  <c r="Z570" i="2"/>
  <c r="W570" i="2"/>
  <c r="T570" i="2"/>
  <c r="Q570" i="2"/>
  <c r="N570" i="2"/>
  <c r="K570" i="2"/>
  <c r="H570" i="2"/>
  <c r="AI569" i="2"/>
  <c r="AF569" i="2"/>
  <c r="AC569" i="2"/>
  <c r="Z569" i="2"/>
  <c r="W569" i="2"/>
  <c r="T569" i="2"/>
  <c r="Q569" i="2"/>
  <c r="N569" i="2"/>
  <c r="K569" i="2"/>
  <c r="H569" i="2"/>
  <c r="AI568" i="2"/>
  <c r="AF568" i="2"/>
  <c r="AC568" i="2"/>
  <c r="Z568" i="2"/>
  <c r="W568" i="2"/>
  <c r="T568" i="2"/>
  <c r="Q568" i="2"/>
  <c r="N568" i="2"/>
  <c r="K568" i="2"/>
  <c r="H568" i="2"/>
  <c r="AI567" i="2"/>
  <c r="AF567" i="2"/>
  <c r="AC567" i="2"/>
  <c r="Z567" i="2"/>
  <c r="W567" i="2"/>
  <c r="T567" i="2"/>
  <c r="Q567" i="2"/>
  <c r="N567" i="2"/>
  <c r="K567" i="2"/>
  <c r="H567" i="2"/>
  <c r="AI566" i="2"/>
  <c r="AF566" i="2"/>
  <c r="AC566" i="2"/>
  <c r="Z566" i="2"/>
  <c r="W566" i="2"/>
  <c r="T566" i="2"/>
  <c r="Q566" i="2"/>
  <c r="N566" i="2"/>
  <c r="K566" i="2"/>
  <c r="H566" i="2"/>
  <c r="AI565" i="2"/>
  <c r="AF565" i="2"/>
  <c r="AC565" i="2"/>
  <c r="Z565" i="2"/>
  <c r="W565" i="2"/>
  <c r="T565" i="2"/>
  <c r="Q565" i="2"/>
  <c r="N565" i="2"/>
  <c r="K565" i="2"/>
  <c r="H565" i="2"/>
  <c r="AI564" i="2"/>
  <c r="AF564" i="2"/>
  <c r="AC564" i="2"/>
  <c r="Z564" i="2"/>
  <c r="W564" i="2"/>
  <c r="T564" i="2"/>
  <c r="Q564" i="2"/>
  <c r="N564" i="2"/>
  <c r="K564" i="2"/>
  <c r="H564" i="2"/>
  <c r="AI563" i="2"/>
  <c r="AF563" i="2"/>
  <c r="AC563" i="2"/>
  <c r="Z563" i="2"/>
  <c r="W563" i="2"/>
  <c r="T563" i="2"/>
  <c r="Q563" i="2"/>
  <c r="N563" i="2"/>
  <c r="K563" i="2"/>
  <c r="H563" i="2"/>
  <c r="AI562" i="2"/>
  <c r="AF562" i="2"/>
  <c r="AC562" i="2"/>
  <c r="Z562" i="2"/>
  <c r="W562" i="2"/>
  <c r="T562" i="2"/>
  <c r="Q562" i="2"/>
  <c r="N562" i="2"/>
  <c r="K562" i="2"/>
  <c r="H562" i="2"/>
  <c r="AI561" i="2"/>
  <c r="AF561" i="2"/>
  <c r="AC561" i="2"/>
  <c r="Z561" i="2"/>
  <c r="W561" i="2"/>
  <c r="T561" i="2"/>
  <c r="Q561" i="2"/>
  <c r="N561" i="2"/>
  <c r="K561" i="2"/>
  <c r="H561" i="2"/>
  <c r="AI560" i="2"/>
  <c r="AF560" i="2"/>
  <c r="AC560" i="2"/>
  <c r="Z560" i="2"/>
  <c r="W560" i="2"/>
  <c r="T560" i="2"/>
  <c r="Q560" i="2"/>
  <c r="N560" i="2"/>
  <c r="K560" i="2"/>
  <c r="H560" i="2"/>
  <c r="AI559" i="2"/>
  <c r="AF559" i="2"/>
  <c r="AC559" i="2"/>
  <c r="Z559" i="2"/>
  <c r="W559" i="2"/>
  <c r="T559" i="2"/>
  <c r="Q559" i="2"/>
  <c r="N559" i="2"/>
  <c r="K559" i="2"/>
  <c r="H559" i="2"/>
  <c r="AI558" i="2"/>
  <c r="AF558" i="2"/>
  <c r="AC558" i="2"/>
  <c r="Z558" i="2"/>
  <c r="W558" i="2"/>
  <c r="T558" i="2"/>
  <c r="Q558" i="2"/>
  <c r="N558" i="2"/>
  <c r="K558" i="2"/>
  <c r="H558" i="2"/>
  <c r="AI557" i="2"/>
  <c r="AF557" i="2"/>
  <c r="AC557" i="2"/>
  <c r="Z557" i="2"/>
  <c r="W557" i="2"/>
  <c r="T557" i="2"/>
  <c r="Q557" i="2"/>
  <c r="N557" i="2"/>
  <c r="K557" i="2"/>
  <c r="H557" i="2"/>
  <c r="AI556" i="2"/>
  <c r="AF556" i="2"/>
  <c r="AC556" i="2"/>
  <c r="Z556" i="2"/>
  <c r="W556" i="2"/>
  <c r="T556" i="2"/>
  <c r="Q556" i="2"/>
  <c r="N556" i="2"/>
  <c r="K556" i="2"/>
  <c r="H556" i="2"/>
  <c r="AI555" i="2"/>
  <c r="AF555" i="2"/>
  <c r="AC555" i="2"/>
  <c r="Z555" i="2"/>
  <c r="W555" i="2"/>
  <c r="T555" i="2"/>
  <c r="Q555" i="2"/>
  <c r="N555" i="2"/>
  <c r="K555" i="2"/>
  <c r="H555" i="2"/>
  <c r="AI554" i="2"/>
  <c r="AF554" i="2"/>
  <c r="AC554" i="2"/>
  <c r="Z554" i="2"/>
  <c r="W554" i="2"/>
  <c r="T554" i="2"/>
  <c r="Q554" i="2"/>
  <c r="N554" i="2"/>
  <c r="K554" i="2"/>
  <c r="H554" i="2"/>
  <c r="AI553" i="2"/>
  <c r="AF553" i="2"/>
  <c r="AC553" i="2"/>
  <c r="Z553" i="2"/>
  <c r="W553" i="2"/>
  <c r="T553" i="2"/>
  <c r="Q553" i="2"/>
  <c r="N553" i="2"/>
  <c r="K553" i="2"/>
  <c r="H553" i="2"/>
  <c r="AI552" i="2"/>
  <c r="AF552" i="2"/>
  <c r="AC552" i="2"/>
  <c r="Z552" i="2"/>
  <c r="W552" i="2"/>
  <c r="T552" i="2"/>
  <c r="Q552" i="2"/>
  <c r="N552" i="2"/>
  <c r="K552" i="2"/>
  <c r="H552" i="2"/>
  <c r="AI551" i="2"/>
  <c r="AF551" i="2"/>
  <c r="AC551" i="2"/>
  <c r="Z551" i="2"/>
  <c r="W551" i="2"/>
  <c r="T551" i="2"/>
  <c r="Q551" i="2"/>
  <c r="N551" i="2"/>
  <c r="K551" i="2"/>
  <c r="H551" i="2"/>
  <c r="AI550" i="2"/>
  <c r="AF550" i="2"/>
  <c r="AC550" i="2"/>
  <c r="Z550" i="2"/>
  <c r="W550" i="2"/>
  <c r="T550" i="2"/>
  <c r="Q550" i="2"/>
  <c r="N550" i="2"/>
  <c r="K550" i="2"/>
  <c r="H550" i="2"/>
  <c r="AI549" i="2"/>
  <c r="AF549" i="2"/>
  <c r="AC549" i="2"/>
  <c r="Z549" i="2"/>
  <c r="W549" i="2"/>
  <c r="T549" i="2"/>
  <c r="Q549" i="2"/>
  <c r="N549" i="2"/>
  <c r="K549" i="2"/>
  <c r="H549" i="2"/>
  <c r="AI548" i="2"/>
  <c r="AF548" i="2"/>
  <c r="AC548" i="2"/>
  <c r="Z548" i="2"/>
  <c r="W548" i="2"/>
  <c r="T548" i="2"/>
  <c r="Q548" i="2"/>
  <c r="N548" i="2"/>
  <c r="K548" i="2"/>
  <c r="H548" i="2"/>
  <c r="AI547" i="2"/>
  <c r="AF547" i="2"/>
  <c r="AC547" i="2"/>
  <c r="Z547" i="2"/>
  <c r="W547" i="2"/>
  <c r="T547" i="2"/>
  <c r="Q547" i="2"/>
  <c r="N547" i="2"/>
  <c r="K547" i="2"/>
  <c r="H547" i="2"/>
  <c r="AI546" i="2"/>
  <c r="AF546" i="2"/>
  <c r="AC546" i="2"/>
  <c r="Z546" i="2"/>
  <c r="W546" i="2"/>
  <c r="T546" i="2"/>
  <c r="Q546" i="2"/>
  <c r="N546" i="2"/>
  <c r="K546" i="2"/>
  <c r="H546" i="2"/>
  <c r="AI545" i="2"/>
  <c r="AF545" i="2"/>
  <c r="AC545" i="2"/>
  <c r="Z545" i="2"/>
  <c r="W545" i="2"/>
  <c r="T545" i="2"/>
  <c r="Q545" i="2"/>
  <c r="N545" i="2"/>
  <c r="K545" i="2"/>
  <c r="H545" i="2"/>
  <c r="AI544" i="2"/>
  <c r="AF544" i="2"/>
  <c r="AC544" i="2"/>
  <c r="Z544" i="2"/>
  <c r="W544" i="2"/>
  <c r="T544" i="2"/>
  <c r="Q544" i="2"/>
  <c r="N544" i="2"/>
  <c r="K544" i="2"/>
  <c r="H544" i="2"/>
  <c r="AI543" i="2"/>
  <c r="AF543" i="2"/>
  <c r="AC543" i="2"/>
  <c r="Z543" i="2"/>
  <c r="W543" i="2"/>
  <c r="T543" i="2"/>
  <c r="Q543" i="2"/>
  <c r="N543" i="2"/>
  <c r="K543" i="2"/>
  <c r="H543" i="2"/>
  <c r="AI542" i="2"/>
  <c r="AF542" i="2"/>
  <c r="AC542" i="2"/>
  <c r="Z542" i="2"/>
  <c r="W542" i="2"/>
  <c r="T542" i="2"/>
  <c r="Q542" i="2"/>
  <c r="N542" i="2"/>
  <c r="K542" i="2"/>
  <c r="H542" i="2"/>
  <c r="AI541" i="2"/>
  <c r="AF541" i="2"/>
  <c r="AC541" i="2"/>
  <c r="Z541" i="2"/>
  <c r="W541" i="2"/>
  <c r="T541" i="2"/>
  <c r="Q541" i="2"/>
  <c r="N541" i="2"/>
  <c r="K541" i="2"/>
  <c r="H541" i="2"/>
  <c r="AI540" i="2"/>
  <c r="AF540" i="2"/>
  <c r="AC540" i="2"/>
  <c r="Z540" i="2"/>
  <c r="W540" i="2"/>
  <c r="T540" i="2"/>
  <c r="Q540" i="2"/>
  <c r="N540" i="2"/>
  <c r="K540" i="2"/>
  <c r="H540" i="2"/>
  <c r="AI539" i="2"/>
  <c r="AF539" i="2"/>
  <c r="AC539" i="2"/>
  <c r="Z539" i="2"/>
  <c r="W539" i="2"/>
  <c r="T539" i="2"/>
  <c r="Q539" i="2"/>
  <c r="N539" i="2"/>
  <c r="K539" i="2"/>
  <c r="H539" i="2"/>
  <c r="AI538" i="2"/>
  <c r="AF538" i="2"/>
  <c r="AC538" i="2"/>
  <c r="Z538" i="2"/>
  <c r="W538" i="2"/>
  <c r="T538" i="2"/>
  <c r="Q538" i="2"/>
  <c r="N538" i="2"/>
  <c r="K538" i="2"/>
  <c r="H538" i="2"/>
  <c r="AI537" i="2"/>
  <c r="AF537" i="2"/>
  <c r="AC537" i="2"/>
  <c r="Z537" i="2"/>
  <c r="W537" i="2"/>
  <c r="T537" i="2"/>
  <c r="Q537" i="2"/>
  <c r="N537" i="2"/>
  <c r="K537" i="2"/>
  <c r="H537" i="2"/>
  <c r="AI536" i="2"/>
  <c r="AF536" i="2"/>
  <c r="AC536" i="2"/>
  <c r="Z536" i="2"/>
  <c r="W536" i="2"/>
  <c r="T536" i="2"/>
  <c r="Q536" i="2"/>
  <c r="N536" i="2"/>
  <c r="K536" i="2"/>
  <c r="H536" i="2"/>
  <c r="AI535" i="2"/>
  <c r="AF535" i="2"/>
  <c r="AC535" i="2"/>
  <c r="Z535" i="2"/>
  <c r="W535" i="2"/>
  <c r="T535" i="2"/>
  <c r="Q535" i="2"/>
  <c r="N535" i="2"/>
  <c r="K535" i="2"/>
  <c r="H535" i="2"/>
  <c r="AI534" i="2"/>
  <c r="AF534" i="2"/>
  <c r="AC534" i="2"/>
  <c r="Z534" i="2"/>
  <c r="W534" i="2"/>
  <c r="T534" i="2"/>
  <c r="Q534" i="2"/>
  <c r="N534" i="2"/>
  <c r="K534" i="2"/>
  <c r="H534" i="2"/>
  <c r="AI533" i="2"/>
  <c r="AF533" i="2"/>
  <c r="AC533" i="2"/>
  <c r="Z533" i="2"/>
  <c r="W533" i="2"/>
  <c r="T533" i="2"/>
  <c r="Q533" i="2"/>
  <c r="N533" i="2"/>
  <c r="K533" i="2"/>
  <c r="H533" i="2"/>
  <c r="AI532" i="2"/>
  <c r="AF532" i="2"/>
  <c r="AC532" i="2"/>
  <c r="Z532" i="2"/>
  <c r="W532" i="2"/>
  <c r="T532" i="2"/>
  <c r="Q532" i="2"/>
  <c r="N532" i="2"/>
  <c r="K532" i="2"/>
  <c r="H532" i="2"/>
  <c r="AI531" i="2"/>
  <c r="AF531" i="2"/>
  <c r="AC531" i="2"/>
  <c r="Z531" i="2"/>
  <c r="W531" i="2"/>
  <c r="T531" i="2"/>
  <c r="Q531" i="2"/>
  <c r="N531" i="2"/>
  <c r="K531" i="2"/>
  <c r="H531" i="2"/>
  <c r="AF530" i="2"/>
  <c r="Z530" i="2"/>
  <c r="T530" i="2"/>
  <c r="Q530" i="2"/>
  <c r="N530" i="2"/>
  <c r="K530" i="2"/>
  <c r="H530" i="2"/>
  <c r="AF529" i="2"/>
  <c r="Z529" i="2"/>
  <c r="T529" i="2"/>
  <c r="Q529" i="2"/>
  <c r="N529" i="2"/>
  <c r="K529" i="2"/>
  <c r="H529" i="2"/>
  <c r="AF528" i="2"/>
  <c r="Z528" i="2"/>
  <c r="T528" i="2"/>
  <c r="Q528" i="2"/>
  <c r="N528" i="2"/>
  <c r="K528" i="2"/>
  <c r="H528" i="2"/>
  <c r="AF527" i="2"/>
  <c r="Z527" i="2"/>
  <c r="T527" i="2"/>
  <c r="Q527" i="2"/>
  <c r="N527" i="2"/>
  <c r="K527" i="2"/>
  <c r="H527" i="2"/>
  <c r="AF526" i="2"/>
  <c r="Z526" i="2"/>
  <c r="T526" i="2"/>
  <c r="Q526" i="2"/>
  <c r="N526" i="2"/>
  <c r="K526" i="2"/>
  <c r="H526" i="2"/>
  <c r="AI525" i="2"/>
  <c r="AF525" i="2"/>
  <c r="AC525" i="2"/>
  <c r="Z525" i="2"/>
  <c r="W525" i="2"/>
  <c r="T525" i="2"/>
  <c r="Q525" i="2"/>
  <c r="N525" i="2"/>
  <c r="K525" i="2"/>
  <c r="H525" i="2"/>
  <c r="AI524" i="2"/>
  <c r="AF524" i="2"/>
  <c r="AC524" i="2"/>
  <c r="Z524" i="2"/>
  <c r="W524" i="2"/>
  <c r="T524" i="2"/>
  <c r="Q524" i="2"/>
  <c r="N524" i="2"/>
  <c r="K524" i="2"/>
  <c r="H524" i="2"/>
  <c r="AI523" i="2"/>
  <c r="AF523" i="2"/>
  <c r="AC523" i="2"/>
  <c r="Z523" i="2"/>
  <c r="W523" i="2"/>
  <c r="T523" i="2"/>
  <c r="Q523" i="2"/>
  <c r="N523" i="2"/>
  <c r="K523" i="2"/>
  <c r="H523" i="2"/>
  <c r="AI522" i="2"/>
  <c r="AF522" i="2"/>
  <c r="AC522" i="2"/>
  <c r="Z522" i="2"/>
  <c r="W522" i="2"/>
  <c r="T522" i="2"/>
  <c r="Q522" i="2"/>
  <c r="N522" i="2"/>
  <c r="K522" i="2"/>
  <c r="H522" i="2"/>
  <c r="AI521" i="2"/>
  <c r="AF521" i="2"/>
  <c r="AC521" i="2"/>
  <c r="Z521" i="2"/>
  <c r="W521" i="2"/>
  <c r="T521" i="2"/>
  <c r="Q521" i="2"/>
  <c r="N521" i="2"/>
  <c r="K521" i="2"/>
  <c r="H521" i="2"/>
  <c r="AI520" i="2"/>
  <c r="AF520" i="2"/>
  <c r="AC520" i="2"/>
  <c r="Z520" i="2"/>
  <c r="W520" i="2"/>
  <c r="T520" i="2"/>
  <c r="Q520" i="2"/>
  <c r="N520" i="2"/>
  <c r="K520" i="2"/>
  <c r="H520" i="2"/>
  <c r="AI519" i="2"/>
  <c r="AF519" i="2"/>
  <c r="AC519" i="2"/>
  <c r="Z519" i="2"/>
  <c r="W519" i="2"/>
  <c r="T519" i="2"/>
  <c r="Q519" i="2"/>
  <c r="N519" i="2"/>
  <c r="K519" i="2"/>
  <c r="H519" i="2"/>
  <c r="AI518" i="2"/>
  <c r="AF518" i="2"/>
  <c r="AC518" i="2"/>
  <c r="Z518" i="2"/>
  <c r="W518" i="2"/>
  <c r="T518" i="2"/>
  <c r="Q518" i="2"/>
  <c r="N518" i="2"/>
  <c r="K518" i="2"/>
  <c r="H518" i="2"/>
  <c r="AI517" i="2"/>
  <c r="AF517" i="2"/>
  <c r="AC517" i="2"/>
  <c r="Z517" i="2"/>
  <c r="W517" i="2"/>
  <c r="T517" i="2"/>
  <c r="Q517" i="2"/>
  <c r="N517" i="2"/>
  <c r="K517" i="2"/>
  <c r="H517" i="2"/>
  <c r="AI516" i="2"/>
  <c r="AF516" i="2"/>
  <c r="AC516" i="2"/>
  <c r="Z516" i="2"/>
  <c r="W516" i="2"/>
  <c r="T516" i="2"/>
  <c r="Q516" i="2"/>
  <c r="N516" i="2"/>
  <c r="K516" i="2"/>
  <c r="H516" i="2"/>
  <c r="AI515" i="2"/>
  <c r="AF515" i="2"/>
  <c r="AC515" i="2"/>
  <c r="Z515" i="2"/>
  <c r="W515" i="2"/>
  <c r="T515" i="2"/>
  <c r="Q515" i="2"/>
  <c r="N515" i="2"/>
  <c r="K515" i="2"/>
  <c r="H515" i="2"/>
  <c r="AI514" i="2"/>
  <c r="AF514" i="2"/>
  <c r="AC514" i="2"/>
  <c r="Z514" i="2"/>
  <c r="W514" i="2"/>
  <c r="T514" i="2"/>
  <c r="Q514" i="2"/>
  <c r="N514" i="2"/>
  <c r="K514" i="2"/>
  <c r="H514" i="2"/>
  <c r="AI513" i="2"/>
  <c r="AF513" i="2"/>
  <c r="AC513" i="2"/>
  <c r="Z513" i="2"/>
  <c r="W513" i="2"/>
  <c r="T513" i="2"/>
  <c r="Q513" i="2"/>
  <c r="N513" i="2"/>
  <c r="K513" i="2"/>
  <c r="H513" i="2"/>
  <c r="AI512" i="2"/>
  <c r="AF512" i="2"/>
  <c r="AC512" i="2"/>
  <c r="Z512" i="2"/>
  <c r="W512" i="2"/>
  <c r="T512" i="2"/>
  <c r="Q512" i="2"/>
  <c r="N512" i="2"/>
  <c r="K512" i="2"/>
  <c r="H512" i="2"/>
  <c r="AI511" i="2"/>
  <c r="AF511" i="2"/>
  <c r="AC511" i="2"/>
  <c r="Z511" i="2"/>
  <c r="W511" i="2"/>
  <c r="T511" i="2"/>
  <c r="Q511" i="2"/>
  <c r="N511" i="2"/>
  <c r="K511" i="2"/>
  <c r="H511" i="2"/>
  <c r="AI510" i="2"/>
  <c r="AF510" i="2"/>
  <c r="AC510" i="2"/>
  <c r="Z510" i="2"/>
  <c r="W510" i="2"/>
  <c r="T510" i="2"/>
  <c r="Q510" i="2"/>
  <c r="N510" i="2"/>
  <c r="K510" i="2"/>
  <c r="H510" i="2"/>
  <c r="AI509" i="2"/>
  <c r="AF509" i="2"/>
  <c r="AC509" i="2"/>
  <c r="Z509" i="2"/>
  <c r="W509" i="2"/>
  <c r="T509" i="2"/>
  <c r="Q509" i="2"/>
  <c r="N509" i="2"/>
  <c r="K509" i="2"/>
  <c r="H509" i="2"/>
  <c r="AI508" i="2"/>
  <c r="AF508" i="2"/>
  <c r="AC508" i="2"/>
  <c r="Z508" i="2"/>
  <c r="W508" i="2"/>
  <c r="T508" i="2"/>
  <c r="Q508" i="2"/>
  <c r="N508" i="2"/>
  <c r="K508" i="2"/>
  <c r="H508" i="2"/>
  <c r="AI507" i="2"/>
  <c r="AF507" i="2"/>
  <c r="AC507" i="2"/>
  <c r="Z507" i="2"/>
  <c r="W507" i="2"/>
  <c r="T507" i="2"/>
  <c r="Q507" i="2"/>
  <c r="N507" i="2"/>
  <c r="K507" i="2"/>
  <c r="H507" i="2"/>
  <c r="AF506" i="2"/>
  <c r="Z506" i="2"/>
  <c r="T506" i="2"/>
  <c r="Q506" i="2"/>
  <c r="N506" i="2"/>
  <c r="K506" i="2"/>
  <c r="H506" i="2"/>
  <c r="AF505" i="2"/>
  <c r="Z505" i="2"/>
  <c r="T505" i="2"/>
  <c r="Q505" i="2"/>
  <c r="N505" i="2"/>
  <c r="K505" i="2"/>
  <c r="H505" i="2"/>
  <c r="AI504" i="2"/>
  <c r="AF504" i="2"/>
  <c r="AC504" i="2"/>
  <c r="Z504" i="2"/>
  <c r="W504" i="2"/>
  <c r="T504" i="2"/>
  <c r="Q504" i="2"/>
  <c r="N504" i="2"/>
  <c r="K504" i="2"/>
  <c r="H504" i="2"/>
  <c r="AI503" i="2"/>
  <c r="AF503" i="2"/>
  <c r="AC503" i="2"/>
  <c r="Z503" i="2"/>
  <c r="W503" i="2"/>
  <c r="T503" i="2"/>
  <c r="Q503" i="2"/>
  <c r="N503" i="2"/>
  <c r="K503" i="2"/>
  <c r="H503" i="2"/>
  <c r="AI502" i="2"/>
  <c r="AF502" i="2"/>
  <c r="AC502" i="2"/>
  <c r="Z502" i="2"/>
  <c r="W502" i="2"/>
  <c r="T502" i="2"/>
  <c r="Q502" i="2"/>
  <c r="N502" i="2"/>
  <c r="K502" i="2"/>
  <c r="H502" i="2"/>
  <c r="AI501" i="2"/>
  <c r="AF501" i="2"/>
  <c r="AC501" i="2"/>
  <c r="Z501" i="2"/>
  <c r="W501" i="2"/>
  <c r="T501" i="2"/>
  <c r="Q501" i="2"/>
  <c r="N501" i="2"/>
  <c r="K501" i="2"/>
  <c r="H501" i="2"/>
  <c r="AI500" i="2"/>
  <c r="AF500" i="2"/>
  <c r="AC500" i="2"/>
  <c r="Z500" i="2"/>
  <c r="W500" i="2"/>
  <c r="T500" i="2"/>
  <c r="Q500" i="2"/>
  <c r="N500" i="2"/>
  <c r="K500" i="2"/>
  <c r="H500" i="2"/>
  <c r="AI499" i="2"/>
  <c r="AF499" i="2"/>
  <c r="AC499" i="2"/>
  <c r="Z499" i="2"/>
  <c r="W499" i="2"/>
  <c r="T499" i="2"/>
  <c r="Q499" i="2"/>
  <c r="N499" i="2"/>
  <c r="K499" i="2"/>
  <c r="H499" i="2"/>
  <c r="AI498" i="2"/>
  <c r="AF498" i="2"/>
  <c r="AC498" i="2"/>
  <c r="Z498" i="2"/>
  <c r="W498" i="2"/>
  <c r="T498" i="2"/>
  <c r="Q498" i="2"/>
  <c r="N498" i="2"/>
  <c r="K498" i="2"/>
  <c r="H498" i="2"/>
  <c r="AI497" i="2"/>
  <c r="AF497" i="2"/>
  <c r="AC497" i="2"/>
  <c r="Z497" i="2"/>
  <c r="W497" i="2"/>
  <c r="T497" i="2"/>
  <c r="Q497" i="2"/>
  <c r="N497" i="2"/>
  <c r="K497" i="2"/>
  <c r="H497" i="2"/>
  <c r="AI496" i="2"/>
  <c r="AF496" i="2"/>
  <c r="AC496" i="2"/>
  <c r="Z496" i="2"/>
  <c r="W496" i="2"/>
  <c r="T496" i="2"/>
  <c r="Q496" i="2"/>
  <c r="N496" i="2"/>
  <c r="K496" i="2"/>
  <c r="H496" i="2"/>
  <c r="AI495" i="2"/>
  <c r="AF495" i="2"/>
  <c r="AC495" i="2"/>
  <c r="Z495" i="2"/>
  <c r="W495" i="2"/>
  <c r="T495" i="2"/>
  <c r="Q495" i="2"/>
  <c r="N495" i="2"/>
  <c r="K495" i="2"/>
  <c r="H495" i="2"/>
  <c r="AI494" i="2"/>
  <c r="AF494" i="2"/>
  <c r="AC494" i="2"/>
  <c r="Z494" i="2"/>
  <c r="W494" i="2"/>
  <c r="T494" i="2"/>
  <c r="Q494" i="2"/>
  <c r="N494" i="2"/>
  <c r="K494" i="2"/>
  <c r="H494" i="2"/>
  <c r="AI493" i="2"/>
  <c r="AF493" i="2"/>
  <c r="AC493" i="2"/>
  <c r="Z493" i="2"/>
  <c r="W493" i="2"/>
  <c r="T493" i="2"/>
  <c r="Q493" i="2"/>
  <c r="N493" i="2"/>
  <c r="K493" i="2"/>
  <c r="H493" i="2"/>
  <c r="AI492" i="2"/>
  <c r="AF492" i="2"/>
  <c r="AC492" i="2"/>
  <c r="Z492" i="2"/>
  <c r="W492" i="2"/>
  <c r="T492" i="2"/>
  <c r="Q492" i="2"/>
  <c r="N492" i="2"/>
  <c r="K492" i="2"/>
  <c r="H492" i="2"/>
  <c r="AI491" i="2"/>
  <c r="AF491" i="2"/>
  <c r="AC491" i="2"/>
  <c r="Z491" i="2"/>
  <c r="W491" i="2"/>
  <c r="T491" i="2"/>
  <c r="Q491" i="2"/>
  <c r="N491" i="2"/>
  <c r="K491" i="2"/>
  <c r="H491" i="2"/>
  <c r="AI490" i="2"/>
  <c r="AF490" i="2"/>
  <c r="AC490" i="2"/>
  <c r="Z490" i="2"/>
  <c r="W490" i="2"/>
  <c r="T490" i="2"/>
  <c r="Q490" i="2"/>
  <c r="N490" i="2"/>
  <c r="K490" i="2"/>
  <c r="H490" i="2"/>
  <c r="AI489" i="2"/>
  <c r="AF489" i="2"/>
  <c r="AC489" i="2"/>
  <c r="Z489" i="2"/>
  <c r="W489" i="2"/>
  <c r="T489" i="2"/>
  <c r="Q489" i="2"/>
  <c r="N489" i="2"/>
  <c r="K489" i="2"/>
  <c r="H489" i="2"/>
  <c r="AI488" i="2"/>
  <c r="AF488" i="2"/>
  <c r="AC488" i="2"/>
  <c r="Z488" i="2"/>
  <c r="W488" i="2"/>
  <c r="T488" i="2"/>
  <c r="Q488" i="2"/>
  <c r="N488" i="2"/>
  <c r="K488" i="2"/>
  <c r="H488" i="2"/>
  <c r="AI487" i="2"/>
  <c r="AF487" i="2"/>
  <c r="AC487" i="2"/>
  <c r="Z487" i="2"/>
  <c r="W487" i="2"/>
  <c r="T487" i="2"/>
  <c r="Q487" i="2"/>
  <c r="N487" i="2"/>
  <c r="K487" i="2"/>
  <c r="H487" i="2"/>
  <c r="AI486" i="2"/>
  <c r="AF486" i="2"/>
  <c r="AC486" i="2"/>
  <c r="Z486" i="2"/>
  <c r="W486" i="2"/>
  <c r="T486" i="2"/>
  <c r="Q486" i="2"/>
  <c r="N486" i="2"/>
  <c r="K486" i="2"/>
  <c r="H486" i="2"/>
  <c r="AI485" i="2"/>
  <c r="AF485" i="2"/>
  <c r="AC485" i="2"/>
  <c r="Z485" i="2"/>
  <c r="W485" i="2"/>
  <c r="T485" i="2"/>
  <c r="Q485" i="2"/>
  <c r="N485" i="2"/>
  <c r="K485" i="2"/>
  <c r="H485" i="2"/>
  <c r="AI484" i="2"/>
  <c r="AF484" i="2"/>
  <c r="AC484" i="2"/>
  <c r="Z484" i="2"/>
  <c r="W484" i="2"/>
  <c r="T484" i="2"/>
  <c r="Q484" i="2"/>
  <c r="N484" i="2"/>
  <c r="K484" i="2"/>
  <c r="H484" i="2"/>
  <c r="AI483" i="2"/>
  <c r="AF483" i="2"/>
  <c r="AC483" i="2"/>
  <c r="Z483" i="2"/>
  <c r="W483" i="2"/>
  <c r="T483" i="2"/>
  <c r="Q483" i="2"/>
  <c r="N483" i="2"/>
  <c r="K483" i="2"/>
  <c r="H483" i="2"/>
  <c r="AI482" i="2"/>
  <c r="AF482" i="2"/>
  <c r="AC482" i="2"/>
  <c r="Z482" i="2"/>
  <c r="W482" i="2"/>
  <c r="T482" i="2"/>
  <c r="Q482" i="2"/>
  <c r="N482" i="2"/>
  <c r="K482" i="2"/>
  <c r="H482" i="2"/>
  <c r="AI481" i="2"/>
  <c r="AF481" i="2"/>
  <c r="AC481" i="2"/>
  <c r="Z481" i="2"/>
  <c r="W481" i="2"/>
  <c r="T481" i="2"/>
  <c r="Q481" i="2"/>
  <c r="N481" i="2"/>
  <c r="K481" i="2"/>
  <c r="H481" i="2"/>
  <c r="AI480" i="2"/>
  <c r="AF480" i="2"/>
  <c r="AC480" i="2"/>
  <c r="Z480" i="2"/>
  <c r="W480" i="2"/>
  <c r="T480" i="2"/>
  <c r="Q480" i="2"/>
  <c r="N480" i="2"/>
  <c r="K480" i="2"/>
  <c r="H480" i="2"/>
  <c r="AI479" i="2"/>
  <c r="AF479" i="2"/>
  <c r="AC479" i="2"/>
  <c r="Z479" i="2"/>
  <c r="W479" i="2"/>
  <c r="T479" i="2"/>
  <c r="Q479" i="2"/>
  <c r="N479" i="2"/>
  <c r="K479" i="2"/>
  <c r="H479" i="2"/>
  <c r="AI478" i="2"/>
  <c r="AF478" i="2"/>
  <c r="AC478" i="2"/>
  <c r="Z478" i="2"/>
  <c r="W478" i="2"/>
  <c r="T478" i="2"/>
  <c r="Q478" i="2"/>
  <c r="N478" i="2"/>
  <c r="K478" i="2"/>
  <c r="H478" i="2"/>
  <c r="AI477" i="2"/>
  <c r="AF477" i="2"/>
  <c r="AC477" i="2"/>
  <c r="Z477" i="2"/>
  <c r="W477" i="2"/>
  <c r="T477" i="2"/>
  <c r="Q477" i="2"/>
  <c r="N477" i="2"/>
  <c r="K477" i="2"/>
  <c r="H477" i="2"/>
  <c r="AI476" i="2"/>
  <c r="AF476" i="2"/>
  <c r="AC476" i="2"/>
  <c r="Z476" i="2"/>
  <c r="W476" i="2"/>
  <c r="T476" i="2"/>
  <c r="Q476" i="2"/>
  <c r="N476" i="2"/>
  <c r="K476" i="2"/>
  <c r="H476" i="2"/>
  <c r="AI475" i="2"/>
  <c r="AF475" i="2"/>
  <c r="AC475" i="2"/>
  <c r="Z475" i="2"/>
  <c r="W475" i="2"/>
  <c r="T475" i="2"/>
  <c r="Q475" i="2"/>
  <c r="N475" i="2"/>
  <c r="K475" i="2"/>
  <c r="H475" i="2"/>
  <c r="AI474" i="2"/>
  <c r="AF474" i="2"/>
  <c r="AC474" i="2"/>
  <c r="Z474" i="2"/>
  <c r="W474" i="2"/>
  <c r="T474" i="2"/>
  <c r="Q474" i="2"/>
  <c r="N474" i="2"/>
  <c r="K474" i="2"/>
  <c r="H474" i="2"/>
  <c r="AI473" i="2"/>
  <c r="AF473" i="2"/>
  <c r="AC473" i="2"/>
  <c r="Z473" i="2"/>
  <c r="W473" i="2"/>
  <c r="T473" i="2"/>
  <c r="Q473" i="2"/>
  <c r="N473" i="2"/>
  <c r="K473" i="2"/>
  <c r="H473" i="2"/>
  <c r="AI472" i="2"/>
  <c r="AF472" i="2"/>
  <c r="AC472" i="2"/>
  <c r="Z472" i="2"/>
  <c r="W472" i="2"/>
  <c r="T472" i="2"/>
  <c r="Q472" i="2"/>
  <c r="N472" i="2"/>
  <c r="K472" i="2"/>
  <c r="H472" i="2"/>
  <c r="AI471" i="2"/>
  <c r="AF471" i="2"/>
  <c r="AC471" i="2"/>
  <c r="Z471" i="2"/>
  <c r="W471" i="2"/>
  <c r="T471" i="2"/>
  <c r="Q471" i="2"/>
  <c r="N471" i="2"/>
  <c r="K471" i="2"/>
  <c r="H471" i="2"/>
  <c r="AI470" i="2"/>
  <c r="AF470" i="2"/>
  <c r="AC470" i="2"/>
  <c r="Z470" i="2"/>
  <c r="W470" i="2"/>
  <c r="T470" i="2"/>
  <c r="Q470" i="2"/>
  <c r="N470" i="2"/>
  <c r="K470" i="2"/>
  <c r="H470" i="2"/>
  <c r="AI469" i="2"/>
  <c r="AF469" i="2"/>
  <c r="AC469" i="2"/>
  <c r="Z469" i="2"/>
  <c r="W469" i="2"/>
  <c r="T469" i="2"/>
  <c r="Q469" i="2"/>
  <c r="N469" i="2"/>
  <c r="K469" i="2"/>
  <c r="H469" i="2"/>
  <c r="AI468" i="2"/>
  <c r="AF468" i="2"/>
  <c r="AC468" i="2"/>
  <c r="Z468" i="2"/>
  <c r="W468" i="2"/>
  <c r="T468" i="2"/>
  <c r="Q468" i="2"/>
  <c r="N468" i="2"/>
  <c r="K468" i="2"/>
  <c r="H468" i="2"/>
  <c r="AI467" i="2"/>
  <c r="AF467" i="2"/>
  <c r="AC467" i="2"/>
  <c r="Z467" i="2"/>
  <c r="W467" i="2"/>
  <c r="T467" i="2"/>
  <c r="Q467" i="2"/>
  <c r="N467" i="2"/>
  <c r="K467" i="2"/>
  <c r="H467" i="2"/>
  <c r="AI466" i="2"/>
  <c r="AF466" i="2"/>
  <c r="AC466" i="2"/>
  <c r="Z466" i="2"/>
  <c r="W466" i="2"/>
  <c r="T466" i="2"/>
  <c r="Q466" i="2"/>
  <c r="N466" i="2"/>
  <c r="K466" i="2"/>
  <c r="H466" i="2"/>
  <c r="AI465" i="2"/>
  <c r="AF465" i="2"/>
  <c r="AC465" i="2"/>
  <c r="Z465" i="2"/>
  <c r="W465" i="2"/>
  <c r="T465" i="2"/>
  <c r="Q465" i="2"/>
  <c r="N465" i="2"/>
  <c r="K465" i="2"/>
  <c r="H465" i="2"/>
  <c r="AI464" i="2"/>
  <c r="AF464" i="2"/>
  <c r="AC464" i="2"/>
  <c r="Z464" i="2"/>
  <c r="W464" i="2"/>
  <c r="T464" i="2"/>
  <c r="Q464" i="2"/>
  <c r="N464" i="2"/>
  <c r="K464" i="2"/>
  <c r="H464" i="2"/>
  <c r="AI463" i="2"/>
  <c r="AF463" i="2"/>
  <c r="AC463" i="2"/>
  <c r="Z463" i="2"/>
  <c r="W463" i="2"/>
  <c r="T463" i="2"/>
  <c r="Q463" i="2"/>
  <c r="N463" i="2"/>
  <c r="K463" i="2"/>
  <c r="H463" i="2"/>
  <c r="AI462" i="2"/>
  <c r="AF462" i="2"/>
  <c r="AC462" i="2"/>
  <c r="Z462" i="2"/>
  <c r="W462" i="2"/>
  <c r="T462" i="2"/>
  <c r="Q462" i="2"/>
  <c r="N462" i="2"/>
  <c r="K462" i="2"/>
  <c r="H462" i="2"/>
  <c r="AI461" i="2"/>
  <c r="AF461" i="2"/>
  <c r="AC461" i="2"/>
  <c r="Z461" i="2"/>
  <c r="W461" i="2"/>
  <c r="T461" i="2"/>
  <c r="Q461" i="2"/>
  <c r="N461" i="2"/>
  <c r="K461" i="2"/>
  <c r="H461" i="2"/>
  <c r="AI460" i="2"/>
  <c r="AF460" i="2"/>
  <c r="AC460" i="2"/>
  <c r="Z460" i="2"/>
  <c r="W460" i="2"/>
  <c r="T460" i="2"/>
  <c r="Q460" i="2"/>
  <c r="N460" i="2"/>
  <c r="K460" i="2"/>
  <c r="H460" i="2"/>
  <c r="AI459" i="2"/>
  <c r="AF459" i="2"/>
  <c r="AC459" i="2"/>
  <c r="Z459" i="2"/>
  <c r="W459" i="2"/>
  <c r="T459" i="2"/>
  <c r="Q459" i="2"/>
  <c r="N459" i="2"/>
  <c r="K459" i="2"/>
  <c r="H459" i="2"/>
  <c r="AI458" i="2"/>
  <c r="AF458" i="2"/>
  <c r="AC458" i="2"/>
  <c r="Z458" i="2"/>
  <c r="W458" i="2"/>
  <c r="T458" i="2"/>
  <c r="Q458" i="2"/>
  <c r="N458" i="2"/>
  <c r="K458" i="2"/>
  <c r="H458" i="2"/>
  <c r="AI457" i="2"/>
  <c r="AF457" i="2"/>
  <c r="AC457" i="2"/>
  <c r="Z457" i="2"/>
  <c r="W457" i="2"/>
  <c r="T457" i="2"/>
  <c r="Q457" i="2"/>
  <c r="N457" i="2"/>
  <c r="K457" i="2"/>
  <c r="H457" i="2"/>
  <c r="AI456" i="2"/>
  <c r="AF456" i="2"/>
  <c r="AC456" i="2"/>
  <c r="Z456" i="2"/>
  <c r="W456" i="2"/>
  <c r="T456" i="2"/>
  <c r="Q456" i="2"/>
  <c r="N456" i="2"/>
  <c r="K456" i="2"/>
  <c r="H456" i="2"/>
  <c r="AI455" i="2"/>
  <c r="AF455" i="2"/>
  <c r="AC455" i="2"/>
  <c r="Z455" i="2"/>
  <c r="W455" i="2"/>
  <c r="T455" i="2"/>
  <c r="Q455" i="2"/>
  <c r="N455" i="2"/>
  <c r="K455" i="2"/>
  <c r="H455" i="2"/>
  <c r="AI454" i="2"/>
  <c r="AF454" i="2"/>
  <c r="AC454" i="2"/>
  <c r="Z454" i="2"/>
  <c r="W454" i="2"/>
  <c r="T454" i="2"/>
  <c r="Q454" i="2"/>
  <c r="N454" i="2"/>
  <c r="K454" i="2"/>
  <c r="H454" i="2"/>
  <c r="AI453" i="2"/>
  <c r="AF453" i="2"/>
  <c r="AC453" i="2"/>
  <c r="Z453" i="2"/>
  <c r="W453" i="2"/>
  <c r="T453" i="2"/>
  <c r="Q453" i="2"/>
  <c r="N453" i="2"/>
  <c r="K453" i="2"/>
  <c r="H453" i="2"/>
  <c r="AI452" i="2"/>
  <c r="AF452" i="2"/>
  <c r="AC452" i="2"/>
  <c r="Z452" i="2"/>
  <c r="W452" i="2"/>
  <c r="T452" i="2"/>
  <c r="Q452" i="2"/>
  <c r="N452" i="2"/>
  <c r="K452" i="2"/>
  <c r="H452" i="2"/>
  <c r="AI451" i="2"/>
  <c r="AF451" i="2"/>
  <c r="AC451" i="2"/>
  <c r="Z451" i="2"/>
  <c r="W451" i="2"/>
  <c r="T451" i="2"/>
  <c r="Q451" i="2"/>
  <c r="N451" i="2"/>
  <c r="K451" i="2"/>
  <c r="H451" i="2"/>
  <c r="AI450" i="2"/>
  <c r="AF450" i="2"/>
  <c r="AC450" i="2"/>
  <c r="Z450" i="2"/>
  <c r="W450" i="2"/>
  <c r="T450" i="2"/>
  <c r="Q450" i="2"/>
  <c r="N450" i="2"/>
  <c r="K450" i="2"/>
  <c r="H450" i="2"/>
  <c r="AI449" i="2"/>
  <c r="AF449" i="2"/>
  <c r="AC449" i="2"/>
  <c r="Z449" i="2"/>
  <c r="W449" i="2"/>
  <c r="T449" i="2"/>
  <c r="Q449" i="2"/>
  <c r="N449" i="2"/>
  <c r="K449" i="2"/>
  <c r="H449" i="2"/>
  <c r="AI448" i="2"/>
  <c r="AF448" i="2"/>
  <c r="AC448" i="2"/>
  <c r="Z448" i="2"/>
  <c r="W448" i="2"/>
  <c r="T448" i="2"/>
  <c r="Q448" i="2"/>
  <c r="N448" i="2"/>
  <c r="K448" i="2"/>
  <c r="H448" i="2"/>
  <c r="AI447" i="2"/>
  <c r="AF447" i="2"/>
  <c r="AC447" i="2"/>
  <c r="Z447" i="2"/>
  <c r="W447" i="2"/>
  <c r="T447" i="2"/>
  <c r="Q447" i="2"/>
  <c r="N447" i="2"/>
  <c r="K447" i="2"/>
  <c r="H447" i="2"/>
  <c r="AI446" i="2"/>
  <c r="AF446" i="2"/>
  <c r="AC446" i="2"/>
  <c r="Z446" i="2"/>
  <c r="W446" i="2"/>
  <c r="T446" i="2"/>
  <c r="Q446" i="2"/>
  <c r="N446" i="2"/>
  <c r="K446" i="2"/>
  <c r="H446" i="2"/>
  <c r="AI445" i="2"/>
  <c r="AF445" i="2"/>
  <c r="AC445" i="2"/>
  <c r="Z445" i="2"/>
  <c r="W445" i="2"/>
  <c r="T445" i="2"/>
  <c r="Q445" i="2"/>
  <c r="N445" i="2"/>
  <c r="K445" i="2"/>
  <c r="H445" i="2"/>
  <c r="AI444" i="2"/>
  <c r="AF444" i="2"/>
  <c r="AC444" i="2"/>
  <c r="Z444" i="2"/>
  <c r="W444" i="2"/>
  <c r="T444" i="2"/>
  <c r="Q444" i="2"/>
  <c r="N444" i="2"/>
  <c r="K444" i="2"/>
  <c r="H444" i="2"/>
  <c r="AI443" i="2"/>
  <c r="AF443" i="2"/>
  <c r="AC443" i="2"/>
  <c r="Z443" i="2"/>
  <c r="W443" i="2"/>
  <c r="T443" i="2"/>
  <c r="Q443" i="2"/>
  <c r="N443" i="2"/>
  <c r="K443" i="2"/>
  <c r="H443" i="2"/>
  <c r="AI442" i="2"/>
  <c r="AF442" i="2"/>
  <c r="AC442" i="2"/>
  <c r="Z442" i="2"/>
  <c r="W442" i="2"/>
  <c r="T442" i="2"/>
  <c r="Q442" i="2"/>
  <c r="N442" i="2"/>
  <c r="K442" i="2"/>
  <c r="H442" i="2"/>
  <c r="AI441" i="2"/>
  <c r="AF441" i="2"/>
  <c r="AC441" i="2"/>
  <c r="Z441" i="2"/>
  <c r="W441" i="2"/>
  <c r="T441" i="2"/>
  <c r="Q441" i="2"/>
  <c r="N441" i="2"/>
  <c r="K441" i="2"/>
  <c r="H441" i="2"/>
  <c r="AI440" i="2"/>
  <c r="AF440" i="2"/>
  <c r="AC440" i="2"/>
  <c r="Z440" i="2"/>
  <c r="W440" i="2"/>
  <c r="T440" i="2"/>
  <c r="Q440" i="2"/>
  <c r="N440" i="2"/>
  <c r="K440" i="2"/>
  <c r="H440" i="2"/>
  <c r="AI439" i="2"/>
  <c r="AF439" i="2"/>
  <c r="AC439" i="2"/>
  <c r="Z439" i="2"/>
  <c r="W439" i="2"/>
  <c r="T439" i="2"/>
  <c r="Q439" i="2"/>
  <c r="N439" i="2"/>
  <c r="K439" i="2"/>
  <c r="H439" i="2"/>
  <c r="AI438" i="2"/>
  <c r="AF438" i="2"/>
  <c r="AC438" i="2"/>
  <c r="Z438" i="2"/>
  <c r="W438" i="2"/>
  <c r="T438" i="2"/>
  <c r="Q438" i="2"/>
  <c r="N438" i="2"/>
  <c r="K438" i="2"/>
  <c r="H438" i="2"/>
  <c r="AI437" i="2"/>
  <c r="AF437" i="2"/>
  <c r="AC437" i="2"/>
  <c r="Z437" i="2"/>
  <c r="W437" i="2"/>
  <c r="T437" i="2"/>
  <c r="Q437" i="2"/>
  <c r="N437" i="2"/>
  <c r="K437" i="2"/>
  <c r="H437" i="2"/>
  <c r="AI436" i="2"/>
  <c r="AF436" i="2"/>
  <c r="AC436" i="2"/>
  <c r="Z436" i="2"/>
  <c r="W436" i="2"/>
  <c r="T436" i="2"/>
  <c r="Q436" i="2"/>
  <c r="N436" i="2"/>
  <c r="K436" i="2"/>
  <c r="H436" i="2"/>
  <c r="AI435" i="2"/>
  <c r="AF435" i="2"/>
  <c r="AC435" i="2"/>
  <c r="Z435" i="2"/>
  <c r="W435" i="2"/>
  <c r="T435" i="2"/>
  <c r="Q435" i="2"/>
  <c r="N435" i="2"/>
  <c r="K435" i="2"/>
  <c r="H435" i="2"/>
  <c r="AI434" i="2"/>
  <c r="AF434" i="2"/>
  <c r="AC434" i="2"/>
  <c r="Z434" i="2"/>
  <c r="W434" i="2"/>
  <c r="T434" i="2"/>
  <c r="Q434" i="2"/>
  <c r="N434" i="2"/>
  <c r="K434" i="2"/>
  <c r="H434" i="2"/>
  <c r="AI433" i="2"/>
  <c r="AF433" i="2"/>
  <c r="AC433" i="2"/>
  <c r="Z433" i="2"/>
  <c r="W433" i="2"/>
  <c r="T433" i="2"/>
  <c r="Q433" i="2"/>
  <c r="N433" i="2"/>
  <c r="K433" i="2"/>
  <c r="H433" i="2"/>
  <c r="AI432" i="2"/>
  <c r="AF432" i="2"/>
  <c r="AC432" i="2"/>
  <c r="Z432" i="2"/>
  <c r="W432" i="2"/>
  <c r="T432" i="2"/>
  <c r="Q432" i="2"/>
  <c r="N432" i="2"/>
  <c r="K432" i="2"/>
  <c r="H432" i="2"/>
  <c r="AI431" i="2"/>
  <c r="AF431" i="2"/>
  <c r="AC431" i="2"/>
  <c r="Z431" i="2"/>
  <c r="W431" i="2"/>
  <c r="T431" i="2"/>
  <c r="Q431" i="2"/>
  <c r="N431" i="2"/>
  <c r="K431" i="2"/>
  <c r="H431" i="2"/>
  <c r="AI430" i="2"/>
  <c r="AF430" i="2"/>
  <c r="AC430" i="2"/>
  <c r="Z430" i="2"/>
  <c r="W430" i="2"/>
  <c r="T430" i="2"/>
  <c r="Q430" i="2"/>
  <c r="N430" i="2"/>
  <c r="K430" i="2"/>
  <c r="H430" i="2"/>
  <c r="AI429" i="2"/>
  <c r="AF429" i="2"/>
  <c r="AC429" i="2"/>
  <c r="Z429" i="2"/>
  <c r="W429" i="2"/>
  <c r="T429" i="2"/>
  <c r="Q429" i="2"/>
  <c r="N429" i="2"/>
  <c r="K429" i="2"/>
  <c r="H429" i="2"/>
  <c r="AI428" i="2"/>
  <c r="AF428" i="2"/>
  <c r="AC428" i="2"/>
  <c r="Z428" i="2"/>
  <c r="W428" i="2"/>
  <c r="T428" i="2"/>
  <c r="Q428" i="2"/>
  <c r="N428" i="2"/>
  <c r="K428" i="2"/>
  <c r="H428" i="2"/>
  <c r="AI427" i="2"/>
  <c r="AF427" i="2"/>
  <c r="AC427" i="2"/>
  <c r="Z427" i="2"/>
  <c r="W427" i="2"/>
  <c r="T427" i="2"/>
  <c r="Q427" i="2"/>
  <c r="N427" i="2"/>
  <c r="K427" i="2"/>
  <c r="H427" i="2"/>
  <c r="AI426" i="2"/>
  <c r="AF426" i="2"/>
  <c r="AC426" i="2"/>
  <c r="Z426" i="2"/>
  <c r="W426" i="2"/>
  <c r="T426" i="2"/>
  <c r="Q426" i="2"/>
  <c r="N426" i="2"/>
  <c r="K426" i="2"/>
  <c r="H426" i="2"/>
  <c r="AI425" i="2"/>
  <c r="AF425" i="2"/>
  <c r="AC425" i="2"/>
  <c r="Z425" i="2"/>
  <c r="W425" i="2"/>
  <c r="T425" i="2"/>
  <c r="Q425" i="2"/>
  <c r="N425" i="2"/>
  <c r="K425" i="2"/>
  <c r="H425" i="2"/>
  <c r="AI424" i="2"/>
  <c r="AF424" i="2"/>
  <c r="AC424" i="2"/>
  <c r="Z424" i="2"/>
  <c r="W424" i="2"/>
  <c r="T424" i="2"/>
  <c r="Q424" i="2"/>
  <c r="N424" i="2"/>
  <c r="K424" i="2"/>
  <c r="H424" i="2"/>
  <c r="AI423" i="2"/>
  <c r="AF423" i="2"/>
  <c r="AC423" i="2"/>
  <c r="Z423" i="2"/>
  <c r="W423" i="2"/>
  <c r="T423" i="2"/>
  <c r="Q423" i="2"/>
  <c r="N423" i="2"/>
  <c r="K423" i="2"/>
  <c r="H423" i="2"/>
  <c r="AI422" i="2"/>
  <c r="AF422" i="2"/>
  <c r="AC422" i="2"/>
  <c r="Z422" i="2"/>
  <c r="W422" i="2"/>
  <c r="T422" i="2"/>
  <c r="Q422" i="2"/>
  <c r="N422" i="2"/>
  <c r="K422" i="2"/>
  <c r="H422" i="2"/>
  <c r="AI421" i="2"/>
  <c r="AF421" i="2"/>
  <c r="AC421" i="2"/>
  <c r="Z421" i="2"/>
  <c r="W421" i="2"/>
  <c r="T421" i="2"/>
  <c r="Q421" i="2"/>
  <c r="N421" i="2"/>
  <c r="K421" i="2"/>
  <c r="H421" i="2"/>
  <c r="AI420" i="2"/>
  <c r="AF420" i="2"/>
  <c r="AC420" i="2"/>
  <c r="Z420" i="2"/>
  <c r="W420" i="2"/>
  <c r="T420" i="2"/>
  <c r="Q420" i="2"/>
  <c r="N420" i="2"/>
  <c r="K420" i="2"/>
  <c r="H420" i="2"/>
  <c r="AI419" i="2"/>
  <c r="AF419" i="2"/>
  <c r="AC419" i="2"/>
  <c r="Z419" i="2"/>
  <c r="W419" i="2"/>
  <c r="T419" i="2"/>
  <c r="Q419" i="2"/>
  <c r="N419" i="2"/>
  <c r="K419" i="2"/>
  <c r="H419" i="2"/>
  <c r="AI418" i="2"/>
  <c r="AF418" i="2"/>
  <c r="AC418" i="2"/>
  <c r="Z418" i="2"/>
  <c r="W418" i="2"/>
  <c r="T418" i="2"/>
  <c r="Q418" i="2"/>
  <c r="N418" i="2"/>
  <c r="K418" i="2"/>
  <c r="H418" i="2"/>
  <c r="AI417" i="2"/>
  <c r="AF417" i="2"/>
  <c r="AC417" i="2"/>
  <c r="Z417" i="2"/>
  <c r="W417" i="2"/>
  <c r="T417" i="2"/>
  <c r="Q417" i="2"/>
  <c r="N417" i="2"/>
  <c r="K417" i="2"/>
  <c r="H417" i="2"/>
  <c r="AI416" i="2"/>
  <c r="AF416" i="2"/>
  <c r="AC416" i="2"/>
  <c r="Z416" i="2"/>
  <c r="W416" i="2"/>
  <c r="T416" i="2"/>
  <c r="Q416" i="2"/>
  <c r="N416" i="2"/>
  <c r="K416" i="2"/>
  <c r="H416" i="2"/>
  <c r="AI415" i="2"/>
  <c r="AF415" i="2"/>
  <c r="AC415" i="2"/>
  <c r="Z415" i="2"/>
  <c r="W415" i="2"/>
  <c r="T415" i="2"/>
  <c r="Q415" i="2"/>
  <c r="N415" i="2"/>
  <c r="K415" i="2"/>
  <c r="H415" i="2"/>
  <c r="AI414" i="2"/>
  <c r="AF414" i="2"/>
  <c r="AC414" i="2"/>
  <c r="Z414" i="2"/>
  <c r="W414" i="2"/>
  <c r="T414" i="2"/>
  <c r="Q414" i="2"/>
  <c r="N414" i="2"/>
  <c r="K414" i="2"/>
  <c r="H414" i="2"/>
  <c r="AI413" i="2"/>
  <c r="AF413" i="2"/>
  <c r="AC413" i="2"/>
  <c r="Z413" i="2"/>
  <c r="W413" i="2"/>
  <c r="T413" i="2"/>
  <c r="Q413" i="2"/>
  <c r="N413" i="2"/>
  <c r="K413" i="2"/>
  <c r="H413" i="2"/>
  <c r="AI412" i="2"/>
  <c r="AF412" i="2"/>
  <c r="AC412" i="2"/>
  <c r="Z412" i="2"/>
  <c r="W412" i="2"/>
  <c r="T412" i="2"/>
  <c r="Q412" i="2"/>
  <c r="N412" i="2"/>
  <c r="K412" i="2"/>
  <c r="H412" i="2"/>
  <c r="AI411" i="2"/>
  <c r="AF411" i="2"/>
  <c r="AC411" i="2"/>
  <c r="Z411" i="2"/>
  <c r="W411" i="2"/>
  <c r="T411" i="2"/>
  <c r="Q411" i="2"/>
  <c r="N411" i="2"/>
  <c r="K411" i="2"/>
  <c r="H411" i="2"/>
  <c r="AI410" i="2"/>
  <c r="AF410" i="2"/>
  <c r="AC410" i="2"/>
  <c r="Z410" i="2"/>
  <c r="W410" i="2"/>
  <c r="T410" i="2"/>
  <c r="Q410" i="2"/>
  <c r="N410" i="2"/>
  <c r="K410" i="2"/>
  <c r="H410" i="2"/>
  <c r="AI409" i="2"/>
  <c r="AF409" i="2"/>
  <c r="AC409" i="2"/>
  <c r="Z409" i="2"/>
  <c r="W409" i="2"/>
  <c r="T409" i="2"/>
  <c r="Q409" i="2"/>
  <c r="N409" i="2"/>
  <c r="K409" i="2"/>
  <c r="H409" i="2"/>
  <c r="AI408" i="2"/>
  <c r="AF408" i="2"/>
  <c r="AC408" i="2"/>
  <c r="Z408" i="2"/>
  <c r="W408" i="2"/>
  <c r="T408" i="2"/>
  <c r="Q408" i="2"/>
  <c r="N408" i="2"/>
  <c r="K408" i="2"/>
  <c r="H408" i="2"/>
  <c r="AI407" i="2"/>
  <c r="AF407" i="2"/>
  <c r="AC407" i="2"/>
  <c r="Z407" i="2"/>
  <c r="W407" i="2"/>
  <c r="T407" i="2"/>
  <c r="Q407" i="2"/>
  <c r="N407" i="2"/>
  <c r="K407" i="2"/>
  <c r="H407" i="2"/>
  <c r="AI406" i="2"/>
  <c r="AF406" i="2"/>
  <c r="AC406" i="2"/>
  <c r="Z406" i="2"/>
  <c r="W406" i="2"/>
  <c r="T406" i="2"/>
  <c r="Q406" i="2"/>
  <c r="N406" i="2"/>
  <c r="K406" i="2"/>
  <c r="H406" i="2"/>
  <c r="AI405" i="2"/>
  <c r="AF405" i="2"/>
  <c r="AC405" i="2"/>
  <c r="Z405" i="2"/>
  <c r="W405" i="2"/>
  <c r="T405" i="2"/>
  <c r="Q405" i="2"/>
  <c r="N405" i="2"/>
  <c r="K405" i="2"/>
  <c r="H405" i="2"/>
  <c r="AI404" i="2"/>
  <c r="AF404" i="2"/>
  <c r="AC404" i="2"/>
  <c r="Z404" i="2"/>
  <c r="W404" i="2"/>
  <c r="T404" i="2"/>
  <c r="Q404" i="2"/>
  <c r="N404" i="2"/>
  <c r="K404" i="2"/>
  <c r="H404" i="2"/>
  <c r="AI403" i="2"/>
  <c r="AF403" i="2"/>
  <c r="AC403" i="2"/>
  <c r="Z403" i="2"/>
  <c r="W403" i="2"/>
  <c r="T403" i="2"/>
  <c r="Q403" i="2"/>
  <c r="N403" i="2"/>
  <c r="K403" i="2"/>
  <c r="H403" i="2"/>
  <c r="AI402" i="2"/>
  <c r="AF402" i="2"/>
  <c r="AC402" i="2"/>
  <c r="Z402" i="2"/>
  <c r="W402" i="2"/>
  <c r="T402" i="2"/>
  <c r="Q402" i="2"/>
  <c r="N402" i="2"/>
  <c r="K402" i="2"/>
  <c r="H402" i="2"/>
  <c r="AI401" i="2"/>
  <c r="AF401" i="2"/>
  <c r="AC401" i="2"/>
  <c r="Z401" i="2"/>
  <c r="W401" i="2"/>
  <c r="T401" i="2"/>
  <c r="Q401" i="2"/>
  <c r="N401" i="2"/>
  <c r="K401" i="2"/>
  <c r="H401" i="2"/>
  <c r="AI400" i="2"/>
  <c r="AF400" i="2"/>
  <c r="AC400" i="2"/>
  <c r="Z400" i="2"/>
  <c r="W400" i="2"/>
  <c r="T400" i="2"/>
  <c r="Q400" i="2"/>
  <c r="N400" i="2"/>
  <c r="K400" i="2"/>
  <c r="H400" i="2"/>
  <c r="AI399" i="2"/>
  <c r="AF399" i="2"/>
  <c r="AC399" i="2"/>
  <c r="Z399" i="2"/>
  <c r="W399" i="2"/>
  <c r="T399" i="2"/>
  <c r="Q399" i="2"/>
  <c r="N399" i="2"/>
  <c r="K399" i="2"/>
  <c r="H399" i="2"/>
  <c r="AI398" i="2"/>
  <c r="AF398" i="2"/>
  <c r="AC398" i="2"/>
  <c r="Z398" i="2"/>
  <c r="W398" i="2"/>
  <c r="T398" i="2"/>
  <c r="Q398" i="2"/>
  <c r="N398" i="2"/>
  <c r="K398" i="2"/>
  <c r="H398" i="2"/>
  <c r="AI397" i="2"/>
  <c r="AF397" i="2"/>
  <c r="AC397" i="2"/>
  <c r="Z397" i="2"/>
  <c r="W397" i="2"/>
  <c r="T397" i="2"/>
  <c r="Q397" i="2"/>
  <c r="N397" i="2"/>
  <c r="K397" i="2"/>
  <c r="H397" i="2"/>
  <c r="AI396" i="2"/>
  <c r="AF396" i="2"/>
  <c r="AC396" i="2"/>
  <c r="Z396" i="2"/>
  <c r="W396" i="2"/>
  <c r="T396" i="2"/>
  <c r="Q396" i="2"/>
  <c r="N396" i="2"/>
  <c r="K396" i="2"/>
  <c r="H396" i="2"/>
  <c r="AI395" i="2"/>
  <c r="AF395" i="2"/>
  <c r="AC395" i="2"/>
  <c r="Z395" i="2"/>
  <c r="W395" i="2"/>
  <c r="T395" i="2"/>
  <c r="Q395" i="2"/>
  <c r="N395" i="2"/>
  <c r="K395" i="2"/>
  <c r="H395" i="2"/>
  <c r="AI394" i="2"/>
  <c r="AF394" i="2"/>
  <c r="AC394" i="2"/>
  <c r="Z394" i="2"/>
  <c r="W394" i="2"/>
  <c r="T394" i="2"/>
  <c r="Q394" i="2"/>
  <c r="N394" i="2"/>
  <c r="K394" i="2"/>
  <c r="H394" i="2"/>
  <c r="AI393" i="2"/>
  <c r="AF393" i="2"/>
  <c r="AC393" i="2"/>
  <c r="Z393" i="2"/>
  <c r="W393" i="2"/>
  <c r="T393" i="2"/>
  <c r="Q393" i="2"/>
  <c r="N393" i="2"/>
  <c r="K393" i="2"/>
  <c r="H393" i="2"/>
  <c r="AI392" i="2"/>
  <c r="AF392" i="2"/>
  <c r="AC392" i="2"/>
  <c r="Z392" i="2"/>
  <c r="W392" i="2"/>
  <c r="T392" i="2"/>
  <c r="Q392" i="2"/>
  <c r="N392" i="2"/>
  <c r="K392" i="2"/>
  <c r="H392" i="2"/>
  <c r="AI391" i="2"/>
  <c r="AF391" i="2"/>
  <c r="AC391" i="2"/>
  <c r="Z391" i="2"/>
  <c r="W391" i="2"/>
  <c r="T391" i="2"/>
  <c r="Q391" i="2"/>
  <c r="N391" i="2"/>
  <c r="K391" i="2"/>
  <c r="H391" i="2"/>
  <c r="AI390" i="2"/>
  <c r="AF390" i="2"/>
  <c r="AC390" i="2"/>
  <c r="Z390" i="2"/>
  <c r="W390" i="2"/>
  <c r="T390" i="2"/>
  <c r="Q390" i="2"/>
  <c r="N390" i="2"/>
  <c r="K390" i="2"/>
  <c r="H390" i="2"/>
  <c r="AI389" i="2"/>
  <c r="AF389" i="2"/>
  <c r="AC389" i="2"/>
  <c r="Z389" i="2"/>
  <c r="W389" i="2"/>
  <c r="T389" i="2"/>
  <c r="Q389" i="2"/>
  <c r="N389" i="2"/>
  <c r="K389" i="2"/>
  <c r="H389" i="2"/>
  <c r="AI388" i="2"/>
  <c r="AF388" i="2"/>
  <c r="AC388" i="2"/>
  <c r="Z388" i="2"/>
  <c r="W388" i="2"/>
  <c r="T388" i="2"/>
  <c r="Q388" i="2"/>
  <c r="N388" i="2"/>
  <c r="K388" i="2"/>
  <c r="H388" i="2"/>
  <c r="AI387" i="2"/>
  <c r="AF387" i="2"/>
  <c r="AC387" i="2"/>
  <c r="Z387" i="2"/>
  <c r="W387" i="2"/>
  <c r="T387" i="2"/>
  <c r="Q387" i="2"/>
  <c r="N387" i="2"/>
  <c r="K387" i="2"/>
  <c r="H387" i="2"/>
  <c r="AI386" i="2"/>
  <c r="AF386" i="2"/>
  <c r="AC386" i="2"/>
  <c r="Z386" i="2"/>
  <c r="W386" i="2"/>
  <c r="T386" i="2"/>
  <c r="Q386" i="2"/>
  <c r="N386" i="2"/>
  <c r="K386" i="2"/>
  <c r="H386" i="2"/>
  <c r="AI385" i="2"/>
  <c r="AF385" i="2"/>
  <c r="AC385" i="2"/>
  <c r="Z385" i="2"/>
  <c r="W385" i="2"/>
  <c r="T385" i="2"/>
  <c r="Q385" i="2"/>
  <c r="N385" i="2"/>
  <c r="K385" i="2"/>
  <c r="H385" i="2"/>
  <c r="AI384" i="2"/>
  <c r="AF384" i="2"/>
  <c r="AC384" i="2"/>
  <c r="Z384" i="2"/>
  <c r="W384" i="2"/>
  <c r="T384" i="2"/>
  <c r="Q384" i="2"/>
  <c r="N384" i="2"/>
  <c r="K384" i="2"/>
  <c r="H384" i="2"/>
  <c r="AI383" i="2"/>
  <c r="AF383" i="2"/>
  <c r="AC383" i="2"/>
  <c r="Z383" i="2"/>
  <c r="W383" i="2"/>
  <c r="T383" i="2"/>
  <c r="Q383" i="2"/>
  <c r="N383" i="2"/>
  <c r="K383" i="2"/>
  <c r="H383" i="2"/>
  <c r="AI382" i="2"/>
  <c r="AF382" i="2"/>
  <c r="AC382" i="2"/>
  <c r="Z382" i="2"/>
  <c r="W382" i="2"/>
  <c r="T382" i="2"/>
  <c r="Q382" i="2"/>
  <c r="N382" i="2"/>
  <c r="K382" i="2"/>
  <c r="H382" i="2"/>
  <c r="AI381" i="2"/>
  <c r="AF381" i="2"/>
  <c r="AC381" i="2"/>
  <c r="Z381" i="2"/>
  <c r="W381" i="2"/>
  <c r="T381" i="2"/>
  <c r="Q381" i="2"/>
  <c r="N381" i="2"/>
  <c r="K381" i="2"/>
  <c r="H381" i="2"/>
  <c r="AI380" i="2"/>
  <c r="AF380" i="2"/>
  <c r="AC380" i="2"/>
  <c r="Z380" i="2"/>
  <c r="W380" i="2"/>
  <c r="T380" i="2"/>
  <c r="Q380" i="2"/>
  <c r="N380" i="2"/>
  <c r="K380" i="2"/>
  <c r="H380" i="2"/>
  <c r="AI379" i="2"/>
  <c r="AF379" i="2"/>
  <c r="AC379" i="2"/>
  <c r="Z379" i="2"/>
  <c r="W379" i="2"/>
  <c r="T379" i="2"/>
  <c r="Q379" i="2"/>
  <c r="N379" i="2"/>
  <c r="K379" i="2"/>
  <c r="H379" i="2"/>
  <c r="AI378" i="2"/>
  <c r="AF378" i="2"/>
  <c r="AC378" i="2"/>
  <c r="Z378" i="2"/>
  <c r="W378" i="2"/>
  <c r="T378" i="2"/>
  <c r="Q378" i="2"/>
  <c r="N378" i="2"/>
  <c r="K378" i="2"/>
  <c r="H378" i="2"/>
  <c r="AI377" i="2"/>
  <c r="AF377" i="2"/>
  <c r="AC377" i="2"/>
  <c r="Z377" i="2"/>
  <c r="W377" i="2"/>
  <c r="T377" i="2"/>
  <c r="Q377" i="2"/>
  <c r="N377" i="2"/>
  <c r="K377" i="2"/>
  <c r="H377" i="2"/>
  <c r="AI376" i="2"/>
  <c r="AF376" i="2"/>
  <c r="AC376" i="2"/>
  <c r="Z376" i="2"/>
  <c r="W376" i="2"/>
  <c r="T376" i="2"/>
  <c r="Q376" i="2"/>
  <c r="N376" i="2"/>
  <c r="K376" i="2"/>
  <c r="H376" i="2"/>
  <c r="AI375" i="2"/>
  <c r="AF375" i="2"/>
  <c r="AC375" i="2"/>
  <c r="Z375" i="2"/>
  <c r="W375" i="2"/>
  <c r="T375" i="2"/>
  <c r="Q375" i="2"/>
  <c r="N375" i="2"/>
  <c r="K375" i="2"/>
  <c r="H375" i="2"/>
  <c r="AI374" i="2"/>
  <c r="AF374" i="2"/>
  <c r="AC374" i="2"/>
  <c r="Z374" i="2"/>
  <c r="W374" i="2"/>
  <c r="T374" i="2"/>
  <c r="Q374" i="2"/>
  <c r="N374" i="2"/>
  <c r="K374" i="2"/>
  <c r="H374" i="2"/>
  <c r="AI373" i="2"/>
  <c r="AF373" i="2"/>
  <c r="AC373" i="2"/>
  <c r="Z373" i="2"/>
  <c r="W373" i="2"/>
  <c r="T373" i="2"/>
  <c r="Q373" i="2"/>
  <c r="N373" i="2"/>
  <c r="K373" i="2"/>
  <c r="H373" i="2"/>
  <c r="AI372" i="2"/>
  <c r="AF372" i="2"/>
  <c r="AC372" i="2"/>
  <c r="Z372" i="2"/>
  <c r="W372" i="2"/>
  <c r="T372" i="2"/>
  <c r="Q372" i="2"/>
  <c r="N372" i="2"/>
  <c r="K372" i="2"/>
  <c r="H372" i="2"/>
  <c r="AI371" i="2"/>
  <c r="AF371" i="2"/>
  <c r="AC371" i="2"/>
  <c r="Z371" i="2"/>
  <c r="W371" i="2"/>
  <c r="T371" i="2"/>
  <c r="Q371" i="2"/>
  <c r="N371" i="2"/>
  <c r="K371" i="2"/>
  <c r="H371" i="2"/>
  <c r="AI370" i="2"/>
  <c r="AF370" i="2"/>
  <c r="AC370" i="2"/>
  <c r="Z370" i="2"/>
  <c r="W370" i="2"/>
  <c r="T370" i="2"/>
  <c r="Q370" i="2"/>
  <c r="N370" i="2"/>
  <c r="K370" i="2"/>
  <c r="H370" i="2"/>
  <c r="AI369" i="2"/>
  <c r="AF369" i="2"/>
  <c r="AC369" i="2"/>
  <c r="Z369" i="2"/>
  <c r="W369" i="2"/>
  <c r="T369" i="2"/>
  <c r="Q369" i="2"/>
  <c r="N369" i="2"/>
  <c r="K369" i="2"/>
  <c r="H369" i="2"/>
  <c r="AI368" i="2"/>
  <c r="AF368" i="2"/>
  <c r="AC368" i="2"/>
  <c r="Z368" i="2"/>
  <c r="W368" i="2"/>
  <c r="T368" i="2"/>
  <c r="Q368" i="2"/>
  <c r="N368" i="2"/>
  <c r="K368" i="2"/>
  <c r="H368" i="2"/>
  <c r="AI367" i="2"/>
  <c r="AF367" i="2"/>
  <c r="AC367" i="2"/>
  <c r="Z367" i="2"/>
  <c r="W367" i="2"/>
  <c r="T367" i="2"/>
  <c r="Q367" i="2"/>
  <c r="N367" i="2"/>
  <c r="K367" i="2"/>
  <c r="H367" i="2"/>
  <c r="AI366" i="2"/>
  <c r="AF366" i="2"/>
  <c r="AC366" i="2"/>
  <c r="Z366" i="2"/>
  <c r="W366" i="2"/>
  <c r="T366" i="2"/>
  <c r="Q366" i="2"/>
  <c r="N366" i="2"/>
  <c r="K366" i="2"/>
  <c r="H366" i="2"/>
  <c r="AI365" i="2"/>
  <c r="AF365" i="2"/>
  <c r="AC365" i="2"/>
  <c r="Z365" i="2"/>
  <c r="W365" i="2"/>
  <c r="T365" i="2"/>
  <c r="Q365" i="2"/>
  <c r="N365" i="2"/>
  <c r="K365" i="2"/>
  <c r="H365" i="2"/>
  <c r="AI364" i="2"/>
  <c r="AF364" i="2"/>
  <c r="AC364" i="2"/>
  <c r="Z364" i="2"/>
  <c r="W364" i="2"/>
  <c r="T364" i="2"/>
  <c r="Q364" i="2"/>
  <c r="N364" i="2"/>
  <c r="K364" i="2"/>
  <c r="H364" i="2"/>
  <c r="AI363" i="2"/>
  <c r="AF363" i="2"/>
  <c r="AC363" i="2"/>
  <c r="Z363" i="2"/>
  <c r="W363" i="2"/>
  <c r="T363" i="2"/>
  <c r="Q363" i="2"/>
  <c r="N363" i="2"/>
  <c r="K363" i="2"/>
  <c r="H363" i="2"/>
  <c r="AI362" i="2"/>
  <c r="AF362" i="2"/>
  <c r="AC362" i="2"/>
  <c r="Z362" i="2"/>
  <c r="W362" i="2"/>
  <c r="T362" i="2"/>
  <c r="Q362" i="2"/>
  <c r="N362" i="2"/>
  <c r="K362" i="2"/>
  <c r="H362" i="2"/>
  <c r="AI361" i="2"/>
  <c r="AF361" i="2"/>
  <c r="AC361" i="2"/>
  <c r="Z361" i="2"/>
  <c r="W361" i="2"/>
  <c r="T361" i="2"/>
  <c r="Q361" i="2"/>
  <c r="N361" i="2"/>
  <c r="K361" i="2"/>
  <c r="H361" i="2"/>
  <c r="AI360" i="2"/>
  <c r="AF360" i="2"/>
  <c r="AC360" i="2"/>
  <c r="Z360" i="2"/>
  <c r="W360" i="2"/>
  <c r="T360" i="2"/>
  <c r="Q360" i="2"/>
  <c r="N360" i="2"/>
  <c r="K360" i="2"/>
  <c r="H360" i="2"/>
  <c r="AI359" i="2"/>
  <c r="AF359" i="2"/>
  <c r="AC359" i="2"/>
  <c r="Z359" i="2"/>
  <c r="W359" i="2"/>
  <c r="T359" i="2"/>
  <c r="Q359" i="2"/>
  <c r="N359" i="2"/>
  <c r="K359" i="2"/>
  <c r="H359" i="2"/>
  <c r="AI358" i="2"/>
  <c r="AF358" i="2"/>
  <c r="AC358" i="2"/>
  <c r="Z358" i="2"/>
  <c r="W358" i="2"/>
  <c r="T358" i="2"/>
  <c r="Q358" i="2"/>
  <c r="N358" i="2"/>
  <c r="K358" i="2"/>
  <c r="H358" i="2"/>
  <c r="AI357" i="2"/>
  <c r="AF357" i="2"/>
  <c r="AC357" i="2"/>
  <c r="Z357" i="2"/>
  <c r="W357" i="2"/>
  <c r="T357" i="2"/>
  <c r="Q357" i="2"/>
  <c r="N357" i="2"/>
  <c r="K357" i="2"/>
  <c r="H357" i="2"/>
  <c r="AI356" i="2"/>
  <c r="AF356" i="2"/>
  <c r="AC356" i="2"/>
  <c r="Z356" i="2"/>
  <c r="W356" i="2"/>
  <c r="T356" i="2"/>
  <c r="Q356" i="2"/>
  <c r="N356" i="2"/>
  <c r="K356" i="2"/>
  <c r="H356" i="2"/>
  <c r="AI355" i="2"/>
  <c r="AF355" i="2"/>
  <c r="AC355" i="2"/>
  <c r="Z355" i="2"/>
  <c r="W355" i="2"/>
  <c r="T355" i="2"/>
  <c r="Q355" i="2"/>
  <c r="N355" i="2"/>
  <c r="K355" i="2"/>
  <c r="H355" i="2"/>
  <c r="AI354" i="2"/>
  <c r="AF354" i="2"/>
  <c r="AC354" i="2"/>
  <c r="Z354" i="2"/>
  <c r="W354" i="2"/>
  <c r="T354" i="2"/>
  <c r="Q354" i="2"/>
  <c r="N354" i="2"/>
  <c r="K354" i="2"/>
  <c r="H354" i="2"/>
  <c r="AI353" i="2"/>
  <c r="AF353" i="2"/>
  <c r="AC353" i="2"/>
  <c r="Z353" i="2"/>
  <c r="W353" i="2"/>
  <c r="T353" i="2"/>
  <c r="Q353" i="2"/>
  <c r="N353" i="2"/>
  <c r="K353" i="2"/>
  <c r="H353" i="2"/>
  <c r="AI352" i="2"/>
  <c r="AF352" i="2"/>
  <c r="AC352" i="2"/>
  <c r="Z352" i="2"/>
  <c r="W352" i="2"/>
  <c r="T352" i="2"/>
  <c r="Q352" i="2"/>
  <c r="N352" i="2"/>
  <c r="K352" i="2"/>
  <c r="H352" i="2"/>
  <c r="AI351" i="2"/>
  <c r="AF351" i="2"/>
  <c r="AC351" i="2"/>
  <c r="Z351" i="2"/>
  <c r="W351" i="2"/>
  <c r="T351" i="2"/>
  <c r="Q351" i="2"/>
  <c r="N351" i="2"/>
  <c r="K351" i="2"/>
  <c r="H351" i="2"/>
  <c r="AI350" i="2"/>
  <c r="AF350" i="2"/>
  <c r="AC350" i="2"/>
  <c r="Z350" i="2"/>
  <c r="W350" i="2"/>
  <c r="T350" i="2"/>
  <c r="Q350" i="2"/>
  <c r="N350" i="2"/>
  <c r="K350" i="2"/>
  <c r="H350" i="2"/>
  <c r="AI349" i="2"/>
  <c r="AF349" i="2"/>
  <c r="AC349" i="2"/>
  <c r="Z349" i="2"/>
  <c r="W349" i="2"/>
  <c r="T349" i="2"/>
  <c r="Q349" i="2"/>
  <c r="N349" i="2"/>
  <c r="K349" i="2"/>
  <c r="H349" i="2"/>
  <c r="AI348" i="2"/>
  <c r="AF348" i="2"/>
  <c r="AC348" i="2"/>
  <c r="Z348" i="2"/>
  <c r="W348" i="2"/>
  <c r="T348" i="2"/>
  <c r="Q348" i="2"/>
  <c r="N348" i="2"/>
  <c r="K348" i="2"/>
  <c r="H348" i="2"/>
  <c r="AI347" i="2"/>
  <c r="AF347" i="2"/>
  <c r="AC347" i="2"/>
  <c r="Z347" i="2"/>
  <c r="W347" i="2"/>
  <c r="T347" i="2"/>
  <c r="Q347" i="2"/>
  <c r="N347" i="2"/>
  <c r="K347" i="2"/>
  <c r="H347" i="2"/>
  <c r="AI346" i="2"/>
  <c r="AF346" i="2"/>
  <c r="AC346" i="2"/>
  <c r="Z346" i="2"/>
  <c r="W346" i="2"/>
  <c r="T346" i="2"/>
  <c r="Q346" i="2"/>
  <c r="N346" i="2"/>
  <c r="K346" i="2"/>
  <c r="H346" i="2"/>
  <c r="AI345" i="2"/>
  <c r="AF345" i="2"/>
  <c r="AC345" i="2"/>
  <c r="Z345" i="2"/>
  <c r="W345" i="2"/>
  <c r="T345" i="2"/>
  <c r="Q345" i="2"/>
  <c r="N345" i="2"/>
  <c r="K345" i="2"/>
  <c r="H345" i="2"/>
  <c r="AI344" i="2"/>
  <c r="AF344" i="2"/>
  <c r="AC344" i="2"/>
  <c r="Z344" i="2"/>
  <c r="W344" i="2"/>
  <c r="T344" i="2"/>
  <c r="Q344" i="2"/>
  <c r="N344" i="2"/>
  <c r="K344" i="2"/>
  <c r="H344" i="2"/>
  <c r="AI343" i="2"/>
  <c r="AF343" i="2"/>
  <c r="AC343" i="2"/>
  <c r="Z343" i="2"/>
  <c r="W343" i="2"/>
  <c r="T343" i="2"/>
  <c r="Q343" i="2"/>
  <c r="N343" i="2"/>
  <c r="K343" i="2"/>
  <c r="H343" i="2"/>
  <c r="AI342" i="2"/>
  <c r="AF342" i="2"/>
  <c r="AC342" i="2"/>
  <c r="Z342" i="2"/>
  <c r="W342" i="2"/>
  <c r="T342" i="2"/>
  <c r="Q342" i="2"/>
  <c r="N342" i="2"/>
  <c r="K342" i="2"/>
  <c r="H342" i="2"/>
  <c r="AI341" i="2"/>
  <c r="AF341" i="2"/>
  <c r="AC341" i="2"/>
  <c r="Z341" i="2"/>
  <c r="W341" i="2"/>
  <c r="T341" i="2"/>
  <c r="Q341" i="2"/>
  <c r="N341" i="2"/>
  <c r="K341" i="2"/>
  <c r="H341" i="2"/>
  <c r="AI340" i="2"/>
  <c r="AF340" i="2"/>
  <c r="AC340" i="2"/>
  <c r="Z340" i="2"/>
  <c r="W340" i="2"/>
  <c r="T340" i="2"/>
  <c r="Q340" i="2"/>
  <c r="N340" i="2"/>
  <c r="K340" i="2"/>
  <c r="H340" i="2"/>
  <c r="AI339" i="2"/>
  <c r="AF339" i="2"/>
  <c r="AC339" i="2"/>
  <c r="Z339" i="2"/>
  <c r="W339" i="2"/>
  <c r="T339" i="2"/>
  <c r="Q339" i="2"/>
  <c r="N339" i="2"/>
  <c r="K339" i="2"/>
  <c r="H339" i="2"/>
  <c r="AI338" i="2"/>
  <c r="AF338" i="2"/>
  <c r="AC338" i="2"/>
  <c r="Z338" i="2"/>
  <c r="W338" i="2"/>
  <c r="T338" i="2"/>
  <c r="Q338" i="2"/>
  <c r="N338" i="2"/>
  <c r="K338" i="2"/>
  <c r="H338" i="2"/>
  <c r="AI337" i="2"/>
  <c r="AF337" i="2"/>
  <c r="AC337" i="2"/>
  <c r="Z337" i="2"/>
  <c r="W337" i="2"/>
  <c r="T337" i="2"/>
  <c r="Q337" i="2"/>
  <c r="N337" i="2"/>
  <c r="K337" i="2"/>
  <c r="H337" i="2"/>
  <c r="AI336" i="2"/>
  <c r="AF336" i="2"/>
  <c r="AC336" i="2"/>
  <c r="Z336" i="2"/>
  <c r="W336" i="2"/>
  <c r="T336" i="2"/>
  <c r="Q336" i="2"/>
  <c r="N336" i="2"/>
  <c r="K336" i="2"/>
  <c r="H336" i="2"/>
  <c r="AI335" i="2"/>
  <c r="AF335" i="2"/>
  <c r="AC335" i="2"/>
  <c r="Z335" i="2"/>
  <c r="W335" i="2"/>
  <c r="T335" i="2"/>
  <c r="Q335" i="2"/>
  <c r="N335" i="2"/>
  <c r="K335" i="2"/>
  <c r="H335" i="2"/>
  <c r="AI334" i="2"/>
  <c r="AF334" i="2"/>
  <c r="AC334" i="2"/>
  <c r="Z334" i="2"/>
  <c r="W334" i="2"/>
  <c r="T334" i="2"/>
  <c r="Q334" i="2"/>
  <c r="N334" i="2"/>
  <c r="K334" i="2"/>
  <c r="H334" i="2"/>
  <c r="AI333" i="2"/>
  <c r="AF333" i="2"/>
  <c r="AC333" i="2"/>
  <c r="Z333" i="2"/>
  <c r="W333" i="2"/>
  <c r="T333" i="2"/>
  <c r="Q333" i="2"/>
  <c r="N333" i="2"/>
  <c r="K333" i="2"/>
  <c r="H333" i="2"/>
  <c r="AI332" i="2"/>
  <c r="AF332" i="2"/>
  <c r="AC332" i="2"/>
  <c r="Z332" i="2"/>
  <c r="W332" i="2"/>
  <c r="T332" i="2"/>
  <c r="Q332" i="2"/>
  <c r="N332" i="2"/>
  <c r="K332" i="2"/>
  <c r="H332" i="2"/>
  <c r="AI331" i="2"/>
  <c r="AF331" i="2"/>
  <c r="AC331" i="2"/>
  <c r="Z331" i="2"/>
  <c r="W331" i="2"/>
  <c r="T331" i="2"/>
  <c r="Q331" i="2"/>
  <c r="N331" i="2"/>
  <c r="K331" i="2"/>
  <c r="H331" i="2"/>
  <c r="AI330" i="2"/>
  <c r="AF330" i="2"/>
  <c r="AC330" i="2"/>
  <c r="Z330" i="2"/>
  <c r="W330" i="2"/>
  <c r="T330" i="2"/>
  <c r="Q330" i="2"/>
  <c r="N330" i="2"/>
  <c r="K330" i="2"/>
  <c r="H330" i="2"/>
  <c r="AI329" i="2"/>
  <c r="AF329" i="2"/>
  <c r="AC329" i="2"/>
  <c r="Z329" i="2"/>
  <c r="W329" i="2"/>
  <c r="T329" i="2"/>
  <c r="Q329" i="2"/>
  <c r="N329" i="2"/>
  <c r="K329" i="2"/>
  <c r="H329" i="2"/>
  <c r="AI328" i="2"/>
  <c r="AF328" i="2"/>
  <c r="AC328" i="2"/>
  <c r="Z328" i="2"/>
  <c r="W328" i="2"/>
  <c r="T328" i="2"/>
  <c r="Q328" i="2"/>
  <c r="N328" i="2"/>
  <c r="K328" i="2"/>
  <c r="H328" i="2"/>
  <c r="AI327" i="2"/>
  <c r="AF327" i="2"/>
  <c r="AC327" i="2"/>
  <c r="Z327" i="2"/>
  <c r="W327" i="2"/>
  <c r="T327" i="2"/>
  <c r="Q327" i="2"/>
  <c r="N327" i="2"/>
  <c r="K327" i="2"/>
  <c r="H327" i="2"/>
  <c r="AI326" i="2"/>
  <c r="AF326" i="2"/>
  <c r="AC326" i="2"/>
  <c r="Z326" i="2"/>
  <c r="W326" i="2"/>
  <c r="T326" i="2"/>
  <c r="Q326" i="2"/>
  <c r="N326" i="2"/>
  <c r="K326" i="2"/>
  <c r="H326" i="2"/>
  <c r="AI325" i="2"/>
  <c r="AF325" i="2"/>
  <c r="AC325" i="2"/>
  <c r="Z325" i="2"/>
  <c r="W325" i="2"/>
  <c r="T325" i="2"/>
  <c r="Q325" i="2"/>
  <c r="N325" i="2"/>
  <c r="K325" i="2"/>
  <c r="H325" i="2"/>
  <c r="AF324" i="2"/>
  <c r="Z324" i="2"/>
  <c r="T324" i="2"/>
  <c r="Q324" i="2"/>
  <c r="N324" i="2"/>
  <c r="K324" i="2"/>
  <c r="H324" i="2"/>
  <c r="AF323" i="2"/>
  <c r="Z323" i="2"/>
  <c r="T323" i="2"/>
  <c r="Q323" i="2"/>
  <c r="N323" i="2"/>
  <c r="K323" i="2"/>
  <c r="H323" i="2"/>
  <c r="AI322" i="2"/>
  <c r="AF322" i="2"/>
  <c r="AC322" i="2"/>
  <c r="Z322" i="2"/>
  <c r="W322" i="2"/>
  <c r="T322" i="2"/>
  <c r="Q322" i="2"/>
  <c r="N322" i="2"/>
  <c r="K322" i="2"/>
  <c r="H322" i="2"/>
  <c r="AI321" i="2"/>
  <c r="AF321" i="2"/>
  <c r="AC321" i="2"/>
  <c r="Z321" i="2"/>
  <c r="W321" i="2"/>
  <c r="T321" i="2"/>
  <c r="Q321" i="2"/>
  <c r="N321" i="2"/>
  <c r="K321" i="2"/>
  <c r="H321" i="2"/>
  <c r="AI320" i="2"/>
  <c r="AF320" i="2"/>
  <c r="AC320" i="2"/>
  <c r="Z320" i="2"/>
  <c r="W320" i="2"/>
  <c r="T320" i="2"/>
  <c r="Q320" i="2"/>
  <c r="N320" i="2"/>
  <c r="K320" i="2"/>
  <c r="H320" i="2"/>
  <c r="AI319" i="2"/>
  <c r="AF319" i="2"/>
  <c r="AC319" i="2"/>
  <c r="Z319" i="2"/>
  <c r="W319" i="2"/>
  <c r="T319" i="2"/>
  <c r="Q319" i="2"/>
  <c r="N319" i="2"/>
  <c r="K319" i="2"/>
  <c r="H319" i="2"/>
  <c r="AI318" i="2"/>
  <c r="AF318" i="2"/>
  <c r="AC318" i="2"/>
  <c r="Z318" i="2"/>
  <c r="W318" i="2"/>
  <c r="T318" i="2"/>
  <c r="Q318" i="2"/>
  <c r="N318" i="2"/>
  <c r="K318" i="2"/>
  <c r="H318" i="2"/>
  <c r="AI317" i="2"/>
  <c r="AF317" i="2"/>
  <c r="AC317" i="2"/>
  <c r="Z317" i="2"/>
  <c r="W317" i="2"/>
  <c r="T317" i="2"/>
  <c r="Q317" i="2"/>
  <c r="N317" i="2"/>
  <c r="K317" i="2"/>
  <c r="H317" i="2"/>
  <c r="AI316" i="2"/>
  <c r="AF316" i="2"/>
  <c r="AC316" i="2"/>
  <c r="Z316" i="2"/>
  <c r="W316" i="2"/>
  <c r="T316" i="2"/>
  <c r="Q316" i="2"/>
  <c r="N316" i="2"/>
  <c r="K316" i="2"/>
  <c r="H316" i="2"/>
  <c r="AI315" i="2"/>
  <c r="AF315" i="2"/>
  <c r="AC315" i="2"/>
  <c r="Z315" i="2"/>
  <c r="W315" i="2"/>
  <c r="T315" i="2"/>
  <c r="Q315" i="2"/>
  <c r="N315" i="2"/>
  <c r="K315" i="2"/>
  <c r="H315" i="2"/>
  <c r="AI314" i="2"/>
  <c r="AF314" i="2"/>
  <c r="AC314" i="2"/>
  <c r="Z314" i="2"/>
  <c r="W314" i="2"/>
  <c r="T314" i="2"/>
  <c r="Q314" i="2"/>
  <c r="N314" i="2"/>
  <c r="K314" i="2"/>
  <c r="H314" i="2"/>
  <c r="AI313" i="2"/>
  <c r="AF313" i="2"/>
  <c r="AC313" i="2"/>
  <c r="Z313" i="2"/>
  <c r="W313" i="2"/>
  <c r="T313" i="2"/>
  <c r="Q313" i="2"/>
  <c r="N313" i="2"/>
  <c r="K313" i="2"/>
  <c r="H313" i="2"/>
  <c r="AI312" i="2"/>
  <c r="AF312" i="2"/>
  <c r="AC312" i="2"/>
  <c r="Z312" i="2"/>
  <c r="W312" i="2"/>
  <c r="T312" i="2"/>
  <c r="Q312" i="2"/>
  <c r="N312" i="2"/>
  <c r="K312" i="2"/>
  <c r="H312" i="2"/>
  <c r="AI311" i="2"/>
  <c r="AF311" i="2"/>
  <c r="AC311" i="2"/>
  <c r="Z311" i="2"/>
  <c r="W311" i="2"/>
  <c r="T311" i="2"/>
  <c r="Q311" i="2"/>
  <c r="N311" i="2"/>
  <c r="K311" i="2"/>
  <c r="H311" i="2"/>
  <c r="AI310" i="2"/>
  <c r="AF310" i="2"/>
  <c r="AC310" i="2"/>
  <c r="Z310" i="2"/>
  <c r="W310" i="2"/>
  <c r="T310" i="2"/>
  <c r="Q310" i="2"/>
  <c r="N310" i="2"/>
  <c r="K310" i="2"/>
  <c r="H310" i="2"/>
  <c r="AI309" i="2"/>
  <c r="AF309" i="2"/>
  <c r="AC309" i="2"/>
  <c r="Z309" i="2"/>
  <c r="W309" i="2"/>
  <c r="T309" i="2"/>
  <c r="Q309" i="2"/>
  <c r="N309" i="2"/>
  <c r="K309" i="2"/>
  <c r="H309" i="2"/>
  <c r="AI308" i="2"/>
  <c r="AF308" i="2"/>
  <c r="AC308" i="2"/>
  <c r="Z308" i="2"/>
  <c r="W308" i="2"/>
  <c r="T308" i="2"/>
  <c r="Q308" i="2"/>
  <c r="N308" i="2"/>
  <c r="K308" i="2"/>
  <c r="H308" i="2"/>
  <c r="AI307" i="2"/>
  <c r="AF307" i="2"/>
  <c r="AC307" i="2"/>
  <c r="Z307" i="2"/>
  <c r="W307" i="2"/>
  <c r="T307" i="2"/>
  <c r="Q307" i="2"/>
  <c r="N307" i="2"/>
  <c r="K307" i="2"/>
  <c r="H307" i="2"/>
  <c r="AI306" i="2"/>
  <c r="AF306" i="2"/>
  <c r="AC306" i="2"/>
  <c r="Z306" i="2"/>
  <c r="W306" i="2"/>
  <c r="T306" i="2"/>
  <c r="Q306" i="2"/>
  <c r="N306" i="2"/>
  <c r="K306" i="2"/>
  <c r="H306" i="2"/>
  <c r="AI305" i="2"/>
  <c r="AF305" i="2"/>
  <c r="AC305" i="2"/>
  <c r="Z305" i="2"/>
  <c r="W305" i="2"/>
  <c r="T305" i="2"/>
  <c r="Q305" i="2"/>
  <c r="N305" i="2"/>
  <c r="K305" i="2"/>
  <c r="H305" i="2"/>
  <c r="AI304" i="2"/>
  <c r="AF304" i="2"/>
  <c r="AC304" i="2"/>
  <c r="Z304" i="2"/>
  <c r="W304" i="2"/>
  <c r="T304" i="2"/>
  <c r="Q304" i="2"/>
  <c r="N304" i="2"/>
  <c r="K304" i="2"/>
  <c r="H304" i="2"/>
  <c r="AI303" i="2"/>
  <c r="AF303" i="2"/>
  <c r="AC303" i="2"/>
  <c r="Z303" i="2"/>
  <c r="W303" i="2"/>
  <c r="T303" i="2"/>
  <c r="Q303" i="2"/>
  <c r="N303" i="2"/>
  <c r="K303" i="2"/>
  <c r="H303" i="2"/>
  <c r="AI302" i="2"/>
  <c r="AF302" i="2"/>
  <c r="AC302" i="2"/>
  <c r="Z302" i="2"/>
  <c r="W302" i="2"/>
  <c r="T302" i="2"/>
  <c r="Q302" i="2"/>
  <c r="N302" i="2"/>
  <c r="K302" i="2"/>
  <c r="H302" i="2"/>
  <c r="AI301" i="2"/>
  <c r="AF301" i="2"/>
  <c r="AC301" i="2"/>
  <c r="Z301" i="2"/>
  <c r="W301" i="2"/>
  <c r="T301" i="2"/>
  <c r="Q301" i="2"/>
  <c r="N301" i="2"/>
  <c r="K301" i="2"/>
  <c r="H301" i="2"/>
  <c r="AI300" i="2"/>
  <c r="AF300" i="2"/>
  <c r="AC300" i="2"/>
  <c r="Z300" i="2"/>
  <c r="W300" i="2"/>
  <c r="T300" i="2"/>
  <c r="Q300" i="2"/>
  <c r="N300" i="2"/>
  <c r="K300" i="2"/>
  <c r="H300" i="2"/>
  <c r="AI299" i="2"/>
  <c r="AF299" i="2"/>
  <c r="AC299" i="2"/>
  <c r="Z299" i="2"/>
  <c r="W299" i="2"/>
  <c r="T299" i="2"/>
  <c r="Q299" i="2"/>
  <c r="N299" i="2"/>
  <c r="K299" i="2"/>
  <c r="H299" i="2"/>
  <c r="AI298" i="2"/>
  <c r="AF298" i="2"/>
  <c r="AC298" i="2"/>
  <c r="Z298" i="2"/>
  <c r="W298" i="2"/>
  <c r="T298" i="2"/>
  <c r="Q298" i="2"/>
  <c r="N298" i="2"/>
  <c r="K298" i="2"/>
  <c r="H298" i="2"/>
  <c r="AI297" i="2"/>
  <c r="AF297" i="2"/>
  <c r="AC297" i="2"/>
  <c r="Z297" i="2"/>
  <c r="W297" i="2"/>
  <c r="T297" i="2"/>
  <c r="Q297" i="2"/>
  <c r="N297" i="2"/>
  <c r="K297" i="2"/>
  <c r="H297" i="2"/>
  <c r="AI296" i="2"/>
  <c r="AF296" i="2"/>
  <c r="AC296" i="2"/>
  <c r="Z296" i="2"/>
  <c r="W296" i="2"/>
  <c r="T296" i="2"/>
  <c r="Q296" i="2"/>
  <c r="N296" i="2"/>
  <c r="K296" i="2"/>
  <c r="H296" i="2"/>
  <c r="AI295" i="2"/>
  <c r="AF295" i="2"/>
  <c r="AC295" i="2"/>
  <c r="Z295" i="2"/>
  <c r="W295" i="2"/>
  <c r="T295" i="2"/>
  <c r="Q295" i="2"/>
  <c r="N295" i="2"/>
  <c r="K295" i="2"/>
  <c r="H295" i="2"/>
  <c r="AF294" i="2"/>
  <c r="Z294" i="2"/>
  <c r="T294" i="2"/>
  <c r="Q294" i="2"/>
  <c r="N294" i="2"/>
  <c r="K294" i="2"/>
  <c r="H294" i="2"/>
  <c r="AF293" i="2"/>
  <c r="Z293" i="2"/>
  <c r="T293" i="2"/>
  <c r="Q293" i="2"/>
  <c r="N293" i="2"/>
  <c r="K293" i="2"/>
  <c r="H293" i="2"/>
  <c r="AI292" i="2"/>
  <c r="AF292" i="2"/>
  <c r="AC292" i="2"/>
  <c r="Z292" i="2"/>
  <c r="W292" i="2"/>
  <c r="T292" i="2"/>
  <c r="Q292" i="2"/>
  <c r="N292" i="2"/>
  <c r="K292" i="2"/>
  <c r="H292" i="2"/>
  <c r="AI291" i="2"/>
  <c r="AF291" i="2"/>
  <c r="AC291" i="2"/>
  <c r="Z291" i="2"/>
  <c r="W291" i="2"/>
  <c r="T291" i="2"/>
  <c r="Q291" i="2"/>
  <c r="N291" i="2"/>
  <c r="K291" i="2"/>
  <c r="H291" i="2"/>
  <c r="AI290" i="2"/>
  <c r="AF290" i="2"/>
  <c r="AC290" i="2"/>
  <c r="Z290" i="2"/>
  <c r="W290" i="2"/>
  <c r="T290" i="2"/>
  <c r="Q290" i="2"/>
  <c r="N290" i="2"/>
  <c r="K290" i="2"/>
  <c r="H290" i="2"/>
  <c r="AI289" i="2"/>
  <c r="AF289" i="2"/>
  <c r="AC289" i="2"/>
  <c r="Z289" i="2"/>
  <c r="W289" i="2"/>
  <c r="T289" i="2"/>
  <c r="Q289" i="2"/>
  <c r="N289" i="2"/>
  <c r="K289" i="2"/>
  <c r="H289" i="2"/>
  <c r="AI288" i="2"/>
  <c r="AF288" i="2"/>
  <c r="AC288" i="2"/>
  <c r="Z288" i="2"/>
  <c r="W288" i="2"/>
  <c r="T288" i="2"/>
  <c r="Q288" i="2"/>
  <c r="N288" i="2"/>
  <c r="K288" i="2"/>
  <c r="H288" i="2"/>
  <c r="AI287" i="2"/>
  <c r="AF287" i="2"/>
  <c r="AC287" i="2"/>
  <c r="Z287" i="2"/>
  <c r="W287" i="2"/>
  <c r="T287" i="2"/>
  <c r="Q287" i="2"/>
  <c r="N287" i="2"/>
  <c r="K287" i="2"/>
  <c r="H287" i="2"/>
  <c r="AI286" i="2"/>
  <c r="AF286" i="2"/>
  <c r="AC286" i="2"/>
  <c r="Z286" i="2"/>
  <c r="W286" i="2"/>
  <c r="T286" i="2"/>
  <c r="Q286" i="2"/>
  <c r="N286" i="2"/>
  <c r="K286" i="2"/>
  <c r="H286" i="2"/>
  <c r="AI285" i="2"/>
  <c r="AF285" i="2"/>
  <c r="AC285" i="2"/>
  <c r="Z285" i="2"/>
  <c r="W285" i="2"/>
  <c r="T285" i="2"/>
  <c r="Q285" i="2"/>
  <c r="N285" i="2"/>
  <c r="K285" i="2"/>
  <c r="H285" i="2"/>
  <c r="AI284" i="2"/>
  <c r="AF284" i="2"/>
  <c r="AC284" i="2"/>
  <c r="Z284" i="2"/>
  <c r="W284" i="2"/>
  <c r="T284" i="2"/>
  <c r="Q284" i="2"/>
  <c r="N284" i="2"/>
  <c r="K284" i="2"/>
  <c r="H284" i="2"/>
  <c r="AI283" i="2"/>
  <c r="AF283" i="2"/>
  <c r="AC283" i="2"/>
  <c r="Z283" i="2"/>
  <c r="W283" i="2"/>
  <c r="T283" i="2"/>
  <c r="Q283" i="2"/>
  <c r="N283" i="2"/>
  <c r="K283" i="2"/>
  <c r="H283" i="2"/>
  <c r="AI282" i="2"/>
  <c r="AF282" i="2"/>
  <c r="AC282" i="2"/>
  <c r="Z282" i="2"/>
  <c r="W282" i="2"/>
  <c r="T282" i="2"/>
  <c r="Q282" i="2"/>
  <c r="N282" i="2"/>
  <c r="K282" i="2"/>
  <c r="H282" i="2"/>
  <c r="AI281" i="2"/>
  <c r="AF281" i="2"/>
  <c r="AC281" i="2"/>
  <c r="Z281" i="2"/>
  <c r="W281" i="2"/>
  <c r="T281" i="2"/>
  <c r="Q281" i="2"/>
  <c r="N281" i="2"/>
  <c r="K281" i="2"/>
  <c r="H281" i="2"/>
  <c r="AI280" i="2"/>
  <c r="AF280" i="2"/>
  <c r="AC280" i="2"/>
  <c r="Z280" i="2"/>
  <c r="W280" i="2"/>
  <c r="T280" i="2"/>
  <c r="Q280" i="2"/>
  <c r="N280" i="2"/>
  <c r="K280" i="2"/>
  <c r="H280" i="2"/>
  <c r="AI279" i="2"/>
  <c r="AF279" i="2"/>
  <c r="AC279" i="2"/>
  <c r="Z279" i="2"/>
  <c r="W279" i="2"/>
  <c r="T279" i="2"/>
  <c r="Q279" i="2"/>
  <c r="N279" i="2"/>
  <c r="K279" i="2"/>
  <c r="H279" i="2"/>
  <c r="AI278" i="2"/>
  <c r="AF278" i="2"/>
  <c r="AC278" i="2"/>
  <c r="Z278" i="2"/>
  <c r="W278" i="2"/>
  <c r="T278" i="2"/>
  <c r="Q278" i="2"/>
  <c r="N278" i="2"/>
  <c r="K278" i="2"/>
  <c r="H278" i="2"/>
  <c r="AI277" i="2"/>
  <c r="AF277" i="2"/>
  <c r="AC277" i="2"/>
  <c r="Z277" i="2"/>
  <c r="W277" i="2"/>
  <c r="T277" i="2"/>
  <c r="Q277" i="2"/>
  <c r="N277" i="2"/>
  <c r="K277" i="2"/>
  <c r="H277" i="2"/>
  <c r="AI276" i="2"/>
  <c r="AF276" i="2"/>
  <c r="AC276" i="2"/>
  <c r="Z276" i="2"/>
  <c r="W276" i="2"/>
  <c r="T276" i="2"/>
  <c r="Q276" i="2"/>
  <c r="N276" i="2"/>
  <c r="K276" i="2"/>
  <c r="H276" i="2"/>
  <c r="AI275" i="2"/>
  <c r="AF275" i="2"/>
  <c r="AC275" i="2"/>
  <c r="Z275" i="2"/>
  <c r="W275" i="2"/>
  <c r="T275" i="2"/>
  <c r="Q275" i="2"/>
  <c r="N275" i="2"/>
  <c r="K275" i="2"/>
  <c r="H275" i="2"/>
  <c r="AI274" i="2"/>
  <c r="AF274" i="2"/>
  <c r="AC274" i="2"/>
  <c r="Z274" i="2"/>
  <c r="W274" i="2"/>
  <c r="T274" i="2"/>
  <c r="Q274" i="2"/>
  <c r="N274" i="2"/>
  <c r="K274" i="2"/>
  <c r="H274" i="2"/>
  <c r="AI273" i="2"/>
  <c r="AF273" i="2"/>
  <c r="AC273" i="2"/>
  <c r="Z273" i="2"/>
  <c r="W273" i="2"/>
  <c r="T273" i="2"/>
  <c r="Q273" i="2"/>
  <c r="N273" i="2"/>
  <c r="K273" i="2"/>
  <c r="H273" i="2"/>
  <c r="AI272" i="2"/>
  <c r="AF272" i="2"/>
  <c r="AC272" i="2"/>
  <c r="Z272" i="2"/>
  <c r="W272" i="2"/>
  <c r="T272" i="2"/>
  <c r="Q272" i="2"/>
  <c r="N272" i="2"/>
  <c r="K272" i="2"/>
  <c r="H272" i="2"/>
  <c r="AI271" i="2"/>
  <c r="AF271" i="2"/>
  <c r="AC271" i="2"/>
  <c r="Z271" i="2"/>
  <c r="W271" i="2"/>
  <c r="T271" i="2"/>
  <c r="Q271" i="2"/>
  <c r="N271" i="2"/>
  <c r="K271" i="2"/>
  <c r="H271" i="2"/>
  <c r="AI270" i="2"/>
  <c r="AF270" i="2"/>
  <c r="AC270" i="2"/>
  <c r="Z270" i="2"/>
  <c r="W270" i="2"/>
  <c r="T270" i="2"/>
  <c r="Q270" i="2"/>
  <c r="N270" i="2"/>
  <c r="K270" i="2"/>
  <c r="H270" i="2"/>
  <c r="AI269" i="2"/>
  <c r="AF269" i="2"/>
  <c r="AC269" i="2"/>
  <c r="Z269" i="2"/>
  <c r="W269" i="2"/>
  <c r="T269" i="2"/>
  <c r="Q269" i="2"/>
  <c r="N269" i="2"/>
  <c r="K269" i="2"/>
  <c r="H269" i="2"/>
  <c r="AI268" i="2"/>
  <c r="AF268" i="2"/>
  <c r="AC268" i="2"/>
  <c r="Z268" i="2"/>
  <c r="W268" i="2"/>
  <c r="T268" i="2"/>
  <c r="Q268" i="2"/>
  <c r="N268" i="2"/>
  <c r="K268" i="2"/>
  <c r="H268" i="2"/>
  <c r="AI267" i="2"/>
  <c r="AF267" i="2"/>
  <c r="AC267" i="2"/>
  <c r="Z267" i="2"/>
  <c r="W267" i="2"/>
  <c r="T267" i="2"/>
  <c r="Q267" i="2"/>
  <c r="N267" i="2"/>
  <c r="K267" i="2"/>
  <c r="H267" i="2"/>
  <c r="AI266" i="2"/>
  <c r="AF266" i="2"/>
  <c r="AC266" i="2"/>
  <c r="Z266" i="2"/>
  <c r="W266" i="2"/>
  <c r="T266" i="2"/>
  <c r="Q266" i="2"/>
  <c r="N266" i="2"/>
  <c r="K266" i="2"/>
  <c r="H266" i="2"/>
  <c r="AI265" i="2"/>
  <c r="AF265" i="2"/>
  <c r="AC265" i="2"/>
  <c r="Z265" i="2"/>
  <c r="W265" i="2"/>
  <c r="T265" i="2"/>
  <c r="Q265" i="2"/>
  <c r="N265" i="2"/>
  <c r="K265" i="2"/>
  <c r="H265" i="2"/>
  <c r="AI264" i="2"/>
  <c r="AF264" i="2"/>
  <c r="AC264" i="2"/>
  <c r="Z264" i="2"/>
  <c r="W264" i="2"/>
  <c r="T264" i="2"/>
  <c r="Q264" i="2"/>
  <c r="N264" i="2"/>
  <c r="K264" i="2"/>
  <c r="H264" i="2"/>
  <c r="AI263" i="2"/>
  <c r="AF263" i="2"/>
  <c r="AC263" i="2"/>
  <c r="Z263" i="2"/>
  <c r="W263" i="2"/>
  <c r="T263" i="2"/>
  <c r="Q263" i="2"/>
  <c r="N263" i="2"/>
  <c r="K263" i="2"/>
  <c r="H263" i="2"/>
  <c r="AI262" i="2"/>
  <c r="AF262" i="2"/>
  <c r="AC262" i="2"/>
  <c r="Z262" i="2"/>
  <c r="W262" i="2"/>
  <c r="T262" i="2"/>
  <c r="Q262" i="2"/>
  <c r="N262" i="2"/>
  <c r="K262" i="2"/>
  <c r="H262" i="2"/>
  <c r="AI261" i="2"/>
  <c r="AF261" i="2"/>
  <c r="AC261" i="2"/>
  <c r="Z261" i="2"/>
  <c r="W261" i="2"/>
  <c r="T261" i="2"/>
  <c r="Q261" i="2"/>
  <c r="N261" i="2"/>
  <c r="K261" i="2"/>
  <c r="H261" i="2"/>
  <c r="AI260" i="2"/>
  <c r="AF260" i="2"/>
  <c r="AC260" i="2"/>
  <c r="Z260" i="2"/>
  <c r="W260" i="2"/>
  <c r="T260" i="2"/>
  <c r="Q260" i="2"/>
  <c r="N260" i="2"/>
  <c r="K260" i="2"/>
  <c r="H260" i="2"/>
  <c r="AI259" i="2"/>
  <c r="AF259" i="2"/>
  <c r="AC259" i="2"/>
  <c r="Z259" i="2"/>
  <c r="W259" i="2"/>
  <c r="T259" i="2"/>
  <c r="Q259" i="2"/>
  <c r="N259" i="2"/>
  <c r="K259" i="2"/>
  <c r="H259" i="2"/>
  <c r="AI258" i="2"/>
  <c r="AF258" i="2"/>
  <c r="AC258" i="2"/>
  <c r="Z258" i="2"/>
  <c r="W258" i="2"/>
  <c r="T258" i="2"/>
  <c r="Q258" i="2"/>
  <c r="N258" i="2"/>
  <c r="K258" i="2"/>
  <c r="H258" i="2"/>
  <c r="AI257" i="2"/>
  <c r="AF257" i="2"/>
  <c r="AC257" i="2"/>
  <c r="Z257" i="2"/>
  <c r="W257" i="2"/>
  <c r="T257" i="2"/>
  <c r="Q257" i="2"/>
  <c r="N257" i="2"/>
  <c r="K257" i="2"/>
  <c r="H257" i="2"/>
  <c r="AI256" i="2"/>
  <c r="AF256" i="2"/>
  <c r="AC256" i="2"/>
  <c r="Z256" i="2"/>
  <c r="W256" i="2"/>
  <c r="T256" i="2"/>
  <c r="Q256" i="2"/>
  <c r="N256" i="2"/>
  <c r="K256" i="2"/>
  <c r="H256" i="2"/>
  <c r="AI255" i="2"/>
  <c r="AF255" i="2"/>
  <c r="AC255" i="2"/>
  <c r="Z255" i="2"/>
  <c r="W255" i="2"/>
  <c r="T255" i="2"/>
  <c r="Q255" i="2"/>
  <c r="N255" i="2"/>
  <c r="K255" i="2"/>
  <c r="H255" i="2"/>
  <c r="AI254" i="2"/>
  <c r="AF254" i="2"/>
  <c r="AC254" i="2"/>
  <c r="Z254" i="2"/>
  <c r="W254" i="2"/>
  <c r="T254" i="2"/>
  <c r="Q254" i="2"/>
  <c r="N254" i="2"/>
  <c r="K254" i="2"/>
  <c r="H254" i="2"/>
  <c r="AI253" i="2"/>
  <c r="AF253" i="2"/>
  <c r="AC253" i="2"/>
  <c r="Z253" i="2"/>
  <c r="W253" i="2"/>
  <c r="T253" i="2"/>
  <c r="Q253" i="2"/>
  <c r="N253" i="2"/>
  <c r="K253" i="2"/>
  <c r="H253" i="2"/>
  <c r="AI252" i="2"/>
  <c r="AF252" i="2"/>
  <c r="AC252" i="2"/>
  <c r="Z252" i="2"/>
  <c r="W252" i="2"/>
  <c r="T252" i="2"/>
  <c r="Q252" i="2"/>
  <c r="N252" i="2"/>
  <c r="K252" i="2"/>
  <c r="H252" i="2"/>
  <c r="AI251" i="2"/>
  <c r="AF251" i="2"/>
  <c r="AC251" i="2"/>
  <c r="Z251" i="2"/>
  <c r="W251" i="2"/>
  <c r="T251" i="2"/>
  <c r="Q251" i="2"/>
  <c r="N251" i="2"/>
  <c r="K251" i="2"/>
  <c r="H251" i="2"/>
  <c r="AI250" i="2"/>
  <c r="AF250" i="2"/>
  <c r="AC250" i="2"/>
  <c r="Z250" i="2"/>
  <c r="W250" i="2"/>
  <c r="T250" i="2"/>
  <c r="Q250" i="2"/>
  <c r="N250" i="2"/>
  <c r="K250" i="2"/>
  <c r="H250" i="2"/>
  <c r="AI249" i="2"/>
  <c r="AF249" i="2"/>
  <c r="AC249" i="2"/>
  <c r="Z249" i="2"/>
  <c r="W249" i="2"/>
  <c r="T249" i="2"/>
  <c r="Q249" i="2"/>
  <c r="N249" i="2"/>
  <c r="K249" i="2"/>
  <c r="H249" i="2"/>
  <c r="AI248" i="2"/>
  <c r="AF248" i="2"/>
  <c r="AC248" i="2"/>
  <c r="Z248" i="2"/>
  <c r="W248" i="2"/>
  <c r="T248" i="2"/>
  <c r="Q248" i="2"/>
  <c r="N248" i="2"/>
  <c r="K248" i="2"/>
  <c r="H248" i="2"/>
  <c r="AI247" i="2"/>
  <c r="AF247" i="2"/>
  <c r="AC247" i="2"/>
  <c r="Z247" i="2"/>
  <c r="W247" i="2"/>
  <c r="T247" i="2"/>
  <c r="Q247" i="2"/>
  <c r="N247" i="2"/>
  <c r="K247" i="2"/>
  <c r="H247" i="2"/>
  <c r="AI246" i="2"/>
  <c r="AF246" i="2"/>
  <c r="AC246" i="2"/>
  <c r="Z246" i="2"/>
  <c r="W246" i="2"/>
  <c r="T246" i="2"/>
  <c r="Q246" i="2"/>
  <c r="N246" i="2"/>
  <c r="K246" i="2"/>
  <c r="H246" i="2"/>
  <c r="AI245" i="2"/>
  <c r="AF245" i="2"/>
  <c r="AC245" i="2"/>
  <c r="Z245" i="2"/>
  <c r="W245" i="2"/>
  <c r="T245" i="2"/>
  <c r="Q245" i="2"/>
  <c r="N245" i="2"/>
  <c r="K245" i="2"/>
  <c r="H245" i="2"/>
  <c r="AI244" i="2"/>
  <c r="AF244" i="2"/>
  <c r="AC244" i="2"/>
  <c r="Z244" i="2"/>
  <c r="W244" i="2"/>
  <c r="T244" i="2"/>
  <c r="Q244" i="2"/>
  <c r="N244" i="2"/>
  <c r="K244" i="2"/>
  <c r="H244" i="2"/>
  <c r="AI243" i="2"/>
  <c r="AF243" i="2"/>
  <c r="AC243" i="2"/>
  <c r="Z243" i="2"/>
  <c r="W243" i="2"/>
  <c r="T243" i="2"/>
  <c r="Q243" i="2"/>
  <c r="N243" i="2"/>
  <c r="K243" i="2"/>
  <c r="H243" i="2"/>
  <c r="AI242" i="2"/>
  <c r="AF242" i="2"/>
  <c r="AC242" i="2"/>
  <c r="Z242" i="2"/>
  <c r="W242" i="2"/>
  <c r="T242" i="2"/>
  <c r="Q242" i="2"/>
  <c r="N242" i="2"/>
  <c r="K242" i="2"/>
  <c r="H242" i="2"/>
  <c r="AI241" i="2"/>
  <c r="AF241" i="2"/>
  <c r="AC241" i="2"/>
  <c r="Z241" i="2"/>
  <c r="W241" i="2"/>
  <c r="T241" i="2"/>
  <c r="Q241" i="2"/>
  <c r="N241" i="2"/>
  <c r="K241" i="2"/>
  <c r="H241" i="2"/>
  <c r="AI240" i="2"/>
  <c r="AF240" i="2"/>
  <c r="AC240" i="2"/>
  <c r="Z240" i="2"/>
  <c r="W240" i="2"/>
  <c r="T240" i="2"/>
  <c r="Q240" i="2"/>
  <c r="N240" i="2"/>
  <c r="K240" i="2"/>
  <c r="H240" i="2"/>
  <c r="AI239" i="2"/>
  <c r="AF239" i="2"/>
  <c r="AC239" i="2"/>
  <c r="Z239" i="2"/>
  <c r="W239" i="2"/>
  <c r="T239" i="2"/>
  <c r="Q239" i="2"/>
  <c r="N239" i="2"/>
  <c r="K239" i="2"/>
  <c r="H239" i="2"/>
  <c r="AI238" i="2"/>
  <c r="AF238" i="2"/>
  <c r="AC238" i="2"/>
  <c r="Z238" i="2"/>
  <c r="W238" i="2"/>
  <c r="T238" i="2"/>
  <c r="Q238" i="2"/>
  <c r="N238" i="2"/>
  <c r="K238" i="2"/>
  <c r="H238" i="2"/>
  <c r="AI237" i="2"/>
  <c r="AF237" i="2"/>
  <c r="AC237" i="2"/>
  <c r="Z237" i="2"/>
  <c r="W237" i="2"/>
  <c r="T237" i="2"/>
  <c r="Q237" i="2"/>
  <c r="N237" i="2"/>
  <c r="K237" i="2"/>
  <c r="H237" i="2"/>
  <c r="AI236" i="2"/>
  <c r="AF236" i="2"/>
  <c r="AC236" i="2"/>
  <c r="Z236" i="2"/>
  <c r="W236" i="2"/>
  <c r="T236" i="2"/>
  <c r="Q236" i="2"/>
  <c r="N236" i="2"/>
  <c r="K236" i="2"/>
  <c r="H236" i="2"/>
  <c r="AI235" i="2"/>
  <c r="AF235" i="2"/>
  <c r="AC235" i="2"/>
  <c r="Z235" i="2"/>
  <c r="W235" i="2"/>
  <c r="T235" i="2"/>
  <c r="Q235" i="2"/>
  <c r="N235" i="2"/>
  <c r="K235" i="2"/>
  <c r="H235" i="2"/>
  <c r="AI234" i="2"/>
  <c r="AF234" i="2"/>
  <c r="AC234" i="2"/>
  <c r="Z234" i="2"/>
  <c r="W234" i="2"/>
  <c r="T234" i="2"/>
  <c r="Q234" i="2"/>
  <c r="N234" i="2"/>
  <c r="K234" i="2"/>
  <c r="H234" i="2"/>
  <c r="AI233" i="2"/>
  <c r="AF233" i="2"/>
  <c r="AC233" i="2"/>
  <c r="Z233" i="2"/>
  <c r="W233" i="2"/>
  <c r="T233" i="2"/>
  <c r="Q233" i="2"/>
  <c r="N233" i="2"/>
  <c r="K233" i="2"/>
  <c r="H233" i="2"/>
  <c r="AI232" i="2"/>
  <c r="AF232" i="2"/>
  <c r="AC232" i="2"/>
  <c r="Z232" i="2"/>
  <c r="W232" i="2"/>
  <c r="T232" i="2"/>
  <c r="Q232" i="2"/>
  <c r="N232" i="2"/>
  <c r="K232" i="2"/>
  <c r="H232" i="2"/>
  <c r="AI231" i="2"/>
  <c r="AF231" i="2"/>
  <c r="AC231" i="2"/>
  <c r="Z231" i="2"/>
  <c r="W231" i="2"/>
  <c r="T231" i="2"/>
  <c r="Q231" i="2"/>
  <c r="N231" i="2"/>
  <c r="K231" i="2"/>
  <c r="H231" i="2"/>
  <c r="AI230" i="2"/>
  <c r="AF230" i="2"/>
  <c r="AC230" i="2"/>
  <c r="Z230" i="2"/>
  <c r="W230" i="2"/>
  <c r="T230" i="2"/>
  <c r="Q230" i="2"/>
  <c r="N230" i="2"/>
  <c r="K230" i="2"/>
  <c r="H230" i="2"/>
  <c r="AI229" i="2"/>
  <c r="AF229" i="2"/>
  <c r="AC229" i="2"/>
  <c r="Z229" i="2"/>
  <c r="W229" i="2"/>
  <c r="T229" i="2"/>
  <c r="Q229" i="2"/>
  <c r="N229" i="2"/>
  <c r="K229" i="2"/>
  <c r="H229" i="2"/>
  <c r="AI228" i="2"/>
  <c r="AF228" i="2"/>
  <c r="AC228" i="2"/>
  <c r="Z228" i="2"/>
  <c r="W228" i="2"/>
  <c r="T228" i="2"/>
  <c r="Q228" i="2"/>
  <c r="N228" i="2"/>
  <c r="K228" i="2"/>
  <c r="H228" i="2"/>
  <c r="AI227" i="2"/>
  <c r="AF227" i="2"/>
  <c r="AC227" i="2"/>
  <c r="Z227" i="2"/>
  <c r="W227" i="2"/>
  <c r="T227" i="2"/>
  <c r="Q227" i="2"/>
  <c r="N227" i="2"/>
  <c r="K227" i="2"/>
  <c r="H227" i="2"/>
  <c r="AI226" i="2"/>
  <c r="AF226" i="2"/>
  <c r="AC226" i="2"/>
  <c r="Z226" i="2"/>
  <c r="W226" i="2"/>
  <c r="T226" i="2"/>
  <c r="Q226" i="2"/>
  <c r="N226" i="2"/>
  <c r="K226" i="2"/>
  <c r="H226" i="2"/>
  <c r="AI225" i="2"/>
  <c r="AF225" i="2"/>
  <c r="AC225" i="2"/>
  <c r="Z225" i="2"/>
  <c r="W225" i="2"/>
  <c r="T225" i="2"/>
  <c r="Q225" i="2"/>
  <c r="N225" i="2"/>
  <c r="K225" i="2"/>
  <c r="H225" i="2"/>
  <c r="AI224" i="2"/>
  <c r="AF224" i="2"/>
  <c r="AC224" i="2"/>
  <c r="Z224" i="2"/>
  <c r="W224" i="2"/>
  <c r="T224" i="2"/>
  <c r="Q224" i="2"/>
  <c r="N224" i="2"/>
  <c r="K224" i="2"/>
  <c r="H224" i="2"/>
  <c r="AI223" i="2"/>
  <c r="AF223" i="2"/>
  <c r="AC223" i="2"/>
  <c r="Z223" i="2"/>
  <c r="W223" i="2"/>
  <c r="T223" i="2"/>
  <c r="Q223" i="2"/>
  <c r="N223" i="2"/>
  <c r="K223" i="2"/>
  <c r="H223" i="2"/>
  <c r="AI222" i="2"/>
  <c r="AF222" i="2"/>
  <c r="AC222" i="2"/>
  <c r="Z222" i="2"/>
  <c r="W222" i="2"/>
  <c r="T222" i="2"/>
  <c r="Q222" i="2"/>
  <c r="N222" i="2"/>
  <c r="K222" i="2"/>
  <c r="H222" i="2"/>
  <c r="AI221" i="2"/>
  <c r="AF221" i="2"/>
  <c r="AC221" i="2"/>
  <c r="Z221" i="2"/>
  <c r="W221" i="2"/>
  <c r="T221" i="2"/>
  <c r="Q221" i="2"/>
  <c r="N221" i="2"/>
  <c r="K221" i="2"/>
  <c r="H221" i="2"/>
  <c r="AI220" i="2"/>
  <c r="AF220" i="2"/>
  <c r="AC220" i="2"/>
  <c r="Z220" i="2"/>
  <c r="W220" i="2"/>
  <c r="T220" i="2"/>
  <c r="Q220" i="2"/>
  <c r="N220" i="2"/>
  <c r="K220" i="2"/>
  <c r="H220" i="2"/>
  <c r="AI219" i="2"/>
  <c r="AF219" i="2"/>
  <c r="AC219" i="2"/>
  <c r="Z219" i="2"/>
  <c r="W219" i="2"/>
  <c r="T219" i="2"/>
  <c r="Q219" i="2"/>
  <c r="N219" i="2"/>
  <c r="K219" i="2"/>
  <c r="H219" i="2"/>
  <c r="AI218" i="2"/>
  <c r="AF218" i="2"/>
  <c r="AC218" i="2"/>
  <c r="Z218" i="2"/>
  <c r="W218" i="2"/>
  <c r="T218" i="2"/>
  <c r="Q218" i="2"/>
  <c r="N218" i="2"/>
  <c r="K218" i="2"/>
  <c r="H218" i="2"/>
  <c r="AI217" i="2"/>
  <c r="AF217" i="2"/>
  <c r="AC217" i="2"/>
  <c r="Z217" i="2"/>
  <c r="W217" i="2"/>
  <c r="T217" i="2"/>
  <c r="Q217" i="2"/>
  <c r="N217" i="2"/>
  <c r="K217" i="2"/>
  <c r="H217" i="2"/>
  <c r="AI216" i="2"/>
  <c r="AF216" i="2"/>
  <c r="AC216" i="2"/>
  <c r="Z216" i="2"/>
  <c r="W216" i="2"/>
  <c r="T216" i="2"/>
  <c r="Q216" i="2"/>
  <c r="N216" i="2"/>
  <c r="K216" i="2"/>
  <c r="H216" i="2"/>
  <c r="AI215" i="2"/>
  <c r="AF215" i="2"/>
  <c r="AC215" i="2"/>
  <c r="Z215" i="2"/>
  <c r="W215" i="2"/>
  <c r="T215" i="2"/>
  <c r="Q215" i="2"/>
  <c r="N215" i="2"/>
  <c r="K215" i="2"/>
  <c r="H215" i="2"/>
  <c r="AI214" i="2"/>
  <c r="AF214" i="2"/>
  <c r="AC214" i="2"/>
  <c r="Z214" i="2"/>
  <c r="W214" i="2"/>
  <c r="T214" i="2"/>
  <c r="Q214" i="2"/>
  <c r="N214" i="2"/>
  <c r="K214" i="2"/>
  <c r="H214" i="2"/>
  <c r="AI213" i="2"/>
  <c r="AF213" i="2"/>
  <c r="AC213" i="2"/>
  <c r="Z213" i="2"/>
  <c r="W213" i="2"/>
  <c r="T213" i="2"/>
  <c r="Q213" i="2"/>
  <c r="N213" i="2"/>
  <c r="K213" i="2"/>
  <c r="H213" i="2"/>
  <c r="AI212" i="2"/>
  <c r="AF212" i="2"/>
  <c r="AC212" i="2"/>
  <c r="Z212" i="2"/>
  <c r="W212" i="2"/>
  <c r="T212" i="2"/>
  <c r="Q212" i="2"/>
  <c r="N212" i="2"/>
  <c r="K212" i="2"/>
  <c r="H212" i="2"/>
  <c r="AI211" i="2"/>
  <c r="AF211" i="2"/>
  <c r="AC211" i="2"/>
  <c r="Z211" i="2"/>
  <c r="W211" i="2"/>
  <c r="T211" i="2"/>
  <c r="Q211" i="2"/>
  <c r="N211" i="2"/>
  <c r="K211" i="2"/>
  <c r="H211" i="2"/>
  <c r="AI210" i="2"/>
  <c r="AF210" i="2"/>
  <c r="AC210" i="2"/>
  <c r="Z210" i="2"/>
  <c r="W210" i="2"/>
  <c r="T210" i="2"/>
  <c r="Q210" i="2"/>
  <c r="N210" i="2"/>
  <c r="K210" i="2"/>
  <c r="H210" i="2"/>
  <c r="AI209" i="2"/>
  <c r="AF209" i="2"/>
  <c r="AC209" i="2"/>
  <c r="Z209" i="2"/>
  <c r="W209" i="2"/>
  <c r="T209" i="2"/>
  <c r="Q209" i="2"/>
  <c r="N209" i="2"/>
  <c r="K209" i="2"/>
  <c r="H209" i="2"/>
  <c r="AI208" i="2"/>
  <c r="AF208" i="2"/>
  <c r="AC208" i="2"/>
  <c r="Z208" i="2"/>
  <c r="W208" i="2"/>
  <c r="T208" i="2"/>
  <c r="Q208" i="2"/>
  <c r="N208" i="2"/>
  <c r="K208" i="2"/>
  <c r="H208" i="2"/>
  <c r="AI207" i="2"/>
  <c r="AF207" i="2"/>
  <c r="AC207" i="2"/>
  <c r="Z207" i="2"/>
  <c r="W207" i="2"/>
  <c r="T207" i="2"/>
  <c r="Q207" i="2"/>
  <c r="N207" i="2"/>
  <c r="K207" i="2"/>
  <c r="H207" i="2"/>
  <c r="AI206" i="2"/>
  <c r="AF206" i="2"/>
  <c r="AC206" i="2"/>
  <c r="Z206" i="2"/>
  <c r="W206" i="2"/>
  <c r="T206" i="2"/>
  <c r="Q206" i="2"/>
  <c r="N206" i="2"/>
  <c r="K206" i="2"/>
  <c r="H206" i="2"/>
  <c r="AI205" i="2"/>
  <c r="AF205" i="2"/>
  <c r="AC205" i="2"/>
  <c r="Z205" i="2"/>
  <c r="W205" i="2"/>
  <c r="T205" i="2"/>
  <c r="Q205" i="2"/>
  <c r="N205" i="2"/>
  <c r="K205" i="2"/>
  <c r="H205" i="2"/>
  <c r="AI204" i="2"/>
  <c r="AF204" i="2"/>
  <c r="AC204" i="2"/>
  <c r="Z204" i="2"/>
  <c r="W204" i="2"/>
  <c r="T204" i="2"/>
  <c r="Q204" i="2"/>
  <c r="N204" i="2"/>
  <c r="K204" i="2"/>
  <c r="H204" i="2"/>
  <c r="AI203" i="2"/>
  <c r="AF203" i="2"/>
  <c r="AC203" i="2"/>
  <c r="Z203" i="2"/>
  <c r="W203" i="2"/>
  <c r="T203" i="2"/>
  <c r="Q203" i="2"/>
  <c r="N203" i="2"/>
  <c r="K203" i="2"/>
  <c r="H203" i="2"/>
  <c r="AI202" i="2"/>
  <c r="AF202" i="2"/>
  <c r="AC202" i="2"/>
  <c r="Z202" i="2"/>
  <c r="W202" i="2"/>
  <c r="T202" i="2"/>
  <c r="Q202" i="2"/>
  <c r="N202" i="2"/>
  <c r="K202" i="2"/>
  <c r="H202" i="2"/>
  <c r="AI201" i="2"/>
  <c r="AF201" i="2"/>
  <c r="AC201" i="2"/>
  <c r="Z201" i="2"/>
  <c r="W201" i="2"/>
  <c r="T201" i="2"/>
  <c r="Q201" i="2"/>
  <c r="N201" i="2"/>
  <c r="K201" i="2"/>
  <c r="H201" i="2"/>
  <c r="AI200" i="2"/>
  <c r="AF200" i="2"/>
  <c r="AC200" i="2"/>
  <c r="Z200" i="2"/>
  <c r="W200" i="2"/>
  <c r="T200" i="2"/>
  <c r="Q200" i="2"/>
  <c r="N200" i="2"/>
  <c r="K200" i="2"/>
  <c r="H200" i="2"/>
  <c r="AI199" i="2"/>
  <c r="AF199" i="2"/>
  <c r="AC199" i="2"/>
  <c r="Z199" i="2"/>
  <c r="W199" i="2"/>
  <c r="T199" i="2"/>
  <c r="Q199" i="2"/>
  <c r="N199" i="2"/>
  <c r="K199" i="2"/>
  <c r="H199" i="2"/>
  <c r="AI198" i="2"/>
  <c r="AF198" i="2"/>
  <c r="AC198" i="2"/>
  <c r="Z198" i="2"/>
  <c r="W198" i="2"/>
  <c r="T198" i="2"/>
  <c r="Q198" i="2"/>
  <c r="N198" i="2"/>
  <c r="K198" i="2"/>
  <c r="H198" i="2"/>
  <c r="AI197" i="2"/>
  <c r="AF197" i="2"/>
  <c r="AC197" i="2"/>
  <c r="Z197" i="2"/>
  <c r="W197" i="2"/>
  <c r="T197" i="2"/>
  <c r="Q197" i="2"/>
  <c r="N197" i="2"/>
  <c r="K197" i="2"/>
  <c r="H197" i="2"/>
  <c r="AI196" i="2"/>
  <c r="AF196" i="2"/>
  <c r="AC196" i="2"/>
  <c r="Z196" i="2"/>
  <c r="W196" i="2"/>
  <c r="T196" i="2"/>
  <c r="Q196" i="2"/>
  <c r="N196" i="2"/>
  <c r="K196" i="2"/>
  <c r="H196" i="2"/>
  <c r="AI195" i="2"/>
  <c r="AF195" i="2"/>
  <c r="AC195" i="2"/>
  <c r="Z195" i="2"/>
  <c r="W195" i="2"/>
  <c r="T195" i="2"/>
  <c r="Q195" i="2"/>
  <c r="N195" i="2"/>
  <c r="K195" i="2"/>
  <c r="H195" i="2"/>
  <c r="AI194" i="2"/>
  <c r="AF194" i="2"/>
  <c r="AC194" i="2"/>
  <c r="Z194" i="2"/>
  <c r="W194" i="2"/>
  <c r="T194" i="2"/>
  <c r="Q194" i="2"/>
  <c r="N194" i="2"/>
  <c r="K194" i="2"/>
  <c r="H194" i="2"/>
  <c r="AI193" i="2"/>
  <c r="AF193" i="2"/>
  <c r="AC193" i="2"/>
  <c r="Z193" i="2"/>
  <c r="W193" i="2"/>
  <c r="T193" i="2"/>
  <c r="Q193" i="2"/>
  <c r="N193" i="2"/>
  <c r="K193" i="2"/>
  <c r="H193" i="2"/>
  <c r="AI192" i="2"/>
  <c r="AF192" i="2"/>
  <c r="AC192" i="2"/>
  <c r="Z192" i="2"/>
  <c r="W192" i="2"/>
  <c r="T192" i="2"/>
  <c r="Q192" i="2"/>
  <c r="N192" i="2"/>
  <c r="K192" i="2"/>
  <c r="H192" i="2"/>
  <c r="AI191" i="2"/>
  <c r="AF191" i="2"/>
  <c r="AC191" i="2"/>
  <c r="Z191" i="2"/>
  <c r="W191" i="2"/>
  <c r="T191" i="2"/>
  <c r="Q191" i="2"/>
  <c r="N191" i="2"/>
  <c r="K191" i="2"/>
  <c r="H191" i="2"/>
  <c r="AI190" i="2"/>
  <c r="AF190" i="2"/>
  <c r="AC190" i="2"/>
  <c r="Z190" i="2"/>
  <c r="W190" i="2"/>
  <c r="T190" i="2"/>
  <c r="Q190" i="2"/>
  <c r="N190" i="2"/>
  <c r="K190" i="2"/>
  <c r="H190" i="2"/>
  <c r="AI189" i="2"/>
  <c r="AF189" i="2"/>
  <c r="AC189" i="2"/>
  <c r="Z189" i="2"/>
  <c r="W189" i="2"/>
  <c r="T189" i="2"/>
  <c r="Q189" i="2"/>
  <c r="N189" i="2"/>
  <c r="K189" i="2"/>
  <c r="H189" i="2"/>
  <c r="AF188" i="2"/>
  <c r="Z188" i="2"/>
  <c r="T188" i="2"/>
  <c r="Q188" i="2"/>
  <c r="N188" i="2"/>
  <c r="K188" i="2"/>
  <c r="H188" i="2"/>
  <c r="AF187" i="2"/>
  <c r="Z187" i="2"/>
  <c r="T187" i="2"/>
  <c r="Q187" i="2"/>
  <c r="N187" i="2"/>
  <c r="K187" i="2"/>
  <c r="H187" i="2"/>
  <c r="AF186" i="2"/>
  <c r="Z186" i="2"/>
  <c r="T186" i="2"/>
  <c r="Q186" i="2"/>
  <c r="N186" i="2"/>
  <c r="K186" i="2"/>
  <c r="H186" i="2"/>
  <c r="AI185" i="2"/>
  <c r="AF185" i="2"/>
  <c r="AC185" i="2"/>
  <c r="Z185" i="2"/>
  <c r="W185" i="2"/>
  <c r="T185" i="2"/>
  <c r="Q185" i="2"/>
  <c r="N185" i="2"/>
  <c r="K185" i="2"/>
  <c r="H185" i="2"/>
  <c r="AI184" i="2"/>
  <c r="AF184" i="2"/>
  <c r="AC184" i="2"/>
  <c r="Z184" i="2"/>
  <c r="W184" i="2"/>
  <c r="T184" i="2"/>
  <c r="Q184" i="2"/>
  <c r="N184" i="2"/>
  <c r="K184" i="2"/>
  <c r="H184" i="2"/>
  <c r="AI183" i="2"/>
  <c r="AF183" i="2"/>
  <c r="AC183" i="2"/>
  <c r="Z183" i="2"/>
  <c r="W183" i="2"/>
  <c r="T183" i="2"/>
  <c r="Q183" i="2"/>
  <c r="N183" i="2"/>
  <c r="K183" i="2"/>
  <c r="H183" i="2"/>
  <c r="AI182" i="2"/>
  <c r="AF182" i="2"/>
  <c r="AC182" i="2"/>
  <c r="Z182" i="2"/>
  <c r="W182" i="2"/>
  <c r="T182" i="2"/>
  <c r="Q182" i="2"/>
  <c r="N182" i="2"/>
  <c r="K182" i="2"/>
  <c r="H182" i="2"/>
  <c r="AI181" i="2"/>
  <c r="AF181" i="2"/>
  <c r="AC181" i="2"/>
  <c r="Z181" i="2"/>
  <c r="W181" i="2"/>
  <c r="T181" i="2"/>
  <c r="Q181" i="2"/>
  <c r="N181" i="2"/>
  <c r="K181" i="2"/>
  <c r="H181" i="2"/>
  <c r="AI180" i="2"/>
  <c r="AF180" i="2"/>
  <c r="AC180" i="2"/>
  <c r="Z180" i="2"/>
  <c r="W180" i="2"/>
  <c r="T180" i="2"/>
  <c r="Q180" i="2"/>
  <c r="N180" i="2"/>
  <c r="K180" i="2"/>
  <c r="H180" i="2"/>
  <c r="AI179" i="2"/>
  <c r="AF179" i="2"/>
  <c r="AC179" i="2"/>
  <c r="Z179" i="2"/>
  <c r="W179" i="2"/>
  <c r="T179" i="2"/>
  <c r="Q179" i="2"/>
  <c r="N179" i="2"/>
  <c r="K179" i="2"/>
  <c r="H179" i="2"/>
  <c r="AI178" i="2"/>
  <c r="AF178" i="2"/>
  <c r="AC178" i="2"/>
  <c r="Z178" i="2"/>
  <c r="W178" i="2"/>
  <c r="T178" i="2"/>
  <c r="Q178" i="2"/>
  <c r="N178" i="2"/>
  <c r="K178" i="2"/>
  <c r="H178" i="2"/>
  <c r="AI177" i="2"/>
  <c r="AF177" i="2"/>
  <c r="AC177" i="2"/>
  <c r="Z177" i="2"/>
  <c r="W177" i="2"/>
  <c r="T177" i="2"/>
  <c r="Q177" i="2"/>
  <c r="N177" i="2"/>
  <c r="K177" i="2"/>
  <c r="H177" i="2"/>
  <c r="AI176" i="2"/>
  <c r="AF176" i="2"/>
  <c r="AC176" i="2"/>
  <c r="Z176" i="2"/>
  <c r="W176" i="2"/>
  <c r="T176" i="2"/>
  <c r="Q176" i="2"/>
  <c r="N176" i="2"/>
  <c r="K176" i="2"/>
  <c r="H176" i="2"/>
  <c r="AI175" i="2"/>
  <c r="AF175" i="2"/>
  <c r="AC175" i="2"/>
  <c r="Z175" i="2"/>
  <c r="W175" i="2"/>
  <c r="T175" i="2"/>
  <c r="Q175" i="2"/>
  <c r="N175" i="2"/>
  <c r="K175" i="2"/>
  <c r="H175" i="2"/>
  <c r="AI174" i="2"/>
  <c r="AF174" i="2"/>
  <c r="AC174" i="2"/>
  <c r="Z174" i="2"/>
  <c r="W174" i="2"/>
  <c r="T174" i="2"/>
  <c r="Q174" i="2"/>
  <c r="N174" i="2"/>
  <c r="K174" i="2"/>
  <c r="H174" i="2"/>
  <c r="AI173" i="2"/>
  <c r="AF173" i="2"/>
  <c r="AC173" i="2"/>
  <c r="Z173" i="2"/>
  <c r="W173" i="2"/>
  <c r="T173" i="2"/>
  <c r="Q173" i="2"/>
  <c r="N173" i="2"/>
  <c r="K173" i="2"/>
  <c r="H173" i="2"/>
  <c r="AI172" i="2"/>
  <c r="AF172" i="2"/>
  <c r="AC172" i="2"/>
  <c r="Z172" i="2"/>
  <c r="W172" i="2"/>
  <c r="T172" i="2"/>
  <c r="Q172" i="2"/>
  <c r="N172" i="2"/>
  <c r="K172" i="2"/>
  <c r="H172" i="2"/>
  <c r="AI171" i="2"/>
  <c r="AF171" i="2"/>
  <c r="AC171" i="2"/>
  <c r="Z171" i="2"/>
  <c r="W171" i="2"/>
  <c r="T171" i="2"/>
  <c r="Q171" i="2"/>
  <c r="N171" i="2"/>
  <c r="K171" i="2"/>
  <c r="H171" i="2"/>
  <c r="AI170" i="2"/>
  <c r="AF170" i="2"/>
  <c r="AC170" i="2"/>
  <c r="Z170" i="2"/>
  <c r="W170" i="2"/>
  <c r="T170" i="2"/>
  <c r="Q170" i="2"/>
  <c r="N170" i="2"/>
  <c r="K170" i="2"/>
  <c r="H170" i="2"/>
  <c r="AI169" i="2"/>
  <c r="AF169" i="2"/>
  <c r="AC169" i="2"/>
  <c r="Z169" i="2"/>
  <c r="W169" i="2"/>
  <c r="T169" i="2"/>
  <c r="Q169" i="2"/>
  <c r="N169" i="2"/>
  <c r="K169" i="2"/>
  <c r="H169" i="2"/>
  <c r="AF168" i="2"/>
  <c r="Z168" i="2"/>
  <c r="T168" i="2"/>
  <c r="Q168" i="2"/>
  <c r="N168" i="2"/>
  <c r="K168" i="2"/>
  <c r="H168" i="2"/>
  <c r="AF167" i="2"/>
  <c r="Z167" i="2"/>
  <c r="T167" i="2"/>
  <c r="Q167" i="2"/>
  <c r="N167" i="2"/>
  <c r="K167" i="2"/>
  <c r="H167" i="2"/>
  <c r="AF166" i="2"/>
  <c r="Z166" i="2"/>
  <c r="T166" i="2"/>
  <c r="Q166" i="2"/>
  <c r="N166" i="2"/>
  <c r="K166" i="2"/>
  <c r="H166" i="2"/>
  <c r="AF165" i="2"/>
  <c r="Z165" i="2"/>
  <c r="T165" i="2"/>
  <c r="Q165" i="2"/>
  <c r="N165" i="2"/>
  <c r="K165" i="2"/>
  <c r="H165" i="2"/>
  <c r="AI164" i="2"/>
  <c r="AF164" i="2"/>
  <c r="AC164" i="2"/>
  <c r="Z164" i="2"/>
  <c r="W164" i="2"/>
  <c r="T164" i="2"/>
  <c r="Q164" i="2"/>
  <c r="N164" i="2"/>
  <c r="K164" i="2"/>
  <c r="H164" i="2"/>
  <c r="AI163" i="2"/>
  <c r="AF163" i="2"/>
  <c r="AC163" i="2"/>
  <c r="Z163" i="2"/>
  <c r="W163" i="2"/>
  <c r="T163" i="2"/>
  <c r="Q163" i="2"/>
  <c r="N163" i="2"/>
  <c r="K163" i="2"/>
  <c r="H163" i="2"/>
  <c r="AI162" i="2"/>
  <c r="AF162" i="2"/>
  <c r="AC162" i="2"/>
  <c r="Z162" i="2"/>
  <c r="W162" i="2"/>
  <c r="T162" i="2"/>
  <c r="Q162" i="2"/>
  <c r="N162" i="2"/>
  <c r="K162" i="2"/>
  <c r="H162" i="2"/>
  <c r="AI161" i="2"/>
  <c r="AF161" i="2"/>
  <c r="AC161" i="2"/>
  <c r="Z161" i="2"/>
  <c r="W161" i="2"/>
  <c r="T161" i="2"/>
  <c r="Q161" i="2"/>
  <c r="N161" i="2"/>
  <c r="K161" i="2"/>
  <c r="H161" i="2"/>
  <c r="AI160" i="2"/>
  <c r="AF160" i="2"/>
  <c r="AC160" i="2"/>
  <c r="Z160" i="2"/>
  <c r="W160" i="2"/>
  <c r="T160" i="2"/>
  <c r="Q160" i="2"/>
  <c r="N160" i="2"/>
  <c r="K160" i="2"/>
  <c r="H160" i="2"/>
  <c r="AI159" i="2"/>
  <c r="AF159" i="2"/>
  <c r="AC159" i="2"/>
  <c r="Z159" i="2"/>
  <c r="W159" i="2"/>
  <c r="T159" i="2"/>
  <c r="Q159" i="2"/>
  <c r="N159" i="2"/>
  <c r="K159" i="2"/>
  <c r="H159" i="2"/>
  <c r="AI158" i="2"/>
  <c r="AF158" i="2"/>
  <c r="AC158" i="2"/>
  <c r="Z158" i="2"/>
  <c r="W158" i="2"/>
  <c r="T158" i="2"/>
  <c r="Q158" i="2"/>
  <c r="N158" i="2"/>
  <c r="K158" i="2"/>
  <c r="H158" i="2"/>
  <c r="AI157" i="2"/>
  <c r="AF157" i="2"/>
  <c r="AC157" i="2"/>
  <c r="Z157" i="2"/>
  <c r="W157" i="2"/>
  <c r="T157" i="2"/>
  <c r="Q157" i="2"/>
  <c r="N157" i="2"/>
  <c r="K157" i="2"/>
  <c r="H157" i="2"/>
  <c r="AI156" i="2"/>
  <c r="AF156" i="2"/>
  <c r="AC156" i="2"/>
  <c r="Z156" i="2"/>
  <c r="W156" i="2"/>
  <c r="T156" i="2"/>
  <c r="Q156" i="2"/>
  <c r="N156" i="2"/>
  <c r="K156" i="2"/>
  <c r="H156" i="2"/>
  <c r="AI155" i="2"/>
  <c r="AF155" i="2"/>
  <c r="AC155" i="2"/>
  <c r="Z155" i="2"/>
  <c r="W155" i="2"/>
  <c r="T155" i="2"/>
  <c r="Q155" i="2"/>
  <c r="N155" i="2"/>
  <c r="K155" i="2"/>
  <c r="H155" i="2"/>
  <c r="AI154" i="2"/>
  <c r="AF154" i="2"/>
  <c r="AC154" i="2"/>
  <c r="Z154" i="2"/>
  <c r="W154" i="2"/>
  <c r="T154" i="2"/>
  <c r="Q154" i="2"/>
  <c r="N154" i="2"/>
  <c r="K154" i="2"/>
  <c r="H154" i="2"/>
  <c r="AI153" i="2"/>
  <c r="AF153" i="2"/>
  <c r="AC153" i="2"/>
  <c r="Z153" i="2"/>
  <c r="W153" i="2"/>
  <c r="T153" i="2"/>
  <c r="Q153" i="2"/>
  <c r="N153" i="2"/>
  <c r="K153" i="2"/>
  <c r="H153" i="2"/>
  <c r="AI152" i="2"/>
  <c r="AF152" i="2"/>
  <c r="AC152" i="2"/>
  <c r="Z152" i="2"/>
  <c r="W152" i="2"/>
  <c r="T152" i="2"/>
  <c r="Q152" i="2"/>
  <c r="N152" i="2"/>
  <c r="K152" i="2"/>
  <c r="H152" i="2"/>
  <c r="AI151" i="2"/>
  <c r="AF151" i="2"/>
  <c r="AC151" i="2"/>
  <c r="Z151" i="2"/>
  <c r="W151" i="2"/>
  <c r="T151" i="2"/>
  <c r="Q151" i="2"/>
  <c r="N151" i="2"/>
  <c r="K151" i="2"/>
  <c r="H151" i="2"/>
  <c r="AI150" i="2"/>
  <c r="AF150" i="2"/>
  <c r="AC150" i="2"/>
  <c r="Z150" i="2"/>
  <c r="W150" i="2"/>
  <c r="T150" i="2"/>
  <c r="Q150" i="2"/>
  <c r="N150" i="2"/>
  <c r="K150" i="2"/>
  <c r="H150" i="2"/>
  <c r="AI149" i="2"/>
  <c r="AF149" i="2"/>
  <c r="AC149" i="2"/>
  <c r="Z149" i="2"/>
  <c r="W149" i="2"/>
  <c r="T149" i="2"/>
  <c r="Q149" i="2"/>
  <c r="N149" i="2"/>
  <c r="K149" i="2"/>
  <c r="H149" i="2"/>
  <c r="AI148" i="2"/>
  <c r="AF148" i="2"/>
  <c r="AC148" i="2"/>
  <c r="Z148" i="2"/>
  <c r="W148" i="2"/>
  <c r="T148" i="2"/>
  <c r="Q148" i="2"/>
  <c r="N148" i="2"/>
  <c r="K148" i="2"/>
  <c r="H148" i="2"/>
  <c r="AI147" i="2"/>
  <c r="AF147" i="2"/>
  <c r="AC147" i="2"/>
  <c r="Z147" i="2"/>
  <c r="W147" i="2"/>
  <c r="T147" i="2"/>
  <c r="Q147" i="2"/>
  <c r="N147" i="2"/>
  <c r="K147" i="2"/>
  <c r="H147" i="2"/>
  <c r="AI146" i="2"/>
  <c r="AF146" i="2"/>
  <c r="AC146" i="2"/>
  <c r="Z146" i="2"/>
  <c r="W146" i="2"/>
  <c r="T146" i="2"/>
  <c r="Q146" i="2"/>
  <c r="N146" i="2"/>
  <c r="K146" i="2"/>
  <c r="H146" i="2"/>
  <c r="AI145" i="2"/>
  <c r="AF145" i="2"/>
  <c r="AC145" i="2"/>
  <c r="Z145" i="2"/>
  <c r="W145" i="2"/>
  <c r="T145" i="2"/>
  <c r="Q145" i="2"/>
  <c r="N145" i="2"/>
  <c r="K145" i="2"/>
  <c r="H145" i="2"/>
  <c r="AI144" i="2"/>
  <c r="AF144" i="2"/>
  <c r="AC144" i="2"/>
  <c r="Z144" i="2"/>
  <c r="W144" i="2"/>
  <c r="T144" i="2"/>
  <c r="Q144" i="2"/>
  <c r="N144" i="2"/>
  <c r="K144" i="2"/>
  <c r="H144" i="2"/>
  <c r="AI143" i="2"/>
  <c r="AF143" i="2"/>
  <c r="AC143" i="2"/>
  <c r="Z143" i="2"/>
  <c r="W143" i="2"/>
  <c r="T143" i="2"/>
  <c r="Q143" i="2"/>
  <c r="N143" i="2"/>
  <c r="K143" i="2"/>
  <c r="H143" i="2"/>
  <c r="AI142" i="2"/>
  <c r="AF142" i="2"/>
  <c r="AC142" i="2"/>
  <c r="Z142" i="2"/>
  <c r="W142" i="2"/>
  <c r="T142" i="2"/>
  <c r="Q142" i="2"/>
  <c r="N142" i="2"/>
  <c r="K142" i="2"/>
  <c r="H142" i="2"/>
  <c r="AI141" i="2"/>
  <c r="AF141" i="2"/>
  <c r="AC141" i="2"/>
  <c r="Z141" i="2"/>
  <c r="W141" i="2"/>
  <c r="T141" i="2"/>
  <c r="Q141" i="2"/>
  <c r="N141" i="2"/>
  <c r="K141" i="2"/>
  <c r="H141" i="2"/>
  <c r="AI140" i="2"/>
  <c r="AF140" i="2"/>
  <c r="AC140" i="2"/>
  <c r="Z140" i="2"/>
  <c r="W140" i="2"/>
  <c r="T140" i="2"/>
  <c r="Q140" i="2"/>
  <c r="N140" i="2"/>
  <c r="K140" i="2"/>
  <c r="H140" i="2"/>
  <c r="AI139" i="2"/>
  <c r="AF139" i="2"/>
  <c r="AC139" i="2"/>
  <c r="Z139" i="2"/>
  <c r="W139" i="2"/>
  <c r="T139" i="2"/>
  <c r="Q139" i="2"/>
  <c r="N139" i="2"/>
  <c r="K139" i="2"/>
  <c r="H139" i="2"/>
  <c r="AI138" i="2"/>
  <c r="AF138" i="2"/>
  <c r="AC138" i="2"/>
  <c r="Z138" i="2"/>
  <c r="W138" i="2"/>
  <c r="T138" i="2"/>
  <c r="Q138" i="2"/>
  <c r="N138" i="2"/>
  <c r="K138" i="2"/>
  <c r="H138" i="2"/>
  <c r="AI137" i="2"/>
  <c r="AF137" i="2"/>
  <c r="AC137" i="2"/>
  <c r="Z137" i="2"/>
  <c r="W137" i="2"/>
  <c r="T137" i="2"/>
  <c r="Q137" i="2"/>
  <c r="N137" i="2"/>
  <c r="K137" i="2"/>
  <c r="H137" i="2"/>
  <c r="AI136" i="2"/>
  <c r="AF136" i="2"/>
  <c r="AC136" i="2"/>
  <c r="Z136" i="2"/>
  <c r="W136" i="2"/>
  <c r="T136" i="2"/>
  <c r="Q136" i="2"/>
  <c r="N136" i="2"/>
  <c r="K136" i="2"/>
  <c r="H136" i="2"/>
  <c r="AI135" i="2"/>
  <c r="AF135" i="2"/>
  <c r="AC135" i="2"/>
  <c r="Z135" i="2"/>
  <c r="W135" i="2"/>
  <c r="T135" i="2"/>
  <c r="Q135" i="2"/>
  <c r="N135" i="2"/>
  <c r="K135" i="2"/>
  <c r="H135" i="2"/>
  <c r="AI134" i="2"/>
  <c r="AF134" i="2"/>
  <c r="AC134" i="2"/>
  <c r="Z134" i="2"/>
  <c r="W134" i="2"/>
  <c r="T134" i="2"/>
  <c r="Q134" i="2"/>
  <c r="N134" i="2"/>
  <c r="K134" i="2"/>
  <c r="H134" i="2"/>
  <c r="AI133" i="2"/>
  <c r="AF133" i="2"/>
  <c r="AC133" i="2"/>
  <c r="Z133" i="2"/>
  <c r="W133" i="2"/>
  <c r="T133" i="2"/>
  <c r="Q133" i="2"/>
  <c r="N133" i="2"/>
  <c r="K133" i="2"/>
  <c r="H133" i="2"/>
  <c r="AI132" i="2"/>
  <c r="AF132" i="2"/>
  <c r="AC132" i="2"/>
  <c r="Z132" i="2"/>
  <c r="W132" i="2"/>
  <c r="T132" i="2"/>
  <c r="Q132" i="2"/>
  <c r="N132" i="2"/>
  <c r="K132" i="2"/>
  <c r="H132" i="2"/>
  <c r="AI131" i="2"/>
  <c r="AF131" i="2"/>
  <c r="AC131" i="2"/>
  <c r="Z131" i="2"/>
  <c r="W131" i="2"/>
  <c r="T131" i="2"/>
  <c r="Q131" i="2"/>
  <c r="N131" i="2"/>
  <c r="K131" i="2"/>
  <c r="H131" i="2"/>
  <c r="AI130" i="2"/>
  <c r="AF130" i="2"/>
  <c r="AC130" i="2"/>
  <c r="Z130" i="2"/>
  <c r="W130" i="2"/>
  <c r="T130" i="2"/>
  <c r="Q130" i="2"/>
  <c r="N130" i="2"/>
  <c r="K130" i="2"/>
  <c r="H130" i="2"/>
  <c r="AI129" i="2"/>
  <c r="AF129" i="2"/>
  <c r="AC129" i="2"/>
  <c r="Z129" i="2"/>
  <c r="W129" i="2"/>
  <c r="T129" i="2"/>
  <c r="Q129" i="2"/>
  <c r="N129" i="2"/>
  <c r="K129" i="2"/>
  <c r="H129" i="2"/>
  <c r="AI128" i="2"/>
  <c r="AF128" i="2"/>
  <c r="AC128" i="2"/>
  <c r="Z128" i="2"/>
  <c r="W128" i="2"/>
  <c r="T128" i="2"/>
  <c r="Q128" i="2"/>
  <c r="N128" i="2"/>
  <c r="K128" i="2"/>
  <c r="H128" i="2"/>
  <c r="AI127" i="2"/>
  <c r="AF127" i="2"/>
  <c r="AC127" i="2"/>
  <c r="Z127" i="2"/>
  <c r="W127" i="2"/>
  <c r="T127" i="2"/>
  <c r="Q127" i="2"/>
  <c r="N127" i="2"/>
  <c r="K127" i="2"/>
  <c r="H127" i="2"/>
  <c r="AI126" i="2"/>
  <c r="AF126" i="2"/>
  <c r="AC126" i="2"/>
  <c r="Z126" i="2"/>
  <c r="W126" i="2"/>
  <c r="T126" i="2"/>
  <c r="Q126" i="2"/>
  <c r="N126" i="2"/>
  <c r="K126" i="2"/>
  <c r="H126" i="2"/>
  <c r="AI125" i="2"/>
  <c r="AF125" i="2"/>
  <c r="AC125" i="2"/>
  <c r="Z125" i="2"/>
  <c r="W125" i="2"/>
  <c r="T125" i="2"/>
  <c r="Q125" i="2"/>
  <c r="N125" i="2"/>
  <c r="K125" i="2"/>
  <c r="H125" i="2"/>
  <c r="AI124" i="2"/>
  <c r="AF124" i="2"/>
  <c r="AC124" i="2"/>
  <c r="Z124" i="2"/>
  <c r="W124" i="2"/>
  <c r="T124" i="2"/>
  <c r="Q124" i="2"/>
  <c r="N124" i="2"/>
  <c r="K124" i="2"/>
  <c r="H124" i="2"/>
  <c r="AI123" i="2"/>
  <c r="AF123" i="2"/>
  <c r="AC123" i="2"/>
  <c r="Z123" i="2"/>
  <c r="W123" i="2"/>
  <c r="T123" i="2"/>
  <c r="Q123" i="2"/>
  <c r="N123" i="2"/>
  <c r="K123" i="2"/>
  <c r="H123" i="2"/>
  <c r="AI122" i="2"/>
  <c r="AF122" i="2"/>
  <c r="AC122" i="2"/>
  <c r="Z122" i="2"/>
  <c r="W122" i="2"/>
  <c r="T122" i="2"/>
  <c r="Q122" i="2"/>
  <c r="N122" i="2"/>
  <c r="K122" i="2"/>
  <c r="H122" i="2"/>
  <c r="AI121" i="2"/>
  <c r="AF121" i="2"/>
  <c r="AC121" i="2"/>
  <c r="Z121" i="2"/>
  <c r="W121" i="2"/>
  <c r="T121" i="2"/>
  <c r="Q121" i="2"/>
  <c r="N121" i="2"/>
  <c r="K121" i="2"/>
  <c r="H121" i="2"/>
  <c r="AI120" i="2"/>
  <c r="AF120" i="2"/>
  <c r="AC120" i="2"/>
  <c r="Z120" i="2"/>
  <c r="W120" i="2"/>
  <c r="T120" i="2"/>
  <c r="Q120" i="2"/>
  <c r="N120" i="2"/>
  <c r="K120" i="2"/>
  <c r="H120" i="2"/>
  <c r="AI119" i="2"/>
  <c r="AF119" i="2"/>
  <c r="AC119" i="2"/>
  <c r="Z119" i="2"/>
  <c r="W119" i="2"/>
  <c r="T119" i="2"/>
  <c r="Q119" i="2"/>
  <c r="N119" i="2"/>
  <c r="K119" i="2"/>
  <c r="H119" i="2"/>
  <c r="AI118" i="2"/>
  <c r="AF118" i="2"/>
  <c r="AC118" i="2"/>
  <c r="Z118" i="2"/>
  <c r="W118" i="2"/>
  <c r="T118" i="2"/>
  <c r="Q118" i="2"/>
  <c r="N118" i="2"/>
  <c r="K118" i="2"/>
  <c r="H118" i="2"/>
  <c r="AI117" i="2"/>
  <c r="AF117" i="2"/>
  <c r="AC117" i="2"/>
  <c r="Z117" i="2"/>
  <c r="W117" i="2"/>
  <c r="T117" i="2"/>
  <c r="Q117" i="2"/>
  <c r="N117" i="2"/>
  <c r="K117" i="2"/>
  <c r="H117" i="2"/>
  <c r="AI116" i="2"/>
  <c r="AF116" i="2"/>
  <c r="AC116" i="2"/>
  <c r="Z116" i="2"/>
  <c r="W116" i="2"/>
  <c r="T116" i="2"/>
  <c r="Q116" i="2"/>
  <c r="N116" i="2"/>
  <c r="K116" i="2"/>
  <c r="H116" i="2"/>
  <c r="AI115" i="2"/>
  <c r="AF115" i="2"/>
  <c r="AC115" i="2"/>
  <c r="Z115" i="2"/>
  <c r="W115" i="2"/>
  <c r="T115" i="2"/>
  <c r="Q115" i="2"/>
  <c r="N115" i="2"/>
  <c r="K115" i="2"/>
  <c r="H115" i="2"/>
  <c r="AI114" i="2"/>
  <c r="AF114" i="2"/>
  <c r="AC114" i="2"/>
  <c r="Z114" i="2"/>
  <c r="W114" i="2"/>
  <c r="T114" i="2"/>
  <c r="Q114" i="2"/>
  <c r="N114" i="2"/>
  <c r="K114" i="2"/>
  <c r="H114" i="2"/>
  <c r="AI113" i="2"/>
  <c r="AF113" i="2"/>
  <c r="AC113" i="2"/>
  <c r="Z113" i="2"/>
  <c r="W113" i="2"/>
  <c r="T113" i="2"/>
  <c r="Q113" i="2"/>
  <c r="N113" i="2"/>
  <c r="K113" i="2"/>
  <c r="H113" i="2"/>
  <c r="AI112" i="2"/>
  <c r="AF112" i="2"/>
  <c r="AC112" i="2"/>
  <c r="Z112" i="2"/>
  <c r="W112" i="2"/>
  <c r="T112" i="2"/>
  <c r="Q112" i="2"/>
  <c r="N112" i="2"/>
  <c r="K112" i="2"/>
  <c r="H112" i="2"/>
  <c r="AI111" i="2"/>
  <c r="AF111" i="2"/>
  <c r="AC111" i="2"/>
  <c r="Z111" i="2"/>
  <c r="W111" i="2"/>
  <c r="T111" i="2"/>
  <c r="Q111" i="2"/>
  <c r="N111" i="2"/>
  <c r="K111" i="2"/>
  <c r="H111" i="2"/>
  <c r="AI110" i="2"/>
  <c r="AF110" i="2"/>
  <c r="AC110" i="2"/>
  <c r="Z110" i="2"/>
  <c r="W110" i="2"/>
  <c r="T110" i="2"/>
  <c r="Q110" i="2"/>
  <c r="N110" i="2"/>
  <c r="K110" i="2"/>
  <c r="H110" i="2"/>
  <c r="AI109" i="2"/>
  <c r="AF109" i="2"/>
  <c r="AC109" i="2"/>
  <c r="Z109" i="2"/>
  <c r="W109" i="2"/>
  <c r="T109" i="2"/>
  <c r="Q109" i="2"/>
  <c r="N109" i="2"/>
  <c r="K109" i="2"/>
  <c r="H109" i="2"/>
  <c r="AI108" i="2"/>
  <c r="AF108" i="2"/>
  <c r="AC108" i="2"/>
  <c r="Z108" i="2"/>
  <c r="W108" i="2"/>
  <c r="T108" i="2"/>
  <c r="Q108" i="2"/>
  <c r="N108" i="2"/>
  <c r="K108" i="2"/>
  <c r="H108" i="2"/>
  <c r="AI107" i="2"/>
  <c r="AF107" i="2"/>
  <c r="AC107" i="2"/>
  <c r="Z107" i="2"/>
  <c r="W107" i="2"/>
  <c r="T107" i="2"/>
  <c r="Q107" i="2"/>
  <c r="N107" i="2"/>
  <c r="K107" i="2"/>
  <c r="H107" i="2"/>
  <c r="AI106" i="2"/>
  <c r="AF106" i="2"/>
  <c r="AC106" i="2"/>
  <c r="Z106" i="2"/>
  <c r="W106" i="2"/>
  <c r="T106" i="2"/>
  <c r="Q106" i="2"/>
  <c r="N106" i="2"/>
  <c r="K106" i="2"/>
  <c r="H106" i="2"/>
  <c r="AI105" i="2"/>
  <c r="AF105" i="2"/>
  <c r="AC105" i="2"/>
  <c r="Z105" i="2"/>
  <c r="W105" i="2"/>
  <c r="T105" i="2"/>
  <c r="Q105" i="2"/>
  <c r="N105" i="2"/>
  <c r="K105" i="2"/>
  <c r="H105" i="2"/>
  <c r="AI104" i="2"/>
  <c r="AF104" i="2"/>
  <c r="AC104" i="2"/>
  <c r="Z104" i="2"/>
  <c r="W104" i="2"/>
  <c r="T104" i="2"/>
  <c r="Q104" i="2"/>
  <c r="N104" i="2"/>
  <c r="K104" i="2"/>
  <c r="H104" i="2"/>
  <c r="AI103" i="2"/>
  <c r="AF103" i="2"/>
  <c r="AC103" i="2"/>
  <c r="Z103" i="2"/>
  <c r="W103" i="2"/>
  <c r="T103" i="2"/>
  <c r="Q103" i="2"/>
  <c r="N103" i="2"/>
  <c r="K103" i="2"/>
  <c r="H103" i="2"/>
  <c r="AI102" i="2"/>
  <c r="AF102" i="2"/>
  <c r="AC102" i="2"/>
  <c r="Z102" i="2"/>
  <c r="W102" i="2"/>
  <c r="T102" i="2"/>
  <c r="Q102" i="2"/>
  <c r="N102" i="2"/>
  <c r="K102" i="2"/>
  <c r="H102" i="2"/>
  <c r="AI101" i="2"/>
  <c r="AF101" i="2"/>
  <c r="AC101" i="2"/>
  <c r="Z101" i="2"/>
  <c r="W101" i="2"/>
  <c r="T101" i="2"/>
  <c r="Q101" i="2"/>
  <c r="N101" i="2"/>
  <c r="K101" i="2"/>
  <c r="H101" i="2"/>
  <c r="AI100" i="2"/>
  <c r="AF100" i="2"/>
  <c r="AC100" i="2"/>
  <c r="Z100" i="2"/>
  <c r="W100" i="2"/>
  <c r="T100" i="2"/>
  <c r="Q100" i="2"/>
  <c r="N100" i="2"/>
  <c r="K100" i="2"/>
  <c r="H100" i="2"/>
  <c r="AI99" i="2"/>
  <c r="AF99" i="2"/>
  <c r="AC99" i="2"/>
  <c r="Z99" i="2"/>
  <c r="W99" i="2"/>
  <c r="T99" i="2"/>
  <c r="Q99" i="2"/>
  <c r="N99" i="2"/>
  <c r="K99" i="2"/>
  <c r="H99" i="2"/>
  <c r="AI98" i="2"/>
  <c r="AF98" i="2"/>
  <c r="AC98" i="2"/>
  <c r="Z98" i="2"/>
  <c r="W98" i="2"/>
  <c r="T98" i="2"/>
  <c r="Q98" i="2"/>
  <c r="N98" i="2"/>
  <c r="K98" i="2"/>
  <c r="H98" i="2"/>
  <c r="AI97" i="2"/>
  <c r="AF97" i="2"/>
  <c r="AC97" i="2"/>
  <c r="Z97" i="2"/>
  <c r="W97" i="2"/>
  <c r="T97" i="2"/>
  <c r="Q97" i="2"/>
  <c r="N97" i="2"/>
  <c r="K97" i="2"/>
  <c r="H97" i="2"/>
  <c r="AI96" i="2"/>
  <c r="AF96" i="2"/>
  <c r="AC96" i="2"/>
  <c r="Z96" i="2"/>
  <c r="W96" i="2"/>
  <c r="T96" i="2"/>
  <c r="Q96" i="2"/>
  <c r="N96" i="2"/>
  <c r="K96" i="2"/>
  <c r="H96" i="2"/>
  <c r="AI95" i="2"/>
  <c r="AF95" i="2"/>
  <c r="AC95" i="2"/>
  <c r="Z95" i="2"/>
  <c r="W95" i="2"/>
  <c r="T95" i="2"/>
  <c r="Q95" i="2"/>
  <c r="N95" i="2"/>
  <c r="K95" i="2"/>
  <c r="H95" i="2"/>
  <c r="AI94" i="2"/>
  <c r="AF94" i="2"/>
  <c r="AC94" i="2"/>
  <c r="Z94" i="2"/>
  <c r="W94" i="2"/>
  <c r="T94" i="2"/>
  <c r="Q94" i="2"/>
  <c r="N94" i="2"/>
  <c r="K94" i="2"/>
  <c r="H94" i="2"/>
  <c r="AI93" i="2"/>
  <c r="AF93" i="2"/>
  <c r="AC93" i="2"/>
  <c r="Z93" i="2"/>
  <c r="W93" i="2"/>
  <c r="T93" i="2"/>
  <c r="Q93" i="2"/>
  <c r="N93" i="2"/>
  <c r="K93" i="2"/>
  <c r="H93" i="2"/>
  <c r="AI92" i="2"/>
  <c r="AF92" i="2"/>
  <c r="AC92" i="2"/>
  <c r="Z92" i="2"/>
  <c r="W92" i="2"/>
  <c r="T92" i="2"/>
  <c r="Q92" i="2"/>
  <c r="N92" i="2"/>
  <c r="K92" i="2"/>
  <c r="H92" i="2"/>
  <c r="AI91" i="2"/>
  <c r="AF91" i="2"/>
  <c r="AC91" i="2"/>
  <c r="Z91" i="2"/>
  <c r="W91" i="2"/>
  <c r="T91" i="2"/>
  <c r="Q91" i="2"/>
  <c r="N91" i="2"/>
  <c r="K91" i="2"/>
  <c r="H91" i="2"/>
  <c r="AI90" i="2"/>
  <c r="AF90" i="2"/>
  <c r="AC90" i="2"/>
  <c r="Z90" i="2"/>
  <c r="W90" i="2"/>
  <c r="T90" i="2"/>
  <c r="Q90" i="2"/>
  <c r="N90" i="2"/>
  <c r="K90" i="2"/>
  <c r="H90" i="2"/>
  <c r="AI89" i="2"/>
  <c r="AF89" i="2"/>
  <c r="AC89" i="2"/>
  <c r="Z89" i="2"/>
  <c r="W89" i="2"/>
  <c r="T89" i="2"/>
  <c r="Q89" i="2"/>
  <c r="N89" i="2"/>
  <c r="K89" i="2"/>
  <c r="H89" i="2"/>
  <c r="AI88" i="2"/>
  <c r="AF88" i="2"/>
  <c r="AC88" i="2"/>
  <c r="Z88" i="2"/>
  <c r="W88" i="2"/>
  <c r="T88" i="2"/>
  <c r="Q88" i="2"/>
  <c r="N88" i="2"/>
  <c r="K88" i="2"/>
  <c r="H88" i="2"/>
  <c r="AI87" i="2"/>
  <c r="AF87" i="2"/>
  <c r="AC87" i="2"/>
  <c r="Z87" i="2"/>
  <c r="W87" i="2"/>
  <c r="T87" i="2"/>
  <c r="Q87" i="2"/>
  <c r="N87" i="2"/>
  <c r="K87" i="2"/>
  <c r="H87" i="2"/>
  <c r="AI86" i="2"/>
  <c r="AF86" i="2"/>
  <c r="AC86" i="2"/>
  <c r="Z86" i="2"/>
  <c r="W86" i="2"/>
  <c r="T86" i="2"/>
  <c r="Q86" i="2"/>
  <c r="N86" i="2"/>
  <c r="K86" i="2"/>
  <c r="H86" i="2"/>
  <c r="AI85" i="2"/>
  <c r="AF85" i="2"/>
  <c r="AC85" i="2"/>
  <c r="Z85" i="2"/>
  <c r="W85" i="2"/>
  <c r="T85" i="2"/>
  <c r="Q85" i="2"/>
  <c r="N85" i="2"/>
  <c r="K85" i="2"/>
  <c r="H85" i="2"/>
  <c r="AI84" i="2"/>
  <c r="AF84" i="2"/>
  <c r="AC84" i="2"/>
  <c r="Z84" i="2"/>
  <c r="W84" i="2"/>
  <c r="T84" i="2"/>
  <c r="Q84" i="2"/>
  <c r="N84" i="2"/>
  <c r="K84" i="2"/>
  <c r="H84" i="2"/>
  <c r="AI83" i="2"/>
  <c r="AF83" i="2"/>
  <c r="AC83" i="2"/>
  <c r="Z83" i="2"/>
  <c r="W83" i="2"/>
  <c r="T83" i="2"/>
  <c r="Q83" i="2"/>
  <c r="N83" i="2"/>
  <c r="K83" i="2"/>
  <c r="H83" i="2"/>
  <c r="AI82" i="2"/>
  <c r="AF82" i="2"/>
  <c r="AC82" i="2"/>
  <c r="Z82" i="2"/>
  <c r="W82" i="2"/>
  <c r="T82" i="2"/>
  <c r="Q82" i="2"/>
  <c r="N82" i="2"/>
  <c r="K82" i="2"/>
  <c r="H82" i="2"/>
  <c r="AI81" i="2"/>
  <c r="AF81" i="2"/>
  <c r="AC81" i="2"/>
  <c r="Z81" i="2"/>
  <c r="W81" i="2"/>
  <c r="T81" i="2"/>
  <c r="Q81" i="2"/>
  <c r="N81" i="2"/>
  <c r="K81" i="2"/>
  <c r="H81" i="2"/>
  <c r="AI80" i="2"/>
  <c r="AF80" i="2"/>
  <c r="AC80" i="2"/>
  <c r="Z80" i="2"/>
  <c r="W80" i="2"/>
  <c r="T80" i="2"/>
  <c r="Q80" i="2"/>
  <c r="N80" i="2"/>
  <c r="K80" i="2"/>
  <c r="H80" i="2"/>
  <c r="AI79" i="2"/>
  <c r="AF79" i="2"/>
  <c r="AC79" i="2"/>
  <c r="Z79" i="2"/>
  <c r="W79" i="2"/>
  <c r="T79" i="2"/>
  <c r="Q79" i="2"/>
  <c r="N79" i="2"/>
  <c r="K79" i="2"/>
  <c r="H79" i="2"/>
  <c r="AI78" i="2"/>
  <c r="AF78" i="2"/>
  <c r="AC78" i="2"/>
  <c r="Z78" i="2"/>
  <c r="W78" i="2"/>
  <c r="T78" i="2"/>
  <c r="Q78" i="2"/>
  <c r="N78" i="2"/>
  <c r="K78" i="2"/>
  <c r="H78" i="2"/>
  <c r="AI77" i="2"/>
  <c r="AF77" i="2"/>
  <c r="AC77" i="2"/>
  <c r="Z77" i="2"/>
  <c r="W77" i="2"/>
  <c r="T77" i="2"/>
  <c r="Q77" i="2"/>
  <c r="N77" i="2"/>
  <c r="K77" i="2"/>
  <c r="H77" i="2"/>
  <c r="AI76" i="2"/>
  <c r="AF76" i="2"/>
  <c r="AC76" i="2"/>
  <c r="Z76" i="2"/>
  <c r="W76" i="2"/>
  <c r="T76" i="2"/>
  <c r="Q76" i="2"/>
  <c r="N76" i="2"/>
  <c r="K76" i="2"/>
  <c r="H76" i="2"/>
  <c r="AI75" i="2"/>
  <c r="AF75" i="2"/>
  <c r="AC75" i="2"/>
  <c r="Z75" i="2"/>
  <c r="W75" i="2"/>
  <c r="T75" i="2"/>
  <c r="Q75" i="2"/>
  <c r="N75" i="2"/>
  <c r="K75" i="2"/>
  <c r="H75" i="2"/>
  <c r="AI74" i="2"/>
  <c r="AF74" i="2"/>
  <c r="AC74" i="2"/>
  <c r="Z74" i="2"/>
  <c r="W74" i="2"/>
  <c r="T74" i="2"/>
  <c r="Q74" i="2"/>
  <c r="N74" i="2"/>
  <c r="K74" i="2"/>
  <c r="H74" i="2"/>
  <c r="AI73" i="2"/>
  <c r="AF73" i="2"/>
  <c r="AC73" i="2"/>
  <c r="Z73" i="2"/>
  <c r="W73" i="2"/>
  <c r="T73" i="2"/>
  <c r="Q73" i="2"/>
  <c r="N73" i="2"/>
  <c r="K73" i="2"/>
  <c r="H73" i="2"/>
  <c r="AI72" i="2"/>
  <c r="AF72" i="2"/>
  <c r="AC72" i="2"/>
  <c r="Z72" i="2"/>
  <c r="W72" i="2"/>
  <c r="T72" i="2"/>
  <c r="Q72" i="2"/>
  <c r="N72" i="2"/>
  <c r="K72" i="2"/>
  <c r="H72" i="2"/>
  <c r="AI71" i="2"/>
  <c r="AF71" i="2"/>
  <c r="AC71" i="2"/>
  <c r="Z71" i="2"/>
  <c r="W71" i="2"/>
  <c r="T71" i="2"/>
  <c r="Q71" i="2"/>
  <c r="N71" i="2"/>
  <c r="K71" i="2"/>
  <c r="H71" i="2"/>
  <c r="AI70" i="2"/>
  <c r="AF70" i="2"/>
  <c r="AC70" i="2"/>
  <c r="Z70" i="2"/>
  <c r="W70" i="2"/>
  <c r="T70" i="2"/>
  <c r="Q70" i="2"/>
  <c r="N70" i="2"/>
  <c r="K70" i="2"/>
  <c r="H70" i="2"/>
  <c r="AI69" i="2"/>
  <c r="AF69" i="2"/>
  <c r="AC69" i="2"/>
  <c r="Z69" i="2"/>
  <c r="W69" i="2"/>
  <c r="T69" i="2"/>
  <c r="Q69" i="2"/>
  <c r="N69" i="2"/>
  <c r="K69" i="2"/>
  <c r="H69" i="2"/>
  <c r="AI68" i="2"/>
  <c r="AF68" i="2"/>
  <c r="AC68" i="2"/>
  <c r="Z68" i="2"/>
  <c r="W68" i="2"/>
  <c r="T68" i="2"/>
  <c r="Q68" i="2"/>
  <c r="N68" i="2"/>
  <c r="K68" i="2"/>
  <c r="H68" i="2"/>
  <c r="AI67" i="2"/>
  <c r="AF67" i="2"/>
  <c r="AC67" i="2"/>
  <c r="Z67" i="2"/>
  <c r="W67" i="2"/>
  <c r="T67" i="2"/>
  <c r="Q67" i="2"/>
  <c r="N67" i="2"/>
  <c r="K67" i="2"/>
  <c r="H67" i="2"/>
  <c r="AI66" i="2"/>
  <c r="AF66" i="2"/>
  <c r="AC66" i="2"/>
  <c r="Z66" i="2"/>
  <c r="W66" i="2"/>
  <c r="T66" i="2"/>
  <c r="Q66" i="2"/>
  <c r="N66" i="2"/>
  <c r="K66" i="2"/>
  <c r="H66" i="2"/>
  <c r="AI65" i="2"/>
  <c r="AF65" i="2"/>
  <c r="AC65" i="2"/>
  <c r="Z65" i="2"/>
  <c r="W65" i="2"/>
  <c r="T65" i="2"/>
  <c r="Q65" i="2"/>
  <c r="N65" i="2"/>
  <c r="K65" i="2"/>
  <c r="H65" i="2"/>
  <c r="AI64" i="2"/>
  <c r="AF64" i="2"/>
  <c r="AC64" i="2"/>
  <c r="Z64" i="2"/>
  <c r="W64" i="2"/>
  <c r="T64" i="2"/>
  <c r="Q64" i="2"/>
  <c r="N64" i="2"/>
  <c r="K64" i="2"/>
  <c r="H64" i="2"/>
  <c r="AI63" i="2"/>
  <c r="AF63" i="2"/>
  <c r="AC63" i="2"/>
  <c r="Z63" i="2"/>
  <c r="W63" i="2"/>
  <c r="T63" i="2"/>
  <c r="Q63" i="2"/>
  <c r="N63" i="2"/>
  <c r="K63" i="2"/>
  <c r="H63" i="2"/>
  <c r="AI62" i="2"/>
  <c r="AF62" i="2"/>
  <c r="AC62" i="2"/>
  <c r="Z62" i="2"/>
  <c r="W62" i="2"/>
  <c r="T62" i="2"/>
  <c r="Q62" i="2"/>
  <c r="N62" i="2"/>
  <c r="K62" i="2"/>
  <c r="H62" i="2"/>
  <c r="AI61" i="2"/>
  <c r="AF61" i="2"/>
  <c r="AC61" i="2"/>
  <c r="Z61" i="2"/>
  <c r="W61" i="2"/>
  <c r="T61" i="2"/>
  <c r="Q61" i="2"/>
  <c r="N61" i="2"/>
  <c r="K61" i="2"/>
  <c r="H61" i="2"/>
  <c r="AI60" i="2"/>
  <c r="AF60" i="2"/>
  <c r="AC60" i="2"/>
  <c r="Z60" i="2"/>
  <c r="W60" i="2"/>
  <c r="T60" i="2"/>
  <c r="Q60" i="2"/>
  <c r="N60" i="2"/>
  <c r="K60" i="2"/>
  <c r="H60" i="2"/>
  <c r="AI59" i="2"/>
  <c r="AF59" i="2"/>
  <c r="AC59" i="2"/>
  <c r="Z59" i="2"/>
  <c r="W59" i="2"/>
  <c r="T59" i="2"/>
  <c r="Q59" i="2"/>
  <c r="N59" i="2"/>
  <c r="K59" i="2"/>
  <c r="H59" i="2"/>
  <c r="AI58" i="2"/>
  <c r="AF58" i="2"/>
  <c r="AC58" i="2"/>
  <c r="Z58" i="2"/>
  <c r="W58" i="2"/>
  <c r="T58" i="2"/>
  <c r="Q58" i="2"/>
  <c r="N58" i="2"/>
  <c r="K58" i="2"/>
  <c r="H58" i="2"/>
  <c r="AI57" i="2"/>
  <c r="AF57" i="2"/>
  <c r="AC57" i="2"/>
  <c r="Z57" i="2"/>
  <c r="W57" i="2"/>
  <c r="T57" i="2"/>
  <c r="Q57" i="2"/>
  <c r="N57" i="2"/>
  <c r="K57" i="2"/>
  <c r="H57" i="2"/>
  <c r="AI56" i="2"/>
  <c r="AF56" i="2"/>
  <c r="AC56" i="2"/>
  <c r="Z56" i="2"/>
  <c r="W56" i="2"/>
  <c r="T56" i="2"/>
  <c r="Q56" i="2"/>
  <c r="N56" i="2"/>
  <c r="K56" i="2"/>
  <c r="H56" i="2"/>
  <c r="AI55" i="2"/>
  <c r="AF55" i="2"/>
  <c r="AC55" i="2"/>
  <c r="Z55" i="2"/>
  <c r="W55" i="2"/>
  <c r="T55" i="2"/>
  <c r="Q55" i="2"/>
  <c r="N55" i="2"/>
  <c r="K55" i="2"/>
  <c r="H55" i="2"/>
  <c r="AI54" i="2"/>
  <c r="AF54" i="2"/>
  <c r="AC54" i="2"/>
  <c r="Z54" i="2"/>
  <c r="W54" i="2"/>
  <c r="T54" i="2"/>
  <c r="Q54" i="2"/>
  <c r="N54" i="2"/>
  <c r="K54" i="2"/>
  <c r="H54" i="2"/>
  <c r="AI53" i="2"/>
  <c r="AF53" i="2"/>
  <c r="AC53" i="2"/>
  <c r="Z53" i="2"/>
  <c r="W53" i="2"/>
  <c r="T53" i="2"/>
  <c r="Q53" i="2"/>
  <c r="N53" i="2"/>
  <c r="K53" i="2"/>
  <c r="H53" i="2"/>
  <c r="AI52" i="2"/>
  <c r="AF52" i="2"/>
  <c r="AC52" i="2"/>
  <c r="Z52" i="2"/>
  <c r="W52" i="2"/>
  <c r="T52" i="2"/>
  <c r="Q52" i="2"/>
  <c r="N52" i="2"/>
  <c r="K52" i="2"/>
  <c r="H52" i="2"/>
  <c r="AI51" i="2"/>
  <c r="AF51" i="2"/>
  <c r="AC51" i="2"/>
  <c r="Z51" i="2"/>
  <c r="W51" i="2"/>
  <c r="T51" i="2"/>
  <c r="Q51" i="2"/>
  <c r="N51" i="2"/>
  <c r="K51" i="2"/>
  <c r="H51" i="2"/>
  <c r="AI50" i="2"/>
  <c r="AF50" i="2"/>
  <c r="AC50" i="2"/>
  <c r="Z50" i="2"/>
  <c r="W50" i="2"/>
  <c r="T50" i="2"/>
  <c r="Q50" i="2"/>
  <c r="N50" i="2"/>
  <c r="K50" i="2"/>
  <c r="H50" i="2"/>
  <c r="AI49" i="2"/>
  <c r="AF49" i="2"/>
  <c r="AC49" i="2"/>
  <c r="Z49" i="2"/>
  <c r="W49" i="2"/>
  <c r="T49" i="2"/>
  <c r="Q49" i="2"/>
  <c r="N49" i="2"/>
  <c r="K49" i="2"/>
  <c r="H49" i="2"/>
  <c r="AI48" i="2"/>
  <c r="AF48" i="2"/>
  <c r="AC48" i="2"/>
  <c r="Z48" i="2"/>
  <c r="W48" i="2"/>
  <c r="T48" i="2"/>
  <c r="Q48" i="2"/>
  <c r="N48" i="2"/>
  <c r="K48" i="2"/>
  <c r="H48" i="2"/>
  <c r="AI47" i="2"/>
  <c r="AF47" i="2"/>
  <c r="AC47" i="2"/>
  <c r="Z47" i="2"/>
  <c r="W47" i="2"/>
  <c r="T47" i="2"/>
  <c r="Q47" i="2"/>
  <c r="N47" i="2"/>
  <c r="K47" i="2"/>
  <c r="H47" i="2"/>
  <c r="AI46" i="2"/>
  <c r="AF46" i="2"/>
  <c r="AC46" i="2"/>
  <c r="Z46" i="2"/>
  <c r="W46" i="2"/>
  <c r="T46" i="2"/>
  <c r="Q46" i="2"/>
  <c r="N46" i="2"/>
  <c r="K46" i="2"/>
  <c r="H46" i="2"/>
  <c r="AI45" i="2"/>
  <c r="AF45" i="2"/>
  <c r="AC45" i="2"/>
  <c r="Z45" i="2"/>
  <c r="W45" i="2"/>
  <c r="T45" i="2"/>
  <c r="Q45" i="2"/>
  <c r="N45" i="2"/>
  <c r="K45" i="2"/>
  <c r="H45" i="2"/>
  <c r="AI44" i="2"/>
  <c r="AF44" i="2"/>
  <c r="AC44" i="2"/>
  <c r="Z44" i="2"/>
  <c r="W44" i="2"/>
  <c r="T44" i="2"/>
  <c r="Q44" i="2"/>
  <c r="N44" i="2"/>
  <c r="K44" i="2"/>
  <c r="H44" i="2"/>
  <c r="AI43" i="2"/>
  <c r="AF43" i="2"/>
  <c r="AC43" i="2"/>
  <c r="Z43" i="2"/>
  <c r="W43" i="2"/>
  <c r="T43" i="2"/>
  <c r="Q43" i="2"/>
  <c r="N43" i="2"/>
  <c r="K43" i="2"/>
  <c r="H43" i="2"/>
  <c r="AI42" i="2"/>
  <c r="AF42" i="2"/>
  <c r="AC42" i="2"/>
  <c r="Z42" i="2"/>
  <c r="W42" i="2"/>
  <c r="T42" i="2"/>
  <c r="Q42" i="2"/>
  <c r="N42" i="2"/>
  <c r="K42" i="2"/>
  <c r="H42" i="2"/>
  <c r="AI41" i="2"/>
  <c r="AF41" i="2"/>
  <c r="AC41" i="2"/>
  <c r="Z41" i="2"/>
  <c r="W41" i="2"/>
  <c r="T41" i="2"/>
  <c r="Q41" i="2"/>
  <c r="N41" i="2"/>
  <c r="K41" i="2"/>
  <c r="H41" i="2"/>
  <c r="AI40" i="2"/>
  <c r="AF40" i="2"/>
  <c r="AC40" i="2"/>
  <c r="Z40" i="2"/>
  <c r="W40" i="2"/>
  <c r="T40" i="2"/>
  <c r="Q40" i="2"/>
  <c r="N40" i="2"/>
  <c r="K40" i="2"/>
  <c r="H40" i="2"/>
  <c r="AI39" i="2"/>
  <c r="AF39" i="2"/>
  <c r="AC39" i="2"/>
  <c r="Z39" i="2"/>
  <c r="W39" i="2"/>
  <c r="T39" i="2"/>
  <c r="Q39" i="2"/>
  <c r="N39" i="2"/>
  <c r="K39" i="2"/>
  <c r="H39" i="2"/>
  <c r="AI38" i="2"/>
  <c r="AF38" i="2"/>
  <c r="AC38" i="2"/>
  <c r="Z38" i="2"/>
  <c r="W38" i="2"/>
  <c r="T38" i="2"/>
  <c r="Q38" i="2"/>
  <c r="N38" i="2"/>
  <c r="K38" i="2"/>
  <c r="H38" i="2"/>
  <c r="AI37" i="2"/>
  <c r="AF37" i="2"/>
  <c r="AC37" i="2"/>
  <c r="Z37" i="2"/>
  <c r="W37" i="2"/>
  <c r="T37" i="2"/>
  <c r="Q37" i="2"/>
  <c r="N37" i="2"/>
  <c r="K37" i="2"/>
  <c r="H37" i="2"/>
  <c r="AI36" i="2"/>
  <c r="AF36" i="2"/>
  <c r="AC36" i="2"/>
  <c r="Z36" i="2"/>
  <c r="W36" i="2"/>
  <c r="T36" i="2"/>
  <c r="Q36" i="2"/>
  <c r="N36" i="2"/>
  <c r="K36" i="2"/>
  <c r="H36" i="2"/>
  <c r="AI35" i="2"/>
  <c r="AF35" i="2"/>
  <c r="AC35" i="2"/>
  <c r="Z35" i="2"/>
  <c r="W35" i="2"/>
  <c r="T35" i="2"/>
  <c r="Q35" i="2"/>
  <c r="N35" i="2"/>
  <c r="K35" i="2"/>
  <c r="H35" i="2"/>
  <c r="AI34" i="2"/>
  <c r="AF34" i="2"/>
  <c r="AC34" i="2"/>
  <c r="Z34" i="2"/>
  <c r="W34" i="2"/>
  <c r="T34" i="2"/>
  <c r="Q34" i="2"/>
  <c r="N34" i="2"/>
  <c r="K34" i="2"/>
  <c r="H34" i="2"/>
  <c r="AI33" i="2"/>
  <c r="AF33" i="2"/>
  <c r="AC33" i="2"/>
  <c r="Z33" i="2"/>
  <c r="W33" i="2"/>
  <c r="T33" i="2"/>
  <c r="Q33" i="2"/>
  <c r="N33" i="2"/>
  <c r="K33" i="2"/>
  <c r="H33" i="2"/>
  <c r="AI32" i="2"/>
  <c r="AF32" i="2"/>
  <c r="AC32" i="2"/>
  <c r="Z32" i="2"/>
  <c r="W32" i="2"/>
  <c r="T32" i="2"/>
  <c r="Q32" i="2"/>
  <c r="N32" i="2"/>
  <c r="K32" i="2"/>
  <c r="H32" i="2"/>
  <c r="AI31" i="2"/>
  <c r="AF31" i="2"/>
  <c r="AC31" i="2"/>
  <c r="Z31" i="2"/>
  <c r="W31" i="2"/>
  <c r="T31" i="2"/>
  <c r="Q31" i="2"/>
  <c r="N31" i="2"/>
  <c r="K31" i="2"/>
  <c r="H31" i="2"/>
  <c r="AI30" i="2"/>
  <c r="AF30" i="2"/>
  <c r="AC30" i="2"/>
  <c r="Z30" i="2"/>
  <c r="W30" i="2"/>
  <c r="T30" i="2"/>
  <c r="Q30" i="2"/>
  <c r="N30" i="2"/>
  <c r="K30" i="2"/>
  <c r="H30" i="2"/>
  <c r="AI29" i="2"/>
  <c r="AF29" i="2"/>
  <c r="AC29" i="2"/>
  <c r="Z29" i="2"/>
  <c r="W29" i="2"/>
  <c r="T29" i="2"/>
  <c r="Q29" i="2"/>
  <c r="N29" i="2"/>
  <c r="K29" i="2"/>
  <c r="H29" i="2"/>
  <c r="AI28" i="2"/>
  <c r="AF28" i="2"/>
  <c r="AC28" i="2"/>
  <c r="Z28" i="2"/>
  <c r="W28" i="2"/>
  <c r="T28" i="2"/>
  <c r="Q28" i="2"/>
  <c r="N28" i="2"/>
  <c r="K28" i="2"/>
  <c r="H28" i="2"/>
  <c r="AI27" i="2"/>
  <c r="AF27" i="2"/>
  <c r="AC27" i="2"/>
  <c r="Z27" i="2"/>
  <c r="W27" i="2"/>
  <c r="T27" i="2"/>
  <c r="Q27" i="2"/>
  <c r="N27" i="2"/>
  <c r="K27" i="2"/>
  <c r="H27" i="2"/>
  <c r="AI26" i="2"/>
  <c r="AF26" i="2"/>
  <c r="AC26" i="2"/>
  <c r="Z26" i="2"/>
  <c r="W26" i="2"/>
  <c r="T26" i="2"/>
  <c r="Q26" i="2"/>
  <c r="N26" i="2"/>
  <c r="K26" i="2"/>
  <c r="H26" i="2"/>
  <c r="AI25" i="2"/>
  <c r="AF25" i="2"/>
  <c r="AC25" i="2"/>
  <c r="Z25" i="2"/>
  <c r="W25" i="2"/>
  <c r="T25" i="2"/>
  <c r="Q25" i="2"/>
  <c r="N25" i="2"/>
  <c r="K25" i="2"/>
  <c r="H25" i="2"/>
  <c r="AI24" i="2"/>
  <c r="AF24" i="2"/>
  <c r="AC24" i="2"/>
  <c r="Z24" i="2"/>
  <c r="W24" i="2"/>
  <c r="T24" i="2"/>
  <c r="Q24" i="2"/>
  <c r="N24" i="2"/>
  <c r="K24" i="2"/>
  <c r="H24" i="2"/>
  <c r="AI23" i="2"/>
  <c r="AF23" i="2"/>
  <c r="AC23" i="2"/>
  <c r="Z23" i="2"/>
  <c r="W23" i="2"/>
  <c r="T23" i="2"/>
  <c r="Q23" i="2"/>
  <c r="N23" i="2"/>
  <c r="K23" i="2"/>
  <c r="H23" i="2"/>
  <c r="AI22" i="2"/>
  <c r="AF22" i="2"/>
  <c r="AC22" i="2"/>
  <c r="Z22" i="2"/>
  <c r="W22" i="2"/>
  <c r="T22" i="2"/>
  <c r="Q22" i="2"/>
  <c r="N22" i="2"/>
  <c r="K22" i="2"/>
  <c r="H22" i="2"/>
  <c r="AI21" i="2"/>
  <c r="AF21" i="2"/>
  <c r="AC21" i="2"/>
  <c r="Z21" i="2"/>
  <c r="W21" i="2"/>
  <c r="T21" i="2"/>
  <c r="Q21" i="2"/>
  <c r="N21" i="2"/>
  <c r="K21" i="2"/>
  <c r="H21" i="2"/>
  <c r="AI20" i="2"/>
  <c r="AF20" i="2"/>
  <c r="AC20" i="2"/>
  <c r="Z20" i="2"/>
  <c r="W20" i="2"/>
  <c r="T20" i="2"/>
  <c r="Q20" i="2"/>
  <c r="N20" i="2"/>
  <c r="K20" i="2"/>
  <c r="H20" i="2"/>
  <c r="AI19" i="2"/>
  <c r="AF19" i="2"/>
  <c r="AC19" i="2"/>
  <c r="Z19" i="2"/>
  <c r="W19" i="2"/>
  <c r="T19" i="2"/>
  <c r="Q19" i="2"/>
  <c r="N19" i="2"/>
  <c r="K19" i="2"/>
  <c r="H19" i="2"/>
  <c r="AI18" i="2"/>
  <c r="AF18" i="2"/>
  <c r="AC18" i="2"/>
  <c r="Z18" i="2"/>
  <c r="W18" i="2"/>
  <c r="T18" i="2"/>
  <c r="Q18" i="2"/>
  <c r="N18" i="2"/>
  <c r="K18" i="2"/>
  <c r="H18" i="2"/>
  <c r="AI17" i="2"/>
  <c r="AF17" i="2"/>
  <c r="AC17" i="2"/>
  <c r="Z17" i="2"/>
  <c r="W17" i="2"/>
  <c r="T17" i="2"/>
  <c r="Q17" i="2"/>
  <c r="N17" i="2"/>
  <c r="K17" i="2"/>
  <c r="H17" i="2"/>
  <c r="AI16" i="2"/>
  <c r="AF16" i="2"/>
  <c r="AC16" i="2"/>
  <c r="Z16" i="2"/>
  <c r="W16" i="2"/>
  <c r="T16" i="2"/>
  <c r="Q16" i="2"/>
  <c r="N16" i="2"/>
  <c r="K16" i="2"/>
  <c r="H16" i="2"/>
  <c r="AI15" i="2"/>
  <c r="AF15" i="2"/>
  <c r="AC15" i="2"/>
  <c r="Z15" i="2"/>
  <c r="W15" i="2"/>
  <c r="T15" i="2"/>
  <c r="Q15" i="2"/>
  <c r="N15" i="2"/>
  <c r="K15" i="2"/>
  <c r="H15" i="2"/>
  <c r="AI14" i="2"/>
  <c r="AF14" i="2"/>
  <c r="AC14" i="2"/>
  <c r="Z14" i="2"/>
  <c r="W14" i="2"/>
  <c r="T14" i="2"/>
  <c r="Q14" i="2"/>
  <c r="N14" i="2"/>
  <c r="K14" i="2"/>
  <c r="H14" i="2"/>
  <c r="AI13" i="2"/>
  <c r="AF13" i="2"/>
  <c r="AC13" i="2"/>
  <c r="Z13" i="2"/>
  <c r="W13" i="2"/>
  <c r="T13" i="2"/>
  <c r="Q13" i="2"/>
  <c r="N13" i="2"/>
  <c r="K13" i="2"/>
  <c r="H13" i="2"/>
  <c r="AI12" i="2"/>
  <c r="AF12" i="2"/>
  <c r="AC12" i="2"/>
  <c r="Z12" i="2"/>
  <c r="W12" i="2"/>
  <c r="T12" i="2"/>
  <c r="Q12" i="2"/>
  <c r="N12" i="2"/>
  <c r="K12" i="2"/>
  <c r="H12" i="2"/>
  <c r="AI11" i="2"/>
  <c r="AF11" i="2"/>
  <c r="AC11" i="2"/>
  <c r="Z11" i="2"/>
  <c r="W11" i="2"/>
  <c r="T11" i="2"/>
  <c r="Q11" i="2"/>
  <c r="N11" i="2"/>
  <c r="K11" i="2"/>
  <c r="H11" i="2"/>
  <c r="AI10" i="2"/>
  <c r="AF10" i="2"/>
  <c r="AC10" i="2"/>
  <c r="Z10" i="2"/>
  <c r="W10" i="2"/>
  <c r="T10" i="2"/>
  <c r="Q10" i="2"/>
  <c r="N10" i="2"/>
  <c r="K10" i="2"/>
  <c r="H10" i="2"/>
  <c r="AI9" i="2"/>
  <c r="AF9" i="2"/>
  <c r="AC9" i="2"/>
  <c r="Z9" i="2"/>
  <c r="W9" i="2"/>
  <c r="T9" i="2"/>
  <c r="Q9" i="2"/>
  <c r="N9" i="2"/>
  <c r="K9" i="2"/>
  <c r="H9" i="2"/>
  <c r="AI8" i="2"/>
  <c r="AF8" i="2"/>
  <c r="AC8" i="2"/>
  <c r="Z8" i="2"/>
  <c r="W8" i="2"/>
  <c r="T8" i="2"/>
  <c r="Q8" i="2"/>
  <c r="N8" i="2"/>
  <c r="K8" i="2"/>
  <c r="H8" i="2"/>
  <c r="AI7" i="2"/>
  <c r="AF7" i="2"/>
  <c r="AC7" i="2"/>
  <c r="Z7" i="2"/>
  <c r="W7" i="2"/>
  <c r="T7" i="2"/>
  <c r="Q7" i="2"/>
  <c r="N7" i="2"/>
  <c r="K7" i="2"/>
  <c r="H7" i="2"/>
  <c r="AI519" i="1" l="1"/>
  <c r="AF519" i="1"/>
  <c r="AC519" i="1"/>
  <c r="Z519" i="1"/>
  <c r="W519" i="1"/>
  <c r="T519" i="1"/>
  <c r="Q519" i="1"/>
  <c r="N519" i="1"/>
  <c r="K519" i="1"/>
  <c r="H519" i="1"/>
  <c r="AI33" i="1"/>
  <c r="AF33" i="1"/>
  <c r="AC33" i="1"/>
  <c r="Z33" i="1"/>
  <c r="W33" i="1"/>
  <c r="T33" i="1"/>
  <c r="Q33" i="1"/>
  <c r="N33" i="1"/>
  <c r="K33" i="1"/>
  <c r="H33" i="1"/>
  <c r="AI392" i="1"/>
  <c r="AF392" i="1"/>
  <c r="AC392" i="1"/>
  <c r="Z392" i="1"/>
  <c r="W392" i="1"/>
  <c r="T392" i="1"/>
  <c r="Q392" i="1"/>
  <c r="N392" i="1"/>
  <c r="K392" i="1"/>
  <c r="H392" i="1"/>
  <c r="AI184" i="1"/>
  <c r="AF184" i="1"/>
  <c r="AC184" i="1"/>
  <c r="Z184" i="1"/>
  <c r="W184" i="1"/>
  <c r="T184" i="1"/>
  <c r="Q184" i="1"/>
  <c r="N184" i="1"/>
  <c r="K184" i="1"/>
  <c r="H184" i="1"/>
  <c r="AI428" i="1"/>
  <c r="AF428" i="1"/>
  <c r="AC428" i="1"/>
  <c r="Z428" i="1"/>
  <c r="W428" i="1"/>
  <c r="T428" i="1"/>
  <c r="Q428" i="1"/>
  <c r="N428" i="1"/>
  <c r="K428" i="1"/>
  <c r="H428" i="1"/>
  <c r="AI22" i="1"/>
  <c r="AF22" i="1"/>
  <c r="AC22" i="1"/>
  <c r="Z22" i="1"/>
  <c r="W22" i="1"/>
  <c r="T22" i="1"/>
  <c r="Q22" i="1"/>
  <c r="N22" i="1"/>
  <c r="K22" i="1"/>
  <c r="H22" i="1"/>
  <c r="AI68" i="1"/>
  <c r="AF68" i="1"/>
  <c r="AC68" i="1"/>
  <c r="Z68" i="1"/>
  <c r="W68" i="1"/>
  <c r="T68" i="1"/>
  <c r="Q68" i="1"/>
  <c r="N68" i="1"/>
  <c r="K68" i="1"/>
  <c r="H68" i="1"/>
  <c r="AI245" i="1"/>
  <c r="AF245" i="1"/>
  <c r="AC245" i="1"/>
  <c r="Z245" i="1"/>
  <c r="W245" i="1"/>
  <c r="T245" i="1"/>
  <c r="Q245" i="1"/>
  <c r="N245" i="1"/>
  <c r="K245" i="1"/>
  <c r="H245" i="1"/>
  <c r="AI532" i="1"/>
  <c r="AF532" i="1"/>
  <c r="AC532" i="1"/>
  <c r="Z532" i="1"/>
  <c r="W532" i="1"/>
  <c r="T532" i="1"/>
  <c r="Q532" i="1"/>
  <c r="N532" i="1"/>
  <c r="K532" i="1"/>
  <c r="H532" i="1"/>
  <c r="AI350" i="1"/>
  <c r="AF350" i="1"/>
  <c r="AC350" i="1"/>
  <c r="Z350" i="1"/>
  <c r="W350" i="1"/>
  <c r="T350" i="1"/>
  <c r="Q350" i="1"/>
  <c r="N350" i="1"/>
  <c r="K350" i="1"/>
  <c r="H350" i="1"/>
  <c r="AI57" i="1"/>
  <c r="AF57" i="1"/>
  <c r="AC57" i="1"/>
  <c r="Z57" i="1"/>
  <c r="W57" i="1"/>
  <c r="T57" i="1"/>
  <c r="Q57" i="1"/>
  <c r="N57" i="1"/>
  <c r="K57" i="1"/>
  <c r="H57" i="1"/>
  <c r="AI185" i="1"/>
  <c r="AF185" i="1"/>
  <c r="AC185" i="1"/>
  <c r="Z185" i="1"/>
  <c r="W185" i="1"/>
  <c r="T185" i="1"/>
  <c r="Q185" i="1"/>
  <c r="N185" i="1"/>
  <c r="K185" i="1"/>
  <c r="H185" i="1"/>
  <c r="AI15" i="1"/>
  <c r="AF15" i="1"/>
  <c r="AC15" i="1"/>
  <c r="Z15" i="1"/>
  <c r="W15" i="1"/>
  <c r="T15" i="1"/>
  <c r="Q15" i="1"/>
  <c r="N15" i="1"/>
  <c r="K15" i="1"/>
  <c r="H15" i="1"/>
  <c r="AI132" i="1"/>
  <c r="AF132" i="1"/>
  <c r="AC132" i="1"/>
  <c r="Z132" i="1"/>
  <c r="W132" i="1"/>
  <c r="T132" i="1"/>
  <c r="Q132" i="1"/>
  <c r="N132" i="1"/>
  <c r="K132" i="1"/>
  <c r="H132" i="1"/>
  <c r="AI55" i="1"/>
  <c r="AF55" i="1"/>
  <c r="AC55" i="1"/>
  <c r="Z55" i="1"/>
  <c r="W55" i="1"/>
  <c r="T55" i="1"/>
  <c r="Q55" i="1"/>
  <c r="N55" i="1"/>
  <c r="K55" i="1"/>
  <c r="H55" i="1"/>
  <c r="AI134" i="1"/>
  <c r="AF134" i="1"/>
  <c r="AC134" i="1"/>
  <c r="Z134" i="1"/>
  <c r="W134" i="1"/>
  <c r="T134" i="1"/>
  <c r="Q134" i="1"/>
  <c r="N134" i="1"/>
  <c r="K134" i="1"/>
  <c r="H134" i="1"/>
  <c r="AI96" i="1"/>
  <c r="AF96" i="1"/>
  <c r="AC96" i="1"/>
  <c r="Z96" i="1"/>
  <c r="W96" i="1"/>
  <c r="T96" i="1"/>
  <c r="Q96" i="1"/>
  <c r="N96" i="1"/>
  <c r="K96" i="1"/>
  <c r="H96" i="1"/>
  <c r="AI23" i="1"/>
  <c r="AF23" i="1"/>
  <c r="AC23" i="1"/>
  <c r="Z23" i="1"/>
  <c r="W23" i="1"/>
  <c r="T23" i="1"/>
  <c r="Q23" i="1"/>
  <c r="N23" i="1"/>
  <c r="K23" i="1"/>
  <c r="H23" i="1"/>
  <c r="AI173" i="1"/>
  <c r="AF173" i="1"/>
  <c r="AC173" i="1"/>
  <c r="Z173" i="1"/>
  <c r="W173" i="1"/>
  <c r="T173" i="1"/>
  <c r="Q173" i="1"/>
  <c r="N173" i="1"/>
  <c r="K173" i="1"/>
  <c r="H173" i="1"/>
  <c r="AI138" i="1"/>
  <c r="AF138" i="1"/>
  <c r="AC138" i="1"/>
  <c r="Z138" i="1"/>
  <c r="W138" i="1"/>
  <c r="T138" i="1"/>
  <c r="Q138" i="1"/>
  <c r="N138" i="1"/>
  <c r="K138" i="1"/>
  <c r="H138" i="1"/>
  <c r="AI61" i="1"/>
  <c r="AF61" i="1"/>
  <c r="AC61" i="1"/>
  <c r="Z61" i="1"/>
  <c r="W61" i="1"/>
  <c r="T61" i="1"/>
  <c r="Q61" i="1"/>
  <c r="N61" i="1"/>
  <c r="K61" i="1"/>
  <c r="H61" i="1"/>
  <c r="AI432" i="1"/>
  <c r="AF432" i="1"/>
  <c r="AC432" i="1"/>
  <c r="Z432" i="1"/>
  <c r="W432" i="1"/>
  <c r="T432" i="1"/>
  <c r="Q432" i="1"/>
  <c r="N432" i="1"/>
  <c r="K432" i="1"/>
  <c r="H432" i="1"/>
  <c r="AI82" i="1"/>
  <c r="AF82" i="1"/>
  <c r="AC82" i="1"/>
  <c r="Z82" i="1"/>
  <c r="W82" i="1"/>
  <c r="T82" i="1"/>
  <c r="Q82" i="1"/>
  <c r="N82" i="1"/>
  <c r="K82" i="1"/>
  <c r="H82" i="1"/>
  <c r="AI554" i="1"/>
  <c r="AF554" i="1"/>
  <c r="AC554" i="1"/>
  <c r="Z554" i="1"/>
  <c r="W554" i="1"/>
  <c r="T554" i="1"/>
  <c r="Q554" i="1"/>
  <c r="N554" i="1"/>
  <c r="K554" i="1"/>
  <c r="H554" i="1"/>
  <c r="AI407" i="1"/>
  <c r="AF407" i="1"/>
  <c r="AC407" i="1"/>
  <c r="Z407" i="1"/>
  <c r="W407" i="1"/>
  <c r="T407" i="1"/>
  <c r="Q407" i="1"/>
  <c r="N407" i="1"/>
  <c r="K407" i="1"/>
  <c r="H407" i="1"/>
  <c r="AI505" i="1"/>
  <c r="AF505" i="1"/>
  <c r="AC505" i="1"/>
  <c r="Z505" i="1"/>
  <c r="W505" i="1"/>
  <c r="T505" i="1"/>
  <c r="Q505" i="1"/>
  <c r="N505" i="1"/>
  <c r="K505" i="1"/>
  <c r="H505" i="1"/>
  <c r="AI37" i="1"/>
  <c r="AF37" i="1"/>
  <c r="AC37" i="1"/>
  <c r="Z37" i="1"/>
  <c r="W37" i="1"/>
  <c r="T37" i="1"/>
  <c r="Q37" i="1"/>
  <c r="N37" i="1"/>
  <c r="K37" i="1"/>
  <c r="H37" i="1"/>
  <c r="AI232" i="1"/>
  <c r="AF232" i="1"/>
  <c r="AC232" i="1"/>
  <c r="Z232" i="1"/>
  <c r="W232" i="1"/>
  <c r="T232" i="1"/>
  <c r="Q232" i="1"/>
  <c r="N232" i="1"/>
  <c r="K232" i="1"/>
  <c r="H232" i="1"/>
  <c r="AI39" i="1"/>
  <c r="AF39" i="1"/>
  <c r="AC39" i="1"/>
  <c r="Z39" i="1"/>
  <c r="W39" i="1"/>
  <c r="T39" i="1"/>
  <c r="Q39" i="1"/>
  <c r="N39" i="1"/>
  <c r="K39" i="1"/>
  <c r="H39" i="1"/>
  <c r="AI336" i="1"/>
  <c r="AF336" i="1"/>
  <c r="AC336" i="1"/>
  <c r="Z336" i="1"/>
  <c r="W336" i="1"/>
  <c r="T336" i="1"/>
  <c r="Q336" i="1"/>
  <c r="N336" i="1"/>
  <c r="K336" i="1"/>
  <c r="H336" i="1"/>
  <c r="AI261" i="1"/>
  <c r="AF261" i="1"/>
  <c r="AC261" i="1"/>
  <c r="Z261" i="1"/>
  <c r="W261" i="1"/>
  <c r="T261" i="1"/>
  <c r="Q261" i="1"/>
  <c r="N261" i="1"/>
  <c r="K261" i="1"/>
  <c r="H261" i="1"/>
  <c r="AI226" i="1"/>
  <c r="AF226" i="1"/>
  <c r="AC226" i="1"/>
  <c r="Z226" i="1"/>
  <c r="W226" i="1"/>
  <c r="T226" i="1"/>
  <c r="Q226" i="1"/>
  <c r="N226" i="1"/>
  <c r="K226" i="1"/>
  <c r="H226" i="1"/>
  <c r="AI209" i="1"/>
  <c r="AF209" i="1"/>
  <c r="AC209" i="1"/>
  <c r="Z209" i="1"/>
  <c r="W209" i="1"/>
  <c r="T209" i="1"/>
  <c r="Q209" i="1"/>
  <c r="N209" i="1"/>
  <c r="K209" i="1"/>
  <c r="H209" i="1"/>
  <c r="AI470" i="1"/>
  <c r="AF470" i="1"/>
  <c r="AC470" i="1"/>
  <c r="Z470" i="1"/>
  <c r="W470" i="1"/>
  <c r="T470" i="1"/>
  <c r="Q470" i="1"/>
  <c r="N470" i="1"/>
  <c r="K470" i="1"/>
  <c r="H470" i="1"/>
  <c r="AI494" i="1"/>
  <c r="AF494" i="1"/>
  <c r="AC494" i="1"/>
  <c r="Z494" i="1"/>
  <c r="W494" i="1"/>
  <c r="T494" i="1"/>
  <c r="Q494" i="1"/>
  <c r="N494" i="1"/>
  <c r="K494" i="1"/>
  <c r="H494" i="1"/>
  <c r="AI438" i="1"/>
  <c r="AF438" i="1"/>
  <c r="AC438" i="1"/>
  <c r="Z438" i="1"/>
  <c r="W438" i="1"/>
  <c r="T438" i="1"/>
  <c r="Q438" i="1"/>
  <c r="N438" i="1"/>
  <c r="K438" i="1"/>
  <c r="H438" i="1"/>
  <c r="AI335" i="1"/>
  <c r="AF335" i="1"/>
  <c r="AC335" i="1"/>
  <c r="Z335" i="1"/>
  <c r="W335" i="1"/>
  <c r="T335" i="1"/>
  <c r="Q335" i="1"/>
  <c r="N335" i="1"/>
  <c r="K335" i="1"/>
  <c r="H335" i="1"/>
  <c r="AI409" i="1"/>
  <c r="AF409" i="1"/>
  <c r="AC409" i="1"/>
  <c r="Z409" i="1"/>
  <c r="W409" i="1"/>
  <c r="T409" i="1"/>
  <c r="Q409" i="1"/>
  <c r="N409" i="1"/>
  <c r="K409" i="1"/>
  <c r="H409" i="1"/>
  <c r="AI211" i="1"/>
  <c r="AF211" i="1"/>
  <c r="AC211" i="1"/>
  <c r="Z211" i="1"/>
  <c r="W211" i="1"/>
  <c r="T211" i="1"/>
  <c r="Q211" i="1"/>
  <c r="N211" i="1"/>
  <c r="K211" i="1"/>
  <c r="H211" i="1"/>
  <c r="AI484" i="1"/>
  <c r="AF484" i="1"/>
  <c r="AC484" i="1"/>
  <c r="Z484" i="1"/>
  <c r="W484" i="1"/>
  <c r="T484" i="1"/>
  <c r="Q484" i="1"/>
  <c r="N484" i="1"/>
  <c r="K484" i="1"/>
  <c r="H484" i="1"/>
  <c r="AF486" i="1"/>
  <c r="Z486" i="1"/>
  <c r="T486" i="1"/>
  <c r="Q486" i="1"/>
  <c r="N486" i="1"/>
  <c r="K486" i="1"/>
  <c r="H486" i="1"/>
  <c r="AF507" i="1"/>
  <c r="Z507" i="1"/>
  <c r="T507" i="1"/>
  <c r="Q507" i="1"/>
  <c r="N507" i="1"/>
  <c r="K507" i="1"/>
  <c r="H507" i="1"/>
  <c r="AF374" i="1"/>
  <c r="Z374" i="1"/>
  <c r="T374" i="1"/>
  <c r="Q374" i="1"/>
  <c r="N374" i="1"/>
  <c r="K374" i="1"/>
  <c r="H374" i="1"/>
  <c r="AF321" i="1"/>
  <c r="Z321" i="1"/>
  <c r="T321" i="1"/>
  <c r="Q321" i="1"/>
  <c r="N321" i="1"/>
  <c r="K321" i="1"/>
  <c r="H321" i="1"/>
  <c r="AF110" i="1"/>
  <c r="Z110" i="1"/>
  <c r="T110" i="1"/>
  <c r="Q110" i="1"/>
  <c r="N110" i="1"/>
  <c r="K110" i="1"/>
  <c r="H110" i="1"/>
  <c r="AI126" i="1"/>
  <c r="AF126" i="1"/>
  <c r="AC126" i="1"/>
  <c r="Z126" i="1"/>
  <c r="W126" i="1"/>
  <c r="T126" i="1"/>
  <c r="Q126" i="1"/>
  <c r="N126" i="1"/>
  <c r="K126" i="1"/>
  <c r="H126" i="1"/>
  <c r="AI526" i="1"/>
  <c r="AF526" i="1"/>
  <c r="AC526" i="1"/>
  <c r="Z526" i="1"/>
  <c r="W526" i="1"/>
  <c r="T526" i="1"/>
  <c r="Q526" i="1"/>
  <c r="N526" i="1"/>
  <c r="K526" i="1"/>
  <c r="H526" i="1"/>
  <c r="AI229" i="1"/>
  <c r="AF229" i="1"/>
  <c r="AC229" i="1"/>
  <c r="Z229" i="1"/>
  <c r="W229" i="1"/>
  <c r="T229" i="1"/>
  <c r="Q229" i="1"/>
  <c r="N229" i="1"/>
  <c r="K229" i="1"/>
  <c r="H229" i="1"/>
  <c r="AI314" i="1"/>
  <c r="AF314" i="1"/>
  <c r="AC314" i="1"/>
  <c r="Z314" i="1"/>
  <c r="W314" i="1"/>
  <c r="T314" i="1"/>
  <c r="Q314" i="1"/>
  <c r="N314" i="1"/>
  <c r="K314" i="1"/>
  <c r="H314" i="1"/>
  <c r="AI449" i="1"/>
  <c r="AF449" i="1"/>
  <c r="AC449" i="1"/>
  <c r="Z449" i="1"/>
  <c r="W449" i="1"/>
  <c r="T449" i="1"/>
  <c r="Q449" i="1"/>
  <c r="N449" i="1"/>
  <c r="K449" i="1"/>
  <c r="H449" i="1"/>
  <c r="AI151" i="1"/>
  <c r="AF151" i="1"/>
  <c r="AC151" i="1"/>
  <c r="Z151" i="1"/>
  <c r="W151" i="1"/>
  <c r="T151" i="1"/>
  <c r="Q151" i="1"/>
  <c r="N151" i="1"/>
  <c r="K151" i="1"/>
  <c r="H151" i="1"/>
  <c r="AI433" i="1"/>
  <c r="AF433" i="1"/>
  <c r="AC433" i="1"/>
  <c r="Z433" i="1"/>
  <c r="W433" i="1"/>
  <c r="T433" i="1"/>
  <c r="Q433" i="1"/>
  <c r="N433" i="1"/>
  <c r="K433" i="1"/>
  <c r="H433" i="1"/>
  <c r="AI510" i="1"/>
  <c r="AF510" i="1"/>
  <c r="AC510" i="1"/>
  <c r="Z510" i="1"/>
  <c r="W510" i="1"/>
  <c r="T510" i="1"/>
  <c r="Q510" i="1"/>
  <c r="N510" i="1"/>
  <c r="K510" i="1"/>
  <c r="H510" i="1"/>
  <c r="AI299" i="1"/>
  <c r="AF299" i="1"/>
  <c r="AC299" i="1"/>
  <c r="Z299" i="1"/>
  <c r="W299" i="1"/>
  <c r="T299" i="1"/>
  <c r="Q299" i="1"/>
  <c r="N299" i="1"/>
  <c r="K299" i="1"/>
  <c r="H299" i="1"/>
  <c r="AI41" i="1"/>
  <c r="AF41" i="1"/>
  <c r="AC41" i="1"/>
  <c r="Z41" i="1"/>
  <c r="W41" i="1"/>
  <c r="T41" i="1"/>
  <c r="Q41" i="1"/>
  <c r="N41" i="1"/>
  <c r="K41" i="1"/>
  <c r="H41" i="1"/>
  <c r="AI31" i="1"/>
  <c r="AF31" i="1"/>
  <c r="AC31" i="1"/>
  <c r="Z31" i="1"/>
  <c r="W31" i="1"/>
  <c r="T31" i="1"/>
  <c r="Q31" i="1"/>
  <c r="N31" i="1"/>
  <c r="K31" i="1"/>
  <c r="H31" i="1"/>
  <c r="AI437" i="1"/>
  <c r="AF437" i="1"/>
  <c r="AC437" i="1"/>
  <c r="Z437" i="1"/>
  <c r="W437" i="1"/>
  <c r="T437" i="1"/>
  <c r="Q437" i="1"/>
  <c r="N437" i="1"/>
  <c r="K437" i="1"/>
  <c r="H437" i="1"/>
  <c r="AI347" i="1"/>
  <c r="AF347" i="1"/>
  <c r="AC347" i="1"/>
  <c r="Z347" i="1"/>
  <c r="W347" i="1"/>
  <c r="T347" i="1"/>
  <c r="Q347" i="1"/>
  <c r="N347" i="1"/>
  <c r="K347" i="1"/>
  <c r="H347" i="1"/>
  <c r="AI159" i="1"/>
  <c r="AF159" i="1"/>
  <c r="AC159" i="1"/>
  <c r="Z159" i="1"/>
  <c r="W159" i="1"/>
  <c r="T159" i="1"/>
  <c r="Q159" i="1"/>
  <c r="N159" i="1"/>
  <c r="K159" i="1"/>
  <c r="H159" i="1"/>
  <c r="AI379" i="1"/>
  <c r="AF379" i="1"/>
  <c r="AC379" i="1"/>
  <c r="Z379" i="1"/>
  <c r="W379" i="1"/>
  <c r="T379" i="1"/>
  <c r="Q379" i="1"/>
  <c r="N379" i="1"/>
  <c r="K379" i="1"/>
  <c r="H379" i="1"/>
  <c r="AI558" i="1"/>
  <c r="AF558" i="1"/>
  <c r="AC558" i="1"/>
  <c r="Z558" i="1"/>
  <c r="W558" i="1"/>
  <c r="T558" i="1"/>
  <c r="Q558" i="1"/>
  <c r="N558" i="1"/>
  <c r="K558" i="1"/>
  <c r="H558" i="1"/>
  <c r="AI215" i="1"/>
  <c r="AF215" i="1"/>
  <c r="AC215" i="1"/>
  <c r="Z215" i="1"/>
  <c r="W215" i="1"/>
  <c r="T215" i="1"/>
  <c r="Q215" i="1"/>
  <c r="N215" i="1"/>
  <c r="K215" i="1"/>
  <c r="H215" i="1"/>
  <c r="AI492" i="1"/>
  <c r="AF492" i="1"/>
  <c r="AC492" i="1"/>
  <c r="Z492" i="1"/>
  <c r="W492" i="1"/>
  <c r="T492" i="1"/>
  <c r="Q492" i="1"/>
  <c r="N492" i="1"/>
  <c r="K492" i="1"/>
  <c r="H492" i="1"/>
  <c r="AI66" i="1"/>
  <c r="AF66" i="1"/>
  <c r="AC66" i="1"/>
  <c r="Z66" i="1"/>
  <c r="W66" i="1"/>
  <c r="T66" i="1"/>
  <c r="Q66" i="1"/>
  <c r="N66" i="1"/>
  <c r="K66" i="1"/>
  <c r="H66" i="1"/>
  <c r="AF346" i="1"/>
  <c r="Z346" i="1"/>
  <c r="T346" i="1"/>
  <c r="Q346" i="1"/>
  <c r="N346" i="1"/>
  <c r="K346" i="1"/>
  <c r="H346" i="1"/>
  <c r="AF222" i="1"/>
  <c r="Z222" i="1"/>
  <c r="T222" i="1"/>
  <c r="Q222" i="1"/>
  <c r="N222" i="1"/>
  <c r="K222" i="1"/>
  <c r="H222" i="1"/>
  <c r="AI28" i="1"/>
  <c r="AF28" i="1"/>
  <c r="AC28" i="1"/>
  <c r="Z28" i="1"/>
  <c r="W28" i="1"/>
  <c r="T28" i="1"/>
  <c r="Q28" i="1"/>
  <c r="N28" i="1"/>
  <c r="K28" i="1"/>
  <c r="H28" i="1"/>
  <c r="AI373" i="1"/>
  <c r="AF373" i="1"/>
  <c r="AC373" i="1"/>
  <c r="Z373" i="1"/>
  <c r="W373" i="1"/>
  <c r="T373" i="1"/>
  <c r="Q373" i="1"/>
  <c r="N373" i="1"/>
  <c r="K373" i="1"/>
  <c r="H373" i="1"/>
  <c r="AI189" i="1"/>
  <c r="AF189" i="1"/>
  <c r="AC189" i="1"/>
  <c r="Z189" i="1"/>
  <c r="W189" i="1"/>
  <c r="T189" i="1"/>
  <c r="Q189" i="1"/>
  <c r="N189" i="1"/>
  <c r="K189" i="1"/>
  <c r="H189" i="1"/>
  <c r="AI21" i="1"/>
  <c r="AF21" i="1"/>
  <c r="AC21" i="1"/>
  <c r="Z21" i="1"/>
  <c r="W21" i="1"/>
  <c r="T21" i="1"/>
  <c r="Q21" i="1"/>
  <c r="N21" i="1"/>
  <c r="K21" i="1"/>
  <c r="H21" i="1"/>
  <c r="AI240" i="1"/>
  <c r="AF240" i="1"/>
  <c r="AC240" i="1"/>
  <c r="Z240" i="1"/>
  <c r="W240" i="1"/>
  <c r="T240" i="1"/>
  <c r="Q240" i="1"/>
  <c r="N240" i="1"/>
  <c r="K240" i="1"/>
  <c r="H240" i="1"/>
  <c r="AI255" i="1"/>
  <c r="AF255" i="1"/>
  <c r="AC255" i="1"/>
  <c r="Z255" i="1"/>
  <c r="W255" i="1"/>
  <c r="T255" i="1"/>
  <c r="Q255" i="1"/>
  <c r="N255" i="1"/>
  <c r="K255" i="1"/>
  <c r="H255" i="1"/>
  <c r="AI325" i="1"/>
  <c r="AF325" i="1"/>
  <c r="AC325" i="1"/>
  <c r="Z325" i="1"/>
  <c r="W325" i="1"/>
  <c r="T325" i="1"/>
  <c r="Q325" i="1"/>
  <c r="N325" i="1"/>
  <c r="K325" i="1"/>
  <c r="H325" i="1"/>
  <c r="AI491" i="1"/>
  <c r="AF491" i="1"/>
  <c r="AC491" i="1"/>
  <c r="Z491" i="1"/>
  <c r="W491" i="1"/>
  <c r="T491" i="1"/>
  <c r="Q491" i="1"/>
  <c r="N491" i="1"/>
  <c r="K491" i="1"/>
  <c r="H491" i="1"/>
  <c r="AI7" i="1"/>
  <c r="AF7" i="1"/>
  <c r="AC7" i="1"/>
  <c r="Z7" i="1"/>
  <c r="W7" i="1"/>
  <c r="T7" i="1"/>
  <c r="Q7" i="1"/>
  <c r="N7" i="1"/>
  <c r="K7" i="1"/>
  <c r="H7" i="1"/>
  <c r="AI551" i="1"/>
  <c r="AF551" i="1"/>
  <c r="AC551" i="1"/>
  <c r="Z551" i="1"/>
  <c r="W551" i="1"/>
  <c r="T551" i="1"/>
  <c r="Q551" i="1"/>
  <c r="N551" i="1"/>
  <c r="K551" i="1"/>
  <c r="H551" i="1"/>
  <c r="AI323" i="1"/>
  <c r="AF323" i="1"/>
  <c r="AC323" i="1"/>
  <c r="Z323" i="1"/>
  <c r="W323" i="1"/>
  <c r="T323" i="1"/>
  <c r="Q323" i="1"/>
  <c r="N323" i="1"/>
  <c r="K323" i="1"/>
  <c r="H323" i="1"/>
  <c r="AI14" i="1"/>
  <c r="AF14" i="1"/>
  <c r="AC14" i="1"/>
  <c r="Z14" i="1"/>
  <c r="W14" i="1"/>
  <c r="T14" i="1"/>
  <c r="Q14" i="1"/>
  <c r="N14" i="1"/>
  <c r="K14" i="1"/>
  <c r="H14" i="1"/>
  <c r="AI386" i="1"/>
  <c r="AF386" i="1"/>
  <c r="AC386" i="1"/>
  <c r="Z386" i="1"/>
  <c r="W386" i="1"/>
  <c r="T386" i="1"/>
  <c r="Q386" i="1"/>
  <c r="N386" i="1"/>
  <c r="K386" i="1"/>
  <c r="H386" i="1"/>
  <c r="AI80" i="1"/>
  <c r="AF80" i="1"/>
  <c r="AC80" i="1"/>
  <c r="Z80" i="1"/>
  <c r="W80" i="1"/>
  <c r="T80" i="1"/>
  <c r="Q80" i="1"/>
  <c r="N80" i="1"/>
  <c r="K80" i="1"/>
  <c r="H80" i="1"/>
  <c r="AI120" i="1"/>
  <c r="AF120" i="1"/>
  <c r="AC120" i="1"/>
  <c r="Z120" i="1"/>
  <c r="W120" i="1"/>
  <c r="T120" i="1"/>
  <c r="Q120" i="1"/>
  <c r="N120" i="1"/>
  <c r="K120" i="1"/>
  <c r="H120" i="1"/>
  <c r="AI455" i="1"/>
  <c r="AF455" i="1"/>
  <c r="AC455" i="1"/>
  <c r="Z455" i="1"/>
  <c r="W455" i="1"/>
  <c r="T455" i="1"/>
  <c r="Q455" i="1"/>
  <c r="N455" i="1"/>
  <c r="K455" i="1"/>
  <c r="H455" i="1"/>
  <c r="AI473" i="1"/>
  <c r="AF473" i="1"/>
  <c r="AC473" i="1"/>
  <c r="Z473" i="1"/>
  <c r="W473" i="1"/>
  <c r="T473" i="1"/>
  <c r="Q473" i="1"/>
  <c r="N473" i="1"/>
  <c r="K473" i="1"/>
  <c r="H473" i="1"/>
  <c r="AI170" i="1"/>
  <c r="AF170" i="1"/>
  <c r="AC170" i="1"/>
  <c r="Z170" i="1"/>
  <c r="W170" i="1"/>
  <c r="T170" i="1"/>
  <c r="Q170" i="1"/>
  <c r="N170" i="1"/>
  <c r="K170" i="1"/>
  <c r="H170" i="1"/>
  <c r="AI167" i="1"/>
  <c r="AF167" i="1"/>
  <c r="AC167" i="1"/>
  <c r="Z167" i="1"/>
  <c r="W167" i="1"/>
  <c r="T167" i="1"/>
  <c r="Q167" i="1"/>
  <c r="N167" i="1"/>
  <c r="K167" i="1"/>
  <c r="H167" i="1"/>
  <c r="AI552" i="1"/>
  <c r="AF552" i="1"/>
  <c r="AC552" i="1"/>
  <c r="Z552" i="1"/>
  <c r="W552" i="1"/>
  <c r="T552" i="1"/>
  <c r="Q552" i="1"/>
  <c r="N552" i="1"/>
  <c r="K552" i="1"/>
  <c r="H552" i="1"/>
  <c r="AI333" i="1"/>
  <c r="AF333" i="1"/>
  <c r="AC333" i="1"/>
  <c r="Z333" i="1"/>
  <c r="W333" i="1"/>
  <c r="T333" i="1"/>
  <c r="Q333" i="1"/>
  <c r="N333" i="1"/>
  <c r="K333" i="1"/>
  <c r="H333" i="1"/>
  <c r="AI372" i="1"/>
  <c r="AF372" i="1"/>
  <c r="AC372" i="1"/>
  <c r="Z372" i="1"/>
  <c r="W372" i="1"/>
  <c r="T372" i="1"/>
  <c r="Q372" i="1"/>
  <c r="N372" i="1"/>
  <c r="K372" i="1"/>
  <c r="H372" i="1"/>
  <c r="AI345" i="1"/>
  <c r="AF345" i="1"/>
  <c r="AC345" i="1"/>
  <c r="Z345" i="1"/>
  <c r="W345" i="1"/>
  <c r="T345" i="1"/>
  <c r="Q345" i="1"/>
  <c r="N345" i="1"/>
  <c r="K345" i="1"/>
  <c r="H345" i="1"/>
  <c r="AI376" i="1"/>
  <c r="AF376" i="1"/>
  <c r="AC376" i="1"/>
  <c r="Z376" i="1"/>
  <c r="W376" i="1"/>
  <c r="T376" i="1"/>
  <c r="Q376" i="1"/>
  <c r="N376" i="1"/>
  <c r="K376" i="1"/>
  <c r="H376" i="1"/>
  <c r="AI395" i="1"/>
  <c r="AF395" i="1"/>
  <c r="AC395" i="1"/>
  <c r="Z395" i="1"/>
  <c r="W395" i="1"/>
  <c r="T395" i="1"/>
  <c r="Q395" i="1"/>
  <c r="N395" i="1"/>
  <c r="K395" i="1"/>
  <c r="H395" i="1"/>
  <c r="AI371" i="1"/>
  <c r="AF371" i="1"/>
  <c r="AC371" i="1"/>
  <c r="Z371" i="1"/>
  <c r="W371" i="1"/>
  <c r="T371" i="1"/>
  <c r="Q371" i="1"/>
  <c r="N371" i="1"/>
  <c r="K371" i="1"/>
  <c r="H371" i="1"/>
  <c r="AI423" i="1"/>
  <c r="AF423" i="1"/>
  <c r="AC423" i="1"/>
  <c r="Z423" i="1"/>
  <c r="W423" i="1"/>
  <c r="T423" i="1"/>
  <c r="Q423" i="1"/>
  <c r="N423" i="1"/>
  <c r="K423" i="1"/>
  <c r="H423" i="1"/>
  <c r="AI548" i="1"/>
  <c r="AF548" i="1"/>
  <c r="AC548" i="1"/>
  <c r="Z548" i="1"/>
  <c r="W548" i="1"/>
  <c r="T548" i="1"/>
  <c r="Q548" i="1"/>
  <c r="N548" i="1"/>
  <c r="K548" i="1"/>
  <c r="H548" i="1"/>
  <c r="AI214" i="1"/>
  <c r="AF214" i="1"/>
  <c r="AC214" i="1"/>
  <c r="Z214" i="1"/>
  <c r="W214" i="1"/>
  <c r="T214" i="1"/>
  <c r="Q214" i="1"/>
  <c r="N214" i="1"/>
  <c r="K214" i="1"/>
  <c r="H214" i="1"/>
  <c r="AI481" i="1"/>
  <c r="AF481" i="1"/>
  <c r="AC481" i="1"/>
  <c r="Z481" i="1"/>
  <c r="W481" i="1"/>
  <c r="T481" i="1"/>
  <c r="Q481" i="1"/>
  <c r="N481" i="1"/>
  <c r="K481" i="1"/>
  <c r="H481" i="1"/>
  <c r="AI248" i="1"/>
  <c r="AF248" i="1"/>
  <c r="AC248" i="1"/>
  <c r="Z248" i="1"/>
  <c r="W248" i="1"/>
  <c r="T248" i="1"/>
  <c r="Q248" i="1"/>
  <c r="N248" i="1"/>
  <c r="K248" i="1"/>
  <c r="H248" i="1"/>
  <c r="AI128" i="1"/>
  <c r="AF128" i="1"/>
  <c r="AC128" i="1"/>
  <c r="Z128" i="1"/>
  <c r="W128" i="1"/>
  <c r="T128" i="1"/>
  <c r="Q128" i="1"/>
  <c r="N128" i="1"/>
  <c r="K128" i="1"/>
  <c r="H128" i="1"/>
  <c r="AI100" i="1"/>
  <c r="AF100" i="1"/>
  <c r="AC100" i="1"/>
  <c r="Z100" i="1"/>
  <c r="W100" i="1"/>
  <c r="T100" i="1"/>
  <c r="Q100" i="1"/>
  <c r="N100" i="1"/>
  <c r="K100" i="1"/>
  <c r="H100" i="1"/>
  <c r="AI360" i="1"/>
  <c r="AF360" i="1"/>
  <c r="AC360" i="1"/>
  <c r="Z360" i="1"/>
  <c r="W360" i="1"/>
  <c r="T360" i="1"/>
  <c r="Q360" i="1"/>
  <c r="N360" i="1"/>
  <c r="K360" i="1"/>
  <c r="H360" i="1"/>
  <c r="AI495" i="1"/>
  <c r="AF495" i="1"/>
  <c r="AC495" i="1"/>
  <c r="Z495" i="1"/>
  <c r="W495" i="1"/>
  <c r="T495" i="1"/>
  <c r="Q495" i="1"/>
  <c r="N495" i="1"/>
  <c r="K495" i="1"/>
  <c r="H495" i="1"/>
  <c r="AI355" i="1"/>
  <c r="AF355" i="1"/>
  <c r="AC355" i="1"/>
  <c r="Z355" i="1"/>
  <c r="W355" i="1"/>
  <c r="T355" i="1"/>
  <c r="Q355" i="1"/>
  <c r="N355" i="1"/>
  <c r="K355" i="1"/>
  <c r="H355" i="1"/>
  <c r="AI115" i="1"/>
  <c r="AF115" i="1"/>
  <c r="AC115" i="1"/>
  <c r="Z115" i="1"/>
  <c r="W115" i="1"/>
  <c r="T115" i="1"/>
  <c r="Q115" i="1"/>
  <c r="N115" i="1"/>
  <c r="K115" i="1"/>
  <c r="H115" i="1"/>
  <c r="AI406" i="1"/>
  <c r="AF406" i="1"/>
  <c r="AC406" i="1"/>
  <c r="Z406" i="1"/>
  <c r="W406" i="1"/>
  <c r="T406" i="1"/>
  <c r="Q406" i="1"/>
  <c r="N406" i="1"/>
  <c r="K406" i="1"/>
  <c r="H406" i="1"/>
  <c r="AI139" i="1"/>
  <c r="AF139" i="1"/>
  <c r="AC139" i="1"/>
  <c r="Z139" i="1"/>
  <c r="W139" i="1"/>
  <c r="T139" i="1"/>
  <c r="Q139" i="1"/>
  <c r="N139" i="1"/>
  <c r="K139" i="1"/>
  <c r="H139" i="1"/>
  <c r="AI206" i="1"/>
  <c r="AF206" i="1"/>
  <c r="AC206" i="1"/>
  <c r="Z206" i="1"/>
  <c r="W206" i="1"/>
  <c r="T206" i="1"/>
  <c r="Q206" i="1"/>
  <c r="N206" i="1"/>
  <c r="K206" i="1"/>
  <c r="H206" i="1"/>
  <c r="AI270" i="1"/>
  <c r="AF270" i="1"/>
  <c r="AC270" i="1"/>
  <c r="Z270" i="1"/>
  <c r="W270" i="1"/>
  <c r="T270" i="1"/>
  <c r="Q270" i="1"/>
  <c r="N270" i="1"/>
  <c r="K270" i="1"/>
  <c r="H270" i="1"/>
  <c r="AI124" i="1"/>
  <c r="AF124" i="1"/>
  <c r="AC124" i="1"/>
  <c r="Z124" i="1"/>
  <c r="W124" i="1"/>
  <c r="T124" i="1"/>
  <c r="Q124" i="1"/>
  <c r="N124" i="1"/>
  <c r="K124" i="1"/>
  <c r="H124" i="1"/>
  <c r="AI129" i="1"/>
  <c r="AF129" i="1"/>
  <c r="AC129" i="1"/>
  <c r="Z129" i="1"/>
  <c r="W129" i="1"/>
  <c r="T129" i="1"/>
  <c r="Q129" i="1"/>
  <c r="N129" i="1"/>
  <c r="K129" i="1"/>
  <c r="H129" i="1"/>
  <c r="AI188" i="1"/>
  <c r="AF188" i="1"/>
  <c r="AC188" i="1"/>
  <c r="Z188" i="1"/>
  <c r="W188" i="1"/>
  <c r="T188" i="1"/>
  <c r="Q188" i="1"/>
  <c r="N188" i="1"/>
  <c r="K188" i="1"/>
  <c r="H188" i="1"/>
  <c r="AI468" i="1"/>
  <c r="AF468" i="1"/>
  <c r="AC468" i="1"/>
  <c r="Z468" i="1"/>
  <c r="W468" i="1"/>
  <c r="T468" i="1"/>
  <c r="Q468" i="1"/>
  <c r="N468" i="1"/>
  <c r="K468" i="1"/>
  <c r="H468" i="1"/>
  <c r="AI400" i="1"/>
  <c r="AF400" i="1"/>
  <c r="AC400" i="1"/>
  <c r="Z400" i="1"/>
  <c r="W400" i="1"/>
  <c r="T400" i="1"/>
  <c r="Q400" i="1"/>
  <c r="N400" i="1"/>
  <c r="K400" i="1"/>
  <c r="H400" i="1"/>
  <c r="AI174" i="1"/>
  <c r="AF174" i="1"/>
  <c r="AC174" i="1"/>
  <c r="Z174" i="1"/>
  <c r="W174" i="1"/>
  <c r="T174" i="1"/>
  <c r="Q174" i="1"/>
  <c r="N174" i="1"/>
  <c r="K174" i="1"/>
  <c r="H174" i="1"/>
  <c r="AI380" i="1"/>
  <c r="AF380" i="1"/>
  <c r="AC380" i="1"/>
  <c r="Z380" i="1"/>
  <c r="W380" i="1"/>
  <c r="T380" i="1"/>
  <c r="Q380" i="1"/>
  <c r="N380" i="1"/>
  <c r="K380" i="1"/>
  <c r="H380" i="1"/>
  <c r="AI394" i="1"/>
  <c r="AF394" i="1"/>
  <c r="AC394" i="1"/>
  <c r="Z394" i="1"/>
  <c r="W394" i="1"/>
  <c r="T394" i="1"/>
  <c r="Q394" i="1"/>
  <c r="N394" i="1"/>
  <c r="K394" i="1"/>
  <c r="H394" i="1"/>
  <c r="AI298" i="1"/>
  <c r="AF298" i="1"/>
  <c r="AC298" i="1"/>
  <c r="Z298" i="1"/>
  <c r="W298" i="1"/>
  <c r="T298" i="1"/>
  <c r="Q298" i="1"/>
  <c r="N298" i="1"/>
  <c r="K298" i="1"/>
  <c r="H298" i="1"/>
  <c r="AI16" i="1"/>
  <c r="AF16" i="1"/>
  <c r="AC16" i="1"/>
  <c r="Z16" i="1"/>
  <c r="W16" i="1"/>
  <c r="T16" i="1"/>
  <c r="Q16" i="1"/>
  <c r="N16" i="1"/>
  <c r="K16" i="1"/>
  <c r="H16" i="1"/>
  <c r="AI365" i="1"/>
  <c r="AF365" i="1"/>
  <c r="AC365" i="1"/>
  <c r="Z365" i="1"/>
  <c r="W365" i="1"/>
  <c r="T365" i="1"/>
  <c r="Q365" i="1"/>
  <c r="N365" i="1"/>
  <c r="K365" i="1"/>
  <c r="H365" i="1"/>
  <c r="AI560" i="1"/>
  <c r="AF560" i="1"/>
  <c r="AC560" i="1"/>
  <c r="Z560" i="1"/>
  <c r="W560" i="1"/>
  <c r="T560" i="1"/>
  <c r="Q560" i="1"/>
  <c r="N560" i="1"/>
  <c r="K560" i="1"/>
  <c r="H560" i="1"/>
  <c r="AI388" i="1"/>
  <c r="AF388" i="1"/>
  <c r="AC388" i="1"/>
  <c r="Z388" i="1"/>
  <c r="W388" i="1"/>
  <c r="T388" i="1"/>
  <c r="Q388" i="1"/>
  <c r="N388" i="1"/>
  <c r="K388" i="1"/>
  <c r="H388" i="1"/>
  <c r="AI485" i="1"/>
  <c r="AF485" i="1"/>
  <c r="AC485" i="1"/>
  <c r="Z485" i="1"/>
  <c r="W485" i="1"/>
  <c r="T485" i="1"/>
  <c r="Q485" i="1"/>
  <c r="N485" i="1"/>
  <c r="K485" i="1"/>
  <c r="H485" i="1"/>
  <c r="AI231" i="1"/>
  <c r="AF231" i="1"/>
  <c r="AC231" i="1"/>
  <c r="Z231" i="1"/>
  <c r="W231" i="1"/>
  <c r="T231" i="1"/>
  <c r="Q231" i="1"/>
  <c r="N231" i="1"/>
  <c r="K231" i="1"/>
  <c r="H231" i="1"/>
  <c r="AI370" i="1"/>
  <c r="AF370" i="1"/>
  <c r="AC370" i="1"/>
  <c r="Z370" i="1"/>
  <c r="W370" i="1"/>
  <c r="T370" i="1"/>
  <c r="Q370" i="1"/>
  <c r="N370" i="1"/>
  <c r="K370" i="1"/>
  <c r="H370" i="1"/>
  <c r="AI10" i="1"/>
  <c r="AF10" i="1"/>
  <c r="AC10" i="1"/>
  <c r="Z10" i="1"/>
  <c r="W10" i="1"/>
  <c r="T10" i="1"/>
  <c r="Q10" i="1"/>
  <c r="N10" i="1"/>
  <c r="K10" i="1"/>
  <c r="H10" i="1"/>
  <c r="AI513" i="1"/>
  <c r="AF513" i="1"/>
  <c r="AC513" i="1"/>
  <c r="Z513" i="1"/>
  <c r="W513" i="1"/>
  <c r="T513" i="1"/>
  <c r="Q513" i="1"/>
  <c r="N513" i="1"/>
  <c r="K513" i="1"/>
  <c r="H513" i="1"/>
  <c r="AI343" i="1"/>
  <c r="AF343" i="1"/>
  <c r="AC343" i="1"/>
  <c r="Z343" i="1"/>
  <c r="W343" i="1"/>
  <c r="T343" i="1"/>
  <c r="Q343" i="1"/>
  <c r="N343" i="1"/>
  <c r="K343" i="1"/>
  <c r="H343" i="1"/>
  <c r="AI389" i="1"/>
  <c r="AF389" i="1"/>
  <c r="AC389" i="1"/>
  <c r="Z389" i="1"/>
  <c r="W389" i="1"/>
  <c r="T389" i="1"/>
  <c r="Q389" i="1"/>
  <c r="N389" i="1"/>
  <c r="K389" i="1"/>
  <c r="H389" i="1"/>
  <c r="AI168" i="1"/>
  <c r="AF168" i="1"/>
  <c r="AC168" i="1"/>
  <c r="Z168" i="1"/>
  <c r="W168" i="1"/>
  <c r="T168" i="1"/>
  <c r="Q168" i="1"/>
  <c r="N168" i="1"/>
  <c r="K168" i="1"/>
  <c r="H168" i="1"/>
  <c r="AI565" i="1"/>
  <c r="AF565" i="1"/>
  <c r="AC565" i="1"/>
  <c r="Z565" i="1"/>
  <c r="W565" i="1"/>
  <c r="T565" i="1"/>
  <c r="Q565" i="1"/>
  <c r="N565" i="1"/>
  <c r="K565" i="1"/>
  <c r="H565" i="1"/>
  <c r="AI357" i="1"/>
  <c r="AF357" i="1"/>
  <c r="AC357" i="1"/>
  <c r="Z357" i="1"/>
  <c r="W357" i="1"/>
  <c r="T357" i="1"/>
  <c r="Q357" i="1"/>
  <c r="N357" i="1"/>
  <c r="K357" i="1"/>
  <c r="H357" i="1"/>
  <c r="AI257" i="1"/>
  <c r="AF257" i="1"/>
  <c r="AC257" i="1"/>
  <c r="Z257" i="1"/>
  <c r="W257" i="1"/>
  <c r="T257" i="1"/>
  <c r="Q257" i="1"/>
  <c r="N257" i="1"/>
  <c r="K257" i="1"/>
  <c r="H257" i="1"/>
  <c r="AI102" i="1"/>
  <c r="AF102" i="1"/>
  <c r="AC102" i="1"/>
  <c r="Z102" i="1"/>
  <c r="W102" i="1"/>
  <c r="T102" i="1"/>
  <c r="Q102" i="1"/>
  <c r="N102" i="1"/>
  <c r="K102" i="1"/>
  <c r="H102" i="1"/>
  <c r="AI502" i="1"/>
  <c r="AF502" i="1"/>
  <c r="AC502" i="1"/>
  <c r="Z502" i="1"/>
  <c r="W502" i="1"/>
  <c r="T502" i="1"/>
  <c r="Q502" i="1"/>
  <c r="N502" i="1"/>
  <c r="K502" i="1"/>
  <c r="H502" i="1"/>
  <c r="AI237" i="1"/>
  <c r="AF237" i="1"/>
  <c r="AC237" i="1"/>
  <c r="Z237" i="1"/>
  <c r="W237" i="1"/>
  <c r="T237" i="1"/>
  <c r="Q237" i="1"/>
  <c r="N237" i="1"/>
  <c r="K237" i="1"/>
  <c r="H237" i="1"/>
  <c r="AI509" i="1"/>
  <c r="AF509" i="1"/>
  <c r="AC509" i="1"/>
  <c r="Z509" i="1"/>
  <c r="W509" i="1"/>
  <c r="T509" i="1"/>
  <c r="Q509" i="1"/>
  <c r="N509" i="1"/>
  <c r="K509" i="1"/>
  <c r="H509" i="1"/>
  <c r="AI176" i="1"/>
  <c r="AF176" i="1"/>
  <c r="AC176" i="1"/>
  <c r="Z176" i="1"/>
  <c r="W176" i="1"/>
  <c r="T176" i="1"/>
  <c r="Q176" i="1"/>
  <c r="N176" i="1"/>
  <c r="K176" i="1"/>
  <c r="H176" i="1"/>
  <c r="AI424" i="1"/>
  <c r="AF424" i="1"/>
  <c r="AC424" i="1"/>
  <c r="Z424" i="1"/>
  <c r="W424" i="1"/>
  <c r="T424" i="1"/>
  <c r="Q424" i="1"/>
  <c r="N424" i="1"/>
  <c r="K424" i="1"/>
  <c r="H424" i="1"/>
  <c r="AI201" i="1"/>
  <c r="AF201" i="1"/>
  <c r="AC201" i="1"/>
  <c r="Z201" i="1"/>
  <c r="W201" i="1"/>
  <c r="T201" i="1"/>
  <c r="Q201" i="1"/>
  <c r="N201" i="1"/>
  <c r="K201" i="1"/>
  <c r="H201" i="1"/>
  <c r="AI284" i="1"/>
  <c r="AF284" i="1"/>
  <c r="AC284" i="1"/>
  <c r="Z284" i="1"/>
  <c r="W284" i="1"/>
  <c r="T284" i="1"/>
  <c r="Q284" i="1"/>
  <c r="N284" i="1"/>
  <c r="K284" i="1"/>
  <c r="H284" i="1"/>
  <c r="AI488" i="1"/>
  <c r="AF488" i="1"/>
  <c r="AC488" i="1"/>
  <c r="Z488" i="1"/>
  <c r="W488" i="1"/>
  <c r="T488" i="1"/>
  <c r="Q488" i="1"/>
  <c r="N488" i="1"/>
  <c r="K488" i="1"/>
  <c r="H488" i="1"/>
  <c r="AI466" i="1"/>
  <c r="AF466" i="1"/>
  <c r="AC466" i="1"/>
  <c r="Z466" i="1"/>
  <c r="W466" i="1"/>
  <c r="T466" i="1"/>
  <c r="Q466" i="1"/>
  <c r="N466" i="1"/>
  <c r="K466" i="1"/>
  <c r="H466" i="1"/>
  <c r="AI65" i="1"/>
  <c r="AF65" i="1"/>
  <c r="AC65" i="1"/>
  <c r="Z65" i="1"/>
  <c r="W65" i="1"/>
  <c r="T65" i="1"/>
  <c r="Q65" i="1"/>
  <c r="N65" i="1"/>
  <c r="K65" i="1"/>
  <c r="H65" i="1"/>
  <c r="AI327" i="1"/>
  <c r="AF327" i="1"/>
  <c r="AC327" i="1"/>
  <c r="Z327" i="1"/>
  <c r="W327" i="1"/>
  <c r="T327" i="1"/>
  <c r="Q327" i="1"/>
  <c r="N327" i="1"/>
  <c r="K327" i="1"/>
  <c r="H327" i="1"/>
  <c r="AI545" i="1"/>
  <c r="AF545" i="1"/>
  <c r="AC545" i="1"/>
  <c r="Z545" i="1"/>
  <c r="W545" i="1"/>
  <c r="T545" i="1"/>
  <c r="Q545" i="1"/>
  <c r="N545" i="1"/>
  <c r="K545" i="1"/>
  <c r="H545" i="1"/>
  <c r="AI445" i="1"/>
  <c r="AF445" i="1"/>
  <c r="AC445" i="1"/>
  <c r="Z445" i="1"/>
  <c r="W445" i="1"/>
  <c r="T445" i="1"/>
  <c r="Q445" i="1"/>
  <c r="N445" i="1"/>
  <c r="K445" i="1"/>
  <c r="H445" i="1"/>
  <c r="AI434" i="1"/>
  <c r="AF434" i="1"/>
  <c r="AC434" i="1"/>
  <c r="Z434" i="1"/>
  <c r="W434" i="1"/>
  <c r="T434" i="1"/>
  <c r="Q434" i="1"/>
  <c r="N434" i="1"/>
  <c r="K434" i="1"/>
  <c r="H434" i="1"/>
  <c r="AI539" i="1"/>
  <c r="AF539" i="1"/>
  <c r="AC539" i="1"/>
  <c r="Z539" i="1"/>
  <c r="W539" i="1"/>
  <c r="T539" i="1"/>
  <c r="Q539" i="1"/>
  <c r="N539" i="1"/>
  <c r="K539" i="1"/>
  <c r="H539" i="1"/>
  <c r="AI123" i="1"/>
  <c r="AF123" i="1"/>
  <c r="AC123" i="1"/>
  <c r="Z123" i="1"/>
  <c r="W123" i="1"/>
  <c r="T123" i="1"/>
  <c r="Q123" i="1"/>
  <c r="N123" i="1"/>
  <c r="K123" i="1"/>
  <c r="H123" i="1"/>
  <c r="AI285" i="1"/>
  <c r="AF285" i="1"/>
  <c r="AC285" i="1"/>
  <c r="Z285" i="1"/>
  <c r="W285" i="1"/>
  <c r="T285" i="1"/>
  <c r="Q285" i="1"/>
  <c r="N285" i="1"/>
  <c r="K285" i="1"/>
  <c r="H285" i="1"/>
  <c r="AI200" i="1"/>
  <c r="AF200" i="1"/>
  <c r="AC200" i="1"/>
  <c r="Z200" i="1"/>
  <c r="W200" i="1"/>
  <c r="T200" i="1"/>
  <c r="Q200" i="1"/>
  <c r="N200" i="1"/>
  <c r="K200" i="1"/>
  <c r="H200" i="1"/>
  <c r="AI420" i="1"/>
  <c r="AF420" i="1"/>
  <c r="AC420" i="1"/>
  <c r="Z420" i="1"/>
  <c r="W420" i="1"/>
  <c r="T420" i="1"/>
  <c r="Q420" i="1"/>
  <c r="N420" i="1"/>
  <c r="K420" i="1"/>
  <c r="H420" i="1"/>
  <c r="AI503" i="1"/>
  <c r="AF503" i="1"/>
  <c r="AC503" i="1"/>
  <c r="Z503" i="1"/>
  <c r="W503" i="1"/>
  <c r="T503" i="1"/>
  <c r="Q503" i="1"/>
  <c r="N503" i="1"/>
  <c r="K503" i="1"/>
  <c r="H503" i="1"/>
  <c r="AI296" i="1"/>
  <c r="AF296" i="1"/>
  <c r="AC296" i="1"/>
  <c r="Z296" i="1"/>
  <c r="W296" i="1"/>
  <c r="T296" i="1"/>
  <c r="Q296" i="1"/>
  <c r="N296" i="1"/>
  <c r="K296" i="1"/>
  <c r="H296" i="1"/>
  <c r="AI427" i="1"/>
  <c r="AF427" i="1"/>
  <c r="AC427" i="1"/>
  <c r="Z427" i="1"/>
  <c r="W427" i="1"/>
  <c r="T427" i="1"/>
  <c r="Q427" i="1"/>
  <c r="N427" i="1"/>
  <c r="K427" i="1"/>
  <c r="H427" i="1"/>
  <c r="AI416" i="1"/>
  <c r="AF416" i="1"/>
  <c r="AC416" i="1"/>
  <c r="Z416" i="1"/>
  <c r="W416" i="1"/>
  <c r="T416" i="1"/>
  <c r="Q416" i="1"/>
  <c r="N416" i="1"/>
  <c r="K416" i="1"/>
  <c r="H416" i="1"/>
  <c r="AI109" i="1"/>
  <c r="AF109" i="1"/>
  <c r="AC109" i="1"/>
  <c r="Z109" i="1"/>
  <c r="W109" i="1"/>
  <c r="T109" i="1"/>
  <c r="Q109" i="1"/>
  <c r="N109" i="1"/>
  <c r="K109" i="1"/>
  <c r="H109" i="1"/>
  <c r="AI196" i="1"/>
  <c r="AF196" i="1"/>
  <c r="AC196" i="1"/>
  <c r="Z196" i="1"/>
  <c r="W196" i="1"/>
  <c r="T196" i="1"/>
  <c r="Q196" i="1"/>
  <c r="N196" i="1"/>
  <c r="K196" i="1"/>
  <c r="H196" i="1"/>
  <c r="AI25" i="1"/>
  <c r="AF25" i="1"/>
  <c r="AC25" i="1"/>
  <c r="Z25" i="1"/>
  <c r="W25" i="1"/>
  <c r="T25" i="1"/>
  <c r="Q25" i="1"/>
  <c r="N25" i="1"/>
  <c r="K25" i="1"/>
  <c r="H25" i="1"/>
  <c r="AI500" i="1"/>
  <c r="AF500" i="1"/>
  <c r="AC500" i="1"/>
  <c r="Z500" i="1"/>
  <c r="W500" i="1"/>
  <c r="T500" i="1"/>
  <c r="Q500" i="1"/>
  <c r="N500" i="1"/>
  <c r="K500" i="1"/>
  <c r="H500" i="1"/>
  <c r="AI419" i="1"/>
  <c r="AF419" i="1"/>
  <c r="AC419" i="1"/>
  <c r="Z419" i="1"/>
  <c r="W419" i="1"/>
  <c r="T419" i="1"/>
  <c r="Q419" i="1"/>
  <c r="N419" i="1"/>
  <c r="K419" i="1"/>
  <c r="H419" i="1"/>
  <c r="AI283" i="1"/>
  <c r="AF283" i="1"/>
  <c r="AC283" i="1"/>
  <c r="Z283" i="1"/>
  <c r="W283" i="1"/>
  <c r="T283" i="1"/>
  <c r="Q283" i="1"/>
  <c r="N283" i="1"/>
  <c r="K283" i="1"/>
  <c r="H283" i="1"/>
  <c r="AI426" i="1"/>
  <c r="AF426" i="1"/>
  <c r="AC426" i="1"/>
  <c r="Z426" i="1"/>
  <c r="W426" i="1"/>
  <c r="T426" i="1"/>
  <c r="Q426" i="1"/>
  <c r="N426" i="1"/>
  <c r="K426" i="1"/>
  <c r="H426" i="1"/>
  <c r="AI399" i="1"/>
  <c r="AF399" i="1"/>
  <c r="AC399" i="1"/>
  <c r="Z399" i="1"/>
  <c r="W399" i="1"/>
  <c r="T399" i="1"/>
  <c r="Q399" i="1"/>
  <c r="N399" i="1"/>
  <c r="K399" i="1"/>
  <c r="H399" i="1"/>
  <c r="AI244" i="1"/>
  <c r="AF244" i="1"/>
  <c r="AC244" i="1"/>
  <c r="Z244" i="1"/>
  <c r="W244" i="1"/>
  <c r="T244" i="1"/>
  <c r="Q244" i="1"/>
  <c r="N244" i="1"/>
  <c r="K244" i="1"/>
  <c r="H244" i="1"/>
  <c r="AI273" i="1"/>
  <c r="AF273" i="1"/>
  <c r="AC273" i="1"/>
  <c r="Z273" i="1"/>
  <c r="W273" i="1"/>
  <c r="T273" i="1"/>
  <c r="Q273" i="1"/>
  <c r="N273" i="1"/>
  <c r="K273" i="1"/>
  <c r="H273" i="1"/>
  <c r="AI18" i="1"/>
  <c r="AF18" i="1"/>
  <c r="AC18" i="1"/>
  <c r="Z18" i="1"/>
  <c r="W18" i="1"/>
  <c r="T18" i="1"/>
  <c r="Q18" i="1"/>
  <c r="N18" i="1"/>
  <c r="K18" i="1"/>
  <c r="H18" i="1"/>
  <c r="AI435" i="1"/>
  <c r="AF435" i="1"/>
  <c r="AC435" i="1"/>
  <c r="Z435" i="1"/>
  <c r="W435" i="1"/>
  <c r="T435" i="1"/>
  <c r="Q435" i="1"/>
  <c r="N435" i="1"/>
  <c r="K435" i="1"/>
  <c r="H435" i="1"/>
  <c r="AI35" i="1"/>
  <c r="AF35" i="1"/>
  <c r="AC35" i="1"/>
  <c r="Z35" i="1"/>
  <c r="W35" i="1"/>
  <c r="T35" i="1"/>
  <c r="Q35" i="1"/>
  <c r="N35" i="1"/>
  <c r="K35" i="1"/>
  <c r="H35" i="1"/>
  <c r="AI130" i="1"/>
  <c r="AF130" i="1"/>
  <c r="AC130" i="1"/>
  <c r="Z130" i="1"/>
  <c r="W130" i="1"/>
  <c r="T130" i="1"/>
  <c r="Q130" i="1"/>
  <c r="N130" i="1"/>
  <c r="K130" i="1"/>
  <c r="H130" i="1"/>
  <c r="AI310" i="1"/>
  <c r="AF310" i="1"/>
  <c r="AC310" i="1"/>
  <c r="Z310" i="1"/>
  <c r="W310" i="1"/>
  <c r="T310" i="1"/>
  <c r="Q310" i="1"/>
  <c r="N310" i="1"/>
  <c r="K310" i="1"/>
  <c r="H310" i="1"/>
  <c r="AI259" i="1"/>
  <c r="AF259" i="1"/>
  <c r="AC259" i="1"/>
  <c r="Z259" i="1"/>
  <c r="W259" i="1"/>
  <c r="T259" i="1"/>
  <c r="Q259" i="1"/>
  <c r="N259" i="1"/>
  <c r="K259" i="1"/>
  <c r="H259" i="1"/>
  <c r="AI72" i="1"/>
  <c r="AF72" i="1"/>
  <c r="AC72" i="1"/>
  <c r="Z72" i="1"/>
  <c r="W72" i="1"/>
  <c r="T72" i="1"/>
  <c r="Q72" i="1"/>
  <c r="N72" i="1"/>
  <c r="K72" i="1"/>
  <c r="H72" i="1"/>
  <c r="AI458" i="1"/>
  <c r="AF458" i="1"/>
  <c r="AC458" i="1"/>
  <c r="Z458" i="1"/>
  <c r="W458" i="1"/>
  <c r="T458" i="1"/>
  <c r="Q458" i="1"/>
  <c r="N458" i="1"/>
  <c r="K458" i="1"/>
  <c r="H458" i="1"/>
  <c r="AI195" i="1"/>
  <c r="AF195" i="1"/>
  <c r="AC195" i="1"/>
  <c r="Z195" i="1"/>
  <c r="W195" i="1"/>
  <c r="T195" i="1"/>
  <c r="Q195" i="1"/>
  <c r="N195" i="1"/>
  <c r="K195" i="1"/>
  <c r="H195" i="1"/>
  <c r="AI48" i="1"/>
  <c r="AF48" i="1"/>
  <c r="AC48" i="1"/>
  <c r="Z48" i="1"/>
  <c r="W48" i="1"/>
  <c r="T48" i="1"/>
  <c r="Q48" i="1"/>
  <c r="N48" i="1"/>
  <c r="K48" i="1"/>
  <c r="H48" i="1"/>
  <c r="AI19" i="1"/>
  <c r="AF19" i="1"/>
  <c r="AC19" i="1"/>
  <c r="Z19" i="1"/>
  <c r="W19" i="1"/>
  <c r="T19" i="1"/>
  <c r="Q19" i="1"/>
  <c r="N19" i="1"/>
  <c r="K19" i="1"/>
  <c r="H19" i="1"/>
  <c r="AI342" i="1"/>
  <c r="AF342" i="1"/>
  <c r="AC342" i="1"/>
  <c r="Z342" i="1"/>
  <c r="W342" i="1"/>
  <c r="T342" i="1"/>
  <c r="Q342" i="1"/>
  <c r="N342" i="1"/>
  <c r="K342" i="1"/>
  <c r="H342" i="1"/>
  <c r="AI93" i="1"/>
  <c r="AF93" i="1"/>
  <c r="AC93" i="1"/>
  <c r="Z93" i="1"/>
  <c r="W93" i="1"/>
  <c r="T93" i="1"/>
  <c r="Q93" i="1"/>
  <c r="N93" i="1"/>
  <c r="K93" i="1"/>
  <c r="H93" i="1"/>
  <c r="AI59" i="1"/>
  <c r="AF59" i="1"/>
  <c r="AC59" i="1"/>
  <c r="Z59" i="1"/>
  <c r="W59" i="1"/>
  <c r="T59" i="1"/>
  <c r="Q59" i="1"/>
  <c r="N59" i="1"/>
  <c r="K59" i="1"/>
  <c r="H59" i="1"/>
  <c r="AI8" i="1"/>
  <c r="AF8" i="1"/>
  <c r="AC8" i="1"/>
  <c r="Z8" i="1"/>
  <c r="W8" i="1"/>
  <c r="T8" i="1"/>
  <c r="Q8" i="1"/>
  <c r="N8" i="1"/>
  <c r="K8" i="1"/>
  <c r="H8" i="1"/>
  <c r="AI520" i="1"/>
  <c r="AF520" i="1"/>
  <c r="AC520" i="1"/>
  <c r="Z520" i="1"/>
  <c r="W520" i="1"/>
  <c r="T520" i="1"/>
  <c r="Q520" i="1"/>
  <c r="N520" i="1"/>
  <c r="K520" i="1"/>
  <c r="H520" i="1"/>
  <c r="AI97" i="1"/>
  <c r="AF97" i="1"/>
  <c r="AC97" i="1"/>
  <c r="Z97" i="1"/>
  <c r="W97" i="1"/>
  <c r="T97" i="1"/>
  <c r="Q97" i="1"/>
  <c r="N97" i="1"/>
  <c r="K97" i="1"/>
  <c r="H97" i="1"/>
  <c r="AI127" i="1"/>
  <c r="AF127" i="1"/>
  <c r="AC127" i="1"/>
  <c r="Z127" i="1"/>
  <c r="W127" i="1"/>
  <c r="T127" i="1"/>
  <c r="Q127" i="1"/>
  <c r="N127" i="1"/>
  <c r="K127" i="1"/>
  <c r="H127" i="1"/>
  <c r="AI546" i="1"/>
  <c r="AF546" i="1"/>
  <c r="AC546" i="1"/>
  <c r="Z546" i="1"/>
  <c r="W546" i="1"/>
  <c r="T546" i="1"/>
  <c r="Q546" i="1"/>
  <c r="N546" i="1"/>
  <c r="K546" i="1"/>
  <c r="H546" i="1"/>
  <c r="AI49" i="1"/>
  <c r="AF49" i="1"/>
  <c r="AC49" i="1"/>
  <c r="Z49" i="1"/>
  <c r="W49" i="1"/>
  <c r="T49" i="1"/>
  <c r="Q49" i="1"/>
  <c r="N49" i="1"/>
  <c r="K49" i="1"/>
  <c r="H49" i="1"/>
  <c r="AI17" i="1"/>
  <c r="AF17" i="1"/>
  <c r="AC17" i="1"/>
  <c r="Z17" i="1"/>
  <c r="W17" i="1"/>
  <c r="T17" i="1"/>
  <c r="Q17" i="1"/>
  <c r="N17" i="1"/>
  <c r="K17" i="1"/>
  <c r="H17" i="1"/>
  <c r="AI12" i="1"/>
  <c r="AF12" i="1"/>
  <c r="AC12" i="1"/>
  <c r="Z12" i="1"/>
  <c r="W12" i="1"/>
  <c r="T12" i="1"/>
  <c r="Q12" i="1"/>
  <c r="N12" i="1"/>
  <c r="K12" i="1"/>
  <c r="H12" i="1"/>
  <c r="AI305" i="1"/>
  <c r="AF305" i="1"/>
  <c r="AC305" i="1"/>
  <c r="Z305" i="1"/>
  <c r="W305" i="1"/>
  <c r="T305" i="1"/>
  <c r="Q305" i="1"/>
  <c r="N305" i="1"/>
  <c r="K305" i="1"/>
  <c r="H305" i="1"/>
  <c r="AI482" i="1"/>
  <c r="AF482" i="1"/>
  <c r="AC482" i="1"/>
  <c r="Z482" i="1"/>
  <c r="W482" i="1"/>
  <c r="T482" i="1"/>
  <c r="Q482" i="1"/>
  <c r="N482" i="1"/>
  <c r="K482" i="1"/>
  <c r="H482" i="1"/>
  <c r="AI378" i="1"/>
  <c r="AF378" i="1"/>
  <c r="AC378" i="1"/>
  <c r="Z378" i="1"/>
  <c r="W378" i="1"/>
  <c r="T378" i="1"/>
  <c r="Q378" i="1"/>
  <c r="N378" i="1"/>
  <c r="K378" i="1"/>
  <c r="H378" i="1"/>
  <c r="AI220" i="1"/>
  <c r="AF220" i="1"/>
  <c r="AC220" i="1"/>
  <c r="Z220" i="1"/>
  <c r="W220" i="1"/>
  <c r="T220" i="1"/>
  <c r="Q220" i="1"/>
  <c r="N220" i="1"/>
  <c r="K220" i="1"/>
  <c r="H220" i="1"/>
  <c r="AI182" i="1"/>
  <c r="AF182" i="1"/>
  <c r="AC182" i="1"/>
  <c r="Z182" i="1"/>
  <c r="W182" i="1"/>
  <c r="T182" i="1"/>
  <c r="Q182" i="1"/>
  <c r="N182" i="1"/>
  <c r="K182" i="1"/>
  <c r="H182" i="1"/>
  <c r="AI352" i="1"/>
  <c r="AF352" i="1"/>
  <c r="AC352" i="1"/>
  <c r="Z352" i="1"/>
  <c r="W352" i="1"/>
  <c r="T352" i="1"/>
  <c r="Q352" i="1"/>
  <c r="N352" i="1"/>
  <c r="K352" i="1"/>
  <c r="H352" i="1"/>
  <c r="AI538" i="1"/>
  <c r="AF538" i="1"/>
  <c r="AC538" i="1"/>
  <c r="Z538" i="1"/>
  <c r="W538" i="1"/>
  <c r="T538" i="1"/>
  <c r="Q538" i="1"/>
  <c r="N538" i="1"/>
  <c r="K538" i="1"/>
  <c r="H538" i="1"/>
  <c r="AI267" i="1"/>
  <c r="AF267" i="1"/>
  <c r="AC267" i="1"/>
  <c r="Z267" i="1"/>
  <c r="W267" i="1"/>
  <c r="T267" i="1"/>
  <c r="Q267" i="1"/>
  <c r="N267" i="1"/>
  <c r="K267" i="1"/>
  <c r="H267" i="1"/>
  <c r="AI535" i="1"/>
  <c r="AF535" i="1"/>
  <c r="AC535" i="1"/>
  <c r="Z535" i="1"/>
  <c r="W535" i="1"/>
  <c r="T535" i="1"/>
  <c r="Q535" i="1"/>
  <c r="N535" i="1"/>
  <c r="K535" i="1"/>
  <c r="H535" i="1"/>
  <c r="AI236" i="1"/>
  <c r="AF236" i="1"/>
  <c r="AC236" i="1"/>
  <c r="Z236" i="1"/>
  <c r="W236" i="1"/>
  <c r="T236" i="1"/>
  <c r="Q236" i="1"/>
  <c r="N236" i="1"/>
  <c r="K236" i="1"/>
  <c r="H236" i="1"/>
  <c r="AI234" i="1"/>
  <c r="AF234" i="1"/>
  <c r="AC234" i="1"/>
  <c r="Z234" i="1"/>
  <c r="W234" i="1"/>
  <c r="T234" i="1"/>
  <c r="Q234" i="1"/>
  <c r="N234" i="1"/>
  <c r="K234" i="1"/>
  <c r="H234" i="1"/>
  <c r="AI290" i="1"/>
  <c r="AF290" i="1"/>
  <c r="AC290" i="1"/>
  <c r="Z290" i="1"/>
  <c r="W290" i="1"/>
  <c r="T290" i="1"/>
  <c r="Q290" i="1"/>
  <c r="N290" i="1"/>
  <c r="K290" i="1"/>
  <c r="H290" i="1"/>
  <c r="AI292" i="1"/>
  <c r="AF292" i="1"/>
  <c r="AC292" i="1"/>
  <c r="Z292" i="1"/>
  <c r="W292" i="1"/>
  <c r="T292" i="1"/>
  <c r="Q292" i="1"/>
  <c r="N292" i="1"/>
  <c r="K292" i="1"/>
  <c r="H292" i="1"/>
  <c r="AI243" i="1"/>
  <c r="AF243" i="1"/>
  <c r="AC243" i="1"/>
  <c r="Z243" i="1"/>
  <c r="W243" i="1"/>
  <c r="T243" i="1"/>
  <c r="Q243" i="1"/>
  <c r="N243" i="1"/>
  <c r="K243" i="1"/>
  <c r="H243" i="1"/>
  <c r="AI136" i="1"/>
  <c r="AF136" i="1"/>
  <c r="AC136" i="1"/>
  <c r="Z136" i="1"/>
  <c r="W136" i="1"/>
  <c r="T136" i="1"/>
  <c r="Q136" i="1"/>
  <c r="N136" i="1"/>
  <c r="K136" i="1"/>
  <c r="H136" i="1"/>
  <c r="AI289" i="1"/>
  <c r="AF289" i="1"/>
  <c r="AC289" i="1"/>
  <c r="Z289" i="1"/>
  <c r="W289" i="1"/>
  <c r="T289" i="1"/>
  <c r="Q289" i="1"/>
  <c r="N289" i="1"/>
  <c r="K289" i="1"/>
  <c r="H289" i="1"/>
  <c r="AI203" i="1"/>
  <c r="AF203" i="1"/>
  <c r="AC203" i="1"/>
  <c r="Z203" i="1"/>
  <c r="W203" i="1"/>
  <c r="T203" i="1"/>
  <c r="Q203" i="1"/>
  <c r="N203" i="1"/>
  <c r="K203" i="1"/>
  <c r="H203" i="1"/>
  <c r="AI460" i="1"/>
  <c r="AF460" i="1"/>
  <c r="AC460" i="1"/>
  <c r="Z460" i="1"/>
  <c r="W460" i="1"/>
  <c r="T460" i="1"/>
  <c r="Q460" i="1"/>
  <c r="N460" i="1"/>
  <c r="K460" i="1"/>
  <c r="H460" i="1"/>
  <c r="AI294" i="1"/>
  <c r="AF294" i="1"/>
  <c r="AC294" i="1"/>
  <c r="Z294" i="1"/>
  <c r="W294" i="1"/>
  <c r="T294" i="1"/>
  <c r="Q294" i="1"/>
  <c r="N294" i="1"/>
  <c r="K294" i="1"/>
  <c r="H294" i="1"/>
  <c r="AI514" i="1"/>
  <c r="AF514" i="1"/>
  <c r="AC514" i="1"/>
  <c r="Z514" i="1"/>
  <c r="W514" i="1"/>
  <c r="T514" i="1"/>
  <c r="Q514" i="1"/>
  <c r="N514" i="1"/>
  <c r="K514" i="1"/>
  <c r="H514" i="1"/>
  <c r="AI375" i="1"/>
  <c r="AF375" i="1"/>
  <c r="AC375" i="1"/>
  <c r="Z375" i="1"/>
  <c r="W375" i="1"/>
  <c r="T375" i="1"/>
  <c r="Q375" i="1"/>
  <c r="N375" i="1"/>
  <c r="K375" i="1"/>
  <c r="H375" i="1"/>
  <c r="AI291" i="1"/>
  <c r="AF291" i="1"/>
  <c r="AC291" i="1"/>
  <c r="Z291" i="1"/>
  <c r="W291" i="1"/>
  <c r="T291" i="1"/>
  <c r="Q291" i="1"/>
  <c r="N291" i="1"/>
  <c r="K291" i="1"/>
  <c r="H291" i="1"/>
  <c r="AI91" i="1"/>
  <c r="AF91" i="1"/>
  <c r="AC91" i="1"/>
  <c r="Z91" i="1"/>
  <c r="W91" i="1"/>
  <c r="T91" i="1"/>
  <c r="Q91" i="1"/>
  <c r="N91" i="1"/>
  <c r="K91" i="1"/>
  <c r="H91" i="1"/>
  <c r="AI90" i="1"/>
  <c r="AF90" i="1"/>
  <c r="AC90" i="1"/>
  <c r="Z90" i="1"/>
  <c r="W90" i="1"/>
  <c r="T90" i="1"/>
  <c r="Q90" i="1"/>
  <c r="N90" i="1"/>
  <c r="K90" i="1"/>
  <c r="H90" i="1"/>
  <c r="AI152" i="1"/>
  <c r="AF152" i="1"/>
  <c r="AC152" i="1"/>
  <c r="Z152" i="1"/>
  <c r="W152" i="1"/>
  <c r="T152" i="1"/>
  <c r="Q152" i="1"/>
  <c r="N152" i="1"/>
  <c r="K152" i="1"/>
  <c r="H152" i="1"/>
  <c r="AI330" i="1"/>
  <c r="AF330" i="1"/>
  <c r="AC330" i="1"/>
  <c r="Z330" i="1"/>
  <c r="W330" i="1"/>
  <c r="T330" i="1"/>
  <c r="Q330" i="1"/>
  <c r="N330" i="1"/>
  <c r="K330" i="1"/>
  <c r="H330" i="1"/>
  <c r="AI528" i="1"/>
  <c r="AF528" i="1"/>
  <c r="AC528" i="1"/>
  <c r="Z528" i="1"/>
  <c r="W528" i="1"/>
  <c r="T528" i="1"/>
  <c r="Q528" i="1"/>
  <c r="N528" i="1"/>
  <c r="K528" i="1"/>
  <c r="H528" i="1"/>
  <c r="AI172" i="1"/>
  <c r="AF172" i="1"/>
  <c r="AC172" i="1"/>
  <c r="Z172" i="1"/>
  <c r="W172" i="1"/>
  <c r="T172" i="1"/>
  <c r="Q172" i="1"/>
  <c r="N172" i="1"/>
  <c r="K172" i="1"/>
  <c r="H172" i="1"/>
  <c r="AI62" i="1"/>
  <c r="AF62" i="1"/>
  <c r="AC62" i="1"/>
  <c r="Z62" i="1"/>
  <c r="W62" i="1"/>
  <c r="T62" i="1"/>
  <c r="Q62" i="1"/>
  <c r="N62" i="1"/>
  <c r="K62" i="1"/>
  <c r="H62" i="1"/>
  <c r="AI258" i="1"/>
  <c r="AF258" i="1"/>
  <c r="AC258" i="1"/>
  <c r="Z258" i="1"/>
  <c r="W258" i="1"/>
  <c r="T258" i="1"/>
  <c r="Q258" i="1"/>
  <c r="N258" i="1"/>
  <c r="K258" i="1"/>
  <c r="H258" i="1"/>
  <c r="AI88" i="1"/>
  <c r="AF88" i="1"/>
  <c r="AC88" i="1"/>
  <c r="Z88" i="1"/>
  <c r="W88" i="1"/>
  <c r="T88" i="1"/>
  <c r="Q88" i="1"/>
  <c r="N88" i="1"/>
  <c r="K88" i="1"/>
  <c r="H88" i="1"/>
  <c r="AI316" i="1"/>
  <c r="AF316" i="1"/>
  <c r="AC316" i="1"/>
  <c r="Z316" i="1"/>
  <c r="W316" i="1"/>
  <c r="T316" i="1"/>
  <c r="Q316" i="1"/>
  <c r="N316" i="1"/>
  <c r="K316" i="1"/>
  <c r="H316" i="1"/>
  <c r="AI24" i="1"/>
  <c r="AF24" i="1"/>
  <c r="AC24" i="1"/>
  <c r="Z24" i="1"/>
  <c r="W24" i="1"/>
  <c r="T24" i="1"/>
  <c r="Q24" i="1"/>
  <c r="N24" i="1"/>
  <c r="K24" i="1"/>
  <c r="H24" i="1"/>
  <c r="AI477" i="1"/>
  <c r="AF477" i="1"/>
  <c r="AC477" i="1"/>
  <c r="Z477" i="1"/>
  <c r="W477" i="1"/>
  <c r="T477" i="1"/>
  <c r="Q477" i="1"/>
  <c r="N477" i="1"/>
  <c r="K477" i="1"/>
  <c r="H477" i="1"/>
  <c r="AI337" i="1"/>
  <c r="AF337" i="1"/>
  <c r="AC337" i="1"/>
  <c r="Z337" i="1"/>
  <c r="W337" i="1"/>
  <c r="T337" i="1"/>
  <c r="Q337" i="1"/>
  <c r="N337" i="1"/>
  <c r="K337" i="1"/>
  <c r="H337" i="1"/>
  <c r="AI42" i="1"/>
  <c r="AF42" i="1"/>
  <c r="AC42" i="1"/>
  <c r="Z42" i="1"/>
  <c r="W42" i="1"/>
  <c r="T42" i="1"/>
  <c r="Q42" i="1"/>
  <c r="N42" i="1"/>
  <c r="K42" i="1"/>
  <c r="H42" i="1"/>
  <c r="AI20" i="1"/>
  <c r="AF20" i="1"/>
  <c r="AC20" i="1"/>
  <c r="Z20" i="1"/>
  <c r="W20" i="1"/>
  <c r="T20" i="1"/>
  <c r="Q20" i="1"/>
  <c r="N20" i="1"/>
  <c r="K20" i="1"/>
  <c r="H20" i="1"/>
  <c r="AI216" i="1"/>
  <c r="AF216" i="1"/>
  <c r="AC216" i="1"/>
  <c r="Z216" i="1"/>
  <c r="W216" i="1"/>
  <c r="T216" i="1"/>
  <c r="Q216" i="1"/>
  <c r="N216" i="1"/>
  <c r="K216" i="1"/>
  <c r="H216" i="1"/>
  <c r="AI133" i="1"/>
  <c r="AF133" i="1"/>
  <c r="AC133" i="1"/>
  <c r="Z133" i="1"/>
  <c r="W133" i="1"/>
  <c r="T133" i="1"/>
  <c r="Q133" i="1"/>
  <c r="N133" i="1"/>
  <c r="K133" i="1"/>
  <c r="H133" i="1"/>
  <c r="AI111" i="1"/>
  <c r="AF111" i="1"/>
  <c r="AC111" i="1"/>
  <c r="Z111" i="1"/>
  <c r="W111" i="1"/>
  <c r="T111" i="1"/>
  <c r="Q111" i="1"/>
  <c r="N111" i="1"/>
  <c r="K111" i="1"/>
  <c r="H111" i="1"/>
  <c r="AI153" i="1"/>
  <c r="AF153" i="1"/>
  <c r="AC153" i="1"/>
  <c r="Z153" i="1"/>
  <c r="W153" i="1"/>
  <c r="T153" i="1"/>
  <c r="Q153" i="1"/>
  <c r="N153" i="1"/>
  <c r="K153" i="1"/>
  <c r="H153" i="1"/>
  <c r="AI156" i="1"/>
  <c r="AF156" i="1"/>
  <c r="AC156" i="1"/>
  <c r="Z156" i="1"/>
  <c r="W156" i="1"/>
  <c r="T156" i="1"/>
  <c r="Q156" i="1"/>
  <c r="N156" i="1"/>
  <c r="K156" i="1"/>
  <c r="H156" i="1"/>
  <c r="AI523" i="1"/>
  <c r="AF523" i="1"/>
  <c r="AC523" i="1"/>
  <c r="Z523" i="1"/>
  <c r="W523" i="1"/>
  <c r="T523" i="1"/>
  <c r="Q523" i="1"/>
  <c r="N523" i="1"/>
  <c r="K523" i="1"/>
  <c r="H523" i="1"/>
  <c r="AI566" i="1"/>
  <c r="AF566" i="1"/>
  <c r="AC566" i="1"/>
  <c r="Z566" i="1"/>
  <c r="W566" i="1"/>
  <c r="T566" i="1"/>
  <c r="Q566" i="1"/>
  <c r="N566" i="1"/>
  <c r="K566" i="1"/>
  <c r="H566" i="1"/>
  <c r="AI315" i="1"/>
  <c r="AF315" i="1"/>
  <c r="AC315" i="1"/>
  <c r="Z315" i="1"/>
  <c r="W315" i="1"/>
  <c r="T315" i="1"/>
  <c r="Q315" i="1"/>
  <c r="N315" i="1"/>
  <c r="K315" i="1"/>
  <c r="H315" i="1"/>
  <c r="AI390" i="1"/>
  <c r="AF390" i="1"/>
  <c r="AC390" i="1"/>
  <c r="Z390" i="1"/>
  <c r="W390" i="1"/>
  <c r="T390" i="1"/>
  <c r="Q390" i="1"/>
  <c r="N390" i="1"/>
  <c r="K390" i="1"/>
  <c r="H390" i="1"/>
  <c r="AI107" i="1"/>
  <c r="AF107" i="1"/>
  <c r="AC107" i="1"/>
  <c r="Z107" i="1"/>
  <c r="W107" i="1"/>
  <c r="T107" i="1"/>
  <c r="Q107" i="1"/>
  <c r="N107" i="1"/>
  <c r="K107" i="1"/>
  <c r="H107" i="1"/>
  <c r="AI157" i="1"/>
  <c r="AF157" i="1"/>
  <c r="AC157" i="1"/>
  <c r="Z157" i="1"/>
  <c r="W157" i="1"/>
  <c r="T157" i="1"/>
  <c r="Q157" i="1"/>
  <c r="N157" i="1"/>
  <c r="K157" i="1"/>
  <c r="H157" i="1"/>
  <c r="AI369" i="1"/>
  <c r="AF369" i="1"/>
  <c r="AC369" i="1"/>
  <c r="Z369" i="1"/>
  <c r="W369" i="1"/>
  <c r="T369" i="1"/>
  <c r="Q369" i="1"/>
  <c r="N369" i="1"/>
  <c r="K369" i="1"/>
  <c r="H369" i="1"/>
  <c r="AI262" i="1"/>
  <c r="AF262" i="1"/>
  <c r="AC262" i="1"/>
  <c r="Z262" i="1"/>
  <c r="W262" i="1"/>
  <c r="T262" i="1"/>
  <c r="Q262" i="1"/>
  <c r="N262" i="1"/>
  <c r="K262" i="1"/>
  <c r="H262" i="1"/>
  <c r="AI518" i="1"/>
  <c r="AF518" i="1"/>
  <c r="AC518" i="1"/>
  <c r="Z518" i="1"/>
  <c r="W518" i="1"/>
  <c r="T518" i="1"/>
  <c r="Q518" i="1"/>
  <c r="N518" i="1"/>
  <c r="K518" i="1"/>
  <c r="H518" i="1"/>
  <c r="AI504" i="1"/>
  <c r="AF504" i="1"/>
  <c r="AC504" i="1"/>
  <c r="Z504" i="1"/>
  <c r="W504" i="1"/>
  <c r="T504" i="1"/>
  <c r="Q504" i="1"/>
  <c r="N504" i="1"/>
  <c r="K504" i="1"/>
  <c r="H504" i="1"/>
  <c r="AI425" i="1"/>
  <c r="AF425" i="1"/>
  <c r="AC425" i="1"/>
  <c r="Z425" i="1"/>
  <c r="W425" i="1"/>
  <c r="T425" i="1"/>
  <c r="Q425" i="1"/>
  <c r="N425" i="1"/>
  <c r="K425" i="1"/>
  <c r="H425" i="1"/>
  <c r="AI135" i="1"/>
  <c r="AF135" i="1"/>
  <c r="AC135" i="1"/>
  <c r="Z135" i="1"/>
  <c r="W135" i="1"/>
  <c r="T135" i="1"/>
  <c r="Q135" i="1"/>
  <c r="N135" i="1"/>
  <c r="K135" i="1"/>
  <c r="H135" i="1"/>
  <c r="AI499" i="1"/>
  <c r="AF499" i="1"/>
  <c r="AC499" i="1"/>
  <c r="Z499" i="1"/>
  <c r="W499" i="1"/>
  <c r="T499" i="1"/>
  <c r="Q499" i="1"/>
  <c r="N499" i="1"/>
  <c r="K499" i="1"/>
  <c r="H499" i="1"/>
  <c r="AI501" i="1"/>
  <c r="AF501" i="1"/>
  <c r="AC501" i="1"/>
  <c r="Z501" i="1"/>
  <c r="W501" i="1"/>
  <c r="T501" i="1"/>
  <c r="Q501" i="1"/>
  <c r="N501" i="1"/>
  <c r="K501" i="1"/>
  <c r="H501" i="1"/>
  <c r="AI555" i="1"/>
  <c r="AF555" i="1"/>
  <c r="AC555" i="1"/>
  <c r="Z555" i="1"/>
  <c r="W555" i="1"/>
  <c r="T555" i="1"/>
  <c r="Q555" i="1"/>
  <c r="N555" i="1"/>
  <c r="K555" i="1"/>
  <c r="H555" i="1"/>
  <c r="AI385" i="1"/>
  <c r="AF385" i="1"/>
  <c r="AC385" i="1"/>
  <c r="Z385" i="1"/>
  <c r="W385" i="1"/>
  <c r="T385" i="1"/>
  <c r="Q385" i="1"/>
  <c r="N385" i="1"/>
  <c r="K385" i="1"/>
  <c r="H385" i="1"/>
  <c r="AI247" i="1"/>
  <c r="AF247" i="1"/>
  <c r="AC247" i="1"/>
  <c r="Z247" i="1"/>
  <c r="W247" i="1"/>
  <c r="T247" i="1"/>
  <c r="Q247" i="1"/>
  <c r="N247" i="1"/>
  <c r="K247" i="1"/>
  <c r="H247" i="1"/>
  <c r="AF366" i="1"/>
  <c r="Z366" i="1"/>
  <c r="T366" i="1"/>
  <c r="Q366" i="1"/>
  <c r="N366" i="1"/>
  <c r="K366" i="1"/>
  <c r="H366" i="1"/>
  <c r="AF191" i="1"/>
  <c r="Z191" i="1"/>
  <c r="T191" i="1"/>
  <c r="Q191" i="1"/>
  <c r="N191" i="1"/>
  <c r="K191" i="1"/>
  <c r="H191" i="1"/>
  <c r="AI515" i="1"/>
  <c r="AF515" i="1"/>
  <c r="AC515" i="1"/>
  <c r="Z515" i="1"/>
  <c r="W515" i="1"/>
  <c r="T515" i="1"/>
  <c r="Q515" i="1"/>
  <c r="N515" i="1"/>
  <c r="K515" i="1"/>
  <c r="H515" i="1"/>
  <c r="AI412" i="1"/>
  <c r="AF412" i="1"/>
  <c r="AC412" i="1"/>
  <c r="Z412" i="1"/>
  <c r="W412" i="1"/>
  <c r="T412" i="1"/>
  <c r="Q412" i="1"/>
  <c r="N412" i="1"/>
  <c r="K412" i="1"/>
  <c r="H412" i="1"/>
  <c r="AI46" i="1"/>
  <c r="AF46" i="1"/>
  <c r="AC46" i="1"/>
  <c r="Z46" i="1"/>
  <c r="W46" i="1"/>
  <c r="T46" i="1"/>
  <c r="Q46" i="1"/>
  <c r="N46" i="1"/>
  <c r="K46" i="1"/>
  <c r="H46" i="1"/>
  <c r="AI396" i="1"/>
  <c r="AF396" i="1"/>
  <c r="AC396" i="1"/>
  <c r="Z396" i="1"/>
  <c r="W396" i="1"/>
  <c r="T396" i="1"/>
  <c r="Q396" i="1"/>
  <c r="N396" i="1"/>
  <c r="K396" i="1"/>
  <c r="H396" i="1"/>
  <c r="AI508" i="1"/>
  <c r="AF508" i="1"/>
  <c r="AC508" i="1"/>
  <c r="Z508" i="1"/>
  <c r="W508" i="1"/>
  <c r="T508" i="1"/>
  <c r="Q508" i="1"/>
  <c r="N508" i="1"/>
  <c r="K508" i="1"/>
  <c r="H508" i="1"/>
  <c r="AI413" i="1"/>
  <c r="AF413" i="1"/>
  <c r="AC413" i="1"/>
  <c r="Z413" i="1"/>
  <c r="W413" i="1"/>
  <c r="T413" i="1"/>
  <c r="Q413" i="1"/>
  <c r="N413" i="1"/>
  <c r="K413" i="1"/>
  <c r="H413" i="1"/>
  <c r="AI562" i="1"/>
  <c r="AF562" i="1"/>
  <c r="AC562" i="1"/>
  <c r="Z562" i="1"/>
  <c r="W562" i="1"/>
  <c r="T562" i="1"/>
  <c r="Q562" i="1"/>
  <c r="N562" i="1"/>
  <c r="K562" i="1"/>
  <c r="H562" i="1"/>
  <c r="AI164" i="1"/>
  <c r="AF164" i="1"/>
  <c r="AC164" i="1"/>
  <c r="Z164" i="1"/>
  <c r="W164" i="1"/>
  <c r="T164" i="1"/>
  <c r="Q164" i="1"/>
  <c r="N164" i="1"/>
  <c r="K164" i="1"/>
  <c r="H164" i="1"/>
  <c r="AI403" i="1"/>
  <c r="AF403" i="1"/>
  <c r="AC403" i="1"/>
  <c r="Z403" i="1"/>
  <c r="W403" i="1"/>
  <c r="T403" i="1"/>
  <c r="Q403" i="1"/>
  <c r="N403" i="1"/>
  <c r="K403" i="1"/>
  <c r="H403" i="1"/>
  <c r="AI383" i="1"/>
  <c r="AF383" i="1"/>
  <c r="AC383" i="1"/>
  <c r="Z383" i="1"/>
  <c r="W383" i="1"/>
  <c r="T383" i="1"/>
  <c r="Q383" i="1"/>
  <c r="N383" i="1"/>
  <c r="K383" i="1"/>
  <c r="H383" i="1"/>
  <c r="AI190" i="1"/>
  <c r="AF190" i="1"/>
  <c r="AC190" i="1"/>
  <c r="Z190" i="1"/>
  <c r="W190" i="1"/>
  <c r="T190" i="1"/>
  <c r="Q190" i="1"/>
  <c r="N190" i="1"/>
  <c r="K190" i="1"/>
  <c r="H190" i="1"/>
  <c r="AI74" i="1"/>
  <c r="AF74" i="1"/>
  <c r="AC74" i="1"/>
  <c r="Z74" i="1"/>
  <c r="W74" i="1"/>
  <c r="T74" i="1"/>
  <c r="Q74" i="1"/>
  <c r="N74" i="1"/>
  <c r="K74" i="1"/>
  <c r="H74" i="1"/>
  <c r="AI469" i="1"/>
  <c r="AF469" i="1"/>
  <c r="AC469" i="1"/>
  <c r="Z469" i="1"/>
  <c r="W469" i="1"/>
  <c r="T469" i="1"/>
  <c r="Q469" i="1"/>
  <c r="N469" i="1"/>
  <c r="K469" i="1"/>
  <c r="H469" i="1"/>
  <c r="AI104" i="1"/>
  <c r="AF104" i="1"/>
  <c r="AC104" i="1"/>
  <c r="Z104" i="1"/>
  <c r="W104" i="1"/>
  <c r="T104" i="1"/>
  <c r="Q104" i="1"/>
  <c r="N104" i="1"/>
  <c r="K104" i="1"/>
  <c r="H104" i="1"/>
  <c r="AI564" i="1"/>
  <c r="AF564" i="1"/>
  <c r="AC564" i="1"/>
  <c r="Z564" i="1"/>
  <c r="W564" i="1"/>
  <c r="T564" i="1"/>
  <c r="Q564" i="1"/>
  <c r="N564" i="1"/>
  <c r="K564" i="1"/>
  <c r="H564" i="1"/>
  <c r="AI542" i="1"/>
  <c r="AF542" i="1"/>
  <c r="AC542" i="1"/>
  <c r="Z542" i="1"/>
  <c r="W542" i="1"/>
  <c r="T542" i="1"/>
  <c r="Q542" i="1"/>
  <c r="N542" i="1"/>
  <c r="K542" i="1"/>
  <c r="H542" i="1"/>
  <c r="AI498" i="1"/>
  <c r="AF498" i="1"/>
  <c r="AC498" i="1"/>
  <c r="Z498" i="1"/>
  <c r="W498" i="1"/>
  <c r="T498" i="1"/>
  <c r="Q498" i="1"/>
  <c r="N498" i="1"/>
  <c r="K498" i="1"/>
  <c r="H498" i="1"/>
  <c r="AI480" i="1"/>
  <c r="AF480" i="1"/>
  <c r="AC480" i="1"/>
  <c r="Z480" i="1"/>
  <c r="W480" i="1"/>
  <c r="T480" i="1"/>
  <c r="Q480" i="1"/>
  <c r="N480" i="1"/>
  <c r="K480" i="1"/>
  <c r="H480" i="1"/>
  <c r="AI322" i="1"/>
  <c r="AF322" i="1"/>
  <c r="AC322" i="1"/>
  <c r="Z322" i="1"/>
  <c r="W322" i="1"/>
  <c r="T322" i="1"/>
  <c r="Q322" i="1"/>
  <c r="N322" i="1"/>
  <c r="K322" i="1"/>
  <c r="H322" i="1"/>
  <c r="AI32" i="1"/>
  <c r="AF32" i="1"/>
  <c r="AC32" i="1"/>
  <c r="Z32" i="1"/>
  <c r="W32" i="1"/>
  <c r="T32" i="1"/>
  <c r="Q32" i="1"/>
  <c r="N32" i="1"/>
  <c r="K32" i="1"/>
  <c r="H32" i="1"/>
  <c r="AI223" i="1"/>
  <c r="AF223" i="1"/>
  <c r="AC223" i="1"/>
  <c r="Z223" i="1"/>
  <c r="W223" i="1"/>
  <c r="T223" i="1"/>
  <c r="Q223" i="1"/>
  <c r="N223" i="1"/>
  <c r="K223" i="1"/>
  <c r="H223" i="1"/>
  <c r="AI489" i="1"/>
  <c r="AF489" i="1"/>
  <c r="AC489" i="1"/>
  <c r="Z489" i="1"/>
  <c r="W489" i="1"/>
  <c r="T489" i="1"/>
  <c r="Q489" i="1"/>
  <c r="N489" i="1"/>
  <c r="K489" i="1"/>
  <c r="H489" i="1"/>
  <c r="AI339" i="1"/>
  <c r="AF339" i="1"/>
  <c r="AC339" i="1"/>
  <c r="Z339" i="1"/>
  <c r="W339" i="1"/>
  <c r="T339" i="1"/>
  <c r="Q339" i="1"/>
  <c r="N339" i="1"/>
  <c r="K339" i="1"/>
  <c r="H339" i="1"/>
  <c r="AI415" i="1"/>
  <c r="AF415" i="1"/>
  <c r="AC415" i="1"/>
  <c r="Z415" i="1"/>
  <c r="W415" i="1"/>
  <c r="T415" i="1"/>
  <c r="Q415" i="1"/>
  <c r="N415" i="1"/>
  <c r="K415" i="1"/>
  <c r="H415" i="1"/>
  <c r="AI154" i="1"/>
  <c r="AF154" i="1"/>
  <c r="AC154" i="1"/>
  <c r="Z154" i="1"/>
  <c r="W154" i="1"/>
  <c r="T154" i="1"/>
  <c r="Q154" i="1"/>
  <c r="N154" i="1"/>
  <c r="K154" i="1"/>
  <c r="H154" i="1"/>
  <c r="AI158" i="1"/>
  <c r="AF158" i="1"/>
  <c r="AC158" i="1"/>
  <c r="Z158" i="1"/>
  <c r="W158" i="1"/>
  <c r="T158" i="1"/>
  <c r="Q158" i="1"/>
  <c r="N158" i="1"/>
  <c r="K158" i="1"/>
  <c r="H158" i="1"/>
  <c r="AI362" i="1"/>
  <c r="AF362" i="1"/>
  <c r="AC362" i="1"/>
  <c r="Z362" i="1"/>
  <c r="W362" i="1"/>
  <c r="T362" i="1"/>
  <c r="Q362" i="1"/>
  <c r="N362" i="1"/>
  <c r="K362" i="1"/>
  <c r="H362" i="1"/>
  <c r="AI570" i="1"/>
  <c r="AF570" i="1"/>
  <c r="AC570" i="1"/>
  <c r="Z570" i="1"/>
  <c r="W570" i="1"/>
  <c r="T570" i="1"/>
  <c r="Q570" i="1"/>
  <c r="N570" i="1"/>
  <c r="K570" i="1"/>
  <c r="H570" i="1"/>
  <c r="AF358" i="1"/>
  <c r="Z358" i="1"/>
  <c r="T358" i="1"/>
  <c r="Q358" i="1"/>
  <c r="N358" i="1"/>
  <c r="K358" i="1"/>
  <c r="H358" i="1"/>
  <c r="AF212" i="1"/>
  <c r="Z212" i="1"/>
  <c r="T212" i="1"/>
  <c r="Q212" i="1"/>
  <c r="N212" i="1"/>
  <c r="K212" i="1"/>
  <c r="H212" i="1"/>
  <c r="AI75" i="1"/>
  <c r="AF75" i="1"/>
  <c r="AC75" i="1"/>
  <c r="Z75" i="1"/>
  <c r="W75" i="1"/>
  <c r="T75" i="1"/>
  <c r="Q75" i="1"/>
  <c r="N75" i="1"/>
  <c r="K75" i="1"/>
  <c r="H75" i="1"/>
  <c r="AI116" i="1"/>
  <c r="AF116" i="1"/>
  <c r="AC116" i="1"/>
  <c r="Z116" i="1"/>
  <c r="W116" i="1"/>
  <c r="T116" i="1"/>
  <c r="Q116" i="1"/>
  <c r="N116" i="1"/>
  <c r="K116" i="1"/>
  <c r="H116" i="1"/>
  <c r="AI471" i="1"/>
  <c r="AF471" i="1"/>
  <c r="AC471" i="1"/>
  <c r="Z471" i="1"/>
  <c r="W471" i="1"/>
  <c r="T471" i="1"/>
  <c r="Q471" i="1"/>
  <c r="N471" i="1"/>
  <c r="K471" i="1"/>
  <c r="H471" i="1"/>
  <c r="AI410" i="1"/>
  <c r="AF410" i="1"/>
  <c r="AC410" i="1"/>
  <c r="Z410" i="1"/>
  <c r="W410" i="1"/>
  <c r="T410" i="1"/>
  <c r="Q410" i="1"/>
  <c r="N410" i="1"/>
  <c r="K410" i="1"/>
  <c r="H410" i="1"/>
  <c r="AI417" i="1"/>
  <c r="AF417" i="1"/>
  <c r="AC417" i="1"/>
  <c r="Z417" i="1"/>
  <c r="W417" i="1"/>
  <c r="T417" i="1"/>
  <c r="Q417" i="1"/>
  <c r="N417" i="1"/>
  <c r="K417" i="1"/>
  <c r="H417" i="1"/>
  <c r="AI175" i="1"/>
  <c r="AF175" i="1"/>
  <c r="AC175" i="1"/>
  <c r="Z175" i="1"/>
  <c r="W175" i="1"/>
  <c r="T175" i="1"/>
  <c r="Q175" i="1"/>
  <c r="N175" i="1"/>
  <c r="K175" i="1"/>
  <c r="H175" i="1"/>
  <c r="AI483" i="1"/>
  <c r="AF483" i="1"/>
  <c r="AC483" i="1"/>
  <c r="Z483" i="1"/>
  <c r="W483" i="1"/>
  <c r="T483" i="1"/>
  <c r="Q483" i="1"/>
  <c r="N483" i="1"/>
  <c r="K483" i="1"/>
  <c r="H483" i="1"/>
  <c r="AI250" i="1"/>
  <c r="AF250" i="1"/>
  <c r="AC250" i="1"/>
  <c r="Z250" i="1"/>
  <c r="W250" i="1"/>
  <c r="T250" i="1"/>
  <c r="Q250" i="1"/>
  <c r="N250" i="1"/>
  <c r="K250" i="1"/>
  <c r="H250" i="1"/>
  <c r="AI286" i="1"/>
  <c r="AF286" i="1"/>
  <c r="AC286" i="1"/>
  <c r="Z286" i="1"/>
  <c r="W286" i="1"/>
  <c r="T286" i="1"/>
  <c r="Q286" i="1"/>
  <c r="N286" i="1"/>
  <c r="K286" i="1"/>
  <c r="H286" i="1"/>
  <c r="AI114" i="1"/>
  <c r="AF114" i="1"/>
  <c r="AC114" i="1"/>
  <c r="Z114" i="1"/>
  <c r="W114" i="1"/>
  <c r="T114" i="1"/>
  <c r="Q114" i="1"/>
  <c r="N114" i="1"/>
  <c r="K114" i="1"/>
  <c r="H114" i="1"/>
  <c r="AI251" i="1"/>
  <c r="AF251" i="1"/>
  <c r="AC251" i="1"/>
  <c r="Z251" i="1"/>
  <c r="W251" i="1"/>
  <c r="T251" i="1"/>
  <c r="Q251" i="1"/>
  <c r="N251" i="1"/>
  <c r="K251" i="1"/>
  <c r="H251" i="1"/>
  <c r="AI272" i="1"/>
  <c r="AF272" i="1"/>
  <c r="AC272" i="1"/>
  <c r="Z272" i="1"/>
  <c r="W272" i="1"/>
  <c r="T272" i="1"/>
  <c r="Q272" i="1"/>
  <c r="N272" i="1"/>
  <c r="K272" i="1"/>
  <c r="H272" i="1"/>
  <c r="AI418" i="1"/>
  <c r="AF418" i="1"/>
  <c r="AC418" i="1"/>
  <c r="Z418" i="1"/>
  <c r="W418" i="1"/>
  <c r="T418" i="1"/>
  <c r="Q418" i="1"/>
  <c r="N418" i="1"/>
  <c r="K418" i="1"/>
  <c r="H418" i="1"/>
  <c r="AI442" i="1"/>
  <c r="AF442" i="1"/>
  <c r="AC442" i="1"/>
  <c r="Z442" i="1"/>
  <c r="W442" i="1"/>
  <c r="T442" i="1"/>
  <c r="Q442" i="1"/>
  <c r="N442" i="1"/>
  <c r="K442" i="1"/>
  <c r="H442" i="1"/>
  <c r="AI87" i="1"/>
  <c r="AF87" i="1"/>
  <c r="AC87" i="1"/>
  <c r="Z87" i="1"/>
  <c r="W87" i="1"/>
  <c r="T87" i="1"/>
  <c r="Q87" i="1"/>
  <c r="N87" i="1"/>
  <c r="K87" i="1"/>
  <c r="H87" i="1"/>
  <c r="AI451" i="1"/>
  <c r="AF451" i="1"/>
  <c r="AC451" i="1"/>
  <c r="Z451" i="1"/>
  <c r="W451" i="1"/>
  <c r="T451" i="1"/>
  <c r="Q451" i="1"/>
  <c r="N451" i="1"/>
  <c r="K451" i="1"/>
  <c r="H451" i="1"/>
  <c r="AI218" i="1"/>
  <c r="AF218" i="1"/>
  <c r="AC218" i="1"/>
  <c r="Z218" i="1"/>
  <c r="W218" i="1"/>
  <c r="T218" i="1"/>
  <c r="Q218" i="1"/>
  <c r="N218" i="1"/>
  <c r="K218" i="1"/>
  <c r="H218" i="1"/>
  <c r="AI79" i="1"/>
  <c r="AF79" i="1"/>
  <c r="AC79" i="1"/>
  <c r="Z79" i="1"/>
  <c r="W79" i="1"/>
  <c r="T79" i="1"/>
  <c r="Q79" i="1"/>
  <c r="N79" i="1"/>
  <c r="K79" i="1"/>
  <c r="H79" i="1"/>
  <c r="AI446" i="1"/>
  <c r="AF446" i="1"/>
  <c r="AC446" i="1"/>
  <c r="Z446" i="1"/>
  <c r="W446" i="1"/>
  <c r="T446" i="1"/>
  <c r="Q446" i="1"/>
  <c r="N446" i="1"/>
  <c r="K446" i="1"/>
  <c r="H446" i="1"/>
  <c r="AI550" i="1"/>
  <c r="AF550" i="1"/>
  <c r="AC550" i="1"/>
  <c r="Z550" i="1"/>
  <c r="W550" i="1"/>
  <c r="T550" i="1"/>
  <c r="Q550" i="1"/>
  <c r="N550" i="1"/>
  <c r="K550" i="1"/>
  <c r="H550" i="1"/>
  <c r="AI569" i="1"/>
  <c r="AF569" i="1"/>
  <c r="AC569" i="1"/>
  <c r="Z569" i="1"/>
  <c r="W569" i="1"/>
  <c r="T569" i="1"/>
  <c r="Q569" i="1"/>
  <c r="N569" i="1"/>
  <c r="K569" i="1"/>
  <c r="H569" i="1"/>
  <c r="AI147" i="1"/>
  <c r="AF147" i="1"/>
  <c r="AC147" i="1"/>
  <c r="Z147" i="1"/>
  <c r="W147" i="1"/>
  <c r="T147" i="1"/>
  <c r="Q147" i="1"/>
  <c r="N147" i="1"/>
  <c r="K147" i="1"/>
  <c r="H147" i="1"/>
  <c r="AI391" i="1"/>
  <c r="AF391" i="1"/>
  <c r="AC391" i="1"/>
  <c r="Z391" i="1"/>
  <c r="W391" i="1"/>
  <c r="T391" i="1"/>
  <c r="Q391" i="1"/>
  <c r="N391" i="1"/>
  <c r="K391" i="1"/>
  <c r="H391" i="1"/>
  <c r="AI194" i="1"/>
  <c r="AF194" i="1"/>
  <c r="AC194" i="1"/>
  <c r="Z194" i="1"/>
  <c r="W194" i="1"/>
  <c r="T194" i="1"/>
  <c r="Q194" i="1"/>
  <c r="N194" i="1"/>
  <c r="K194" i="1"/>
  <c r="H194" i="1"/>
  <c r="AI456" i="1"/>
  <c r="AF456" i="1"/>
  <c r="AC456" i="1"/>
  <c r="Z456" i="1"/>
  <c r="W456" i="1"/>
  <c r="T456" i="1"/>
  <c r="Q456" i="1"/>
  <c r="N456" i="1"/>
  <c r="K456" i="1"/>
  <c r="H456" i="1"/>
  <c r="AI52" i="1"/>
  <c r="AF52" i="1"/>
  <c r="AC52" i="1"/>
  <c r="Z52" i="1"/>
  <c r="W52" i="1"/>
  <c r="T52" i="1"/>
  <c r="Q52" i="1"/>
  <c r="N52" i="1"/>
  <c r="K52" i="1"/>
  <c r="H52" i="1"/>
  <c r="AI98" i="1"/>
  <c r="AF98" i="1"/>
  <c r="AC98" i="1"/>
  <c r="Z98" i="1"/>
  <c r="W98" i="1"/>
  <c r="T98" i="1"/>
  <c r="Q98" i="1"/>
  <c r="N98" i="1"/>
  <c r="K98" i="1"/>
  <c r="H98" i="1"/>
  <c r="AI331" i="1"/>
  <c r="AF331" i="1"/>
  <c r="AC331" i="1"/>
  <c r="Z331" i="1"/>
  <c r="W331" i="1"/>
  <c r="T331" i="1"/>
  <c r="Q331" i="1"/>
  <c r="N331" i="1"/>
  <c r="K331" i="1"/>
  <c r="H331" i="1"/>
  <c r="AI271" i="1"/>
  <c r="AF271" i="1"/>
  <c r="AC271" i="1"/>
  <c r="Z271" i="1"/>
  <c r="W271" i="1"/>
  <c r="T271" i="1"/>
  <c r="Q271" i="1"/>
  <c r="N271" i="1"/>
  <c r="K271" i="1"/>
  <c r="H271" i="1"/>
  <c r="AI344" i="1"/>
  <c r="AF344" i="1"/>
  <c r="AC344" i="1"/>
  <c r="Z344" i="1"/>
  <c r="W344" i="1"/>
  <c r="T344" i="1"/>
  <c r="Q344" i="1"/>
  <c r="N344" i="1"/>
  <c r="K344" i="1"/>
  <c r="H344" i="1"/>
  <c r="AI368" i="1"/>
  <c r="AF368" i="1"/>
  <c r="AC368" i="1"/>
  <c r="Z368" i="1"/>
  <c r="W368" i="1"/>
  <c r="T368" i="1"/>
  <c r="Q368" i="1"/>
  <c r="N368" i="1"/>
  <c r="K368" i="1"/>
  <c r="H368" i="1"/>
  <c r="AI387" i="1"/>
  <c r="AF387" i="1"/>
  <c r="AC387" i="1"/>
  <c r="Z387" i="1"/>
  <c r="W387" i="1"/>
  <c r="T387" i="1"/>
  <c r="Q387" i="1"/>
  <c r="N387" i="1"/>
  <c r="K387" i="1"/>
  <c r="H387" i="1"/>
  <c r="AI312" i="1"/>
  <c r="AF312" i="1"/>
  <c r="AC312" i="1"/>
  <c r="Z312" i="1"/>
  <c r="W312" i="1"/>
  <c r="T312" i="1"/>
  <c r="Q312" i="1"/>
  <c r="N312" i="1"/>
  <c r="K312" i="1"/>
  <c r="H312" i="1"/>
  <c r="AI71" i="1"/>
  <c r="AF71" i="1"/>
  <c r="AC71" i="1"/>
  <c r="Z71" i="1"/>
  <c r="W71" i="1"/>
  <c r="T71" i="1"/>
  <c r="Q71" i="1"/>
  <c r="N71" i="1"/>
  <c r="K71" i="1"/>
  <c r="H71" i="1"/>
  <c r="AI50" i="1"/>
  <c r="AF50" i="1"/>
  <c r="AC50" i="1"/>
  <c r="Z50" i="1"/>
  <c r="W50" i="1"/>
  <c r="T50" i="1"/>
  <c r="Q50" i="1"/>
  <c r="N50" i="1"/>
  <c r="K50" i="1"/>
  <c r="H50" i="1"/>
  <c r="AI465" i="1"/>
  <c r="AF465" i="1"/>
  <c r="AC465" i="1"/>
  <c r="Z465" i="1"/>
  <c r="W465" i="1"/>
  <c r="T465" i="1"/>
  <c r="Q465" i="1"/>
  <c r="N465" i="1"/>
  <c r="K465" i="1"/>
  <c r="H465" i="1"/>
  <c r="AI249" i="1"/>
  <c r="AF249" i="1"/>
  <c r="AC249" i="1"/>
  <c r="Z249" i="1"/>
  <c r="W249" i="1"/>
  <c r="T249" i="1"/>
  <c r="Q249" i="1"/>
  <c r="N249" i="1"/>
  <c r="K249" i="1"/>
  <c r="H249" i="1"/>
  <c r="AI326" i="1"/>
  <c r="AF326" i="1"/>
  <c r="AC326" i="1"/>
  <c r="Z326" i="1"/>
  <c r="W326" i="1"/>
  <c r="T326" i="1"/>
  <c r="Q326" i="1"/>
  <c r="N326" i="1"/>
  <c r="K326" i="1"/>
  <c r="H326" i="1"/>
  <c r="AI83" i="1"/>
  <c r="AF83" i="1"/>
  <c r="AC83" i="1"/>
  <c r="Z83" i="1"/>
  <c r="W83" i="1"/>
  <c r="T83" i="1"/>
  <c r="Q83" i="1"/>
  <c r="N83" i="1"/>
  <c r="K83" i="1"/>
  <c r="H83" i="1"/>
  <c r="AI92" i="1"/>
  <c r="AF92" i="1"/>
  <c r="AC92" i="1"/>
  <c r="Z92" i="1"/>
  <c r="W92" i="1"/>
  <c r="T92" i="1"/>
  <c r="Q92" i="1"/>
  <c r="N92" i="1"/>
  <c r="K92" i="1"/>
  <c r="H92" i="1"/>
  <c r="AI266" i="1"/>
  <c r="AF266" i="1"/>
  <c r="AC266" i="1"/>
  <c r="Z266" i="1"/>
  <c r="W266" i="1"/>
  <c r="T266" i="1"/>
  <c r="Q266" i="1"/>
  <c r="N266" i="1"/>
  <c r="K266" i="1"/>
  <c r="H266" i="1"/>
  <c r="AI328" i="1"/>
  <c r="AF328" i="1"/>
  <c r="AC328" i="1"/>
  <c r="Z328" i="1"/>
  <c r="W328" i="1"/>
  <c r="T328" i="1"/>
  <c r="Q328" i="1"/>
  <c r="N328" i="1"/>
  <c r="K328" i="1"/>
  <c r="H328" i="1"/>
  <c r="AI277" i="1"/>
  <c r="AF277" i="1"/>
  <c r="AC277" i="1"/>
  <c r="Z277" i="1"/>
  <c r="W277" i="1"/>
  <c r="T277" i="1"/>
  <c r="Q277" i="1"/>
  <c r="N277" i="1"/>
  <c r="K277" i="1"/>
  <c r="H277" i="1"/>
  <c r="AI235" i="1"/>
  <c r="AF235" i="1"/>
  <c r="AC235" i="1"/>
  <c r="Z235" i="1"/>
  <c r="W235" i="1"/>
  <c r="T235" i="1"/>
  <c r="Q235" i="1"/>
  <c r="N235" i="1"/>
  <c r="K235" i="1"/>
  <c r="H235" i="1"/>
  <c r="AI497" i="1"/>
  <c r="AF497" i="1"/>
  <c r="AC497" i="1"/>
  <c r="Z497" i="1"/>
  <c r="W497" i="1"/>
  <c r="T497" i="1"/>
  <c r="Q497" i="1"/>
  <c r="N497" i="1"/>
  <c r="K497" i="1"/>
  <c r="H497" i="1"/>
  <c r="AI397" i="1"/>
  <c r="AF397" i="1"/>
  <c r="AC397" i="1"/>
  <c r="Z397" i="1"/>
  <c r="W397" i="1"/>
  <c r="T397" i="1"/>
  <c r="Q397" i="1"/>
  <c r="N397" i="1"/>
  <c r="K397" i="1"/>
  <c r="H397" i="1"/>
  <c r="AI140" i="1"/>
  <c r="AF140" i="1"/>
  <c r="AC140" i="1"/>
  <c r="Z140" i="1"/>
  <c r="W140" i="1"/>
  <c r="T140" i="1"/>
  <c r="Q140" i="1"/>
  <c r="N140" i="1"/>
  <c r="K140" i="1"/>
  <c r="H140" i="1"/>
  <c r="AI230" i="1"/>
  <c r="AF230" i="1"/>
  <c r="AC230" i="1"/>
  <c r="Z230" i="1"/>
  <c r="W230" i="1"/>
  <c r="T230" i="1"/>
  <c r="Q230" i="1"/>
  <c r="N230" i="1"/>
  <c r="K230" i="1"/>
  <c r="H230" i="1"/>
  <c r="AI78" i="1"/>
  <c r="AF78" i="1"/>
  <c r="AC78" i="1"/>
  <c r="Z78" i="1"/>
  <c r="W78" i="1"/>
  <c r="T78" i="1"/>
  <c r="Q78" i="1"/>
  <c r="N78" i="1"/>
  <c r="K78" i="1"/>
  <c r="H78" i="1"/>
  <c r="AI56" i="1"/>
  <c r="AF56" i="1"/>
  <c r="AC56" i="1"/>
  <c r="Z56" i="1"/>
  <c r="W56" i="1"/>
  <c r="T56" i="1"/>
  <c r="Q56" i="1"/>
  <c r="N56" i="1"/>
  <c r="K56" i="1"/>
  <c r="H56" i="1"/>
  <c r="AI105" i="1"/>
  <c r="AF105" i="1"/>
  <c r="AC105" i="1"/>
  <c r="Z105" i="1"/>
  <c r="W105" i="1"/>
  <c r="T105" i="1"/>
  <c r="Q105" i="1"/>
  <c r="N105" i="1"/>
  <c r="K105" i="1"/>
  <c r="H105" i="1"/>
  <c r="AI308" i="1"/>
  <c r="AF308" i="1"/>
  <c r="AC308" i="1"/>
  <c r="Z308" i="1"/>
  <c r="W308" i="1"/>
  <c r="T308" i="1"/>
  <c r="Q308" i="1"/>
  <c r="N308" i="1"/>
  <c r="K308" i="1"/>
  <c r="H308" i="1"/>
  <c r="AI165" i="1"/>
  <c r="AF165" i="1"/>
  <c r="AC165" i="1"/>
  <c r="Z165" i="1"/>
  <c r="W165" i="1"/>
  <c r="T165" i="1"/>
  <c r="Q165" i="1"/>
  <c r="N165" i="1"/>
  <c r="K165" i="1"/>
  <c r="H165" i="1"/>
  <c r="AI265" i="1"/>
  <c r="AF265" i="1"/>
  <c r="AC265" i="1"/>
  <c r="Z265" i="1"/>
  <c r="W265" i="1"/>
  <c r="T265" i="1"/>
  <c r="Q265" i="1"/>
  <c r="N265" i="1"/>
  <c r="K265" i="1"/>
  <c r="H265" i="1"/>
  <c r="AI431" i="1"/>
  <c r="AF431" i="1"/>
  <c r="AC431" i="1"/>
  <c r="Z431" i="1"/>
  <c r="W431" i="1"/>
  <c r="T431" i="1"/>
  <c r="Q431" i="1"/>
  <c r="N431" i="1"/>
  <c r="K431" i="1"/>
  <c r="H431" i="1"/>
  <c r="AI38" i="1"/>
  <c r="AF38" i="1"/>
  <c r="AC38" i="1"/>
  <c r="Z38" i="1"/>
  <c r="W38" i="1"/>
  <c r="T38" i="1"/>
  <c r="Q38" i="1"/>
  <c r="N38" i="1"/>
  <c r="K38" i="1"/>
  <c r="H38" i="1"/>
  <c r="AI516" i="1"/>
  <c r="AF516" i="1"/>
  <c r="AC516" i="1"/>
  <c r="Z516" i="1"/>
  <c r="W516" i="1"/>
  <c r="T516" i="1"/>
  <c r="Q516" i="1"/>
  <c r="N516" i="1"/>
  <c r="K516" i="1"/>
  <c r="H516" i="1"/>
  <c r="AI354" i="1"/>
  <c r="AF354" i="1"/>
  <c r="AC354" i="1"/>
  <c r="Z354" i="1"/>
  <c r="W354" i="1"/>
  <c r="T354" i="1"/>
  <c r="Q354" i="1"/>
  <c r="N354" i="1"/>
  <c r="K354" i="1"/>
  <c r="H354" i="1"/>
  <c r="AI340" i="1"/>
  <c r="AF340" i="1"/>
  <c r="AC340" i="1"/>
  <c r="Z340" i="1"/>
  <c r="W340" i="1"/>
  <c r="T340" i="1"/>
  <c r="Q340" i="1"/>
  <c r="N340" i="1"/>
  <c r="K340" i="1"/>
  <c r="H340" i="1"/>
  <c r="AI487" i="1"/>
  <c r="AF487" i="1"/>
  <c r="AC487" i="1"/>
  <c r="Z487" i="1"/>
  <c r="W487" i="1"/>
  <c r="T487" i="1"/>
  <c r="Q487" i="1"/>
  <c r="N487" i="1"/>
  <c r="K487" i="1"/>
  <c r="H487" i="1"/>
  <c r="AI213" i="1"/>
  <c r="AF213" i="1"/>
  <c r="AC213" i="1"/>
  <c r="Z213" i="1"/>
  <c r="W213" i="1"/>
  <c r="T213" i="1"/>
  <c r="Q213" i="1"/>
  <c r="N213" i="1"/>
  <c r="K213" i="1"/>
  <c r="H213" i="1"/>
  <c r="AI453" i="1"/>
  <c r="AF453" i="1"/>
  <c r="AC453" i="1"/>
  <c r="Z453" i="1"/>
  <c r="W453" i="1"/>
  <c r="T453" i="1"/>
  <c r="Q453" i="1"/>
  <c r="N453" i="1"/>
  <c r="K453" i="1"/>
  <c r="H453" i="1"/>
  <c r="AI264" i="1"/>
  <c r="AF264" i="1"/>
  <c r="AC264" i="1"/>
  <c r="Z264" i="1"/>
  <c r="W264" i="1"/>
  <c r="T264" i="1"/>
  <c r="Q264" i="1"/>
  <c r="N264" i="1"/>
  <c r="K264" i="1"/>
  <c r="H264" i="1"/>
  <c r="AI303" i="1"/>
  <c r="AF303" i="1"/>
  <c r="AC303" i="1"/>
  <c r="Z303" i="1"/>
  <c r="W303" i="1"/>
  <c r="T303" i="1"/>
  <c r="Q303" i="1"/>
  <c r="N303" i="1"/>
  <c r="K303" i="1"/>
  <c r="H303" i="1"/>
  <c r="AI475" i="1"/>
  <c r="AF475" i="1"/>
  <c r="AC475" i="1"/>
  <c r="Z475" i="1"/>
  <c r="W475" i="1"/>
  <c r="T475" i="1"/>
  <c r="Q475" i="1"/>
  <c r="N475" i="1"/>
  <c r="K475" i="1"/>
  <c r="H475" i="1"/>
  <c r="AI414" i="1"/>
  <c r="AF414" i="1"/>
  <c r="AC414" i="1"/>
  <c r="Z414" i="1"/>
  <c r="W414" i="1"/>
  <c r="T414" i="1"/>
  <c r="Q414" i="1"/>
  <c r="N414" i="1"/>
  <c r="K414" i="1"/>
  <c r="H414" i="1"/>
  <c r="AI561" i="1"/>
  <c r="AF561" i="1"/>
  <c r="AC561" i="1"/>
  <c r="Z561" i="1"/>
  <c r="W561" i="1"/>
  <c r="T561" i="1"/>
  <c r="Q561" i="1"/>
  <c r="N561" i="1"/>
  <c r="K561" i="1"/>
  <c r="H561" i="1"/>
  <c r="AI452" i="1"/>
  <c r="AF452" i="1"/>
  <c r="AC452" i="1"/>
  <c r="Z452" i="1"/>
  <c r="W452" i="1"/>
  <c r="T452" i="1"/>
  <c r="Q452" i="1"/>
  <c r="N452" i="1"/>
  <c r="K452" i="1"/>
  <c r="H452" i="1"/>
  <c r="AI155" i="1"/>
  <c r="AF155" i="1"/>
  <c r="AC155" i="1"/>
  <c r="Z155" i="1"/>
  <c r="W155" i="1"/>
  <c r="T155" i="1"/>
  <c r="Q155" i="1"/>
  <c r="N155" i="1"/>
  <c r="K155" i="1"/>
  <c r="H155" i="1"/>
  <c r="AI108" i="1"/>
  <c r="AF108" i="1"/>
  <c r="AC108" i="1"/>
  <c r="Z108" i="1"/>
  <c r="W108" i="1"/>
  <c r="T108" i="1"/>
  <c r="Q108" i="1"/>
  <c r="N108" i="1"/>
  <c r="K108" i="1"/>
  <c r="H108" i="1"/>
  <c r="AI490" i="1"/>
  <c r="AF490" i="1"/>
  <c r="AC490" i="1"/>
  <c r="Z490" i="1"/>
  <c r="W490" i="1"/>
  <c r="T490" i="1"/>
  <c r="Q490" i="1"/>
  <c r="N490" i="1"/>
  <c r="K490" i="1"/>
  <c r="H490" i="1"/>
  <c r="AI467" i="1"/>
  <c r="AF467" i="1"/>
  <c r="AC467" i="1"/>
  <c r="Z467" i="1"/>
  <c r="W467" i="1"/>
  <c r="T467" i="1"/>
  <c r="Q467" i="1"/>
  <c r="N467" i="1"/>
  <c r="K467" i="1"/>
  <c r="H467" i="1"/>
  <c r="AI276" i="1"/>
  <c r="AF276" i="1"/>
  <c r="AC276" i="1"/>
  <c r="Z276" i="1"/>
  <c r="W276" i="1"/>
  <c r="T276" i="1"/>
  <c r="Q276" i="1"/>
  <c r="N276" i="1"/>
  <c r="K276" i="1"/>
  <c r="H276" i="1"/>
  <c r="AI119" i="1"/>
  <c r="AF119" i="1"/>
  <c r="AC119" i="1"/>
  <c r="Z119" i="1"/>
  <c r="W119" i="1"/>
  <c r="T119" i="1"/>
  <c r="Q119" i="1"/>
  <c r="N119" i="1"/>
  <c r="K119" i="1"/>
  <c r="H119" i="1"/>
  <c r="AI238" i="1"/>
  <c r="AF238" i="1"/>
  <c r="AC238" i="1"/>
  <c r="Z238" i="1"/>
  <c r="W238" i="1"/>
  <c r="T238" i="1"/>
  <c r="Q238" i="1"/>
  <c r="N238" i="1"/>
  <c r="K238" i="1"/>
  <c r="H238" i="1"/>
  <c r="AI367" i="1"/>
  <c r="AF367" i="1"/>
  <c r="AC367" i="1"/>
  <c r="Z367" i="1"/>
  <c r="W367" i="1"/>
  <c r="T367" i="1"/>
  <c r="Q367" i="1"/>
  <c r="N367" i="1"/>
  <c r="K367" i="1"/>
  <c r="H367" i="1"/>
  <c r="AI324" i="1"/>
  <c r="AF324" i="1"/>
  <c r="AC324" i="1"/>
  <c r="Z324" i="1"/>
  <c r="W324" i="1"/>
  <c r="T324" i="1"/>
  <c r="Q324" i="1"/>
  <c r="N324" i="1"/>
  <c r="K324" i="1"/>
  <c r="H324" i="1"/>
  <c r="AI300" i="1"/>
  <c r="AF300" i="1"/>
  <c r="AC300" i="1"/>
  <c r="Z300" i="1"/>
  <c r="W300" i="1"/>
  <c r="T300" i="1"/>
  <c r="Q300" i="1"/>
  <c r="N300" i="1"/>
  <c r="K300" i="1"/>
  <c r="H300" i="1"/>
  <c r="AI320" i="1"/>
  <c r="AF320" i="1"/>
  <c r="AC320" i="1"/>
  <c r="Z320" i="1"/>
  <c r="W320" i="1"/>
  <c r="T320" i="1"/>
  <c r="Q320" i="1"/>
  <c r="N320" i="1"/>
  <c r="K320" i="1"/>
  <c r="H320" i="1"/>
  <c r="AI541" i="1"/>
  <c r="AF541" i="1"/>
  <c r="AC541" i="1"/>
  <c r="Z541" i="1"/>
  <c r="W541" i="1"/>
  <c r="T541" i="1"/>
  <c r="Q541" i="1"/>
  <c r="N541" i="1"/>
  <c r="K541" i="1"/>
  <c r="H541" i="1"/>
  <c r="AI306" i="1"/>
  <c r="AF306" i="1"/>
  <c r="AC306" i="1"/>
  <c r="Z306" i="1"/>
  <c r="W306" i="1"/>
  <c r="T306" i="1"/>
  <c r="Q306" i="1"/>
  <c r="N306" i="1"/>
  <c r="K306" i="1"/>
  <c r="H306" i="1"/>
  <c r="AI531" i="1"/>
  <c r="AF531" i="1"/>
  <c r="AC531" i="1"/>
  <c r="Z531" i="1"/>
  <c r="W531" i="1"/>
  <c r="T531" i="1"/>
  <c r="Q531" i="1"/>
  <c r="N531" i="1"/>
  <c r="K531" i="1"/>
  <c r="H531" i="1"/>
  <c r="AI430" i="1"/>
  <c r="AF430" i="1"/>
  <c r="AC430" i="1"/>
  <c r="Z430" i="1"/>
  <c r="W430" i="1"/>
  <c r="T430" i="1"/>
  <c r="Q430" i="1"/>
  <c r="N430" i="1"/>
  <c r="K430" i="1"/>
  <c r="H430" i="1"/>
  <c r="AI217" i="1"/>
  <c r="AF217" i="1"/>
  <c r="AC217" i="1"/>
  <c r="Z217" i="1"/>
  <c r="W217" i="1"/>
  <c r="T217" i="1"/>
  <c r="Q217" i="1"/>
  <c r="N217" i="1"/>
  <c r="K217" i="1"/>
  <c r="H217" i="1"/>
  <c r="AI496" i="1"/>
  <c r="AF496" i="1"/>
  <c r="AC496" i="1"/>
  <c r="Z496" i="1"/>
  <c r="W496" i="1"/>
  <c r="T496" i="1"/>
  <c r="Q496" i="1"/>
  <c r="N496" i="1"/>
  <c r="K496" i="1"/>
  <c r="H496" i="1"/>
  <c r="AI363" i="1"/>
  <c r="AF363" i="1"/>
  <c r="AC363" i="1"/>
  <c r="Z363" i="1"/>
  <c r="W363" i="1"/>
  <c r="T363" i="1"/>
  <c r="Q363" i="1"/>
  <c r="N363" i="1"/>
  <c r="K363" i="1"/>
  <c r="H363" i="1"/>
  <c r="AI287" i="1"/>
  <c r="AF287" i="1"/>
  <c r="AC287" i="1"/>
  <c r="Z287" i="1"/>
  <c r="W287" i="1"/>
  <c r="T287" i="1"/>
  <c r="Q287" i="1"/>
  <c r="N287" i="1"/>
  <c r="K287" i="1"/>
  <c r="H287" i="1"/>
  <c r="AI318" i="1"/>
  <c r="AF318" i="1"/>
  <c r="AC318" i="1"/>
  <c r="Z318" i="1"/>
  <c r="W318" i="1"/>
  <c r="T318" i="1"/>
  <c r="Q318" i="1"/>
  <c r="N318" i="1"/>
  <c r="K318" i="1"/>
  <c r="H318" i="1"/>
  <c r="AI544" i="1"/>
  <c r="AF544" i="1"/>
  <c r="AC544" i="1"/>
  <c r="Z544" i="1"/>
  <c r="W544" i="1"/>
  <c r="T544" i="1"/>
  <c r="Q544" i="1"/>
  <c r="N544" i="1"/>
  <c r="K544" i="1"/>
  <c r="H544" i="1"/>
  <c r="AI462" i="1"/>
  <c r="AF462" i="1"/>
  <c r="AC462" i="1"/>
  <c r="Z462" i="1"/>
  <c r="W462" i="1"/>
  <c r="T462" i="1"/>
  <c r="Q462" i="1"/>
  <c r="N462" i="1"/>
  <c r="K462" i="1"/>
  <c r="H462" i="1"/>
  <c r="AI256" i="1"/>
  <c r="AF256" i="1"/>
  <c r="AC256" i="1"/>
  <c r="Z256" i="1"/>
  <c r="W256" i="1"/>
  <c r="T256" i="1"/>
  <c r="Q256" i="1"/>
  <c r="N256" i="1"/>
  <c r="K256" i="1"/>
  <c r="H256" i="1"/>
  <c r="AI101" i="1"/>
  <c r="AF101" i="1"/>
  <c r="AC101" i="1"/>
  <c r="Z101" i="1"/>
  <c r="W101" i="1"/>
  <c r="T101" i="1"/>
  <c r="Q101" i="1"/>
  <c r="N101" i="1"/>
  <c r="K101" i="1"/>
  <c r="H101" i="1"/>
  <c r="AI131" i="1"/>
  <c r="AF131" i="1"/>
  <c r="AC131" i="1"/>
  <c r="Z131" i="1"/>
  <c r="W131" i="1"/>
  <c r="T131" i="1"/>
  <c r="Q131" i="1"/>
  <c r="N131" i="1"/>
  <c r="K131" i="1"/>
  <c r="H131" i="1"/>
  <c r="AI225" i="1"/>
  <c r="AF225" i="1"/>
  <c r="AC225" i="1"/>
  <c r="Z225" i="1"/>
  <c r="W225" i="1"/>
  <c r="T225" i="1"/>
  <c r="Q225" i="1"/>
  <c r="N225" i="1"/>
  <c r="K225" i="1"/>
  <c r="H225" i="1"/>
  <c r="AI137" i="1"/>
  <c r="AF137" i="1"/>
  <c r="AC137" i="1"/>
  <c r="Z137" i="1"/>
  <c r="W137" i="1"/>
  <c r="T137" i="1"/>
  <c r="Q137" i="1"/>
  <c r="N137" i="1"/>
  <c r="K137" i="1"/>
  <c r="H137" i="1"/>
  <c r="AI279" i="1"/>
  <c r="AF279" i="1"/>
  <c r="AC279" i="1"/>
  <c r="Z279" i="1"/>
  <c r="W279" i="1"/>
  <c r="T279" i="1"/>
  <c r="Q279" i="1"/>
  <c r="N279" i="1"/>
  <c r="K279" i="1"/>
  <c r="H279" i="1"/>
  <c r="AI122" i="1"/>
  <c r="AF122" i="1"/>
  <c r="AC122" i="1"/>
  <c r="Z122" i="1"/>
  <c r="W122" i="1"/>
  <c r="T122" i="1"/>
  <c r="Q122" i="1"/>
  <c r="N122" i="1"/>
  <c r="K122" i="1"/>
  <c r="H122" i="1"/>
  <c r="AI402" i="1"/>
  <c r="AF402" i="1"/>
  <c r="AC402" i="1"/>
  <c r="Z402" i="1"/>
  <c r="W402" i="1"/>
  <c r="T402" i="1"/>
  <c r="Q402" i="1"/>
  <c r="N402" i="1"/>
  <c r="K402" i="1"/>
  <c r="H402" i="1"/>
  <c r="AI540" i="1"/>
  <c r="AF540" i="1"/>
  <c r="AC540" i="1"/>
  <c r="Z540" i="1"/>
  <c r="W540" i="1"/>
  <c r="T540" i="1"/>
  <c r="Q540" i="1"/>
  <c r="N540" i="1"/>
  <c r="K540" i="1"/>
  <c r="H540" i="1"/>
  <c r="AI359" i="1"/>
  <c r="AF359" i="1"/>
  <c r="AC359" i="1"/>
  <c r="Z359" i="1"/>
  <c r="W359" i="1"/>
  <c r="T359" i="1"/>
  <c r="Q359" i="1"/>
  <c r="N359" i="1"/>
  <c r="K359" i="1"/>
  <c r="H359" i="1"/>
  <c r="AI429" i="1"/>
  <c r="AF429" i="1"/>
  <c r="AC429" i="1"/>
  <c r="Z429" i="1"/>
  <c r="W429" i="1"/>
  <c r="T429" i="1"/>
  <c r="Q429" i="1"/>
  <c r="N429" i="1"/>
  <c r="K429" i="1"/>
  <c r="H429" i="1"/>
  <c r="AI219" i="1"/>
  <c r="AF219" i="1"/>
  <c r="AC219" i="1"/>
  <c r="Z219" i="1"/>
  <c r="W219" i="1"/>
  <c r="T219" i="1"/>
  <c r="Q219" i="1"/>
  <c r="N219" i="1"/>
  <c r="K219" i="1"/>
  <c r="H219" i="1"/>
  <c r="AI99" i="1"/>
  <c r="AF99" i="1"/>
  <c r="AC99" i="1"/>
  <c r="Z99" i="1"/>
  <c r="W99" i="1"/>
  <c r="T99" i="1"/>
  <c r="Q99" i="1"/>
  <c r="N99" i="1"/>
  <c r="K99" i="1"/>
  <c r="H99" i="1"/>
  <c r="AI73" i="1"/>
  <c r="AF73" i="1"/>
  <c r="AC73" i="1"/>
  <c r="Z73" i="1"/>
  <c r="W73" i="1"/>
  <c r="T73" i="1"/>
  <c r="Q73" i="1"/>
  <c r="N73" i="1"/>
  <c r="K73" i="1"/>
  <c r="H73" i="1"/>
  <c r="AF444" i="1"/>
  <c r="Z444" i="1"/>
  <c r="T444" i="1"/>
  <c r="Q444" i="1"/>
  <c r="N444" i="1"/>
  <c r="K444" i="1"/>
  <c r="H444" i="1"/>
  <c r="AF163" i="1"/>
  <c r="Z163" i="1"/>
  <c r="T163" i="1"/>
  <c r="Q163" i="1"/>
  <c r="N163" i="1"/>
  <c r="K163" i="1"/>
  <c r="H163" i="1"/>
  <c r="AF187" i="1"/>
  <c r="Z187" i="1"/>
  <c r="T187" i="1"/>
  <c r="Q187" i="1"/>
  <c r="N187" i="1"/>
  <c r="K187" i="1"/>
  <c r="H187" i="1"/>
  <c r="AI441" i="1"/>
  <c r="AF441" i="1"/>
  <c r="AC441" i="1"/>
  <c r="Z441" i="1"/>
  <c r="W441" i="1"/>
  <c r="T441" i="1"/>
  <c r="Q441" i="1"/>
  <c r="N441" i="1"/>
  <c r="K441" i="1"/>
  <c r="H441" i="1"/>
  <c r="AI457" i="1"/>
  <c r="AF457" i="1"/>
  <c r="AC457" i="1"/>
  <c r="Z457" i="1"/>
  <c r="W457" i="1"/>
  <c r="T457" i="1"/>
  <c r="Q457" i="1"/>
  <c r="N457" i="1"/>
  <c r="K457" i="1"/>
  <c r="H457" i="1"/>
  <c r="AI198" i="1"/>
  <c r="AF198" i="1"/>
  <c r="AC198" i="1"/>
  <c r="Z198" i="1"/>
  <c r="W198" i="1"/>
  <c r="T198" i="1"/>
  <c r="Q198" i="1"/>
  <c r="N198" i="1"/>
  <c r="K198" i="1"/>
  <c r="H198" i="1"/>
  <c r="AI34" i="1"/>
  <c r="AF34" i="1"/>
  <c r="AC34" i="1"/>
  <c r="Z34" i="1"/>
  <c r="W34" i="1"/>
  <c r="T34" i="1"/>
  <c r="Q34" i="1"/>
  <c r="N34" i="1"/>
  <c r="K34" i="1"/>
  <c r="H34" i="1"/>
  <c r="AI549" i="1"/>
  <c r="AF549" i="1"/>
  <c r="AC549" i="1"/>
  <c r="Z549" i="1"/>
  <c r="W549" i="1"/>
  <c r="T549" i="1"/>
  <c r="Q549" i="1"/>
  <c r="N549" i="1"/>
  <c r="K549" i="1"/>
  <c r="H549" i="1"/>
  <c r="AI568" i="1"/>
  <c r="AF568" i="1"/>
  <c r="AC568" i="1"/>
  <c r="Z568" i="1"/>
  <c r="W568" i="1"/>
  <c r="T568" i="1"/>
  <c r="Q568" i="1"/>
  <c r="N568" i="1"/>
  <c r="K568" i="1"/>
  <c r="H568" i="1"/>
  <c r="AI241" i="1"/>
  <c r="AF241" i="1"/>
  <c r="AC241" i="1"/>
  <c r="Z241" i="1"/>
  <c r="W241" i="1"/>
  <c r="T241" i="1"/>
  <c r="Q241" i="1"/>
  <c r="N241" i="1"/>
  <c r="K241" i="1"/>
  <c r="H241" i="1"/>
  <c r="AI141" i="1"/>
  <c r="AF141" i="1"/>
  <c r="AC141" i="1"/>
  <c r="Z141" i="1"/>
  <c r="W141" i="1"/>
  <c r="T141" i="1"/>
  <c r="Q141" i="1"/>
  <c r="N141" i="1"/>
  <c r="K141" i="1"/>
  <c r="H141" i="1"/>
  <c r="AI162" i="1"/>
  <c r="AF162" i="1"/>
  <c r="AC162" i="1"/>
  <c r="Z162" i="1"/>
  <c r="W162" i="1"/>
  <c r="T162" i="1"/>
  <c r="Q162" i="1"/>
  <c r="N162" i="1"/>
  <c r="K162" i="1"/>
  <c r="H162" i="1"/>
  <c r="AI280" i="1"/>
  <c r="AF280" i="1"/>
  <c r="AC280" i="1"/>
  <c r="Z280" i="1"/>
  <c r="W280" i="1"/>
  <c r="T280" i="1"/>
  <c r="Q280" i="1"/>
  <c r="N280" i="1"/>
  <c r="K280" i="1"/>
  <c r="H280" i="1"/>
  <c r="AI76" i="1"/>
  <c r="AF76" i="1"/>
  <c r="AC76" i="1"/>
  <c r="Z76" i="1"/>
  <c r="W76" i="1"/>
  <c r="T76" i="1"/>
  <c r="Q76" i="1"/>
  <c r="N76" i="1"/>
  <c r="K76" i="1"/>
  <c r="H76" i="1"/>
  <c r="AI171" i="1"/>
  <c r="AF171" i="1"/>
  <c r="AC171" i="1"/>
  <c r="Z171" i="1"/>
  <c r="W171" i="1"/>
  <c r="T171" i="1"/>
  <c r="Q171" i="1"/>
  <c r="N171" i="1"/>
  <c r="K171" i="1"/>
  <c r="H171" i="1"/>
  <c r="AI274" i="1"/>
  <c r="AF274" i="1"/>
  <c r="AC274" i="1"/>
  <c r="Z274" i="1"/>
  <c r="W274" i="1"/>
  <c r="T274" i="1"/>
  <c r="Q274" i="1"/>
  <c r="N274" i="1"/>
  <c r="K274" i="1"/>
  <c r="H274" i="1"/>
  <c r="AI356" i="1"/>
  <c r="AF356" i="1"/>
  <c r="AC356" i="1"/>
  <c r="Z356" i="1"/>
  <c r="W356" i="1"/>
  <c r="T356" i="1"/>
  <c r="Q356" i="1"/>
  <c r="N356" i="1"/>
  <c r="K356" i="1"/>
  <c r="H356" i="1"/>
  <c r="AI317" i="1"/>
  <c r="AF317" i="1"/>
  <c r="AC317" i="1"/>
  <c r="Z317" i="1"/>
  <c r="W317" i="1"/>
  <c r="T317" i="1"/>
  <c r="Q317" i="1"/>
  <c r="N317" i="1"/>
  <c r="K317" i="1"/>
  <c r="H317" i="1"/>
  <c r="AI69" i="1"/>
  <c r="AF69" i="1"/>
  <c r="AC69" i="1"/>
  <c r="Z69" i="1"/>
  <c r="W69" i="1"/>
  <c r="T69" i="1"/>
  <c r="Q69" i="1"/>
  <c r="N69" i="1"/>
  <c r="K69" i="1"/>
  <c r="H69" i="1"/>
  <c r="AI393" i="1"/>
  <c r="AF393" i="1"/>
  <c r="AC393" i="1"/>
  <c r="Z393" i="1"/>
  <c r="W393" i="1"/>
  <c r="T393" i="1"/>
  <c r="Q393" i="1"/>
  <c r="N393" i="1"/>
  <c r="K393" i="1"/>
  <c r="H393" i="1"/>
  <c r="AF512" i="1"/>
  <c r="Z512" i="1"/>
  <c r="T512" i="1"/>
  <c r="Q512" i="1"/>
  <c r="N512" i="1"/>
  <c r="K512" i="1"/>
  <c r="H512" i="1"/>
  <c r="AF313" i="1"/>
  <c r="Z313" i="1"/>
  <c r="T313" i="1"/>
  <c r="Q313" i="1"/>
  <c r="N313" i="1"/>
  <c r="K313" i="1"/>
  <c r="H313" i="1"/>
  <c r="AF281" i="1"/>
  <c r="Z281" i="1"/>
  <c r="T281" i="1"/>
  <c r="Q281" i="1"/>
  <c r="N281" i="1"/>
  <c r="K281" i="1"/>
  <c r="H281" i="1"/>
  <c r="AF144" i="1"/>
  <c r="Z144" i="1"/>
  <c r="T144" i="1"/>
  <c r="Q144" i="1"/>
  <c r="N144" i="1"/>
  <c r="K144" i="1"/>
  <c r="H144" i="1"/>
  <c r="AI553" i="1"/>
  <c r="AF553" i="1"/>
  <c r="AC553" i="1"/>
  <c r="Z553" i="1"/>
  <c r="W553" i="1"/>
  <c r="T553" i="1"/>
  <c r="Q553" i="1"/>
  <c r="N553" i="1"/>
  <c r="K553" i="1"/>
  <c r="H553" i="1"/>
  <c r="AI161" i="1"/>
  <c r="AF161" i="1"/>
  <c r="AC161" i="1"/>
  <c r="Z161" i="1"/>
  <c r="W161" i="1"/>
  <c r="T161" i="1"/>
  <c r="Q161" i="1"/>
  <c r="N161" i="1"/>
  <c r="K161" i="1"/>
  <c r="H161" i="1"/>
  <c r="AI351" i="1"/>
  <c r="AF351" i="1"/>
  <c r="AC351" i="1"/>
  <c r="Z351" i="1"/>
  <c r="W351" i="1"/>
  <c r="T351" i="1"/>
  <c r="Q351" i="1"/>
  <c r="N351" i="1"/>
  <c r="K351" i="1"/>
  <c r="H351" i="1"/>
  <c r="AI275" i="1"/>
  <c r="AF275" i="1"/>
  <c r="AC275" i="1"/>
  <c r="Z275" i="1"/>
  <c r="W275" i="1"/>
  <c r="T275" i="1"/>
  <c r="Q275" i="1"/>
  <c r="N275" i="1"/>
  <c r="K275" i="1"/>
  <c r="H275" i="1"/>
  <c r="AI224" i="1"/>
  <c r="AF224" i="1"/>
  <c r="AC224" i="1"/>
  <c r="Z224" i="1"/>
  <c r="W224" i="1"/>
  <c r="T224" i="1"/>
  <c r="Q224" i="1"/>
  <c r="N224" i="1"/>
  <c r="K224" i="1"/>
  <c r="H224" i="1"/>
  <c r="AI440" i="1"/>
  <c r="AF440" i="1"/>
  <c r="AC440" i="1"/>
  <c r="Z440" i="1"/>
  <c r="W440" i="1"/>
  <c r="T440" i="1"/>
  <c r="Q440" i="1"/>
  <c r="N440" i="1"/>
  <c r="K440" i="1"/>
  <c r="H440" i="1"/>
  <c r="AI207" i="1"/>
  <c r="AF207" i="1"/>
  <c r="AC207" i="1"/>
  <c r="Z207" i="1"/>
  <c r="W207" i="1"/>
  <c r="T207" i="1"/>
  <c r="Q207" i="1"/>
  <c r="N207" i="1"/>
  <c r="K207" i="1"/>
  <c r="H207" i="1"/>
  <c r="AI121" i="1"/>
  <c r="AF121" i="1"/>
  <c r="AC121" i="1"/>
  <c r="Z121" i="1"/>
  <c r="W121" i="1"/>
  <c r="T121" i="1"/>
  <c r="Q121" i="1"/>
  <c r="N121" i="1"/>
  <c r="K121" i="1"/>
  <c r="H121" i="1"/>
  <c r="AI178" i="1"/>
  <c r="AF178" i="1"/>
  <c r="AC178" i="1"/>
  <c r="Z178" i="1"/>
  <c r="W178" i="1"/>
  <c r="T178" i="1"/>
  <c r="Q178" i="1"/>
  <c r="N178" i="1"/>
  <c r="K178" i="1"/>
  <c r="H178" i="1"/>
  <c r="AI221" i="1"/>
  <c r="AF221" i="1"/>
  <c r="AC221" i="1"/>
  <c r="Z221" i="1"/>
  <c r="W221" i="1"/>
  <c r="T221" i="1"/>
  <c r="Q221" i="1"/>
  <c r="N221" i="1"/>
  <c r="K221" i="1"/>
  <c r="H221" i="1"/>
  <c r="AI436" i="1"/>
  <c r="AF436" i="1"/>
  <c r="AC436" i="1"/>
  <c r="Z436" i="1"/>
  <c r="W436" i="1"/>
  <c r="T436" i="1"/>
  <c r="Q436" i="1"/>
  <c r="N436" i="1"/>
  <c r="K436" i="1"/>
  <c r="H436" i="1"/>
  <c r="AI527" i="1"/>
  <c r="AF527" i="1"/>
  <c r="AC527" i="1"/>
  <c r="Z527" i="1"/>
  <c r="W527" i="1"/>
  <c r="T527" i="1"/>
  <c r="Q527" i="1"/>
  <c r="N527" i="1"/>
  <c r="K527" i="1"/>
  <c r="H527" i="1"/>
  <c r="AI44" i="1"/>
  <c r="AF44" i="1"/>
  <c r="AC44" i="1"/>
  <c r="Z44" i="1"/>
  <c r="W44" i="1"/>
  <c r="T44" i="1"/>
  <c r="Q44" i="1"/>
  <c r="N44" i="1"/>
  <c r="K44" i="1"/>
  <c r="H44" i="1"/>
  <c r="AI338" i="1"/>
  <c r="AF338" i="1"/>
  <c r="AC338" i="1"/>
  <c r="Z338" i="1"/>
  <c r="W338" i="1"/>
  <c r="T338" i="1"/>
  <c r="Q338" i="1"/>
  <c r="N338" i="1"/>
  <c r="K338" i="1"/>
  <c r="H338" i="1"/>
  <c r="AI29" i="1"/>
  <c r="AF29" i="1"/>
  <c r="AC29" i="1"/>
  <c r="Z29" i="1"/>
  <c r="W29" i="1"/>
  <c r="T29" i="1"/>
  <c r="Q29" i="1"/>
  <c r="N29" i="1"/>
  <c r="K29" i="1"/>
  <c r="H29" i="1"/>
  <c r="AI381" i="1"/>
  <c r="AF381" i="1"/>
  <c r="AC381" i="1"/>
  <c r="Z381" i="1"/>
  <c r="W381" i="1"/>
  <c r="T381" i="1"/>
  <c r="Q381" i="1"/>
  <c r="N381" i="1"/>
  <c r="K381" i="1"/>
  <c r="H381" i="1"/>
  <c r="AI567" i="1"/>
  <c r="AF567" i="1"/>
  <c r="AC567" i="1"/>
  <c r="Z567" i="1"/>
  <c r="W567" i="1"/>
  <c r="T567" i="1"/>
  <c r="Q567" i="1"/>
  <c r="N567" i="1"/>
  <c r="K567" i="1"/>
  <c r="H567" i="1"/>
  <c r="AI142" i="1"/>
  <c r="AF142" i="1"/>
  <c r="AC142" i="1"/>
  <c r="Z142" i="1"/>
  <c r="W142" i="1"/>
  <c r="T142" i="1"/>
  <c r="Q142" i="1"/>
  <c r="N142" i="1"/>
  <c r="K142" i="1"/>
  <c r="H142" i="1"/>
  <c r="AI411" i="1"/>
  <c r="AF411" i="1"/>
  <c r="AC411" i="1"/>
  <c r="Z411" i="1"/>
  <c r="W411" i="1"/>
  <c r="T411" i="1"/>
  <c r="Q411" i="1"/>
  <c r="N411" i="1"/>
  <c r="K411" i="1"/>
  <c r="H411" i="1"/>
  <c r="AI233" i="1"/>
  <c r="AF233" i="1"/>
  <c r="AC233" i="1"/>
  <c r="Z233" i="1"/>
  <c r="W233" i="1"/>
  <c r="T233" i="1"/>
  <c r="Q233" i="1"/>
  <c r="N233" i="1"/>
  <c r="K233" i="1"/>
  <c r="H233" i="1"/>
  <c r="AI556" i="1"/>
  <c r="AF556" i="1"/>
  <c r="AC556" i="1"/>
  <c r="Z556" i="1"/>
  <c r="W556" i="1"/>
  <c r="T556" i="1"/>
  <c r="Q556" i="1"/>
  <c r="N556" i="1"/>
  <c r="K556" i="1"/>
  <c r="H556" i="1"/>
  <c r="AI169" i="1"/>
  <c r="AF169" i="1"/>
  <c r="AC169" i="1"/>
  <c r="Z169" i="1"/>
  <c r="W169" i="1"/>
  <c r="T169" i="1"/>
  <c r="Q169" i="1"/>
  <c r="N169" i="1"/>
  <c r="K169" i="1"/>
  <c r="H169" i="1"/>
  <c r="AI534" i="1"/>
  <c r="AF534" i="1"/>
  <c r="AC534" i="1"/>
  <c r="Z534" i="1"/>
  <c r="W534" i="1"/>
  <c r="T534" i="1"/>
  <c r="Q534" i="1"/>
  <c r="N534" i="1"/>
  <c r="K534" i="1"/>
  <c r="H534" i="1"/>
  <c r="AI192" i="1"/>
  <c r="AF192" i="1"/>
  <c r="AC192" i="1"/>
  <c r="Z192" i="1"/>
  <c r="W192" i="1"/>
  <c r="T192" i="1"/>
  <c r="Q192" i="1"/>
  <c r="N192" i="1"/>
  <c r="K192" i="1"/>
  <c r="H192" i="1"/>
  <c r="AI476" i="1"/>
  <c r="AF476" i="1"/>
  <c r="AC476" i="1"/>
  <c r="Z476" i="1"/>
  <c r="W476" i="1"/>
  <c r="T476" i="1"/>
  <c r="Q476" i="1"/>
  <c r="N476" i="1"/>
  <c r="K476" i="1"/>
  <c r="H476" i="1"/>
  <c r="AI186" i="1"/>
  <c r="AF186" i="1"/>
  <c r="AC186" i="1"/>
  <c r="Z186" i="1"/>
  <c r="W186" i="1"/>
  <c r="T186" i="1"/>
  <c r="Q186" i="1"/>
  <c r="N186" i="1"/>
  <c r="K186" i="1"/>
  <c r="H186" i="1"/>
  <c r="AI146" i="1"/>
  <c r="AF146" i="1"/>
  <c r="AC146" i="1"/>
  <c r="Z146" i="1"/>
  <c r="W146" i="1"/>
  <c r="T146" i="1"/>
  <c r="Q146" i="1"/>
  <c r="N146" i="1"/>
  <c r="K146" i="1"/>
  <c r="H146" i="1"/>
  <c r="AI143" i="1"/>
  <c r="AF143" i="1"/>
  <c r="AC143" i="1"/>
  <c r="Z143" i="1"/>
  <c r="W143" i="1"/>
  <c r="T143" i="1"/>
  <c r="Q143" i="1"/>
  <c r="N143" i="1"/>
  <c r="K143" i="1"/>
  <c r="H143" i="1"/>
  <c r="AI268" i="1"/>
  <c r="AF268" i="1"/>
  <c r="AC268" i="1"/>
  <c r="Z268" i="1"/>
  <c r="W268" i="1"/>
  <c r="T268" i="1"/>
  <c r="Q268" i="1"/>
  <c r="N268" i="1"/>
  <c r="K268" i="1"/>
  <c r="H268" i="1"/>
  <c r="AI36" i="1"/>
  <c r="AF36" i="1"/>
  <c r="AC36" i="1"/>
  <c r="Z36" i="1"/>
  <c r="W36" i="1"/>
  <c r="T36" i="1"/>
  <c r="Q36" i="1"/>
  <c r="N36" i="1"/>
  <c r="K36" i="1"/>
  <c r="H36" i="1"/>
  <c r="AI166" i="1"/>
  <c r="AF166" i="1"/>
  <c r="AC166" i="1"/>
  <c r="Z166" i="1"/>
  <c r="W166" i="1"/>
  <c r="T166" i="1"/>
  <c r="Q166" i="1"/>
  <c r="N166" i="1"/>
  <c r="K166" i="1"/>
  <c r="H166" i="1"/>
  <c r="AI47" i="1"/>
  <c r="AF47" i="1"/>
  <c r="AC47" i="1"/>
  <c r="Z47" i="1"/>
  <c r="W47" i="1"/>
  <c r="T47" i="1"/>
  <c r="Q47" i="1"/>
  <c r="N47" i="1"/>
  <c r="K47" i="1"/>
  <c r="H47" i="1"/>
  <c r="AI288" i="1"/>
  <c r="AF288" i="1"/>
  <c r="AC288" i="1"/>
  <c r="Z288" i="1"/>
  <c r="W288" i="1"/>
  <c r="T288" i="1"/>
  <c r="Q288" i="1"/>
  <c r="N288" i="1"/>
  <c r="K288" i="1"/>
  <c r="H288" i="1"/>
  <c r="AI95" i="1"/>
  <c r="AF95" i="1"/>
  <c r="AC95" i="1"/>
  <c r="Z95" i="1"/>
  <c r="W95" i="1"/>
  <c r="T95" i="1"/>
  <c r="Q95" i="1"/>
  <c r="N95" i="1"/>
  <c r="K95" i="1"/>
  <c r="H95" i="1"/>
  <c r="AI404" i="1"/>
  <c r="AF404" i="1"/>
  <c r="AC404" i="1"/>
  <c r="Z404" i="1"/>
  <c r="W404" i="1"/>
  <c r="T404" i="1"/>
  <c r="Q404" i="1"/>
  <c r="N404" i="1"/>
  <c r="K404" i="1"/>
  <c r="H404" i="1"/>
  <c r="AI183" i="1"/>
  <c r="AF183" i="1"/>
  <c r="AC183" i="1"/>
  <c r="Z183" i="1"/>
  <c r="W183" i="1"/>
  <c r="T183" i="1"/>
  <c r="Q183" i="1"/>
  <c r="N183" i="1"/>
  <c r="K183" i="1"/>
  <c r="H183" i="1"/>
  <c r="AI297" i="1"/>
  <c r="AF297" i="1"/>
  <c r="AC297" i="1"/>
  <c r="Z297" i="1"/>
  <c r="W297" i="1"/>
  <c r="T297" i="1"/>
  <c r="Q297" i="1"/>
  <c r="N297" i="1"/>
  <c r="K297" i="1"/>
  <c r="H297" i="1"/>
  <c r="AI253" i="1"/>
  <c r="AF253" i="1"/>
  <c r="AC253" i="1"/>
  <c r="Z253" i="1"/>
  <c r="W253" i="1"/>
  <c r="T253" i="1"/>
  <c r="Q253" i="1"/>
  <c r="N253" i="1"/>
  <c r="K253" i="1"/>
  <c r="H253" i="1"/>
  <c r="AI180" i="1"/>
  <c r="AF180" i="1"/>
  <c r="AC180" i="1"/>
  <c r="Z180" i="1"/>
  <c r="W180" i="1"/>
  <c r="T180" i="1"/>
  <c r="Q180" i="1"/>
  <c r="N180" i="1"/>
  <c r="K180" i="1"/>
  <c r="H180" i="1"/>
  <c r="AI40" i="1"/>
  <c r="AF40" i="1"/>
  <c r="AC40" i="1"/>
  <c r="Z40" i="1"/>
  <c r="W40" i="1"/>
  <c r="T40" i="1"/>
  <c r="Q40" i="1"/>
  <c r="N40" i="1"/>
  <c r="K40" i="1"/>
  <c r="H40" i="1"/>
  <c r="AI26" i="1"/>
  <c r="AF26" i="1"/>
  <c r="AC26" i="1"/>
  <c r="Z26" i="1"/>
  <c r="W26" i="1"/>
  <c r="T26" i="1"/>
  <c r="Q26" i="1"/>
  <c r="N26" i="1"/>
  <c r="K26" i="1"/>
  <c r="H26" i="1"/>
  <c r="AI461" i="1"/>
  <c r="AF461" i="1"/>
  <c r="AC461" i="1"/>
  <c r="Z461" i="1"/>
  <c r="W461" i="1"/>
  <c r="T461" i="1"/>
  <c r="Q461" i="1"/>
  <c r="N461" i="1"/>
  <c r="K461" i="1"/>
  <c r="H461" i="1"/>
  <c r="AI522" i="1"/>
  <c r="AF522" i="1"/>
  <c r="AC522" i="1"/>
  <c r="Z522" i="1"/>
  <c r="W522" i="1"/>
  <c r="T522" i="1"/>
  <c r="Q522" i="1"/>
  <c r="N522" i="1"/>
  <c r="K522" i="1"/>
  <c r="H522" i="1"/>
  <c r="AI302" i="1"/>
  <c r="AF302" i="1"/>
  <c r="AC302" i="1"/>
  <c r="Z302" i="1"/>
  <c r="W302" i="1"/>
  <c r="T302" i="1"/>
  <c r="Q302" i="1"/>
  <c r="N302" i="1"/>
  <c r="K302" i="1"/>
  <c r="H302" i="1"/>
  <c r="AI474" i="1"/>
  <c r="AF474" i="1"/>
  <c r="AC474" i="1"/>
  <c r="Z474" i="1"/>
  <c r="W474" i="1"/>
  <c r="T474" i="1"/>
  <c r="Q474" i="1"/>
  <c r="N474" i="1"/>
  <c r="K474" i="1"/>
  <c r="H474" i="1"/>
  <c r="AI149" i="1"/>
  <c r="AF149" i="1"/>
  <c r="AC149" i="1"/>
  <c r="Z149" i="1"/>
  <c r="W149" i="1"/>
  <c r="T149" i="1"/>
  <c r="Q149" i="1"/>
  <c r="N149" i="1"/>
  <c r="K149" i="1"/>
  <c r="H149" i="1"/>
  <c r="AI45" i="1"/>
  <c r="AF45" i="1"/>
  <c r="AC45" i="1"/>
  <c r="Z45" i="1"/>
  <c r="W45" i="1"/>
  <c r="T45" i="1"/>
  <c r="Q45" i="1"/>
  <c r="N45" i="1"/>
  <c r="K45" i="1"/>
  <c r="H45" i="1"/>
  <c r="AI334" i="1"/>
  <c r="AF334" i="1"/>
  <c r="AC334" i="1"/>
  <c r="Z334" i="1"/>
  <c r="W334" i="1"/>
  <c r="T334" i="1"/>
  <c r="Q334" i="1"/>
  <c r="N334" i="1"/>
  <c r="K334" i="1"/>
  <c r="H334" i="1"/>
  <c r="AI67" i="1"/>
  <c r="AF67" i="1"/>
  <c r="AC67" i="1"/>
  <c r="Z67" i="1"/>
  <c r="W67" i="1"/>
  <c r="T67" i="1"/>
  <c r="Q67" i="1"/>
  <c r="N67" i="1"/>
  <c r="K67" i="1"/>
  <c r="H67" i="1"/>
  <c r="AI64" i="1"/>
  <c r="AF64" i="1"/>
  <c r="AC64" i="1"/>
  <c r="Z64" i="1"/>
  <c r="W64" i="1"/>
  <c r="T64" i="1"/>
  <c r="Q64" i="1"/>
  <c r="N64" i="1"/>
  <c r="K64" i="1"/>
  <c r="H64" i="1"/>
  <c r="AI177" i="1"/>
  <c r="AF177" i="1"/>
  <c r="AC177" i="1"/>
  <c r="Z177" i="1"/>
  <c r="W177" i="1"/>
  <c r="T177" i="1"/>
  <c r="Q177" i="1"/>
  <c r="N177" i="1"/>
  <c r="K177" i="1"/>
  <c r="H177" i="1"/>
  <c r="AI464" i="1"/>
  <c r="AF464" i="1"/>
  <c r="AC464" i="1"/>
  <c r="Z464" i="1"/>
  <c r="W464" i="1"/>
  <c r="T464" i="1"/>
  <c r="Q464" i="1"/>
  <c r="N464" i="1"/>
  <c r="K464" i="1"/>
  <c r="H464" i="1"/>
  <c r="AI117" i="1"/>
  <c r="AF117" i="1"/>
  <c r="AC117" i="1"/>
  <c r="Z117" i="1"/>
  <c r="W117" i="1"/>
  <c r="T117" i="1"/>
  <c r="Q117" i="1"/>
  <c r="N117" i="1"/>
  <c r="K117" i="1"/>
  <c r="H117" i="1"/>
  <c r="AI547" i="1"/>
  <c r="AF547" i="1"/>
  <c r="AC547" i="1"/>
  <c r="Z547" i="1"/>
  <c r="W547" i="1"/>
  <c r="T547" i="1"/>
  <c r="Q547" i="1"/>
  <c r="N547" i="1"/>
  <c r="K547" i="1"/>
  <c r="H547" i="1"/>
  <c r="AI361" i="1"/>
  <c r="AF361" i="1"/>
  <c r="AC361" i="1"/>
  <c r="Z361" i="1"/>
  <c r="W361" i="1"/>
  <c r="T361" i="1"/>
  <c r="Q361" i="1"/>
  <c r="N361" i="1"/>
  <c r="K361" i="1"/>
  <c r="H361" i="1"/>
  <c r="AI533" i="1"/>
  <c r="AF533" i="1"/>
  <c r="AC533" i="1"/>
  <c r="Z533" i="1"/>
  <c r="W533" i="1"/>
  <c r="T533" i="1"/>
  <c r="Q533" i="1"/>
  <c r="N533" i="1"/>
  <c r="K533" i="1"/>
  <c r="H533" i="1"/>
  <c r="AI242" i="1"/>
  <c r="AF242" i="1"/>
  <c r="AC242" i="1"/>
  <c r="Z242" i="1"/>
  <c r="W242" i="1"/>
  <c r="T242" i="1"/>
  <c r="Q242" i="1"/>
  <c r="N242" i="1"/>
  <c r="K242" i="1"/>
  <c r="H242" i="1"/>
  <c r="AI58" i="1"/>
  <c r="AF58" i="1"/>
  <c r="AC58" i="1"/>
  <c r="Z58" i="1"/>
  <c r="W58" i="1"/>
  <c r="T58" i="1"/>
  <c r="Q58" i="1"/>
  <c r="N58" i="1"/>
  <c r="K58" i="1"/>
  <c r="H58" i="1"/>
  <c r="AI454" i="1"/>
  <c r="AF454" i="1"/>
  <c r="AC454" i="1"/>
  <c r="Z454" i="1"/>
  <c r="W454" i="1"/>
  <c r="T454" i="1"/>
  <c r="Q454" i="1"/>
  <c r="N454" i="1"/>
  <c r="K454" i="1"/>
  <c r="H454" i="1"/>
  <c r="AI479" i="1"/>
  <c r="AF479" i="1"/>
  <c r="AC479" i="1"/>
  <c r="Z479" i="1"/>
  <c r="W479" i="1"/>
  <c r="T479" i="1"/>
  <c r="Q479" i="1"/>
  <c r="N479" i="1"/>
  <c r="K479" i="1"/>
  <c r="H479" i="1"/>
  <c r="AI472" i="1"/>
  <c r="AF472" i="1"/>
  <c r="AC472" i="1"/>
  <c r="Z472" i="1"/>
  <c r="W472" i="1"/>
  <c r="T472" i="1"/>
  <c r="Q472" i="1"/>
  <c r="N472" i="1"/>
  <c r="K472" i="1"/>
  <c r="H472" i="1"/>
  <c r="AI521" i="1"/>
  <c r="AF521" i="1"/>
  <c r="AC521" i="1"/>
  <c r="Z521" i="1"/>
  <c r="W521" i="1"/>
  <c r="T521" i="1"/>
  <c r="Q521" i="1"/>
  <c r="N521" i="1"/>
  <c r="K521" i="1"/>
  <c r="H521" i="1"/>
  <c r="AI84" i="1"/>
  <c r="AF84" i="1"/>
  <c r="AC84" i="1"/>
  <c r="Z84" i="1"/>
  <c r="W84" i="1"/>
  <c r="T84" i="1"/>
  <c r="Q84" i="1"/>
  <c r="N84" i="1"/>
  <c r="K84" i="1"/>
  <c r="H84" i="1"/>
  <c r="AI27" i="1"/>
  <c r="AF27" i="1"/>
  <c r="AC27" i="1"/>
  <c r="Z27" i="1"/>
  <c r="W27" i="1"/>
  <c r="T27" i="1"/>
  <c r="Q27" i="1"/>
  <c r="N27" i="1"/>
  <c r="K27" i="1"/>
  <c r="H27" i="1"/>
  <c r="AI525" i="1"/>
  <c r="AF525" i="1"/>
  <c r="AC525" i="1"/>
  <c r="Z525" i="1"/>
  <c r="W525" i="1"/>
  <c r="T525" i="1"/>
  <c r="Q525" i="1"/>
  <c r="N525" i="1"/>
  <c r="K525" i="1"/>
  <c r="H525" i="1"/>
  <c r="AI199" i="1"/>
  <c r="AF199" i="1"/>
  <c r="AC199" i="1"/>
  <c r="Z199" i="1"/>
  <c r="W199" i="1"/>
  <c r="T199" i="1"/>
  <c r="Q199" i="1"/>
  <c r="N199" i="1"/>
  <c r="K199" i="1"/>
  <c r="H199" i="1"/>
  <c r="AI405" i="1"/>
  <c r="AF405" i="1"/>
  <c r="AC405" i="1"/>
  <c r="Z405" i="1"/>
  <c r="W405" i="1"/>
  <c r="T405" i="1"/>
  <c r="Q405" i="1"/>
  <c r="N405" i="1"/>
  <c r="K405" i="1"/>
  <c r="H405" i="1"/>
  <c r="AI463" i="1"/>
  <c r="AF463" i="1"/>
  <c r="AC463" i="1"/>
  <c r="Z463" i="1"/>
  <c r="W463" i="1"/>
  <c r="T463" i="1"/>
  <c r="Q463" i="1"/>
  <c r="N463" i="1"/>
  <c r="K463" i="1"/>
  <c r="H463" i="1"/>
  <c r="AI348" i="1"/>
  <c r="AF348" i="1"/>
  <c r="AC348" i="1"/>
  <c r="Z348" i="1"/>
  <c r="W348" i="1"/>
  <c r="T348" i="1"/>
  <c r="Q348" i="1"/>
  <c r="N348" i="1"/>
  <c r="K348" i="1"/>
  <c r="H348" i="1"/>
  <c r="AI160" i="1"/>
  <c r="AF160" i="1"/>
  <c r="AC160" i="1"/>
  <c r="Z160" i="1"/>
  <c r="W160" i="1"/>
  <c r="T160" i="1"/>
  <c r="Q160" i="1"/>
  <c r="N160" i="1"/>
  <c r="K160" i="1"/>
  <c r="H160" i="1"/>
  <c r="AI145" i="1"/>
  <c r="AF145" i="1"/>
  <c r="AC145" i="1"/>
  <c r="Z145" i="1"/>
  <c r="W145" i="1"/>
  <c r="T145" i="1"/>
  <c r="Q145" i="1"/>
  <c r="N145" i="1"/>
  <c r="K145" i="1"/>
  <c r="H145" i="1"/>
  <c r="AI53" i="1"/>
  <c r="AF53" i="1"/>
  <c r="AC53" i="1"/>
  <c r="Z53" i="1"/>
  <c r="W53" i="1"/>
  <c r="T53" i="1"/>
  <c r="Q53" i="1"/>
  <c r="N53" i="1"/>
  <c r="K53" i="1"/>
  <c r="H53" i="1"/>
  <c r="AI113" i="1"/>
  <c r="AF113" i="1"/>
  <c r="AC113" i="1"/>
  <c r="Z113" i="1"/>
  <c r="W113" i="1"/>
  <c r="T113" i="1"/>
  <c r="Q113" i="1"/>
  <c r="N113" i="1"/>
  <c r="K113" i="1"/>
  <c r="H113" i="1"/>
  <c r="AI401" i="1"/>
  <c r="AF401" i="1"/>
  <c r="AC401" i="1"/>
  <c r="Z401" i="1"/>
  <c r="W401" i="1"/>
  <c r="T401" i="1"/>
  <c r="Q401" i="1"/>
  <c r="N401" i="1"/>
  <c r="K401" i="1"/>
  <c r="H401" i="1"/>
  <c r="AI30" i="1"/>
  <c r="AF30" i="1"/>
  <c r="AC30" i="1"/>
  <c r="Z30" i="1"/>
  <c r="W30" i="1"/>
  <c r="T30" i="1"/>
  <c r="Q30" i="1"/>
  <c r="N30" i="1"/>
  <c r="K30" i="1"/>
  <c r="H30" i="1"/>
  <c r="AI377" i="1"/>
  <c r="AF377" i="1"/>
  <c r="AC377" i="1"/>
  <c r="Z377" i="1"/>
  <c r="W377" i="1"/>
  <c r="T377" i="1"/>
  <c r="Q377" i="1"/>
  <c r="N377" i="1"/>
  <c r="K377" i="1"/>
  <c r="H377" i="1"/>
  <c r="AI524" i="1"/>
  <c r="AF524" i="1"/>
  <c r="AC524" i="1"/>
  <c r="Z524" i="1"/>
  <c r="W524" i="1"/>
  <c r="T524" i="1"/>
  <c r="Q524" i="1"/>
  <c r="N524" i="1"/>
  <c r="K524" i="1"/>
  <c r="H524" i="1"/>
  <c r="AI557" i="1"/>
  <c r="AF557" i="1"/>
  <c r="AC557" i="1"/>
  <c r="Z557" i="1"/>
  <c r="W557" i="1"/>
  <c r="T557" i="1"/>
  <c r="Q557" i="1"/>
  <c r="N557" i="1"/>
  <c r="K557" i="1"/>
  <c r="H557" i="1"/>
  <c r="AI450" i="1"/>
  <c r="AF450" i="1"/>
  <c r="AC450" i="1"/>
  <c r="Z450" i="1"/>
  <c r="W450" i="1"/>
  <c r="T450" i="1"/>
  <c r="Q450" i="1"/>
  <c r="N450" i="1"/>
  <c r="K450" i="1"/>
  <c r="H450" i="1"/>
  <c r="AI60" i="1"/>
  <c r="AF60" i="1"/>
  <c r="AC60" i="1"/>
  <c r="Z60" i="1"/>
  <c r="W60" i="1"/>
  <c r="T60" i="1"/>
  <c r="Q60" i="1"/>
  <c r="N60" i="1"/>
  <c r="K60" i="1"/>
  <c r="H60" i="1"/>
  <c r="AI311" i="1"/>
  <c r="AF311" i="1"/>
  <c r="AC311" i="1"/>
  <c r="Z311" i="1"/>
  <c r="W311" i="1"/>
  <c r="T311" i="1"/>
  <c r="Q311" i="1"/>
  <c r="N311" i="1"/>
  <c r="K311" i="1"/>
  <c r="H311" i="1"/>
  <c r="AI537" i="1"/>
  <c r="AF537" i="1"/>
  <c r="AC537" i="1"/>
  <c r="Z537" i="1"/>
  <c r="W537" i="1"/>
  <c r="T537" i="1"/>
  <c r="Q537" i="1"/>
  <c r="N537" i="1"/>
  <c r="K537" i="1"/>
  <c r="H537" i="1"/>
  <c r="AI563" i="1"/>
  <c r="AF563" i="1"/>
  <c r="AC563" i="1"/>
  <c r="Z563" i="1"/>
  <c r="W563" i="1"/>
  <c r="T563" i="1"/>
  <c r="Q563" i="1"/>
  <c r="N563" i="1"/>
  <c r="K563" i="1"/>
  <c r="H563" i="1"/>
  <c r="AI421" i="1"/>
  <c r="AF421" i="1"/>
  <c r="AC421" i="1"/>
  <c r="Z421" i="1"/>
  <c r="W421" i="1"/>
  <c r="T421" i="1"/>
  <c r="Q421" i="1"/>
  <c r="N421" i="1"/>
  <c r="K421" i="1"/>
  <c r="H421" i="1"/>
  <c r="AI94" i="1"/>
  <c r="AF94" i="1"/>
  <c r="AC94" i="1"/>
  <c r="Z94" i="1"/>
  <c r="W94" i="1"/>
  <c r="T94" i="1"/>
  <c r="Q94" i="1"/>
  <c r="N94" i="1"/>
  <c r="K94" i="1"/>
  <c r="H94" i="1"/>
  <c r="AI89" i="1"/>
  <c r="AF89" i="1"/>
  <c r="AC89" i="1"/>
  <c r="Z89" i="1"/>
  <c r="W89" i="1"/>
  <c r="T89" i="1"/>
  <c r="Q89" i="1"/>
  <c r="N89" i="1"/>
  <c r="K89" i="1"/>
  <c r="H89" i="1"/>
  <c r="AI254" i="1"/>
  <c r="AF254" i="1"/>
  <c r="AC254" i="1"/>
  <c r="Z254" i="1"/>
  <c r="W254" i="1"/>
  <c r="T254" i="1"/>
  <c r="Q254" i="1"/>
  <c r="N254" i="1"/>
  <c r="K254" i="1"/>
  <c r="H254" i="1"/>
  <c r="AI353" i="1"/>
  <c r="AF353" i="1"/>
  <c r="AC353" i="1"/>
  <c r="Z353" i="1"/>
  <c r="W353" i="1"/>
  <c r="T353" i="1"/>
  <c r="Q353" i="1"/>
  <c r="N353" i="1"/>
  <c r="K353" i="1"/>
  <c r="H353" i="1"/>
  <c r="AI85" i="1"/>
  <c r="AF85" i="1"/>
  <c r="AC85" i="1"/>
  <c r="Z85" i="1"/>
  <c r="W85" i="1"/>
  <c r="T85" i="1"/>
  <c r="Q85" i="1"/>
  <c r="N85" i="1"/>
  <c r="K85" i="1"/>
  <c r="H85" i="1"/>
  <c r="AI9" i="1"/>
  <c r="AF9" i="1"/>
  <c r="AC9" i="1"/>
  <c r="Z9" i="1"/>
  <c r="W9" i="1"/>
  <c r="T9" i="1"/>
  <c r="Q9" i="1"/>
  <c r="N9" i="1"/>
  <c r="K9" i="1"/>
  <c r="H9" i="1"/>
  <c r="AI422" i="1"/>
  <c r="AF422" i="1"/>
  <c r="AC422" i="1"/>
  <c r="Z422" i="1"/>
  <c r="W422" i="1"/>
  <c r="T422" i="1"/>
  <c r="Q422" i="1"/>
  <c r="N422" i="1"/>
  <c r="K422" i="1"/>
  <c r="H422" i="1"/>
  <c r="AI278" i="1"/>
  <c r="AF278" i="1"/>
  <c r="AC278" i="1"/>
  <c r="Z278" i="1"/>
  <c r="W278" i="1"/>
  <c r="T278" i="1"/>
  <c r="Q278" i="1"/>
  <c r="N278" i="1"/>
  <c r="K278" i="1"/>
  <c r="H278" i="1"/>
  <c r="AI443" i="1"/>
  <c r="AF443" i="1"/>
  <c r="AC443" i="1"/>
  <c r="Z443" i="1"/>
  <c r="W443" i="1"/>
  <c r="T443" i="1"/>
  <c r="Q443" i="1"/>
  <c r="N443" i="1"/>
  <c r="K443" i="1"/>
  <c r="H443" i="1"/>
  <c r="AI263" i="1"/>
  <c r="AF263" i="1"/>
  <c r="AC263" i="1"/>
  <c r="Z263" i="1"/>
  <c r="W263" i="1"/>
  <c r="T263" i="1"/>
  <c r="Q263" i="1"/>
  <c r="N263" i="1"/>
  <c r="K263" i="1"/>
  <c r="H263" i="1"/>
  <c r="AI227" i="1"/>
  <c r="AF227" i="1"/>
  <c r="AC227" i="1"/>
  <c r="Z227" i="1"/>
  <c r="W227" i="1"/>
  <c r="T227" i="1"/>
  <c r="Q227" i="1"/>
  <c r="N227" i="1"/>
  <c r="K227" i="1"/>
  <c r="H227" i="1"/>
  <c r="AI63" i="1"/>
  <c r="AF63" i="1"/>
  <c r="AC63" i="1"/>
  <c r="Z63" i="1"/>
  <c r="W63" i="1"/>
  <c r="T63" i="1"/>
  <c r="Q63" i="1"/>
  <c r="N63" i="1"/>
  <c r="K63" i="1"/>
  <c r="H63" i="1"/>
  <c r="AI112" i="1"/>
  <c r="AF112" i="1"/>
  <c r="AC112" i="1"/>
  <c r="Z112" i="1"/>
  <c r="W112" i="1"/>
  <c r="T112" i="1"/>
  <c r="Q112" i="1"/>
  <c r="N112" i="1"/>
  <c r="K112" i="1"/>
  <c r="H112" i="1"/>
  <c r="AI70" i="1"/>
  <c r="AF70" i="1"/>
  <c r="AC70" i="1"/>
  <c r="Z70" i="1"/>
  <c r="W70" i="1"/>
  <c r="T70" i="1"/>
  <c r="Q70" i="1"/>
  <c r="N70" i="1"/>
  <c r="K70" i="1"/>
  <c r="H70" i="1"/>
  <c r="AI43" i="1"/>
  <c r="AF43" i="1"/>
  <c r="AC43" i="1"/>
  <c r="Z43" i="1"/>
  <c r="W43" i="1"/>
  <c r="T43" i="1"/>
  <c r="Q43" i="1"/>
  <c r="N43" i="1"/>
  <c r="K43" i="1"/>
  <c r="H43" i="1"/>
  <c r="AI193" i="1"/>
  <c r="AF193" i="1"/>
  <c r="AC193" i="1"/>
  <c r="Z193" i="1"/>
  <c r="W193" i="1"/>
  <c r="T193" i="1"/>
  <c r="Q193" i="1"/>
  <c r="N193" i="1"/>
  <c r="K193" i="1"/>
  <c r="H193" i="1"/>
  <c r="AI506" i="1"/>
  <c r="AF506" i="1"/>
  <c r="AC506" i="1"/>
  <c r="Z506" i="1"/>
  <c r="W506" i="1"/>
  <c r="T506" i="1"/>
  <c r="Q506" i="1"/>
  <c r="N506" i="1"/>
  <c r="K506" i="1"/>
  <c r="H506" i="1"/>
  <c r="AI447" i="1"/>
  <c r="AF447" i="1"/>
  <c r="AC447" i="1"/>
  <c r="Z447" i="1"/>
  <c r="W447" i="1"/>
  <c r="T447" i="1"/>
  <c r="Q447" i="1"/>
  <c r="N447" i="1"/>
  <c r="K447" i="1"/>
  <c r="H447" i="1"/>
  <c r="AI13" i="1"/>
  <c r="AF13" i="1"/>
  <c r="AC13" i="1"/>
  <c r="Z13" i="1"/>
  <c r="W13" i="1"/>
  <c r="T13" i="1"/>
  <c r="Q13" i="1"/>
  <c r="N13" i="1"/>
  <c r="K13" i="1"/>
  <c r="H13" i="1"/>
  <c r="AI307" i="1"/>
  <c r="AF307" i="1"/>
  <c r="AC307" i="1"/>
  <c r="Z307" i="1"/>
  <c r="W307" i="1"/>
  <c r="T307" i="1"/>
  <c r="Q307" i="1"/>
  <c r="N307" i="1"/>
  <c r="K307" i="1"/>
  <c r="H307" i="1"/>
  <c r="AI364" i="1"/>
  <c r="AF364" i="1"/>
  <c r="AC364" i="1"/>
  <c r="Z364" i="1"/>
  <c r="W364" i="1"/>
  <c r="T364" i="1"/>
  <c r="Q364" i="1"/>
  <c r="N364" i="1"/>
  <c r="K364" i="1"/>
  <c r="H364" i="1"/>
  <c r="AI493" i="1"/>
  <c r="AF493" i="1"/>
  <c r="AC493" i="1"/>
  <c r="Z493" i="1"/>
  <c r="W493" i="1"/>
  <c r="T493" i="1"/>
  <c r="Q493" i="1"/>
  <c r="N493" i="1"/>
  <c r="K493" i="1"/>
  <c r="H493" i="1"/>
  <c r="AI332" i="1"/>
  <c r="AF332" i="1"/>
  <c r="AC332" i="1"/>
  <c r="Z332" i="1"/>
  <c r="W332" i="1"/>
  <c r="T332" i="1"/>
  <c r="Q332" i="1"/>
  <c r="N332" i="1"/>
  <c r="K332" i="1"/>
  <c r="H332" i="1"/>
  <c r="AI150" i="1"/>
  <c r="AF150" i="1"/>
  <c r="AC150" i="1"/>
  <c r="Z150" i="1"/>
  <c r="W150" i="1"/>
  <c r="T150" i="1"/>
  <c r="Q150" i="1"/>
  <c r="N150" i="1"/>
  <c r="K150" i="1"/>
  <c r="H150" i="1"/>
  <c r="AI341" i="1"/>
  <c r="AF341" i="1"/>
  <c r="AC341" i="1"/>
  <c r="Z341" i="1"/>
  <c r="W341" i="1"/>
  <c r="T341" i="1"/>
  <c r="Q341" i="1"/>
  <c r="N341" i="1"/>
  <c r="K341" i="1"/>
  <c r="H341" i="1"/>
  <c r="AI282" i="1"/>
  <c r="AF282" i="1"/>
  <c r="AC282" i="1"/>
  <c r="Z282" i="1"/>
  <c r="W282" i="1"/>
  <c r="T282" i="1"/>
  <c r="Q282" i="1"/>
  <c r="N282" i="1"/>
  <c r="K282" i="1"/>
  <c r="H282" i="1"/>
  <c r="AI517" i="1"/>
  <c r="AF517" i="1"/>
  <c r="AC517" i="1"/>
  <c r="Z517" i="1"/>
  <c r="W517" i="1"/>
  <c r="T517" i="1"/>
  <c r="Q517" i="1"/>
  <c r="N517" i="1"/>
  <c r="K517" i="1"/>
  <c r="H517" i="1"/>
  <c r="AI252" i="1"/>
  <c r="AF252" i="1"/>
  <c r="AC252" i="1"/>
  <c r="Z252" i="1"/>
  <c r="W252" i="1"/>
  <c r="T252" i="1"/>
  <c r="Q252" i="1"/>
  <c r="N252" i="1"/>
  <c r="K252" i="1"/>
  <c r="H252" i="1"/>
  <c r="AI228" i="1"/>
  <c r="AF228" i="1"/>
  <c r="AC228" i="1"/>
  <c r="Z228" i="1"/>
  <c r="W228" i="1"/>
  <c r="T228" i="1"/>
  <c r="Q228" i="1"/>
  <c r="N228" i="1"/>
  <c r="K228" i="1"/>
  <c r="H228" i="1"/>
  <c r="AI118" i="1"/>
  <c r="AF118" i="1"/>
  <c r="AC118" i="1"/>
  <c r="Z118" i="1"/>
  <c r="W118" i="1"/>
  <c r="T118" i="1"/>
  <c r="Q118" i="1"/>
  <c r="N118" i="1"/>
  <c r="K118" i="1"/>
  <c r="H118" i="1"/>
  <c r="AI197" i="1"/>
  <c r="AF197" i="1"/>
  <c r="AC197" i="1"/>
  <c r="Z197" i="1"/>
  <c r="W197" i="1"/>
  <c r="T197" i="1"/>
  <c r="Q197" i="1"/>
  <c r="N197" i="1"/>
  <c r="K197" i="1"/>
  <c r="H197" i="1"/>
  <c r="AI202" i="1"/>
  <c r="AF202" i="1"/>
  <c r="AC202" i="1"/>
  <c r="Z202" i="1"/>
  <c r="W202" i="1"/>
  <c r="T202" i="1"/>
  <c r="Q202" i="1"/>
  <c r="N202" i="1"/>
  <c r="K202" i="1"/>
  <c r="H202" i="1"/>
  <c r="AI304" i="1"/>
  <c r="AF304" i="1"/>
  <c r="AC304" i="1"/>
  <c r="Z304" i="1"/>
  <c r="W304" i="1"/>
  <c r="T304" i="1"/>
  <c r="Q304" i="1"/>
  <c r="N304" i="1"/>
  <c r="K304" i="1"/>
  <c r="H304" i="1"/>
  <c r="AI51" i="1"/>
  <c r="AF51" i="1"/>
  <c r="AC51" i="1"/>
  <c r="Z51" i="1"/>
  <c r="W51" i="1"/>
  <c r="T51" i="1"/>
  <c r="Q51" i="1"/>
  <c r="N51" i="1"/>
  <c r="K51" i="1"/>
  <c r="H51" i="1"/>
  <c r="AI448" i="1"/>
  <c r="AF448" i="1"/>
  <c r="AC448" i="1"/>
  <c r="Z448" i="1"/>
  <c r="W448" i="1"/>
  <c r="T448" i="1"/>
  <c r="Q448" i="1"/>
  <c r="N448" i="1"/>
  <c r="K448" i="1"/>
  <c r="H448" i="1"/>
  <c r="AI559" i="1"/>
  <c r="AF559" i="1"/>
  <c r="AC559" i="1"/>
  <c r="Z559" i="1"/>
  <c r="W559" i="1"/>
  <c r="T559" i="1"/>
  <c r="Q559" i="1"/>
  <c r="N559" i="1"/>
  <c r="K559" i="1"/>
  <c r="H559" i="1"/>
  <c r="AI511" i="1"/>
  <c r="AF511" i="1"/>
  <c r="AC511" i="1"/>
  <c r="Z511" i="1"/>
  <c r="W511" i="1"/>
  <c r="T511" i="1"/>
  <c r="Q511" i="1"/>
  <c r="N511" i="1"/>
  <c r="K511" i="1"/>
  <c r="H511" i="1"/>
  <c r="AI181" i="1"/>
  <c r="AF181" i="1"/>
  <c r="AC181" i="1"/>
  <c r="Z181" i="1"/>
  <c r="W181" i="1"/>
  <c r="T181" i="1"/>
  <c r="Q181" i="1"/>
  <c r="N181" i="1"/>
  <c r="K181" i="1"/>
  <c r="H181" i="1"/>
  <c r="AI210" i="1"/>
  <c r="AF210" i="1"/>
  <c r="AC210" i="1"/>
  <c r="Z210" i="1"/>
  <c r="W210" i="1"/>
  <c r="T210" i="1"/>
  <c r="Q210" i="1"/>
  <c r="N210" i="1"/>
  <c r="K210" i="1"/>
  <c r="H210" i="1"/>
  <c r="AI148" i="1"/>
  <c r="AF148" i="1"/>
  <c r="AC148" i="1"/>
  <c r="Z148" i="1"/>
  <c r="W148" i="1"/>
  <c r="T148" i="1"/>
  <c r="Q148" i="1"/>
  <c r="N148" i="1"/>
  <c r="K148" i="1"/>
  <c r="H148" i="1"/>
  <c r="AI543" i="1"/>
  <c r="AF543" i="1"/>
  <c r="AC543" i="1"/>
  <c r="Z543" i="1"/>
  <c r="W543" i="1"/>
  <c r="T543" i="1"/>
  <c r="Q543" i="1"/>
  <c r="N543" i="1"/>
  <c r="K543" i="1"/>
  <c r="H543" i="1"/>
  <c r="AI260" i="1"/>
  <c r="AF260" i="1"/>
  <c r="AC260" i="1"/>
  <c r="Z260" i="1"/>
  <c r="W260" i="1"/>
  <c r="T260" i="1"/>
  <c r="Q260" i="1"/>
  <c r="N260" i="1"/>
  <c r="K260" i="1"/>
  <c r="H260" i="1"/>
  <c r="AI205" i="1"/>
  <c r="AF205" i="1"/>
  <c r="AC205" i="1"/>
  <c r="Z205" i="1"/>
  <c r="W205" i="1"/>
  <c r="T205" i="1"/>
  <c r="Q205" i="1"/>
  <c r="N205" i="1"/>
  <c r="K205" i="1"/>
  <c r="H205" i="1"/>
  <c r="AI246" i="1"/>
  <c r="AF246" i="1"/>
  <c r="AC246" i="1"/>
  <c r="Z246" i="1"/>
  <c r="W246" i="1"/>
  <c r="T246" i="1"/>
  <c r="Q246" i="1"/>
  <c r="N246" i="1"/>
  <c r="K246" i="1"/>
  <c r="H246" i="1"/>
  <c r="AI106" i="1"/>
  <c r="AF106" i="1"/>
  <c r="AC106" i="1"/>
  <c r="Z106" i="1"/>
  <c r="W106" i="1"/>
  <c r="T106" i="1"/>
  <c r="Q106" i="1"/>
  <c r="N106" i="1"/>
  <c r="K106" i="1"/>
  <c r="H106" i="1"/>
  <c r="AI103" i="1"/>
  <c r="AF103" i="1"/>
  <c r="AC103" i="1"/>
  <c r="Z103" i="1"/>
  <c r="W103" i="1"/>
  <c r="T103" i="1"/>
  <c r="Q103" i="1"/>
  <c r="N103" i="1"/>
  <c r="K103" i="1"/>
  <c r="H103" i="1"/>
  <c r="AI398" i="1"/>
  <c r="AF398" i="1"/>
  <c r="AC398" i="1"/>
  <c r="Z398" i="1"/>
  <c r="W398" i="1"/>
  <c r="T398" i="1"/>
  <c r="Q398" i="1"/>
  <c r="N398" i="1"/>
  <c r="K398" i="1"/>
  <c r="H398" i="1"/>
  <c r="AI269" i="1"/>
  <c r="AF269" i="1"/>
  <c r="AC269" i="1"/>
  <c r="Z269" i="1"/>
  <c r="W269" i="1"/>
  <c r="T269" i="1"/>
  <c r="Q269" i="1"/>
  <c r="N269" i="1"/>
  <c r="K269" i="1"/>
  <c r="H269" i="1"/>
  <c r="AI309" i="1"/>
  <c r="AF309" i="1"/>
  <c r="AC309" i="1"/>
  <c r="Z309" i="1"/>
  <c r="W309" i="1"/>
  <c r="T309" i="1"/>
  <c r="Q309" i="1"/>
  <c r="N309" i="1"/>
  <c r="K309" i="1"/>
  <c r="H309" i="1"/>
  <c r="AI86" i="1"/>
  <c r="AF86" i="1"/>
  <c r="AC86" i="1"/>
  <c r="Z86" i="1"/>
  <c r="W86" i="1"/>
  <c r="T86" i="1"/>
  <c r="Q86" i="1"/>
  <c r="N86" i="1"/>
  <c r="K86" i="1"/>
  <c r="H86" i="1"/>
  <c r="AI536" i="1"/>
  <c r="AF536" i="1"/>
  <c r="AC536" i="1"/>
  <c r="Z536" i="1"/>
  <c r="W536" i="1"/>
  <c r="T536" i="1"/>
  <c r="Q536" i="1"/>
  <c r="N536" i="1"/>
  <c r="K536" i="1"/>
  <c r="H536" i="1"/>
  <c r="AI81" i="1"/>
  <c r="AF81" i="1"/>
  <c r="AC81" i="1"/>
  <c r="Z81" i="1"/>
  <c r="W81" i="1"/>
  <c r="T81" i="1"/>
  <c r="Q81" i="1"/>
  <c r="N81" i="1"/>
  <c r="K81" i="1"/>
  <c r="H81" i="1"/>
  <c r="AI204" i="1"/>
  <c r="AF204" i="1"/>
  <c r="AC204" i="1"/>
  <c r="Z204" i="1"/>
  <c r="W204" i="1"/>
  <c r="T204" i="1"/>
  <c r="Q204" i="1"/>
  <c r="N204" i="1"/>
  <c r="K204" i="1"/>
  <c r="H204" i="1"/>
  <c r="AI239" i="1"/>
  <c r="AF239" i="1"/>
  <c r="AC239" i="1"/>
  <c r="Z239" i="1"/>
  <c r="W239" i="1"/>
  <c r="T239" i="1"/>
  <c r="Q239" i="1"/>
  <c r="N239" i="1"/>
  <c r="K239" i="1"/>
  <c r="H239" i="1"/>
  <c r="AI295" i="1"/>
  <c r="AF295" i="1"/>
  <c r="AC295" i="1"/>
  <c r="Z295" i="1"/>
  <c r="W295" i="1"/>
  <c r="T295" i="1"/>
  <c r="Q295" i="1"/>
  <c r="N295" i="1"/>
  <c r="K295" i="1"/>
  <c r="H295" i="1"/>
  <c r="AI478" i="1"/>
  <c r="AF478" i="1"/>
  <c r="AC478" i="1"/>
  <c r="Z478" i="1"/>
  <c r="W478" i="1"/>
  <c r="T478" i="1"/>
  <c r="Q478" i="1"/>
  <c r="N478" i="1"/>
  <c r="K478" i="1"/>
  <c r="H478" i="1"/>
  <c r="AI529" i="1"/>
  <c r="AF529" i="1"/>
  <c r="AC529" i="1"/>
  <c r="Z529" i="1"/>
  <c r="W529" i="1"/>
  <c r="T529" i="1"/>
  <c r="Q529" i="1"/>
  <c r="N529" i="1"/>
  <c r="K529" i="1"/>
  <c r="H529" i="1"/>
  <c r="AI77" i="1"/>
  <c r="AF77" i="1"/>
  <c r="AC77" i="1"/>
  <c r="Z77" i="1"/>
  <c r="W77" i="1"/>
  <c r="T77" i="1"/>
  <c r="Q77" i="1"/>
  <c r="N77" i="1"/>
  <c r="K77" i="1"/>
  <c r="H77" i="1"/>
  <c r="AI349" i="1"/>
  <c r="AF349" i="1"/>
  <c r="AC349" i="1"/>
  <c r="Z349" i="1"/>
  <c r="W349" i="1"/>
  <c r="T349" i="1"/>
  <c r="Q349" i="1"/>
  <c r="N349" i="1"/>
  <c r="K349" i="1"/>
  <c r="H349" i="1"/>
  <c r="AI384" i="1"/>
  <c r="AF384" i="1"/>
  <c r="AC384" i="1"/>
  <c r="Z384" i="1"/>
  <c r="W384" i="1"/>
  <c r="T384" i="1"/>
  <c r="Q384" i="1"/>
  <c r="N384" i="1"/>
  <c r="K384" i="1"/>
  <c r="H384" i="1"/>
  <c r="AI11" i="1"/>
  <c r="AF11" i="1"/>
  <c r="AC11" i="1"/>
  <c r="Z11" i="1"/>
  <c r="W11" i="1"/>
  <c r="T11" i="1"/>
  <c r="Q11" i="1"/>
  <c r="N11" i="1"/>
  <c r="K11" i="1"/>
  <c r="H11" i="1"/>
  <c r="AI54" i="1"/>
  <c r="AF54" i="1"/>
  <c r="AC54" i="1"/>
  <c r="Z54" i="1"/>
  <c r="W54" i="1"/>
  <c r="T54" i="1"/>
  <c r="Q54" i="1"/>
  <c r="N54" i="1"/>
  <c r="K54" i="1"/>
  <c r="H54" i="1"/>
  <c r="AI301" i="1"/>
  <c r="AF301" i="1"/>
  <c r="AC301" i="1"/>
  <c r="Z301" i="1"/>
  <c r="W301" i="1"/>
  <c r="T301" i="1"/>
  <c r="Q301" i="1"/>
  <c r="N301" i="1"/>
  <c r="K301" i="1"/>
  <c r="H301" i="1"/>
  <c r="AI125" i="1"/>
  <c r="AF125" i="1"/>
  <c r="AC125" i="1"/>
  <c r="Z125" i="1"/>
  <c r="W125" i="1"/>
  <c r="T125" i="1"/>
  <c r="Q125" i="1"/>
  <c r="N125" i="1"/>
  <c r="K125" i="1"/>
  <c r="H125" i="1"/>
  <c r="AI530" i="1"/>
  <c r="AF530" i="1"/>
  <c r="AC530" i="1"/>
  <c r="Z530" i="1"/>
  <c r="W530" i="1"/>
  <c r="T530" i="1"/>
  <c r="Q530" i="1"/>
  <c r="N530" i="1"/>
  <c r="K530" i="1"/>
  <c r="H530" i="1"/>
  <c r="AI208" i="1"/>
  <c r="AF208" i="1"/>
  <c r="AC208" i="1"/>
  <c r="Z208" i="1"/>
  <c r="W208" i="1"/>
  <c r="T208" i="1"/>
  <c r="Q208" i="1"/>
  <c r="N208" i="1"/>
  <c r="K208" i="1"/>
  <c r="H208" i="1"/>
  <c r="AI329" i="1"/>
  <c r="AF329" i="1"/>
  <c r="AC329" i="1"/>
  <c r="Z329" i="1"/>
  <c r="W329" i="1"/>
  <c r="T329" i="1"/>
  <c r="Q329" i="1"/>
  <c r="N329" i="1"/>
  <c r="K329" i="1"/>
  <c r="H329" i="1"/>
  <c r="AI293" i="1"/>
  <c r="AF293" i="1"/>
  <c r="AC293" i="1"/>
  <c r="Z293" i="1"/>
  <c r="W293" i="1"/>
  <c r="T293" i="1"/>
  <c r="Q293" i="1"/>
  <c r="N293" i="1"/>
  <c r="K293" i="1"/>
  <c r="H293" i="1"/>
  <c r="AI439" i="1"/>
  <c r="AF439" i="1"/>
  <c r="AC439" i="1"/>
  <c r="Z439" i="1"/>
  <c r="W439" i="1"/>
  <c r="T439" i="1"/>
  <c r="Q439" i="1"/>
  <c r="N439" i="1"/>
  <c r="K439" i="1"/>
  <c r="H439" i="1"/>
  <c r="AI459" i="1"/>
  <c r="AF459" i="1"/>
  <c r="AC459" i="1"/>
  <c r="Z459" i="1"/>
  <c r="W459" i="1"/>
  <c r="T459" i="1"/>
  <c r="Q459" i="1"/>
  <c r="N459" i="1"/>
  <c r="K459" i="1"/>
  <c r="H459" i="1"/>
  <c r="AI408" i="1"/>
  <c r="AF408" i="1"/>
  <c r="AC408" i="1"/>
  <c r="Z408" i="1"/>
  <c r="W408" i="1"/>
  <c r="T408" i="1"/>
  <c r="Q408" i="1"/>
  <c r="N408" i="1"/>
  <c r="K408" i="1"/>
  <c r="H408" i="1"/>
  <c r="AI382" i="1"/>
  <c r="AF382" i="1"/>
  <c r="AC382" i="1"/>
  <c r="Z382" i="1"/>
  <c r="W382" i="1"/>
  <c r="T382" i="1"/>
  <c r="Q382" i="1"/>
  <c r="N382" i="1"/>
  <c r="K382" i="1"/>
  <c r="H382" i="1"/>
  <c r="AI179" i="1"/>
  <c r="AF179" i="1"/>
  <c r="AC179" i="1"/>
  <c r="Z179" i="1"/>
  <c r="W179" i="1"/>
  <c r="T179" i="1"/>
  <c r="Q179" i="1"/>
  <c r="N179" i="1"/>
  <c r="K179" i="1"/>
  <c r="H179" i="1"/>
  <c r="AI319" i="1"/>
  <c r="AF319" i="1"/>
  <c r="AC319" i="1"/>
  <c r="Z319" i="1"/>
  <c r="W319" i="1"/>
  <c r="T319" i="1"/>
  <c r="Q319" i="1"/>
  <c r="N319" i="1"/>
  <c r="K319" i="1"/>
  <c r="H319" i="1"/>
  <c r="AI99" i="9"/>
  <c r="AF99" i="9"/>
  <c r="AC99" i="9"/>
  <c r="Z99" i="9"/>
  <c r="W99" i="9"/>
  <c r="T99" i="9"/>
  <c r="Q99" i="9"/>
  <c r="N99" i="9"/>
  <c r="K99" i="9"/>
  <c r="H99" i="9"/>
  <c r="AI139" i="9"/>
  <c r="AF139" i="9"/>
  <c r="AC139" i="9"/>
  <c r="Z139" i="9"/>
  <c r="W139" i="9"/>
  <c r="T139" i="9"/>
  <c r="Q139" i="9"/>
  <c r="N139" i="9"/>
  <c r="K139" i="9"/>
  <c r="H139" i="9"/>
  <c r="AI251" i="9"/>
  <c r="AF251" i="9"/>
  <c r="AC251" i="9"/>
  <c r="Z251" i="9"/>
  <c r="W251" i="9"/>
  <c r="T251" i="9"/>
  <c r="Q251" i="9"/>
  <c r="N251" i="9"/>
  <c r="K251" i="9"/>
  <c r="H251" i="9"/>
  <c r="AI482" i="9"/>
  <c r="AF482" i="9"/>
  <c r="AC482" i="9"/>
  <c r="Z482" i="9"/>
  <c r="W482" i="9"/>
  <c r="T482" i="9"/>
  <c r="Q482" i="9"/>
  <c r="N482" i="9"/>
  <c r="K482" i="9"/>
  <c r="H482" i="9"/>
  <c r="AI98" i="9"/>
  <c r="AF98" i="9"/>
  <c r="AC98" i="9"/>
  <c r="Z98" i="9"/>
  <c r="W98" i="9"/>
  <c r="T98" i="9"/>
  <c r="Q98" i="9"/>
  <c r="N98" i="9"/>
  <c r="K98" i="9"/>
  <c r="H98" i="9"/>
  <c r="AI175" i="9"/>
  <c r="AF175" i="9"/>
  <c r="AC175" i="9"/>
  <c r="Z175" i="9"/>
  <c r="W175" i="9"/>
  <c r="T175" i="9"/>
  <c r="Q175" i="9"/>
  <c r="N175" i="9"/>
  <c r="K175" i="9"/>
  <c r="H175" i="9"/>
  <c r="AI138" i="9"/>
  <c r="AF138" i="9"/>
  <c r="AC138" i="9"/>
  <c r="Z138" i="9"/>
  <c r="W138" i="9"/>
  <c r="T138" i="9"/>
  <c r="Q138" i="9"/>
  <c r="N138" i="9"/>
  <c r="K138" i="9"/>
  <c r="H138" i="9"/>
  <c r="AI467" i="9"/>
  <c r="AF467" i="9"/>
  <c r="AC467" i="9"/>
  <c r="Z467" i="9"/>
  <c r="W467" i="9"/>
  <c r="T467" i="9"/>
  <c r="Q467" i="9"/>
  <c r="N467" i="9"/>
  <c r="K467" i="9"/>
  <c r="H467" i="9"/>
  <c r="AI97" i="9"/>
  <c r="AF97" i="9"/>
  <c r="AC97" i="9"/>
  <c r="Z97" i="9"/>
  <c r="W97" i="9"/>
  <c r="T97" i="9"/>
  <c r="Q97" i="9"/>
  <c r="N97" i="9"/>
  <c r="K97" i="9"/>
  <c r="H97" i="9"/>
  <c r="AI250" i="9"/>
  <c r="AF250" i="9"/>
  <c r="AC250" i="9"/>
  <c r="Z250" i="9"/>
  <c r="W250" i="9"/>
  <c r="T250" i="9"/>
  <c r="Q250" i="9"/>
  <c r="N250" i="9"/>
  <c r="K250" i="9"/>
  <c r="H250" i="9"/>
  <c r="AI249" i="9"/>
  <c r="AF249" i="9"/>
  <c r="AC249" i="9"/>
  <c r="Z249" i="9"/>
  <c r="W249" i="9"/>
  <c r="T249" i="9"/>
  <c r="Q249" i="9"/>
  <c r="N249" i="9"/>
  <c r="K249" i="9"/>
  <c r="H249" i="9"/>
  <c r="AI326" i="9"/>
  <c r="AF326" i="9"/>
  <c r="AC326" i="9"/>
  <c r="Z326" i="9"/>
  <c r="W326" i="9"/>
  <c r="T326" i="9"/>
  <c r="Q326" i="9"/>
  <c r="N326" i="9"/>
  <c r="K326" i="9"/>
  <c r="H326" i="9"/>
  <c r="AI191" i="9"/>
  <c r="AF191" i="9"/>
  <c r="AC191" i="9"/>
  <c r="Z191" i="9"/>
  <c r="W191" i="9"/>
  <c r="T191" i="9"/>
  <c r="Q191" i="9"/>
  <c r="N191" i="9"/>
  <c r="K191" i="9"/>
  <c r="H191" i="9"/>
  <c r="AI174" i="9"/>
  <c r="AF174" i="9"/>
  <c r="AC174" i="9"/>
  <c r="Z174" i="9"/>
  <c r="W174" i="9"/>
  <c r="T174" i="9"/>
  <c r="Q174" i="9"/>
  <c r="N174" i="9"/>
  <c r="K174" i="9"/>
  <c r="H174" i="9"/>
  <c r="AI548" i="9"/>
  <c r="AF548" i="9"/>
  <c r="AC548" i="9"/>
  <c r="Z548" i="9"/>
  <c r="W548" i="9"/>
  <c r="T548" i="9"/>
  <c r="Q548" i="9"/>
  <c r="N548" i="9"/>
  <c r="K548" i="9"/>
  <c r="H548" i="9"/>
  <c r="AI137" i="9"/>
  <c r="AF137" i="9"/>
  <c r="AC137" i="9"/>
  <c r="Z137" i="9"/>
  <c r="W137" i="9"/>
  <c r="T137" i="9"/>
  <c r="Q137" i="9"/>
  <c r="N137" i="9"/>
  <c r="K137" i="9"/>
  <c r="H137" i="9"/>
  <c r="AI190" i="9"/>
  <c r="AF190" i="9"/>
  <c r="AC190" i="9"/>
  <c r="Z190" i="9"/>
  <c r="W190" i="9"/>
  <c r="T190" i="9"/>
  <c r="Q190" i="9"/>
  <c r="N190" i="9"/>
  <c r="K190" i="9"/>
  <c r="H190" i="9"/>
  <c r="AI189" i="9"/>
  <c r="AF189" i="9"/>
  <c r="AC189" i="9"/>
  <c r="Z189" i="9"/>
  <c r="W189" i="9"/>
  <c r="T189" i="9"/>
  <c r="Q189" i="9"/>
  <c r="N189" i="9"/>
  <c r="K189" i="9"/>
  <c r="H189" i="9"/>
  <c r="AI570" i="9"/>
  <c r="AF570" i="9"/>
  <c r="AC570" i="9"/>
  <c r="Z570" i="9"/>
  <c r="W570" i="9"/>
  <c r="T570" i="9"/>
  <c r="Q570" i="9"/>
  <c r="N570" i="9"/>
  <c r="K570" i="9"/>
  <c r="H570" i="9"/>
  <c r="AI418" i="9"/>
  <c r="AF418" i="9"/>
  <c r="AC418" i="9"/>
  <c r="Z418" i="9"/>
  <c r="W418" i="9"/>
  <c r="T418" i="9"/>
  <c r="Q418" i="9"/>
  <c r="N418" i="9"/>
  <c r="K418" i="9"/>
  <c r="H418" i="9"/>
  <c r="AI29" i="9"/>
  <c r="AF29" i="9"/>
  <c r="AC29" i="9"/>
  <c r="Z29" i="9"/>
  <c r="W29" i="9"/>
  <c r="T29" i="9"/>
  <c r="Q29" i="9"/>
  <c r="N29" i="9"/>
  <c r="K29" i="9"/>
  <c r="H29" i="9"/>
  <c r="AI96" i="9"/>
  <c r="AF96" i="9"/>
  <c r="AC96" i="9"/>
  <c r="Z96" i="9"/>
  <c r="W96" i="9"/>
  <c r="T96" i="9"/>
  <c r="Q96" i="9"/>
  <c r="N96" i="9"/>
  <c r="K96" i="9"/>
  <c r="H96" i="9"/>
  <c r="AI248" i="9"/>
  <c r="AF248" i="9"/>
  <c r="AC248" i="9"/>
  <c r="Z248" i="9"/>
  <c r="W248" i="9"/>
  <c r="T248" i="9"/>
  <c r="Q248" i="9"/>
  <c r="N248" i="9"/>
  <c r="K248" i="9"/>
  <c r="H248" i="9"/>
  <c r="AI547" i="9"/>
  <c r="AF547" i="9"/>
  <c r="AC547" i="9"/>
  <c r="Z547" i="9"/>
  <c r="W547" i="9"/>
  <c r="T547" i="9"/>
  <c r="Q547" i="9"/>
  <c r="N547" i="9"/>
  <c r="K547" i="9"/>
  <c r="H547" i="9"/>
  <c r="AI136" i="9"/>
  <c r="AF136" i="9"/>
  <c r="AC136" i="9"/>
  <c r="Z136" i="9"/>
  <c r="W136" i="9"/>
  <c r="T136" i="9"/>
  <c r="Q136" i="9"/>
  <c r="N136" i="9"/>
  <c r="K136" i="9"/>
  <c r="H136" i="9"/>
  <c r="AI301" i="9"/>
  <c r="AF301" i="9"/>
  <c r="AC301" i="9"/>
  <c r="Z301" i="9"/>
  <c r="W301" i="9"/>
  <c r="T301" i="9"/>
  <c r="Q301" i="9"/>
  <c r="N301" i="9"/>
  <c r="K301" i="9"/>
  <c r="H301" i="9"/>
  <c r="AI188" i="9"/>
  <c r="AF188" i="9"/>
  <c r="AC188" i="9"/>
  <c r="Z188" i="9"/>
  <c r="W188" i="9"/>
  <c r="T188" i="9"/>
  <c r="Q188" i="9"/>
  <c r="N188" i="9"/>
  <c r="K188" i="9"/>
  <c r="H188" i="9"/>
  <c r="AI227" i="9"/>
  <c r="AF227" i="9"/>
  <c r="AC227" i="9"/>
  <c r="Z227" i="9"/>
  <c r="W227" i="9"/>
  <c r="T227" i="9"/>
  <c r="Q227" i="9"/>
  <c r="N227" i="9"/>
  <c r="K227" i="9"/>
  <c r="H227" i="9"/>
  <c r="AI263" i="9"/>
  <c r="AF263" i="9"/>
  <c r="AC263" i="9"/>
  <c r="Z263" i="9"/>
  <c r="W263" i="9"/>
  <c r="T263" i="9"/>
  <c r="Q263" i="9"/>
  <c r="N263" i="9"/>
  <c r="K263" i="9"/>
  <c r="H263" i="9"/>
  <c r="AI466" i="9"/>
  <c r="AF466" i="9"/>
  <c r="AC466" i="9"/>
  <c r="Z466" i="9"/>
  <c r="W466" i="9"/>
  <c r="T466" i="9"/>
  <c r="Q466" i="9"/>
  <c r="N466" i="9"/>
  <c r="K466" i="9"/>
  <c r="H466" i="9"/>
  <c r="AI379" i="9"/>
  <c r="AF379" i="9"/>
  <c r="AC379" i="9"/>
  <c r="Z379" i="9"/>
  <c r="W379" i="9"/>
  <c r="T379" i="9"/>
  <c r="Q379" i="9"/>
  <c r="N379" i="9"/>
  <c r="K379" i="9"/>
  <c r="H379" i="9"/>
  <c r="AI247" i="9"/>
  <c r="AF247" i="9"/>
  <c r="AC247" i="9"/>
  <c r="Z247" i="9"/>
  <c r="W247" i="9"/>
  <c r="T247" i="9"/>
  <c r="Q247" i="9"/>
  <c r="N247" i="9"/>
  <c r="K247" i="9"/>
  <c r="H247" i="9"/>
  <c r="AI187" i="9"/>
  <c r="AF187" i="9"/>
  <c r="AC187" i="9"/>
  <c r="Z187" i="9"/>
  <c r="W187" i="9"/>
  <c r="T187" i="9"/>
  <c r="Q187" i="9"/>
  <c r="N187" i="9"/>
  <c r="K187" i="9"/>
  <c r="H187" i="9"/>
  <c r="AI226" i="9"/>
  <c r="AF226" i="9"/>
  <c r="AC226" i="9"/>
  <c r="Z226" i="9"/>
  <c r="W226" i="9"/>
  <c r="T226" i="9"/>
  <c r="Q226" i="9"/>
  <c r="N226" i="9"/>
  <c r="K226" i="9"/>
  <c r="H226" i="9"/>
  <c r="AI289" i="9"/>
  <c r="AF289" i="9"/>
  <c r="AC289" i="9"/>
  <c r="Z289" i="9"/>
  <c r="W289" i="9"/>
  <c r="T289" i="9"/>
  <c r="Q289" i="9"/>
  <c r="N289" i="9"/>
  <c r="K289" i="9"/>
  <c r="H289" i="9"/>
  <c r="AI246" i="9"/>
  <c r="AF246" i="9"/>
  <c r="AC246" i="9"/>
  <c r="Z246" i="9"/>
  <c r="W246" i="9"/>
  <c r="T246" i="9"/>
  <c r="Q246" i="9"/>
  <c r="N246" i="9"/>
  <c r="K246" i="9"/>
  <c r="H246" i="9"/>
  <c r="AI262" i="9"/>
  <c r="AF262" i="9"/>
  <c r="AC262" i="9"/>
  <c r="Z262" i="9"/>
  <c r="W262" i="9"/>
  <c r="T262" i="9"/>
  <c r="Q262" i="9"/>
  <c r="N262" i="9"/>
  <c r="K262" i="9"/>
  <c r="H262" i="9"/>
  <c r="AI465" i="9"/>
  <c r="AF465" i="9"/>
  <c r="AC465" i="9"/>
  <c r="Z465" i="9"/>
  <c r="W465" i="9"/>
  <c r="T465" i="9"/>
  <c r="Q465" i="9"/>
  <c r="N465" i="9"/>
  <c r="K465" i="9"/>
  <c r="H465" i="9"/>
  <c r="AI173" i="9"/>
  <c r="AF173" i="9"/>
  <c r="AC173" i="9"/>
  <c r="Z173" i="9"/>
  <c r="W173" i="9"/>
  <c r="T173" i="9"/>
  <c r="Q173" i="9"/>
  <c r="N173" i="9"/>
  <c r="K173" i="9"/>
  <c r="H173" i="9"/>
  <c r="AI503" i="9"/>
  <c r="AF503" i="9"/>
  <c r="AC503" i="9"/>
  <c r="Z503" i="9"/>
  <c r="W503" i="9"/>
  <c r="T503" i="9"/>
  <c r="Q503" i="9"/>
  <c r="N503" i="9"/>
  <c r="K503" i="9"/>
  <c r="H503" i="9"/>
  <c r="AF417" i="9"/>
  <c r="Z417" i="9"/>
  <c r="T417" i="9"/>
  <c r="Q417" i="9"/>
  <c r="N417" i="9"/>
  <c r="K417" i="9"/>
  <c r="H417" i="9"/>
  <c r="AF95" i="9"/>
  <c r="Z95" i="9"/>
  <c r="T95" i="9"/>
  <c r="Q95" i="9"/>
  <c r="N95" i="9"/>
  <c r="K95" i="9"/>
  <c r="H95" i="9"/>
  <c r="AF569" i="9"/>
  <c r="Z569" i="9"/>
  <c r="T569" i="9"/>
  <c r="Q569" i="9"/>
  <c r="N569" i="9"/>
  <c r="K569" i="9"/>
  <c r="H569" i="9"/>
  <c r="AF245" i="9"/>
  <c r="Z245" i="9"/>
  <c r="T245" i="9"/>
  <c r="Q245" i="9"/>
  <c r="N245" i="9"/>
  <c r="K245" i="9"/>
  <c r="H245" i="9"/>
  <c r="AF135" i="9"/>
  <c r="Z135" i="9"/>
  <c r="T135" i="9"/>
  <c r="Q135" i="9"/>
  <c r="N135" i="9"/>
  <c r="K135" i="9"/>
  <c r="H135" i="9"/>
  <c r="AI568" i="9"/>
  <c r="AF568" i="9"/>
  <c r="AC568" i="9"/>
  <c r="Z568" i="9"/>
  <c r="W568" i="9"/>
  <c r="T568" i="9"/>
  <c r="Q568" i="9"/>
  <c r="N568" i="9"/>
  <c r="K568" i="9"/>
  <c r="H568" i="9"/>
  <c r="AI502" i="9"/>
  <c r="AF502" i="9"/>
  <c r="AC502" i="9"/>
  <c r="Z502" i="9"/>
  <c r="W502" i="9"/>
  <c r="T502" i="9"/>
  <c r="Q502" i="9"/>
  <c r="N502" i="9"/>
  <c r="K502" i="9"/>
  <c r="H502" i="9"/>
  <c r="AI527" i="9"/>
  <c r="AF527" i="9"/>
  <c r="AC527" i="9"/>
  <c r="Z527" i="9"/>
  <c r="W527" i="9"/>
  <c r="T527" i="9"/>
  <c r="Q527" i="9"/>
  <c r="N527" i="9"/>
  <c r="K527" i="9"/>
  <c r="H527" i="9"/>
  <c r="AI464" i="9"/>
  <c r="AF464" i="9"/>
  <c r="AC464" i="9"/>
  <c r="Z464" i="9"/>
  <c r="W464" i="9"/>
  <c r="T464" i="9"/>
  <c r="Q464" i="9"/>
  <c r="N464" i="9"/>
  <c r="K464" i="9"/>
  <c r="H464" i="9"/>
  <c r="AI526" i="9"/>
  <c r="AF526" i="9"/>
  <c r="AC526" i="9"/>
  <c r="Z526" i="9"/>
  <c r="W526" i="9"/>
  <c r="T526" i="9"/>
  <c r="Q526" i="9"/>
  <c r="N526" i="9"/>
  <c r="K526" i="9"/>
  <c r="H526" i="9"/>
  <c r="AI94" i="9"/>
  <c r="AF94" i="9"/>
  <c r="AC94" i="9"/>
  <c r="Z94" i="9"/>
  <c r="W94" i="9"/>
  <c r="T94" i="9"/>
  <c r="Q94" i="9"/>
  <c r="N94" i="9"/>
  <c r="K94" i="9"/>
  <c r="H94" i="9"/>
  <c r="AI378" i="9"/>
  <c r="AF378" i="9"/>
  <c r="AC378" i="9"/>
  <c r="Z378" i="9"/>
  <c r="W378" i="9"/>
  <c r="T378" i="9"/>
  <c r="Q378" i="9"/>
  <c r="N378" i="9"/>
  <c r="K378" i="9"/>
  <c r="H378" i="9"/>
  <c r="AI93" i="9"/>
  <c r="AF93" i="9"/>
  <c r="AC93" i="9"/>
  <c r="Z93" i="9"/>
  <c r="W93" i="9"/>
  <c r="T93" i="9"/>
  <c r="Q93" i="9"/>
  <c r="N93" i="9"/>
  <c r="K93" i="9"/>
  <c r="H93" i="9"/>
  <c r="AI172" i="9"/>
  <c r="AF172" i="9"/>
  <c r="AC172" i="9"/>
  <c r="Z172" i="9"/>
  <c r="W172" i="9"/>
  <c r="T172" i="9"/>
  <c r="Q172" i="9"/>
  <c r="N172" i="9"/>
  <c r="K172" i="9"/>
  <c r="H172" i="9"/>
  <c r="AI205" i="9"/>
  <c r="AF205" i="9"/>
  <c r="AC205" i="9"/>
  <c r="Z205" i="9"/>
  <c r="W205" i="9"/>
  <c r="T205" i="9"/>
  <c r="Q205" i="9"/>
  <c r="N205" i="9"/>
  <c r="K205" i="9"/>
  <c r="H205" i="9"/>
  <c r="AI416" i="9"/>
  <c r="AF416" i="9"/>
  <c r="AC416" i="9"/>
  <c r="Z416" i="9"/>
  <c r="W416" i="9"/>
  <c r="T416" i="9"/>
  <c r="Q416" i="9"/>
  <c r="N416" i="9"/>
  <c r="K416" i="9"/>
  <c r="H416" i="9"/>
  <c r="AI225" i="9"/>
  <c r="AF225" i="9"/>
  <c r="AC225" i="9"/>
  <c r="Z225" i="9"/>
  <c r="W225" i="9"/>
  <c r="T225" i="9"/>
  <c r="Q225" i="9"/>
  <c r="N225" i="9"/>
  <c r="K225" i="9"/>
  <c r="H225" i="9"/>
  <c r="AI525" i="9"/>
  <c r="AF525" i="9"/>
  <c r="AC525" i="9"/>
  <c r="Z525" i="9"/>
  <c r="W525" i="9"/>
  <c r="T525" i="9"/>
  <c r="Q525" i="9"/>
  <c r="N525" i="9"/>
  <c r="K525" i="9"/>
  <c r="H525" i="9"/>
  <c r="AI28" i="9"/>
  <c r="AF28" i="9"/>
  <c r="AC28" i="9"/>
  <c r="Z28" i="9"/>
  <c r="W28" i="9"/>
  <c r="T28" i="9"/>
  <c r="Q28" i="9"/>
  <c r="N28" i="9"/>
  <c r="K28" i="9"/>
  <c r="H28" i="9"/>
  <c r="AI186" i="9"/>
  <c r="AF186" i="9"/>
  <c r="AC186" i="9"/>
  <c r="Z186" i="9"/>
  <c r="W186" i="9"/>
  <c r="T186" i="9"/>
  <c r="Q186" i="9"/>
  <c r="N186" i="9"/>
  <c r="K186" i="9"/>
  <c r="H186" i="9"/>
  <c r="AI92" i="9"/>
  <c r="AF92" i="9"/>
  <c r="AC92" i="9"/>
  <c r="Z92" i="9"/>
  <c r="W92" i="9"/>
  <c r="T92" i="9"/>
  <c r="Q92" i="9"/>
  <c r="N92" i="9"/>
  <c r="K92" i="9"/>
  <c r="H92" i="9"/>
  <c r="AI481" i="9"/>
  <c r="AF481" i="9"/>
  <c r="AC481" i="9"/>
  <c r="Z481" i="9"/>
  <c r="W481" i="9"/>
  <c r="T481" i="9"/>
  <c r="Q481" i="9"/>
  <c r="N481" i="9"/>
  <c r="K481" i="9"/>
  <c r="H481" i="9"/>
  <c r="AI377" i="9"/>
  <c r="AF377" i="9"/>
  <c r="AC377" i="9"/>
  <c r="Z377" i="9"/>
  <c r="W377" i="9"/>
  <c r="T377" i="9"/>
  <c r="Q377" i="9"/>
  <c r="N377" i="9"/>
  <c r="K377" i="9"/>
  <c r="H377" i="9"/>
  <c r="AI204" i="9"/>
  <c r="AF204" i="9"/>
  <c r="AC204" i="9"/>
  <c r="Z204" i="9"/>
  <c r="W204" i="9"/>
  <c r="T204" i="9"/>
  <c r="Q204" i="9"/>
  <c r="N204" i="9"/>
  <c r="K204" i="9"/>
  <c r="H204" i="9"/>
  <c r="AF288" i="9"/>
  <c r="Z288" i="9"/>
  <c r="T288" i="9"/>
  <c r="Q288" i="9"/>
  <c r="N288" i="9"/>
  <c r="K288" i="9"/>
  <c r="H288" i="9"/>
  <c r="AF546" i="9"/>
  <c r="Z546" i="9"/>
  <c r="T546" i="9"/>
  <c r="Q546" i="9"/>
  <c r="N546" i="9"/>
  <c r="K546" i="9"/>
  <c r="H546" i="9"/>
  <c r="AI261" i="9"/>
  <c r="AF261" i="9"/>
  <c r="AC261" i="9"/>
  <c r="Z261" i="9"/>
  <c r="W261" i="9"/>
  <c r="T261" i="9"/>
  <c r="Q261" i="9"/>
  <c r="N261" i="9"/>
  <c r="K261" i="9"/>
  <c r="H261" i="9"/>
  <c r="AI376" i="9"/>
  <c r="AF376" i="9"/>
  <c r="AC376" i="9"/>
  <c r="Z376" i="9"/>
  <c r="W376" i="9"/>
  <c r="T376" i="9"/>
  <c r="Q376" i="9"/>
  <c r="N376" i="9"/>
  <c r="K376" i="9"/>
  <c r="H376" i="9"/>
  <c r="AI451" i="9"/>
  <c r="AF451" i="9"/>
  <c r="AC451" i="9"/>
  <c r="Z451" i="9"/>
  <c r="W451" i="9"/>
  <c r="T451" i="9"/>
  <c r="Q451" i="9"/>
  <c r="N451" i="9"/>
  <c r="K451" i="9"/>
  <c r="H451" i="9"/>
  <c r="AI300" i="9"/>
  <c r="AF300" i="9"/>
  <c r="AC300" i="9"/>
  <c r="Z300" i="9"/>
  <c r="W300" i="9"/>
  <c r="T300" i="9"/>
  <c r="Q300" i="9"/>
  <c r="N300" i="9"/>
  <c r="K300" i="9"/>
  <c r="H300" i="9"/>
  <c r="AI463" i="9"/>
  <c r="AF463" i="9"/>
  <c r="AC463" i="9"/>
  <c r="Z463" i="9"/>
  <c r="W463" i="9"/>
  <c r="T463" i="9"/>
  <c r="Q463" i="9"/>
  <c r="N463" i="9"/>
  <c r="K463" i="9"/>
  <c r="H463" i="9"/>
  <c r="AI450" i="9"/>
  <c r="AF450" i="9"/>
  <c r="AC450" i="9"/>
  <c r="Z450" i="9"/>
  <c r="W450" i="9"/>
  <c r="T450" i="9"/>
  <c r="Q450" i="9"/>
  <c r="N450" i="9"/>
  <c r="K450" i="9"/>
  <c r="H450" i="9"/>
  <c r="AI375" i="9"/>
  <c r="AF375" i="9"/>
  <c r="AC375" i="9"/>
  <c r="Z375" i="9"/>
  <c r="W375" i="9"/>
  <c r="T375" i="9"/>
  <c r="Q375" i="9"/>
  <c r="N375" i="9"/>
  <c r="K375" i="9"/>
  <c r="H375" i="9"/>
  <c r="AI287" i="9"/>
  <c r="AF287" i="9"/>
  <c r="AC287" i="9"/>
  <c r="Z287" i="9"/>
  <c r="W287" i="9"/>
  <c r="T287" i="9"/>
  <c r="Q287" i="9"/>
  <c r="N287" i="9"/>
  <c r="K287" i="9"/>
  <c r="H287" i="9"/>
  <c r="AI91" i="9"/>
  <c r="AF91" i="9"/>
  <c r="AC91" i="9"/>
  <c r="Z91" i="9"/>
  <c r="W91" i="9"/>
  <c r="T91" i="9"/>
  <c r="Q91" i="9"/>
  <c r="N91" i="9"/>
  <c r="K91" i="9"/>
  <c r="H91" i="9"/>
  <c r="AI90" i="9"/>
  <c r="AF90" i="9"/>
  <c r="AC90" i="9"/>
  <c r="Z90" i="9"/>
  <c r="W90" i="9"/>
  <c r="T90" i="9"/>
  <c r="Q90" i="9"/>
  <c r="N90" i="9"/>
  <c r="K90" i="9"/>
  <c r="H90" i="9"/>
  <c r="AI89" i="9"/>
  <c r="AF89" i="9"/>
  <c r="AC89" i="9"/>
  <c r="Z89" i="9"/>
  <c r="W89" i="9"/>
  <c r="T89" i="9"/>
  <c r="Q89" i="9"/>
  <c r="N89" i="9"/>
  <c r="K89" i="9"/>
  <c r="H89" i="9"/>
  <c r="AI171" i="9"/>
  <c r="AF171" i="9"/>
  <c r="AC171" i="9"/>
  <c r="Z171" i="9"/>
  <c r="W171" i="9"/>
  <c r="T171" i="9"/>
  <c r="Q171" i="9"/>
  <c r="N171" i="9"/>
  <c r="K171" i="9"/>
  <c r="H171" i="9"/>
  <c r="AI134" i="9"/>
  <c r="AF134" i="9"/>
  <c r="AC134" i="9"/>
  <c r="Z134" i="9"/>
  <c r="W134" i="9"/>
  <c r="T134" i="9"/>
  <c r="Q134" i="9"/>
  <c r="N134" i="9"/>
  <c r="K134" i="9"/>
  <c r="H134" i="9"/>
  <c r="AI244" i="9"/>
  <c r="AF244" i="9"/>
  <c r="AC244" i="9"/>
  <c r="Z244" i="9"/>
  <c r="W244" i="9"/>
  <c r="T244" i="9"/>
  <c r="Q244" i="9"/>
  <c r="N244" i="9"/>
  <c r="K244" i="9"/>
  <c r="H244" i="9"/>
  <c r="AI524" i="9"/>
  <c r="AF524" i="9"/>
  <c r="AC524" i="9"/>
  <c r="Z524" i="9"/>
  <c r="W524" i="9"/>
  <c r="T524" i="9"/>
  <c r="Q524" i="9"/>
  <c r="N524" i="9"/>
  <c r="K524" i="9"/>
  <c r="H524" i="9"/>
  <c r="AI449" i="9"/>
  <c r="AF449" i="9"/>
  <c r="AC449" i="9"/>
  <c r="Z449" i="9"/>
  <c r="W449" i="9"/>
  <c r="T449" i="9"/>
  <c r="Q449" i="9"/>
  <c r="N449" i="9"/>
  <c r="K449" i="9"/>
  <c r="H449" i="9"/>
  <c r="AI545" i="9"/>
  <c r="AF545" i="9"/>
  <c r="AC545" i="9"/>
  <c r="Z545" i="9"/>
  <c r="W545" i="9"/>
  <c r="T545" i="9"/>
  <c r="Q545" i="9"/>
  <c r="N545" i="9"/>
  <c r="K545" i="9"/>
  <c r="H545" i="9"/>
  <c r="AI170" i="9"/>
  <c r="AF170" i="9"/>
  <c r="AC170" i="9"/>
  <c r="Z170" i="9"/>
  <c r="W170" i="9"/>
  <c r="T170" i="9"/>
  <c r="Q170" i="9"/>
  <c r="N170" i="9"/>
  <c r="K170" i="9"/>
  <c r="H170" i="9"/>
  <c r="AI203" i="9"/>
  <c r="AF203" i="9"/>
  <c r="AC203" i="9"/>
  <c r="Z203" i="9"/>
  <c r="W203" i="9"/>
  <c r="T203" i="9"/>
  <c r="Q203" i="9"/>
  <c r="N203" i="9"/>
  <c r="K203" i="9"/>
  <c r="H203" i="9"/>
  <c r="AI185" i="9"/>
  <c r="AF185" i="9"/>
  <c r="AC185" i="9"/>
  <c r="Z185" i="9"/>
  <c r="W185" i="9"/>
  <c r="T185" i="9"/>
  <c r="Q185" i="9"/>
  <c r="N185" i="9"/>
  <c r="K185" i="9"/>
  <c r="H185" i="9"/>
  <c r="AI286" i="9"/>
  <c r="AF286" i="9"/>
  <c r="AC286" i="9"/>
  <c r="Z286" i="9"/>
  <c r="W286" i="9"/>
  <c r="T286" i="9"/>
  <c r="Q286" i="9"/>
  <c r="N286" i="9"/>
  <c r="K286" i="9"/>
  <c r="H286" i="9"/>
  <c r="AI523" i="9"/>
  <c r="AF523" i="9"/>
  <c r="AC523" i="9"/>
  <c r="Z523" i="9"/>
  <c r="W523" i="9"/>
  <c r="T523" i="9"/>
  <c r="Q523" i="9"/>
  <c r="N523" i="9"/>
  <c r="K523" i="9"/>
  <c r="H523" i="9"/>
  <c r="AI522" i="9"/>
  <c r="AF522" i="9"/>
  <c r="AC522" i="9"/>
  <c r="Z522" i="9"/>
  <c r="W522" i="9"/>
  <c r="T522" i="9"/>
  <c r="Q522" i="9"/>
  <c r="N522" i="9"/>
  <c r="K522" i="9"/>
  <c r="H522" i="9"/>
  <c r="AI448" i="9"/>
  <c r="AF448" i="9"/>
  <c r="AC448" i="9"/>
  <c r="Z448" i="9"/>
  <c r="W448" i="9"/>
  <c r="T448" i="9"/>
  <c r="Q448" i="9"/>
  <c r="N448" i="9"/>
  <c r="K448" i="9"/>
  <c r="H448" i="9"/>
  <c r="AI544" i="9"/>
  <c r="AF544" i="9"/>
  <c r="AC544" i="9"/>
  <c r="Z544" i="9"/>
  <c r="W544" i="9"/>
  <c r="T544" i="9"/>
  <c r="Q544" i="9"/>
  <c r="N544" i="9"/>
  <c r="K544" i="9"/>
  <c r="H544" i="9"/>
  <c r="AI133" i="9"/>
  <c r="AF133" i="9"/>
  <c r="AC133" i="9"/>
  <c r="Z133" i="9"/>
  <c r="W133" i="9"/>
  <c r="T133" i="9"/>
  <c r="Q133" i="9"/>
  <c r="N133" i="9"/>
  <c r="K133" i="9"/>
  <c r="H133" i="9"/>
  <c r="AI374" i="9"/>
  <c r="AF374" i="9"/>
  <c r="AC374" i="9"/>
  <c r="Z374" i="9"/>
  <c r="W374" i="9"/>
  <c r="T374" i="9"/>
  <c r="Q374" i="9"/>
  <c r="N374" i="9"/>
  <c r="K374" i="9"/>
  <c r="H374" i="9"/>
  <c r="AI373" i="9"/>
  <c r="AF373" i="9"/>
  <c r="AC373" i="9"/>
  <c r="Z373" i="9"/>
  <c r="W373" i="9"/>
  <c r="T373" i="9"/>
  <c r="Q373" i="9"/>
  <c r="N373" i="9"/>
  <c r="K373" i="9"/>
  <c r="H373" i="9"/>
  <c r="AI325" i="9"/>
  <c r="AF325" i="9"/>
  <c r="AC325" i="9"/>
  <c r="Z325" i="9"/>
  <c r="W325" i="9"/>
  <c r="T325" i="9"/>
  <c r="Q325" i="9"/>
  <c r="N325" i="9"/>
  <c r="K325" i="9"/>
  <c r="H325" i="9"/>
  <c r="AI521" i="9"/>
  <c r="AF521" i="9"/>
  <c r="AC521" i="9"/>
  <c r="Z521" i="9"/>
  <c r="W521" i="9"/>
  <c r="T521" i="9"/>
  <c r="Q521" i="9"/>
  <c r="N521" i="9"/>
  <c r="K521" i="9"/>
  <c r="H521" i="9"/>
  <c r="AI132" i="9"/>
  <c r="AF132" i="9"/>
  <c r="AC132" i="9"/>
  <c r="Z132" i="9"/>
  <c r="W132" i="9"/>
  <c r="T132" i="9"/>
  <c r="Q132" i="9"/>
  <c r="N132" i="9"/>
  <c r="K132" i="9"/>
  <c r="H132" i="9"/>
  <c r="AI447" i="9"/>
  <c r="AF447" i="9"/>
  <c r="AC447" i="9"/>
  <c r="Z447" i="9"/>
  <c r="W447" i="9"/>
  <c r="T447" i="9"/>
  <c r="Q447" i="9"/>
  <c r="N447" i="9"/>
  <c r="K447" i="9"/>
  <c r="H447" i="9"/>
  <c r="AI324" i="9"/>
  <c r="AF324" i="9"/>
  <c r="AC324" i="9"/>
  <c r="Z324" i="9"/>
  <c r="W324" i="9"/>
  <c r="T324" i="9"/>
  <c r="Q324" i="9"/>
  <c r="N324" i="9"/>
  <c r="K324" i="9"/>
  <c r="H324" i="9"/>
  <c r="AI323" i="9"/>
  <c r="AF323" i="9"/>
  <c r="AC323" i="9"/>
  <c r="Z323" i="9"/>
  <c r="W323" i="9"/>
  <c r="T323" i="9"/>
  <c r="Q323" i="9"/>
  <c r="N323" i="9"/>
  <c r="K323" i="9"/>
  <c r="H323" i="9"/>
  <c r="AI224" i="9"/>
  <c r="AF224" i="9"/>
  <c r="AC224" i="9"/>
  <c r="Z224" i="9"/>
  <c r="W224" i="9"/>
  <c r="T224" i="9"/>
  <c r="Q224" i="9"/>
  <c r="N224" i="9"/>
  <c r="K224" i="9"/>
  <c r="H224" i="9"/>
  <c r="AI243" i="9"/>
  <c r="AF243" i="9"/>
  <c r="AC243" i="9"/>
  <c r="Z243" i="9"/>
  <c r="W243" i="9"/>
  <c r="T243" i="9"/>
  <c r="Q243" i="9"/>
  <c r="N243" i="9"/>
  <c r="K243" i="9"/>
  <c r="H243" i="9"/>
  <c r="AI88" i="9"/>
  <c r="AF88" i="9"/>
  <c r="AC88" i="9"/>
  <c r="Z88" i="9"/>
  <c r="W88" i="9"/>
  <c r="T88" i="9"/>
  <c r="Q88" i="9"/>
  <c r="N88" i="9"/>
  <c r="K88" i="9"/>
  <c r="H88" i="9"/>
  <c r="AI322" i="9"/>
  <c r="AF322" i="9"/>
  <c r="AC322" i="9"/>
  <c r="Z322" i="9"/>
  <c r="W322" i="9"/>
  <c r="T322" i="9"/>
  <c r="Q322" i="9"/>
  <c r="N322" i="9"/>
  <c r="K322" i="9"/>
  <c r="H322" i="9"/>
  <c r="AI501" i="9"/>
  <c r="AF501" i="9"/>
  <c r="AC501" i="9"/>
  <c r="Z501" i="9"/>
  <c r="W501" i="9"/>
  <c r="T501" i="9"/>
  <c r="Q501" i="9"/>
  <c r="N501" i="9"/>
  <c r="K501" i="9"/>
  <c r="H501" i="9"/>
  <c r="AI321" i="9"/>
  <c r="AF321" i="9"/>
  <c r="AC321" i="9"/>
  <c r="Z321" i="9"/>
  <c r="W321" i="9"/>
  <c r="T321" i="9"/>
  <c r="Q321" i="9"/>
  <c r="N321" i="9"/>
  <c r="K321" i="9"/>
  <c r="H321" i="9"/>
  <c r="AI500" i="9"/>
  <c r="AF500" i="9"/>
  <c r="AC500" i="9"/>
  <c r="Z500" i="9"/>
  <c r="W500" i="9"/>
  <c r="T500" i="9"/>
  <c r="Q500" i="9"/>
  <c r="N500" i="9"/>
  <c r="K500" i="9"/>
  <c r="H500" i="9"/>
  <c r="AI27" i="9"/>
  <c r="AF27" i="9"/>
  <c r="AC27" i="9"/>
  <c r="Z27" i="9"/>
  <c r="W27" i="9"/>
  <c r="T27" i="9"/>
  <c r="Q27" i="9"/>
  <c r="N27" i="9"/>
  <c r="K27" i="9"/>
  <c r="H27" i="9"/>
  <c r="AI169" i="9"/>
  <c r="AF169" i="9"/>
  <c r="AC169" i="9"/>
  <c r="Z169" i="9"/>
  <c r="W169" i="9"/>
  <c r="T169" i="9"/>
  <c r="Q169" i="9"/>
  <c r="N169" i="9"/>
  <c r="K169" i="9"/>
  <c r="H169" i="9"/>
  <c r="AI372" i="9"/>
  <c r="AF372" i="9"/>
  <c r="AC372" i="9"/>
  <c r="Z372" i="9"/>
  <c r="W372" i="9"/>
  <c r="T372" i="9"/>
  <c r="Q372" i="9"/>
  <c r="N372" i="9"/>
  <c r="K372" i="9"/>
  <c r="H372" i="9"/>
  <c r="AI371" i="9"/>
  <c r="AF371" i="9"/>
  <c r="AC371" i="9"/>
  <c r="Z371" i="9"/>
  <c r="W371" i="9"/>
  <c r="T371" i="9"/>
  <c r="Q371" i="9"/>
  <c r="N371" i="9"/>
  <c r="K371" i="9"/>
  <c r="H371" i="9"/>
  <c r="AI446" i="9"/>
  <c r="AF446" i="9"/>
  <c r="AC446" i="9"/>
  <c r="Z446" i="9"/>
  <c r="W446" i="9"/>
  <c r="T446" i="9"/>
  <c r="Q446" i="9"/>
  <c r="N446" i="9"/>
  <c r="K446" i="9"/>
  <c r="H446" i="9"/>
  <c r="AI202" i="9"/>
  <c r="AF202" i="9"/>
  <c r="AC202" i="9"/>
  <c r="Z202" i="9"/>
  <c r="W202" i="9"/>
  <c r="T202" i="9"/>
  <c r="Q202" i="9"/>
  <c r="N202" i="9"/>
  <c r="K202" i="9"/>
  <c r="H202" i="9"/>
  <c r="AI131" i="9"/>
  <c r="AF131" i="9"/>
  <c r="AC131" i="9"/>
  <c r="Z131" i="9"/>
  <c r="W131" i="9"/>
  <c r="T131" i="9"/>
  <c r="Q131" i="9"/>
  <c r="N131" i="9"/>
  <c r="K131" i="9"/>
  <c r="H131" i="9"/>
  <c r="AI260" i="9"/>
  <c r="AF260" i="9"/>
  <c r="AC260" i="9"/>
  <c r="Z260" i="9"/>
  <c r="W260" i="9"/>
  <c r="T260" i="9"/>
  <c r="Q260" i="9"/>
  <c r="N260" i="9"/>
  <c r="K260" i="9"/>
  <c r="H260" i="9"/>
  <c r="AI445" i="9"/>
  <c r="AF445" i="9"/>
  <c r="AC445" i="9"/>
  <c r="Z445" i="9"/>
  <c r="W445" i="9"/>
  <c r="T445" i="9"/>
  <c r="Q445" i="9"/>
  <c r="N445" i="9"/>
  <c r="K445" i="9"/>
  <c r="H445" i="9"/>
  <c r="AI444" i="9"/>
  <c r="AF444" i="9"/>
  <c r="AC444" i="9"/>
  <c r="Z444" i="9"/>
  <c r="W444" i="9"/>
  <c r="T444" i="9"/>
  <c r="Q444" i="9"/>
  <c r="N444" i="9"/>
  <c r="K444" i="9"/>
  <c r="H444" i="9"/>
  <c r="AI184" i="9"/>
  <c r="AF184" i="9"/>
  <c r="AC184" i="9"/>
  <c r="Z184" i="9"/>
  <c r="W184" i="9"/>
  <c r="T184" i="9"/>
  <c r="Q184" i="9"/>
  <c r="N184" i="9"/>
  <c r="K184" i="9"/>
  <c r="H184" i="9"/>
  <c r="AI370" i="9"/>
  <c r="AF370" i="9"/>
  <c r="AC370" i="9"/>
  <c r="Z370" i="9"/>
  <c r="W370" i="9"/>
  <c r="T370" i="9"/>
  <c r="Q370" i="9"/>
  <c r="N370" i="9"/>
  <c r="K370" i="9"/>
  <c r="H370" i="9"/>
  <c r="AI369" i="9"/>
  <c r="AF369" i="9"/>
  <c r="AC369" i="9"/>
  <c r="Z369" i="9"/>
  <c r="W369" i="9"/>
  <c r="T369" i="9"/>
  <c r="Q369" i="9"/>
  <c r="N369" i="9"/>
  <c r="K369" i="9"/>
  <c r="H369" i="9"/>
  <c r="AI543" i="9"/>
  <c r="AF543" i="9"/>
  <c r="AC543" i="9"/>
  <c r="Z543" i="9"/>
  <c r="W543" i="9"/>
  <c r="T543" i="9"/>
  <c r="Q543" i="9"/>
  <c r="N543" i="9"/>
  <c r="K543" i="9"/>
  <c r="H543" i="9"/>
  <c r="AI320" i="9"/>
  <c r="AF320" i="9"/>
  <c r="AC320" i="9"/>
  <c r="Z320" i="9"/>
  <c r="W320" i="9"/>
  <c r="T320" i="9"/>
  <c r="Q320" i="9"/>
  <c r="N320" i="9"/>
  <c r="K320" i="9"/>
  <c r="H320" i="9"/>
  <c r="AI520" i="9"/>
  <c r="AF520" i="9"/>
  <c r="AC520" i="9"/>
  <c r="Z520" i="9"/>
  <c r="W520" i="9"/>
  <c r="T520" i="9"/>
  <c r="Q520" i="9"/>
  <c r="N520" i="9"/>
  <c r="K520" i="9"/>
  <c r="H520" i="9"/>
  <c r="AI480" i="9"/>
  <c r="AF480" i="9"/>
  <c r="AC480" i="9"/>
  <c r="Z480" i="9"/>
  <c r="W480" i="9"/>
  <c r="T480" i="9"/>
  <c r="Q480" i="9"/>
  <c r="N480" i="9"/>
  <c r="K480" i="9"/>
  <c r="H480" i="9"/>
  <c r="AI87" i="9"/>
  <c r="AF87" i="9"/>
  <c r="AC87" i="9"/>
  <c r="Z87" i="9"/>
  <c r="W87" i="9"/>
  <c r="T87" i="9"/>
  <c r="Q87" i="9"/>
  <c r="N87" i="9"/>
  <c r="K87" i="9"/>
  <c r="H87" i="9"/>
  <c r="AI86" i="9"/>
  <c r="AF86" i="9"/>
  <c r="AC86" i="9"/>
  <c r="Z86" i="9"/>
  <c r="W86" i="9"/>
  <c r="T86" i="9"/>
  <c r="Q86" i="9"/>
  <c r="N86" i="9"/>
  <c r="K86" i="9"/>
  <c r="H86" i="9"/>
  <c r="AI85" i="9"/>
  <c r="AF85" i="9"/>
  <c r="AC85" i="9"/>
  <c r="Z85" i="9"/>
  <c r="W85" i="9"/>
  <c r="T85" i="9"/>
  <c r="Q85" i="9"/>
  <c r="N85" i="9"/>
  <c r="K85" i="9"/>
  <c r="H85" i="9"/>
  <c r="AI168" i="9"/>
  <c r="AF168" i="9"/>
  <c r="AC168" i="9"/>
  <c r="Z168" i="9"/>
  <c r="W168" i="9"/>
  <c r="T168" i="9"/>
  <c r="Q168" i="9"/>
  <c r="N168" i="9"/>
  <c r="K168" i="9"/>
  <c r="H168" i="9"/>
  <c r="AI368" i="9"/>
  <c r="AF368" i="9"/>
  <c r="AC368" i="9"/>
  <c r="Z368" i="9"/>
  <c r="W368" i="9"/>
  <c r="T368" i="9"/>
  <c r="Q368" i="9"/>
  <c r="N368" i="9"/>
  <c r="K368" i="9"/>
  <c r="H368" i="9"/>
  <c r="AI415" i="9"/>
  <c r="AF415" i="9"/>
  <c r="AC415" i="9"/>
  <c r="Z415" i="9"/>
  <c r="W415" i="9"/>
  <c r="T415" i="9"/>
  <c r="Q415" i="9"/>
  <c r="N415" i="9"/>
  <c r="K415" i="9"/>
  <c r="H415" i="9"/>
  <c r="AI542" i="9"/>
  <c r="AF542" i="9"/>
  <c r="AC542" i="9"/>
  <c r="Z542" i="9"/>
  <c r="W542" i="9"/>
  <c r="T542" i="9"/>
  <c r="Q542" i="9"/>
  <c r="N542" i="9"/>
  <c r="K542" i="9"/>
  <c r="H542" i="9"/>
  <c r="AI541" i="9"/>
  <c r="AF541" i="9"/>
  <c r="AC541" i="9"/>
  <c r="Z541" i="9"/>
  <c r="W541" i="9"/>
  <c r="T541" i="9"/>
  <c r="Q541" i="9"/>
  <c r="N541" i="9"/>
  <c r="K541" i="9"/>
  <c r="H541" i="9"/>
  <c r="AI223" i="9"/>
  <c r="AF223" i="9"/>
  <c r="AC223" i="9"/>
  <c r="Z223" i="9"/>
  <c r="W223" i="9"/>
  <c r="T223" i="9"/>
  <c r="Q223" i="9"/>
  <c r="N223" i="9"/>
  <c r="K223" i="9"/>
  <c r="H223" i="9"/>
  <c r="AI367" i="9"/>
  <c r="AF367" i="9"/>
  <c r="AC367" i="9"/>
  <c r="Z367" i="9"/>
  <c r="W367" i="9"/>
  <c r="T367" i="9"/>
  <c r="Q367" i="9"/>
  <c r="N367" i="9"/>
  <c r="K367" i="9"/>
  <c r="H367" i="9"/>
  <c r="AI499" i="9"/>
  <c r="AF499" i="9"/>
  <c r="AC499" i="9"/>
  <c r="Z499" i="9"/>
  <c r="W499" i="9"/>
  <c r="T499" i="9"/>
  <c r="Q499" i="9"/>
  <c r="N499" i="9"/>
  <c r="K499" i="9"/>
  <c r="H499" i="9"/>
  <c r="AI84" i="9"/>
  <c r="AF84" i="9"/>
  <c r="AC84" i="9"/>
  <c r="Z84" i="9"/>
  <c r="W84" i="9"/>
  <c r="T84" i="9"/>
  <c r="Q84" i="9"/>
  <c r="N84" i="9"/>
  <c r="K84" i="9"/>
  <c r="H84" i="9"/>
  <c r="AI414" i="9"/>
  <c r="AF414" i="9"/>
  <c r="AC414" i="9"/>
  <c r="Z414" i="9"/>
  <c r="W414" i="9"/>
  <c r="T414" i="9"/>
  <c r="Q414" i="9"/>
  <c r="N414" i="9"/>
  <c r="K414" i="9"/>
  <c r="H414" i="9"/>
  <c r="AI413" i="9"/>
  <c r="AF413" i="9"/>
  <c r="AC413" i="9"/>
  <c r="Z413" i="9"/>
  <c r="W413" i="9"/>
  <c r="T413" i="9"/>
  <c r="Q413" i="9"/>
  <c r="N413" i="9"/>
  <c r="K413" i="9"/>
  <c r="H413" i="9"/>
  <c r="AI83" i="9"/>
  <c r="AF83" i="9"/>
  <c r="AC83" i="9"/>
  <c r="Z83" i="9"/>
  <c r="W83" i="9"/>
  <c r="T83" i="9"/>
  <c r="Q83" i="9"/>
  <c r="N83" i="9"/>
  <c r="K83" i="9"/>
  <c r="H83" i="9"/>
  <c r="AI299" i="9"/>
  <c r="AF299" i="9"/>
  <c r="AC299" i="9"/>
  <c r="Z299" i="9"/>
  <c r="W299" i="9"/>
  <c r="T299" i="9"/>
  <c r="Q299" i="9"/>
  <c r="N299" i="9"/>
  <c r="K299" i="9"/>
  <c r="H299" i="9"/>
  <c r="AI130" i="9"/>
  <c r="AF130" i="9"/>
  <c r="AC130" i="9"/>
  <c r="Z130" i="9"/>
  <c r="W130" i="9"/>
  <c r="T130" i="9"/>
  <c r="Q130" i="9"/>
  <c r="N130" i="9"/>
  <c r="K130" i="9"/>
  <c r="H130" i="9"/>
  <c r="AI129" i="9"/>
  <c r="AF129" i="9"/>
  <c r="AC129" i="9"/>
  <c r="Z129" i="9"/>
  <c r="W129" i="9"/>
  <c r="T129" i="9"/>
  <c r="Q129" i="9"/>
  <c r="N129" i="9"/>
  <c r="K129" i="9"/>
  <c r="H129" i="9"/>
  <c r="AI412" i="9"/>
  <c r="AF412" i="9"/>
  <c r="AC412" i="9"/>
  <c r="Z412" i="9"/>
  <c r="W412" i="9"/>
  <c r="T412" i="9"/>
  <c r="Q412" i="9"/>
  <c r="N412" i="9"/>
  <c r="K412" i="9"/>
  <c r="H412" i="9"/>
  <c r="AI82" i="9"/>
  <c r="AF82" i="9"/>
  <c r="AC82" i="9"/>
  <c r="Z82" i="9"/>
  <c r="W82" i="9"/>
  <c r="T82" i="9"/>
  <c r="Q82" i="9"/>
  <c r="N82" i="9"/>
  <c r="K82" i="9"/>
  <c r="H82" i="9"/>
  <c r="AI81" i="9"/>
  <c r="AF81" i="9"/>
  <c r="AC81" i="9"/>
  <c r="Z81" i="9"/>
  <c r="W81" i="9"/>
  <c r="T81" i="9"/>
  <c r="Q81" i="9"/>
  <c r="N81" i="9"/>
  <c r="K81" i="9"/>
  <c r="H81" i="9"/>
  <c r="AI462" i="9"/>
  <c r="AF462" i="9"/>
  <c r="AC462" i="9"/>
  <c r="Z462" i="9"/>
  <c r="W462" i="9"/>
  <c r="T462" i="9"/>
  <c r="Q462" i="9"/>
  <c r="N462" i="9"/>
  <c r="K462" i="9"/>
  <c r="H462" i="9"/>
  <c r="AI80" i="9"/>
  <c r="AF80" i="9"/>
  <c r="AC80" i="9"/>
  <c r="Z80" i="9"/>
  <c r="W80" i="9"/>
  <c r="T80" i="9"/>
  <c r="Q80" i="9"/>
  <c r="N80" i="9"/>
  <c r="K80" i="9"/>
  <c r="H80" i="9"/>
  <c r="AI79" i="9"/>
  <c r="AF79" i="9"/>
  <c r="AC79" i="9"/>
  <c r="Z79" i="9"/>
  <c r="W79" i="9"/>
  <c r="T79" i="9"/>
  <c r="Q79" i="9"/>
  <c r="N79" i="9"/>
  <c r="K79" i="9"/>
  <c r="H79" i="9"/>
  <c r="AI78" i="9"/>
  <c r="AF78" i="9"/>
  <c r="AC78" i="9"/>
  <c r="Z78" i="9"/>
  <c r="W78" i="9"/>
  <c r="T78" i="9"/>
  <c r="Q78" i="9"/>
  <c r="N78" i="9"/>
  <c r="K78" i="9"/>
  <c r="H78" i="9"/>
  <c r="AI366" i="9"/>
  <c r="AF366" i="9"/>
  <c r="AC366" i="9"/>
  <c r="Z366" i="9"/>
  <c r="W366" i="9"/>
  <c r="T366" i="9"/>
  <c r="Q366" i="9"/>
  <c r="N366" i="9"/>
  <c r="K366" i="9"/>
  <c r="H366" i="9"/>
  <c r="AI285" i="9"/>
  <c r="AF285" i="9"/>
  <c r="AC285" i="9"/>
  <c r="Z285" i="9"/>
  <c r="W285" i="9"/>
  <c r="T285" i="9"/>
  <c r="Q285" i="9"/>
  <c r="N285" i="9"/>
  <c r="K285" i="9"/>
  <c r="H285" i="9"/>
  <c r="AI284" i="9"/>
  <c r="AF284" i="9"/>
  <c r="AC284" i="9"/>
  <c r="Z284" i="9"/>
  <c r="W284" i="9"/>
  <c r="T284" i="9"/>
  <c r="Q284" i="9"/>
  <c r="N284" i="9"/>
  <c r="K284" i="9"/>
  <c r="H284" i="9"/>
  <c r="AI498" i="9"/>
  <c r="AF498" i="9"/>
  <c r="AC498" i="9"/>
  <c r="Z498" i="9"/>
  <c r="W498" i="9"/>
  <c r="T498" i="9"/>
  <c r="Q498" i="9"/>
  <c r="N498" i="9"/>
  <c r="K498" i="9"/>
  <c r="H498" i="9"/>
  <c r="AI411" i="9"/>
  <c r="AF411" i="9"/>
  <c r="AC411" i="9"/>
  <c r="Z411" i="9"/>
  <c r="W411" i="9"/>
  <c r="T411" i="9"/>
  <c r="Q411" i="9"/>
  <c r="N411" i="9"/>
  <c r="K411" i="9"/>
  <c r="H411" i="9"/>
  <c r="AI77" i="9"/>
  <c r="AF77" i="9"/>
  <c r="AC77" i="9"/>
  <c r="Z77" i="9"/>
  <c r="W77" i="9"/>
  <c r="T77" i="9"/>
  <c r="Q77" i="9"/>
  <c r="N77" i="9"/>
  <c r="K77" i="9"/>
  <c r="H77" i="9"/>
  <c r="AI540" i="9"/>
  <c r="AF540" i="9"/>
  <c r="AC540" i="9"/>
  <c r="Z540" i="9"/>
  <c r="W540" i="9"/>
  <c r="T540" i="9"/>
  <c r="Q540" i="9"/>
  <c r="N540" i="9"/>
  <c r="K540" i="9"/>
  <c r="H540" i="9"/>
  <c r="AI479" i="9"/>
  <c r="AF479" i="9"/>
  <c r="AC479" i="9"/>
  <c r="Z479" i="9"/>
  <c r="W479" i="9"/>
  <c r="T479" i="9"/>
  <c r="Q479" i="9"/>
  <c r="N479" i="9"/>
  <c r="K479" i="9"/>
  <c r="H479" i="9"/>
  <c r="AI461" i="9"/>
  <c r="AF461" i="9"/>
  <c r="AC461" i="9"/>
  <c r="Z461" i="9"/>
  <c r="W461" i="9"/>
  <c r="T461" i="9"/>
  <c r="Q461" i="9"/>
  <c r="N461" i="9"/>
  <c r="K461" i="9"/>
  <c r="H461" i="9"/>
  <c r="AI298" i="9"/>
  <c r="AF298" i="9"/>
  <c r="AC298" i="9"/>
  <c r="Z298" i="9"/>
  <c r="W298" i="9"/>
  <c r="T298" i="9"/>
  <c r="Q298" i="9"/>
  <c r="N298" i="9"/>
  <c r="K298" i="9"/>
  <c r="H298" i="9"/>
  <c r="AI26" i="9"/>
  <c r="AF26" i="9"/>
  <c r="AC26" i="9"/>
  <c r="Z26" i="9"/>
  <c r="W26" i="9"/>
  <c r="T26" i="9"/>
  <c r="Q26" i="9"/>
  <c r="N26" i="9"/>
  <c r="K26" i="9"/>
  <c r="H26" i="9"/>
  <c r="AI460" i="9"/>
  <c r="AF460" i="9"/>
  <c r="AC460" i="9"/>
  <c r="Z460" i="9"/>
  <c r="W460" i="9"/>
  <c r="T460" i="9"/>
  <c r="Q460" i="9"/>
  <c r="N460" i="9"/>
  <c r="K460" i="9"/>
  <c r="H460" i="9"/>
  <c r="AI443" i="9"/>
  <c r="AF443" i="9"/>
  <c r="AC443" i="9"/>
  <c r="Z443" i="9"/>
  <c r="W443" i="9"/>
  <c r="T443" i="9"/>
  <c r="Q443" i="9"/>
  <c r="N443" i="9"/>
  <c r="K443" i="9"/>
  <c r="H443" i="9"/>
  <c r="AI442" i="9"/>
  <c r="AF442" i="9"/>
  <c r="AC442" i="9"/>
  <c r="Z442" i="9"/>
  <c r="W442" i="9"/>
  <c r="T442" i="9"/>
  <c r="Q442" i="9"/>
  <c r="N442" i="9"/>
  <c r="K442" i="9"/>
  <c r="H442" i="9"/>
  <c r="AI567" i="9"/>
  <c r="AF567" i="9"/>
  <c r="AC567" i="9"/>
  <c r="Z567" i="9"/>
  <c r="W567" i="9"/>
  <c r="T567" i="9"/>
  <c r="Q567" i="9"/>
  <c r="N567" i="9"/>
  <c r="K567" i="9"/>
  <c r="H567" i="9"/>
  <c r="AI441" i="9"/>
  <c r="AF441" i="9"/>
  <c r="AC441" i="9"/>
  <c r="Z441" i="9"/>
  <c r="W441" i="9"/>
  <c r="T441" i="9"/>
  <c r="Q441" i="9"/>
  <c r="N441" i="9"/>
  <c r="K441" i="9"/>
  <c r="H441" i="9"/>
  <c r="AI25" i="9"/>
  <c r="AF25" i="9"/>
  <c r="AC25" i="9"/>
  <c r="Z25" i="9"/>
  <c r="W25" i="9"/>
  <c r="T25" i="9"/>
  <c r="Q25" i="9"/>
  <c r="N25" i="9"/>
  <c r="K25" i="9"/>
  <c r="H25" i="9"/>
  <c r="AI319" i="9"/>
  <c r="AF319" i="9"/>
  <c r="AC319" i="9"/>
  <c r="Z319" i="9"/>
  <c r="W319" i="9"/>
  <c r="T319" i="9"/>
  <c r="Q319" i="9"/>
  <c r="N319" i="9"/>
  <c r="K319" i="9"/>
  <c r="H319" i="9"/>
  <c r="AI539" i="9"/>
  <c r="AF539" i="9"/>
  <c r="AC539" i="9"/>
  <c r="Z539" i="9"/>
  <c r="W539" i="9"/>
  <c r="T539" i="9"/>
  <c r="Q539" i="9"/>
  <c r="N539" i="9"/>
  <c r="K539" i="9"/>
  <c r="H539" i="9"/>
  <c r="AI478" i="9"/>
  <c r="AF478" i="9"/>
  <c r="AC478" i="9"/>
  <c r="Z478" i="9"/>
  <c r="W478" i="9"/>
  <c r="T478" i="9"/>
  <c r="Q478" i="9"/>
  <c r="N478" i="9"/>
  <c r="K478" i="9"/>
  <c r="H478" i="9"/>
  <c r="AI242" i="9"/>
  <c r="AF242" i="9"/>
  <c r="AC242" i="9"/>
  <c r="Z242" i="9"/>
  <c r="W242" i="9"/>
  <c r="T242" i="9"/>
  <c r="Q242" i="9"/>
  <c r="N242" i="9"/>
  <c r="K242" i="9"/>
  <c r="H242" i="9"/>
  <c r="AI318" i="9"/>
  <c r="AF318" i="9"/>
  <c r="AC318" i="9"/>
  <c r="Z318" i="9"/>
  <c r="W318" i="9"/>
  <c r="T318" i="9"/>
  <c r="Q318" i="9"/>
  <c r="N318" i="9"/>
  <c r="K318" i="9"/>
  <c r="H318" i="9"/>
  <c r="AI167" i="9"/>
  <c r="AF167" i="9"/>
  <c r="AC167" i="9"/>
  <c r="Z167" i="9"/>
  <c r="W167" i="9"/>
  <c r="T167" i="9"/>
  <c r="Q167" i="9"/>
  <c r="N167" i="9"/>
  <c r="K167" i="9"/>
  <c r="H167" i="9"/>
  <c r="AI440" i="9"/>
  <c r="AF440" i="9"/>
  <c r="AC440" i="9"/>
  <c r="Z440" i="9"/>
  <c r="W440" i="9"/>
  <c r="T440" i="9"/>
  <c r="Q440" i="9"/>
  <c r="N440" i="9"/>
  <c r="K440" i="9"/>
  <c r="H440" i="9"/>
  <c r="AI477" i="9"/>
  <c r="AF477" i="9"/>
  <c r="AC477" i="9"/>
  <c r="Z477" i="9"/>
  <c r="W477" i="9"/>
  <c r="T477" i="9"/>
  <c r="Q477" i="9"/>
  <c r="N477" i="9"/>
  <c r="K477" i="9"/>
  <c r="H477" i="9"/>
  <c r="AI566" i="9"/>
  <c r="AF566" i="9"/>
  <c r="AC566" i="9"/>
  <c r="Z566" i="9"/>
  <c r="W566" i="9"/>
  <c r="T566" i="9"/>
  <c r="Q566" i="9"/>
  <c r="N566" i="9"/>
  <c r="K566" i="9"/>
  <c r="H566" i="9"/>
  <c r="AI317" i="9"/>
  <c r="AF317" i="9"/>
  <c r="AC317" i="9"/>
  <c r="Z317" i="9"/>
  <c r="W317" i="9"/>
  <c r="T317" i="9"/>
  <c r="Q317" i="9"/>
  <c r="N317" i="9"/>
  <c r="K317" i="9"/>
  <c r="H317" i="9"/>
  <c r="AI410" i="9"/>
  <c r="AF410" i="9"/>
  <c r="AC410" i="9"/>
  <c r="Z410" i="9"/>
  <c r="W410" i="9"/>
  <c r="T410" i="9"/>
  <c r="Q410" i="9"/>
  <c r="N410" i="9"/>
  <c r="K410" i="9"/>
  <c r="H410" i="9"/>
  <c r="AI476" i="9"/>
  <c r="AF476" i="9"/>
  <c r="AC476" i="9"/>
  <c r="Z476" i="9"/>
  <c r="W476" i="9"/>
  <c r="T476" i="9"/>
  <c r="Q476" i="9"/>
  <c r="N476" i="9"/>
  <c r="K476" i="9"/>
  <c r="H476" i="9"/>
  <c r="AI166" i="9"/>
  <c r="AF166" i="9"/>
  <c r="AC166" i="9"/>
  <c r="Z166" i="9"/>
  <c r="W166" i="9"/>
  <c r="T166" i="9"/>
  <c r="Q166" i="9"/>
  <c r="N166" i="9"/>
  <c r="K166" i="9"/>
  <c r="H166" i="9"/>
  <c r="AI475" i="9"/>
  <c r="AF475" i="9"/>
  <c r="AC475" i="9"/>
  <c r="Z475" i="9"/>
  <c r="W475" i="9"/>
  <c r="T475" i="9"/>
  <c r="Q475" i="9"/>
  <c r="N475" i="9"/>
  <c r="K475" i="9"/>
  <c r="H475" i="9"/>
  <c r="AI297" i="9"/>
  <c r="AF297" i="9"/>
  <c r="AC297" i="9"/>
  <c r="Z297" i="9"/>
  <c r="W297" i="9"/>
  <c r="T297" i="9"/>
  <c r="Q297" i="9"/>
  <c r="N297" i="9"/>
  <c r="K297" i="9"/>
  <c r="H297" i="9"/>
  <c r="AI128" i="9"/>
  <c r="AF128" i="9"/>
  <c r="AC128" i="9"/>
  <c r="Z128" i="9"/>
  <c r="W128" i="9"/>
  <c r="T128" i="9"/>
  <c r="Q128" i="9"/>
  <c r="N128" i="9"/>
  <c r="K128" i="9"/>
  <c r="H128" i="9"/>
  <c r="AI127" i="9"/>
  <c r="AF127" i="9"/>
  <c r="AC127" i="9"/>
  <c r="Z127" i="9"/>
  <c r="W127" i="9"/>
  <c r="T127" i="9"/>
  <c r="Q127" i="9"/>
  <c r="N127" i="9"/>
  <c r="K127" i="9"/>
  <c r="H127" i="9"/>
  <c r="AI497" i="9"/>
  <c r="AF497" i="9"/>
  <c r="AC497" i="9"/>
  <c r="Z497" i="9"/>
  <c r="W497" i="9"/>
  <c r="T497" i="9"/>
  <c r="Q497" i="9"/>
  <c r="N497" i="9"/>
  <c r="K497" i="9"/>
  <c r="H497" i="9"/>
  <c r="AI241" i="9"/>
  <c r="AF241" i="9"/>
  <c r="AC241" i="9"/>
  <c r="Z241" i="9"/>
  <c r="W241" i="9"/>
  <c r="T241" i="9"/>
  <c r="Q241" i="9"/>
  <c r="N241" i="9"/>
  <c r="K241" i="9"/>
  <c r="H241" i="9"/>
  <c r="AI459" i="9"/>
  <c r="AF459" i="9"/>
  <c r="AC459" i="9"/>
  <c r="Z459" i="9"/>
  <c r="W459" i="9"/>
  <c r="T459" i="9"/>
  <c r="Q459" i="9"/>
  <c r="N459" i="9"/>
  <c r="K459" i="9"/>
  <c r="H459" i="9"/>
  <c r="AI458" i="9"/>
  <c r="AF458" i="9"/>
  <c r="AC458" i="9"/>
  <c r="Z458" i="9"/>
  <c r="W458" i="9"/>
  <c r="T458" i="9"/>
  <c r="Q458" i="9"/>
  <c r="N458" i="9"/>
  <c r="K458" i="9"/>
  <c r="H458" i="9"/>
  <c r="AI409" i="9"/>
  <c r="AF409" i="9"/>
  <c r="AC409" i="9"/>
  <c r="Z409" i="9"/>
  <c r="W409" i="9"/>
  <c r="T409" i="9"/>
  <c r="Q409" i="9"/>
  <c r="N409" i="9"/>
  <c r="K409" i="9"/>
  <c r="H409" i="9"/>
  <c r="AI76" i="9"/>
  <c r="AF76" i="9"/>
  <c r="AC76" i="9"/>
  <c r="Z76" i="9"/>
  <c r="W76" i="9"/>
  <c r="T76" i="9"/>
  <c r="Q76" i="9"/>
  <c r="N76" i="9"/>
  <c r="K76" i="9"/>
  <c r="H76" i="9"/>
  <c r="AI75" i="9"/>
  <c r="AF75" i="9"/>
  <c r="AC75" i="9"/>
  <c r="Z75" i="9"/>
  <c r="W75" i="9"/>
  <c r="T75" i="9"/>
  <c r="Q75" i="9"/>
  <c r="N75" i="9"/>
  <c r="K75" i="9"/>
  <c r="H75" i="9"/>
  <c r="AI126" i="9"/>
  <c r="AF126" i="9"/>
  <c r="AC126" i="9"/>
  <c r="Z126" i="9"/>
  <c r="W126" i="9"/>
  <c r="T126" i="9"/>
  <c r="Q126" i="9"/>
  <c r="N126" i="9"/>
  <c r="K126" i="9"/>
  <c r="H126" i="9"/>
  <c r="AI74" i="9"/>
  <c r="AF74" i="9"/>
  <c r="AC74" i="9"/>
  <c r="Z74" i="9"/>
  <c r="W74" i="9"/>
  <c r="T74" i="9"/>
  <c r="Q74" i="9"/>
  <c r="N74" i="9"/>
  <c r="K74" i="9"/>
  <c r="H74" i="9"/>
  <c r="AI565" i="9"/>
  <c r="AF565" i="9"/>
  <c r="AC565" i="9"/>
  <c r="Z565" i="9"/>
  <c r="W565" i="9"/>
  <c r="T565" i="9"/>
  <c r="Q565" i="9"/>
  <c r="N565" i="9"/>
  <c r="K565" i="9"/>
  <c r="H565" i="9"/>
  <c r="AI73" i="9"/>
  <c r="AF73" i="9"/>
  <c r="AC73" i="9"/>
  <c r="Z73" i="9"/>
  <c r="W73" i="9"/>
  <c r="T73" i="9"/>
  <c r="Q73" i="9"/>
  <c r="N73" i="9"/>
  <c r="K73" i="9"/>
  <c r="H73" i="9"/>
  <c r="AI474" i="9"/>
  <c r="AF474" i="9"/>
  <c r="AC474" i="9"/>
  <c r="Z474" i="9"/>
  <c r="W474" i="9"/>
  <c r="T474" i="9"/>
  <c r="Q474" i="9"/>
  <c r="N474" i="9"/>
  <c r="K474" i="9"/>
  <c r="H474" i="9"/>
  <c r="AI72" i="9"/>
  <c r="AF72" i="9"/>
  <c r="AC72" i="9"/>
  <c r="Z72" i="9"/>
  <c r="W72" i="9"/>
  <c r="T72" i="9"/>
  <c r="Q72" i="9"/>
  <c r="N72" i="9"/>
  <c r="K72" i="9"/>
  <c r="H72" i="9"/>
  <c r="AI316" i="9"/>
  <c r="AF316" i="9"/>
  <c r="AC316" i="9"/>
  <c r="Z316" i="9"/>
  <c r="W316" i="9"/>
  <c r="T316" i="9"/>
  <c r="Q316" i="9"/>
  <c r="N316" i="9"/>
  <c r="K316" i="9"/>
  <c r="H316" i="9"/>
  <c r="AI519" i="9"/>
  <c r="AF519" i="9"/>
  <c r="AC519" i="9"/>
  <c r="Z519" i="9"/>
  <c r="W519" i="9"/>
  <c r="T519" i="9"/>
  <c r="Q519" i="9"/>
  <c r="N519" i="9"/>
  <c r="K519" i="9"/>
  <c r="H519" i="9"/>
  <c r="AI365" i="9"/>
  <c r="AF365" i="9"/>
  <c r="AC365" i="9"/>
  <c r="Z365" i="9"/>
  <c r="W365" i="9"/>
  <c r="T365" i="9"/>
  <c r="Q365" i="9"/>
  <c r="N365" i="9"/>
  <c r="K365" i="9"/>
  <c r="H365" i="9"/>
  <c r="AI364" i="9"/>
  <c r="AF364" i="9"/>
  <c r="AC364" i="9"/>
  <c r="Z364" i="9"/>
  <c r="W364" i="9"/>
  <c r="T364" i="9"/>
  <c r="Q364" i="9"/>
  <c r="N364" i="9"/>
  <c r="K364" i="9"/>
  <c r="H364" i="9"/>
  <c r="AI439" i="9"/>
  <c r="AF439" i="9"/>
  <c r="AC439" i="9"/>
  <c r="Z439" i="9"/>
  <c r="W439" i="9"/>
  <c r="T439" i="9"/>
  <c r="Q439" i="9"/>
  <c r="N439" i="9"/>
  <c r="K439" i="9"/>
  <c r="H439" i="9"/>
  <c r="AI438" i="9"/>
  <c r="AF438" i="9"/>
  <c r="AC438" i="9"/>
  <c r="Z438" i="9"/>
  <c r="W438" i="9"/>
  <c r="T438" i="9"/>
  <c r="Q438" i="9"/>
  <c r="N438" i="9"/>
  <c r="K438" i="9"/>
  <c r="H438" i="9"/>
  <c r="AI183" i="9"/>
  <c r="AF183" i="9"/>
  <c r="AC183" i="9"/>
  <c r="Z183" i="9"/>
  <c r="W183" i="9"/>
  <c r="T183" i="9"/>
  <c r="Q183" i="9"/>
  <c r="N183" i="9"/>
  <c r="K183" i="9"/>
  <c r="H183" i="9"/>
  <c r="AI165" i="9"/>
  <c r="AF165" i="9"/>
  <c r="AC165" i="9"/>
  <c r="Z165" i="9"/>
  <c r="W165" i="9"/>
  <c r="T165" i="9"/>
  <c r="Q165" i="9"/>
  <c r="N165" i="9"/>
  <c r="K165" i="9"/>
  <c r="H165" i="9"/>
  <c r="AI71" i="9"/>
  <c r="AF71" i="9"/>
  <c r="AC71" i="9"/>
  <c r="Z71" i="9"/>
  <c r="W71" i="9"/>
  <c r="T71" i="9"/>
  <c r="Q71" i="9"/>
  <c r="N71" i="9"/>
  <c r="K71" i="9"/>
  <c r="H71" i="9"/>
  <c r="AI222" i="9"/>
  <c r="AF222" i="9"/>
  <c r="AC222" i="9"/>
  <c r="Z222" i="9"/>
  <c r="W222" i="9"/>
  <c r="T222" i="9"/>
  <c r="Q222" i="9"/>
  <c r="N222" i="9"/>
  <c r="K222" i="9"/>
  <c r="H222" i="9"/>
  <c r="AI70" i="9"/>
  <c r="AF70" i="9"/>
  <c r="AC70" i="9"/>
  <c r="Z70" i="9"/>
  <c r="W70" i="9"/>
  <c r="T70" i="9"/>
  <c r="Q70" i="9"/>
  <c r="N70" i="9"/>
  <c r="K70" i="9"/>
  <c r="H70" i="9"/>
  <c r="AI69" i="9"/>
  <c r="AF69" i="9"/>
  <c r="AC69" i="9"/>
  <c r="Z69" i="9"/>
  <c r="W69" i="9"/>
  <c r="T69" i="9"/>
  <c r="Q69" i="9"/>
  <c r="N69" i="9"/>
  <c r="K69" i="9"/>
  <c r="H69" i="9"/>
  <c r="AI24" i="9"/>
  <c r="AF24" i="9"/>
  <c r="AC24" i="9"/>
  <c r="Z24" i="9"/>
  <c r="W24" i="9"/>
  <c r="T24" i="9"/>
  <c r="Q24" i="9"/>
  <c r="N24" i="9"/>
  <c r="K24" i="9"/>
  <c r="H24" i="9"/>
  <c r="AI182" i="9"/>
  <c r="AF182" i="9"/>
  <c r="AC182" i="9"/>
  <c r="Z182" i="9"/>
  <c r="W182" i="9"/>
  <c r="T182" i="9"/>
  <c r="Q182" i="9"/>
  <c r="N182" i="9"/>
  <c r="K182" i="9"/>
  <c r="H182" i="9"/>
  <c r="AI496" i="9"/>
  <c r="AF496" i="9"/>
  <c r="AC496" i="9"/>
  <c r="Z496" i="9"/>
  <c r="W496" i="9"/>
  <c r="T496" i="9"/>
  <c r="Q496" i="9"/>
  <c r="N496" i="9"/>
  <c r="K496" i="9"/>
  <c r="H496" i="9"/>
  <c r="AI125" i="9"/>
  <c r="AF125" i="9"/>
  <c r="AC125" i="9"/>
  <c r="Z125" i="9"/>
  <c r="W125" i="9"/>
  <c r="T125" i="9"/>
  <c r="Q125" i="9"/>
  <c r="N125" i="9"/>
  <c r="K125" i="9"/>
  <c r="H125" i="9"/>
  <c r="AI457" i="9"/>
  <c r="AF457" i="9"/>
  <c r="AC457" i="9"/>
  <c r="Z457" i="9"/>
  <c r="W457" i="9"/>
  <c r="T457" i="9"/>
  <c r="Q457" i="9"/>
  <c r="N457" i="9"/>
  <c r="K457" i="9"/>
  <c r="H457" i="9"/>
  <c r="AI221" i="9"/>
  <c r="AF221" i="9"/>
  <c r="AC221" i="9"/>
  <c r="Z221" i="9"/>
  <c r="W221" i="9"/>
  <c r="T221" i="9"/>
  <c r="Q221" i="9"/>
  <c r="N221" i="9"/>
  <c r="K221" i="9"/>
  <c r="H221" i="9"/>
  <c r="AI315" i="9"/>
  <c r="AF315" i="9"/>
  <c r="AC315" i="9"/>
  <c r="Z315" i="9"/>
  <c r="W315" i="9"/>
  <c r="T315" i="9"/>
  <c r="Q315" i="9"/>
  <c r="N315" i="9"/>
  <c r="K315" i="9"/>
  <c r="H315" i="9"/>
  <c r="AI259" i="9"/>
  <c r="AF259" i="9"/>
  <c r="AC259" i="9"/>
  <c r="Z259" i="9"/>
  <c r="W259" i="9"/>
  <c r="T259" i="9"/>
  <c r="Q259" i="9"/>
  <c r="N259" i="9"/>
  <c r="K259" i="9"/>
  <c r="H259" i="9"/>
  <c r="AI68" i="9"/>
  <c r="AF68" i="9"/>
  <c r="AC68" i="9"/>
  <c r="Z68" i="9"/>
  <c r="W68" i="9"/>
  <c r="T68" i="9"/>
  <c r="Q68" i="9"/>
  <c r="N68" i="9"/>
  <c r="K68" i="9"/>
  <c r="H68" i="9"/>
  <c r="AI518" i="9"/>
  <c r="AF518" i="9"/>
  <c r="AC518" i="9"/>
  <c r="Z518" i="9"/>
  <c r="W518" i="9"/>
  <c r="T518" i="9"/>
  <c r="Q518" i="9"/>
  <c r="N518" i="9"/>
  <c r="K518" i="9"/>
  <c r="H518" i="9"/>
  <c r="AI240" i="9"/>
  <c r="AF240" i="9"/>
  <c r="AC240" i="9"/>
  <c r="Z240" i="9"/>
  <c r="W240" i="9"/>
  <c r="T240" i="9"/>
  <c r="Q240" i="9"/>
  <c r="N240" i="9"/>
  <c r="K240" i="9"/>
  <c r="H240" i="9"/>
  <c r="AI220" i="9"/>
  <c r="AF220" i="9"/>
  <c r="AC220" i="9"/>
  <c r="Z220" i="9"/>
  <c r="W220" i="9"/>
  <c r="T220" i="9"/>
  <c r="Q220" i="9"/>
  <c r="N220" i="9"/>
  <c r="K220" i="9"/>
  <c r="H220" i="9"/>
  <c r="AI538" i="9"/>
  <c r="AF538" i="9"/>
  <c r="AC538" i="9"/>
  <c r="Z538" i="9"/>
  <c r="W538" i="9"/>
  <c r="T538" i="9"/>
  <c r="Q538" i="9"/>
  <c r="N538" i="9"/>
  <c r="K538" i="9"/>
  <c r="H538" i="9"/>
  <c r="AI67" i="9"/>
  <c r="AF67" i="9"/>
  <c r="AC67" i="9"/>
  <c r="Z67" i="9"/>
  <c r="W67" i="9"/>
  <c r="T67" i="9"/>
  <c r="Q67" i="9"/>
  <c r="N67" i="9"/>
  <c r="K67" i="9"/>
  <c r="H67" i="9"/>
  <c r="AI124" i="9"/>
  <c r="AF124" i="9"/>
  <c r="AC124" i="9"/>
  <c r="Z124" i="9"/>
  <c r="W124" i="9"/>
  <c r="T124" i="9"/>
  <c r="Q124" i="9"/>
  <c r="N124" i="9"/>
  <c r="K124" i="9"/>
  <c r="H124" i="9"/>
  <c r="AI314" i="9"/>
  <c r="AF314" i="9"/>
  <c r="AC314" i="9"/>
  <c r="Z314" i="9"/>
  <c r="W314" i="9"/>
  <c r="T314" i="9"/>
  <c r="Q314" i="9"/>
  <c r="N314" i="9"/>
  <c r="K314" i="9"/>
  <c r="H314" i="9"/>
  <c r="AI408" i="9"/>
  <c r="AF408" i="9"/>
  <c r="AC408" i="9"/>
  <c r="Z408" i="9"/>
  <c r="W408" i="9"/>
  <c r="T408" i="9"/>
  <c r="Q408" i="9"/>
  <c r="N408" i="9"/>
  <c r="K408" i="9"/>
  <c r="H408" i="9"/>
  <c r="AI363" i="9"/>
  <c r="AF363" i="9"/>
  <c r="AC363" i="9"/>
  <c r="Z363" i="9"/>
  <c r="W363" i="9"/>
  <c r="T363" i="9"/>
  <c r="Q363" i="9"/>
  <c r="N363" i="9"/>
  <c r="K363" i="9"/>
  <c r="H363" i="9"/>
  <c r="AI362" i="9"/>
  <c r="AF362" i="9"/>
  <c r="AC362" i="9"/>
  <c r="Z362" i="9"/>
  <c r="W362" i="9"/>
  <c r="T362" i="9"/>
  <c r="Q362" i="9"/>
  <c r="N362" i="9"/>
  <c r="K362" i="9"/>
  <c r="H362" i="9"/>
  <c r="AI239" i="9"/>
  <c r="AF239" i="9"/>
  <c r="AC239" i="9"/>
  <c r="Z239" i="9"/>
  <c r="W239" i="9"/>
  <c r="T239" i="9"/>
  <c r="Q239" i="9"/>
  <c r="N239" i="9"/>
  <c r="K239" i="9"/>
  <c r="H239" i="9"/>
  <c r="AI23" i="9"/>
  <c r="AF23" i="9"/>
  <c r="AC23" i="9"/>
  <c r="Z23" i="9"/>
  <c r="W23" i="9"/>
  <c r="T23" i="9"/>
  <c r="Q23" i="9"/>
  <c r="N23" i="9"/>
  <c r="K23" i="9"/>
  <c r="H23" i="9"/>
  <c r="AI537" i="9"/>
  <c r="AF537" i="9"/>
  <c r="AC537" i="9"/>
  <c r="Z537" i="9"/>
  <c r="W537" i="9"/>
  <c r="T537" i="9"/>
  <c r="Q537" i="9"/>
  <c r="N537" i="9"/>
  <c r="K537" i="9"/>
  <c r="H537" i="9"/>
  <c r="AI407" i="9"/>
  <c r="AF407" i="9"/>
  <c r="AC407" i="9"/>
  <c r="Z407" i="9"/>
  <c r="W407" i="9"/>
  <c r="T407" i="9"/>
  <c r="Q407" i="9"/>
  <c r="N407" i="9"/>
  <c r="K407" i="9"/>
  <c r="H407" i="9"/>
  <c r="AI406" i="9"/>
  <c r="AF406" i="9"/>
  <c r="AC406" i="9"/>
  <c r="Z406" i="9"/>
  <c r="W406" i="9"/>
  <c r="T406" i="9"/>
  <c r="Q406" i="9"/>
  <c r="N406" i="9"/>
  <c r="K406" i="9"/>
  <c r="H406" i="9"/>
  <c r="AI123" i="9"/>
  <c r="AF123" i="9"/>
  <c r="AC123" i="9"/>
  <c r="Z123" i="9"/>
  <c r="W123" i="9"/>
  <c r="T123" i="9"/>
  <c r="Q123" i="9"/>
  <c r="N123" i="9"/>
  <c r="K123" i="9"/>
  <c r="H123" i="9"/>
  <c r="AI122" i="9"/>
  <c r="AF122" i="9"/>
  <c r="AC122" i="9"/>
  <c r="Z122" i="9"/>
  <c r="W122" i="9"/>
  <c r="T122" i="9"/>
  <c r="Q122" i="9"/>
  <c r="N122" i="9"/>
  <c r="K122" i="9"/>
  <c r="H122" i="9"/>
  <c r="AI164" i="9"/>
  <c r="AF164" i="9"/>
  <c r="AC164" i="9"/>
  <c r="Z164" i="9"/>
  <c r="W164" i="9"/>
  <c r="T164" i="9"/>
  <c r="Q164" i="9"/>
  <c r="N164" i="9"/>
  <c r="K164" i="9"/>
  <c r="H164" i="9"/>
  <c r="AI405" i="9"/>
  <c r="AF405" i="9"/>
  <c r="AC405" i="9"/>
  <c r="Z405" i="9"/>
  <c r="W405" i="9"/>
  <c r="T405" i="9"/>
  <c r="Q405" i="9"/>
  <c r="N405" i="9"/>
  <c r="K405" i="9"/>
  <c r="H405" i="9"/>
  <c r="AI404" i="9"/>
  <c r="AF404" i="9"/>
  <c r="AC404" i="9"/>
  <c r="Z404" i="9"/>
  <c r="W404" i="9"/>
  <c r="T404" i="9"/>
  <c r="Q404" i="9"/>
  <c r="N404" i="9"/>
  <c r="K404" i="9"/>
  <c r="H404" i="9"/>
  <c r="AI403" i="9"/>
  <c r="AF403" i="9"/>
  <c r="AC403" i="9"/>
  <c r="Z403" i="9"/>
  <c r="W403" i="9"/>
  <c r="T403" i="9"/>
  <c r="Q403" i="9"/>
  <c r="N403" i="9"/>
  <c r="K403" i="9"/>
  <c r="H403" i="9"/>
  <c r="AI402" i="9"/>
  <c r="AF402" i="9"/>
  <c r="AC402" i="9"/>
  <c r="Z402" i="9"/>
  <c r="W402" i="9"/>
  <c r="T402" i="9"/>
  <c r="Q402" i="9"/>
  <c r="N402" i="9"/>
  <c r="K402" i="9"/>
  <c r="H402" i="9"/>
  <c r="AI121" i="9"/>
  <c r="AF121" i="9"/>
  <c r="AC121" i="9"/>
  <c r="Z121" i="9"/>
  <c r="W121" i="9"/>
  <c r="T121" i="9"/>
  <c r="Q121" i="9"/>
  <c r="N121" i="9"/>
  <c r="K121" i="9"/>
  <c r="H121" i="9"/>
  <c r="AI66" i="9"/>
  <c r="AF66" i="9"/>
  <c r="AC66" i="9"/>
  <c r="Z66" i="9"/>
  <c r="W66" i="9"/>
  <c r="T66" i="9"/>
  <c r="Q66" i="9"/>
  <c r="N66" i="9"/>
  <c r="K66" i="9"/>
  <c r="H66" i="9"/>
  <c r="AI401" i="9"/>
  <c r="AF401" i="9"/>
  <c r="AC401" i="9"/>
  <c r="Z401" i="9"/>
  <c r="W401" i="9"/>
  <c r="T401" i="9"/>
  <c r="Q401" i="9"/>
  <c r="N401" i="9"/>
  <c r="K401" i="9"/>
  <c r="H401" i="9"/>
  <c r="AI65" i="9"/>
  <c r="AF65" i="9"/>
  <c r="AC65" i="9"/>
  <c r="Z65" i="9"/>
  <c r="W65" i="9"/>
  <c r="T65" i="9"/>
  <c r="Q65" i="9"/>
  <c r="N65" i="9"/>
  <c r="K65" i="9"/>
  <c r="H65" i="9"/>
  <c r="AI495" i="9"/>
  <c r="AF495" i="9"/>
  <c r="AC495" i="9"/>
  <c r="Z495" i="9"/>
  <c r="W495" i="9"/>
  <c r="T495" i="9"/>
  <c r="Q495" i="9"/>
  <c r="N495" i="9"/>
  <c r="K495" i="9"/>
  <c r="H495" i="9"/>
  <c r="AI219" i="9"/>
  <c r="AF219" i="9"/>
  <c r="AC219" i="9"/>
  <c r="Z219" i="9"/>
  <c r="W219" i="9"/>
  <c r="T219" i="9"/>
  <c r="Q219" i="9"/>
  <c r="N219" i="9"/>
  <c r="K219" i="9"/>
  <c r="H219" i="9"/>
  <c r="AI517" i="9"/>
  <c r="AF517" i="9"/>
  <c r="AC517" i="9"/>
  <c r="Z517" i="9"/>
  <c r="W517" i="9"/>
  <c r="T517" i="9"/>
  <c r="Q517" i="9"/>
  <c r="N517" i="9"/>
  <c r="K517" i="9"/>
  <c r="H517" i="9"/>
  <c r="AF313" i="9"/>
  <c r="Z313" i="9"/>
  <c r="T313" i="9"/>
  <c r="Q313" i="9"/>
  <c r="N313" i="9"/>
  <c r="K313" i="9"/>
  <c r="H313" i="9"/>
  <c r="AF238" i="9"/>
  <c r="Z238" i="9"/>
  <c r="T238" i="9"/>
  <c r="Q238" i="9"/>
  <c r="N238" i="9"/>
  <c r="K238" i="9"/>
  <c r="H238" i="9"/>
  <c r="AI361" i="9"/>
  <c r="AF361" i="9"/>
  <c r="AC361" i="9"/>
  <c r="Z361" i="9"/>
  <c r="W361" i="9"/>
  <c r="T361" i="9"/>
  <c r="Q361" i="9"/>
  <c r="N361" i="9"/>
  <c r="K361" i="9"/>
  <c r="H361" i="9"/>
  <c r="AI400" i="9"/>
  <c r="AF400" i="9"/>
  <c r="AC400" i="9"/>
  <c r="Z400" i="9"/>
  <c r="W400" i="9"/>
  <c r="T400" i="9"/>
  <c r="Q400" i="9"/>
  <c r="N400" i="9"/>
  <c r="K400" i="9"/>
  <c r="H400" i="9"/>
  <c r="AI201" i="9"/>
  <c r="AF201" i="9"/>
  <c r="AC201" i="9"/>
  <c r="Z201" i="9"/>
  <c r="W201" i="9"/>
  <c r="T201" i="9"/>
  <c r="Q201" i="9"/>
  <c r="N201" i="9"/>
  <c r="K201" i="9"/>
  <c r="H201" i="9"/>
  <c r="AI312" i="9"/>
  <c r="AF312" i="9"/>
  <c r="AC312" i="9"/>
  <c r="Z312" i="9"/>
  <c r="W312" i="9"/>
  <c r="T312" i="9"/>
  <c r="Q312" i="9"/>
  <c r="N312" i="9"/>
  <c r="K312" i="9"/>
  <c r="H312" i="9"/>
  <c r="AI360" i="9"/>
  <c r="AF360" i="9"/>
  <c r="AC360" i="9"/>
  <c r="Z360" i="9"/>
  <c r="W360" i="9"/>
  <c r="T360" i="9"/>
  <c r="Q360" i="9"/>
  <c r="N360" i="9"/>
  <c r="K360" i="9"/>
  <c r="H360" i="9"/>
  <c r="AI494" i="9"/>
  <c r="AF494" i="9"/>
  <c r="AC494" i="9"/>
  <c r="Z494" i="9"/>
  <c r="W494" i="9"/>
  <c r="T494" i="9"/>
  <c r="Q494" i="9"/>
  <c r="N494" i="9"/>
  <c r="K494" i="9"/>
  <c r="H494" i="9"/>
  <c r="AI218" i="9"/>
  <c r="AF218" i="9"/>
  <c r="AC218" i="9"/>
  <c r="Z218" i="9"/>
  <c r="W218" i="9"/>
  <c r="T218" i="9"/>
  <c r="Q218" i="9"/>
  <c r="N218" i="9"/>
  <c r="K218" i="9"/>
  <c r="H218" i="9"/>
  <c r="AI283" i="9"/>
  <c r="AF283" i="9"/>
  <c r="AC283" i="9"/>
  <c r="Z283" i="9"/>
  <c r="W283" i="9"/>
  <c r="T283" i="9"/>
  <c r="Q283" i="9"/>
  <c r="N283" i="9"/>
  <c r="K283" i="9"/>
  <c r="H283" i="9"/>
  <c r="AI64" i="9"/>
  <c r="AF64" i="9"/>
  <c r="AC64" i="9"/>
  <c r="Z64" i="9"/>
  <c r="W64" i="9"/>
  <c r="T64" i="9"/>
  <c r="Q64" i="9"/>
  <c r="N64" i="9"/>
  <c r="K64" i="9"/>
  <c r="H64" i="9"/>
  <c r="AI359" i="9"/>
  <c r="AF359" i="9"/>
  <c r="AC359" i="9"/>
  <c r="Z359" i="9"/>
  <c r="W359" i="9"/>
  <c r="T359" i="9"/>
  <c r="Q359" i="9"/>
  <c r="N359" i="9"/>
  <c r="K359" i="9"/>
  <c r="H359" i="9"/>
  <c r="AI311" i="9"/>
  <c r="AF311" i="9"/>
  <c r="AC311" i="9"/>
  <c r="Z311" i="9"/>
  <c r="W311" i="9"/>
  <c r="T311" i="9"/>
  <c r="Q311" i="9"/>
  <c r="N311" i="9"/>
  <c r="K311" i="9"/>
  <c r="H311" i="9"/>
  <c r="AI181" i="9"/>
  <c r="AF181" i="9"/>
  <c r="AC181" i="9"/>
  <c r="Z181" i="9"/>
  <c r="W181" i="9"/>
  <c r="T181" i="9"/>
  <c r="Q181" i="9"/>
  <c r="N181" i="9"/>
  <c r="K181" i="9"/>
  <c r="H181" i="9"/>
  <c r="AI310" i="9"/>
  <c r="AF310" i="9"/>
  <c r="AC310" i="9"/>
  <c r="Z310" i="9"/>
  <c r="W310" i="9"/>
  <c r="T310" i="9"/>
  <c r="Q310" i="9"/>
  <c r="N310" i="9"/>
  <c r="K310" i="9"/>
  <c r="H310" i="9"/>
  <c r="AI163" i="9"/>
  <c r="AF163" i="9"/>
  <c r="AC163" i="9"/>
  <c r="Z163" i="9"/>
  <c r="W163" i="9"/>
  <c r="T163" i="9"/>
  <c r="Q163" i="9"/>
  <c r="N163" i="9"/>
  <c r="K163" i="9"/>
  <c r="H163" i="9"/>
  <c r="AI399" i="9"/>
  <c r="AF399" i="9"/>
  <c r="AC399" i="9"/>
  <c r="Z399" i="9"/>
  <c r="W399" i="9"/>
  <c r="T399" i="9"/>
  <c r="Q399" i="9"/>
  <c r="N399" i="9"/>
  <c r="K399" i="9"/>
  <c r="H399" i="9"/>
  <c r="AI398" i="9"/>
  <c r="AF398" i="9"/>
  <c r="AC398" i="9"/>
  <c r="Z398" i="9"/>
  <c r="W398" i="9"/>
  <c r="T398" i="9"/>
  <c r="Q398" i="9"/>
  <c r="N398" i="9"/>
  <c r="K398" i="9"/>
  <c r="H398" i="9"/>
  <c r="AI120" i="9"/>
  <c r="AF120" i="9"/>
  <c r="AC120" i="9"/>
  <c r="Z120" i="9"/>
  <c r="W120" i="9"/>
  <c r="T120" i="9"/>
  <c r="Q120" i="9"/>
  <c r="N120" i="9"/>
  <c r="K120" i="9"/>
  <c r="H120" i="9"/>
  <c r="AI119" i="9"/>
  <c r="AF119" i="9"/>
  <c r="AC119" i="9"/>
  <c r="Z119" i="9"/>
  <c r="W119" i="9"/>
  <c r="T119" i="9"/>
  <c r="Q119" i="9"/>
  <c r="N119" i="9"/>
  <c r="K119" i="9"/>
  <c r="H119" i="9"/>
  <c r="AI63" i="9"/>
  <c r="AF63" i="9"/>
  <c r="AC63" i="9"/>
  <c r="Z63" i="9"/>
  <c r="W63" i="9"/>
  <c r="T63" i="9"/>
  <c r="Q63" i="9"/>
  <c r="N63" i="9"/>
  <c r="K63" i="9"/>
  <c r="H63" i="9"/>
  <c r="AI200" i="9"/>
  <c r="AF200" i="9"/>
  <c r="AC200" i="9"/>
  <c r="Z200" i="9"/>
  <c r="W200" i="9"/>
  <c r="T200" i="9"/>
  <c r="Q200" i="9"/>
  <c r="N200" i="9"/>
  <c r="K200" i="9"/>
  <c r="H200" i="9"/>
  <c r="AI358" i="9"/>
  <c r="AF358" i="9"/>
  <c r="AC358" i="9"/>
  <c r="Z358" i="9"/>
  <c r="W358" i="9"/>
  <c r="T358" i="9"/>
  <c r="Q358" i="9"/>
  <c r="N358" i="9"/>
  <c r="K358" i="9"/>
  <c r="H358" i="9"/>
  <c r="AI357" i="9"/>
  <c r="AF357" i="9"/>
  <c r="AC357" i="9"/>
  <c r="Z357" i="9"/>
  <c r="W357" i="9"/>
  <c r="T357" i="9"/>
  <c r="Q357" i="9"/>
  <c r="N357" i="9"/>
  <c r="K357" i="9"/>
  <c r="H357" i="9"/>
  <c r="AI22" i="9"/>
  <c r="AF22" i="9"/>
  <c r="AC22" i="9"/>
  <c r="Z22" i="9"/>
  <c r="W22" i="9"/>
  <c r="T22" i="9"/>
  <c r="Q22" i="9"/>
  <c r="N22" i="9"/>
  <c r="K22" i="9"/>
  <c r="H22" i="9"/>
  <c r="AI217" i="9"/>
  <c r="AF217" i="9"/>
  <c r="AC217" i="9"/>
  <c r="Z217" i="9"/>
  <c r="W217" i="9"/>
  <c r="T217" i="9"/>
  <c r="Q217" i="9"/>
  <c r="N217" i="9"/>
  <c r="K217" i="9"/>
  <c r="H217" i="9"/>
  <c r="AI118" i="9"/>
  <c r="AF118" i="9"/>
  <c r="AC118" i="9"/>
  <c r="Z118" i="9"/>
  <c r="W118" i="9"/>
  <c r="T118" i="9"/>
  <c r="Q118" i="9"/>
  <c r="N118" i="9"/>
  <c r="K118" i="9"/>
  <c r="H118" i="9"/>
  <c r="AI493" i="9"/>
  <c r="AF493" i="9"/>
  <c r="AC493" i="9"/>
  <c r="Z493" i="9"/>
  <c r="W493" i="9"/>
  <c r="T493" i="9"/>
  <c r="Q493" i="9"/>
  <c r="N493" i="9"/>
  <c r="K493" i="9"/>
  <c r="H493" i="9"/>
  <c r="AI237" i="9"/>
  <c r="AF237" i="9"/>
  <c r="AC237" i="9"/>
  <c r="Z237" i="9"/>
  <c r="W237" i="9"/>
  <c r="T237" i="9"/>
  <c r="Q237" i="9"/>
  <c r="N237" i="9"/>
  <c r="K237" i="9"/>
  <c r="H237" i="9"/>
  <c r="AI437" i="9"/>
  <c r="AF437" i="9"/>
  <c r="AC437" i="9"/>
  <c r="Z437" i="9"/>
  <c r="W437" i="9"/>
  <c r="T437" i="9"/>
  <c r="Q437" i="9"/>
  <c r="N437" i="9"/>
  <c r="K437" i="9"/>
  <c r="H437" i="9"/>
  <c r="AF117" i="9"/>
  <c r="Z117" i="9"/>
  <c r="T117" i="9"/>
  <c r="Q117" i="9"/>
  <c r="N117" i="9"/>
  <c r="K117" i="9"/>
  <c r="H117" i="9"/>
  <c r="AF564" i="9"/>
  <c r="Z564" i="9"/>
  <c r="T564" i="9"/>
  <c r="Q564" i="9"/>
  <c r="N564" i="9"/>
  <c r="K564" i="9"/>
  <c r="H564" i="9"/>
  <c r="AI473" i="9"/>
  <c r="AF473" i="9"/>
  <c r="AC473" i="9"/>
  <c r="Z473" i="9"/>
  <c r="W473" i="9"/>
  <c r="T473" i="9"/>
  <c r="Q473" i="9"/>
  <c r="N473" i="9"/>
  <c r="K473" i="9"/>
  <c r="H473" i="9"/>
  <c r="AI436" i="9"/>
  <c r="AF436" i="9"/>
  <c r="AC436" i="9"/>
  <c r="Z436" i="9"/>
  <c r="W436" i="9"/>
  <c r="T436" i="9"/>
  <c r="Q436" i="9"/>
  <c r="N436" i="9"/>
  <c r="K436" i="9"/>
  <c r="H436" i="9"/>
  <c r="AI356" i="9"/>
  <c r="AF356" i="9"/>
  <c r="AC356" i="9"/>
  <c r="Z356" i="9"/>
  <c r="W356" i="9"/>
  <c r="T356" i="9"/>
  <c r="Q356" i="9"/>
  <c r="N356" i="9"/>
  <c r="K356" i="9"/>
  <c r="H356" i="9"/>
  <c r="AI355" i="9"/>
  <c r="AF355" i="9"/>
  <c r="AC355" i="9"/>
  <c r="Z355" i="9"/>
  <c r="W355" i="9"/>
  <c r="T355" i="9"/>
  <c r="Q355" i="9"/>
  <c r="N355" i="9"/>
  <c r="K355" i="9"/>
  <c r="H355" i="9"/>
  <c r="AI62" i="9"/>
  <c r="AF62" i="9"/>
  <c r="AC62" i="9"/>
  <c r="Z62" i="9"/>
  <c r="W62" i="9"/>
  <c r="T62" i="9"/>
  <c r="Q62" i="9"/>
  <c r="N62" i="9"/>
  <c r="K62" i="9"/>
  <c r="H62" i="9"/>
  <c r="AI162" i="9"/>
  <c r="AF162" i="9"/>
  <c r="AC162" i="9"/>
  <c r="Z162" i="9"/>
  <c r="W162" i="9"/>
  <c r="T162" i="9"/>
  <c r="Q162" i="9"/>
  <c r="N162" i="9"/>
  <c r="K162" i="9"/>
  <c r="H162" i="9"/>
  <c r="AI397" i="9"/>
  <c r="AF397" i="9"/>
  <c r="AC397" i="9"/>
  <c r="Z397" i="9"/>
  <c r="W397" i="9"/>
  <c r="T397" i="9"/>
  <c r="Q397" i="9"/>
  <c r="N397" i="9"/>
  <c r="K397" i="9"/>
  <c r="H397" i="9"/>
  <c r="AI61" i="9"/>
  <c r="AF61" i="9"/>
  <c r="AC61" i="9"/>
  <c r="Z61" i="9"/>
  <c r="W61" i="9"/>
  <c r="T61" i="9"/>
  <c r="Q61" i="9"/>
  <c r="N61" i="9"/>
  <c r="K61" i="9"/>
  <c r="H61" i="9"/>
  <c r="AI116" i="9"/>
  <c r="AF116" i="9"/>
  <c r="AC116" i="9"/>
  <c r="Z116" i="9"/>
  <c r="W116" i="9"/>
  <c r="T116" i="9"/>
  <c r="Q116" i="9"/>
  <c r="N116" i="9"/>
  <c r="K116" i="9"/>
  <c r="H116" i="9"/>
  <c r="AI180" i="9"/>
  <c r="AF180" i="9"/>
  <c r="AC180" i="9"/>
  <c r="Z180" i="9"/>
  <c r="W180" i="9"/>
  <c r="T180" i="9"/>
  <c r="Q180" i="9"/>
  <c r="N180" i="9"/>
  <c r="K180" i="9"/>
  <c r="H180" i="9"/>
  <c r="AI472" i="9"/>
  <c r="AF472" i="9"/>
  <c r="AC472" i="9"/>
  <c r="Z472" i="9"/>
  <c r="W472" i="9"/>
  <c r="T472" i="9"/>
  <c r="Q472" i="9"/>
  <c r="N472" i="9"/>
  <c r="K472" i="9"/>
  <c r="H472" i="9"/>
  <c r="AI563" i="9"/>
  <c r="AF563" i="9"/>
  <c r="AC563" i="9"/>
  <c r="Z563" i="9"/>
  <c r="W563" i="9"/>
  <c r="T563" i="9"/>
  <c r="Q563" i="9"/>
  <c r="N563" i="9"/>
  <c r="K563" i="9"/>
  <c r="H563" i="9"/>
  <c r="AI21" i="9"/>
  <c r="AF21" i="9"/>
  <c r="AC21" i="9"/>
  <c r="Z21" i="9"/>
  <c r="W21" i="9"/>
  <c r="T21" i="9"/>
  <c r="Q21" i="9"/>
  <c r="N21" i="9"/>
  <c r="K21" i="9"/>
  <c r="H21" i="9"/>
  <c r="AI396" i="9"/>
  <c r="AF396" i="9"/>
  <c r="AC396" i="9"/>
  <c r="Z396" i="9"/>
  <c r="W396" i="9"/>
  <c r="T396" i="9"/>
  <c r="Q396" i="9"/>
  <c r="N396" i="9"/>
  <c r="K396" i="9"/>
  <c r="H396" i="9"/>
  <c r="AI354" i="9"/>
  <c r="AF354" i="9"/>
  <c r="AC354" i="9"/>
  <c r="Z354" i="9"/>
  <c r="W354" i="9"/>
  <c r="T354" i="9"/>
  <c r="Q354" i="9"/>
  <c r="N354" i="9"/>
  <c r="K354" i="9"/>
  <c r="H354" i="9"/>
  <c r="AI435" i="9"/>
  <c r="AF435" i="9"/>
  <c r="AC435" i="9"/>
  <c r="Z435" i="9"/>
  <c r="W435" i="9"/>
  <c r="T435" i="9"/>
  <c r="Q435" i="9"/>
  <c r="N435" i="9"/>
  <c r="K435" i="9"/>
  <c r="H435" i="9"/>
  <c r="AI236" i="9"/>
  <c r="AF236" i="9"/>
  <c r="AC236" i="9"/>
  <c r="Z236" i="9"/>
  <c r="W236" i="9"/>
  <c r="T236" i="9"/>
  <c r="Q236" i="9"/>
  <c r="N236" i="9"/>
  <c r="K236" i="9"/>
  <c r="H236" i="9"/>
  <c r="AI60" i="9"/>
  <c r="AF60" i="9"/>
  <c r="AC60" i="9"/>
  <c r="Z60" i="9"/>
  <c r="W60" i="9"/>
  <c r="T60" i="9"/>
  <c r="Q60" i="9"/>
  <c r="N60" i="9"/>
  <c r="K60" i="9"/>
  <c r="H60" i="9"/>
  <c r="AI353" i="9"/>
  <c r="AF353" i="9"/>
  <c r="AC353" i="9"/>
  <c r="Z353" i="9"/>
  <c r="W353" i="9"/>
  <c r="T353" i="9"/>
  <c r="Q353" i="9"/>
  <c r="N353" i="9"/>
  <c r="K353" i="9"/>
  <c r="H353" i="9"/>
  <c r="AI216" i="9"/>
  <c r="AF216" i="9"/>
  <c r="AC216" i="9"/>
  <c r="Z216" i="9"/>
  <c r="W216" i="9"/>
  <c r="T216" i="9"/>
  <c r="Q216" i="9"/>
  <c r="N216" i="9"/>
  <c r="K216" i="9"/>
  <c r="H216" i="9"/>
  <c r="AI352" i="9"/>
  <c r="AF352" i="9"/>
  <c r="AC352" i="9"/>
  <c r="Z352" i="9"/>
  <c r="W352" i="9"/>
  <c r="T352" i="9"/>
  <c r="Q352" i="9"/>
  <c r="N352" i="9"/>
  <c r="K352" i="9"/>
  <c r="H352" i="9"/>
  <c r="AI59" i="9"/>
  <c r="AF59" i="9"/>
  <c r="AC59" i="9"/>
  <c r="Z59" i="9"/>
  <c r="W59" i="9"/>
  <c r="T59" i="9"/>
  <c r="Q59" i="9"/>
  <c r="N59" i="9"/>
  <c r="K59" i="9"/>
  <c r="H59" i="9"/>
  <c r="AI456" i="9"/>
  <c r="AF456" i="9"/>
  <c r="AC456" i="9"/>
  <c r="Z456" i="9"/>
  <c r="W456" i="9"/>
  <c r="T456" i="9"/>
  <c r="Q456" i="9"/>
  <c r="N456" i="9"/>
  <c r="K456" i="9"/>
  <c r="H456" i="9"/>
  <c r="AI434" i="9"/>
  <c r="AF434" i="9"/>
  <c r="AC434" i="9"/>
  <c r="Z434" i="9"/>
  <c r="W434" i="9"/>
  <c r="T434" i="9"/>
  <c r="Q434" i="9"/>
  <c r="N434" i="9"/>
  <c r="K434" i="9"/>
  <c r="H434" i="9"/>
  <c r="AI20" i="9"/>
  <c r="AF20" i="9"/>
  <c r="AC20" i="9"/>
  <c r="Z20" i="9"/>
  <c r="W20" i="9"/>
  <c r="T20" i="9"/>
  <c r="Q20" i="9"/>
  <c r="N20" i="9"/>
  <c r="K20" i="9"/>
  <c r="H20" i="9"/>
  <c r="AI161" i="9"/>
  <c r="AF161" i="9"/>
  <c r="AC161" i="9"/>
  <c r="Z161" i="9"/>
  <c r="W161" i="9"/>
  <c r="T161" i="9"/>
  <c r="Q161" i="9"/>
  <c r="N161" i="9"/>
  <c r="K161" i="9"/>
  <c r="H161" i="9"/>
  <c r="AI536" i="9"/>
  <c r="AF536" i="9"/>
  <c r="AC536" i="9"/>
  <c r="Z536" i="9"/>
  <c r="W536" i="9"/>
  <c r="T536" i="9"/>
  <c r="Q536" i="9"/>
  <c r="N536" i="9"/>
  <c r="K536" i="9"/>
  <c r="H536" i="9"/>
  <c r="AI395" i="9"/>
  <c r="AF395" i="9"/>
  <c r="AC395" i="9"/>
  <c r="Z395" i="9"/>
  <c r="W395" i="9"/>
  <c r="T395" i="9"/>
  <c r="Q395" i="9"/>
  <c r="N395" i="9"/>
  <c r="K395" i="9"/>
  <c r="H395" i="9"/>
  <c r="AI562" i="9"/>
  <c r="AF562" i="9"/>
  <c r="AC562" i="9"/>
  <c r="Z562" i="9"/>
  <c r="W562" i="9"/>
  <c r="T562" i="9"/>
  <c r="Q562" i="9"/>
  <c r="N562" i="9"/>
  <c r="K562" i="9"/>
  <c r="H562" i="9"/>
  <c r="AI58" i="9"/>
  <c r="AF58" i="9"/>
  <c r="AC58" i="9"/>
  <c r="Z58" i="9"/>
  <c r="W58" i="9"/>
  <c r="T58" i="9"/>
  <c r="Q58" i="9"/>
  <c r="N58" i="9"/>
  <c r="K58" i="9"/>
  <c r="H58" i="9"/>
  <c r="AI282" i="9"/>
  <c r="AF282" i="9"/>
  <c r="AC282" i="9"/>
  <c r="Z282" i="9"/>
  <c r="W282" i="9"/>
  <c r="T282" i="9"/>
  <c r="Q282" i="9"/>
  <c r="N282" i="9"/>
  <c r="K282" i="9"/>
  <c r="H282" i="9"/>
  <c r="AI281" i="9"/>
  <c r="AF281" i="9"/>
  <c r="AC281" i="9"/>
  <c r="Z281" i="9"/>
  <c r="W281" i="9"/>
  <c r="T281" i="9"/>
  <c r="Q281" i="9"/>
  <c r="N281" i="9"/>
  <c r="K281" i="9"/>
  <c r="H281" i="9"/>
  <c r="AI296" i="9"/>
  <c r="AF296" i="9"/>
  <c r="AC296" i="9"/>
  <c r="Z296" i="9"/>
  <c r="W296" i="9"/>
  <c r="T296" i="9"/>
  <c r="Q296" i="9"/>
  <c r="N296" i="9"/>
  <c r="K296" i="9"/>
  <c r="H296" i="9"/>
  <c r="AI199" i="9"/>
  <c r="AF199" i="9"/>
  <c r="AC199" i="9"/>
  <c r="Z199" i="9"/>
  <c r="W199" i="9"/>
  <c r="T199" i="9"/>
  <c r="Q199" i="9"/>
  <c r="N199" i="9"/>
  <c r="K199" i="9"/>
  <c r="H199" i="9"/>
  <c r="AI160" i="9"/>
  <c r="AF160" i="9"/>
  <c r="AC160" i="9"/>
  <c r="Z160" i="9"/>
  <c r="W160" i="9"/>
  <c r="T160" i="9"/>
  <c r="Q160" i="9"/>
  <c r="N160" i="9"/>
  <c r="K160" i="9"/>
  <c r="H160" i="9"/>
  <c r="AI433" i="9"/>
  <c r="AF433" i="9"/>
  <c r="AC433" i="9"/>
  <c r="Z433" i="9"/>
  <c r="W433" i="9"/>
  <c r="T433" i="9"/>
  <c r="Q433" i="9"/>
  <c r="N433" i="9"/>
  <c r="K433" i="9"/>
  <c r="H433" i="9"/>
  <c r="AI159" i="9"/>
  <c r="AF159" i="9"/>
  <c r="AC159" i="9"/>
  <c r="Z159" i="9"/>
  <c r="W159" i="9"/>
  <c r="T159" i="9"/>
  <c r="Q159" i="9"/>
  <c r="N159" i="9"/>
  <c r="K159" i="9"/>
  <c r="H159" i="9"/>
  <c r="AI280" i="9"/>
  <c r="AF280" i="9"/>
  <c r="AC280" i="9"/>
  <c r="Z280" i="9"/>
  <c r="W280" i="9"/>
  <c r="T280" i="9"/>
  <c r="Q280" i="9"/>
  <c r="N280" i="9"/>
  <c r="K280" i="9"/>
  <c r="H280" i="9"/>
  <c r="AI432" i="9"/>
  <c r="AF432" i="9"/>
  <c r="AC432" i="9"/>
  <c r="Z432" i="9"/>
  <c r="W432" i="9"/>
  <c r="T432" i="9"/>
  <c r="Q432" i="9"/>
  <c r="N432" i="9"/>
  <c r="K432" i="9"/>
  <c r="H432" i="9"/>
  <c r="AI431" i="9"/>
  <c r="AF431" i="9"/>
  <c r="AC431" i="9"/>
  <c r="Z431" i="9"/>
  <c r="W431" i="9"/>
  <c r="T431" i="9"/>
  <c r="Q431" i="9"/>
  <c r="N431" i="9"/>
  <c r="K431" i="9"/>
  <c r="H431" i="9"/>
  <c r="AI351" i="9"/>
  <c r="AF351" i="9"/>
  <c r="AC351" i="9"/>
  <c r="Z351" i="9"/>
  <c r="W351" i="9"/>
  <c r="T351" i="9"/>
  <c r="Q351" i="9"/>
  <c r="N351" i="9"/>
  <c r="K351" i="9"/>
  <c r="H351" i="9"/>
  <c r="AI516" i="9"/>
  <c r="AF516" i="9"/>
  <c r="AC516" i="9"/>
  <c r="Z516" i="9"/>
  <c r="W516" i="9"/>
  <c r="T516" i="9"/>
  <c r="Q516" i="9"/>
  <c r="N516" i="9"/>
  <c r="K516" i="9"/>
  <c r="H516" i="9"/>
  <c r="AI430" i="9"/>
  <c r="AF430" i="9"/>
  <c r="AC430" i="9"/>
  <c r="Z430" i="9"/>
  <c r="W430" i="9"/>
  <c r="T430" i="9"/>
  <c r="Q430" i="9"/>
  <c r="N430" i="9"/>
  <c r="K430" i="9"/>
  <c r="H430" i="9"/>
  <c r="AI561" i="9"/>
  <c r="AF561" i="9"/>
  <c r="AC561" i="9"/>
  <c r="Z561" i="9"/>
  <c r="W561" i="9"/>
  <c r="T561" i="9"/>
  <c r="Q561" i="9"/>
  <c r="N561" i="9"/>
  <c r="K561" i="9"/>
  <c r="H561" i="9"/>
  <c r="AI394" i="9"/>
  <c r="AF394" i="9"/>
  <c r="AC394" i="9"/>
  <c r="Z394" i="9"/>
  <c r="W394" i="9"/>
  <c r="T394" i="9"/>
  <c r="Q394" i="9"/>
  <c r="N394" i="9"/>
  <c r="K394" i="9"/>
  <c r="H394" i="9"/>
  <c r="AI279" i="9"/>
  <c r="AF279" i="9"/>
  <c r="AC279" i="9"/>
  <c r="Z279" i="9"/>
  <c r="W279" i="9"/>
  <c r="T279" i="9"/>
  <c r="Q279" i="9"/>
  <c r="N279" i="9"/>
  <c r="K279" i="9"/>
  <c r="H279" i="9"/>
  <c r="AI350" i="9"/>
  <c r="AF350" i="9"/>
  <c r="AC350" i="9"/>
  <c r="Z350" i="9"/>
  <c r="W350" i="9"/>
  <c r="T350" i="9"/>
  <c r="Q350" i="9"/>
  <c r="N350" i="9"/>
  <c r="K350" i="9"/>
  <c r="H350" i="9"/>
  <c r="AI535" i="9"/>
  <c r="AF535" i="9"/>
  <c r="AC535" i="9"/>
  <c r="Z535" i="9"/>
  <c r="W535" i="9"/>
  <c r="T535" i="9"/>
  <c r="Q535" i="9"/>
  <c r="N535" i="9"/>
  <c r="K535" i="9"/>
  <c r="H535" i="9"/>
  <c r="AI258" i="9"/>
  <c r="AF258" i="9"/>
  <c r="AC258" i="9"/>
  <c r="Z258" i="9"/>
  <c r="W258" i="9"/>
  <c r="T258" i="9"/>
  <c r="Q258" i="9"/>
  <c r="N258" i="9"/>
  <c r="K258" i="9"/>
  <c r="H258" i="9"/>
  <c r="AI349" i="9"/>
  <c r="AF349" i="9"/>
  <c r="AC349" i="9"/>
  <c r="Z349" i="9"/>
  <c r="W349" i="9"/>
  <c r="T349" i="9"/>
  <c r="Q349" i="9"/>
  <c r="N349" i="9"/>
  <c r="K349" i="9"/>
  <c r="H349" i="9"/>
  <c r="AI257" i="9"/>
  <c r="AF257" i="9"/>
  <c r="AC257" i="9"/>
  <c r="Z257" i="9"/>
  <c r="W257" i="9"/>
  <c r="T257" i="9"/>
  <c r="Q257" i="9"/>
  <c r="N257" i="9"/>
  <c r="K257" i="9"/>
  <c r="H257" i="9"/>
  <c r="AI393" i="9"/>
  <c r="AF393" i="9"/>
  <c r="AC393" i="9"/>
  <c r="Z393" i="9"/>
  <c r="W393" i="9"/>
  <c r="T393" i="9"/>
  <c r="Q393" i="9"/>
  <c r="N393" i="9"/>
  <c r="K393" i="9"/>
  <c r="H393" i="9"/>
  <c r="AI309" i="9"/>
  <c r="AF309" i="9"/>
  <c r="AC309" i="9"/>
  <c r="Z309" i="9"/>
  <c r="W309" i="9"/>
  <c r="T309" i="9"/>
  <c r="Q309" i="9"/>
  <c r="N309" i="9"/>
  <c r="K309" i="9"/>
  <c r="H309" i="9"/>
  <c r="AI429" i="9"/>
  <c r="AF429" i="9"/>
  <c r="AC429" i="9"/>
  <c r="Z429" i="9"/>
  <c r="W429" i="9"/>
  <c r="T429" i="9"/>
  <c r="Q429" i="9"/>
  <c r="N429" i="9"/>
  <c r="K429" i="9"/>
  <c r="H429" i="9"/>
  <c r="AI428" i="9"/>
  <c r="AF428" i="9"/>
  <c r="AC428" i="9"/>
  <c r="Z428" i="9"/>
  <c r="W428" i="9"/>
  <c r="T428" i="9"/>
  <c r="Q428" i="9"/>
  <c r="N428" i="9"/>
  <c r="K428" i="9"/>
  <c r="H428" i="9"/>
  <c r="AI215" i="9"/>
  <c r="AF215" i="9"/>
  <c r="AC215" i="9"/>
  <c r="Z215" i="9"/>
  <c r="W215" i="9"/>
  <c r="T215" i="9"/>
  <c r="Q215" i="9"/>
  <c r="N215" i="9"/>
  <c r="K215" i="9"/>
  <c r="H215" i="9"/>
  <c r="AI348" i="9"/>
  <c r="AF348" i="9"/>
  <c r="AC348" i="9"/>
  <c r="Z348" i="9"/>
  <c r="W348" i="9"/>
  <c r="T348" i="9"/>
  <c r="Q348" i="9"/>
  <c r="N348" i="9"/>
  <c r="K348" i="9"/>
  <c r="H348" i="9"/>
  <c r="AI560" i="9"/>
  <c r="AF560" i="9"/>
  <c r="AC560" i="9"/>
  <c r="Z560" i="9"/>
  <c r="W560" i="9"/>
  <c r="T560" i="9"/>
  <c r="Q560" i="9"/>
  <c r="N560" i="9"/>
  <c r="K560" i="9"/>
  <c r="H560" i="9"/>
  <c r="AI347" i="9"/>
  <c r="AF347" i="9"/>
  <c r="AC347" i="9"/>
  <c r="Z347" i="9"/>
  <c r="W347" i="9"/>
  <c r="T347" i="9"/>
  <c r="Q347" i="9"/>
  <c r="N347" i="9"/>
  <c r="K347" i="9"/>
  <c r="H347" i="9"/>
  <c r="AI295" i="9"/>
  <c r="AF295" i="9"/>
  <c r="AC295" i="9"/>
  <c r="Z295" i="9"/>
  <c r="W295" i="9"/>
  <c r="T295" i="9"/>
  <c r="Q295" i="9"/>
  <c r="N295" i="9"/>
  <c r="K295" i="9"/>
  <c r="H295" i="9"/>
  <c r="AI198" i="9"/>
  <c r="AF198" i="9"/>
  <c r="AC198" i="9"/>
  <c r="Z198" i="9"/>
  <c r="W198" i="9"/>
  <c r="T198" i="9"/>
  <c r="Q198" i="9"/>
  <c r="N198" i="9"/>
  <c r="K198" i="9"/>
  <c r="H198" i="9"/>
  <c r="AI294" i="9"/>
  <c r="AF294" i="9"/>
  <c r="AC294" i="9"/>
  <c r="Z294" i="9"/>
  <c r="W294" i="9"/>
  <c r="T294" i="9"/>
  <c r="Q294" i="9"/>
  <c r="N294" i="9"/>
  <c r="K294" i="9"/>
  <c r="H294" i="9"/>
  <c r="AI559" i="9"/>
  <c r="AF559" i="9"/>
  <c r="AC559" i="9"/>
  <c r="Z559" i="9"/>
  <c r="W559" i="9"/>
  <c r="T559" i="9"/>
  <c r="Q559" i="9"/>
  <c r="N559" i="9"/>
  <c r="K559" i="9"/>
  <c r="H559" i="9"/>
  <c r="AI515" i="9"/>
  <c r="AF515" i="9"/>
  <c r="AC515" i="9"/>
  <c r="Z515" i="9"/>
  <c r="W515" i="9"/>
  <c r="T515" i="9"/>
  <c r="Q515" i="9"/>
  <c r="N515" i="9"/>
  <c r="K515" i="9"/>
  <c r="H515" i="9"/>
  <c r="AI346" i="9"/>
  <c r="AF346" i="9"/>
  <c r="AC346" i="9"/>
  <c r="Z346" i="9"/>
  <c r="W346" i="9"/>
  <c r="T346" i="9"/>
  <c r="Q346" i="9"/>
  <c r="N346" i="9"/>
  <c r="K346" i="9"/>
  <c r="H346" i="9"/>
  <c r="AI278" i="9"/>
  <c r="AF278" i="9"/>
  <c r="AC278" i="9"/>
  <c r="Z278" i="9"/>
  <c r="W278" i="9"/>
  <c r="T278" i="9"/>
  <c r="Q278" i="9"/>
  <c r="N278" i="9"/>
  <c r="K278" i="9"/>
  <c r="H278" i="9"/>
  <c r="AI57" i="9"/>
  <c r="AF57" i="9"/>
  <c r="AC57" i="9"/>
  <c r="Z57" i="9"/>
  <c r="W57" i="9"/>
  <c r="T57" i="9"/>
  <c r="Q57" i="9"/>
  <c r="N57" i="9"/>
  <c r="K57" i="9"/>
  <c r="H57" i="9"/>
  <c r="AI256" i="9"/>
  <c r="AF256" i="9"/>
  <c r="AC256" i="9"/>
  <c r="Z256" i="9"/>
  <c r="W256" i="9"/>
  <c r="T256" i="9"/>
  <c r="Q256" i="9"/>
  <c r="N256" i="9"/>
  <c r="K256" i="9"/>
  <c r="H256" i="9"/>
  <c r="AI158" i="9"/>
  <c r="AF158" i="9"/>
  <c r="AC158" i="9"/>
  <c r="Z158" i="9"/>
  <c r="W158" i="9"/>
  <c r="T158" i="9"/>
  <c r="Q158" i="9"/>
  <c r="N158" i="9"/>
  <c r="K158" i="9"/>
  <c r="H158" i="9"/>
  <c r="AI534" i="9"/>
  <c r="AF534" i="9"/>
  <c r="AC534" i="9"/>
  <c r="Z534" i="9"/>
  <c r="W534" i="9"/>
  <c r="T534" i="9"/>
  <c r="Q534" i="9"/>
  <c r="N534" i="9"/>
  <c r="K534" i="9"/>
  <c r="H534" i="9"/>
  <c r="AI56" i="9"/>
  <c r="AF56" i="9"/>
  <c r="AC56" i="9"/>
  <c r="Z56" i="9"/>
  <c r="W56" i="9"/>
  <c r="T56" i="9"/>
  <c r="Q56" i="9"/>
  <c r="N56" i="9"/>
  <c r="K56" i="9"/>
  <c r="H56" i="9"/>
  <c r="AI492" i="9"/>
  <c r="AF492" i="9"/>
  <c r="AC492" i="9"/>
  <c r="Z492" i="9"/>
  <c r="W492" i="9"/>
  <c r="T492" i="9"/>
  <c r="Q492" i="9"/>
  <c r="N492" i="9"/>
  <c r="K492" i="9"/>
  <c r="H492" i="9"/>
  <c r="AI293" i="9"/>
  <c r="AF293" i="9"/>
  <c r="AC293" i="9"/>
  <c r="Z293" i="9"/>
  <c r="W293" i="9"/>
  <c r="T293" i="9"/>
  <c r="Q293" i="9"/>
  <c r="N293" i="9"/>
  <c r="K293" i="9"/>
  <c r="H293" i="9"/>
  <c r="AI345" i="9"/>
  <c r="AF345" i="9"/>
  <c r="AC345" i="9"/>
  <c r="Z345" i="9"/>
  <c r="W345" i="9"/>
  <c r="T345" i="9"/>
  <c r="Q345" i="9"/>
  <c r="N345" i="9"/>
  <c r="K345" i="9"/>
  <c r="H345" i="9"/>
  <c r="AI308" i="9"/>
  <c r="AF308" i="9"/>
  <c r="AC308" i="9"/>
  <c r="Z308" i="9"/>
  <c r="W308" i="9"/>
  <c r="T308" i="9"/>
  <c r="Q308" i="9"/>
  <c r="N308" i="9"/>
  <c r="K308" i="9"/>
  <c r="H308" i="9"/>
  <c r="AI277" i="9"/>
  <c r="AF277" i="9"/>
  <c r="AC277" i="9"/>
  <c r="Z277" i="9"/>
  <c r="W277" i="9"/>
  <c r="T277" i="9"/>
  <c r="Q277" i="9"/>
  <c r="N277" i="9"/>
  <c r="K277" i="9"/>
  <c r="H277" i="9"/>
  <c r="AI307" i="9"/>
  <c r="AF307" i="9"/>
  <c r="AC307" i="9"/>
  <c r="Z307" i="9"/>
  <c r="W307" i="9"/>
  <c r="T307" i="9"/>
  <c r="Q307" i="9"/>
  <c r="N307" i="9"/>
  <c r="K307" i="9"/>
  <c r="H307" i="9"/>
  <c r="AI344" i="9"/>
  <c r="AF344" i="9"/>
  <c r="AC344" i="9"/>
  <c r="Z344" i="9"/>
  <c r="W344" i="9"/>
  <c r="T344" i="9"/>
  <c r="Q344" i="9"/>
  <c r="N344" i="9"/>
  <c r="K344" i="9"/>
  <c r="H344" i="9"/>
  <c r="AI455" i="9"/>
  <c r="AF455" i="9"/>
  <c r="AC455" i="9"/>
  <c r="Z455" i="9"/>
  <c r="W455" i="9"/>
  <c r="T455" i="9"/>
  <c r="Q455" i="9"/>
  <c r="N455" i="9"/>
  <c r="K455" i="9"/>
  <c r="H455" i="9"/>
  <c r="AI55" i="9"/>
  <c r="AF55" i="9"/>
  <c r="AC55" i="9"/>
  <c r="Z55" i="9"/>
  <c r="W55" i="9"/>
  <c r="T55" i="9"/>
  <c r="Q55" i="9"/>
  <c r="N55" i="9"/>
  <c r="K55" i="9"/>
  <c r="H55" i="9"/>
  <c r="AI54" i="9"/>
  <c r="AF54" i="9"/>
  <c r="AC54" i="9"/>
  <c r="Z54" i="9"/>
  <c r="W54" i="9"/>
  <c r="T54" i="9"/>
  <c r="Q54" i="9"/>
  <c r="N54" i="9"/>
  <c r="K54" i="9"/>
  <c r="H54" i="9"/>
  <c r="AI427" i="9"/>
  <c r="AF427" i="9"/>
  <c r="AC427" i="9"/>
  <c r="Z427" i="9"/>
  <c r="W427" i="9"/>
  <c r="T427" i="9"/>
  <c r="Q427" i="9"/>
  <c r="N427" i="9"/>
  <c r="K427" i="9"/>
  <c r="H427" i="9"/>
  <c r="AI235" i="9"/>
  <c r="AF235" i="9"/>
  <c r="AC235" i="9"/>
  <c r="Z235" i="9"/>
  <c r="W235" i="9"/>
  <c r="T235" i="9"/>
  <c r="Q235" i="9"/>
  <c r="N235" i="9"/>
  <c r="K235" i="9"/>
  <c r="H235" i="9"/>
  <c r="AI255" i="9"/>
  <c r="AF255" i="9"/>
  <c r="AC255" i="9"/>
  <c r="Z255" i="9"/>
  <c r="W255" i="9"/>
  <c r="T255" i="9"/>
  <c r="Q255" i="9"/>
  <c r="N255" i="9"/>
  <c r="K255" i="9"/>
  <c r="H255" i="9"/>
  <c r="AI53" i="9"/>
  <c r="AF53" i="9"/>
  <c r="AC53" i="9"/>
  <c r="Z53" i="9"/>
  <c r="W53" i="9"/>
  <c r="T53" i="9"/>
  <c r="Q53" i="9"/>
  <c r="N53" i="9"/>
  <c r="K53" i="9"/>
  <c r="H53" i="9"/>
  <c r="AI558" i="9"/>
  <c r="AF558" i="9"/>
  <c r="AC558" i="9"/>
  <c r="Z558" i="9"/>
  <c r="W558" i="9"/>
  <c r="T558" i="9"/>
  <c r="Q558" i="9"/>
  <c r="N558" i="9"/>
  <c r="K558" i="9"/>
  <c r="H558" i="9"/>
  <c r="AI514" i="9"/>
  <c r="AF514" i="9"/>
  <c r="AC514" i="9"/>
  <c r="Z514" i="9"/>
  <c r="W514" i="9"/>
  <c r="T514" i="9"/>
  <c r="Q514" i="9"/>
  <c r="N514" i="9"/>
  <c r="K514" i="9"/>
  <c r="H514" i="9"/>
  <c r="AI557" i="9"/>
  <c r="AF557" i="9"/>
  <c r="AC557" i="9"/>
  <c r="Z557" i="9"/>
  <c r="W557" i="9"/>
  <c r="T557" i="9"/>
  <c r="Q557" i="9"/>
  <c r="N557" i="9"/>
  <c r="K557" i="9"/>
  <c r="H557" i="9"/>
  <c r="AI392" i="9"/>
  <c r="AF392" i="9"/>
  <c r="AC392" i="9"/>
  <c r="Z392" i="9"/>
  <c r="W392" i="9"/>
  <c r="T392" i="9"/>
  <c r="Q392" i="9"/>
  <c r="N392" i="9"/>
  <c r="K392" i="9"/>
  <c r="H392" i="9"/>
  <c r="AI391" i="9"/>
  <c r="AF391" i="9"/>
  <c r="AC391" i="9"/>
  <c r="Z391" i="9"/>
  <c r="W391" i="9"/>
  <c r="T391" i="9"/>
  <c r="Q391" i="9"/>
  <c r="N391" i="9"/>
  <c r="K391" i="9"/>
  <c r="H391" i="9"/>
  <c r="AI513" i="9"/>
  <c r="AF513" i="9"/>
  <c r="AC513" i="9"/>
  <c r="Z513" i="9"/>
  <c r="W513" i="9"/>
  <c r="T513" i="9"/>
  <c r="Q513" i="9"/>
  <c r="N513" i="9"/>
  <c r="K513" i="9"/>
  <c r="H513" i="9"/>
  <c r="AI276" i="9"/>
  <c r="AF276" i="9"/>
  <c r="AC276" i="9"/>
  <c r="Z276" i="9"/>
  <c r="W276" i="9"/>
  <c r="T276" i="9"/>
  <c r="Q276" i="9"/>
  <c r="N276" i="9"/>
  <c r="K276" i="9"/>
  <c r="H276" i="9"/>
  <c r="AI19" i="9"/>
  <c r="AF19" i="9"/>
  <c r="AC19" i="9"/>
  <c r="Z19" i="9"/>
  <c r="W19" i="9"/>
  <c r="T19" i="9"/>
  <c r="Q19" i="9"/>
  <c r="N19" i="9"/>
  <c r="K19" i="9"/>
  <c r="H19" i="9"/>
  <c r="AI292" i="9"/>
  <c r="AF292" i="9"/>
  <c r="AC292" i="9"/>
  <c r="Z292" i="9"/>
  <c r="W292" i="9"/>
  <c r="T292" i="9"/>
  <c r="Q292" i="9"/>
  <c r="N292" i="9"/>
  <c r="K292" i="9"/>
  <c r="H292" i="9"/>
  <c r="AI18" i="9"/>
  <c r="AF18" i="9"/>
  <c r="AC18" i="9"/>
  <c r="Z18" i="9"/>
  <c r="W18" i="9"/>
  <c r="T18" i="9"/>
  <c r="Q18" i="9"/>
  <c r="N18" i="9"/>
  <c r="K18" i="9"/>
  <c r="H18" i="9"/>
  <c r="AI512" i="9"/>
  <c r="AF512" i="9"/>
  <c r="AC512" i="9"/>
  <c r="Z512" i="9"/>
  <c r="W512" i="9"/>
  <c r="T512" i="9"/>
  <c r="Q512" i="9"/>
  <c r="N512" i="9"/>
  <c r="K512" i="9"/>
  <c r="H512" i="9"/>
  <c r="AI454" i="9"/>
  <c r="AF454" i="9"/>
  <c r="AC454" i="9"/>
  <c r="Z454" i="9"/>
  <c r="W454" i="9"/>
  <c r="T454" i="9"/>
  <c r="Q454" i="9"/>
  <c r="N454" i="9"/>
  <c r="K454" i="9"/>
  <c r="H454" i="9"/>
  <c r="AI115" i="9"/>
  <c r="AF115" i="9"/>
  <c r="AC115" i="9"/>
  <c r="Z115" i="9"/>
  <c r="W115" i="9"/>
  <c r="T115" i="9"/>
  <c r="Q115" i="9"/>
  <c r="N115" i="9"/>
  <c r="K115" i="9"/>
  <c r="H115" i="9"/>
  <c r="AI157" i="9"/>
  <c r="AF157" i="9"/>
  <c r="AC157" i="9"/>
  <c r="Z157" i="9"/>
  <c r="W157" i="9"/>
  <c r="T157" i="9"/>
  <c r="Q157" i="9"/>
  <c r="N157" i="9"/>
  <c r="K157" i="9"/>
  <c r="H157" i="9"/>
  <c r="AI156" i="9"/>
  <c r="AF156" i="9"/>
  <c r="AC156" i="9"/>
  <c r="Z156" i="9"/>
  <c r="W156" i="9"/>
  <c r="T156" i="9"/>
  <c r="Q156" i="9"/>
  <c r="N156" i="9"/>
  <c r="K156" i="9"/>
  <c r="H156" i="9"/>
  <c r="AI155" i="9"/>
  <c r="AF155" i="9"/>
  <c r="AC155" i="9"/>
  <c r="Z155" i="9"/>
  <c r="W155" i="9"/>
  <c r="T155" i="9"/>
  <c r="Q155" i="9"/>
  <c r="N155" i="9"/>
  <c r="K155" i="9"/>
  <c r="H155" i="9"/>
  <c r="AI556" i="9"/>
  <c r="AF556" i="9"/>
  <c r="AC556" i="9"/>
  <c r="Z556" i="9"/>
  <c r="W556" i="9"/>
  <c r="T556" i="9"/>
  <c r="Q556" i="9"/>
  <c r="N556" i="9"/>
  <c r="K556" i="9"/>
  <c r="H556" i="9"/>
  <c r="AI52" i="9"/>
  <c r="AF52" i="9"/>
  <c r="AC52" i="9"/>
  <c r="Z52" i="9"/>
  <c r="W52" i="9"/>
  <c r="T52" i="9"/>
  <c r="Q52" i="9"/>
  <c r="N52" i="9"/>
  <c r="K52" i="9"/>
  <c r="H52" i="9"/>
  <c r="AI254" i="9"/>
  <c r="AF254" i="9"/>
  <c r="AC254" i="9"/>
  <c r="Z254" i="9"/>
  <c r="W254" i="9"/>
  <c r="T254" i="9"/>
  <c r="Q254" i="9"/>
  <c r="N254" i="9"/>
  <c r="K254" i="9"/>
  <c r="H254" i="9"/>
  <c r="AF555" i="9"/>
  <c r="Z555" i="9"/>
  <c r="T555" i="9"/>
  <c r="Q555" i="9"/>
  <c r="N555" i="9"/>
  <c r="K555" i="9"/>
  <c r="H555" i="9"/>
  <c r="AF197" i="9"/>
  <c r="Z197" i="9"/>
  <c r="T197" i="9"/>
  <c r="Q197" i="9"/>
  <c r="N197" i="9"/>
  <c r="K197" i="9"/>
  <c r="H197" i="9"/>
  <c r="AF234" i="9"/>
  <c r="Z234" i="9"/>
  <c r="T234" i="9"/>
  <c r="Q234" i="9"/>
  <c r="N234" i="9"/>
  <c r="K234" i="9"/>
  <c r="H234" i="9"/>
  <c r="AI511" i="9"/>
  <c r="AF511" i="9"/>
  <c r="AC511" i="9"/>
  <c r="Z511" i="9"/>
  <c r="W511" i="9"/>
  <c r="T511" i="9"/>
  <c r="Q511" i="9"/>
  <c r="N511" i="9"/>
  <c r="K511" i="9"/>
  <c r="H511" i="9"/>
  <c r="AI491" i="9"/>
  <c r="AF491" i="9"/>
  <c r="AC491" i="9"/>
  <c r="Z491" i="9"/>
  <c r="W491" i="9"/>
  <c r="T491" i="9"/>
  <c r="Q491" i="9"/>
  <c r="N491" i="9"/>
  <c r="K491" i="9"/>
  <c r="H491" i="9"/>
  <c r="AI154" i="9"/>
  <c r="AF154" i="9"/>
  <c r="AC154" i="9"/>
  <c r="Z154" i="9"/>
  <c r="W154" i="9"/>
  <c r="T154" i="9"/>
  <c r="Q154" i="9"/>
  <c r="N154" i="9"/>
  <c r="K154" i="9"/>
  <c r="H154" i="9"/>
  <c r="AI153" i="9"/>
  <c r="AF153" i="9"/>
  <c r="AC153" i="9"/>
  <c r="Z153" i="9"/>
  <c r="W153" i="9"/>
  <c r="T153" i="9"/>
  <c r="Q153" i="9"/>
  <c r="N153" i="9"/>
  <c r="K153" i="9"/>
  <c r="H153" i="9"/>
  <c r="AI51" i="9"/>
  <c r="AF51" i="9"/>
  <c r="AC51" i="9"/>
  <c r="Z51" i="9"/>
  <c r="W51" i="9"/>
  <c r="T51" i="9"/>
  <c r="Q51" i="9"/>
  <c r="N51" i="9"/>
  <c r="K51" i="9"/>
  <c r="H51" i="9"/>
  <c r="AI214" i="9"/>
  <c r="AF214" i="9"/>
  <c r="AC214" i="9"/>
  <c r="Z214" i="9"/>
  <c r="W214" i="9"/>
  <c r="T214" i="9"/>
  <c r="Q214" i="9"/>
  <c r="N214" i="9"/>
  <c r="K214" i="9"/>
  <c r="H214" i="9"/>
  <c r="AI275" i="9"/>
  <c r="AF275" i="9"/>
  <c r="AC275" i="9"/>
  <c r="Z275" i="9"/>
  <c r="W275" i="9"/>
  <c r="T275" i="9"/>
  <c r="Q275" i="9"/>
  <c r="N275" i="9"/>
  <c r="K275" i="9"/>
  <c r="H275" i="9"/>
  <c r="AI233" i="9"/>
  <c r="AF233" i="9"/>
  <c r="AC233" i="9"/>
  <c r="Z233" i="9"/>
  <c r="W233" i="9"/>
  <c r="T233" i="9"/>
  <c r="Q233" i="9"/>
  <c r="N233" i="9"/>
  <c r="K233" i="9"/>
  <c r="H233" i="9"/>
  <c r="AI152" i="9"/>
  <c r="AF152" i="9"/>
  <c r="AC152" i="9"/>
  <c r="Z152" i="9"/>
  <c r="W152" i="9"/>
  <c r="T152" i="9"/>
  <c r="Q152" i="9"/>
  <c r="N152" i="9"/>
  <c r="K152" i="9"/>
  <c r="H152" i="9"/>
  <c r="AI533" i="9"/>
  <c r="AF533" i="9"/>
  <c r="AC533" i="9"/>
  <c r="Z533" i="9"/>
  <c r="W533" i="9"/>
  <c r="T533" i="9"/>
  <c r="Q533" i="9"/>
  <c r="N533" i="9"/>
  <c r="K533" i="9"/>
  <c r="H533" i="9"/>
  <c r="AI50" i="9"/>
  <c r="AF50" i="9"/>
  <c r="AC50" i="9"/>
  <c r="Z50" i="9"/>
  <c r="W50" i="9"/>
  <c r="T50" i="9"/>
  <c r="Q50" i="9"/>
  <c r="N50" i="9"/>
  <c r="K50" i="9"/>
  <c r="H50" i="9"/>
  <c r="AI17" i="9"/>
  <c r="AF17" i="9"/>
  <c r="AC17" i="9"/>
  <c r="Z17" i="9"/>
  <c r="W17" i="9"/>
  <c r="T17" i="9"/>
  <c r="Q17" i="9"/>
  <c r="N17" i="9"/>
  <c r="K17" i="9"/>
  <c r="H17" i="9"/>
  <c r="AI274" i="9"/>
  <c r="AF274" i="9"/>
  <c r="AC274" i="9"/>
  <c r="Z274" i="9"/>
  <c r="W274" i="9"/>
  <c r="T274" i="9"/>
  <c r="Q274" i="9"/>
  <c r="N274" i="9"/>
  <c r="K274" i="9"/>
  <c r="H274" i="9"/>
  <c r="AI554" i="9"/>
  <c r="AF554" i="9"/>
  <c r="AC554" i="9"/>
  <c r="Z554" i="9"/>
  <c r="W554" i="9"/>
  <c r="T554" i="9"/>
  <c r="Q554" i="9"/>
  <c r="N554" i="9"/>
  <c r="K554" i="9"/>
  <c r="H554" i="9"/>
  <c r="AI343" i="9"/>
  <c r="AF343" i="9"/>
  <c r="AC343" i="9"/>
  <c r="Z343" i="9"/>
  <c r="W343" i="9"/>
  <c r="T343" i="9"/>
  <c r="Q343" i="9"/>
  <c r="N343" i="9"/>
  <c r="K343" i="9"/>
  <c r="H343" i="9"/>
  <c r="AI342" i="9"/>
  <c r="AF342" i="9"/>
  <c r="AC342" i="9"/>
  <c r="Z342" i="9"/>
  <c r="W342" i="9"/>
  <c r="T342" i="9"/>
  <c r="Q342" i="9"/>
  <c r="N342" i="9"/>
  <c r="K342" i="9"/>
  <c r="H342" i="9"/>
  <c r="AI510" i="9"/>
  <c r="AF510" i="9"/>
  <c r="AC510" i="9"/>
  <c r="Z510" i="9"/>
  <c r="W510" i="9"/>
  <c r="T510" i="9"/>
  <c r="Q510" i="9"/>
  <c r="N510" i="9"/>
  <c r="K510" i="9"/>
  <c r="H510" i="9"/>
  <c r="AF273" i="9"/>
  <c r="Z273" i="9"/>
  <c r="T273" i="9"/>
  <c r="Q273" i="9"/>
  <c r="N273" i="9"/>
  <c r="K273" i="9"/>
  <c r="H273" i="9"/>
  <c r="AF553" i="9"/>
  <c r="Z553" i="9"/>
  <c r="T553" i="9"/>
  <c r="Q553" i="9"/>
  <c r="N553" i="9"/>
  <c r="K553" i="9"/>
  <c r="H553" i="9"/>
  <c r="AF490" i="9"/>
  <c r="Z490" i="9"/>
  <c r="T490" i="9"/>
  <c r="Q490" i="9"/>
  <c r="N490" i="9"/>
  <c r="K490" i="9"/>
  <c r="H490" i="9"/>
  <c r="AF232" i="9"/>
  <c r="Z232" i="9"/>
  <c r="T232" i="9"/>
  <c r="Q232" i="9"/>
  <c r="N232" i="9"/>
  <c r="K232" i="9"/>
  <c r="H232" i="9"/>
  <c r="AI49" i="9"/>
  <c r="AF49" i="9"/>
  <c r="AC49" i="9"/>
  <c r="Z49" i="9"/>
  <c r="W49" i="9"/>
  <c r="T49" i="9"/>
  <c r="Q49" i="9"/>
  <c r="N49" i="9"/>
  <c r="K49" i="9"/>
  <c r="H49" i="9"/>
  <c r="AI509" i="9"/>
  <c r="AF509" i="9"/>
  <c r="AC509" i="9"/>
  <c r="Z509" i="9"/>
  <c r="W509" i="9"/>
  <c r="T509" i="9"/>
  <c r="Q509" i="9"/>
  <c r="N509" i="9"/>
  <c r="K509" i="9"/>
  <c r="H509" i="9"/>
  <c r="AI508" i="9"/>
  <c r="AF508" i="9"/>
  <c r="AC508" i="9"/>
  <c r="Z508" i="9"/>
  <c r="W508" i="9"/>
  <c r="T508" i="9"/>
  <c r="Q508" i="9"/>
  <c r="N508" i="9"/>
  <c r="K508" i="9"/>
  <c r="H508" i="9"/>
  <c r="AI48" i="9"/>
  <c r="AF48" i="9"/>
  <c r="AC48" i="9"/>
  <c r="Z48" i="9"/>
  <c r="W48" i="9"/>
  <c r="T48" i="9"/>
  <c r="Q48" i="9"/>
  <c r="N48" i="9"/>
  <c r="K48" i="9"/>
  <c r="H48" i="9"/>
  <c r="AI16" i="9"/>
  <c r="AF16" i="9"/>
  <c r="AC16" i="9"/>
  <c r="Z16" i="9"/>
  <c r="W16" i="9"/>
  <c r="T16" i="9"/>
  <c r="Q16" i="9"/>
  <c r="N16" i="9"/>
  <c r="K16" i="9"/>
  <c r="H16" i="9"/>
  <c r="AI390" i="9"/>
  <c r="AF390" i="9"/>
  <c r="AC390" i="9"/>
  <c r="Z390" i="9"/>
  <c r="W390" i="9"/>
  <c r="T390" i="9"/>
  <c r="Q390" i="9"/>
  <c r="N390" i="9"/>
  <c r="K390" i="9"/>
  <c r="H390" i="9"/>
  <c r="AI114" i="9"/>
  <c r="AF114" i="9"/>
  <c r="AC114" i="9"/>
  <c r="Z114" i="9"/>
  <c r="W114" i="9"/>
  <c r="T114" i="9"/>
  <c r="Q114" i="9"/>
  <c r="N114" i="9"/>
  <c r="K114" i="9"/>
  <c r="H114" i="9"/>
  <c r="AI272" i="9"/>
  <c r="AF272" i="9"/>
  <c r="AC272" i="9"/>
  <c r="Z272" i="9"/>
  <c r="W272" i="9"/>
  <c r="T272" i="9"/>
  <c r="Q272" i="9"/>
  <c r="N272" i="9"/>
  <c r="K272" i="9"/>
  <c r="H272" i="9"/>
  <c r="AI113" i="9"/>
  <c r="AF113" i="9"/>
  <c r="AC113" i="9"/>
  <c r="Z113" i="9"/>
  <c r="W113" i="9"/>
  <c r="T113" i="9"/>
  <c r="Q113" i="9"/>
  <c r="N113" i="9"/>
  <c r="K113" i="9"/>
  <c r="H113" i="9"/>
  <c r="AI341" i="9"/>
  <c r="AF341" i="9"/>
  <c r="AC341" i="9"/>
  <c r="Z341" i="9"/>
  <c r="W341" i="9"/>
  <c r="T341" i="9"/>
  <c r="Q341" i="9"/>
  <c r="N341" i="9"/>
  <c r="K341" i="9"/>
  <c r="H341" i="9"/>
  <c r="AI489" i="9"/>
  <c r="AF489" i="9"/>
  <c r="AC489" i="9"/>
  <c r="Z489" i="9"/>
  <c r="W489" i="9"/>
  <c r="T489" i="9"/>
  <c r="Q489" i="9"/>
  <c r="N489" i="9"/>
  <c r="K489" i="9"/>
  <c r="H489" i="9"/>
  <c r="AI532" i="9"/>
  <c r="AF532" i="9"/>
  <c r="AC532" i="9"/>
  <c r="Z532" i="9"/>
  <c r="W532" i="9"/>
  <c r="T532" i="9"/>
  <c r="Q532" i="9"/>
  <c r="N532" i="9"/>
  <c r="K532" i="9"/>
  <c r="H532" i="9"/>
  <c r="AI47" i="9"/>
  <c r="AF47" i="9"/>
  <c r="AC47" i="9"/>
  <c r="Z47" i="9"/>
  <c r="W47" i="9"/>
  <c r="T47" i="9"/>
  <c r="Q47" i="9"/>
  <c r="N47" i="9"/>
  <c r="K47" i="9"/>
  <c r="H47" i="9"/>
  <c r="AI213" i="9"/>
  <c r="AF213" i="9"/>
  <c r="AC213" i="9"/>
  <c r="Z213" i="9"/>
  <c r="W213" i="9"/>
  <c r="T213" i="9"/>
  <c r="Q213" i="9"/>
  <c r="N213" i="9"/>
  <c r="K213" i="9"/>
  <c r="H213" i="9"/>
  <c r="AI196" i="9"/>
  <c r="AF196" i="9"/>
  <c r="AC196" i="9"/>
  <c r="Z196" i="9"/>
  <c r="W196" i="9"/>
  <c r="T196" i="9"/>
  <c r="Q196" i="9"/>
  <c r="N196" i="9"/>
  <c r="K196" i="9"/>
  <c r="H196" i="9"/>
  <c r="AI46" i="9"/>
  <c r="AF46" i="9"/>
  <c r="AC46" i="9"/>
  <c r="Z46" i="9"/>
  <c r="W46" i="9"/>
  <c r="T46" i="9"/>
  <c r="Q46" i="9"/>
  <c r="N46" i="9"/>
  <c r="K46" i="9"/>
  <c r="H46" i="9"/>
  <c r="AI340" i="9"/>
  <c r="AF340" i="9"/>
  <c r="AC340" i="9"/>
  <c r="Z340" i="9"/>
  <c r="W340" i="9"/>
  <c r="T340" i="9"/>
  <c r="Q340" i="9"/>
  <c r="N340" i="9"/>
  <c r="K340" i="9"/>
  <c r="H340" i="9"/>
  <c r="AI291" i="9"/>
  <c r="AF291" i="9"/>
  <c r="AC291" i="9"/>
  <c r="Z291" i="9"/>
  <c r="W291" i="9"/>
  <c r="T291" i="9"/>
  <c r="Q291" i="9"/>
  <c r="N291" i="9"/>
  <c r="K291" i="9"/>
  <c r="H291" i="9"/>
  <c r="AI112" i="9"/>
  <c r="AF112" i="9"/>
  <c r="AC112" i="9"/>
  <c r="Z112" i="9"/>
  <c r="W112" i="9"/>
  <c r="T112" i="9"/>
  <c r="Q112" i="9"/>
  <c r="N112" i="9"/>
  <c r="K112" i="9"/>
  <c r="H112" i="9"/>
  <c r="AI15" i="9"/>
  <c r="AF15" i="9"/>
  <c r="AC15" i="9"/>
  <c r="Z15" i="9"/>
  <c r="W15" i="9"/>
  <c r="T15" i="9"/>
  <c r="Q15" i="9"/>
  <c r="N15" i="9"/>
  <c r="K15" i="9"/>
  <c r="H15" i="9"/>
  <c r="AI212" i="9"/>
  <c r="AF212" i="9"/>
  <c r="AC212" i="9"/>
  <c r="Z212" i="9"/>
  <c r="W212" i="9"/>
  <c r="T212" i="9"/>
  <c r="Q212" i="9"/>
  <c r="N212" i="9"/>
  <c r="K212" i="9"/>
  <c r="H212" i="9"/>
  <c r="AI339" i="9"/>
  <c r="AF339" i="9"/>
  <c r="AC339" i="9"/>
  <c r="Z339" i="9"/>
  <c r="W339" i="9"/>
  <c r="T339" i="9"/>
  <c r="Q339" i="9"/>
  <c r="N339" i="9"/>
  <c r="K339" i="9"/>
  <c r="H339" i="9"/>
  <c r="AI45" i="9"/>
  <c r="AF45" i="9"/>
  <c r="AC45" i="9"/>
  <c r="Z45" i="9"/>
  <c r="W45" i="9"/>
  <c r="T45" i="9"/>
  <c r="Q45" i="9"/>
  <c r="N45" i="9"/>
  <c r="K45" i="9"/>
  <c r="H45" i="9"/>
  <c r="AI44" i="9"/>
  <c r="AF44" i="9"/>
  <c r="AC44" i="9"/>
  <c r="Z44" i="9"/>
  <c r="W44" i="9"/>
  <c r="T44" i="9"/>
  <c r="Q44" i="9"/>
  <c r="N44" i="9"/>
  <c r="K44" i="9"/>
  <c r="H44" i="9"/>
  <c r="AI43" i="9"/>
  <c r="AF43" i="9"/>
  <c r="AC43" i="9"/>
  <c r="Z43" i="9"/>
  <c r="W43" i="9"/>
  <c r="T43" i="9"/>
  <c r="Q43" i="9"/>
  <c r="N43" i="9"/>
  <c r="K43" i="9"/>
  <c r="H43" i="9"/>
  <c r="AI471" i="9"/>
  <c r="AF471" i="9"/>
  <c r="AC471" i="9"/>
  <c r="Z471" i="9"/>
  <c r="W471" i="9"/>
  <c r="T471" i="9"/>
  <c r="Q471" i="9"/>
  <c r="N471" i="9"/>
  <c r="K471" i="9"/>
  <c r="H471" i="9"/>
  <c r="AI42" i="9"/>
  <c r="AF42" i="9"/>
  <c r="AC42" i="9"/>
  <c r="Z42" i="9"/>
  <c r="W42" i="9"/>
  <c r="T42" i="9"/>
  <c r="Q42" i="9"/>
  <c r="N42" i="9"/>
  <c r="K42" i="9"/>
  <c r="H42" i="9"/>
  <c r="AI470" i="9"/>
  <c r="AF470" i="9"/>
  <c r="AC470" i="9"/>
  <c r="Z470" i="9"/>
  <c r="W470" i="9"/>
  <c r="T470" i="9"/>
  <c r="Q470" i="9"/>
  <c r="N470" i="9"/>
  <c r="K470" i="9"/>
  <c r="H470" i="9"/>
  <c r="AI231" i="9"/>
  <c r="AF231" i="9"/>
  <c r="AC231" i="9"/>
  <c r="Z231" i="9"/>
  <c r="W231" i="9"/>
  <c r="T231" i="9"/>
  <c r="Q231" i="9"/>
  <c r="N231" i="9"/>
  <c r="K231" i="9"/>
  <c r="H231" i="9"/>
  <c r="AI531" i="9"/>
  <c r="AF531" i="9"/>
  <c r="AC531" i="9"/>
  <c r="Z531" i="9"/>
  <c r="W531" i="9"/>
  <c r="T531" i="9"/>
  <c r="Q531" i="9"/>
  <c r="N531" i="9"/>
  <c r="K531" i="9"/>
  <c r="H531" i="9"/>
  <c r="AI14" i="9"/>
  <c r="AF14" i="9"/>
  <c r="AC14" i="9"/>
  <c r="Z14" i="9"/>
  <c r="W14" i="9"/>
  <c r="T14" i="9"/>
  <c r="Q14" i="9"/>
  <c r="N14" i="9"/>
  <c r="K14" i="9"/>
  <c r="H14" i="9"/>
  <c r="AI13" i="9"/>
  <c r="AF13" i="9"/>
  <c r="AC13" i="9"/>
  <c r="Z13" i="9"/>
  <c r="W13" i="9"/>
  <c r="T13" i="9"/>
  <c r="Q13" i="9"/>
  <c r="N13" i="9"/>
  <c r="K13" i="9"/>
  <c r="H13" i="9"/>
  <c r="AI306" i="9"/>
  <c r="AF306" i="9"/>
  <c r="AC306" i="9"/>
  <c r="Z306" i="9"/>
  <c r="W306" i="9"/>
  <c r="T306" i="9"/>
  <c r="Q306" i="9"/>
  <c r="N306" i="9"/>
  <c r="K306" i="9"/>
  <c r="H306" i="9"/>
  <c r="AI111" i="9"/>
  <c r="AF111" i="9"/>
  <c r="AC111" i="9"/>
  <c r="Z111" i="9"/>
  <c r="W111" i="9"/>
  <c r="T111" i="9"/>
  <c r="Q111" i="9"/>
  <c r="N111" i="9"/>
  <c r="K111" i="9"/>
  <c r="H111" i="9"/>
  <c r="AI41" i="9"/>
  <c r="AF41" i="9"/>
  <c r="AC41" i="9"/>
  <c r="Z41" i="9"/>
  <c r="W41" i="9"/>
  <c r="T41" i="9"/>
  <c r="Q41" i="9"/>
  <c r="N41" i="9"/>
  <c r="K41" i="9"/>
  <c r="H41" i="9"/>
  <c r="AI338" i="9"/>
  <c r="AF338" i="9"/>
  <c r="AC338" i="9"/>
  <c r="Z338" i="9"/>
  <c r="W338" i="9"/>
  <c r="T338" i="9"/>
  <c r="Q338" i="9"/>
  <c r="N338" i="9"/>
  <c r="K338" i="9"/>
  <c r="H338" i="9"/>
  <c r="AI110" i="9"/>
  <c r="AF110" i="9"/>
  <c r="AC110" i="9"/>
  <c r="Z110" i="9"/>
  <c r="W110" i="9"/>
  <c r="T110" i="9"/>
  <c r="Q110" i="9"/>
  <c r="N110" i="9"/>
  <c r="K110" i="9"/>
  <c r="H110" i="9"/>
  <c r="AI290" i="9"/>
  <c r="AF290" i="9"/>
  <c r="AC290" i="9"/>
  <c r="Z290" i="9"/>
  <c r="W290" i="9"/>
  <c r="T290" i="9"/>
  <c r="Q290" i="9"/>
  <c r="N290" i="9"/>
  <c r="K290" i="9"/>
  <c r="H290" i="9"/>
  <c r="AI40" i="9"/>
  <c r="AF40" i="9"/>
  <c r="AC40" i="9"/>
  <c r="Z40" i="9"/>
  <c r="W40" i="9"/>
  <c r="T40" i="9"/>
  <c r="Q40" i="9"/>
  <c r="N40" i="9"/>
  <c r="K40" i="9"/>
  <c r="H40" i="9"/>
  <c r="AI211" i="9"/>
  <c r="AF211" i="9"/>
  <c r="AC211" i="9"/>
  <c r="Z211" i="9"/>
  <c r="W211" i="9"/>
  <c r="T211" i="9"/>
  <c r="Q211" i="9"/>
  <c r="N211" i="9"/>
  <c r="K211" i="9"/>
  <c r="H211" i="9"/>
  <c r="AI253" i="9"/>
  <c r="AF253" i="9"/>
  <c r="AC253" i="9"/>
  <c r="Z253" i="9"/>
  <c r="W253" i="9"/>
  <c r="T253" i="9"/>
  <c r="Q253" i="9"/>
  <c r="N253" i="9"/>
  <c r="K253" i="9"/>
  <c r="H253" i="9"/>
  <c r="AI389" i="9"/>
  <c r="AF389" i="9"/>
  <c r="AC389" i="9"/>
  <c r="Z389" i="9"/>
  <c r="W389" i="9"/>
  <c r="T389" i="9"/>
  <c r="Q389" i="9"/>
  <c r="N389" i="9"/>
  <c r="K389" i="9"/>
  <c r="H389" i="9"/>
  <c r="AI230" i="9"/>
  <c r="AF230" i="9"/>
  <c r="AC230" i="9"/>
  <c r="Z230" i="9"/>
  <c r="W230" i="9"/>
  <c r="T230" i="9"/>
  <c r="Q230" i="9"/>
  <c r="N230" i="9"/>
  <c r="K230" i="9"/>
  <c r="H230" i="9"/>
  <c r="AI305" i="9"/>
  <c r="AF305" i="9"/>
  <c r="AC305" i="9"/>
  <c r="Z305" i="9"/>
  <c r="W305" i="9"/>
  <c r="T305" i="9"/>
  <c r="Q305" i="9"/>
  <c r="N305" i="9"/>
  <c r="K305" i="9"/>
  <c r="H305" i="9"/>
  <c r="AI271" i="9"/>
  <c r="AF271" i="9"/>
  <c r="AC271" i="9"/>
  <c r="Z271" i="9"/>
  <c r="W271" i="9"/>
  <c r="T271" i="9"/>
  <c r="Q271" i="9"/>
  <c r="N271" i="9"/>
  <c r="K271" i="9"/>
  <c r="H271" i="9"/>
  <c r="AI426" i="9"/>
  <c r="AF426" i="9"/>
  <c r="AC426" i="9"/>
  <c r="Z426" i="9"/>
  <c r="W426" i="9"/>
  <c r="T426" i="9"/>
  <c r="Q426" i="9"/>
  <c r="N426" i="9"/>
  <c r="K426" i="9"/>
  <c r="H426" i="9"/>
  <c r="AI304" i="9"/>
  <c r="AF304" i="9"/>
  <c r="AC304" i="9"/>
  <c r="Z304" i="9"/>
  <c r="W304" i="9"/>
  <c r="T304" i="9"/>
  <c r="Q304" i="9"/>
  <c r="N304" i="9"/>
  <c r="K304" i="9"/>
  <c r="H304" i="9"/>
  <c r="AI39" i="9"/>
  <c r="AF39" i="9"/>
  <c r="AC39" i="9"/>
  <c r="Z39" i="9"/>
  <c r="W39" i="9"/>
  <c r="T39" i="9"/>
  <c r="Q39" i="9"/>
  <c r="N39" i="9"/>
  <c r="K39" i="9"/>
  <c r="H39" i="9"/>
  <c r="AI195" i="9"/>
  <c r="AF195" i="9"/>
  <c r="AC195" i="9"/>
  <c r="Z195" i="9"/>
  <c r="W195" i="9"/>
  <c r="T195" i="9"/>
  <c r="Q195" i="9"/>
  <c r="N195" i="9"/>
  <c r="K195" i="9"/>
  <c r="H195" i="9"/>
  <c r="AI388" i="9"/>
  <c r="AF388" i="9"/>
  <c r="AC388" i="9"/>
  <c r="Z388" i="9"/>
  <c r="W388" i="9"/>
  <c r="T388" i="9"/>
  <c r="Q388" i="9"/>
  <c r="N388" i="9"/>
  <c r="K388" i="9"/>
  <c r="H388" i="9"/>
  <c r="AI229" i="9"/>
  <c r="AF229" i="9"/>
  <c r="AC229" i="9"/>
  <c r="Z229" i="9"/>
  <c r="W229" i="9"/>
  <c r="T229" i="9"/>
  <c r="Q229" i="9"/>
  <c r="N229" i="9"/>
  <c r="K229" i="9"/>
  <c r="H229" i="9"/>
  <c r="AI387" i="9"/>
  <c r="AF387" i="9"/>
  <c r="AC387" i="9"/>
  <c r="Z387" i="9"/>
  <c r="W387" i="9"/>
  <c r="T387" i="9"/>
  <c r="Q387" i="9"/>
  <c r="N387" i="9"/>
  <c r="K387" i="9"/>
  <c r="H387" i="9"/>
  <c r="AI179" i="9"/>
  <c r="AF179" i="9"/>
  <c r="AC179" i="9"/>
  <c r="Z179" i="9"/>
  <c r="W179" i="9"/>
  <c r="T179" i="9"/>
  <c r="Q179" i="9"/>
  <c r="N179" i="9"/>
  <c r="K179" i="9"/>
  <c r="H179" i="9"/>
  <c r="AI38" i="9"/>
  <c r="AF38" i="9"/>
  <c r="AC38" i="9"/>
  <c r="Z38" i="9"/>
  <c r="W38" i="9"/>
  <c r="T38" i="9"/>
  <c r="Q38" i="9"/>
  <c r="N38" i="9"/>
  <c r="K38" i="9"/>
  <c r="H38" i="9"/>
  <c r="AI109" i="9"/>
  <c r="AF109" i="9"/>
  <c r="AC109" i="9"/>
  <c r="Z109" i="9"/>
  <c r="W109" i="9"/>
  <c r="T109" i="9"/>
  <c r="Q109" i="9"/>
  <c r="N109" i="9"/>
  <c r="K109" i="9"/>
  <c r="H109" i="9"/>
  <c r="AI270" i="9"/>
  <c r="AF270" i="9"/>
  <c r="AC270" i="9"/>
  <c r="Z270" i="9"/>
  <c r="W270" i="9"/>
  <c r="T270" i="9"/>
  <c r="Q270" i="9"/>
  <c r="N270" i="9"/>
  <c r="K270" i="9"/>
  <c r="H270" i="9"/>
  <c r="AI108" i="9"/>
  <c r="AF108" i="9"/>
  <c r="AC108" i="9"/>
  <c r="Z108" i="9"/>
  <c r="W108" i="9"/>
  <c r="T108" i="9"/>
  <c r="Q108" i="9"/>
  <c r="N108" i="9"/>
  <c r="K108" i="9"/>
  <c r="H108" i="9"/>
  <c r="AI194" i="9"/>
  <c r="AF194" i="9"/>
  <c r="AC194" i="9"/>
  <c r="Z194" i="9"/>
  <c r="W194" i="9"/>
  <c r="T194" i="9"/>
  <c r="Q194" i="9"/>
  <c r="N194" i="9"/>
  <c r="K194" i="9"/>
  <c r="H194" i="9"/>
  <c r="AI337" i="9"/>
  <c r="AF337" i="9"/>
  <c r="AC337" i="9"/>
  <c r="Z337" i="9"/>
  <c r="W337" i="9"/>
  <c r="T337" i="9"/>
  <c r="Q337" i="9"/>
  <c r="N337" i="9"/>
  <c r="K337" i="9"/>
  <c r="H337" i="9"/>
  <c r="AI37" i="9"/>
  <c r="AF37" i="9"/>
  <c r="AC37" i="9"/>
  <c r="Z37" i="9"/>
  <c r="W37" i="9"/>
  <c r="T37" i="9"/>
  <c r="Q37" i="9"/>
  <c r="N37" i="9"/>
  <c r="K37" i="9"/>
  <c r="H37" i="9"/>
  <c r="AI530" i="9"/>
  <c r="AF530" i="9"/>
  <c r="AC530" i="9"/>
  <c r="Z530" i="9"/>
  <c r="W530" i="9"/>
  <c r="T530" i="9"/>
  <c r="Q530" i="9"/>
  <c r="N530" i="9"/>
  <c r="K530" i="9"/>
  <c r="H530" i="9"/>
  <c r="AI303" i="9"/>
  <c r="AF303" i="9"/>
  <c r="AC303" i="9"/>
  <c r="Z303" i="9"/>
  <c r="W303" i="9"/>
  <c r="T303" i="9"/>
  <c r="Q303" i="9"/>
  <c r="N303" i="9"/>
  <c r="K303" i="9"/>
  <c r="H303" i="9"/>
  <c r="AI12" i="9"/>
  <c r="AF12" i="9"/>
  <c r="AC12" i="9"/>
  <c r="Z12" i="9"/>
  <c r="W12" i="9"/>
  <c r="T12" i="9"/>
  <c r="Q12" i="9"/>
  <c r="N12" i="9"/>
  <c r="K12" i="9"/>
  <c r="H12" i="9"/>
  <c r="AI193" i="9"/>
  <c r="AF193" i="9"/>
  <c r="AC193" i="9"/>
  <c r="Z193" i="9"/>
  <c r="W193" i="9"/>
  <c r="T193" i="9"/>
  <c r="Q193" i="9"/>
  <c r="N193" i="9"/>
  <c r="K193" i="9"/>
  <c r="H193" i="9"/>
  <c r="AI336" i="9"/>
  <c r="AF336" i="9"/>
  <c r="AC336" i="9"/>
  <c r="Z336" i="9"/>
  <c r="W336" i="9"/>
  <c r="T336" i="9"/>
  <c r="Q336" i="9"/>
  <c r="N336" i="9"/>
  <c r="K336" i="9"/>
  <c r="H336" i="9"/>
  <c r="AI151" i="9"/>
  <c r="AF151" i="9"/>
  <c r="AC151" i="9"/>
  <c r="Z151" i="9"/>
  <c r="W151" i="9"/>
  <c r="T151" i="9"/>
  <c r="Q151" i="9"/>
  <c r="N151" i="9"/>
  <c r="K151" i="9"/>
  <c r="H151" i="9"/>
  <c r="AI36" i="9"/>
  <c r="AF36" i="9"/>
  <c r="AC36" i="9"/>
  <c r="Z36" i="9"/>
  <c r="W36" i="9"/>
  <c r="T36" i="9"/>
  <c r="Q36" i="9"/>
  <c r="N36" i="9"/>
  <c r="K36" i="9"/>
  <c r="H36" i="9"/>
  <c r="AI269" i="9"/>
  <c r="AF269" i="9"/>
  <c r="AC269" i="9"/>
  <c r="Z269" i="9"/>
  <c r="W269" i="9"/>
  <c r="T269" i="9"/>
  <c r="Q269" i="9"/>
  <c r="N269" i="9"/>
  <c r="K269" i="9"/>
  <c r="H269" i="9"/>
  <c r="AI268" i="9"/>
  <c r="AF268" i="9"/>
  <c r="AC268" i="9"/>
  <c r="Z268" i="9"/>
  <c r="W268" i="9"/>
  <c r="T268" i="9"/>
  <c r="Q268" i="9"/>
  <c r="N268" i="9"/>
  <c r="K268" i="9"/>
  <c r="H268" i="9"/>
  <c r="AI453" i="9"/>
  <c r="AF453" i="9"/>
  <c r="AC453" i="9"/>
  <c r="Z453" i="9"/>
  <c r="W453" i="9"/>
  <c r="T453" i="9"/>
  <c r="Q453" i="9"/>
  <c r="N453" i="9"/>
  <c r="K453" i="9"/>
  <c r="H453" i="9"/>
  <c r="AI35" i="9"/>
  <c r="AF35" i="9"/>
  <c r="AC35" i="9"/>
  <c r="Z35" i="9"/>
  <c r="W35" i="9"/>
  <c r="T35" i="9"/>
  <c r="Q35" i="9"/>
  <c r="N35" i="9"/>
  <c r="K35" i="9"/>
  <c r="H35" i="9"/>
  <c r="AI150" i="9"/>
  <c r="AF150" i="9"/>
  <c r="AC150" i="9"/>
  <c r="Z150" i="9"/>
  <c r="W150" i="9"/>
  <c r="T150" i="9"/>
  <c r="Q150" i="9"/>
  <c r="N150" i="9"/>
  <c r="K150" i="9"/>
  <c r="H150" i="9"/>
  <c r="AI228" i="9"/>
  <c r="AF228" i="9"/>
  <c r="AC228" i="9"/>
  <c r="Z228" i="9"/>
  <c r="W228" i="9"/>
  <c r="T228" i="9"/>
  <c r="Q228" i="9"/>
  <c r="N228" i="9"/>
  <c r="K228" i="9"/>
  <c r="H228" i="9"/>
  <c r="AI529" i="9"/>
  <c r="AF529" i="9"/>
  <c r="AC529" i="9"/>
  <c r="Z529" i="9"/>
  <c r="W529" i="9"/>
  <c r="T529" i="9"/>
  <c r="Q529" i="9"/>
  <c r="N529" i="9"/>
  <c r="K529" i="9"/>
  <c r="H529" i="9"/>
  <c r="AI210" i="9"/>
  <c r="AF210" i="9"/>
  <c r="AC210" i="9"/>
  <c r="Z210" i="9"/>
  <c r="W210" i="9"/>
  <c r="T210" i="9"/>
  <c r="Q210" i="9"/>
  <c r="N210" i="9"/>
  <c r="K210" i="9"/>
  <c r="H210" i="9"/>
  <c r="AI107" i="9"/>
  <c r="AF107" i="9"/>
  <c r="AC107" i="9"/>
  <c r="Z107" i="9"/>
  <c r="W107" i="9"/>
  <c r="T107" i="9"/>
  <c r="Q107" i="9"/>
  <c r="N107" i="9"/>
  <c r="K107" i="9"/>
  <c r="H107" i="9"/>
  <c r="AI106" i="9"/>
  <c r="AF106" i="9"/>
  <c r="AC106" i="9"/>
  <c r="Z106" i="9"/>
  <c r="W106" i="9"/>
  <c r="T106" i="9"/>
  <c r="Q106" i="9"/>
  <c r="N106" i="9"/>
  <c r="K106" i="9"/>
  <c r="H106" i="9"/>
  <c r="AI386" i="9"/>
  <c r="AF386" i="9"/>
  <c r="AC386" i="9"/>
  <c r="Z386" i="9"/>
  <c r="W386" i="9"/>
  <c r="T386" i="9"/>
  <c r="Q386" i="9"/>
  <c r="N386" i="9"/>
  <c r="K386" i="9"/>
  <c r="H386" i="9"/>
  <c r="AI385" i="9"/>
  <c r="AF385" i="9"/>
  <c r="AC385" i="9"/>
  <c r="Z385" i="9"/>
  <c r="W385" i="9"/>
  <c r="T385" i="9"/>
  <c r="Q385" i="9"/>
  <c r="N385" i="9"/>
  <c r="K385" i="9"/>
  <c r="H385" i="9"/>
  <c r="AI149" i="9"/>
  <c r="AF149" i="9"/>
  <c r="AC149" i="9"/>
  <c r="Z149" i="9"/>
  <c r="W149" i="9"/>
  <c r="T149" i="9"/>
  <c r="Q149" i="9"/>
  <c r="N149" i="9"/>
  <c r="K149" i="9"/>
  <c r="H149" i="9"/>
  <c r="AI148" i="9"/>
  <c r="AF148" i="9"/>
  <c r="AC148" i="9"/>
  <c r="Z148" i="9"/>
  <c r="W148" i="9"/>
  <c r="T148" i="9"/>
  <c r="Q148" i="9"/>
  <c r="N148" i="9"/>
  <c r="K148" i="9"/>
  <c r="H148" i="9"/>
  <c r="AI384" i="9"/>
  <c r="AF384" i="9"/>
  <c r="AC384" i="9"/>
  <c r="Z384" i="9"/>
  <c r="W384" i="9"/>
  <c r="T384" i="9"/>
  <c r="Q384" i="9"/>
  <c r="N384" i="9"/>
  <c r="K384" i="9"/>
  <c r="H384" i="9"/>
  <c r="AI383" i="9"/>
  <c r="AF383" i="9"/>
  <c r="AC383" i="9"/>
  <c r="Z383" i="9"/>
  <c r="W383" i="9"/>
  <c r="T383" i="9"/>
  <c r="Q383" i="9"/>
  <c r="N383" i="9"/>
  <c r="K383" i="9"/>
  <c r="H383" i="9"/>
  <c r="AI209" i="9"/>
  <c r="AF209" i="9"/>
  <c r="AC209" i="9"/>
  <c r="Z209" i="9"/>
  <c r="W209" i="9"/>
  <c r="T209" i="9"/>
  <c r="Q209" i="9"/>
  <c r="N209" i="9"/>
  <c r="K209" i="9"/>
  <c r="H209" i="9"/>
  <c r="AI302" i="9"/>
  <c r="AF302" i="9"/>
  <c r="AC302" i="9"/>
  <c r="Z302" i="9"/>
  <c r="W302" i="9"/>
  <c r="T302" i="9"/>
  <c r="Q302" i="9"/>
  <c r="N302" i="9"/>
  <c r="K302" i="9"/>
  <c r="H302" i="9"/>
  <c r="AI469" i="9"/>
  <c r="AF469" i="9"/>
  <c r="AC469" i="9"/>
  <c r="Z469" i="9"/>
  <c r="W469" i="9"/>
  <c r="T469" i="9"/>
  <c r="Q469" i="9"/>
  <c r="N469" i="9"/>
  <c r="K469" i="9"/>
  <c r="H469" i="9"/>
  <c r="AI34" i="9"/>
  <c r="AF34" i="9"/>
  <c r="AC34" i="9"/>
  <c r="Z34" i="9"/>
  <c r="W34" i="9"/>
  <c r="T34" i="9"/>
  <c r="Q34" i="9"/>
  <c r="N34" i="9"/>
  <c r="K34" i="9"/>
  <c r="H34" i="9"/>
  <c r="AI178" i="9"/>
  <c r="AF178" i="9"/>
  <c r="AC178" i="9"/>
  <c r="Z178" i="9"/>
  <c r="W178" i="9"/>
  <c r="T178" i="9"/>
  <c r="Q178" i="9"/>
  <c r="N178" i="9"/>
  <c r="K178" i="9"/>
  <c r="H178" i="9"/>
  <c r="AI177" i="9"/>
  <c r="AF177" i="9"/>
  <c r="AC177" i="9"/>
  <c r="Z177" i="9"/>
  <c r="W177" i="9"/>
  <c r="T177" i="9"/>
  <c r="Q177" i="9"/>
  <c r="N177" i="9"/>
  <c r="K177" i="9"/>
  <c r="H177" i="9"/>
  <c r="AI147" i="9"/>
  <c r="AF147" i="9"/>
  <c r="AC147" i="9"/>
  <c r="Z147" i="9"/>
  <c r="W147" i="9"/>
  <c r="T147" i="9"/>
  <c r="Q147" i="9"/>
  <c r="N147" i="9"/>
  <c r="K147" i="9"/>
  <c r="H147" i="9"/>
  <c r="AI267" i="9"/>
  <c r="AF267" i="9"/>
  <c r="AC267" i="9"/>
  <c r="Z267" i="9"/>
  <c r="W267" i="9"/>
  <c r="T267" i="9"/>
  <c r="Q267" i="9"/>
  <c r="N267" i="9"/>
  <c r="K267" i="9"/>
  <c r="H267" i="9"/>
  <c r="AI208" i="9"/>
  <c r="AF208" i="9"/>
  <c r="AC208" i="9"/>
  <c r="Z208" i="9"/>
  <c r="W208" i="9"/>
  <c r="T208" i="9"/>
  <c r="Q208" i="9"/>
  <c r="N208" i="9"/>
  <c r="K208" i="9"/>
  <c r="H208" i="9"/>
  <c r="AI507" i="9"/>
  <c r="AF507" i="9"/>
  <c r="AC507" i="9"/>
  <c r="Z507" i="9"/>
  <c r="W507" i="9"/>
  <c r="T507" i="9"/>
  <c r="Q507" i="9"/>
  <c r="N507" i="9"/>
  <c r="K507" i="9"/>
  <c r="H507" i="9"/>
  <c r="AI382" i="9"/>
  <c r="AF382" i="9"/>
  <c r="AC382" i="9"/>
  <c r="Z382" i="9"/>
  <c r="W382" i="9"/>
  <c r="T382" i="9"/>
  <c r="Q382" i="9"/>
  <c r="N382" i="9"/>
  <c r="K382" i="9"/>
  <c r="H382" i="9"/>
  <c r="AI105" i="9"/>
  <c r="AF105" i="9"/>
  <c r="AC105" i="9"/>
  <c r="Z105" i="9"/>
  <c r="W105" i="9"/>
  <c r="T105" i="9"/>
  <c r="Q105" i="9"/>
  <c r="N105" i="9"/>
  <c r="K105" i="9"/>
  <c r="H105" i="9"/>
  <c r="AI104" i="9"/>
  <c r="AF104" i="9"/>
  <c r="AC104" i="9"/>
  <c r="Z104" i="9"/>
  <c r="W104" i="9"/>
  <c r="T104" i="9"/>
  <c r="Q104" i="9"/>
  <c r="N104" i="9"/>
  <c r="K104" i="9"/>
  <c r="H104" i="9"/>
  <c r="AI11" i="9"/>
  <c r="AF11" i="9"/>
  <c r="AC11" i="9"/>
  <c r="Z11" i="9"/>
  <c r="W11" i="9"/>
  <c r="T11" i="9"/>
  <c r="Q11" i="9"/>
  <c r="N11" i="9"/>
  <c r="K11" i="9"/>
  <c r="H11" i="9"/>
  <c r="AI10" i="9"/>
  <c r="AF10" i="9"/>
  <c r="AC10" i="9"/>
  <c r="Z10" i="9"/>
  <c r="W10" i="9"/>
  <c r="T10" i="9"/>
  <c r="Q10" i="9"/>
  <c r="N10" i="9"/>
  <c r="K10" i="9"/>
  <c r="H10" i="9"/>
  <c r="AI146" i="9"/>
  <c r="AF146" i="9"/>
  <c r="AC146" i="9"/>
  <c r="Z146" i="9"/>
  <c r="W146" i="9"/>
  <c r="T146" i="9"/>
  <c r="Q146" i="9"/>
  <c r="N146" i="9"/>
  <c r="K146" i="9"/>
  <c r="H146" i="9"/>
  <c r="AI9" i="9"/>
  <c r="AF9" i="9"/>
  <c r="AC9" i="9"/>
  <c r="Z9" i="9"/>
  <c r="W9" i="9"/>
  <c r="T9" i="9"/>
  <c r="Q9" i="9"/>
  <c r="N9" i="9"/>
  <c r="K9" i="9"/>
  <c r="H9" i="9"/>
  <c r="AI335" i="9"/>
  <c r="AF335" i="9"/>
  <c r="AC335" i="9"/>
  <c r="Z335" i="9"/>
  <c r="W335" i="9"/>
  <c r="T335" i="9"/>
  <c r="Q335" i="9"/>
  <c r="N335" i="9"/>
  <c r="K335" i="9"/>
  <c r="H335" i="9"/>
  <c r="AI488" i="9"/>
  <c r="AF488" i="9"/>
  <c r="AC488" i="9"/>
  <c r="Z488" i="9"/>
  <c r="W488" i="9"/>
  <c r="T488" i="9"/>
  <c r="Q488" i="9"/>
  <c r="N488" i="9"/>
  <c r="K488" i="9"/>
  <c r="H488" i="9"/>
  <c r="AI192" i="9"/>
  <c r="AF192" i="9"/>
  <c r="AC192" i="9"/>
  <c r="Z192" i="9"/>
  <c r="W192" i="9"/>
  <c r="T192" i="9"/>
  <c r="Q192" i="9"/>
  <c r="N192" i="9"/>
  <c r="K192" i="9"/>
  <c r="H192" i="9"/>
  <c r="AI425" i="9"/>
  <c r="AF425" i="9"/>
  <c r="AC425" i="9"/>
  <c r="Z425" i="9"/>
  <c r="W425" i="9"/>
  <c r="T425" i="9"/>
  <c r="Q425" i="9"/>
  <c r="N425" i="9"/>
  <c r="K425" i="9"/>
  <c r="H425" i="9"/>
  <c r="AI506" i="9"/>
  <c r="AF506" i="9"/>
  <c r="AC506" i="9"/>
  <c r="Z506" i="9"/>
  <c r="W506" i="9"/>
  <c r="T506" i="9"/>
  <c r="Q506" i="9"/>
  <c r="N506" i="9"/>
  <c r="K506" i="9"/>
  <c r="H506" i="9"/>
  <c r="AI487" i="9"/>
  <c r="AF487" i="9"/>
  <c r="AC487" i="9"/>
  <c r="Z487" i="9"/>
  <c r="W487" i="9"/>
  <c r="T487" i="9"/>
  <c r="Q487" i="9"/>
  <c r="N487" i="9"/>
  <c r="K487" i="9"/>
  <c r="H487" i="9"/>
  <c r="AI334" i="9"/>
  <c r="AF334" i="9"/>
  <c r="AC334" i="9"/>
  <c r="Z334" i="9"/>
  <c r="W334" i="9"/>
  <c r="T334" i="9"/>
  <c r="Q334" i="9"/>
  <c r="N334" i="9"/>
  <c r="K334" i="9"/>
  <c r="H334" i="9"/>
  <c r="AI486" i="9"/>
  <c r="AF486" i="9"/>
  <c r="AC486" i="9"/>
  <c r="Z486" i="9"/>
  <c r="W486" i="9"/>
  <c r="T486" i="9"/>
  <c r="Q486" i="9"/>
  <c r="N486" i="9"/>
  <c r="K486" i="9"/>
  <c r="H486" i="9"/>
  <c r="AI103" i="9"/>
  <c r="AF103" i="9"/>
  <c r="AC103" i="9"/>
  <c r="Z103" i="9"/>
  <c r="W103" i="9"/>
  <c r="T103" i="9"/>
  <c r="Q103" i="9"/>
  <c r="N103" i="9"/>
  <c r="K103" i="9"/>
  <c r="H103" i="9"/>
  <c r="AI102" i="9"/>
  <c r="AF102" i="9"/>
  <c r="AC102" i="9"/>
  <c r="Z102" i="9"/>
  <c r="W102" i="9"/>
  <c r="T102" i="9"/>
  <c r="Q102" i="9"/>
  <c r="N102" i="9"/>
  <c r="K102" i="9"/>
  <c r="H102" i="9"/>
  <c r="AI381" i="9"/>
  <c r="AF381" i="9"/>
  <c r="AC381" i="9"/>
  <c r="Z381" i="9"/>
  <c r="W381" i="9"/>
  <c r="T381" i="9"/>
  <c r="Q381" i="9"/>
  <c r="N381" i="9"/>
  <c r="K381" i="9"/>
  <c r="H381" i="9"/>
  <c r="AI380" i="9"/>
  <c r="AF380" i="9"/>
  <c r="AC380" i="9"/>
  <c r="Z380" i="9"/>
  <c r="W380" i="9"/>
  <c r="T380" i="9"/>
  <c r="Q380" i="9"/>
  <c r="N380" i="9"/>
  <c r="K380" i="9"/>
  <c r="H380" i="9"/>
  <c r="AI33" i="9"/>
  <c r="AF33" i="9"/>
  <c r="AC33" i="9"/>
  <c r="Z33" i="9"/>
  <c r="W33" i="9"/>
  <c r="T33" i="9"/>
  <c r="Q33" i="9"/>
  <c r="N33" i="9"/>
  <c r="K33" i="9"/>
  <c r="H33" i="9"/>
  <c r="AI266" i="9"/>
  <c r="AF266" i="9"/>
  <c r="AC266" i="9"/>
  <c r="Z266" i="9"/>
  <c r="W266" i="9"/>
  <c r="T266" i="9"/>
  <c r="Q266" i="9"/>
  <c r="N266" i="9"/>
  <c r="K266" i="9"/>
  <c r="H266" i="9"/>
  <c r="AI452" i="9"/>
  <c r="AF452" i="9"/>
  <c r="AC452" i="9"/>
  <c r="Z452" i="9"/>
  <c r="W452" i="9"/>
  <c r="T452" i="9"/>
  <c r="Q452" i="9"/>
  <c r="N452" i="9"/>
  <c r="K452" i="9"/>
  <c r="H452" i="9"/>
  <c r="AI207" i="9"/>
  <c r="AF207" i="9"/>
  <c r="AC207" i="9"/>
  <c r="Z207" i="9"/>
  <c r="W207" i="9"/>
  <c r="T207" i="9"/>
  <c r="Q207" i="9"/>
  <c r="N207" i="9"/>
  <c r="K207" i="9"/>
  <c r="H207" i="9"/>
  <c r="AI552" i="9"/>
  <c r="AF552" i="9"/>
  <c r="AC552" i="9"/>
  <c r="Z552" i="9"/>
  <c r="W552" i="9"/>
  <c r="T552" i="9"/>
  <c r="Q552" i="9"/>
  <c r="N552" i="9"/>
  <c r="K552" i="9"/>
  <c r="H552" i="9"/>
  <c r="AI101" i="9"/>
  <c r="AF101" i="9"/>
  <c r="AC101" i="9"/>
  <c r="Z101" i="9"/>
  <c r="W101" i="9"/>
  <c r="T101" i="9"/>
  <c r="Q101" i="9"/>
  <c r="N101" i="9"/>
  <c r="K101" i="9"/>
  <c r="H101" i="9"/>
  <c r="AI265" i="9"/>
  <c r="AF265" i="9"/>
  <c r="AC265" i="9"/>
  <c r="Z265" i="9"/>
  <c r="W265" i="9"/>
  <c r="T265" i="9"/>
  <c r="Q265" i="9"/>
  <c r="N265" i="9"/>
  <c r="K265" i="9"/>
  <c r="H265" i="9"/>
  <c r="AI485" i="9"/>
  <c r="AF485" i="9"/>
  <c r="AC485" i="9"/>
  <c r="Z485" i="9"/>
  <c r="W485" i="9"/>
  <c r="T485" i="9"/>
  <c r="Q485" i="9"/>
  <c r="N485" i="9"/>
  <c r="K485" i="9"/>
  <c r="H485" i="9"/>
  <c r="AI484" i="9"/>
  <c r="AF484" i="9"/>
  <c r="AC484" i="9"/>
  <c r="Z484" i="9"/>
  <c r="W484" i="9"/>
  <c r="T484" i="9"/>
  <c r="Q484" i="9"/>
  <c r="N484" i="9"/>
  <c r="K484" i="9"/>
  <c r="H484" i="9"/>
  <c r="AI145" i="9"/>
  <c r="AF145" i="9"/>
  <c r="AC145" i="9"/>
  <c r="Z145" i="9"/>
  <c r="W145" i="9"/>
  <c r="T145" i="9"/>
  <c r="Q145" i="9"/>
  <c r="N145" i="9"/>
  <c r="K145" i="9"/>
  <c r="H145" i="9"/>
  <c r="AI144" i="9"/>
  <c r="AF144" i="9"/>
  <c r="AC144" i="9"/>
  <c r="Z144" i="9"/>
  <c r="W144" i="9"/>
  <c r="T144" i="9"/>
  <c r="Q144" i="9"/>
  <c r="N144" i="9"/>
  <c r="K144" i="9"/>
  <c r="H144" i="9"/>
  <c r="AI424" i="9"/>
  <c r="AF424" i="9"/>
  <c r="AC424" i="9"/>
  <c r="Z424" i="9"/>
  <c r="W424" i="9"/>
  <c r="T424" i="9"/>
  <c r="Q424" i="9"/>
  <c r="N424" i="9"/>
  <c r="K424" i="9"/>
  <c r="H424" i="9"/>
  <c r="AI528" i="9"/>
  <c r="AF528" i="9"/>
  <c r="AC528" i="9"/>
  <c r="Z528" i="9"/>
  <c r="W528" i="9"/>
  <c r="T528" i="9"/>
  <c r="Q528" i="9"/>
  <c r="N528" i="9"/>
  <c r="K528" i="9"/>
  <c r="H528" i="9"/>
  <c r="AI32" i="9"/>
  <c r="AF32" i="9"/>
  <c r="AC32" i="9"/>
  <c r="Z32" i="9"/>
  <c r="W32" i="9"/>
  <c r="T32" i="9"/>
  <c r="Q32" i="9"/>
  <c r="N32" i="9"/>
  <c r="K32" i="9"/>
  <c r="H32" i="9"/>
  <c r="AI551" i="9"/>
  <c r="AF551" i="9"/>
  <c r="AC551" i="9"/>
  <c r="Z551" i="9"/>
  <c r="W551" i="9"/>
  <c r="T551" i="9"/>
  <c r="Q551" i="9"/>
  <c r="N551" i="9"/>
  <c r="K551" i="9"/>
  <c r="H551" i="9"/>
  <c r="AI333" i="9"/>
  <c r="AF333" i="9"/>
  <c r="AC333" i="9"/>
  <c r="Z333" i="9"/>
  <c r="W333" i="9"/>
  <c r="T333" i="9"/>
  <c r="Q333" i="9"/>
  <c r="N333" i="9"/>
  <c r="K333" i="9"/>
  <c r="H333" i="9"/>
  <c r="AI143" i="9"/>
  <c r="AF143" i="9"/>
  <c r="AC143" i="9"/>
  <c r="Z143" i="9"/>
  <c r="W143" i="9"/>
  <c r="T143" i="9"/>
  <c r="Q143" i="9"/>
  <c r="N143" i="9"/>
  <c r="K143" i="9"/>
  <c r="H143" i="9"/>
  <c r="AI206" i="9"/>
  <c r="AF206" i="9"/>
  <c r="AC206" i="9"/>
  <c r="Z206" i="9"/>
  <c r="W206" i="9"/>
  <c r="T206" i="9"/>
  <c r="Q206" i="9"/>
  <c r="N206" i="9"/>
  <c r="K206" i="9"/>
  <c r="H206" i="9"/>
  <c r="AI483" i="9"/>
  <c r="AF483" i="9"/>
  <c r="AC483" i="9"/>
  <c r="Z483" i="9"/>
  <c r="W483" i="9"/>
  <c r="T483" i="9"/>
  <c r="Q483" i="9"/>
  <c r="N483" i="9"/>
  <c r="K483" i="9"/>
  <c r="H483" i="9"/>
  <c r="AI423" i="9"/>
  <c r="AF423" i="9"/>
  <c r="AC423" i="9"/>
  <c r="Z423" i="9"/>
  <c r="W423" i="9"/>
  <c r="T423" i="9"/>
  <c r="Q423" i="9"/>
  <c r="N423" i="9"/>
  <c r="K423" i="9"/>
  <c r="H423" i="9"/>
  <c r="AI422" i="9"/>
  <c r="AF422" i="9"/>
  <c r="AC422" i="9"/>
  <c r="Z422" i="9"/>
  <c r="W422" i="9"/>
  <c r="T422" i="9"/>
  <c r="Q422" i="9"/>
  <c r="N422" i="9"/>
  <c r="K422" i="9"/>
  <c r="H422" i="9"/>
  <c r="AI252" i="9"/>
  <c r="AF252" i="9"/>
  <c r="AC252" i="9"/>
  <c r="Z252" i="9"/>
  <c r="W252" i="9"/>
  <c r="T252" i="9"/>
  <c r="Q252" i="9"/>
  <c r="N252" i="9"/>
  <c r="K252" i="9"/>
  <c r="H252" i="9"/>
  <c r="AI421" i="9"/>
  <c r="AF421" i="9"/>
  <c r="AC421" i="9"/>
  <c r="Z421" i="9"/>
  <c r="W421" i="9"/>
  <c r="T421" i="9"/>
  <c r="Q421" i="9"/>
  <c r="N421" i="9"/>
  <c r="K421" i="9"/>
  <c r="H421" i="9"/>
  <c r="AI100" i="9"/>
  <c r="AF100" i="9"/>
  <c r="AC100" i="9"/>
  <c r="Z100" i="9"/>
  <c r="W100" i="9"/>
  <c r="T100" i="9"/>
  <c r="Q100" i="9"/>
  <c r="N100" i="9"/>
  <c r="K100" i="9"/>
  <c r="H100" i="9"/>
  <c r="AI142" i="9"/>
  <c r="AF142" i="9"/>
  <c r="AC142" i="9"/>
  <c r="Z142" i="9"/>
  <c r="W142" i="9"/>
  <c r="T142" i="9"/>
  <c r="Q142" i="9"/>
  <c r="N142" i="9"/>
  <c r="K142" i="9"/>
  <c r="H142" i="9"/>
  <c r="AI420" i="9"/>
  <c r="AF420" i="9"/>
  <c r="AC420" i="9"/>
  <c r="Z420" i="9"/>
  <c r="W420" i="9"/>
  <c r="T420" i="9"/>
  <c r="Q420" i="9"/>
  <c r="N420" i="9"/>
  <c r="K420" i="9"/>
  <c r="H420" i="9"/>
  <c r="AI419" i="9"/>
  <c r="AF419" i="9"/>
  <c r="AC419" i="9"/>
  <c r="Z419" i="9"/>
  <c r="W419" i="9"/>
  <c r="T419" i="9"/>
  <c r="Q419" i="9"/>
  <c r="N419" i="9"/>
  <c r="K419" i="9"/>
  <c r="H419" i="9"/>
  <c r="AI332" i="9"/>
  <c r="AF332" i="9"/>
  <c r="AC332" i="9"/>
  <c r="Z332" i="9"/>
  <c r="W332" i="9"/>
  <c r="T332" i="9"/>
  <c r="Q332" i="9"/>
  <c r="N332" i="9"/>
  <c r="K332" i="9"/>
  <c r="H332" i="9"/>
  <c r="AI176" i="9"/>
  <c r="AF176" i="9"/>
  <c r="AC176" i="9"/>
  <c r="Z176" i="9"/>
  <c r="W176" i="9"/>
  <c r="T176" i="9"/>
  <c r="Q176" i="9"/>
  <c r="N176" i="9"/>
  <c r="K176" i="9"/>
  <c r="H176" i="9"/>
  <c r="AI141" i="9"/>
  <c r="AF141" i="9"/>
  <c r="AC141" i="9"/>
  <c r="Z141" i="9"/>
  <c r="W141" i="9"/>
  <c r="T141" i="9"/>
  <c r="Q141" i="9"/>
  <c r="N141" i="9"/>
  <c r="K141" i="9"/>
  <c r="H141" i="9"/>
  <c r="AI140" i="9"/>
  <c r="AF140" i="9"/>
  <c r="AC140" i="9"/>
  <c r="Z140" i="9"/>
  <c r="W140" i="9"/>
  <c r="T140" i="9"/>
  <c r="Q140" i="9"/>
  <c r="N140" i="9"/>
  <c r="K140" i="9"/>
  <c r="H140" i="9"/>
  <c r="AI331" i="9"/>
  <c r="AF331" i="9"/>
  <c r="AC331" i="9"/>
  <c r="Z331" i="9"/>
  <c r="W331" i="9"/>
  <c r="T331" i="9"/>
  <c r="Q331" i="9"/>
  <c r="N331" i="9"/>
  <c r="K331" i="9"/>
  <c r="H331" i="9"/>
  <c r="AI8" i="9"/>
  <c r="AF8" i="9"/>
  <c r="AC8" i="9"/>
  <c r="Z8" i="9"/>
  <c r="W8" i="9"/>
  <c r="T8" i="9"/>
  <c r="Q8" i="9"/>
  <c r="N8" i="9"/>
  <c r="K8" i="9"/>
  <c r="H8" i="9"/>
  <c r="AI330" i="9"/>
  <c r="AF330" i="9"/>
  <c r="AC330" i="9"/>
  <c r="Z330" i="9"/>
  <c r="W330" i="9"/>
  <c r="T330" i="9"/>
  <c r="Q330" i="9"/>
  <c r="N330" i="9"/>
  <c r="K330" i="9"/>
  <c r="H330" i="9"/>
  <c r="AI505" i="9"/>
  <c r="AF505" i="9"/>
  <c r="AC505" i="9"/>
  <c r="Z505" i="9"/>
  <c r="W505" i="9"/>
  <c r="T505" i="9"/>
  <c r="Q505" i="9"/>
  <c r="N505" i="9"/>
  <c r="K505" i="9"/>
  <c r="H505" i="9"/>
  <c r="AI504" i="9"/>
  <c r="AF504" i="9"/>
  <c r="AC504" i="9"/>
  <c r="Z504" i="9"/>
  <c r="W504" i="9"/>
  <c r="T504" i="9"/>
  <c r="Q504" i="9"/>
  <c r="N504" i="9"/>
  <c r="K504" i="9"/>
  <c r="H504" i="9"/>
  <c r="AI31" i="9"/>
  <c r="AF31" i="9"/>
  <c r="AC31" i="9"/>
  <c r="Z31" i="9"/>
  <c r="W31" i="9"/>
  <c r="T31" i="9"/>
  <c r="Q31" i="9"/>
  <c r="N31" i="9"/>
  <c r="K31" i="9"/>
  <c r="H31" i="9"/>
  <c r="AI550" i="9"/>
  <c r="AF550" i="9"/>
  <c r="AC550" i="9"/>
  <c r="Z550" i="9"/>
  <c r="W550" i="9"/>
  <c r="T550" i="9"/>
  <c r="Q550" i="9"/>
  <c r="N550" i="9"/>
  <c r="K550" i="9"/>
  <c r="H550" i="9"/>
  <c r="AI468" i="9"/>
  <c r="AF468" i="9"/>
  <c r="AC468" i="9"/>
  <c r="Z468" i="9"/>
  <c r="W468" i="9"/>
  <c r="T468" i="9"/>
  <c r="Q468" i="9"/>
  <c r="N468" i="9"/>
  <c r="K468" i="9"/>
  <c r="H468" i="9"/>
  <c r="AI329" i="9"/>
  <c r="AF329" i="9"/>
  <c r="AC329" i="9"/>
  <c r="Z329" i="9"/>
  <c r="W329" i="9"/>
  <c r="T329" i="9"/>
  <c r="Q329" i="9"/>
  <c r="N329" i="9"/>
  <c r="K329" i="9"/>
  <c r="H329" i="9"/>
  <c r="AI328" i="9"/>
  <c r="AF328" i="9"/>
  <c r="AC328" i="9"/>
  <c r="Z328" i="9"/>
  <c r="W328" i="9"/>
  <c r="T328" i="9"/>
  <c r="Q328" i="9"/>
  <c r="N328" i="9"/>
  <c r="K328" i="9"/>
  <c r="H328" i="9"/>
  <c r="AI30" i="9"/>
  <c r="AF30" i="9"/>
  <c r="AC30" i="9"/>
  <c r="Z30" i="9"/>
  <c r="W30" i="9"/>
  <c r="T30" i="9"/>
  <c r="Q30" i="9"/>
  <c r="N30" i="9"/>
  <c r="K30" i="9"/>
  <c r="H30" i="9"/>
  <c r="AI549" i="9"/>
  <c r="AF549" i="9"/>
  <c r="AC549" i="9"/>
  <c r="Z549" i="9"/>
  <c r="W549" i="9"/>
  <c r="T549" i="9"/>
  <c r="Q549" i="9"/>
  <c r="N549" i="9"/>
  <c r="K549" i="9"/>
  <c r="H549" i="9"/>
  <c r="AI264" i="9"/>
  <c r="AF264" i="9"/>
  <c r="AC264" i="9"/>
  <c r="Z264" i="9"/>
  <c r="W264" i="9"/>
  <c r="T264" i="9"/>
  <c r="Q264" i="9"/>
  <c r="N264" i="9"/>
  <c r="K264" i="9"/>
  <c r="H264" i="9"/>
  <c r="AI7" i="9"/>
  <c r="AF7" i="9"/>
  <c r="AC7" i="9"/>
  <c r="Z7" i="9"/>
  <c r="W7" i="9"/>
  <c r="T7" i="9"/>
  <c r="Q7" i="9"/>
  <c r="N7" i="9"/>
  <c r="K7" i="9"/>
  <c r="H7" i="9"/>
  <c r="AI327" i="9"/>
  <c r="AF327" i="9"/>
  <c r="AC327" i="9"/>
  <c r="Z327" i="9"/>
  <c r="W327" i="9"/>
  <c r="T327" i="9"/>
  <c r="Q327" i="9"/>
  <c r="N327" i="9"/>
  <c r="K327" i="9"/>
  <c r="H327" i="9"/>
  <c r="J572" i="4" l="1"/>
  <c r="J573" i="4"/>
  <c r="M572" i="4"/>
  <c r="M573" i="4"/>
  <c r="L388" i="4" s="1"/>
  <c r="AH572" i="4"/>
  <c r="AH573" i="4"/>
  <c r="AK572" i="4"/>
  <c r="AK573" i="4"/>
  <c r="P572" i="4"/>
  <c r="P573" i="4"/>
  <c r="S572" i="4"/>
  <c r="S573" i="4"/>
  <c r="V572" i="4"/>
  <c r="V573" i="4"/>
  <c r="Y572" i="4"/>
  <c r="Y573" i="4"/>
  <c r="AE572" i="4"/>
  <c r="AE573" i="4"/>
  <c r="J572" i="1"/>
  <c r="J573" i="1"/>
  <c r="M572" i="1"/>
  <c r="M573" i="1"/>
  <c r="AH572" i="1"/>
  <c r="AH573" i="1"/>
  <c r="AK572" i="1"/>
  <c r="AK573" i="1"/>
  <c r="P572" i="1"/>
  <c r="P573" i="1"/>
  <c r="S572" i="1"/>
  <c r="S573" i="1"/>
  <c r="V572" i="1"/>
  <c r="V573" i="1"/>
  <c r="Y572" i="1"/>
  <c r="Y573" i="1"/>
  <c r="AB572" i="1"/>
  <c r="AB573" i="1"/>
  <c r="AE572" i="1"/>
  <c r="AE573" i="1"/>
  <c r="J572" i="9"/>
  <c r="J573" i="9"/>
  <c r="M572" i="9"/>
  <c r="M573" i="9"/>
  <c r="AH572" i="9"/>
  <c r="AH573" i="9"/>
  <c r="AK572" i="9"/>
  <c r="AK573" i="9"/>
  <c r="P572" i="9"/>
  <c r="P573" i="9"/>
  <c r="S572" i="9"/>
  <c r="S573" i="9"/>
  <c r="V572" i="9"/>
  <c r="V573" i="9"/>
  <c r="Y572" i="9"/>
  <c r="Y573" i="9"/>
  <c r="AB572" i="9"/>
  <c r="AB573" i="9"/>
  <c r="AE572" i="9"/>
  <c r="AE573" i="9"/>
  <c r="AL570" i="3"/>
  <c r="AI570" i="4"/>
  <c r="AI570" i="3"/>
  <c r="AF570" i="4"/>
  <c r="AF570" i="3"/>
  <c r="AC570" i="4"/>
  <c r="Z570" i="3"/>
  <c r="W570" i="4"/>
  <c r="W570" i="3"/>
  <c r="T570" i="4"/>
  <c r="T570" i="3"/>
  <c r="Q570" i="4"/>
  <c r="Q570" i="3"/>
  <c r="N570" i="4"/>
  <c r="N570" i="3"/>
  <c r="K570" i="4"/>
  <c r="K570" i="3"/>
  <c r="H570" i="4"/>
  <c r="AL569" i="3"/>
  <c r="AI569" i="4"/>
  <c r="AI569" i="3"/>
  <c r="AF569" i="4"/>
  <c r="AF569" i="3"/>
  <c r="AC569" i="4"/>
  <c r="Z569" i="3"/>
  <c r="W569" i="4"/>
  <c r="W569" i="3"/>
  <c r="T569" i="4"/>
  <c r="T569" i="3"/>
  <c r="Q569" i="4"/>
  <c r="Q569" i="3"/>
  <c r="N569" i="4"/>
  <c r="N569" i="3"/>
  <c r="K569" i="4"/>
  <c r="K569" i="3"/>
  <c r="H569" i="4"/>
  <c r="AL568" i="3"/>
  <c r="AI568" i="4"/>
  <c r="AI568" i="3"/>
  <c r="AF568" i="4"/>
  <c r="AF568" i="3"/>
  <c r="AC568" i="4"/>
  <c r="Z568" i="3"/>
  <c r="W568" i="4"/>
  <c r="W568" i="3"/>
  <c r="T568" i="4"/>
  <c r="T568" i="3"/>
  <c r="Q568" i="4"/>
  <c r="Q568" i="3"/>
  <c r="N568" i="4"/>
  <c r="N568" i="3"/>
  <c r="K568" i="4"/>
  <c r="K568" i="3"/>
  <c r="H568" i="4"/>
  <c r="AL567" i="3"/>
  <c r="AI567" i="4"/>
  <c r="AI567" i="3"/>
  <c r="AF567" i="4"/>
  <c r="AF567" i="3"/>
  <c r="AC567" i="4"/>
  <c r="Z567" i="3"/>
  <c r="W567" i="4"/>
  <c r="W567" i="3"/>
  <c r="T567" i="4"/>
  <c r="T567" i="3"/>
  <c r="Q567" i="4"/>
  <c r="Q567" i="3"/>
  <c r="N567" i="4"/>
  <c r="N567" i="3"/>
  <c r="K567" i="4"/>
  <c r="K567" i="3"/>
  <c r="H567" i="4"/>
  <c r="AL566" i="3"/>
  <c r="AI566" i="4"/>
  <c r="AI566" i="3"/>
  <c r="AF566" i="4"/>
  <c r="AF566" i="3"/>
  <c r="AC566" i="4"/>
  <c r="Z566" i="3"/>
  <c r="W566" i="4"/>
  <c r="W566" i="3"/>
  <c r="T566" i="4"/>
  <c r="T566" i="3"/>
  <c r="Q566" i="4"/>
  <c r="Q566" i="3"/>
  <c r="N566" i="4"/>
  <c r="N566" i="3"/>
  <c r="K566" i="4"/>
  <c r="K566" i="3"/>
  <c r="H566" i="4"/>
  <c r="AL565" i="3"/>
  <c r="AI565" i="4"/>
  <c r="AI565" i="3"/>
  <c r="AF565" i="4"/>
  <c r="AF565" i="3"/>
  <c r="AC565" i="4"/>
  <c r="Z565" i="3"/>
  <c r="W565" i="4"/>
  <c r="W565" i="3"/>
  <c r="T565" i="4"/>
  <c r="T565" i="3"/>
  <c r="Q565" i="4"/>
  <c r="Q565" i="3"/>
  <c r="N565" i="4"/>
  <c r="N565" i="3"/>
  <c r="K565" i="4"/>
  <c r="K565" i="3"/>
  <c r="H565" i="4"/>
  <c r="AL564" i="3"/>
  <c r="AI564" i="4"/>
  <c r="AI564" i="3"/>
  <c r="AF564" i="4"/>
  <c r="AF564" i="3"/>
  <c r="AC564" i="4"/>
  <c r="Z564" i="3"/>
  <c r="W564" i="4"/>
  <c r="W564" i="3"/>
  <c r="T564" i="4"/>
  <c r="T564" i="3"/>
  <c r="Q564" i="4"/>
  <c r="Q564" i="3"/>
  <c r="N564" i="4"/>
  <c r="N564" i="3"/>
  <c r="K564" i="4"/>
  <c r="K564" i="3"/>
  <c r="H564" i="4"/>
  <c r="AL563" i="3"/>
  <c r="AI563" i="4"/>
  <c r="AI563" i="3"/>
  <c r="AF563" i="4"/>
  <c r="AF563" i="3"/>
  <c r="AC563" i="4"/>
  <c r="Z563" i="3"/>
  <c r="W563" i="4"/>
  <c r="W563" i="3"/>
  <c r="T563" i="4"/>
  <c r="T563" i="3"/>
  <c r="Q563" i="4"/>
  <c r="Q563" i="3"/>
  <c r="N563" i="4"/>
  <c r="N563" i="3"/>
  <c r="K563" i="4"/>
  <c r="K563" i="3"/>
  <c r="H563" i="4"/>
  <c r="AL562" i="3"/>
  <c r="AI562" i="4"/>
  <c r="AI562" i="3"/>
  <c r="AF562" i="4"/>
  <c r="AF562" i="3"/>
  <c r="AC562" i="4"/>
  <c r="Z562" i="3"/>
  <c r="W562" i="4"/>
  <c r="W562" i="3"/>
  <c r="T562" i="4"/>
  <c r="T562" i="3"/>
  <c r="Q562" i="4"/>
  <c r="Q562" i="3"/>
  <c r="N562" i="4"/>
  <c r="N562" i="3"/>
  <c r="K562" i="4"/>
  <c r="K562" i="3"/>
  <c r="H562" i="4"/>
  <c r="AL561" i="3"/>
  <c r="AI561" i="4"/>
  <c r="AI561" i="3"/>
  <c r="AF561" i="4"/>
  <c r="AF561" i="3"/>
  <c r="AC561" i="4"/>
  <c r="Z561" i="3"/>
  <c r="W561" i="4"/>
  <c r="W561" i="3"/>
  <c r="T561" i="4"/>
  <c r="T561" i="3"/>
  <c r="Q561" i="4"/>
  <c r="Q561" i="3"/>
  <c r="N561" i="4"/>
  <c r="N561" i="3"/>
  <c r="K561" i="4"/>
  <c r="K561" i="3"/>
  <c r="H561" i="4"/>
  <c r="AL560" i="3"/>
  <c r="AI560" i="4"/>
  <c r="AI560" i="3"/>
  <c r="AF560" i="4"/>
  <c r="AF560" i="3"/>
  <c r="AC560" i="4"/>
  <c r="Z560" i="3"/>
  <c r="W560" i="4"/>
  <c r="W560" i="3"/>
  <c r="T560" i="4"/>
  <c r="T560" i="3"/>
  <c r="Q560" i="4"/>
  <c r="Q560" i="3"/>
  <c r="N560" i="4"/>
  <c r="N560" i="3"/>
  <c r="K560" i="4"/>
  <c r="K560" i="3"/>
  <c r="H560" i="4"/>
  <c r="AL559" i="3"/>
  <c r="AI559" i="4"/>
  <c r="AI559" i="3"/>
  <c r="AF559" i="4"/>
  <c r="AF559" i="3"/>
  <c r="AC559" i="4"/>
  <c r="Z559" i="3"/>
  <c r="W559" i="4"/>
  <c r="W559" i="3"/>
  <c r="T559" i="4"/>
  <c r="T559" i="3"/>
  <c r="Q559" i="4"/>
  <c r="Q559" i="3"/>
  <c r="N559" i="4"/>
  <c r="N559" i="3"/>
  <c r="K559" i="4"/>
  <c r="K559" i="3"/>
  <c r="H559" i="4"/>
  <c r="AL558" i="3"/>
  <c r="AI558" i="4"/>
  <c r="AI558" i="3"/>
  <c r="AF558" i="4"/>
  <c r="AF558" i="3"/>
  <c r="AC558" i="4"/>
  <c r="Z558" i="3"/>
  <c r="W558" i="4"/>
  <c r="W558" i="3"/>
  <c r="T558" i="4"/>
  <c r="T558" i="3"/>
  <c r="Q558" i="4"/>
  <c r="Q558" i="3"/>
  <c r="N558" i="4"/>
  <c r="N558" i="3"/>
  <c r="K558" i="4"/>
  <c r="K558" i="3"/>
  <c r="H558" i="4"/>
  <c r="AL557" i="3"/>
  <c r="AI557" i="4"/>
  <c r="AI557" i="3"/>
  <c r="AF557" i="4"/>
  <c r="AF557" i="3"/>
  <c r="AC557" i="4"/>
  <c r="Z557" i="3"/>
  <c r="W557" i="4"/>
  <c r="W557" i="3"/>
  <c r="T557" i="4"/>
  <c r="T557" i="3"/>
  <c r="Q557" i="4"/>
  <c r="Q557" i="3"/>
  <c r="N557" i="4"/>
  <c r="N557" i="3"/>
  <c r="K557" i="4"/>
  <c r="K557" i="3"/>
  <c r="H557" i="4"/>
  <c r="AL556" i="3"/>
  <c r="AI556" i="4"/>
  <c r="AI556" i="3"/>
  <c r="AF556" i="4"/>
  <c r="AF556" i="3"/>
  <c r="AC556" i="4"/>
  <c r="Z556" i="3"/>
  <c r="W556" i="4"/>
  <c r="W556" i="3"/>
  <c r="T556" i="4"/>
  <c r="T556" i="3"/>
  <c r="Q556" i="4"/>
  <c r="Q556" i="3"/>
  <c r="N556" i="4"/>
  <c r="N556" i="3"/>
  <c r="K556" i="4"/>
  <c r="K556" i="3"/>
  <c r="H556" i="4"/>
  <c r="AL555" i="3"/>
  <c r="AI555" i="4"/>
  <c r="AI555" i="3"/>
  <c r="AF555" i="4"/>
  <c r="AF555" i="3"/>
  <c r="AC555" i="4"/>
  <c r="Z555" i="3"/>
  <c r="W555" i="4"/>
  <c r="W555" i="3"/>
  <c r="T555" i="4"/>
  <c r="T555" i="3"/>
  <c r="Q555" i="4"/>
  <c r="Q555" i="3"/>
  <c r="N555" i="4"/>
  <c r="N555" i="3"/>
  <c r="K555" i="4"/>
  <c r="K555" i="3"/>
  <c r="H555" i="4"/>
  <c r="AL554" i="3"/>
  <c r="AI554" i="4"/>
  <c r="AI554" i="3"/>
  <c r="AF554" i="4"/>
  <c r="AF554" i="3"/>
  <c r="AC554" i="4"/>
  <c r="Z554" i="3"/>
  <c r="W554" i="4"/>
  <c r="W554" i="3"/>
  <c r="T554" i="4"/>
  <c r="T554" i="3"/>
  <c r="Q554" i="4"/>
  <c r="Q554" i="3"/>
  <c r="N554" i="4"/>
  <c r="N554" i="3"/>
  <c r="K554" i="4"/>
  <c r="K554" i="3"/>
  <c r="H554" i="4"/>
  <c r="AL553" i="3"/>
  <c r="AI553" i="4"/>
  <c r="AI553" i="3"/>
  <c r="AF553" i="4"/>
  <c r="AF553" i="3"/>
  <c r="AC553" i="4"/>
  <c r="Z553" i="3"/>
  <c r="W553" i="4"/>
  <c r="W553" i="3"/>
  <c r="T553" i="4"/>
  <c r="T553" i="3"/>
  <c r="Q553" i="4"/>
  <c r="Q553" i="3"/>
  <c r="N553" i="4"/>
  <c r="N553" i="3"/>
  <c r="K553" i="4"/>
  <c r="K553" i="3"/>
  <c r="H553" i="4"/>
  <c r="AL552" i="3"/>
  <c r="AI552" i="4"/>
  <c r="AI552" i="3"/>
  <c r="AF552" i="4"/>
  <c r="AF552" i="3"/>
  <c r="AC552" i="4"/>
  <c r="Z552" i="3"/>
  <c r="W552" i="4"/>
  <c r="W552" i="3"/>
  <c r="T552" i="4"/>
  <c r="T552" i="3"/>
  <c r="Q552" i="4"/>
  <c r="Q552" i="3"/>
  <c r="N552" i="4"/>
  <c r="N552" i="3"/>
  <c r="K552" i="4"/>
  <c r="K552" i="3"/>
  <c r="H552" i="4"/>
  <c r="AL551" i="3"/>
  <c r="AI551" i="4"/>
  <c r="AI551" i="3"/>
  <c r="AF551" i="4"/>
  <c r="AF551" i="3"/>
  <c r="AC551" i="4"/>
  <c r="Z551" i="3"/>
  <c r="W551" i="4"/>
  <c r="W551" i="3"/>
  <c r="T551" i="4"/>
  <c r="T551" i="3"/>
  <c r="Q551" i="4"/>
  <c r="Q551" i="3"/>
  <c r="N551" i="4"/>
  <c r="N551" i="3"/>
  <c r="K551" i="4"/>
  <c r="K551" i="3"/>
  <c r="H551" i="4"/>
  <c r="AL550" i="3"/>
  <c r="AI550" i="4"/>
  <c r="AI550" i="3"/>
  <c r="AF550" i="4"/>
  <c r="AF550" i="3"/>
  <c r="AC550" i="4"/>
  <c r="Z550" i="3"/>
  <c r="W550" i="4"/>
  <c r="W550" i="3"/>
  <c r="T550" i="4"/>
  <c r="T550" i="3"/>
  <c r="Q550" i="4"/>
  <c r="Q550" i="3"/>
  <c r="N550" i="4"/>
  <c r="N550" i="3"/>
  <c r="K550" i="4"/>
  <c r="K550" i="3"/>
  <c r="H550" i="4"/>
  <c r="AL549" i="3"/>
  <c r="AI549" i="4"/>
  <c r="AI549" i="3"/>
  <c r="AF549" i="4"/>
  <c r="AF549" i="3"/>
  <c r="AC549" i="4"/>
  <c r="Z549" i="3"/>
  <c r="W549" i="4"/>
  <c r="W549" i="3"/>
  <c r="T549" i="4"/>
  <c r="T549" i="3"/>
  <c r="Q549" i="4"/>
  <c r="Q549" i="3"/>
  <c r="N549" i="4"/>
  <c r="N549" i="3"/>
  <c r="K549" i="4"/>
  <c r="K549" i="3"/>
  <c r="H549" i="4"/>
  <c r="AL548" i="3"/>
  <c r="AI548" i="4"/>
  <c r="AI548" i="3"/>
  <c r="AF548" i="4"/>
  <c r="AF548" i="3"/>
  <c r="AC548" i="4"/>
  <c r="Z548" i="3"/>
  <c r="W548" i="4"/>
  <c r="W548" i="3"/>
  <c r="T548" i="4"/>
  <c r="T548" i="3"/>
  <c r="Q548" i="4"/>
  <c r="Q548" i="3"/>
  <c r="N548" i="4"/>
  <c r="N548" i="3"/>
  <c r="K548" i="4"/>
  <c r="K548" i="3"/>
  <c r="H548" i="4"/>
  <c r="AL547" i="3"/>
  <c r="AI547" i="4"/>
  <c r="AI547" i="3"/>
  <c r="AF547" i="4"/>
  <c r="AF547" i="3"/>
  <c r="AC547" i="4"/>
  <c r="Z547" i="3"/>
  <c r="W547" i="4"/>
  <c r="W547" i="3"/>
  <c r="T547" i="4"/>
  <c r="T547" i="3"/>
  <c r="Q547" i="4"/>
  <c r="Q547" i="3"/>
  <c r="N547" i="4"/>
  <c r="N547" i="3"/>
  <c r="K547" i="4"/>
  <c r="K547" i="3"/>
  <c r="H547" i="4"/>
  <c r="AL546" i="3"/>
  <c r="AI546" i="4"/>
  <c r="AI546" i="3"/>
  <c r="AF546" i="4"/>
  <c r="AF546" i="3"/>
  <c r="AC546" i="4"/>
  <c r="Z546" i="3"/>
  <c r="W546" i="4"/>
  <c r="W546" i="3"/>
  <c r="T546" i="4"/>
  <c r="T546" i="3"/>
  <c r="Q546" i="4"/>
  <c r="Q546" i="3"/>
  <c r="N546" i="4"/>
  <c r="N546" i="3"/>
  <c r="K546" i="4"/>
  <c r="K546" i="3"/>
  <c r="H546" i="4"/>
  <c r="AL545" i="3"/>
  <c r="AI545" i="4"/>
  <c r="AI545" i="3"/>
  <c r="AF545" i="4"/>
  <c r="AF545" i="3"/>
  <c r="AC545" i="4"/>
  <c r="Z545" i="3"/>
  <c r="W545" i="4"/>
  <c r="W545" i="3"/>
  <c r="T545" i="4"/>
  <c r="T545" i="3"/>
  <c r="Q545" i="4"/>
  <c r="Q545" i="3"/>
  <c r="N545" i="4"/>
  <c r="N545" i="3"/>
  <c r="K545" i="4"/>
  <c r="K545" i="3"/>
  <c r="H545" i="4"/>
  <c r="AL544" i="3"/>
  <c r="AI544" i="4"/>
  <c r="AI544" i="3"/>
  <c r="AF544" i="4"/>
  <c r="AF544" i="3"/>
  <c r="AC544" i="4"/>
  <c r="Z544" i="3"/>
  <c r="W544" i="4"/>
  <c r="W544" i="3"/>
  <c r="T544" i="4"/>
  <c r="T544" i="3"/>
  <c r="Q544" i="4"/>
  <c r="Q544" i="3"/>
  <c r="N544" i="4"/>
  <c r="N544" i="3"/>
  <c r="K544" i="4"/>
  <c r="K544" i="3"/>
  <c r="H544" i="4"/>
  <c r="AL543" i="3"/>
  <c r="AI543" i="4"/>
  <c r="AI543" i="3"/>
  <c r="AF543" i="4"/>
  <c r="AF543" i="3"/>
  <c r="AC543" i="4"/>
  <c r="Z543" i="3"/>
  <c r="W543" i="4"/>
  <c r="W543" i="3"/>
  <c r="T543" i="4"/>
  <c r="T543" i="3"/>
  <c r="Q543" i="4"/>
  <c r="Q543" i="3"/>
  <c r="N543" i="4"/>
  <c r="N543" i="3"/>
  <c r="K543" i="4"/>
  <c r="K543" i="3"/>
  <c r="H543" i="4"/>
  <c r="AL542" i="3"/>
  <c r="AI542" i="4"/>
  <c r="AI542" i="3"/>
  <c r="AF542" i="4"/>
  <c r="AF542" i="3"/>
  <c r="AC542" i="4"/>
  <c r="Z542" i="3"/>
  <c r="W542" i="4"/>
  <c r="W542" i="3"/>
  <c r="T542" i="4"/>
  <c r="T542" i="3"/>
  <c r="Q542" i="4"/>
  <c r="Q542" i="3"/>
  <c r="N542" i="4"/>
  <c r="N542" i="3"/>
  <c r="K542" i="4"/>
  <c r="K542" i="3"/>
  <c r="H542" i="4"/>
  <c r="AL541" i="3"/>
  <c r="AI541" i="4"/>
  <c r="AI541" i="3"/>
  <c r="AF541" i="4"/>
  <c r="AF541" i="3"/>
  <c r="AC541" i="4"/>
  <c r="Z541" i="3"/>
  <c r="W541" i="4"/>
  <c r="W541" i="3"/>
  <c r="T541" i="4"/>
  <c r="T541" i="3"/>
  <c r="Q541" i="4"/>
  <c r="Q541" i="3"/>
  <c r="N541" i="4"/>
  <c r="N541" i="3"/>
  <c r="K541" i="4"/>
  <c r="K541" i="3"/>
  <c r="H541" i="4"/>
  <c r="AL540" i="3"/>
  <c r="AI540" i="4"/>
  <c r="AI540" i="3"/>
  <c r="AF540" i="4"/>
  <c r="AF540" i="3"/>
  <c r="AC540" i="4"/>
  <c r="Z540" i="3"/>
  <c r="W540" i="4"/>
  <c r="W540" i="3"/>
  <c r="T540" i="4"/>
  <c r="T540" i="3"/>
  <c r="Q540" i="4"/>
  <c r="Q540" i="3"/>
  <c r="N540" i="4"/>
  <c r="N540" i="3"/>
  <c r="K540" i="4"/>
  <c r="K540" i="3"/>
  <c r="H540" i="4"/>
  <c r="AL539" i="3"/>
  <c r="AI539" i="4"/>
  <c r="AI539" i="3"/>
  <c r="AF539" i="4"/>
  <c r="AF539" i="3"/>
  <c r="AC539" i="4"/>
  <c r="Z539" i="3"/>
  <c r="W539" i="4"/>
  <c r="W539" i="3"/>
  <c r="T539" i="4"/>
  <c r="T539" i="3"/>
  <c r="Q539" i="4"/>
  <c r="Q539" i="3"/>
  <c r="N539" i="4"/>
  <c r="N539" i="3"/>
  <c r="K539" i="4"/>
  <c r="K539" i="3"/>
  <c r="H539" i="4"/>
  <c r="AL538" i="3"/>
  <c r="AI538" i="4"/>
  <c r="AI538" i="3"/>
  <c r="AF538" i="4"/>
  <c r="AF538" i="3"/>
  <c r="AC538" i="4"/>
  <c r="Z538" i="3"/>
  <c r="W538" i="4"/>
  <c r="W538" i="3"/>
  <c r="T538" i="4"/>
  <c r="T538" i="3"/>
  <c r="Q538" i="4"/>
  <c r="Q538" i="3"/>
  <c r="N538" i="4"/>
  <c r="N538" i="3"/>
  <c r="K538" i="4"/>
  <c r="K538" i="3"/>
  <c r="H538" i="4"/>
  <c r="AL537" i="3"/>
  <c r="AI537" i="4"/>
  <c r="AI537" i="3"/>
  <c r="AF537" i="4"/>
  <c r="AF537" i="3"/>
  <c r="AC537" i="4"/>
  <c r="Z537" i="3"/>
  <c r="W537" i="4"/>
  <c r="W537" i="3"/>
  <c r="T537" i="4"/>
  <c r="T537" i="3"/>
  <c r="Q537" i="4"/>
  <c r="Q537" i="3"/>
  <c r="N537" i="4"/>
  <c r="N537" i="3"/>
  <c r="K537" i="4"/>
  <c r="K537" i="3"/>
  <c r="H537" i="4"/>
  <c r="AL536" i="3"/>
  <c r="AI536" i="4"/>
  <c r="AI536" i="3"/>
  <c r="AF536" i="4"/>
  <c r="AF536" i="3"/>
  <c r="AC536" i="4"/>
  <c r="Z536" i="3"/>
  <c r="W536" i="4"/>
  <c r="W536" i="3"/>
  <c r="T536" i="4"/>
  <c r="T536" i="3"/>
  <c r="Q536" i="4"/>
  <c r="Q536" i="3"/>
  <c r="N536" i="4"/>
  <c r="N536" i="3"/>
  <c r="K536" i="4"/>
  <c r="K536" i="3"/>
  <c r="H536" i="4"/>
  <c r="AL535" i="3"/>
  <c r="AI535" i="4"/>
  <c r="AI535" i="3"/>
  <c r="AF535" i="4"/>
  <c r="AF535" i="3"/>
  <c r="AC535" i="4"/>
  <c r="Z535" i="3"/>
  <c r="W535" i="4"/>
  <c r="W535" i="3"/>
  <c r="T535" i="4"/>
  <c r="T535" i="3"/>
  <c r="Q535" i="4"/>
  <c r="Q535" i="3"/>
  <c r="N535" i="4"/>
  <c r="N535" i="3"/>
  <c r="K535" i="4"/>
  <c r="K535" i="3"/>
  <c r="H535" i="4"/>
  <c r="AL534" i="3"/>
  <c r="AI534" i="4"/>
  <c r="AI534" i="3"/>
  <c r="AF534" i="4"/>
  <c r="AF534" i="3"/>
  <c r="AC534" i="4"/>
  <c r="Z534" i="3"/>
  <c r="W534" i="4"/>
  <c r="W534" i="3"/>
  <c r="T534" i="4"/>
  <c r="T534" i="3"/>
  <c r="Q534" i="4"/>
  <c r="Q534" i="3"/>
  <c r="N534" i="4"/>
  <c r="N534" i="3"/>
  <c r="K534" i="4"/>
  <c r="K534" i="3"/>
  <c r="H534" i="4"/>
  <c r="AL533" i="3"/>
  <c r="AI533" i="4"/>
  <c r="AI533" i="3"/>
  <c r="AF533" i="4"/>
  <c r="AF533" i="3"/>
  <c r="AC533" i="4"/>
  <c r="Z533" i="3"/>
  <c r="W533" i="4"/>
  <c r="W533" i="3"/>
  <c r="T533" i="4"/>
  <c r="T533" i="3"/>
  <c r="Q533" i="4"/>
  <c r="Q533" i="3"/>
  <c r="N533" i="4"/>
  <c r="N533" i="3"/>
  <c r="K533" i="4"/>
  <c r="K533" i="3"/>
  <c r="H533" i="4"/>
  <c r="AL532" i="3"/>
  <c r="AI532" i="4"/>
  <c r="AI532" i="3"/>
  <c r="AF532" i="4"/>
  <c r="AF532" i="3"/>
  <c r="AC532" i="4"/>
  <c r="Z532" i="3"/>
  <c r="W532" i="4"/>
  <c r="W532" i="3"/>
  <c r="T532" i="4"/>
  <c r="T532" i="3"/>
  <c r="Q532" i="4"/>
  <c r="Q532" i="3"/>
  <c r="N532" i="4"/>
  <c r="N532" i="3"/>
  <c r="K532" i="4"/>
  <c r="K532" i="3"/>
  <c r="H532" i="4"/>
  <c r="AL531" i="3"/>
  <c r="AI531" i="4"/>
  <c r="AI531" i="3"/>
  <c r="AF531" i="4"/>
  <c r="AF531" i="3"/>
  <c r="AC531" i="4"/>
  <c r="Z531" i="3"/>
  <c r="W531" i="4"/>
  <c r="W531" i="3"/>
  <c r="T531" i="4"/>
  <c r="T531" i="3"/>
  <c r="Q531" i="4"/>
  <c r="Q531" i="3"/>
  <c r="N531" i="4"/>
  <c r="N531" i="3"/>
  <c r="K531" i="4"/>
  <c r="K531" i="3"/>
  <c r="H531" i="4"/>
  <c r="AL530" i="3"/>
  <c r="AJ530" i="3"/>
  <c r="AI530" i="3"/>
  <c r="AF530" i="4"/>
  <c r="AF530" i="3"/>
  <c r="AD530" i="3"/>
  <c r="Z530" i="3"/>
  <c r="X530" i="3"/>
  <c r="W530" i="3"/>
  <c r="T530" i="4"/>
  <c r="T530" i="3"/>
  <c r="Q530" i="4"/>
  <c r="Q530" i="3"/>
  <c r="N530" i="4"/>
  <c r="N530" i="3"/>
  <c r="K530" i="4"/>
  <c r="K530" i="3"/>
  <c r="H530" i="4"/>
  <c r="AL529" i="3"/>
  <c r="AJ529" i="3"/>
  <c r="AI529" i="3"/>
  <c r="AF529" i="4"/>
  <c r="AF529" i="3"/>
  <c r="AD529" i="3"/>
  <c r="Z529" i="3"/>
  <c r="X529" i="3"/>
  <c r="W529" i="3"/>
  <c r="T529" i="4"/>
  <c r="T529" i="3"/>
  <c r="Q529" i="4"/>
  <c r="Q529" i="3"/>
  <c r="N529" i="4"/>
  <c r="N529" i="3"/>
  <c r="K529" i="4"/>
  <c r="K529" i="3"/>
  <c r="H529" i="4"/>
  <c r="AL528" i="3"/>
  <c r="AJ528" i="3"/>
  <c r="AI528" i="3"/>
  <c r="AF528" i="4"/>
  <c r="AF528" i="3"/>
  <c r="AD528" i="3"/>
  <c r="Z528" i="3"/>
  <c r="X528" i="3"/>
  <c r="W528" i="3"/>
  <c r="T528" i="4"/>
  <c r="T528" i="3"/>
  <c r="Q528" i="4"/>
  <c r="Q528" i="3"/>
  <c r="N528" i="4"/>
  <c r="N528" i="3"/>
  <c r="K528" i="4"/>
  <c r="K528" i="3"/>
  <c r="H528" i="4"/>
  <c r="AL527" i="3"/>
  <c r="AJ527" i="3"/>
  <c r="AI527" i="3"/>
  <c r="AF527" i="4"/>
  <c r="AF527" i="3"/>
  <c r="AD527" i="3"/>
  <c r="Z527" i="3"/>
  <c r="X527" i="3"/>
  <c r="W527" i="3"/>
  <c r="T527" i="4"/>
  <c r="T527" i="3"/>
  <c r="Q527" i="4"/>
  <c r="Q527" i="3"/>
  <c r="N527" i="4"/>
  <c r="N527" i="3"/>
  <c r="K527" i="4"/>
  <c r="K527" i="3"/>
  <c r="H527" i="4"/>
  <c r="AL526" i="3"/>
  <c r="AJ526" i="3"/>
  <c r="AI526" i="3"/>
  <c r="AF526" i="4"/>
  <c r="AF526" i="3"/>
  <c r="AD526" i="3"/>
  <c r="Z526" i="3"/>
  <c r="X526" i="3"/>
  <c r="W526" i="3"/>
  <c r="T526" i="4"/>
  <c r="T526" i="3"/>
  <c r="Q526" i="4"/>
  <c r="Q526" i="3"/>
  <c r="N526" i="4"/>
  <c r="N526" i="3"/>
  <c r="K526" i="4"/>
  <c r="K526" i="3"/>
  <c r="H526" i="4"/>
  <c r="AL525" i="3"/>
  <c r="AI525" i="4"/>
  <c r="AI525" i="3"/>
  <c r="AF525" i="4"/>
  <c r="AF525" i="3"/>
  <c r="AC525" i="4"/>
  <c r="Z525" i="3"/>
  <c r="W525" i="4"/>
  <c r="W525" i="3"/>
  <c r="T525" i="4"/>
  <c r="T525" i="3"/>
  <c r="Q525" i="4"/>
  <c r="Q525" i="3"/>
  <c r="N525" i="4"/>
  <c r="N525" i="3"/>
  <c r="K525" i="4"/>
  <c r="K525" i="3"/>
  <c r="H525" i="4"/>
  <c r="AL524" i="3"/>
  <c r="AI524" i="4"/>
  <c r="AI524" i="3"/>
  <c r="AF524" i="4"/>
  <c r="AF524" i="3"/>
  <c r="AC524" i="4"/>
  <c r="Z524" i="3"/>
  <c r="W524" i="4"/>
  <c r="W524" i="3"/>
  <c r="T524" i="4"/>
  <c r="T524" i="3"/>
  <c r="Q524" i="4"/>
  <c r="Q524" i="3"/>
  <c r="N524" i="4"/>
  <c r="N524" i="3"/>
  <c r="K524" i="4"/>
  <c r="K524" i="3"/>
  <c r="H524" i="4"/>
  <c r="AL523" i="3"/>
  <c r="AI523" i="4"/>
  <c r="AI523" i="3"/>
  <c r="AF523" i="4"/>
  <c r="AF523" i="3"/>
  <c r="AC523" i="4"/>
  <c r="Z523" i="3"/>
  <c r="W523" i="4"/>
  <c r="W523" i="3"/>
  <c r="T523" i="4"/>
  <c r="T523" i="3"/>
  <c r="Q523" i="4"/>
  <c r="Q523" i="3"/>
  <c r="N523" i="4"/>
  <c r="N523" i="3"/>
  <c r="K523" i="4"/>
  <c r="K523" i="3"/>
  <c r="H523" i="4"/>
  <c r="AL522" i="3"/>
  <c r="AI522" i="4"/>
  <c r="AI522" i="3"/>
  <c r="AF522" i="4"/>
  <c r="AF522" i="3"/>
  <c r="AC522" i="4"/>
  <c r="Z522" i="3"/>
  <c r="W522" i="4"/>
  <c r="W522" i="3"/>
  <c r="T522" i="4"/>
  <c r="T522" i="3"/>
  <c r="Q522" i="4"/>
  <c r="Q522" i="3"/>
  <c r="N522" i="4"/>
  <c r="N522" i="3"/>
  <c r="K522" i="4"/>
  <c r="K522" i="3"/>
  <c r="H522" i="4"/>
  <c r="AL521" i="3"/>
  <c r="AI521" i="4"/>
  <c r="AI521" i="3"/>
  <c r="AF521" i="4"/>
  <c r="AF521" i="3"/>
  <c r="AC521" i="4"/>
  <c r="Z521" i="3"/>
  <c r="W521" i="4"/>
  <c r="W521" i="3"/>
  <c r="T521" i="4"/>
  <c r="T521" i="3"/>
  <c r="Q521" i="4"/>
  <c r="Q521" i="3"/>
  <c r="N521" i="4"/>
  <c r="N521" i="3"/>
  <c r="K521" i="4"/>
  <c r="K521" i="3"/>
  <c r="H521" i="4"/>
  <c r="AL520" i="3"/>
  <c r="AI520" i="4"/>
  <c r="AI520" i="3"/>
  <c r="AF520" i="4"/>
  <c r="AF520" i="3"/>
  <c r="AC520" i="4"/>
  <c r="Z520" i="3"/>
  <c r="W520" i="4"/>
  <c r="W520" i="3"/>
  <c r="T520" i="4"/>
  <c r="T520" i="3"/>
  <c r="Q520" i="4"/>
  <c r="Q520" i="3"/>
  <c r="N520" i="4"/>
  <c r="N520" i="3"/>
  <c r="K520" i="4"/>
  <c r="K520" i="3"/>
  <c r="H520" i="4"/>
  <c r="AL519" i="3"/>
  <c r="AI519" i="4"/>
  <c r="AI519" i="3"/>
  <c r="AF519" i="4"/>
  <c r="AF519" i="3"/>
  <c r="AC519" i="4"/>
  <c r="Z519" i="3"/>
  <c r="W519" i="4"/>
  <c r="W519" i="3"/>
  <c r="T519" i="4"/>
  <c r="T519" i="3"/>
  <c r="Q519" i="4"/>
  <c r="Q519" i="3"/>
  <c r="N519" i="4"/>
  <c r="N519" i="3"/>
  <c r="K519" i="4"/>
  <c r="K519" i="3"/>
  <c r="H519" i="4"/>
  <c r="AL518" i="3"/>
  <c r="AI518" i="4"/>
  <c r="AI518" i="3"/>
  <c r="AF518" i="4"/>
  <c r="AF518" i="3"/>
  <c r="AC518" i="4"/>
  <c r="Z518" i="3"/>
  <c r="W518" i="4"/>
  <c r="W518" i="3"/>
  <c r="T518" i="4"/>
  <c r="T518" i="3"/>
  <c r="Q518" i="4"/>
  <c r="Q518" i="3"/>
  <c r="N518" i="4"/>
  <c r="N518" i="3"/>
  <c r="K518" i="4"/>
  <c r="K518" i="3"/>
  <c r="H518" i="4"/>
  <c r="AL517" i="3"/>
  <c r="AI517" i="4"/>
  <c r="AI517" i="3"/>
  <c r="AF517" i="4"/>
  <c r="AF517" i="3"/>
  <c r="AC517" i="4"/>
  <c r="Z517" i="3"/>
  <c r="W517" i="4"/>
  <c r="W517" i="3"/>
  <c r="T517" i="4"/>
  <c r="T517" i="3"/>
  <c r="Q517" i="4"/>
  <c r="Q517" i="3"/>
  <c r="N517" i="4"/>
  <c r="N517" i="3"/>
  <c r="K517" i="4"/>
  <c r="K517" i="3"/>
  <c r="H517" i="4"/>
  <c r="AL516" i="3"/>
  <c r="AI516" i="4"/>
  <c r="AI516" i="3"/>
  <c r="AF516" i="4"/>
  <c r="AF516" i="3"/>
  <c r="AC516" i="4"/>
  <c r="Z516" i="3"/>
  <c r="W516" i="4"/>
  <c r="W516" i="3"/>
  <c r="T516" i="4"/>
  <c r="T516" i="3"/>
  <c r="Q516" i="4"/>
  <c r="Q516" i="3"/>
  <c r="N516" i="4"/>
  <c r="N516" i="3"/>
  <c r="K516" i="4"/>
  <c r="K516" i="3"/>
  <c r="H516" i="4"/>
  <c r="AL515" i="3"/>
  <c r="AI515" i="4"/>
  <c r="AI515" i="3"/>
  <c r="AF515" i="4"/>
  <c r="AF515" i="3"/>
  <c r="AC515" i="4"/>
  <c r="Z515" i="3"/>
  <c r="W515" i="4"/>
  <c r="W515" i="3"/>
  <c r="T515" i="4"/>
  <c r="T515" i="3"/>
  <c r="Q515" i="4"/>
  <c r="Q515" i="3"/>
  <c r="N515" i="4"/>
  <c r="N515" i="3"/>
  <c r="K515" i="4"/>
  <c r="K515" i="3"/>
  <c r="H515" i="4"/>
  <c r="AL514" i="3"/>
  <c r="AI514" i="4"/>
  <c r="AI514" i="3"/>
  <c r="AF514" i="4"/>
  <c r="AF514" i="3"/>
  <c r="AC514" i="4"/>
  <c r="Z514" i="3"/>
  <c r="W514" i="4"/>
  <c r="W514" i="3"/>
  <c r="T514" i="4"/>
  <c r="T514" i="3"/>
  <c r="Q514" i="4"/>
  <c r="Q514" i="3"/>
  <c r="N514" i="4"/>
  <c r="N514" i="3"/>
  <c r="K514" i="4"/>
  <c r="K514" i="3"/>
  <c r="H514" i="4"/>
  <c r="AL513" i="3"/>
  <c r="AI513" i="4"/>
  <c r="AI513" i="3"/>
  <c r="AF513" i="4"/>
  <c r="AF513" i="3"/>
  <c r="AC513" i="4"/>
  <c r="Z513" i="3"/>
  <c r="W513" i="4"/>
  <c r="W513" i="3"/>
  <c r="T513" i="4"/>
  <c r="T513" i="3"/>
  <c r="Q513" i="4"/>
  <c r="Q513" i="3"/>
  <c r="N513" i="4"/>
  <c r="N513" i="3"/>
  <c r="K513" i="4"/>
  <c r="K513" i="3"/>
  <c r="H513" i="4"/>
  <c r="AL512" i="3"/>
  <c r="AI512" i="4"/>
  <c r="AI512" i="3"/>
  <c r="AF512" i="4"/>
  <c r="AF512" i="3"/>
  <c r="AC512" i="4"/>
  <c r="Z512" i="3"/>
  <c r="W512" i="4"/>
  <c r="W512" i="3"/>
  <c r="T512" i="4"/>
  <c r="T512" i="3"/>
  <c r="Q512" i="4"/>
  <c r="Q512" i="3"/>
  <c r="N512" i="4"/>
  <c r="N512" i="3"/>
  <c r="K512" i="4"/>
  <c r="K512" i="3"/>
  <c r="H512" i="4"/>
  <c r="AL511" i="3"/>
  <c r="AI511" i="4"/>
  <c r="AI511" i="3"/>
  <c r="AF511" i="4"/>
  <c r="AF511" i="3"/>
  <c r="AC511" i="4"/>
  <c r="Z511" i="3"/>
  <c r="W511" i="4"/>
  <c r="W511" i="3"/>
  <c r="T511" i="4"/>
  <c r="T511" i="3"/>
  <c r="Q511" i="4"/>
  <c r="Q511" i="3"/>
  <c r="N511" i="4"/>
  <c r="N511" i="3"/>
  <c r="K511" i="4"/>
  <c r="K511" i="3"/>
  <c r="H511" i="4"/>
  <c r="AL510" i="3"/>
  <c r="AI510" i="4"/>
  <c r="AI510" i="3"/>
  <c r="AF510" i="4"/>
  <c r="AF510" i="3"/>
  <c r="AC510" i="4"/>
  <c r="Z510" i="3"/>
  <c r="W510" i="4"/>
  <c r="W510" i="3"/>
  <c r="T510" i="4"/>
  <c r="T510" i="3"/>
  <c r="Q510" i="4"/>
  <c r="Q510" i="3"/>
  <c r="N510" i="4"/>
  <c r="N510" i="3"/>
  <c r="K510" i="4"/>
  <c r="K510" i="3"/>
  <c r="H510" i="4"/>
  <c r="AL509" i="3"/>
  <c r="AI509" i="4"/>
  <c r="AI509" i="3"/>
  <c r="AF509" i="4"/>
  <c r="AF509" i="3"/>
  <c r="AC509" i="4"/>
  <c r="Z509" i="3"/>
  <c r="W509" i="4"/>
  <c r="W509" i="3"/>
  <c r="T509" i="4"/>
  <c r="T509" i="3"/>
  <c r="Q509" i="4"/>
  <c r="Q509" i="3"/>
  <c r="N509" i="4"/>
  <c r="N509" i="3"/>
  <c r="K509" i="4"/>
  <c r="K509" i="3"/>
  <c r="H509" i="4"/>
  <c r="AL508" i="3"/>
  <c r="AI508" i="4"/>
  <c r="AI508" i="3"/>
  <c r="AF508" i="4"/>
  <c r="AF508" i="3"/>
  <c r="AC508" i="4"/>
  <c r="Z508" i="3"/>
  <c r="W508" i="4"/>
  <c r="W508" i="3"/>
  <c r="T508" i="4"/>
  <c r="T508" i="3"/>
  <c r="Q508" i="4"/>
  <c r="Q508" i="3"/>
  <c r="N508" i="4"/>
  <c r="N508" i="3"/>
  <c r="K508" i="4"/>
  <c r="K508" i="3"/>
  <c r="H508" i="4"/>
  <c r="AL507" i="3"/>
  <c r="AI507" i="4"/>
  <c r="AI507" i="3"/>
  <c r="AF507" i="4"/>
  <c r="AF507" i="3"/>
  <c r="AC507" i="4"/>
  <c r="Z507" i="3"/>
  <c r="W507" i="4"/>
  <c r="W507" i="3"/>
  <c r="T507" i="4"/>
  <c r="T507" i="3"/>
  <c r="Q507" i="4"/>
  <c r="Q507" i="3"/>
  <c r="N507" i="4"/>
  <c r="N507" i="3"/>
  <c r="K507" i="4"/>
  <c r="K507" i="3"/>
  <c r="H507" i="4"/>
  <c r="AL506" i="3"/>
  <c r="AJ506" i="3"/>
  <c r="AI506" i="3"/>
  <c r="AF506" i="4"/>
  <c r="AF506" i="3"/>
  <c r="AD506" i="3"/>
  <c r="Z506" i="3"/>
  <c r="X506" i="3"/>
  <c r="W506" i="3"/>
  <c r="T506" i="4"/>
  <c r="T506" i="3"/>
  <c r="Q506" i="4"/>
  <c r="Q506" i="3"/>
  <c r="N506" i="4"/>
  <c r="N506" i="3"/>
  <c r="K506" i="4"/>
  <c r="K506" i="3"/>
  <c r="H506" i="4"/>
  <c r="AL505" i="3"/>
  <c r="AJ505" i="3"/>
  <c r="AI505" i="3"/>
  <c r="AF505" i="4"/>
  <c r="AF505" i="3"/>
  <c r="AD505" i="3"/>
  <c r="Z505" i="3"/>
  <c r="X505" i="3"/>
  <c r="W505" i="3"/>
  <c r="T505" i="4"/>
  <c r="T505" i="3"/>
  <c r="Q505" i="4"/>
  <c r="Q505" i="3"/>
  <c r="N505" i="4"/>
  <c r="N505" i="3"/>
  <c r="K505" i="4"/>
  <c r="K505" i="3"/>
  <c r="H505" i="4"/>
  <c r="AL504" i="3"/>
  <c r="AI504" i="4"/>
  <c r="AI504" i="3"/>
  <c r="AF504" i="4"/>
  <c r="AF504" i="3"/>
  <c r="AC504" i="4"/>
  <c r="Z504" i="3"/>
  <c r="W504" i="4"/>
  <c r="W504" i="3"/>
  <c r="T504" i="4"/>
  <c r="T504" i="3"/>
  <c r="Q504" i="4"/>
  <c r="Q504" i="3"/>
  <c r="N504" i="4"/>
  <c r="N504" i="3"/>
  <c r="K504" i="4"/>
  <c r="K504" i="3"/>
  <c r="H504" i="4"/>
  <c r="AL503" i="3"/>
  <c r="AI503" i="4"/>
  <c r="AI503" i="3"/>
  <c r="AF503" i="4"/>
  <c r="AF503" i="3"/>
  <c r="AC503" i="4"/>
  <c r="Z503" i="3"/>
  <c r="W503" i="4"/>
  <c r="W503" i="3"/>
  <c r="T503" i="4"/>
  <c r="T503" i="3"/>
  <c r="Q503" i="4"/>
  <c r="Q503" i="3"/>
  <c r="N503" i="4"/>
  <c r="N503" i="3"/>
  <c r="K503" i="4"/>
  <c r="K503" i="3"/>
  <c r="H503" i="4"/>
  <c r="AL502" i="3"/>
  <c r="AI502" i="4"/>
  <c r="AI502" i="3"/>
  <c r="AF502" i="4"/>
  <c r="AF502" i="3"/>
  <c r="AC502" i="4"/>
  <c r="Z502" i="3"/>
  <c r="W502" i="4"/>
  <c r="W502" i="3"/>
  <c r="T502" i="4"/>
  <c r="T502" i="3"/>
  <c r="Q502" i="4"/>
  <c r="Q502" i="3"/>
  <c r="N502" i="4"/>
  <c r="N502" i="3"/>
  <c r="K502" i="4"/>
  <c r="K502" i="3"/>
  <c r="H502" i="4"/>
  <c r="AL501" i="3"/>
  <c r="AI501" i="4"/>
  <c r="AI501" i="3"/>
  <c r="AF501" i="4"/>
  <c r="AF501" i="3"/>
  <c r="AC501" i="4"/>
  <c r="Z501" i="3"/>
  <c r="W501" i="4"/>
  <c r="W501" i="3"/>
  <c r="T501" i="4"/>
  <c r="T501" i="3"/>
  <c r="Q501" i="4"/>
  <c r="Q501" i="3"/>
  <c r="N501" i="4"/>
  <c r="N501" i="3"/>
  <c r="K501" i="4"/>
  <c r="K501" i="3"/>
  <c r="H501" i="4"/>
  <c r="AL500" i="3"/>
  <c r="AI500" i="4"/>
  <c r="AI500" i="3"/>
  <c r="AF500" i="4"/>
  <c r="AF500" i="3"/>
  <c r="AC500" i="4"/>
  <c r="Z500" i="3"/>
  <c r="W500" i="4"/>
  <c r="W500" i="3"/>
  <c r="T500" i="4"/>
  <c r="T500" i="3"/>
  <c r="Q500" i="4"/>
  <c r="Q500" i="3"/>
  <c r="N500" i="4"/>
  <c r="N500" i="3"/>
  <c r="K500" i="4"/>
  <c r="K500" i="3"/>
  <c r="H500" i="4"/>
  <c r="AL499" i="3"/>
  <c r="AI499" i="4"/>
  <c r="AI499" i="3"/>
  <c r="AF499" i="4"/>
  <c r="AF499" i="3"/>
  <c r="AC499" i="4"/>
  <c r="Z499" i="3"/>
  <c r="W499" i="4"/>
  <c r="W499" i="3"/>
  <c r="T499" i="4"/>
  <c r="T499" i="3"/>
  <c r="Q499" i="4"/>
  <c r="Q499" i="3"/>
  <c r="N499" i="4"/>
  <c r="N499" i="3"/>
  <c r="K499" i="4"/>
  <c r="K499" i="3"/>
  <c r="H499" i="4"/>
  <c r="AL498" i="3"/>
  <c r="AI498" i="4"/>
  <c r="AI498" i="3"/>
  <c r="AF498" i="4"/>
  <c r="AF498" i="3"/>
  <c r="AC498" i="4"/>
  <c r="Z498" i="3"/>
  <c r="W498" i="4"/>
  <c r="W498" i="3"/>
  <c r="T498" i="4"/>
  <c r="T498" i="3"/>
  <c r="Q498" i="4"/>
  <c r="Q498" i="3"/>
  <c r="N498" i="4"/>
  <c r="N498" i="3"/>
  <c r="K498" i="4"/>
  <c r="K498" i="3"/>
  <c r="H498" i="4"/>
  <c r="AL497" i="3"/>
  <c r="AI497" i="4"/>
  <c r="AI497" i="3"/>
  <c r="AF497" i="4"/>
  <c r="AF497" i="3"/>
  <c r="AC497" i="4"/>
  <c r="Z497" i="3"/>
  <c r="W497" i="4"/>
  <c r="W497" i="3"/>
  <c r="T497" i="4"/>
  <c r="T497" i="3"/>
  <c r="Q497" i="4"/>
  <c r="Q497" i="3"/>
  <c r="N497" i="4"/>
  <c r="N497" i="3"/>
  <c r="K497" i="4"/>
  <c r="K497" i="3"/>
  <c r="H497" i="4"/>
  <c r="AL496" i="3"/>
  <c r="AI496" i="4"/>
  <c r="AI496" i="3"/>
  <c r="AF496" i="4"/>
  <c r="AF496" i="3"/>
  <c r="AC496" i="4"/>
  <c r="Z496" i="3"/>
  <c r="W496" i="4"/>
  <c r="W496" i="3"/>
  <c r="T496" i="4"/>
  <c r="T496" i="3"/>
  <c r="Q496" i="4"/>
  <c r="Q496" i="3"/>
  <c r="N496" i="4"/>
  <c r="N496" i="3"/>
  <c r="K496" i="4"/>
  <c r="K496" i="3"/>
  <c r="H496" i="4"/>
  <c r="AL495" i="3"/>
  <c r="AI495" i="4"/>
  <c r="AI495" i="3"/>
  <c r="AF495" i="4"/>
  <c r="AF495" i="3"/>
  <c r="AC495" i="4"/>
  <c r="Z495" i="3"/>
  <c r="W495" i="4"/>
  <c r="W495" i="3"/>
  <c r="T495" i="4"/>
  <c r="T495" i="3"/>
  <c r="Q495" i="4"/>
  <c r="Q495" i="3"/>
  <c r="N495" i="4"/>
  <c r="N495" i="3"/>
  <c r="K495" i="4"/>
  <c r="K495" i="3"/>
  <c r="H495" i="4"/>
  <c r="AL494" i="3"/>
  <c r="AI494" i="4"/>
  <c r="AI494" i="3"/>
  <c r="AF494" i="4"/>
  <c r="AF494" i="3"/>
  <c r="AC494" i="4"/>
  <c r="Z494" i="3"/>
  <c r="W494" i="4"/>
  <c r="W494" i="3"/>
  <c r="T494" i="4"/>
  <c r="T494" i="3"/>
  <c r="Q494" i="4"/>
  <c r="Q494" i="3"/>
  <c r="N494" i="4"/>
  <c r="N494" i="3"/>
  <c r="K494" i="4"/>
  <c r="K494" i="3"/>
  <c r="H494" i="4"/>
  <c r="AL493" i="3"/>
  <c r="AI493" i="4"/>
  <c r="AI493" i="3"/>
  <c r="AF493" i="4"/>
  <c r="AF493" i="3"/>
  <c r="AC493" i="4"/>
  <c r="Z493" i="3"/>
  <c r="W493" i="4"/>
  <c r="W493" i="3"/>
  <c r="T493" i="4"/>
  <c r="T493" i="3"/>
  <c r="Q493" i="4"/>
  <c r="Q493" i="3"/>
  <c r="N493" i="4"/>
  <c r="N493" i="3"/>
  <c r="K493" i="4"/>
  <c r="K493" i="3"/>
  <c r="H493" i="4"/>
  <c r="AL492" i="3"/>
  <c r="AI492" i="4"/>
  <c r="AI492" i="3"/>
  <c r="AF492" i="4"/>
  <c r="AF492" i="3"/>
  <c r="AC492" i="4"/>
  <c r="Z492" i="3"/>
  <c r="W492" i="4"/>
  <c r="W492" i="3"/>
  <c r="T492" i="4"/>
  <c r="T492" i="3"/>
  <c r="Q492" i="4"/>
  <c r="Q492" i="3"/>
  <c r="N492" i="4"/>
  <c r="N492" i="3"/>
  <c r="K492" i="4"/>
  <c r="K492" i="3"/>
  <c r="H492" i="4"/>
  <c r="AL491" i="3"/>
  <c r="AI491" i="4"/>
  <c r="AI491" i="3"/>
  <c r="AF491" i="4"/>
  <c r="AF491" i="3"/>
  <c r="AC491" i="4"/>
  <c r="Z491" i="3"/>
  <c r="W491" i="4"/>
  <c r="W491" i="3"/>
  <c r="T491" i="4"/>
  <c r="T491" i="3"/>
  <c r="Q491" i="4"/>
  <c r="Q491" i="3"/>
  <c r="N491" i="4"/>
  <c r="N491" i="3"/>
  <c r="K491" i="4"/>
  <c r="K491" i="3"/>
  <c r="H491" i="4"/>
  <c r="AL490" i="3"/>
  <c r="AI490" i="4"/>
  <c r="AI490" i="3"/>
  <c r="AF490" i="4"/>
  <c r="AF490" i="3"/>
  <c r="AC490" i="4"/>
  <c r="Z490" i="3"/>
  <c r="W490" i="4"/>
  <c r="W490" i="3"/>
  <c r="T490" i="4"/>
  <c r="T490" i="3"/>
  <c r="Q490" i="4"/>
  <c r="Q490" i="3"/>
  <c r="N490" i="4"/>
  <c r="N490" i="3"/>
  <c r="K490" i="4"/>
  <c r="K490" i="3"/>
  <c r="H490" i="4"/>
  <c r="AL489" i="3"/>
  <c r="AI489" i="4"/>
  <c r="AI489" i="3"/>
  <c r="AF489" i="4"/>
  <c r="AF489" i="3"/>
  <c r="AC489" i="4"/>
  <c r="Z489" i="3"/>
  <c r="W489" i="4"/>
  <c r="W489" i="3"/>
  <c r="T489" i="4"/>
  <c r="T489" i="3"/>
  <c r="Q489" i="4"/>
  <c r="Q489" i="3"/>
  <c r="N489" i="4"/>
  <c r="N489" i="3"/>
  <c r="K489" i="4"/>
  <c r="K489" i="3"/>
  <c r="H489" i="4"/>
  <c r="AL488" i="3"/>
  <c r="AI488" i="4"/>
  <c r="AI488" i="3"/>
  <c r="AF488" i="4"/>
  <c r="AF488" i="3"/>
  <c r="AC488" i="4"/>
  <c r="Z488" i="3"/>
  <c r="W488" i="4"/>
  <c r="W488" i="3"/>
  <c r="T488" i="4"/>
  <c r="T488" i="3"/>
  <c r="Q488" i="4"/>
  <c r="Q488" i="3"/>
  <c r="N488" i="4"/>
  <c r="N488" i="3"/>
  <c r="K488" i="4"/>
  <c r="K488" i="3"/>
  <c r="H488" i="4"/>
  <c r="AL487" i="3"/>
  <c r="AI487" i="4"/>
  <c r="AI487" i="3"/>
  <c r="AF487" i="4"/>
  <c r="AF487" i="3"/>
  <c r="AC487" i="4"/>
  <c r="Z487" i="3"/>
  <c r="W487" i="4"/>
  <c r="W487" i="3"/>
  <c r="T487" i="4"/>
  <c r="T487" i="3"/>
  <c r="Q487" i="4"/>
  <c r="Q487" i="3"/>
  <c r="N487" i="4"/>
  <c r="N487" i="3"/>
  <c r="K487" i="4"/>
  <c r="K487" i="3"/>
  <c r="H487" i="4"/>
  <c r="AL486" i="3"/>
  <c r="AI486" i="4"/>
  <c r="AI486" i="3"/>
  <c r="AF486" i="4"/>
  <c r="AF486" i="3"/>
  <c r="AC486" i="4"/>
  <c r="Z486" i="3"/>
  <c r="W486" i="4"/>
  <c r="W486" i="3"/>
  <c r="T486" i="4"/>
  <c r="T486" i="3"/>
  <c r="Q486" i="4"/>
  <c r="Q486" i="3"/>
  <c r="N486" i="4"/>
  <c r="N486" i="3"/>
  <c r="K486" i="4"/>
  <c r="K486" i="3"/>
  <c r="H486" i="4"/>
  <c r="AL485" i="3"/>
  <c r="AI485" i="4"/>
  <c r="AI485" i="3"/>
  <c r="AF485" i="4"/>
  <c r="AF485" i="3"/>
  <c r="AC485" i="4"/>
  <c r="Z485" i="3"/>
  <c r="W485" i="4"/>
  <c r="W485" i="3"/>
  <c r="T485" i="4"/>
  <c r="T485" i="3"/>
  <c r="Q485" i="4"/>
  <c r="Q485" i="3"/>
  <c r="N485" i="4"/>
  <c r="N485" i="3"/>
  <c r="K485" i="4"/>
  <c r="K485" i="3"/>
  <c r="H485" i="4"/>
  <c r="AL484" i="3"/>
  <c r="AI484" i="4"/>
  <c r="AI484" i="3"/>
  <c r="AF484" i="4"/>
  <c r="AF484" i="3"/>
  <c r="AC484" i="4"/>
  <c r="Z484" i="3"/>
  <c r="W484" i="4"/>
  <c r="W484" i="3"/>
  <c r="T484" i="4"/>
  <c r="T484" i="3"/>
  <c r="Q484" i="4"/>
  <c r="Q484" i="3"/>
  <c r="N484" i="4"/>
  <c r="N484" i="3"/>
  <c r="K484" i="4"/>
  <c r="K484" i="3"/>
  <c r="H484" i="4"/>
  <c r="AL483" i="3"/>
  <c r="AI483" i="4"/>
  <c r="AI483" i="3"/>
  <c r="AF483" i="4"/>
  <c r="AF483" i="3"/>
  <c r="AC483" i="4"/>
  <c r="Z483" i="3"/>
  <c r="W483" i="4"/>
  <c r="W483" i="3"/>
  <c r="T483" i="4"/>
  <c r="T483" i="3"/>
  <c r="Q483" i="4"/>
  <c r="Q483" i="3"/>
  <c r="N483" i="4"/>
  <c r="N483" i="3"/>
  <c r="K483" i="4"/>
  <c r="K483" i="3"/>
  <c r="H483" i="4"/>
  <c r="AL482" i="3"/>
  <c r="AI482" i="4"/>
  <c r="AI482" i="3"/>
  <c r="AF482" i="4"/>
  <c r="AF482" i="3"/>
  <c r="AC482" i="4"/>
  <c r="Z482" i="3"/>
  <c r="W482" i="4"/>
  <c r="W482" i="3"/>
  <c r="T482" i="4"/>
  <c r="T482" i="3"/>
  <c r="Q482" i="4"/>
  <c r="Q482" i="3"/>
  <c r="N482" i="4"/>
  <c r="N482" i="3"/>
  <c r="K482" i="4"/>
  <c r="K482" i="3"/>
  <c r="H482" i="4"/>
  <c r="AL481" i="3"/>
  <c r="AI481" i="4"/>
  <c r="AI481" i="3"/>
  <c r="AF481" i="4"/>
  <c r="AF481" i="3"/>
  <c r="AC481" i="4"/>
  <c r="Z481" i="3"/>
  <c r="W481" i="4"/>
  <c r="W481" i="3"/>
  <c r="T481" i="4"/>
  <c r="T481" i="3"/>
  <c r="Q481" i="4"/>
  <c r="Q481" i="3"/>
  <c r="N481" i="4"/>
  <c r="N481" i="3"/>
  <c r="K481" i="4"/>
  <c r="K481" i="3"/>
  <c r="H481" i="4"/>
  <c r="AL480" i="3"/>
  <c r="AI480" i="4"/>
  <c r="AI480" i="3"/>
  <c r="AF480" i="4"/>
  <c r="AF480" i="3"/>
  <c r="AC480" i="4"/>
  <c r="Z480" i="3"/>
  <c r="W480" i="4"/>
  <c r="W480" i="3"/>
  <c r="T480" i="4"/>
  <c r="T480" i="3"/>
  <c r="Q480" i="4"/>
  <c r="Q480" i="3"/>
  <c r="N480" i="4"/>
  <c r="N480" i="3"/>
  <c r="K480" i="4"/>
  <c r="K480" i="3"/>
  <c r="H480" i="4"/>
  <c r="AL479" i="3"/>
  <c r="AI479" i="4"/>
  <c r="AI479" i="3"/>
  <c r="AF479" i="4"/>
  <c r="AF479" i="3"/>
  <c r="AC479" i="4"/>
  <c r="Z479" i="3"/>
  <c r="W479" i="4"/>
  <c r="W479" i="3"/>
  <c r="T479" i="4"/>
  <c r="T479" i="3"/>
  <c r="Q479" i="4"/>
  <c r="Q479" i="3"/>
  <c r="N479" i="4"/>
  <c r="N479" i="3"/>
  <c r="K479" i="4"/>
  <c r="K479" i="3"/>
  <c r="H479" i="4"/>
  <c r="AL478" i="3"/>
  <c r="AI478" i="4"/>
  <c r="AI478" i="3"/>
  <c r="AF478" i="4"/>
  <c r="AF478" i="3"/>
  <c r="AC478" i="4"/>
  <c r="Z478" i="3"/>
  <c r="W478" i="4"/>
  <c r="W478" i="3"/>
  <c r="T478" i="4"/>
  <c r="T478" i="3"/>
  <c r="Q478" i="4"/>
  <c r="Q478" i="3"/>
  <c r="N478" i="4"/>
  <c r="N478" i="3"/>
  <c r="K478" i="4"/>
  <c r="K478" i="3"/>
  <c r="H478" i="4"/>
  <c r="AL477" i="3"/>
  <c r="AI477" i="4"/>
  <c r="AI477" i="3"/>
  <c r="AF477" i="4"/>
  <c r="AF477" i="3"/>
  <c r="AC477" i="4"/>
  <c r="Z477" i="3"/>
  <c r="W477" i="4"/>
  <c r="W477" i="3"/>
  <c r="T477" i="4"/>
  <c r="T477" i="3"/>
  <c r="Q477" i="4"/>
  <c r="Q477" i="3"/>
  <c r="N477" i="4"/>
  <c r="N477" i="3"/>
  <c r="K477" i="4"/>
  <c r="K477" i="3"/>
  <c r="H477" i="4"/>
  <c r="AL476" i="3"/>
  <c r="AI476" i="4"/>
  <c r="AI476" i="3"/>
  <c r="AF476" i="4"/>
  <c r="AF476" i="3"/>
  <c r="AC476" i="4"/>
  <c r="Z476" i="3"/>
  <c r="W476" i="4"/>
  <c r="W476" i="3"/>
  <c r="T476" i="4"/>
  <c r="T476" i="3"/>
  <c r="Q476" i="4"/>
  <c r="Q476" i="3"/>
  <c r="N476" i="4"/>
  <c r="N476" i="3"/>
  <c r="K476" i="4"/>
  <c r="K476" i="3"/>
  <c r="H476" i="4"/>
  <c r="AL475" i="3"/>
  <c r="AI475" i="4"/>
  <c r="AI475" i="3"/>
  <c r="AF475" i="4"/>
  <c r="AF475" i="3"/>
  <c r="AC475" i="4"/>
  <c r="Z475" i="3"/>
  <c r="W475" i="4"/>
  <c r="W475" i="3"/>
  <c r="T475" i="4"/>
  <c r="T475" i="3"/>
  <c r="Q475" i="4"/>
  <c r="Q475" i="3"/>
  <c r="N475" i="4"/>
  <c r="N475" i="3"/>
  <c r="K475" i="4"/>
  <c r="K475" i="3"/>
  <c r="H475" i="4"/>
  <c r="AL474" i="3"/>
  <c r="AI474" i="4"/>
  <c r="AI474" i="3"/>
  <c r="AF474" i="4"/>
  <c r="AF474" i="3"/>
  <c r="AC474" i="4"/>
  <c r="Z474" i="3"/>
  <c r="W474" i="4"/>
  <c r="W474" i="3"/>
  <c r="T474" i="4"/>
  <c r="T474" i="3"/>
  <c r="Q474" i="4"/>
  <c r="Q474" i="3"/>
  <c r="N474" i="4"/>
  <c r="N474" i="3"/>
  <c r="K474" i="4"/>
  <c r="K474" i="3"/>
  <c r="H474" i="4"/>
  <c r="AL473" i="3"/>
  <c r="AI473" i="4"/>
  <c r="AI473" i="3"/>
  <c r="AF473" i="4"/>
  <c r="AF473" i="3"/>
  <c r="AC473" i="4"/>
  <c r="Z473" i="3"/>
  <c r="W473" i="4"/>
  <c r="W473" i="3"/>
  <c r="T473" i="4"/>
  <c r="T473" i="3"/>
  <c r="Q473" i="4"/>
  <c r="Q473" i="3"/>
  <c r="N473" i="4"/>
  <c r="N473" i="3"/>
  <c r="K473" i="4"/>
  <c r="K473" i="3"/>
  <c r="H473" i="4"/>
  <c r="AL472" i="3"/>
  <c r="AI472" i="4"/>
  <c r="AI472" i="3"/>
  <c r="AF472" i="4"/>
  <c r="AF472" i="3"/>
  <c r="AC472" i="4"/>
  <c r="Z472" i="3"/>
  <c r="W472" i="4"/>
  <c r="W472" i="3"/>
  <c r="T472" i="4"/>
  <c r="T472" i="3"/>
  <c r="Q472" i="4"/>
  <c r="Q472" i="3"/>
  <c r="N472" i="4"/>
  <c r="N472" i="3"/>
  <c r="K472" i="4"/>
  <c r="K472" i="3"/>
  <c r="H472" i="4"/>
  <c r="AL471" i="3"/>
  <c r="AI471" i="4"/>
  <c r="AI471" i="3"/>
  <c r="AF471" i="4"/>
  <c r="AF471" i="3"/>
  <c r="AC471" i="4"/>
  <c r="Z471" i="3"/>
  <c r="W471" i="4"/>
  <c r="W471" i="3"/>
  <c r="T471" i="4"/>
  <c r="T471" i="3"/>
  <c r="Q471" i="4"/>
  <c r="Q471" i="3"/>
  <c r="N471" i="4"/>
  <c r="N471" i="3"/>
  <c r="K471" i="4"/>
  <c r="K471" i="3"/>
  <c r="H471" i="4"/>
  <c r="AL470" i="3"/>
  <c r="AI470" i="4"/>
  <c r="AI470" i="3"/>
  <c r="AF470" i="4"/>
  <c r="AF470" i="3"/>
  <c r="AC470" i="4"/>
  <c r="Z470" i="3"/>
  <c r="W470" i="4"/>
  <c r="W470" i="3"/>
  <c r="T470" i="4"/>
  <c r="T470" i="3"/>
  <c r="Q470" i="4"/>
  <c r="Q470" i="3"/>
  <c r="N470" i="4"/>
  <c r="N470" i="3"/>
  <c r="K470" i="4"/>
  <c r="K470" i="3"/>
  <c r="H470" i="4"/>
  <c r="AL469" i="3"/>
  <c r="AI469" i="4"/>
  <c r="AI469" i="3"/>
  <c r="AF469" i="4"/>
  <c r="AF469" i="3"/>
  <c r="AC469" i="4"/>
  <c r="Z469" i="3"/>
  <c r="W469" i="4"/>
  <c r="W469" i="3"/>
  <c r="T469" i="4"/>
  <c r="T469" i="3"/>
  <c r="Q469" i="4"/>
  <c r="Q469" i="3"/>
  <c r="N469" i="4"/>
  <c r="N469" i="3"/>
  <c r="K469" i="4"/>
  <c r="K469" i="3"/>
  <c r="H469" i="4"/>
  <c r="AL468" i="3"/>
  <c r="AI468" i="4"/>
  <c r="AI468" i="3"/>
  <c r="AF468" i="4"/>
  <c r="AF468" i="3"/>
  <c r="AC468" i="4"/>
  <c r="Z468" i="3"/>
  <c r="W468" i="4"/>
  <c r="W468" i="3"/>
  <c r="T468" i="4"/>
  <c r="T468" i="3"/>
  <c r="Q468" i="4"/>
  <c r="Q468" i="3"/>
  <c r="N468" i="4"/>
  <c r="N468" i="3"/>
  <c r="K468" i="4"/>
  <c r="K468" i="3"/>
  <c r="H468" i="4"/>
  <c r="AL467" i="3"/>
  <c r="AI467" i="4"/>
  <c r="AI467" i="3"/>
  <c r="AF467" i="4"/>
  <c r="AF467" i="3"/>
  <c r="AC467" i="4"/>
  <c r="Z467" i="3"/>
  <c r="W467" i="4"/>
  <c r="W467" i="3"/>
  <c r="T467" i="4"/>
  <c r="T467" i="3"/>
  <c r="Q467" i="4"/>
  <c r="Q467" i="3"/>
  <c r="N467" i="4"/>
  <c r="N467" i="3"/>
  <c r="K467" i="4"/>
  <c r="K467" i="3"/>
  <c r="H467" i="4"/>
  <c r="AL466" i="3"/>
  <c r="AI466" i="4"/>
  <c r="AI466" i="3"/>
  <c r="AF466" i="4"/>
  <c r="AF466" i="3"/>
  <c r="AC466" i="4"/>
  <c r="Z466" i="3"/>
  <c r="W466" i="4"/>
  <c r="W466" i="3"/>
  <c r="T466" i="4"/>
  <c r="T466" i="3"/>
  <c r="Q466" i="4"/>
  <c r="Q466" i="3"/>
  <c r="N466" i="4"/>
  <c r="N466" i="3"/>
  <c r="K466" i="4"/>
  <c r="K466" i="3"/>
  <c r="H466" i="4"/>
  <c r="AL465" i="3"/>
  <c r="AI465" i="4"/>
  <c r="AI465" i="3"/>
  <c r="AF465" i="4"/>
  <c r="AF465" i="3"/>
  <c r="AC465" i="4"/>
  <c r="Z465" i="3"/>
  <c r="W465" i="4"/>
  <c r="W465" i="3"/>
  <c r="T465" i="4"/>
  <c r="T465" i="3"/>
  <c r="Q465" i="4"/>
  <c r="Q465" i="3"/>
  <c r="N465" i="4"/>
  <c r="N465" i="3"/>
  <c r="K465" i="4"/>
  <c r="K465" i="3"/>
  <c r="H465" i="4"/>
  <c r="AL464" i="3"/>
  <c r="AI464" i="4"/>
  <c r="AI464" i="3"/>
  <c r="AF464" i="4"/>
  <c r="AF464" i="3"/>
  <c r="AC464" i="4"/>
  <c r="Z464" i="3"/>
  <c r="W464" i="4"/>
  <c r="W464" i="3"/>
  <c r="T464" i="4"/>
  <c r="T464" i="3"/>
  <c r="Q464" i="4"/>
  <c r="Q464" i="3"/>
  <c r="N464" i="4"/>
  <c r="N464" i="3"/>
  <c r="K464" i="4"/>
  <c r="K464" i="3"/>
  <c r="H464" i="4"/>
  <c r="AL463" i="3"/>
  <c r="AI463" i="4"/>
  <c r="AI463" i="3"/>
  <c r="AF463" i="4"/>
  <c r="AF463" i="3"/>
  <c r="AC463" i="4"/>
  <c r="Z463" i="3"/>
  <c r="W463" i="4"/>
  <c r="W463" i="3"/>
  <c r="T463" i="4"/>
  <c r="T463" i="3"/>
  <c r="Q463" i="4"/>
  <c r="Q463" i="3"/>
  <c r="N463" i="4"/>
  <c r="N463" i="3"/>
  <c r="K463" i="4"/>
  <c r="K463" i="3"/>
  <c r="H463" i="4"/>
  <c r="AL462" i="3"/>
  <c r="AI462" i="4"/>
  <c r="AI462" i="3"/>
  <c r="AF462" i="4"/>
  <c r="AF462" i="3"/>
  <c r="AC462" i="4"/>
  <c r="Z462" i="3"/>
  <c r="W462" i="4"/>
  <c r="W462" i="3"/>
  <c r="T462" i="4"/>
  <c r="T462" i="3"/>
  <c r="Q462" i="4"/>
  <c r="Q462" i="3"/>
  <c r="N462" i="4"/>
  <c r="N462" i="3"/>
  <c r="K462" i="4"/>
  <c r="K462" i="3"/>
  <c r="H462" i="4"/>
  <c r="AL461" i="3"/>
  <c r="AI461" i="4"/>
  <c r="AI461" i="3"/>
  <c r="AF461" i="4"/>
  <c r="AF461" i="3"/>
  <c r="AC461" i="4"/>
  <c r="Z461" i="3"/>
  <c r="W461" i="4"/>
  <c r="W461" i="3"/>
  <c r="T461" i="4"/>
  <c r="T461" i="3"/>
  <c r="Q461" i="4"/>
  <c r="Q461" i="3"/>
  <c r="N461" i="4"/>
  <c r="N461" i="3"/>
  <c r="K461" i="4"/>
  <c r="K461" i="3"/>
  <c r="H461" i="4"/>
  <c r="AL460" i="3"/>
  <c r="AI460" i="4"/>
  <c r="AI460" i="3"/>
  <c r="AF460" i="4"/>
  <c r="AF460" i="3"/>
  <c r="AC460" i="4"/>
  <c r="Z460" i="3"/>
  <c r="W460" i="4"/>
  <c r="W460" i="3"/>
  <c r="T460" i="4"/>
  <c r="T460" i="3"/>
  <c r="Q460" i="4"/>
  <c r="Q460" i="3"/>
  <c r="N460" i="4"/>
  <c r="N460" i="3"/>
  <c r="K460" i="4"/>
  <c r="K460" i="3"/>
  <c r="H460" i="4"/>
  <c r="AL459" i="3"/>
  <c r="AI459" i="4"/>
  <c r="AI459" i="3"/>
  <c r="AF459" i="4"/>
  <c r="AF459" i="3"/>
  <c r="AC459" i="4"/>
  <c r="Z459" i="3"/>
  <c r="W459" i="4"/>
  <c r="W459" i="3"/>
  <c r="T459" i="4"/>
  <c r="T459" i="3"/>
  <c r="Q459" i="4"/>
  <c r="Q459" i="3"/>
  <c r="N459" i="4"/>
  <c r="N459" i="3"/>
  <c r="K459" i="4"/>
  <c r="K459" i="3"/>
  <c r="H459" i="4"/>
  <c r="AL458" i="3"/>
  <c r="AI458" i="4"/>
  <c r="AI458" i="3"/>
  <c r="AF458" i="4"/>
  <c r="AF458" i="3"/>
  <c r="AC458" i="4"/>
  <c r="Z458" i="3"/>
  <c r="W458" i="4"/>
  <c r="W458" i="3"/>
  <c r="T458" i="4"/>
  <c r="T458" i="3"/>
  <c r="Q458" i="4"/>
  <c r="Q458" i="3"/>
  <c r="N458" i="4"/>
  <c r="N458" i="3"/>
  <c r="K458" i="4"/>
  <c r="K458" i="3"/>
  <c r="H458" i="4"/>
  <c r="AL457" i="3"/>
  <c r="AI457" i="4"/>
  <c r="AI457" i="3"/>
  <c r="AF457" i="4"/>
  <c r="AF457" i="3"/>
  <c r="AC457" i="4"/>
  <c r="Z457" i="3"/>
  <c r="W457" i="4"/>
  <c r="W457" i="3"/>
  <c r="T457" i="4"/>
  <c r="T457" i="3"/>
  <c r="Q457" i="4"/>
  <c r="Q457" i="3"/>
  <c r="N457" i="4"/>
  <c r="N457" i="3"/>
  <c r="K457" i="4"/>
  <c r="K457" i="3"/>
  <c r="H457" i="4"/>
  <c r="AL456" i="3"/>
  <c r="AI456" i="4"/>
  <c r="AI456" i="3"/>
  <c r="AF456" i="4"/>
  <c r="AF456" i="3"/>
  <c r="AC456" i="4"/>
  <c r="Z456" i="3"/>
  <c r="W456" i="4"/>
  <c r="W456" i="3"/>
  <c r="T456" i="4"/>
  <c r="T456" i="3"/>
  <c r="Q456" i="4"/>
  <c r="Q456" i="3"/>
  <c r="N456" i="4"/>
  <c r="N456" i="3"/>
  <c r="K456" i="4"/>
  <c r="K456" i="3"/>
  <c r="H456" i="4"/>
  <c r="AL455" i="3"/>
  <c r="AI455" i="4"/>
  <c r="AI455" i="3"/>
  <c r="AF455" i="4"/>
  <c r="AF455" i="3"/>
  <c r="AC455" i="4"/>
  <c r="Z455" i="3"/>
  <c r="W455" i="4"/>
  <c r="W455" i="3"/>
  <c r="T455" i="4"/>
  <c r="T455" i="3"/>
  <c r="Q455" i="4"/>
  <c r="Q455" i="3"/>
  <c r="N455" i="4"/>
  <c r="N455" i="3"/>
  <c r="K455" i="4"/>
  <c r="K455" i="3"/>
  <c r="H455" i="4"/>
  <c r="AL454" i="3"/>
  <c r="AI454" i="4"/>
  <c r="AI454" i="3"/>
  <c r="AF454" i="4"/>
  <c r="AF454" i="3"/>
  <c r="AC454" i="4"/>
  <c r="Z454" i="3"/>
  <c r="W454" i="4"/>
  <c r="W454" i="3"/>
  <c r="T454" i="4"/>
  <c r="T454" i="3"/>
  <c r="Q454" i="4"/>
  <c r="Q454" i="3"/>
  <c r="N454" i="4"/>
  <c r="N454" i="3"/>
  <c r="K454" i="4"/>
  <c r="K454" i="3"/>
  <c r="H454" i="4"/>
  <c r="AL453" i="3"/>
  <c r="AI453" i="4"/>
  <c r="AI453" i="3"/>
  <c r="AF453" i="4"/>
  <c r="AF453" i="3"/>
  <c r="AC453" i="4"/>
  <c r="Z453" i="3"/>
  <c r="W453" i="4"/>
  <c r="W453" i="3"/>
  <c r="T453" i="4"/>
  <c r="T453" i="3"/>
  <c r="Q453" i="4"/>
  <c r="Q453" i="3"/>
  <c r="N453" i="4"/>
  <c r="N453" i="3"/>
  <c r="K453" i="4"/>
  <c r="K453" i="3"/>
  <c r="H453" i="4"/>
  <c r="AL452" i="3"/>
  <c r="AI452" i="4"/>
  <c r="AI452" i="3"/>
  <c r="AF452" i="4"/>
  <c r="AF452" i="3"/>
  <c r="AC452" i="4"/>
  <c r="Z452" i="3"/>
  <c r="W452" i="4"/>
  <c r="W452" i="3"/>
  <c r="T452" i="4"/>
  <c r="T452" i="3"/>
  <c r="Q452" i="4"/>
  <c r="Q452" i="3"/>
  <c r="N452" i="4"/>
  <c r="N452" i="3"/>
  <c r="K452" i="4"/>
  <c r="K452" i="3"/>
  <c r="H452" i="4"/>
  <c r="AL451" i="3"/>
  <c r="AI451" i="4"/>
  <c r="AI451" i="3"/>
  <c r="AF451" i="4"/>
  <c r="AF451" i="3"/>
  <c r="AC451" i="4"/>
  <c r="Z451" i="3"/>
  <c r="W451" i="4"/>
  <c r="W451" i="3"/>
  <c r="T451" i="4"/>
  <c r="T451" i="3"/>
  <c r="Q451" i="4"/>
  <c r="Q451" i="3"/>
  <c r="N451" i="4"/>
  <c r="N451" i="3"/>
  <c r="K451" i="4"/>
  <c r="K451" i="3"/>
  <c r="H451" i="4"/>
  <c r="AL450" i="3"/>
  <c r="AI450" i="4"/>
  <c r="AI450" i="3"/>
  <c r="AF450" i="4"/>
  <c r="AF450" i="3"/>
  <c r="AC450" i="4"/>
  <c r="Z450" i="3"/>
  <c r="W450" i="4"/>
  <c r="W450" i="3"/>
  <c r="T450" i="4"/>
  <c r="T450" i="3"/>
  <c r="Q450" i="4"/>
  <c r="Q450" i="3"/>
  <c r="N450" i="4"/>
  <c r="N450" i="3"/>
  <c r="K450" i="4"/>
  <c r="K450" i="3"/>
  <c r="H450" i="4"/>
  <c r="AL449" i="3"/>
  <c r="AI449" i="4"/>
  <c r="AI449" i="3"/>
  <c r="AF449" i="4"/>
  <c r="AF449" i="3"/>
  <c r="AC449" i="4"/>
  <c r="Z449" i="3"/>
  <c r="W449" i="4"/>
  <c r="W449" i="3"/>
  <c r="T449" i="4"/>
  <c r="T449" i="3"/>
  <c r="Q449" i="4"/>
  <c r="Q449" i="3"/>
  <c r="N449" i="4"/>
  <c r="N449" i="3"/>
  <c r="K449" i="4"/>
  <c r="K449" i="3"/>
  <c r="H449" i="4"/>
  <c r="AL448" i="3"/>
  <c r="AI448" i="4"/>
  <c r="AI448" i="3"/>
  <c r="AF448" i="4"/>
  <c r="AF448" i="3"/>
  <c r="AC448" i="4"/>
  <c r="Z448" i="3"/>
  <c r="W448" i="4"/>
  <c r="W448" i="3"/>
  <c r="T448" i="4"/>
  <c r="T448" i="3"/>
  <c r="Q448" i="4"/>
  <c r="Q448" i="3"/>
  <c r="N448" i="4"/>
  <c r="N448" i="3"/>
  <c r="K448" i="4"/>
  <c r="K448" i="3"/>
  <c r="H448" i="4"/>
  <c r="AL447" i="3"/>
  <c r="AI447" i="4"/>
  <c r="AI447" i="3"/>
  <c r="AF447" i="4"/>
  <c r="AF447" i="3"/>
  <c r="AC447" i="4"/>
  <c r="Z447" i="3"/>
  <c r="W447" i="4"/>
  <c r="W447" i="3"/>
  <c r="T447" i="4"/>
  <c r="T447" i="3"/>
  <c r="Q447" i="4"/>
  <c r="Q447" i="3"/>
  <c r="N447" i="4"/>
  <c r="N447" i="3"/>
  <c r="K447" i="4"/>
  <c r="K447" i="3"/>
  <c r="H447" i="4"/>
  <c r="AL446" i="3"/>
  <c r="AI446" i="4"/>
  <c r="AI446" i="3"/>
  <c r="AF446" i="4"/>
  <c r="AF446" i="3"/>
  <c r="AC446" i="4"/>
  <c r="Z446" i="3"/>
  <c r="W446" i="4"/>
  <c r="W446" i="3"/>
  <c r="T446" i="4"/>
  <c r="T446" i="3"/>
  <c r="Q446" i="4"/>
  <c r="Q446" i="3"/>
  <c r="N446" i="4"/>
  <c r="N446" i="3"/>
  <c r="K446" i="4"/>
  <c r="K446" i="3"/>
  <c r="H446" i="4"/>
  <c r="AL445" i="3"/>
  <c r="AI445" i="4"/>
  <c r="AI445" i="3"/>
  <c r="AF445" i="4"/>
  <c r="AF445" i="3"/>
  <c r="AC445" i="4"/>
  <c r="Z445" i="3"/>
  <c r="W445" i="4"/>
  <c r="W445" i="3"/>
  <c r="T445" i="4"/>
  <c r="T445" i="3"/>
  <c r="Q445" i="4"/>
  <c r="Q445" i="3"/>
  <c r="N445" i="4"/>
  <c r="N445" i="3"/>
  <c r="K445" i="4"/>
  <c r="K445" i="3"/>
  <c r="H445" i="4"/>
  <c r="AL444" i="3"/>
  <c r="AI444" i="4"/>
  <c r="AI444" i="3"/>
  <c r="AF444" i="4"/>
  <c r="AF444" i="3"/>
  <c r="AC444" i="4"/>
  <c r="Z444" i="3"/>
  <c r="W444" i="4"/>
  <c r="W444" i="3"/>
  <c r="T444" i="4"/>
  <c r="T444" i="3"/>
  <c r="Q444" i="4"/>
  <c r="Q444" i="3"/>
  <c r="N444" i="4"/>
  <c r="N444" i="3"/>
  <c r="K444" i="4"/>
  <c r="K444" i="3"/>
  <c r="H444" i="4"/>
  <c r="AL443" i="3"/>
  <c r="AI443" i="4"/>
  <c r="AI443" i="3"/>
  <c r="AF443" i="4"/>
  <c r="AF443" i="3"/>
  <c r="AC443" i="4"/>
  <c r="Z443" i="3"/>
  <c r="W443" i="4"/>
  <c r="W443" i="3"/>
  <c r="T443" i="4"/>
  <c r="T443" i="3"/>
  <c r="Q443" i="4"/>
  <c r="Q443" i="3"/>
  <c r="N443" i="4"/>
  <c r="N443" i="3"/>
  <c r="K443" i="4"/>
  <c r="K443" i="3"/>
  <c r="H443" i="4"/>
  <c r="AL442" i="3"/>
  <c r="AI442" i="4"/>
  <c r="AI442" i="3"/>
  <c r="AF442" i="4"/>
  <c r="AF442" i="3"/>
  <c r="AC442" i="4"/>
  <c r="Z442" i="3"/>
  <c r="W442" i="4"/>
  <c r="W442" i="3"/>
  <c r="T442" i="4"/>
  <c r="T442" i="3"/>
  <c r="Q442" i="4"/>
  <c r="Q442" i="3"/>
  <c r="N442" i="4"/>
  <c r="N442" i="3"/>
  <c r="K442" i="4"/>
  <c r="K442" i="3"/>
  <c r="H442" i="4"/>
  <c r="AL441" i="3"/>
  <c r="AI441" i="4"/>
  <c r="AI441" i="3"/>
  <c r="AF441" i="4"/>
  <c r="AF441" i="3"/>
  <c r="AC441" i="4"/>
  <c r="Z441" i="3"/>
  <c r="W441" i="4"/>
  <c r="W441" i="3"/>
  <c r="T441" i="4"/>
  <c r="T441" i="3"/>
  <c r="Q441" i="4"/>
  <c r="Q441" i="3"/>
  <c r="N441" i="4"/>
  <c r="N441" i="3"/>
  <c r="K441" i="4"/>
  <c r="K441" i="3"/>
  <c r="H441" i="4"/>
  <c r="AL440" i="3"/>
  <c r="AI440" i="4"/>
  <c r="AI440" i="3"/>
  <c r="AF440" i="4"/>
  <c r="AF440" i="3"/>
  <c r="AC440" i="4"/>
  <c r="Z440" i="3"/>
  <c r="W440" i="4"/>
  <c r="W440" i="3"/>
  <c r="T440" i="4"/>
  <c r="T440" i="3"/>
  <c r="Q440" i="4"/>
  <c r="Q440" i="3"/>
  <c r="N440" i="4"/>
  <c r="N440" i="3"/>
  <c r="K440" i="4"/>
  <c r="K440" i="3"/>
  <c r="H440" i="4"/>
  <c r="AL439" i="3"/>
  <c r="AI439" i="4"/>
  <c r="AI439" i="3"/>
  <c r="AF439" i="4"/>
  <c r="AF439" i="3"/>
  <c r="AC439" i="4"/>
  <c r="Z439" i="3"/>
  <c r="W439" i="4"/>
  <c r="W439" i="3"/>
  <c r="T439" i="4"/>
  <c r="T439" i="3"/>
  <c r="Q439" i="4"/>
  <c r="Q439" i="3"/>
  <c r="N439" i="4"/>
  <c r="N439" i="3"/>
  <c r="K439" i="4"/>
  <c r="K439" i="3"/>
  <c r="H439" i="4"/>
  <c r="AL438" i="3"/>
  <c r="AI438" i="4"/>
  <c r="AI438" i="3"/>
  <c r="AF438" i="4"/>
  <c r="AF438" i="3"/>
  <c r="AC438" i="4"/>
  <c r="Z438" i="3"/>
  <c r="W438" i="4"/>
  <c r="W438" i="3"/>
  <c r="T438" i="4"/>
  <c r="T438" i="3"/>
  <c r="Q438" i="4"/>
  <c r="Q438" i="3"/>
  <c r="N438" i="4"/>
  <c r="N438" i="3"/>
  <c r="K438" i="4"/>
  <c r="K438" i="3"/>
  <c r="H438" i="4"/>
  <c r="AL437" i="3"/>
  <c r="AI437" i="4"/>
  <c r="AI437" i="3"/>
  <c r="AF437" i="4"/>
  <c r="AF437" i="3"/>
  <c r="AC437" i="4"/>
  <c r="Z437" i="3"/>
  <c r="W437" i="4"/>
  <c r="W437" i="3"/>
  <c r="T437" i="4"/>
  <c r="T437" i="3"/>
  <c r="Q437" i="4"/>
  <c r="Q437" i="3"/>
  <c r="N437" i="4"/>
  <c r="N437" i="3"/>
  <c r="K437" i="4"/>
  <c r="K437" i="3"/>
  <c r="H437" i="4"/>
  <c r="AL436" i="3"/>
  <c r="AI436" i="4"/>
  <c r="AI436" i="3"/>
  <c r="AF436" i="4"/>
  <c r="AF436" i="3"/>
  <c r="AC436" i="4"/>
  <c r="Z436" i="3"/>
  <c r="W436" i="4"/>
  <c r="W436" i="3"/>
  <c r="T436" i="4"/>
  <c r="T436" i="3"/>
  <c r="Q436" i="4"/>
  <c r="Q436" i="3"/>
  <c r="N436" i="4"/>
  <c r="N436" i="3"/>
  <c r="K436" i="4"/>
  <c r="K436" i="3"/>
  <c r="H436" i="4"/>
  <c r="AL435" i="3"/>
  <c r="AI435" i="4"/>
  <c r="AI435" i="3"/>
  <c r="AF435" i="4"/>
  <c r="AF435" i="3"/>
  <c r="AC435" i="4"/>
  <c r="Z435" i="3"/>
  <c r="W435" i="4"/>
  <c r="W435" i="3"/>
  <c r="T435" i="4"/>
  <c r="T435" i="3"/>
  <c r="Q435" i="4"/>
  <c r="Q435" i="3"/>
  <c r="N435" i="4"/>
  <c r="N435" i="3"/>
  <c r="K435" i="4"/>
  <c r="K435" i="3"/>
  <c r="H435" i="4"/>
  <c r="AL434" i="3"/>
  <c r="AI434" i="4"/>
  <c r="AI434" i="3"/>
  <c r="AF434" i="4"/>
  <c r="AF434" i="3"/>
  <c r="AC434" i="4"/>
  <c r="Z434" i="3"/>
  <c r="W434" i="4"/>
  <c r="W434" i="3"/>
  <c r="T434" i="4"/>
  <c r="T434" i="3"/>
  <c r="Q434" i="4"/>
  <c r="Q434" i="3"/>
  <c r="N434" i="4"/>
  <c r="N434" i="3"/>
  <c r="K434" i="4"/>
  <c r="K434" i="3"/>
  <c r="H434" i="4"/>
  <c r="AL433" i="3"/>
  <c r="AI433" i="4"/>
  <c r="AI433" i="3"/>
  <c r="AF433" i="4"/>
  <c r="AF433" i="3"/>
  <c r="AC433" i="4"/>
  <c r="Z433" i="3"/>
  <c r="W433" i="4"/>
  <c r="W433" i="3"/>
  <c r="T433" i="4"/>
  <c r="T433" i="3"/>
  <c r="Q433" i="4"/>
  <c r="Q433" i="3"/>
  <c r="N433" i="4"/>
  <c r="N433" i="3"/>
  <c r="K433" i="4"/>
  <c r="K433" i="3"/>
  <c r="H433" i="4"/>
  <c r="AL432" i="3"/>
  <c r="AI432" i="4"/>
  <c r="AI432" i="3"/>
  <c r="AF432" i="4"/>
  <c r="AF432" i="3"/>
  <c r="AC432" i="4"/>
  <c r="Z432" i="3"/>
  <c r="W432" i="4"/>
  <c r="W432" i="3"/>
  <c r="T432" i="4"/>
  <c r="T432" i="3"/>
  <c r="Q432" i="4"/>
  <c r="Q432" i="3"/>
  <c r="N432" i="4"/>
  <c r="N432" i="3"/>
  <c r="K432" i="4"/>
  <c r="K432" i="3"/>
  <c r="H432" i="4"/>
  <c r="AL431" i="3"/>
  <c r="AI431" i="4"/>
  <c r="AI431" i="3"/>
  <c r="AF431" i="4"/>
  <c r="AF431" i="3"/>
  <c r="AC431" i="4"/>
  <c r="Z431" i="3"/>
  <c r="W431" i="4"/>
  <c r="W431" i="3"/>
  <c r="T431" i="4"/>
  <c r="T431" i="3"/>
  <c r="Q431" i="4"/>
  <c r="Q431" i="3"/>
  <c r="N431" i="4"/>
  <c r="N431" i="3"/>
  <c r="K431" i="4"/>
  <c r="K431" i="3"/>
  <c r="H431" i="4"/>
  <c r="AL430" i="3"/>
  <c r="AI430" i="4"/>
  <c r="AI430" i="3"/>
  <c r="AF430" i="4"/>
  <c r="AF430" i="3"/>
  <c r="AC430" i="4"/>
  <c r="Z430" i="3"/>
  <c r="W430" i="4"/>
  <c r="W430" i="3"/>
  <c r="T430" i="4"/>
  <c r="T430" i="3"/>
  <c r="Q430" i="4"/>
  <c r="Q430" i="3"/>
  <c r="N430" i="4"/>
  <c r="N430" i="3"/>
  <c r="K430" i="4"/>
  <c r="K430" i="3"/>
  <c r="H430" i="4"/>
  <c r="AL429" i="3"/>
  <c r="AI429" i="4"/>
  <c r="AI429" i="3"/>
  <c r="AF429" i="4"/>
  <c r="AF429" i="3"/>
  <c r="AC429" i="4"/>
  <c r="Z429" i="3"/>
  <c r="W429" i="4"/>
  <c r="W429" i="3"/>
  <c r="T429" i="4"/>
  <c r="T429" i="3"/>
  <c r="Q429" i="4"/>
  <c r="Q429" i="3"/>
  <c r="N429" i="4"/>
  <c r="N429" i="3"/>
  <c r="K429" i="4"/>
  <c r="K429" i="3"/>
  <c r="H429" i="4"/>
  <c r="AL428" i="3"/>
  <c r="AI428" i="4"/>
  <c r="AI428" i="3"/>
  <c r="AF428" i="4"/>
  <c r="AF428" i="3"/>
  <c r="AC428" i="4"/>
  <c r="Z428" i="3"/>
  <c r="W428" i="4"/>
  <c r="W428" i="3"/>
  <c r="T428" i="4"/>
  <c r="T428" i="3"/>
  <c r="Q428" i="4"/>
  <c r="Q428" i="3"/>
  <c r="N428" i="4"/>
  <c r="N428" i="3"/>
  <c r="K428" i="4"/>
  <c r="K428" i="3"/>
  <c r="H428" i="4"/>
  <c r="AL427" i="3"/>
  <c r="AI427" i="4"/>
  <c r="AI427" i="3"/>
  <c r="AF427" i="4"/>
  <c r="AF427" i="3"/>
  <c r="AC427" i="4"/>
  <c r="Z427" i="3"/>
  <c r="W427" i="4"/>
  <c r="W427" i="3"/>
  <c r="T427" i="4"/>
  <c r="T427" i="3"/>
  <c r="Q427" i="4"/>
  <c r="Q427" i="3"/>
  <c r="N427" i="4"/>
  <c r="N427" i="3"/>
  <c r="K427" i="4"/>
  <c r="K427" i="3"/>
  <c r="H427" i="4"/>
  <c r="AL426" i="3"/>
  <c r="AI426" i="4"/>
  <c r="AI426" i="3"/>
  <c r="AF426" i="4"/>
  <c r="AF426" i="3"/>
  <c r="AC426" i="4"/>
  <c r="Z426" i="3"/>
  <c r="W426" i="4"/>
  <c r="W426" i="3"/>
  <c r="T426" i="4"/>
  <c r="T426" i="3"/>
  <c r="Q426" i="4"/>
  <c r="Q426" i="3"/>
  <c r="N426" i="4"/>
  <c r="N426" i="3"/>
  <c r="K426" i="4"/>
  <c r="K426" i="3"/>
  <c r="H426" i="4"/>
  <c r="AL425" i="3"/>
  <c r="AI425" i="4"/>
  <c r="AI425" i="3"/>
  <c r="AF425" i="4"/>
  <c r="AF425" i="3"/>
  <c r="AC425" i="4"/>
  <c r="Z425" i="3"/>
  <c r="W425" i="4"/>
  <c r="W425" i="3"/>
  <c r="T425" i="4"/>
  <c r="T425" i="3"/>
  <c r="Q425" i="4"/>
  <c r="Q425" i="3"/>
  <c r="N425" i="4"/>
  <c r="N425" i="3"/>
  <c r="K425" i="4"/>
  <c r="K425" i="3"/>
  <c r="H425" i="4"/>
  <c r="AL424" i="3"/>
  <c r="AI424" i="4"/>
  <c r="AI424" i="3"/>
  <c r="AF424" i="4"/>
  <c r="AF424" i="3"/>
  <c r="AC424" i="4"/>
  <c r="Z424" i="3"/>
  <c r="W424" i="4"/>
  <c r="W424" i="3"/>
  <c r="T424" i="4"/>
  <c r="T424" i="3"/>
  <c r="Q424" i="4"/>
  <c r="Q424" i="3"/>
  <c r="N424" i="4"/>
  <c r="N424" i="3"/>
  <c r="K424" i="4"/>
  <c r="K424" i="3"/>
  <c r="H424" i="4"/>
  <c r="AL423" i="3"/>
  <c r="AI423" i="4"/>
  <c r="AI423" i="3"/>
  <c r="AF423" i="4"/>
  <c r="AF423" i="3"/>
  <c r="AC423" i="4"/>
  <c r="Z423" i="3"/>
  <c r="W423" i="4"/>
  <c r="W423" i="3"/>
  <c r="T423" i="4"/>
  <c r="T423" i="3"/>
  <c r="Q423" i="4"/>
  <c r="Q423" i="3"/>
  <c r="N423" i="4"/>
  <c r="N423" i="3"/>
  <c r="K423" i="4"/>
  <c r="K423" i="3"/>
  <c r="H423" i="4"/>
  <c r="AL422" i="3"/>
  <c r="AI422" i="4"/>
  <c r="AI422" i="3"/>
  <c r="AF422" i="4"/>
  <c r="AF422" i="3"/>
  <c r="AC422" i="4"/>
  <c r="Z422" i="3"/>
  <c r="W422" i="4"/>
  <c r="W422" i="3"/>
  <c r="T422" i="4"/>
  <c r="T422" i="3"/>
  <c r="Q422" i="4"/>
  <c r="Q422" i="3"/>
  <c r="N422" i="4"/>
  <c r="N422" i="3"/>
  <c r="K422" i="4"/>
  <c r="K422" i="3"/>
  <c r="H422" i="4"/>
  <c r="AL421" i="3"/>
  <c r="AI421" i="4"/>
  <c r="AI421" i="3"/>
  <c r="AF421" i="4"/>
  <c r="AF421" i="3"/>
  <c r="AC421" i="4"/>
  <c r="Z421" i="3"/>
  <c r="W421" i="4"/>
  <c r="W421" i="3"/>
  <c r="T421" i="4"/>
  <c r="T421" i="3"/>
  <c r="Q421" i="4"/>
  <c r="Q421" i="3"/>
  <c r="N421" i="4"/>
  <c r="N421" i="3"/>
  <c r="K421" i="4"/>
  <c r="K421" i="3"/>
  <c r="H421" i="4"/>
  <c r="AL420" i="3"/>
  <c r="AI420" i="4"/>
  <c r="AI420" i="3"/>
  <c r="AF420" i="4"/>
  <c r="AF420" i="3"/>
  <c r="AC420" i="4"/>
  <c r="Z420" i="3"/>
  <c r="W420" i="4"/>
  <c r="W420" i="3"/>
  <c r="T420" i="4"/>
  <c r="T420" i="3"/>
  <c r="Q420" i="4"/>
  <c r="Q420" i="3"/>
  <c r="N420" i="4"/>
  <c r="N420" i="3"/>
  <c r="K420" i="4"/>
  <c r="K420" i="3"/>
  <c r="H420" i="4"/>
  <c r="AL419" i="3"/>
  <c r="AI419" i="4"/>
  <c r="AI419" i="3"/>
  <c r="AF419" i="4"/>
  <c r="AF419" i="3"/>
  <c r="AC419" i="4"/>
  <c r="Z419" i="3"/>
  <c r="W419" i="4"/>
  <c r="W419" i="3"/>
  <c r="T419" i="4"/>
  <c r="T419" i="3"/>
  <c r="Q419" i="4"/>
  <c r="Q419" i="3"/>
  <c r="N419" i="4"/>
  <c r="N419" i="3"/>
  <c r="K419" i="4"/>
  <c r="K419" i="3"/>
  <c r="H419" i="4"/>
  <c r="AL418" i="3"/>
  <c r="AI418" i="4"/>
  <c r="AI418" i="3"/>
  <c r="AF418" i="4"/>
  <c r="AF418" i="3"/>
  <c r="AC418" i="4"/>
  <c r="Z418" i="3"/>
  <c r="W418" i="4"/>
  <c r="W418" i="3"/>
  <c r="T418" i="4"/>
  <c r="T418" i="3"/>
  <c r="Q418" i="4"/>
  <c r="Q418" i="3"/>
  <c r="N418" i="4"/>
  <c r="N418" i="3"/>
  <c r="K418" i="4"/>
  <c r="K418" i="3"/>
  <c r="H418" i="4"/>
  <c r="AL417" i="3"/>
  <c r="AI417" i="4"/>
  <c r="AI417" i="3"/>
  <c r="AF417" i="4"/>
  <c r="AF417" i="3"/>
  <c r="AC417" i="4"/>
  <c r="Z417" i="3"/>
  <c r="W417" i="4"/>
  <c r="W417" i="3"/>
  <c r="T417" i="4"/>
  <c r="T417" i="3"/>
  <c r="Q417" i="4"/>
  <c r="Q417" i="3"/>
  <c r="N417" i="4"/>
  <c r="N417" i="3"/>
  <c r="K417" i="4"/>
  <c r="K417" i="3"/>
  <c r="H417" i="4"/>
  <c r="AL416" i="3"/>
  <c r="AI416" i="4"/>
  <c r="AI416" i="3"/>
  <c r="AF416" i="4"/>
  <c r="AF416" i="3"/>
  <c r="AC416" i="4"/>
  <c r="Z416" i="3"/>
  <c r="W416" i="4"/>
  <c r="W416" i="3"/>
  <c r="T416" i="4"/>
  <c r="T416" i="3"/>
  <c r="Q416" i="4"/>
  <c r="Q416" i="3"/>
  <c r="N416" i="4"/>
  <c r="N416" i="3"/>
  <c r="K416" i="4"/>
  <c r="K416" i="3"/>
  <c r="H416" i="4"/>
  <c r="AL415" i="3"/>
  <c r="AI415" i="4"/>
  <c r="AI415" i="3"/>
  <c r="AF415" i="4"/>
  <c r="AF415" i="3"/>
  <c r="AC415" i="4"/>
  <c r="Z415" i="3"/>
  <c r="W415" i="4"/>
  <c r="W415" i="3"/>
  <c r="T415" i="4"/>
  <c r="T415" i="3"/>
  <c r="Q415" i="4"/>
  <c r="Q415" i="3"/>
  <c r="N415" i="4"/>
  <c r="N415" i="3"/>
  <c r="K415" i="4"/>
  <c r="K415" i="3"/>
  <c r="H415" i="4"/>
  <c r="AL414" i="3"/>
  <c r="AI414" i="4"/>
  <c r="AI414" i="3"/>
  <c r="AF414" i="4"/>
  <c r="AF414" i="3"/>
  <c r="AC414" i="4"/>
  <c r="Z414" i="3"/>
  <c r="W414" i="4"/>
  <c r="W414" i="3"/>
  <c r="T414" i="4"/>
  <c r="T414" i="3"/>
  <c r="Q414" i="4"/>
  <c r="Q414" i="3"/>
  <c r="N414" i="4"/>
  <c r="N414" i="3"/>
  <c r="K414" i="4"/>
  <c r="K414" i="3"/>
  <c r="H414" i="4"/>
  <c r="AL413" i="3"/>
  <c r="AI413" i="4"/>
  <c r="AI413" i="3"/>
  <c r="AF413" i="4"/>
  <c r="AF413" i="3"/>
  <c r="AC413" i="4"/>
  <c r="Z413" i="3"/>
  <c r="W413" i="4"/>
  <c r="W413" i="3"/>
  <c r="T413" i="4"/>
  <c r="T413" i="3"/>
  <c r="Q413" i="4"/>
  <c r="Q413" i="3"/>
  <c r="N413" i="4"/>
  <c r="N413" i="3"/>
  <c r="K413" i="4"/>
  <c r="K413" i="3"/>
  <c r="H413" i="4"/>
  <c r="AL412" i="3"/>
  <c r="AI412" i="4"/>
  <c r="AI412" i="3"/>
  <c r="AF412" i="4"/>
  <c r="AF412" i="3"/>
  <c r="AC412" i="4"/>
  <c r="Z412" i="3"/>
  <c r="W412" i="4"/>
  <c r="W412" i="3"/>
  <c r="T412" i="4"/>
  <c r="T412" i="3"/>
  <c r="Q412" i="4"/>
  <c r="Q412" i="3"/>
  <c r="N412" i="4"/>
  <c r="N412" i="3"/>
  <c r="K412" i="4"/>
  <c r="K412" i="3"/>
  <c r="H412" i="4"/>
  <c r="AL411" i="3"/>
  <c r="AI411" i="4"/>
  <c r="AI411" i="3"/>
  <c r="AF411" i="4"/>
  <c r="AF411" i="3"/>
  <c r="AC411" i="4"/>
  <c r="Z411" i="3"/>
  <c r="W411" i="4"/>
  <c r="W411" i="3"/>
  <c r="T411" i="4"/>
  <c r="T411" i="3"/>
  <c r="Q411" i="4"/>
  <c r="Q411" i="3"/>
  <c r="N411" i="4"/>
  <c r="N411" i="3"/>
  <c r="K411" i="4"/>
  <c r="K411" i="3"/>
  <c r="H411" i="4"/>
  <c r="AL410" i="3"/>
  <c r="AI410" i="4"/>
  <c r="AI410" i="3"/>
  <c r="AF410" i="4"/>
  <c r="AF410" i="3"/>
  <c r="AC410" i="4"/>
  <c r="Z410" i="3"/>
  <c r="W410" i="4"/>
  <c r="W410" i="3"/>
  <c r="T410" i="4"/>
  <c r="T410" i="3"/>
  <c r="Q410" i="4"/>
  <c r="Q410" i="3"/>
  <c r="N410" i="4"/>
  <c r="N410" i="3"/>
  <c r="K410" i="4"/>
  <c r="K410" i="3"/>
  <c r="H410" i="4"/>
  <c r="AL409" i="3"/>
  <c r="AI409" i="4"/>
  <c r="AI409" i="3"/>
  <c r="AF409" i="4"/>
  <c r="AF409" i="3"/>
  <c r="AC409" i="4"/>
  <c r="Z409" i="3"/>
  <c r="W409" i="4"/>
  <c r="W409" i="3"/>
  <c r="T409" i="4"/>
  <c r="T409" i="3"/>
  <c r="Q409" i="4"/>
  <c r="Q409" i="3"/>
  <c r="N409" i="4"/>
  <c r="N409" i="3"/>
  <c r="K409" i="4"/>
  <c r="K409" i="3"/>
  <c r="H409" i="4"/>
  <c r="AL408" i="3"/>
  <c r="AI408" i="4"/>
  <c r="AI408" i="3"/>
  <c r="AF408" i="4"/>
  <c r="AF408" i="3"/>
  <c r="AC408" i="4"/>
  <c r="Z408" i="3"/>
  <c r="W408" i="4"/>
  <c r="W408" i="3"/>
  <c r="T408" i="4"/>
  <c r="T408" i="3"/>
  <c r="Q408" i="4"/>
  <c r="Q408" i="3"/>
  <c r="N408" i="4"/>
  <c r="N408" i="3"/>
  <c r="K408" i="4"/>
  <c r="K408" i="3"/>
  <c r="H408" i="4"/>
  <c r="AL407" i="3"/>
  <c r="AI407" i="4"/>
  <c r="AI407" i="3"/>
  <c r="AF407" i="4"/>
  <c r="AF407" i="3"/>
  <c r="AC407" i="4"/>
  <c r="Z407" i="3"/>
  <c r="W407" i="4"/>
  <c r="W407" i="3"/>
  <c r="T407" i="4"/>
  <c r="T407" i="3"/>
  <c r="Q407" i="4"/>
  <c r="Q407" i="3"/>
  <c r="N407" i="4"/>
  <c r="N407" i="3"/>
  <c r="K407" i="4"/>
  <c r="K407" i="3"/>
  <c r="H407" i="4"/>
  <c r="AL406" i="3"/>
  <c r="AI406" i="4"/>
  <c r="AI406" i="3"/>
  <c r="AF406" i="4"/>
  <c r="AF406" i="3"/>
  <c r="AC406" i="4"/>
  <c r="Z406" i="3"/>
  <c r="W406" i="4"/>
  <c r="W406" i="3"/>
  <c r="T406" i="4"/>
  <c r="T406" i="3"/>
  <c r="Q406" i="4"/>
  <c r="Q406" i="3"/>
  <c r="N406" i="4"/>
  <c r="N406" i="3"/>
  <c r="K406" i="4"/>
  <c r="K406" i="3"/>
  <c r="H406" i="4"/>
  <c r="AL405" i="3"/>
  <c r="AI405" i="4"/>
  <c r="AI405" i="3"/>
  <c r="AF405" i="4"/>
  <c r="AF405" i="3"/>
  <c r="AC405" i="4"/>
  <c r="Z405" i="3"/>
  <c r="W405" i="4"/>
  <c r="W405" i="3"/>
  <c r="T405" i="4"/>
  <c r="T405" i="3"/>
  <c r="Q405" i="4"/>
  <c r="Q405" i="3"/>
  <c r="N405" i="4"/>
  <c r="N405" i="3"/>
  <c r="K405" i="4"/>
  <c r="K405" i="3"/>
  <c r="H405" i="4"/>
  <c r="AL404" i="3"/>
  <c r="AI404" i="4"/>
  <c r="AI404" i="3"/>
  <c r="AF404" i="4"/>
  <c r="AF404" i="3"/>
  <c r="AC404" i="4"/>
  <c r="Z404" i="3"/>
  <c r="W404" i="4"/>
  <c r="W404" i="3"/>
  <c r="T404" i="4"/>
  <c r="T404" i="3"/>
  <c r="Q404" i="4"/>
  <c r="Q404" i="3"/>
  <c r="N404" i="4"/>
  <c r="N404" i="3"/>
  <c r="K404" i="4"/>
  <c r="K404" i="3"/>
  <c r="H404" i="4"/>
  <c r="AL403" i="3"/>
  <c r="AI403" i="4"/>
  <c r="AI403" i="3"/>
  <c r="AF403" i="4"/>
  <c r="AF403" i="3"/>
  <c r="AC403" i="4"/>
  <c r="Z403" i="3"/>
  <c r="W403" i="4"/>
  <c r="W403" i="3"/>
  <c r="T403" i="4"/>
  <c r="T403" i="3"/>
  <c r="Q403" i="4"/>
  <c r="Q403" i="3"/>
  <c r="N403" i="4"/>
  <c r="N403" i="3"/>
  <c r="K403" i="4"/>
  <c r="K403" i="3"/>
  <c r="H403" i="4"/>
  <c r="AL402" i="3"/>
  <c r="AI402" i="4"/>
  <c r="AI402" i="3"/>
  <c r="AF402" i="4"/>
  <c r="AF402" i="3"/>
  <c r="AC402" i="4"/>
  <c r="Z402" i="3"/>
  <c r="W402" i="4"/>
  <c r="W402" i="3"/>
  <c r="T402" i="4"/>
  <c r="T402" i="3"/>
  <c r="Q402" i="4"/>
  <c r="Q402" i="3"/>
  <c r="N402" i="4"/>
  <c r="N402" i="3"/>
  <c r="K402" i="4"/>
  <c r="K402" i="3"/>
  <c r="H402" i="4"/>
  <c r="AL401" i="3"/>
  <c r="AI401" i="4"/>
  <c r="AI401" i="3"/>
  <c r="AF401" i="4"/>
  <c r="AF401" i="3"/>
  <c r="AC401" i="4"/>
  <c r="Z401" i="3"/>
  <c r="W401" i="4"/>
  <c r="W401" i="3"/>
  <c r="T401" i="4"/>
  <c r="T401" i="3"/>
  <c r="Q401" i="4"/>
  <c r="Q401" i="3"/>
  <c r="N401" i="4"/>
  <c r="N401" i="3"/>
  <c r="K401" i="4"/>
  <c r="K401" i="3"/>
  <c r="H401" i="4"/>
  <c r="AL400" i="3"/>
  <c r="AI400" i="4"/>
  <c r="AI400" i="3"/>
  <c r="AF400" i="4"/>
  <c r="AF400" i="3"/>
  <c r="AC400" i="4"/>
  <c r="Z400" i="3"/>
  <c r="W400" i="4"/>
  <c r="W400" i="3"/>
  <c r="T400" i="4"/>
  <c r="T400" i="3"/>
  <c r="Q400" i="4"/>
  <c r="Q400" i="3"/>
  <c r="N400" i="4"/>
  <c r="N400" i="3"/>
  <c r="K400" i="4"/>
  <c r="K400" i="3"/>
  <c r="H400" i="4"/>
  <c r="AI399" i="4"/>
  <c r="AJ399" i="3" s="1"/>
  <c r="AF399" i="4"/>
  <c r="AG399" i="3" s="1"/>
  <c r="AC399" i="4"/>
  <c r="AD399" i="3" s="1"/>
  <c r="W399" i="4"/>
  <c r="X399" i="3" s="1"/>
  <c r="T399" i="4"/>
  <c r="U399" i="3" s="1"/>
  <c r="Q399" i="4"/>
  <c r="R399" i="3" s="1"/>
  <c r="N399" i="4"/>
  <c r="O399" i="3" s="1"/>
  <c r="K399" i="4"/>
  <c r="L399" i="3" s="1"/>
  <c r="H399" i="4"/>
  <c r="I399" i="3" s="1"/>
  <c r="AI398" i="4"/>
  <c r="AJ398" i="3" s="1"/>
  <c r="AF398" i="4"/>
  <c r="AG398" i="3" s="1"/>
  <c r="AC398" i="4"/>
  <c r="AD398" i="3" s="1"/>
  <c r="W398" i="4"/>
  <c r="X398" i="3" s="1"/>
  <c r="T398" i="4"/>
  <c r="U398" i="3" s="1"/>
  <c r="Q398" i="4"/>
  <c r="R398" i="3" s="1"/>
  <c r="N398" i="4"/>
  <c r="O398" i="3" s="1"/>
  <c r="K398" i="4"/>
  <c r="L398" i="3" s="1"/>
  <c r="H398" i="4"/>
  <c r="I398" i="3" s="1"/>
  <c r="AI397" i="4"/>
  <c r="AJ397" i="3" s="1"/>
  <c r="AF397" i="4"/>
  <c r="AG397" i="3" s="1"/>
  <c r="AC397" i="4"/>
  <c r="AD397" i="3" s="1"/>
  <c r="W397" i="4"/>
  <c r="X397" i="3" s="1"/>
  <c r="T397" i="4"/>
  <c r="U397" i="3" s="1"/>
  <c r="Q397" i="4"/>
  <c r="R397" i="3" s="1"/>
  <c r="N397" i="4"/>
  <c r="O397" i="3" s="1"/>
  <c r="K397" i="4"/>
  <c r="L397" i="3" s="1"/>
  <c r="H397" i="4"/>
  <c r="I397" i="3" s="1"/>
  <c r="AI396" i="4"/>
  <c r="AJ396" i="3" s="1"/>
  <c r="AF396" i="4"/>
  <c r="AG396" i="3" s="1"/>
  <c r="AC396" i="4"/>
  <c r="AD396" i="3" s="1"/>
  <c r="W396" i="4"/>
  <c r="X396" i="3" s="1"/>
  <c r="T396" i="4"/>
  <c r="U396" i="3" s="1"/>
  <c r="Q396" i="4"/>
  <c r="R396" i="3" s="1"/>
  <c r="N396" i="4"/>
  <c r="O396" i="3" s="1"/>
  <c r="K396" i="4"/>
  <c r="L396" i="3" s="1"/>
  <c r="H396" i="4"/>
  <c r="I396" i="3" s="1"/>
  <c r="AI395" i="4"/>
  <c r="AJ395" i="3" s="1"/>
  <c r="AF395" i="4"/>
  <c r="AG395" i="3" s="1"/>
  <c r="AC395" i="4"/>
  <c r="AD395" i="3" s="1"/>
  <c r="W395" i="4"/>
  <c r="X395" i="3" s="1"/>
  <c r="T395" i="4"/>
  <c r="U395" i="3" s="1"/>
  <c r="Q395" i="4"/>
  <c r="R395" i="3" s="1"/>
  <c r="N395" i="4"/>
  <c r="O395" i="3" s="1"/>
  <c r="K395" i="4"/>
  <c r="L395" i="3" s="1"/>
  <c r="H395" i="4"/>
  <c r="I395" i="3" s="1"/>
  <c r="AI394" i="4"/>
  <c r="AJ394" i="3" s="1"/>
  <c r="AF394" i="4"/>
  <c r="AG394" i="3" s="1"/>
  <c r="AC394" i="4"/>
  <c r="AD394" i="3" s="1"/>
  <c r="W394" i="4"/>
  <c r="X394" i="3" s="1"/>
  <c r="T394" i="4"/>
  <c r="U394" i="3" s="1"/>
  <c r="Q394" i="4"/>
  <c r="R394" i="3" s="1"/>
  <c r="N394" i="4"/>
  <c r="O394" i="3" s="1"/>
  <c r="K394" i="4"/>
  <c r="L394" i="3" s="1"/>
  <c r="H394" i="4"/>
  <c r="I394" i="3" s="1"/>
  <c r="AI393" i="4"/>
  <c r="AJ393" i="3" s="1"/>
  <c r="AF393" i="4"/>
  <c r="AG393" i="3" s="1"/>
  <c r="AC393" i="4"/>
  <c r="AD393" i="3" s="1"/>
  <c r="W393" i="4"/>
  <c r="X393" i="3" s="1"/>
  <c r="T393" i="4"/>
  <c r="U393" i="3" s="1"/>
  <c r="Q393" i="4"/>
  <c r="R393" i="3" s="1"/>
  <c r="N393" i="4"/>
  <c r="O393" i="3" s="1"/>
  <c r="K393" i="4"/>
  <c r="L393" i="3" s="1"/>
  <c r="H393" i="4"/>
  <c r="I393" i="3" s="1"/>
  <c r="AI392" i="4"/>
  <c r="AJ392" i="3" s="1"/>
  <c r="AF392" i="4"/>
  <c r="AG392" i="3" s="1"/>
  <c r="AC392" i="4"/>
  <c r="AD392" i="3" s="1"/>
  <c r="W392" i="4"/>
  <c r="X392" i="3" s="1"/>
  <c r="T392" i="4"/>
  <c r="U392" i="3" s="1"/>
  <c r="Q392" i="4"/>
  <c r="R392" i="3" s="1"/>
  <c r="N392" i="4"/>
  <c r="O392" i="3" s="1"/>
  <c r="K392" i="4"/>
  <c r="L392" i="3" s="1"/>
  <c r="H392" i="4"/>
  <c r="I392" i="3" s="1"/>
  <c r="AI391" i="4"/>
  <c r="AF391" i="4"/>
  <c r="AG391" i="3" s="1"/>
  <c r="AC391" i="4"/>
  <c r="AD391" i="3" s="1"/>
  <c r="W391" i="4"/>
  <c r="X391" i="3" s="1"/>
  <c r="T391" i="4"/>
  <c r="U391" i="3" s="1"/>
  <c r="Q391" i="4"/>
  <c r="R391" i="3" s="1"/>
  <c r="N391" i="4"/>
  <c r="O391" i="3" s="1"/>
  <c r="K391" i="4"/>
  <c r="L391" i="3" s="1"/>
  <c r="H391" i="4"/>
  <c r="I391" i="3" s="1"/>
  <c r="AI390" i="4"/>
  <c r="AJ390" i="3" s="1"/>
  <c r="AF390" i="4"/>
  <c r="AG390" i="3" s="1"/>
  <c r="AC390" i="4"/>
  <c r="AD390" i="3" s="1"/>
  <c r="W390" i="4"/>
  <c r="X390" i="3" s="1"/>
  <c r="T390" i="4"/>
  <c r="U390" i="3" s="1"/>
  <c r="Q390" i="4"/>
  <c r="R390" i="3" s="1"/>
  <c r="N390" i="4"/>
  <c r="O390" i="3" s="1"/>
  <c r="K390" i="4"/>
  <c r="L390" i="3" s="1"/>
  <c r="H390" i="4"/>
  <c r="I390" i="3" s="1"/>
  <c r="AI389" i="4"/>
  <c r="AF389" i="4"/>
  <c r="AG389" i="3" s="1"/>
  <c r="AC389" i="4"/>
  <c r="AD389" i="3" s="1"/>
  <c r="W389" i="4"/>
  <c r="X389" i="3" s="1"/>
  <c r="T389" i="4"/>
  <c r="U389" i="3" s="1"/>
  <c r="Q389" i="4"/>
  <c r="R389" i="3" s="1"/>
  <c r="N389" i="4"/>
  <c r="O389" i="3" s="1"/>
  <c r="K389" i="4"/>
  <c r="H389" i="4"/>
  <c r="I389" i="3" s="1"/>
  <c r="AI388" i="4"/>
  <c r="AJ388" i="3" s="1"/>
  <c r="AF388" i="4"/>
  <c r="AG388" i="3" s="1"/>
  <c r="AC388" i="4"/>
  <c r="AD388" i="3" s="1"/>
  <c r="W388" i="4"/>
  <c r="X388" i="3" s="1"/>
  <c r="T388" i="4"/>
  <c r="U388" i="3" s="1"/>
  <c r="Q388" i="4"/>
  <c r="R388" i="3" s="1"/>
  <c r="N388" i="4"/>
  <c r="O388" i="3" s="1"/>
  <c r="K388" i="4"/>
  <c r="L388" i="3" s="1"/>
  <c r="H388" i="4"/>
  <c r="I388" i="3" s="1"/>
  <c r="AI387" i="4"/>
  <c r="AF387" i="4"/>
  <c r="AG387" i="3" s="1"/>
  <c r="AC387" i="4"/>
  <c r="AD387" i="3" s="1"/>
  <c r="W387" i="4"/>
  <c r="X387" i="3" s="1"/>
  <c r="T387" i="4"/>
  <c r="U387" i="3" s="1"/>
  <c r="Q387" i="4"/>
  <c r="R387" i="3" s="1"/>
  <c r="N387" i="4"/>
  <c r="O387" i="3" s="1"/>
  <c r="K387" i="4"/>
  <c r="L387" i="3" s="1"/>
  <c r="H387" i="4"/>
  <c r="I387" i="3" s="1"/>
  <c r="AI386" i="4"/>
  <c r="AJ386" i="3" s="1"/>
  <c r="AF386" i="4"/>
  <c r="AG386" i="3" s="1"/>
  <c r="AC386" i="4"/>
  <c r="AD386" i="3" s="1"/>
  <c r="W386" i="4"/>
  <c r="X386" i="3" s="1"/>
  <c r="T386" i="4"/>
  <c r="U386" i="3" s="1"/>
  <c r="Q386" i="4"/>
  <c r="R386" i="3" s="1"/>
  <c r="N386" i="4"/>
  <c r="O386" i="3" s="1"/>
  <c r="K386" i="4"/>
  <c r="L386" i="3" s="1"/>
  <c r="H386" i="4"/>
  <c r="I386" i="3" s="1"/>
  <c r="AI385" i="4"/>
  <c r="AF385" i="4"/>
  <c r="AG385" i="3" s="1"/>
  <c r="AC385" i="4"/>
  <c r="AD385" i="3" s="1"/>
  <c r="W385" i="4"/>
  <c r="X385" i="3" s="1"/>
  <c r="T385" i="4"/>
  <c r="U385" i="3" s="1"/>
  <c r="Q385" i="4"/>
  <c r="R385" i="3" s="1"/>
  <c r="N385" i="4"/>
  <c r="O385" i="3" s="1"/>
  <c r="K385" i="4"/>
  <c r="L385" i="3" s="1"/>
  <c r="H385" i="4"/>
  <c r="I385" i="3" s="1"/>
  <c r="AI384" i="4"/>
  <c r="AJ384" i="3" s="1"/>
  <c r="AF384" i="4"/>
  <c r="AG384" i="3" s="1"/>
  <c r="AC384" i="4"/>
  <c r="AD384" i="3" s="1"/>
  <c r="W384" i="4"/>
  <c r="X384" i="3" s="1"/>
  <c r="T384" i="4"/>
  <c r="U384" i="3" s="1"/>
  <c r="Q384" i="4"/>
  <c r="R384" i="3" s="1"/>
  <c r="N384" i="4"/>
  <c r="O384" i="3" s="1"/>
  <c r="K384" i="4"/>
  <c r="L384" i="3" s="1"/>
  <c r="H384" i="4"/>
  <c r="I384" i="3" s="1"/>
  <c r="AI383" i="4"/>
  <c r="AJ383" i="3" s="1"/>
  <c r="AF383" i="4"/>
  <c r="AG383" i="3" s="1"/>
  <c r="AC383" i="4"/>
  <c r="AD383" i="3" s="1"/>
  <c r="W383" i="4"/>
  <c r="X383" i="3" s="1"/>
  <c r="T383" i="4"/>
  <c r="U383" i="3" s="1"/>
  <c r="Q383" i="4"/>
  <c r="R383" i="3" s="1"/>
  <c r="N383" i="4"/>
  <c r="O383" i="3" s="1"/>
  <c r="K383" i="4"/>
  <c r="L383" i="3" s="1"/>
  <c r="H383" i="4"/>
  <c r="I383" i="3" s="1"/>
  <c r="AI382" i="4"/>
  <c r="AJ382" i="3" s="1"/>
  <c r="AF382" i="4"/>
  <c r="AG382" i="3" s="1"/>
  <c r="AC382" i="4"/>
  <c r="AD382" i="3" s="1"/>
  <c r="W382" i="4"/>
  <c r="X382" i="3" s="1"/>
  <c r="T382" i="4"/>
  <c r="U382" i="3" s="1"/>
  <c r="Q382" i="4"/>
  <c r="R382" i="3" s="1"/>
  <c r="N382" i="4"/>
  <c r="O382" i="3" s="1"/>
  <c r="K382" i="4"/>
  <c r="L382" i="3" s="1"/>
  <c r="H382" i="4"/>
  <c r="I382" i="3" s="1"/>
  <c r="AI381" i="4"/>
  <c r="AJ381" i="3" s="1"/>
  <c r="AF381" i="4"/>
  <c r="AG381" i="3" s="1"/>
  <c r="AC381" i="4"/>
  <c r="AD381" i="3" s="1"/>
  <c r="W381" i="4"/>
  <c r="X381" i="3" s="1"/>
  <c r="T381" i="4"/>
  <c r="U381" i="3" s="1"/>
  <c r="Q381" i="4"/>
  <c r="R381" i="3" s="1"/>
  <c r="N381" i="4"/>
  <c r="O381" i="3" s="1"/>
  <c r="K381" i="4"/>
  <c r="H381" i="4"/>
  <c r="I381" i="3" s="1"/>
  <c r="AI380" i="4"/>
  <c r="AJ380" i="3" s="1"/>
  <c r="AF380" i="4"/>
  <c r="AG380" i="3" s="1"/>
  <c r="AC380" i="4"/>
  <c r="AD380" i="3" s="1"/>
  <c r="W380" i="4"/>
  <c r="X380" i="3" s="1"/>
  <c r="T380" i="4"/>
  <c r="U380" i="3" s="1"/>
  <c r="Q380" i="4"/>
  <c r="R380" i="3" s="1"/>
  <c r="N380" i="4"/>
  <c r="O380" i="3" s="1"/>
  <c r="K380" i="4"/>
  <c r="L380" i="3" s="1"/>
  <c r="H380" i="4"/>
  <c r="I380" i="3" s="1"/>
  <c r="AI379" i="4"/>
  <c r="AJ379" i="3" s="1"/>
  <c r="AF379" i="4"/>
  <c r="AG379" i="3" s="1"/>
  <c r="AC379" i="4"/>
  <c r="AD379" i="3" s="1"/>
  <c r="W379" i="4"/>
  <c r="X379" i="3" s="1"/>
  <c r="T379" i="4"/>
  <c r="U379" i="3" s="1"/>
  <c r="Q379" i="4"/>
  <c r="R379" i="3" s="1"/>
  <c r="N379" i="4"/>
  <c r="O379" i="3" s="1"/>
  <c r="K379" i="4"/>
  <c r="L379" i="3" s="1"/>
  <c r="H379" i="4"/>
  <c r="I379" i="3" s="1"/>
  <c r="AI378" i="4"/>
  <c r="AJ378" i="3" s="1"/>
  <c r="AF378" i="4"/>
  <c r="AG378" i="3" s="1"/>
  <c r="AC378" i="4"/>
  <c r="AD378" i="3" s="1"/>
  <c r="W378" i="4"/>
  <c r="X378" i="3" s="1"/>
  <c r="T378" i="4"/>
  <c r="U378" i="3" s="1"/>
  <c r="Q378" i="4"/>
  <c r="R378" i="3" s="1"/>
  <c r="N378" i="4"/>
  <c r="O378" i="3" s="1"/>
  <c r="K378" i="4"/>
  <c r="L378" i="3" s="1"/>
  <c r="H378" i="4"/>
  <c r="I378" i="3" s="1"/>
  <c r="AI377" i="4"/>
  <c r="AF377" i="4"/>
  <c r="AG377" i="3" s="1"/>
  <c r="AC377" i="4"/>
  <c r="AD377" i="3" s="1"/>
  <c r="W377" i="4"/>
  <c r="X377" i="3" s="1"/>
  <c r="T377" i="4"/>
  <c r="U377" i="3" s="1"/>
  <c r="Q377" i="4"/>
  <c r="R377" i="3" s="1"/>
  <c r="N377" i="4"/>
  <c r="O377" i="3" s="1"/>
  <c r="K377" i="4"/>
  <c r="H377" i="4"/>
  <c r="I377" i="3" s="1"/>
  <c r="AI376" i="4"/>
  <c r="AJ376" i="3" s="1"/>
  <c r="AF376" i="4"/>
  <c r="AG376" i="3" s="1"/>
  <c r="AC376" i="4"/>
  <c r="AD376" i="3" s="1"/>
  <c r="W376" i="4"/>
  <c r="X376" i="3" s="1"/>
  <c r="T376" i="4"/>
  <c r="U376" i="3" s="1"/>
  <c r="Q376" i="4"/>
  <c r="R376" i="3" s="1"/>
  <c r="N376" i="4"/>
  <c r="O376" i="3" s="1"/>
  <c r="K376" i="4"/>
  <c r="L376" i="3" s="1"/>
  <c r="H376" i="4"/>
  <c r="I376" i="3" s="1"/>
  <c r="AI375" i="4"/>
  <c r="AJ375" i="3" s="1"/>
  <c r="AF375" i="4"/>
  <c r="AG375" i="3" s="1"/>
  <c r="AC375" i="4"/>
  <c r="AD375" i="3" s="1"/>
  <c r="W375" i="4"/>
  <c r="X375" i="3" s="1"/>
  <c r="T375" i="4"/>
  <c r="U375" i="3" s="1"/>
  <c r="Q375" i="4"/>
  <c r="R375" i="3" s="1"/>
  <c r="N375" i="4"/>
  <c r="O375" i="3" s="1"/>
  <c r="K375" i="4"/>
  <c r="L375" i="3" s="1"/>
  <c r="H375" i="4"/>
  <c r="I375" i="3" s="1"/>
  <c r="AI374" i="4"/>
  <c r="AJ374" i="3" s="1"/>
  <c r="AF374" i="4"/>
  <c r="AG374" i="3" s="1"/>
  <c r="AC374" i="4"/>
  <c r="AD374" i="3" s="1"/>
  <c r="W374" i="4"/>
  <c r="X374" i="3" s="1"/>
  <c r="T374" i="4"/>
  <c r="U374" i="3" s="1"/>
  <c r="Q374" i="4"/>
  <c r="R374" i="3" s="1"/>
  <c r="N374" i="4"/>
  <c r="O374" i="3" s="1"/>
  <c r="K374" i="4"/>
  <c r="L374" i="3" s="1"/>
  <c r="H374" i="4"/>
  <c r="I374" i="3" s="1"/>
  <c r="AI373" i="4"/>
  <c r="AJ373" i="3" s="1"/>
  <c r="AF373" i="4"/>
  <c r="AG373" i="3" s="1"/>
  <c r="AC373" i="4"/>
  <c r="AD373" i="3" s="1"/>
  <c r="W373" i="4"/>
  <c r="X373" i="3" s="1"/>
  <c r="T373" i="4"/>
  <c r="U373" i="3" s="1"/>
  <c r="Q373" i="4"/>
  <c r="R373" i="3" s="1"/>
  <c r="N373" i="4"/>
  <c r="O373" i="3" s="1"/>
  <c r="K373" i="4"/>
  <c r="H373" i="4"/>
  <c r="I373" i="3" s="1"/>
  <c r="AI372" i="4"/>
  <c r="AJ372" i="3" s="1"/>
  <c r="AF372" i="4"/>
  <c r="AG372" i="3" s="1"/>
  <c r="AC372" i="4"/>
  <c r="AD372" i="3" s="1"/>
  <c r="W372" i="4"/>
  <c r="X372" i="3" s="1"/>
  <c r="T372" i="4"/>
  <c r="U372" i="3" s="1"/>
  <c r="Q372" i="4"/>
  <c r="R372" i="3" s="1"/>
  <c r="N372" i="4"/>
  <c r="O372" i="3" s="1"/>
  <c r="K372" i="4"/>
  <c r="L372" i="3" s="1"/>
  <c r="H372" i="4"/>
  <c r="I372" i="3" s="1"/>
  <c r="AI371" i="4"/>
  <c r="AJ371" i="3" s="1"/>
  <c r="AF371" i="4"/>
  <c r="AG371" i="3" s="1"/>
  <c r="AC371" i="4"/>
  <c r="AD371" i="3" s="1"/>
  <c r="W371" i="4"/>
  <c r="X371" i="3" s="1"/>
  <c r="T371" i="4"/>
  <c r="U371" i="3" s="1"/>
  <c r="Q371" i="4"/>
  <c r="R371" i="3" s="1"/>
  <c r="N371" i="4"/>
  <c r="O371" i="3" s="1"/>
  <c r="K371" i="4"/>
  <c r="L371" i="3" s="1"/>
  <c r="H371" i="4"/>
  <c r="I371" i="3" s="1"/>
  <c r="AI370" i="4"/>
  <c r="AJ370" i="3" s="1"/>
  <c r="AF370" i="4"/>
  <c r="AG370" i="3" s="1"/>
  <c r="AC370" i="4"/>
  <c r="AD370" i="3" s="1"/>
  <c r="W370" i="4"/>
  <c r="X370" i="3" s="1"/>
  <c r="T370" i="4"/>
  <c r="U370" i="3" s="1"/>
  <c r="Q370" i="4"/>
  <c r="R370" i="3" s="1"/>
  <c r="N370" i="4"/>
  <c r="O370" i="3" s="1"/>
  <c r="K370" i="4"/>
  <c r="L370" i="3" s="1"/>
  <c r="H370" i="4"/>
  <c r="I370" i="3" s="1"/>
  <c r="AI369" i="4"/>
  <c r="AJ369" i="3" s="1"/>
  <c r="AF369" i="4"/>
  <c r="AG369" i="3" s="1"/>
  <c r="AC369" i="4"/>
  <c r="AD369" i="3" s="1"/>
  <c r="W369" i="4"/>
  <c r="X369" i="3" s="1"/>
  <c r="T369" i="4"/>
  <c r="U369" i="3" s="1"/>
  <c r="Q369" i="4"/>
  <c r="R369" i="3" s="1"/>
  <c r="N369" i="4"/>
  <c r="O369" i="3" s="1"/>
  <c r="K369" i="4"/>
  <c r="L369" i="3" s="1"/>
  <c r="H369" i="4"/>
  <c r="I369" i="3" s="1"/>
  <c r="AI368" i="4"/>
  <c r="AJ368" i="3" s="1"/>
  <c r="AF368" i="4"/>
  <c r="AG368" i="3" s="1"/>
  <c r="AC368" i="4"/>
  <c r="AD368" i="3" s="1"/>
  <c r="W368" i="4"/>
  <c r="X368" i="3" s="1"/>
  <c r="T368" i="4"/>
  <c r="U368" i="3" s="1"/>
  <c r="Q368" i="4"/>
  <c r="R368" i="3" s="1"/>
  <c r="N368" i="4"/>
  <c r="O368" i="3" s="1"/>
  <c r="K368" i="4"/>
  <c r="L368" i="3" s="1"/>
  <c r="H368" i="4"/>
  <c r="I368" i="3" s="1"/>
  <c r="AI367" i="4"/>
  <c r="AJ367" i="3" s="1"/>
  <c r="AF367" i="4"/>
  <c r="AG367" i="3" s="1"/>
  <c r="AC367" i="4"/>
  <c r="AD367" i="3" s="1"/>
  <c r="W367" i="4"/>
  <c r="X367" i="3" s="1"/>
  <c r="T367" i="4"/>
  <c r="U367" i="3" s="1"/>
  <c r="Q367" i="4"/>
  <c r="R367" i="3" s="1"/>
  <c r="N367" i="4"/>
  <c r="O367" i="3" s="1"/>
  <c r="K367" i="4"/>
  <c r="L367" i="3" s="1"/>
  <c r="H367" i="4"/>
  <c r="I367" i="3" s="1"/>
  <c r="AI366" i="4"/>
  <c r="AJ366" i="3" s="1"/>
  <c r="AF366" i="4"/>
  <c r="AG366" i="3" s="1"/>
  <c r="AC366" i="4"/>
  <c r="AD366" i="3" s="1"/>
  <c r="W366" i="4"/>
  <c r="X366" i="3" s="1"/>
  <c r="T366" i="4"/>
  <c r="U366" i="3" s="1"/>
  <c r="Q366" i="4"/>
  <c r="R366" i="3" s="1"/>
  <c r="N366" i="4"/>
  <c r="O366" i="3" s="1"/>
  <c r="K366" i="4"/>
  <c r="L366" i="3" s="1"/>
  <c r="H366" i="4"/>
  <c r="I366" i="3" s="1"/>
  <c r="AI365" i="4"/>
  <c r="AF365" i="4"/>
  <c r="AG365" i="3" s="1"/>
  <c r="AC365" i="4"/>
  <c r="AD365" i="3" s="1"/>
  <c r="W365" i="4"/>
  <c r="X365" i="3" s="1"/>
  <c r="T365" i="4"/>
  <c r="U365" i="3" s="1"/>
  <c r="Q365" i="4"/>
  <c r="R365" i="3" s="1"/>
  <c r="N365" i="4"/>
  <c r="O365" i="3" s="1"/>
  <c r="K365" i="4"/>
  <c r="L365" i="3" s="1"/>
  <c r="H365" i="4"/>
  <c r="I365" i="3" s="1"/>
  <c r="AI364" i="4"/>
  <c r="AJ364" i="3" s="1"/>
  <c r="AF364" i="4"/>
  <c r="AG364" i="3" s="1"/>
  <c r="AC364" i="4"/>
  <c r="AD364" i="3" s="1"/>
  <c r="W364" i="4"/>
  <c r="X364" i="3" s="1"/>
  <c r="T364" i="4"/>
  <c r="U364" i="3" s="1"/>
  <c r="Q364" i="4"/>
  <c r="R364" i="3" s="1"/>
  <c r="N364" i="4"/>
  <c r="O364" i="3" s="1"/>
  <c r="K364" i="4"/>
  <c r="L364" i="3" s="1"/>
  <c r="H364" i="4"/>
  <c r="I364" i="3" s="1"/>
  <c r="AI363" i="4"/>
  <c r="AF363" i="4"/>
  <c r="AG363" i="3" s="1"/>
  <c r="AC363" i="4"/>
  <c r="AD363" i="3" s="1"/>
  <c r="W363" i="4"/>
  <c r="X363" i="3" s="1"/>
  <c r="T363" i="4"/>
  <c r="U363" i="3" s="1"/>
  <c r="Q363" i="4"/>
  <c r="R363" i="3" s="1"/>
  <c r="N363" i="4"/>
  <c r="O363" i="3" s="1"/>
  <c r="K363" i="4"/>
  <c r="L363" i="3" s="1"/>
  <c r="H363" i="4"/>
  <c r="I363" i="3" s="1"/>
  <c r="AI362" i="4"/>
  <c r="AJ362" i="3" s="1"/>
  <c r="AF362" i="4"/>
  <c r="AG362" i="3" s="1"/>
  <c r="AC362" i="4"/>
  <c r="AD362" i="3" s="1"/>
  <c r="W362" i="4"/>
  <c r="X362" i="3" s="1"/>
  <c r="T362" i="4"/>
  <c r="U362" i="3" s="1"/>
  <c r="Q362" i="4"/>
  <c r="R362" i="3" s="1"/>
  <c r="N362" i="4"/>
  <c r="O362" i="3" s="1"/>
  <c r="K362" i="4"/>
  <c r="L362" i="3" s="1"/>
  <c r="H362" i="4"/>
  <c r="I362" i="3" s="1"/>
  <c r="AI361" i="4"/>
  <c r="AF361" i="4"/>
  <c r="AG361" i="3" s="1"/>
  <c r="AC361" i="4"/>
  <c r="AD361" i="3" s="1"/>
  <c r="W361" i="4"/>
  <c r="X361" i="3" s="1"/>
  <c r="T361" i="4"/>
  <c r="U361" i="3" s="1"/>
  <c r="Q361" i="4"/>
  <c r="R361" i="3" s="1"/>
  <c r="N361" i="4"/>
  <c r="O361" i="3" s="1"/>
  <c r="K361" i="4"/>
  <c r="H361" i="4"/>
  <c r="I361" i="3" s="1"/>
  <c r="AI360" i="4"/>
  <c r="AJ360" i="3" s="1"/>
  <c r="AF360" i="4"/>
  <c r="AG360" i="3" s="1"/>
  <c r="AC360" i="4"/>
  <c r="AD360" i="3" s="1"/>
  <c r="W360" i="4"/>
  <c r="X360" i="3" s="1"/>
  <c r="T360" i="4"/>
  <c r="U360" i="3" s="1"/>
  <c r="Q360" i="4"/>
  <c r="R360" i="3" s="1"/>
  <c r="N360" i="4"/>
  <c r="O360" i="3" s="1"/>
  <c r="K360" i="4"/>
  <c r="L360" i="3" s="1"/>
  <c r="H360" i="4"/>
  <c r="I360" i="3" s="1"/>
  <c r="AI359" i="4"/>
  <c r="AJ359" i="3" s="1"/>
  <c r="AF359" i="4"/>
  <c r="AG359" i="3" s="1"/>
  <c r="AC359" i="4"/>
  <c r="AD359" i="3" s="1"/>
  <c r="W359" i="4"/>
  <c r="X359" i="3" s="1"/>
  <c r="T359" i="4"/>
  <c r="U359" i="3" s="1"/>
  <c r="Q359" i="4"/>
  <c r="R359" i="3" s="1"/>
  <c r="N359" i="4"/>
  <c r="O359" i="3" s="1"/>
  <c r="K359" i="4"/>
  <c r="L359" i="3" s="1"/>
  <c r="H359" i="4"/>
  <c r="I359" i="3" s="1"/>
  <c r="AI358" i="4"/>
  <c r="AJ358" i="3" s="1"/>
  <c r="AF358" i="4"/>
  <c r="AG358" i="3" s="1"/>
  <c r="AC358" i="4"/>
  <c r="AD358" i="3" s="1"/>
  <c r="W358" i="4"/>
  <c r="X358" i="3" s="1"/>
  <c r="T358" i="4"/>
  <c r="U358" i="3" s="1"/>
  <c r="Q358" i="4"/>
  <c r="R358" i="3" s="1"/>
  <c r="N358" i="4"/>
  <c r="O358" i="3" s="1"/>
  <c r="K358" i="4"/>
  <c r="L358" i="3" s="1"/>
  <c r="H358" i="4"/>
  <c r="I358" i="3" s="1"/>
  <c r="AI357" i="4"/>
  <c r="AF357" i="4"/>
  <c r="AG357" i="3" s="1"/>
  <c r="AC357" i="4"/>
  <c r="AD357" i="3" s="1"/>
  <c r="W357" i="4"/>
  <c r="X357" i="3" s="1"/>
  <c r="T357" i="4"/>
  <c r="U357" i="3" s="1"/>
  <c r="Q357" i="4"/>
  <c r="R357" i="3" s="1"/>
  <c r="N357" i="4"/>
  <c r="O357" i="3" s="1"/>
  <c r="K357" i="4"/>
  <c r="H357" i="4"/>
  <c r="I357" i="3" s="1"/>
  <c r="AI356" i="4"/>
  <c r="AJ356" i="3" s="1"/>
  <c r="AF356" i="4"/>
  <c r="AG356" i="3" s="1"/>
  <c r="AC356" i="4"/>
  <c r="AD356" i="3" s="1"/>
  <c r="W356" i="4"/>
  <c r="X356" i="3" s="1"/>
  <c r="T356" i="4"/>
  <c r="U356" i="3" s="1"/>
  <c r="Q356" i="4"/>
  <c r="R356" i="3" s="1"/>
  <c r="N356" i="4"/>
  <c r="O356" i="3" s="1"/>
  <c r="K356" i="4"/>
  <c r="L356" i="3" s="1"/>
  <c r="H356" i="4"/>
  <c r="I356" i="3" s="1"/>
  <c r="AI355" i="4"/>
  <c r="AJ355" i="3" s="1"/>
  <c r="AF355" i="4"/>
  <c r="AC355" i="4"/>
  <c r="AD355" i="3" s="1"/>
  <c r="W355" i="4"/>
  <c r="X355" i="3" s="1"/>
  <c r="T355" i="4"/>
  <c r="U355" i="3" s="1"/>
  <c r="Q355" i="4"/>
  <c r="R355" i="3" s="1"/>
  <c r="N355" i="4"/>
  <c r="O355" i="3" s="1"/>
  <c r="K355" i="4"/>
  <c r="L355" i="3" s="1"/>
  <c r="H355" i="4"/>
  <c r="I355" i="3" s="1"/>
  <c r="AI354" i="4"/>
  <c r="AJ354" i="3" s="1"/>
  <c r="AF354" i="4"/>
  <c r="AG354" i="3" s="1"/>
  <c r="AC354" i="4"/>
  <c r="AD354" i="3" s="1"/>
  <c r="W354" i="4"/>
  <c r="X354" i="3" s="1"/>
  <c r="T354" i="4"/>
  <c r="U354" i="3" s="1"/>
  <c r="Q354" i="4"/>
  <c r="R354" i="3" s="1"/>
  <c r="N354" i="4"/>
  <c r="O354" i="3" s="1"/>
  <c r="K354" i="4"/>
  <c r="L354" i="3" s="1"/>
  <c r="H354" i="4"/>
  <c r="I354" i="3" s="1"/>
  <c r="AI353" i="4"/>
  <c r="AF353" i="4"/>
  <c r="AG353" i="3" s="1"/>
  <c r="AC353" i="4"/>
  <c r="AD353" i="3" s="1"/>
  <c r="W353" i="4"/>
  <c r="X353" i="3" s="1"/>
  <c r="T353" i="4"/>
  <c r="U353" i="3" s="1"/>
  <c r="Q353" i="4"/>
  <c r="R353" i="3" s="1"/>
  <c r="N353" i="4"/>
  <c r="O353" i="3" s="1"/>
  <c r="K353" i="4"/>
  <c r="H353" i="4"/>
  <c r="I353" i="3" s="1"/>
  <c r="AI352" i="4"/>
  <c r="AJ352" i="3" s="1"/>
  <c r="AF352" i="4"/>
  <c r="AG352" i="3" s="1"/>
  <c r="AC352" i="4"/>
  <c r="AD352" i="3" s="1"/>
  <c r="W352" i="4"/>
  <c r="X352" i="3" s="1"/>
  <c r="T352" i="4"/>
  <c r="U352" i="3" s="1"/>
  <c r="Q352" i="4"/>
  <c r="R352" i="3" s="1"/>
  <c r="N352" i="4"/>
  <c r="O352" i="3" s="1"/>
  <c r="K352" i="4"/>
  <c r="H352" i="4"/>
  <c r="I352" i="3" s="1"/>
  <c r="AI351" i="4"/>
  <c r="AJ351" i="3" s="1"/>
  <c r="AF351" i="4"/>
  <c r="AC351" i="4"/>
  <c r="AD351" i="3" s="1"/>
  <c r="W351" i="4"/>
  <c r="X351" i="3" s="1"/>
  <c r="T351" i="4"/>
  <c r="U351" i="3" s="1"/>
  <c r="Q351" i="4"/>
  <c r="R351" i="3" s="1"/>
  <c r="N351" i="4"/>
  <c r="O351" i="3" s="1"/>
  <c r="K351" i="4"/>
  <c r="L351" i="3" s="1"/>
  <c r="H351" i="4"/>
  <c r="I351" i="3" s="1"/>
  <c r="AI350" i="4"/>
  <c r="AJ350" i="3" s="1"/>
  <c r="AF350" i="4"/>
  <c r="AG350" i="3" s="1"/>
  <c r="AC350" i="4"/>
  <c r="AD350" i="3" s="1"/>
  <c r="W350" i="4"/>
  <c r="X350" i="3" s="1"/>
  <c r="T350" i="4"/>
  <c r="U350" i="3" s="1"/>
  <c r="Q350" i="4"/>
  <c r="R350" i="3" s="1"/>
  <c r="N350" i="4"/>
  <c r="K350" i="4"/>
  <c r="L350" i="3" s="1"/>
  <c r="H350" i="4"/>
  <c r="I350" i="3" s="1"/>
  <c r="AI349" i="4"/>
  <c r="AF349" i="4"/>
  <c r="AG349" i="3" s="1"/>
  <c r="AC349" i="4"/>
  <c r="AD349" i="3" s="1"/>
  <c r="W349" i="4"/>
  <c r="X349" i="3" s="1"/>
  <c r="T349" i="4"/>
  <c r="Q349" i="4"/>
  <c r="R349" i="3" s="1"/>
  <c r="N349" i="4"/>
  <c r="O349" i="3" s="1"/>
  <c r="K349" i="4"/>
  <c r="L349" i="3" s="1"/>
  <c r="H349" i="4"/>
  <c r="I349" i="3" s="1"/>
  <c r="AI348" i="4"/>
  <c r="AJ348" i="3" s="1"/>
  <c r="AF348" i="4"/>
  <c r="AG348" i="3" s="1"/>
  <c r="AC348" i="4"/>
  <c r="AD348" i="3" s="1"/>
  <c r="W348" i="4"/>
  <c r="X348" i="3" s="1"/>
  <c r="T348" i="4"/>
  <c r="U348" i="3" s="1"/>
  <c r="Q348" i="4"/>
  <c r="R348" i="3" s="1"/>
  <c r="N348" i="4"/>
  <c r="O348" i="3" s="1"/>
  <c r="K348" i="4"/>
  <c r="L348" i="3" s="1"/>
  <c r="H348" i="4"/>
  <c r="I348" i="3" s="1"/>
  <c r="AI347" i="4"/>
  <c r="AJ347" i="3" s="1"/>
  <c r="AF347" i="4"/>
  <c r="AG347" i="3" s="1"/>
  <c r="AC347" i="4"/>
  <c r="AD347" i="3" s="1"/>
  <c r="W347" i="4"/>
  <c r="X347" i="3" s="1"/>
  <c r="T347" i="4"/>
  <c r="U347" i="3" s="1"/>
  <c r="Q347" i="4"/>
  <c r="R347" i="3" s="1"/>
  <c r="N347" i="4"/>
  <c r="O347" i="3" s="1"/>
  <c r="K347" i="4"/>
  <c r="L347" i="3" s="1"/>
  <c r="H347" i="4"/>
  <c r="I347" i="3" s="1"/>
  <c r="AI346" i="4"/>
  <c r="AJ346" i="3" s="1"/>
  <c r="AF346" i="4"/>
  <c r="AG346" i="3" s="1"/>
  <c r="AC346" i="4"/>
  <c r="AD346" i="3" s="1"/>
  <c r="W346" i="4"/>
  <c r="X346" i="3" s="1"/>
  <c r="T346" i="4"/>
  <c r="U346" i="3" s="1"/>
  <c r="Q346" i="4"/>
  <c r="R346" i="3" s="1"/>
  <c r="N346" i="4"/>
  <c r="K346" i="4"/>
  <c r="L346" i="3" s="1"/>
  <c r="H346" i="4"/>
  <c r="I346" i="3" s="1"/>
  <c r="AI345" i="4"/>
  <c r="AJ345" i="3" s="1"/>
  <c r="AF345" i="4"/>
  <c r="AG345" i="3" s="1"/>
  <c r="AC345" i="4"/>
  <c r="W345" i="4"/>
  <c r="X345" i="3" s="1"/>
  <c r="T345" i="4"/>
  <c r="U345" i="3" s="1"/>
  <c r="Q345" i="4"/>
  <c r="R345" i="3" s="1"/>
  <c r="N345" i="4"/>
  <c r="O345" i="3" s="1"/>
  <c r="K345" i="4"/>
  <c r="L345" i="3" s="1"/>
  <c r="H345" i="4"/>
  <c r="I345" i="3" s="1"/>
  <c r="AI344" i="4"/>
  <c r="AJ344" i="3" s="1"/>
  <c r="AF344" i="4"/>
  <c r="AG344" i="3" s="1"/>
  <c r="AC344" i="4"/>
  <c r="AD344" i="3" s="1"/>
  <c r="W344" i="4"/>
  <c r="X344" i="3" s="1"/>
  <c r="T344" i="4"/>
  <c r="U344" i="3" s="1"/>
  <c r="Q344" i="4"/>
  <c r="R344" i="3" s="1"/>
  <c r="N344" i="4"/>
  <c r="O344" i="3" s="1"/>
  <c r="K344" i="4"/>
  <c r="L344" i="3" s="1"/>
  <c r="H344" i="4"/>
  <c r="I344" i="3" s="1"/>
  <c r="AI343" i="4"/>
  <c r="AJ343" i="3" s="1"/>
  <c r="AF343" i="4"/>
  <c r="AG343" i="3" s="1"/>
  <c r="AC343" i="4"/>
  <c r="AD343" i="3" s="1"/>
  <c r="W343" i="4"/>
  <c r="X343" i="3" s="1"/>
  <c r="T343" i="4"/>
  <c r="U343" i="3" s="1"/>
  <c r="Q343" i="4"/>
  <c r="R343" i="3" s="1"/>
  <c r="N343" i="4"/>
  <c r="O343" i="3" s="1"/>
  <c r="K343" i="4"/>
  <c r="L343" i="3" s="1"/>
  <c r="H343" i="4"/>
  <c r="I343" i="3" s="1"/>
  <c r="AI342" i="4"/>
  <c r="AJ342" i="3" s="1"/>
  <c r="AF342" i="4"/>
  <c r="AG342" i="3" s="1"/>
  <c r="AC342" i="4"/>
  <c r="AD342" i="3" s="1"/>
  <c r="W342" i="4"/>
  <c r="X342" i="3" s="1"/>
  <c r="T342" i="4"/>
  <c r="U342" i="3" s="1"/>
  <c r="Q342" i="4"/>
  <c r="R342" i="3" s="1"/>
  <c r="N342" i="4"/>
  <c r="O342" i="3" s="1"/>
  <c r="K342" i="4"/>
  <c r="L342" i="3" s="1"/>
  <c r="H342" i="4"/>
  <c r="I342" i="3" s="1"/>
  <c r="AI341" i="4"/>
  <c r="AJ341" i="3" s="1"/>
  <c r="AF341" i="4"/>
  <c r="AG341" i="3" s="1"/>
  <c r="AC341" i="4"/>
  <c r="AD341" i="3" s="1"/>
  <c r="W341" i="4"/>
  <c r="X341" i="3" s="1"/>
  <c r="T341" i="4"/>
  <c r="U341" i="3" s="1"/>
  <c r="Q341" i="4"/>
  <c r="R341" i="3" s="1"/>
  <c r="N341" i="4"/>
  <c r="O341" i="3" s="1"/>
  <c r="K341" i="4"/>
  <c r="L341" i="3" s="1"/>
  <c r="H341" i="4"/>
  <c r="I341" i="3" s="1"/>
  <c r="AI340" i="4"/>
  <c r="AF340" i="4"/>
  <c r="AG340" i="3" s="1"/>
  <c r="AC340" i="4"/>
  <c r="AD340" i="3" s="1"/>
  <c r="W340" i="4"/>
  <c r="X340" i="3" s="1"/>
  <c r="T340" i="4"/>
  <c r="U340" i="3" s="1"/>
  <c r="Q340" i="4"/>
  <c r="R340" i="3" s="1"/>
  <c r="N340" i="4"/>
  <c r="O340" i="3" s="1"/>
  <c r="K340" i="4"/>
  <c r="L340" i="3" s="1"/>
  <c r="H340" i="4"/>
  <c r="I340" i="3" s="1"/>
  <c r="AI339" i="4"/>
  <c r="AF339" i="4"/>
  <c r="AG339" i="3" s="1"/>
  <c r="AC339" i="4"/>
  <c r="AD339" i="3" s="1"/>
  <c r="W339" i="4"/>
  <c r="X339" i="3" s="1"/>
  <c r="T339" i="4"/>
  <c r="U339" i="3" s="1"/>
  <c r="Q339" i="4"/>
  <c r="N339" i="4"/>
  <c r="O339" i="3" s="1"/>
  <c r="K339" i="4"/>
  <c r="L339" i="3" s="1"/>
  <c r="H339" i="4"/>
  <c r="I339" i="3" s="1"/>
  <c r="AI338" i="4"/>
  <c r="AJ338" i="3" s="1"/>
  <c r="AF338" i="4"/>
  <c r="AG338" i="3" s="1"/>
  <c r="AC338" i="4"/>
  <c r="AD338" i="3" s="1"/>
  <c r="W338" i="4"/>
  <c r="X338" i="3" s="1"/>
  <c r="T338" i="4"/>
  <c r="U338" i="3" s="1"/>
  <c r="Q338" i="4"/>
  <c r="R338" i="3" s="1"/>
  <c r="N338" i="4"/>
  <c r="O338" i="3" s="1"/>
  <c r="K338" i="4"/>
  <c r="L338" i="3" s="1"/>
  <c r="H338" i="4"/>
  <c r="I338" i="3" s="1"/>
  <c r="AI337" i="4"/>
  <c r="AJ337" i="3" s="1"/>
  <c r="AF337" i="4"/>
  <c r="AG337" i="3" s="1"/>
  <c r="AC337" i="4"/>
  <c r="AD337" i="3" s="1"/>
  <c r="W337" i="4"/>
  <c r="X337" i="3" s="1"/>
  <c r="T337" i="4"/>
  <c r="U337" i="3" s="1"/>
  <c r="Q337" i="4"/>
  <c r="R337" i="3" s="1"/>
  <c r="N337" i="4"/>
  <c r="O337" i="3" s="1"/>
  <c r="K337" i="4"/>
  <c r="H337" i="4"/>
  <c r="I337" i="3" s="1"/>
  <c r="AI336" i="4"/>
  <c r="AJ336" i="3" s="1"/>
  <c r="AF336" i="4"/>
  <c r="AG336" i="3" s="1"/>
  <c r="AC336" i="4"/>
  <c r="AD336" i="3" s="1"/>
  <c r="W336" i="4"/>
  <c r="X336" i="3" s="1"/>
  <c r="T336" i="4"/>
  <c r="U336" i="3" s="1"/>
  <c r="Q336" i="4"/>
  <c r="R336" i="3" s="1"/>
  <c r="N336" i="4"/>
  <c r="O336" i="3" s="1"/>
  <c r="K336" i="4"/>
  <c r="H336" i="4"/>
  <c r="I336" i="3" s="1"/>
  <c r="AI335" i="4"/>
  <c r="AJ335" i="3" s="1"/>
  <c r="AF335" i="4"/>
  <c r="AG335" i="3" s="1"/>
  <c r="AC335" i="4"/>
  <c r="AD335" i="3" s="1"/>
  <c r="W335" i="4"/>
  <c r="X335" i="3" s="1"/>
  <c r="T335" i="4"/>
  <c r="U335" i="3" s="1"/>
  <c r="Q335" i="4"/>
  <c r="R335" i="3" s="1"/>
  <c r="N335" i="4"/>
  <c r="O335" i="3" s="1"/>
  <c r="K335" i="4"/>
  <c r="L335" i="3" s="1"/>
  <c r="H335" i="4"/>
  <c r="I335" i="3" s="1"/>
  <c r="AI334" i="4"/>
  <c r="AJ334" i="3" s="1"/>
  <c r="AF334" i="4"/>
  <c r="AG334" i="3" s="1"/>
  <c r="AC334" i="4"/>
  <c r="AD334" i="3" s="1"/>
  <c r="W334" i="4"/>
  <c r="X334" i="3" s="1"/>
  <c r="T334" i="4"/>
  <c r="U334" i="3" s="1"/>
  <c r="Q334" i="4"/>
  <c r="R334" i="3" s="1"/>
  <c r="N334" i="4"/>
  <c r="O334" i="3" s="1"/>
  <c r="K334" i="4"/>
  <c r="L334" i="3" s="1"/>
  <c r="H334" i="4"/>
  <c r="I334" i="3" s="1"/>
  <c r="AI333" i="4"/>
  <c r="AF333" i="4"/>
  <c r="AG333" i="3" s="1"/>
  <c r="AC333" i="4"/>
  <c r="AD333" i="3" s="1"/>
  <c r="W333" i="4"/>
  <c r="X333" i="3" s="1"/>
  <c r="T333" i="4"/>
  <c r="U333" i="3" s="1"/>
  <c r="Q333" i="4"/>
  <c r="R333" i="3" s="1"/>
  <c r="N333" i="4"/>
  <c r="O333" i="3" s="1"/>
  <c r="K333" i="4"/>
  <c r="L333" i="3" s="1"/>
  <c r="H333" i="4"/>
  <c r="I333" i="3" s="1"/>
  <c r="AI332" i="4"/>
  <c r="AF332" i="4"/>
  <c r="AG332" i="3" s="1"/>
  <c r="AC332" i="4"/>
  <c r="AD332" i="3" s="1"/>
  <c r="W332" i="4"/>
  <c r="X332" i="3" s="1"/>
  <c r="T332" i="4"/>
  <c r="U332" i="3" s="1"/>
  <c r="Q332" i="4"/>
  <c r="R332" i="3" s="1"/>
  <c r="N332" i="4"/>
  <c r="O332" i="3" s="1"/>
  <c r="K332" i="4"/>
  <c r="L332" i="3" s="1"/>
  <c r="H332" i="4"/>
  <c r="I332" i="3" s="1"/>
  <c r="AI331" i="4"/>
  <c r="AF331" i="4"/>
  <c r="AC331" i="4"/>
  <c r="AD331" i="3" s="1"/>
  <c r="W331" i="4"/>
  <c r="X331" i="3" s="1"/>
  <c r="T331" i="4"/>
  <c r="U331" i="3" s="1"/>
  <c r="Q331" i="4"/>
  <c r="R331" i="3" s="1"/>
  <c r="N331" i="4"/>
  <c r="O331" i="3" s="1"/>
  <c r="K331" i="4"/>
  <c r="L331" i="3" s="1"/>
  <c r="H331" i="4"/>
  <c r="I331" i="3" s="1"/>
  <c r="AI330" i="4"/>
  <c r="AJ330" i="3" s="1"/>
  <c r="AF330" i="4"/>
  <c r="AG330" i="3" s="1"/>
  <c r="AC330" i="4"/>
  <c r="AD330" i="3" s="1"/>
  <c r="W330" i="4"/>
  <c r="X330" i="3" s="1"/>
  <c r="T330" i="4"/>
  <c r="U330" i="3" s="1"/>
  <c r="Q330" i="4"/>
  <c r="R330" i="3" s="1"/>
  <c r="N330" i="4"/>
  <c r="K330" i="4"/>
  <c r="L330" i="3" s="1"/>
  <c r="H330" i="4"/>
  <c r="I330" i="3" s="1"/>
  <c r="AI329" i="4"/>
  <c r="AJ329" i="3" s="1"/>
  <c r="AF329" i="4"/>
  <c r="AG329" i="3" s="1"/>
  <c r="AC329" i="4"/>
  <c r="AD329" i="3" s="1"/>
  <c r="W329" i="4"/>
  <c r="X329" i="3" s="1"/>
  <c r="T329" i="4"/>
  <c r="Q329" i="4"/>
  <c r="R329" i="3" s="1"/>
  <c r="N329" i="4"/>
  <c r="O329" i="3" s="1"/>
  <c r="K329" i="4"/>
  <c r="L329" i="3" s="1"/>
  <c r="H329" i="4"/>
  <c r="I329" i="3" s="1"/>
  <c r="AI328" i="4"/>
  <c r="AJ328" i="3" s="1"/>
  <c r="AF328" i="4"/>
  <c r="AG328" i="3" s="1"/>
  <c r="AC328" i="4"/>
  <c r="AD328" i="3" s="1"/>
  <c r="W328" i="4"/>
  <c r="X328" i="3" s="1"/>
  <c r="T328" i="4"/>
  <c r="U328" i="3" s="1"/>
  <c r="Q328" i="4"/>
  <c r="R328" i="3" s="1"/>
  <c r="N328" i="4"/>
  <c r="O328" i="3" s="1"/>
  <c r="K328" i="4"/>
  <c r="L328" i="3" s="1"/>
  <c r="H328" i="4"/>
  <c r="I328" i="3" s="1"/>
  <c r="AI327" i="4"/>
  <c r="AJ327" i="3" s="1"/>
  <c r="AF327" i="4"/>
  <c r="AG327" i="3" s="1"/>
  <c r="AC327" i="4"/>
  <c r="AD327" i="3" s="1"/>
  <c r="W327" i="4"/>
  <c r="X327" i="3" s="1"/>
  <c r="T327" i="4"/>
  <c r="U327" i="3" s="1"/>
  <c r="Q327" i="4"/>
  <c r="N327" i="4"/>
  <c r="O327" i="3" s="1"/>
  <c r="K327" i="4"/>
  <c r="L327" i="3" s="1"/>
  <c r="H327" i="4"/>
  <c r="I327" i="3" s="1"/>
  <c r="AI326" i="4"/>
  <c r="AJ326" i="3" s="1"/>
  <c r="AF326" i="4"/>
  <c r="AG326" i="3" s="1"/>
  <c r="AC326" i="4"/>
  <c r="AD326" i="3" s="1"/>
  <c r="W326" i="4"/>
  <c r="X326" i="3" s="1"/>
  <c r="T326" i="4"/>
  <c r="U326" i="3" s="1"/>
  <c r="Q326" i="4"/>
  <c r="R326" i="3" s="1"/>
  <c r="N326" i="4"/>
  <c r="O326" i="3" s="1"/>
  <c r="K326" i="4"/>
  <c r="L326" i="3" s="1"/>
  <c r="H326" i="4"/>
  <c r="I326" i="3" s="1"/>
  <c r="AI325" i="4"/>
  <c r="AF325" i="4"/>
  <c r="AG325" i="3" s="1"/>
  <c r="AC325" i="4"/>
  <c r="AD325" i="3" s="1"/>
  <c r="W325" i="4"/>
  <c r="X325" i="3" s="1"/>
  <c r="T325" i="4"/>
  <c r="U325" i="3" s="1"/>
  <c r="Q325" i="4"/>
  <c r="R325" i="3" s="1"/>
  <c r="N325" i="4"/>
  <c r="O325" i="3" s="1"/>
  <c r="K325" i="4"/>
  <c r="H325" i="4"/>
  <c r="I325" i="3" s="1"/>
  <c r="AF324" i="4"/>
  <c r="AG324" i="3" s="1"/>
  <c r="T324" i="4"/>
  <c r="U324" i="3" s="1"/>
  <c r="Q324" i="4"/>
  <c r="N324" i="4"/>
  <c r="O324" i="3" s="1"/>
  <c r="K324" i="4"/>
  <c r="L324" i="3" s="1"/>
  <c r="H324" i="4"/>
  <c r="I324" i="3" s="1"/>
  <c r="AF323" i="4"/>
  <c r="AG323" i="3" s="1"/>
  <c r="T323" i="4"/>
  <c r="U323" i="3" s="1"/>
  <c r="Q323" i="4"/>
  <c r="R323" i="3" s="1"/>
  <c r="N323" i="4"/>
  <c r="O323" i="3" s="1"/>
  <c r="K323" i="4"/>
  <c r="L323" i="3" s="1"/>
  <c r="H323" i="4"/>
  <c r="I323" i="3" s="1"/>
  <c r="AI322" i="4"/>
  <c r="AJ322" i="3" s="1"/>
  <c r="AF322" i="4"/>
  <c r="AG322" i="3" s="1"/>
  <c r="AC322" i="4"/>
  <c r="AD322" i="3" s="1"/>
  <c r="W322" i="4"/>
  <c r="X322" i="3" s="1"/>
  <c r="T322" i="4"/>
  <c r="Q322" i="4"/>
  <c r="R322" i="3" s="1"/>
  <c r="N322" i="4"/>
  <c r="O322" i="3" s="1"/>
  <c r="K322" i="4"/>
  <c r="L322" i="3" s="1"/>
  <c r="H322" i="4"/>
  <c r="I322" i="3" s="1"/>
  <c r="AI321" i="4"/>
  <c r="AJ321" i="3" s="1"/>
  <c r="AF321" i="4"/>
  <c r="AG321" i="3" s="1"/>
  <c r="AC321" i="4"/>
  <c r="AD321" i="3" s="1"/>
  <c r="W321" i="4"/>
  <c r="X321" i="3" s="1"/>
  <c r="T321" i="4"/>
  <c r="U321" i="3" s="1"/>
  <c r="Q321" i="4"/>
  <c r="R321" i="3" s="1"/>
  <c r="N321" i="4"/>
  <c r="O321" i="3" s="1"/>
  <c r="K321" i="4"/>
  <c r="L321" i="3" s="1"/>
  <c r="H321" i="4"/>
  <c r="I321" i="3" s="1"/>
  <c r="AI320" i="4"/>
  <c r="AJ320" i="3" s="1"/>
  <c r="AF320" i="4"/>
  <c r="AG320" i="3" s="1"/>
  <c r="AC320" i="4"/>
  <c r="AD320" i="3" s="1"/>
  <c r="W320" i="4"/>
  <c r="X320" i="3" s="1"/>
  <c r="T320" i="4"/>
  <c r="U320" i="3" s="1"/>
  <c r="Q320" i="4"/>
  <c r="R320" i="3" s="1"/>
  <c r="N320" i="4"/>
  <c r="O320" i="3" s="1"/>
  <c r="K320" i="4"/>
  <c r="L320" i="3" s="1"/>
  <c r="H320" i="4"/>
  <c r="I320" i="3" s="1"/>
  <c r="AI319" i="4"/>
  <c r="AJ319" i="3" s="1"/>
  <c r="AF319" i="4"/>
  <c r="AG319" i="3" s="1"/>
  <c r="AC319" i="4"/>
  <c r="AD319" i="3" s="1"/>
  <c r="W319" i="4"/>
  <c r="X319" i="3" s="1"/>
  <c r="T319" i="4"/>
  <c r="U319" i="3" s="1"/>
  <c r="Q319" i="4"/>
  <c r="R319" i="3" s="1"/>
  <c r="N319" i="4"/>
  <c r="K319" i="4"/>
  <c r="L319" i="3" s="1"/>
  <c r="H319" i="4"/>
  <c r="I319" i="3" s="1"/>
  <c r="AI318" i="4"/>
  <c r="AJ318" i="3" s="1"/>
  <c r="AF318" i="4"/>
  <c r="AG318" i="3" s="1"/>
  <c r="AC318" i="4"/>
  <c r="W318" i="4"/>
  <c r="X318" i="3" s="1"/>
  <c r="T318" i="4"/>
  <c r="U318" i="3" s="1"/>
  <c r="Q318" i="4"/>
  <c r="R318" i="3" s="1"/>
  <c r="N318" i="4"/>
  <c r="O318" i="3" s="1"/>
  <c r="K318" i="4"/>
  <c r="L318" i="3" s="1"/>
  <c r="H318" i="4"/>
  <c r="I318" i="3" s="1"/>
  <c r="AI317" i="4"/>
  <c r="AJ317" i="3" s="1"/>
  <c r="AF317" i="4"/>
  <c r="AG317" i="3" s="1"/>
  <c r="AC317" i="4"/>
  <c r="AD317" i="3" s="1"/>
  <c r="W317" i="4"/>
  <c r="X317" i="3" s="1"/>
  <c r="T317" i="4"/>
  <c r="U317" i="3" s="1"/>
  <c r="Q317" i="4"/>
  <c r="R317" i="3" s="1"/>
  <c r="N317" i="4"/>
  <c r="O317" i="3" s="1"/>
  <c r="K317" i="4"/>
  <c r="L317" i="3" s="1"/>
  <c r="H317" i="4"/>
  <c r="I317" i="3" s="1"/>
  <c r="AI316" i="4"/>
  <c r="AJ316" i="3" s="1"/>
  <c r="AF316" i="4"/>
  <c r="AG316" i="3" s="1"/>
  <c r="AC316" i="4"/>
  <c r="AD316" i="3" s="1"/>
  <c r="W316" i="4"/>
  <c r="X316" i="3" s="1"/>
  <c r="T316" i="4"/>
  <c r="U316" i="3" s="1"/>
  <c r="Q316" i="4"/>
  <c r="R316" i="3" s="1"/>
  <c r="N316" i="4"/>
  <c r="O316" i="3" s="1"/>
  <c r="K316" i="4"/>
  <c r="L316" i="3" s="1"/>
  <c r="H316" i="4"/>
  <c r="AI315" i="4"/>
  <c r="AJ315" i="3" s="1"/>
  <c r="AF315" i="4"/>
  <c r="AG315" i="3" s="1"/>
  <c r="AC315" i="4"/>
  <c r="AD315" i="3" s="1"/>
  <c r="W315" i="4"/>
  <c r="X315" i="3" s="1"/>
  <c r="T315" i="4"/>
  <c r="U315" i="3" s="1"/>
  <c r="Q315" i="4"/>
  <c r="R315" i="3" s="1"/>
  <c r="N315" i="4"/>
  <c r="O315" i="3" s="1"/>
  <c r="K315" i="4"/>
  <c r="L315" i="3" s="1"/>
  <c r="H315" i="4"/>
  <c r="I315" i="3" s="1"/>
  <c r="AI314" i="4"/>
  <c r="AJ314" i="3" s="1"/>
  <c r="AF314" i="4"/>
  <c r="AG314" i="3" s="1"/>
  <c r="AC314" i="4"/>
  <c r="W314" i="4"/>
  <c r="X314" i="3" s="1"/>
  <c r="T314" i="4"/>
  <c r="Q314" i="4"/>
  <c r="R314" i="3" s="1"/>
  <c r="N314" i="4"/>
  <c r="O314" i="3" s="1"/>
  <c r="K314" i="4"/>
  <c r="L314" i="3" s="1"/>
  <c r="H314" i="4"/>
  <c r="I314" i="3" s="1"/>
  <c r="AI313" i="4"/>
  <c r="AF313" i="4"/>
  <c r="AG313" i="3" s="1"/>
  <c r="AC313" i="4"/>
  <c r="AD313" i="3" s="1"/>
  <c r="W313" i="4"/>
  <c r="X313" i="3" s="1"/>
  <c r="T313" i="4"/>
  <c r="U313" i="3" s="1"/>
  <c r="Q313" i="4"/>
  <c r="R313" i="3" s="1"/>
  <c r="N313" i="4"/>
  <c r="O313" i="3" s="1"/>
  <c r="K313" i="4"/>
  <c r="H313" i="4"/>
  <c r="I313" i="3" s="1"/>
  <c r="AI312" i="4"/>
  <c r="AJ312" i="3" s="1"/>
  <c r="AF312" i="4"/>
  <c r="AC312" i="4"/>
  <c r="AD312" i="3" s="1"/>
  <c r="W312" i="4"/>
  <c r="X312" i="3" s="1"/>
  <c r="T312" i="4"/>
  <c r="U312" i="3" s="1"/>
  <c r="Q312" i="4"/>
  <c r="R312" i="3" s="1"/>
  <c r="N312" i="4"/>
  <c r="O312" i="3" s="1"/>
  <c r="K312" i="4"/>
  <c r="L312" i="3" s="1"/>
  <c r="H312" i="4"/>
  <c r="I312" i="3" s="1"/>
  <c r="AI311" i="4"/>
  <c r="AJ311" i="3" s="1"/>
  <c r="AF311" i="4"/>
  <c r="AG311" i="3" s="1"/>
  <c r="AC311" i="4"/>
  <c r="AD311" i="3" s="1"/>
  <c r="W311" i="4"/>
  <c r="X311" i="3" s="1"/>
  <c r="T311" i="4"/>
  <c r="U311" i="3" s="1"/>
  <c r="Q311" i="4"/>
  <c r="R311" i="3" s="1"/>
  <c r="N311" i="4"/>
  <c r="K311" i="4"/>
  <c r="L311" i="3" s="1"/>
  <c r="H311" i="4"/>
  <c r="I311" i="3" s="1"/>
  <c r="AI310" i="4"/>
  <c r="AJ310" i="3" s="1"/>
  <c r="AF310" i="4"/>
  <c r="AG310" i="3" s="1"/>
  <c r="AC310" i="4"/>
  <c r="AD310" i="3" s="1"/>
  <c r="W310" i="4"/>
  <c r="X310" i="3" s="1"/>
  <c r="T310" i="4"/>
  <c r="Q310" i="4"/>
  <c r="R310" i="3" s="1"/>
  <c r="N310" i="4"/>
  <c r="O310" i="3" s="1"/>
  <c r="K310" i="4"/>
  <c r="L310" i="3" s="1"/>
  <c r="H310" i="4"/>
  <c r="I310" i="3" s="1"/>
  <c r="AI309" i="4"/>
  <c r="AF309" i="4"/>
  <c r="AG309" i="3" s="1"/>
  <c r="AC309" i="4"/>
  <c r="AD309" i="3" s="1"/>
  <c r="W309" i="4"/>
  <c r="X309" i="3" s="1"/>
  <c r="T309" i="4"/>
  <c r="U309" i="3" s="1"/>
  <c r="Q309" i="4"/>
  <c r="R309" i="3" s="1"/>
  <c r="N309" i="4"/>
  <c r="O309" i="3" s="1"/>
  <c r="K309" i="4"/>
  <c r="L309" i="3" s="1"/>
  <c r="H309" i="4"/>
  <c r="I309" i="3" s="1"/>
  <c r="AI308" i="4"/>
  <c r="AJ308" i="3" s="1"/>
  <c r="AF308" i="4"/>
  <c r="AC308" i="4"/>
  <c r="AD308" i="3" s="1"/>
  <c r="W308" i="4"/>
  <c r="X308" i="3" s="1"/>
  <c r="T308" i="4"/>
  <c r="U308" i="3" s="1"/>
  <c r="Q308" i="4"/>
  <c r="N308" i="4"/>
  <c r="O308" i="3" s="1"/>
  <c r="K308" i="4"/>
  <c r="L308" i="3" s="1"/>
  <c r="H308" i="4"/>
  <c r="I308" i="3" s="1"/>
  <c r="AI307" i="4"/>
  <c r="AJ307" i="3" s="1"/>
  <c r="AF307" i="4"/>
  <c r="AG307" i="3" s="1"/>
  <c r="AC307" i="4"/>
  <c r="AD307" i="3" s="1"/>
  <c r="W307" i="4"/>
  <c r="X307" i="3" s="1"/>
  <c r="T307" i="4"/>
  <c r="U307" i="3" s="1"/>
  <c r="Q307" i="4"/>
  <c r="R307" i="3" s="1"/>
  <c r="N307" i="4"/>
  <c r="O307" i="3" s="1"/>
  <c r="K307" i="4"/>
  <c r="L307" i="3" s="1"/>
  <c r="H307" i="4"/>
  <c r="I307" i="3" s="1"/>
  <c r="AI306" i="4"/>
  <c r="AJ306" i="3" s="1"/>
  <c r="AF306" i="4"/>
  <c r="AG306" i="3" s="1"/>
  <c r="AC306" i="4"/>
  <c r="AD306" i="3" s="1"/>
  <c r="W306" i="4"/>
  <c r="X306" i="3" s="1"/>
  <c r="T306" i="4"/>
  <c r="Q306" i="4"/>
  <c r="R306" i="3" s="1"/>
  <c r="N306" i="4"/>
  <c r="O306" i="3" s="1"/>
  <c r="K306" i="4"/>
  <c r="L306" i="3" s="1"/>
  <c r="H306" i="4"/>
  <c r="I306" i="3" s="1"/>
  <c r="AI305" i="4"/>
  <c r="AJ305" i="3" s="1"/>
  <c r="AF305" i="4"/>
  <c r="AG305" i="3" s="1"/>
  <c r="AC305" i="4"/>
  <c r="AD305" i="3" s="1"/>
  <c r="W305" i="4"/>
  <c r="X305" i="3" s="1"/>
  <c r="T305" i="4"/>
  <c r="U305" i="3" s="1"/>
  <c r="Q305" i="4"/>
  <c r="R305" i="3" s="1"/>
  <c r="N305" i="4"/>
  <c r="O305" i="3" s="1"/>
  <c r="K305" i="4"/>
  <c r="H305" i="4"/>
  <c r="I305" i="3" s="1"/>
  <c r="AI304" i="4"/>
  <c r="AJ304" i="3" s="1"/>
  <c r="AF304" i="4"/>
  <c r="AC304" i="4"/>
  <c r="AD304" i="3" s="1"/>
  <c r="W304" i="4"/>
  <c r="X304" i="3" s="1"/>
  <c r="T304" i="4"/>
  <c r="U304" i="3" s="1"/>
  <c r="Q304" i="4"/>
  <c r="N304" i="4"/>
  <c r="O304" i="3" s="1"/>
  <c r="K304" i="4"/>
  <c r="L304" i="3" s="1"/>
  <c r="H304" i="4"/>
  <c r="I304" i="3" s="1"/>
  <c r="AI303" i="4"/>
  <c r="AJ303" i="3" s="1"/>
  <c r="AF303" i="4"/>
  <c r="AG303" i="3" s="1"/>
  <c r="AC303" i="4"/>
  <c r="AD303" i="3" s="1"/>
  <c r="W303" i="4"/>
  <c r="X303" i="3" s="1"/>
  <c r="T303" i="4"/>
  <c r="U303" i="3" s="1"/>
  <c r="Q303" i="4"/>
  <c r="R303" i="3" s="1"/>
  <c r="N303" i="4"/>
  <c r="K303" i="4"/>
  <c r="L303" i="3" s="1"/>
  <c r="H303" i="4"/>
  <c r="I303" i="3" s="1"/>
  <c r="AI302" i="4"/>
  <c r="AJ302" i="3" s="1"/>
  <c r="AF302" i="4"/>
  <c r="AG302" i="3" s="1"/>
  <c r="AC302" i="4"/>
  <c r="AD302" i="3" s="1"/>
  <c r="W302" i="4"/>
  <c r="X302" i="3" s="1"/>
  <c r="T302" i="4"/>
  <c r="Q302" i="4"/>
  <c r="R302" i="3" s="1"/>
  <c r="N302" i="4"/>
  <c r="O302" i="3" s="1"/>
  <c r="K302" i="4"/>
  <c r="L302" i="3" s="1"/>
  <c r="H302" i="4"/>
  <c r="I302" i="3" s="1"/>
  <c r="AI301" i="4"/>
  <c r="AF301" i="4"/>
  <c r="AG301" i="3" s="1"/>
  <c r="AC301" i="4"/>
  <c r="AD301" i="3" s="1"/>
  <c r="W301" i="4"/>
  <c r="X301" i="3" s="1"/>
  <c r="T301" i="4"/>
  <c r="U301" i="3" s="1"/>
  <c r="Q301" i="4"/>
  <c r="R301" i="3" s="1"/>
  <c r="N301" i="4"/>
  <c r="O301" i="3" s="1"/>
  <c r="K301" i="4"/>
  <c r="H301" i="4"/>
  <c r="I301" i="3" s="1"/>
  <c r="AI300" i="4"/>
  <c r="AJ300" i="3" s="1"/>
  <c r="AF300" i="4"/>
  <c r="AG300" i="3" s="1"/>
  <c r="AC300" i="4"/>
  <c r="AD300" i="3" s="1"/>
  <c r="W300" i="4"/>
  <c r="X300" i="3" s="1"/>
  <c r="T300" i="4"/>
  <c r="U300" i="3" s="1"/>
  <c r="Q300" i="4"/>
  <c r="R300" i="3" s="1"/>
  <c r="N300" i="4"/>
  <c r="O300" i="3" s="1"/>
  <c r="K300" i="4"/>
  <c r="L300" i="3" s="1"/>
  <c r="H300" i="4"/>
  <c r="I300" i="3" s="1"/>
  <c r="AI299" i="4"/>
  <c r="AJ299" i="3" s="1"/>
  <c r="AF299" i="4"/>
  <c r="AG299" i="3" s="1"/>
  <c r="AC299" i="4"/>
  <c r="AD299" i="3" s="1"/>
  <c r="W299" i="4"/>
  <c r="X299" i="3" s="1"/>
  <c r="T299" i="4"/>
  <c r="U299" i="3" s="1"/>
  <c r="Q299" i="4"/>
  <c r="R299" i="3" s="1"/>
  <c r="N299" i="4"/>
  <c r="K299" i="4"/>
  <c r="L299" i="3" s="1"/>
  <c r="H299" i="4"/>
  <c r="I299" i="3" s="1"/>
  <c r="AI298" i="4"/>
  <c r="AJ298" i="3" s="1"/>
  <c r="AF298" i="4"/>
  <c r="AG298" i="3" s="1"/>
  <c r="AC298" i="4"/>
  <c r="AD298" i="3" s="1"/>
  <c r="W298" i="4"/>
  <c r="X298" i="3" s="1"/>
  <c r="T298" i="4"/>
  <c r="U298" i="3" s="1"/>
  <c r="Q298" i="4"/>
  <c r="R298" i="3" s="1"/>
  <c r="N298" i="4"/>
  <c r="O298" i="3" s="1"/>
  <c r="K298" i="4"/>
  <c r="L298" i="3" s="1"/>
  <c r="H298" i="4"/>
  <c r="I298" i="3" s="1"/>
  <c r="AI297" i="4"/>
  <c r="AJ297" i="3" s="1"/>
  <c r="AF297" i="4"/>
  <c r="AG297" i="3" s="1"/>
  <c r="AC297" i="4"/>
  <c r="AD297" i="3" s="1"/>
  <c r="W297" i="4"/>
  <c r="X297" i="3" s="1"/>
  <c r="T297" i="4"/>
  <c r="U297" i="3" s="1"/>
  <c r="Q297" i="4"/>
  <c r="R297" i="3" s="1"/>
  <c r="N297" i="4"/>
  <c r="O297" i="3" s="1"/>
  <c r="K297" i="4"/>
  <c r="H297" i="4"/>
  <c r="I297" i="3" s="1"/>
  <c r="AI296" i="4"/>
  <c r="AJ296" i="3" s="1"/>
  <c r="AF296" i="4"/>
  <c r="AC296" i="4"/>
  <c r="AD296" i="3" s="1"/>
  <c r="W296" i="4"/>
  <c r="X296" i="3" s="1"/>
  <c r="T296" i="4"/>
  <c r="U296" i="3" s="1"/>
  <c r="Q296" i="4"/>
  <c r="R296" i="3" s="1"/>
  <c r="N296" i="4"/>
  <c r="O296" i="3" s="1"/>
  <c r="K296" i="4"/>
  <c r="L296" i="3" s="1"/>
  <c r="H296" i="4"/>
  <c r="AI295" i="4"/>
  <c r="AJ295" i="3" s="1"/>
  <c r="AF295" i="4"/>
  <c r="AG295" i="3" s="1"/>
  <c r="AC295" i="4"/>
  <c r="AD295" i="3" s="1"/>
  <c r="W295" i="4"/>
  <c r="X295" i="3" s="1"/>
  <c r="T295" i="4"/>
  <c r="U295" i="3" s="1"/>
  <c r="Q295" i="4"/>
  <c r="R295" i="3" s="1"/>
  <c r="N295" i="4"/>
  <c r="O295" i="3" s="1"/>
  <c r="K295" i="4"/>
  <c r="L295" i="3" s="1"/>
  <c r="H295" i="4"/>
  <c r="I295" i="3" s="1"/>
  <c r="AF294" i="4"/>
  <c r="AG294" i="3" s="1"/>
  <c r="T294" i="4"/>
  <c r="U294" i="3" s="1"/>
  <c r="Q294" i="4"/>
  <c r="R294" i="3" s="1"/>
  <c r="N294" i="4"/>
  <c r="O294" i="3" s="1"/>
  <c r="K294" i="4"/>
  <c r="H294" i="4"/>
  <c r="I294" i="3" s="1"/>
  <c r="AF293" i="4"/>
  <c r="AG293" i="3" s="1"/>
  <c r="T293" i="4"/>
  <c r="U293" i="3" s="1"/>
  <c r="Q293" i="4"/>
  <c r="R293" i="3" s="1"/>
  <c r="N293" i="4"/>
  <c r="O293" i="3" s="1"/>
  <c r="K293" i="4"/>
  <c r="L293" i="3" s="1"/>
  <c r="H293" i="4"/>
  <c r="AI292" i="4"/>
  <c r="AJ292" i="3" s="1"/>
  <c r="AF292" i="4"/>
  <c r="AG292" i="3" s="1"/>
  <c r="AC292" i="4"/>
  <c r="AD292" i="3" s="1"/>
  <c r="W292" i="4"/>
  <c r="T292" i="4"/>
  <c r="U292" i="3" s="1"/>
  <c r="Q292" i="4"/>
  <c r="R292" i="3" s="1"/>
  <c r="N292" i="4"/>
  <c r="O292" i="3" s="1"/>
  <c r="K292" i="4"/>
  <c r="L292" i="3" s="1"/>
  <c r="H292" i="4"/>
  <c r="I292" i="3" s="1"/>
  <c r="AI291" i="4"/>
  <c r="AJ291" i="3" s="1"/>
  <c r="AF291" i="4"/>
  <c r="AG291" i="3" s="1"/>
  <c r="AC291" i="4"/>
  <c r="AD291" i="3" s="1"/>
  <c r="W291" i="4"/>
  <c r="X291" i="3" s="1"/>
  <c r="T291" i="4"/>
  <c r="Q291" i="4"/>
  <c r="R291" i="3" s="1"/>
  <c r="N291" i="4"/>
  <c r="O291" i="3" s="1"/>
  <c r="K291" i="4"/>
  <c r="L291" i="3" s="1"/>
  <c r="H291" i="4"/>
  <c r="I291" i="3" s="1"/>
  <c r="AI290" i="4"/>
  <c r="AF290" i="4"/>
  <c r="AG290" i="3" s="1"/>
  <c r="AC290" i="4"/>
  <c r="AD290" i="3" s="1"/>
  <c r="W290" i="4"/>
  <c r="X290" i="3" s="1"/>
  <c r="T290" i="4"/>
  <c r="U290" i="3" s="1"/>
  <c r="Q290" i="4"/>
  <c r="R290" i="3" s="1"/>
  <c r="N290" i="4"/>
  <c r="O290" i="3" s="1"/>
  <c r="K290" i="4"/>
  <c r="H290" i="4"/>
  <c r="I290" i="3" s="1"/>
  <c r="AI289" i="4"/>
  <c r="AJ289" i="3" s="1"/>
  <c r="AF289" i="4"/>
  <c r="AC289" i="4"/>
  <c r="AD289" i="3" s="1"/>
  <c r="W289" i="4"/>
  <c r="X289" i="3" s="1"/>
  <c r="T289" i="4"/>
  <c r="U289" i="3" s="1"/>
  <c r="Q289" i="4"/>
  <c r="R289" i="3" s="1"/>
  <c r="N289" i="4"/>
  <c r="O289" i="3" s="1"/>
  <c r="K289" i="4"/>
  <c r="L289" i="3" s="1"/>
  <c r="H289" i="4"/>
  <c r="I289" i="3" s="1"/>
  <c r="AI288" i="4"/>
  <c r="AJ288" i="3" s="1"/>
  <c r="AF288" i="4"/>
  <c r="AG288" i="3" s="1"/>
  <c r="AC288" i="4"/>
  <c r="AD288" i="3" s="1"/>
  <c r="W288" i="4"/>
  <c r="T288" i="4"/>
  <c r="U288" i="3" s="1"/>
  <c r="Q288" i="4"/>
  <c r="R288" i="3" s="1"/>
  <c r="N288" i="4"/>
  <c r="K288" i="4"/>
  <c r="L288" i="3" s="1"/>
  <c r="H288" i="4"/>
  <c r="I288" i="3" s="1"/>
  <c r="AI287" i="4"/>
  <c r="AJ287" i="3" s="1"/>
  <c r="AF287" i="4"/>
  <c r="AG287" i="3" s="1"/>
  <c r="AC287" i="4"/>
  <c r="AD287" i="3" s="1"/>
  <c r="W287" i="4"/>
  <c r="X287" i="3" s="1"/>
  <c r="T287" i="4"/>
  <c r="Q287" i="4"/>
  <c r="R287" i="3" s="1"/>
  <c r="N287" i="4"/>
  <c r="O287" i="3" s="1"/>
  <c r="K287" i="4"/>
  <c r="L287" i="3" s="1"/>
  <c r="H287" i="4"/>
  <c r="I287" i="3" s="1"/>
  <c r="AI286" i="4"/>
  <c r="AF286" i="4"/>
  <c r="AG286" i="3" s="1"/>
  <c r="AC286" i="4"/>
  <c r="AD286" i="3" s="1"/>
  <c r="W286" i="4"/>
  <c r="X286" i="3" s="1"/>
  <c r="T286" i="4"/>
  <c r="U286" i="3" s="1"/>
  <c r="Q286" i="4"/>
  <c r="R286" i="3" s="1"/>
  <c r="N286" i="4"/>
  <c r="O286" i="3" s="1"/>
  <c r="K286" i="4"/>
  <c r="L286" i="3" s="1"/>
  <c r="H286" i="4"/>
  <c r="I286" i="3" s="1"/>
  <c r="AI285" i="4"/>
  <c r="AJ285" i="3" s="1"/>
  <c r="AF285" i="4"/>
  <c r="AC285" i="4"/>
  <c r="AD285" i="3" s="1"/>
  <c r="W285" i="4"/>
  <c r="X285" i="3" s="1"/>
  <c r="T285" i="4"/>
  <c r="U285" i="3" s="1"/>
  <c r="Q285" i="4"/>
  <c r="R285" i="3" s="1"/>
  <c r="N285" i="4"/>
  <c r="O285" i="3" s="1"/>
  <c r="K285" i="4"/>
  <c r="L285" i="3" s="1"/>
  <c r="H285" i="4"/>
  <c r="AI284" i="4"/>
  <c r="AJ284" i="3" s="1"/>
  <c r="AF284" i="4"/>
  <c r="AG284" i="3" s="1"/>
  <c r="AC284" i="4"/>
  <c r="AD284" i="3" s="1"/>
  <c r="W284" i="4"/>
  <c r="X284" i="3" s="1"/>
  <c r="T284" i="4"/>
  <c r="U284" i="3" s="1"/>
  <c r="Q284" i="4"/>
  <c r="R284" i="3" s="1"/>
  <c r="N284" i="4"/>
  <c r="O284" i="3" s="1"/>
  <c r="K284" i="4"/>
  <c r="L284" i="3" s="1"/>
  <c r="H284" i="4"/>
  <c r="I284" i="3" s="1"/>
  <c r="AI283" i="4"/>
  <c r="AJ283" i="3" s="1"/>
  <c r="AF283" i="4"/>
  <c r="AG283" i="3" s="1"/>
  <c r="AC283" i="4"/>
  <c r="AD283" i="3" s="1"/>
  <c r="W283" i="4"/>
  <c r="X283" i="3" s="1"/>
  <c r="T283" i="4"/>
  <c r="Q283" i="4"/>
  <c r="R283" i="3" s="1"/>
  <c r="N283" i="4"/>
  <c r="O283" i="3" s="1"/>
  <c r="K283" i="4"/>
  <c r="L283" i="3" s="1"/>
  <c r="H283" i="4"/>
  <c r="I283" i="3" s="1"/>
  <c r="AI282" i="4"/>
  <c r="AJ282" i="3" s="1"/>
  <c r="AF282" i="4"/>
  <c r="AG282" i="3" s="1"/>
  <c r="AC282" i="4"/>
  <c r="AD282" i="3" s="1"/>
  <c r="W282" i="4"/>
  <c r="X282" i="3" s="1"/>
  <c r="T282" i="4"/>
  <c r="U282" i="3" s="1"/>
  <c r="Q282" i="4"/>
  <c r="R282" i="3" s="1"/>
  <c r="N282" i="4"/>
  <c r="O282" i="3" s="1"/>
  <c r="K282" i="4"/>
  <c r="H282" i="4"/>
  <c r="I282" i="3" s="1"/>
  <c r="AI281" i="4"/>
  <c r="AJ281" i="3" s="1"/>
  <c r="AF281" i="4"/>
  <c r="AC281" i="4"/>
  <c r="AD281" i="3" s="1"/>
  <c r="W281" i="4"/>
  <c r="X281" i="3" s="1"/>
  <c r="T281" i="4"/>
  <c r="U281" i="3" s="1"/>
  <c r="Q281" i="4"/>
  <c r="R281" i="3" s="1"/>
  <c r="N281" i="4"/>
  <c r="O281" i="3" s="1"/>
  <c r="K281" i="4"/>
  <c r="L281" i="3" s="1"/>
  <c r="H281" i="4"/>
  <c r="I281" i="3" s="1"/>
  <c r="AI280" i="4"/>
  <c r="AJ280" i="3" s="1"/>
  <c r="AF280" i="4"/>
  <c r="AG280" i="3" s="1"/>
  <c r="AC280" i="4"/>
  <c r="AD280" i="3" s="1"/>
  <c r="W280" i="4"/>
  <c r="X280" i="3" s="1"/>
  <c r="T280" i="4"/>
  <c r="U280" i="3" s="1"/>
  <c r="Q280" i="4"/>
  <c r="R280" i="3" s="1"/>
  <c r="N280" i="4"/>
  <c r="O280" i="3" s="1"/>
  <c r="K280" i="4"/>
  <c r="L280" i="3" s="1"/>
  <c r="H280" i="4"/>
  <c r="I280" i="3" s="1"/>
  <c r="AI279" i="4"/>
  <c r="AJ279" i="3" s="1"/>
  <c r="AF279" i="4"/>
  <c r="AG279" i="3" s="1"/>
  <c r="AC279" i="4"/>
  <c r="W279" i="4"/>
  <c r="X279" i="3" s="1"/>
  <c r="T279" i="4"/>
  <c r="Q279" i="4"/>
  <c r="R279" i="3" s="1"/>
  <c r="N279" i="4"/>
  <c r="O279" i="3" s="1"/>
  <c r="K279" i="4"/>
  <c r="L279" i="3" s="1"/>
  <c r="H279" i="4"/>
  <c r="I279" i="3" s="1"/>
  <c r="AI278" i="4"/>
  <c r="AF278" i="4"/>
  <c r="AG278" i="3" s="1"/>
  <c r="AC278" i="4"/>
  <c r="AD278" i="3" s="1"/>
  <c r="W278" i="4"/>
  <c r="X278" i="3" s="1"/>
  <c r="T278" i="4"/>
  <c r="U278" i="3" s="1"/>
  <c r="Q278" i="4"/>
  <c r="R278" i="3" s="1"/>
  <c r="N278" i="4"/>
  <c r="O278" i="3" s="1"/>
  <c r="K278" i="4"/>
  <c r="H278" i="4"/>
  <c r="I278" i="3" s="1"/>
  <c r="AI277" i="4"/>
  <c r="AJ277" i="3" s="1"/>
  <c r="AF277" i="4"/>
  <c r="AC277" i="4"/>
  <c r="AD277" i="3" s="1"/>
  <c r="W277" i="4"/>
  <c r="X277" i="3" s="1"/>
  <c r="T277" i="4"/>
  <c r="U277" i="3" s="1"/>
  <c r="Q277" i="4"/>
  <c r="R277" i="3" s="1"/>
  <c r="N277" i="4"/>
  <c r="O277" i="3" s="1"/>
  <c r="K277" i="4"/>
  <c r="L277" i="3" s="1"/>
  <c r="H277" i="4"/>
  <c r="AI276" i="4"/>
  <c r="AJ276" i="3" s="1"/>
  <c r="AF276" i="4"/>
  <c r="AG276" i="3" s="1"/>
  <c r="AC276" i="4"/>
  <c r="AD276" i="3" s="1"/>
  <c r="W276" i="4"/>
  <c r="T276" i="4"/>
  <c r="U276" i="3" s="1"/>
  <c r="Q276" i="4"/>
  <c r="R276" i="3" s="1"/>
  <c r="N276" i="4"/>
  <c r="O276" i="3" s="1"/>
  <c r="K276" i="4"/>
  <c r="L276" i="3" s="1"/>
  <c r="H276" i="4"/>
  <c r="I276" i="3" s="1"/>
  <c r="AI275" i="4"/>
  <c r="AJ275" i="3" s="1"/>
  <c r="AF275" i="4"/>
  <c r="AG275" i="3" s="1"/>
  <c r="AC275" i="4"/>
  <c r="W275" i="4"/>
  <c r="X275" i="3" s="1"/>
  <c r="T275" i="4"/>
  <c r="Q275" i="4"/>
  <c r="R275" i="3" s="1"/>
  <c r="N275" i="4"/>
  <c r="O275" i="3" s="1"/>
  <c r="K275" i="4"/>
  <c r="L275" i="3" s="1"/>
  <c r="H275" i="4"/>
  <c r="I275" i="3" s="1"/>
  <c r="AI274" i="4"/>
  <c r="AF274" i="4"/>
  <c r="AG274" i="3" s="1"/>
  <c r="AC274" i="4"/>
  <c r="AD274" i="3" s="1"/>
  <c r="W274" i="4"/>
  <c r="X274" i="3" s="1"/>
  <c r="T274" i="4"/>
  <c r="U274" i="3" s="1"/>
  <c r="Q274" i="4"/>
  <c r="R274" i="3" s="1"/>
  <c r="N274" i="4"/>
  <c r="O274" i="3" s="1"/>
  <c r="K274" i="4"/>
  <c r="H274" i="4"/>
  <c r="I274" i="3" s="1"/>
  <c r="AI273" i="4"/>
  <c r="AJ273" i="3" s="1"/>
  <c r="AF273" i="4"/>
  <c r="AC273" i="4"/>
  <c r="AD273" i="3" s="1"/>
  <c r="W273" i="4"/>
  <c r="X273" i="3" s="1"/>
  <c r="T273" i="4"/>
  <c r="U273" i="3" s="1"/>
  <c r="Q273" i="4"/>
  <c r="N273" i="4"/>
  <c r="O273" i="3" s="1"/>
  <c r="K273" i="4"/>
  <c r="L273" i="3" s="1"/>
  <c r="H273" i="4"/>
  <c r="I273" i="3" s="1"/>
  <c r="AI272" i="4"/>
  <c r="AJ272" i="3" s="1"/>
  <c r="AF272" i="4"/>
  <c r="AG272" i="3" s="1"/>
  <c r="AC272" i="4"/>
  <c r="AD272" i="3" s="1"/>
  <c r="W272" i="4"/>
  <c r="T272" i="4"/>
  <c r="U272" i="3" s="1"/>
  <c r="Q272" i="4"/>
  <c r="R272" i="3" s="1"/>
  <c r="N272" i="4"/>
  <c r="K272" i="4"/>
  <c r="L272" i="3" s="1"/>
  <c r="H272" i="4"/>
  <c r="I272" i="3" s="1"/>
  <c r="AI271" i="4"/>
  <c r="AJ271" i="3" s="1"/>
  <c r="AF271" i="4"/>
  <c r="AG271" i="3" s="1"/>
  <c r="AC271" i="4"/>
  <c r="AD271" i="3" s="1"/>
  <c r="W271" i="4"/>
  <c r="X271" i="3" s="1"/>
  <c r="T271" i="4"/>
  <c r="Q271" i="4"/>
  <c r="R271" i="3" s="1"/>
  <c r="N271" i="4"/>
  <c r="O271" i="3" s="1"/>
  <c r="K271" i="4"/>
  <c r="L271" i="3" s="1"/>
  <c r="H271" i="4"/>
  <c r="I271" i="3" s="1"/>
  <c r="AI270" i="4"/>
  <c r="AF270" i="4"/>
  <c r="AG270" i="3" s="1"/>
  <c r="AC270" i="4"/>
  <c r="AD270" i="3" s="1"/>
  <c r="W270" i="4"/>
  <c r="X270" i="3" s="1"/>
  <c r="T270" i="4"/>
  <c r="U270" i="3" s="1"/>
  <c r="Q270" i="4"/>
  <c r="R270" i="3" s="1"/>
  <c r="N270" i="4"/>
  <c r="O270" i="3" s="1"/>
  <c r="K270" i="4"/>
  <c r="H270" i="4"/>
  <c r="I270" i="3" s="1"/>
  <c r="AI269" i="4"/>
  <c r="AJ269" i="3" s="1"/>
  <c r="AF269" i="4"/>
  <c r="AC269" i="4"/>
  <c r="AD269" i="3" s="1"/>
  <c r="W269" i="4"/>
  <c r="X269" i="3" s="1"/>
  <c r="T269" i="4"/>
  <c r="U269" i="3" s="1"/>
  <c r="Q269" i="4"/>
  <c r="N269" i="4"/>
  <c r="O269" i="3" s="1"/>
  <c r="K269" i="4"/>
  <c r="L269" i="3" s="1"/>
  <c r="H269" i="4"/>
  <c r="AI268" i="4"/>
  <c r="AJ268" i="3" s="1"/>
  <c r="AF268" i="4"/>
  <c r="AG268" i="3" s="1"/>
  <c r="AC268" i="4"/>
  <c r="AD268" i="3" s="1"/>
  <c r="W268" i="4"/>
  <c r="T268" i="4"/>
  <c r="U268" i="3" s="1"/>
  <c r="Q268" i="4"/>
  <c r="R268" i="3" s="1"/>
  <c r="N268" i="4"/>
  <c r="K268" i="4"/>
  <c r="L268" i="3" s="1"/>
  <c r="H268" i="4"/>
  <c r="I268" i="3" s="1"/>
  <c r="AI267" i="4"/>
  <c r="AJ267" i="3" s="1"/>
  <c r="AF267" i="4"/>
  <c r="AG267" i="3" s="1"/>
  <c r="AC267" i="4"/>
  <c r="W267" i="4"/>
  <c r="X267" i="3" s="1"/>
  <c r="T267" i="4"/>
  <c r="U267" i="3" s="1"/>
  <c r="Q267" i="4"/>
  <c r="R267" i="3" s="1"/>
  <c r="N267" i="4"/>
  <c r="O267" i="3" s="1"/>
  <c r="K267" i="4"/>
  <c r="L267" i="3" s="1"/>
  <c r="H267" i="4"/>
  <c r="I267" i="3" s="1"/>
  <c r="AI266" i="4"/>
  <c r="AF266" i="4"/>
  <c r="AG266" i="3" s="1"/>
  <c r="AC266" i="4"/>
  <c r="AD266" i="3" s="1"/>
  <c r="W266" i="4"/>
  <c r="X266" i="3" s="1"/>
  <c r="T266" i="4"/>
  <c r="U266" i="3" s="1"/>
  <c r="Q266" i="4"/>
  <c r="R266" i="3" s="1"/>
  <c r="N266" i="4"/>
  <c r="O266" i="3" s="1"/>
  <c r="K266" i="4"/>
  <c r="H266" i="4"/>
  <c r="I266" i="3" s="1"/>
  <c r="AI265" i="4"/>
  <c r="AJ265" i="3" s="1"/>
  <c r="AF265" i="4"/>
  <c r="AC265" i="4"/>
  <c r="AD265" i="3" s="1"/>
  <c r="W265" i="4"/>
  <c r="X265" i="3" s="1"/>
  <c r="T265" i="4"/>
  <c r="U265" i="3" s="1"/>
  <c r="Q265" i="4"/>
  <c r="R265" i="3" s="1"/>
  <c r="N265" i="4"/>
  <c r="O265" i="3" s="1"/>
  <c r="K265" i="4"/>
  <c r="L265" i="3" s="1"/>
  <c r="H265" i="4"/>
  <c r="AI264" i="4"/>
  <c r="AJ264" i="3" s="1"/>
  <c r="AF264" i="4"/>
  <c r="AG264" i="3" s="1"/>
  <c r="AC264" i="4"/>
  <c r="AD264" i="3" s="1"/>
  <c r="W264" i="4"/>
  <c r="X264" i="3" s="1"/>
  <c r="T264" i="4"/>
  <c r="U264" i="3" s="1"/>
  <c r="Q264" i="4"/>
  <c r="R264" i="3" s="1"/>
  <c r="N264" i="4"/>
  <c r="K264" i="4"/>
  <c r="L264" i="3" s="1"/>
  <c r="H264" i="4"/>
  <c r="I264" i="3" s="1"/>
  <c r="AI263" i="4"/>
  <c r="AF263" i="4"/>
  <c r="AG263" i="3" s="1"/>
  <c r="AC263" i="4"/>
  <c r="W263" i="4"/>
  <c r="X263" i="3" s="1"/>
  <c r="T263" i="4"/>
  <c r="Q263" i="4"/>
  <c r="R263" i="3" s="1"/>
  <c r="N263" i="4"/>
  <c r="O263" i="3" s="1"/>
  <c r="K263" i="4"/>
  <c r="L263" i="3" s="1"/>
  <c r="H263" i="4"/>
  <c r="I263" i="3" s="1"/>
  <c r="AI262" i="4"/>
  <c r="AJ262" i="3" s="1"/>
  <c r="AF262" i="4"/>
  <c r="AG262" i="3" s="1"/>
  <c r="AC262" i="4"/>
  <c r="AD262" i="3" s="1"/>
  <c r="W262" i="4"/>
  <c r="X262" i="3" s="1"/>
  <c r="T262" i="4"/>
  <c r="U262" i="3" s="1"/>
  <c r="Q262" i="4"/>
  <c r="R262" i="3" s="1"/>
  <c r="N262" i="4"/>
  <c r="O262" i="3" s="1"/>
  <c r="K262" i="4"/>
  <c r="H262" i="4"/>
  <c r="I262" i="3" s="1"/>
  <c r="AI261" i="4"/>
  <c r="AJ261" i="3" s="1"/>
  <c r="AF261" i="4"/>
  <c r="AG261" i="3" s="1"/>
  <c r="AC261" i="4"/>
  <c r="AD261" i="3" s="1"/>
  <c r="W261" i="4"/>
  <c r="X261" i="3" s="1"/>
  <c r="T261" i="4"/>
  <c r="U261" i="3" s="1"/>
  <c r="Q261" i="4"/>
  <c r="N261" i="4"/>
  <c r="O261" i="3" s="1"/>
  <c r="K261" i="4"/>
  <c r="L261" i="3" s="1"/>
  <c r="H261" i="4"/>
  <c r="AI260" i="4"/>
  <c r="AJ260" i="3" s="1"/>
  <c r="AF260" i="4"/>
  <c r="AG260" i="3" s="1"/>
  <c r="AC260" i="4"/>
  <c r="AD260" i="3" s="1"/>
  <c r="W260" i="4"/>
  <c r="T260" i="4"/>
  <c r="U260" i="3" s="1"/>
  <c r="Q260" i="4"/>
  <c r="R260" i="3" s="1"/>
  <c r="N260" i="4"/>
  <c r="O260" i="3" s="1"/>
  <c r="K260" i="4"/>
  <c r="L260" i="3" s="1"/>
  <c r="H260" i="4"/>
  <c r="I260" i="3" s="1"/>
  <c r="AI259" i="4"/>
  <c r="AJ259" i="3" s="1"/>
  <c r="AF259" i="4"/>
  <c r="AG259" i="3" s="1"/>
  <c r="AC259" i="4"/>
  <c r="W259" i="4"/>
  <c r="X259" i="3" s="1"/>
  <c r="T259" i="4"/>
  <c r="Q259" i="4"/>
  <c r="R259" i="3" s="1"/>
  <c r="N259" i="4"/>
  <c r="O259" i="3" s="1"/>
  <c r="K259" i="4"/>
  <c r="L259" i="3" s="1"/>
  <c r="H259" i="4"/>
  <c r="I259" i="3" s="1"/>
  <c r="AI258" i="4"/>
  <c r="AF258" i="4"/>
  <c r="AG258" i="3" s="1"/>
  <c r="AC258" i="4"/>
  <c r="AD258" i="3" s="1"/>
  <c r="W258" i="4"/>
  <c r="X258" i="3" s="1"/>
  <c r="T258" i="4"/>
  <c r="U258" i="3" s="1"/>
  <c r="Q258" i="4"/>
  <c r="R258" i="3" s="1"/>
  <c r="N258" i="4"/>
  <c r="O258" i="3" s="1"/>
  <c r="K258" i="4"/>
  <c r="L258" i="3" s="1"/>
  <c r="H258" i="4"/>
  <c r="I258" i="3" s="1"/>
  <c r="AI257" i="4"/>
  <c r="AJ257" i="3" s="1"/>
  <c r="AF257" i="4"/>
  <c r="AC257" i="4"/>
  <c r="AD257" i="3" s="1"/>
  <c r="W257" i="4"/>
  <c r="X257" i="3" s="1"/>
  <c r="T257" i="4"/>
  <c r="U257" i="3" s="1"/>
  <c r="Q257" i="4"/>
  <c r="N257" i="4"/>
  <c r="O257" i="3" s="1"/>
  <c r="K257" i="4"/>
  <c r="L257" i="3" s="1"/>
  <c r="H257" i="4"/>
  <c r="AI256" i="4"/>
  <c r="AJ256" i="3" s="1"/>
  <c r="AF256" i="4"/>
  <c r="AG256" i="3" s="1"/>
  <c r="AC256" i="4"/>
  <c r="AD256" i="3" s="1"/>
  <c r="W256" i="4"/>
  <c r="T256" i="4"/>
  <c r="U256" i="3" s="1"/>
  <c r="Q256" i="4"/>
  <c r="R256" i="3" s="1"/>
  <c r="N256" i="4"/>
  <c r="K256" i="4"/>
  <c r="L256" i="3" s="1"/>
  <c r="H256" i="4"/>
  <c r="I256" i="3" s="1"/>
  <c r="AI255" i="4"/>
  <c r="AJ255" i="3" s="1"/>
  <c r="AF255" i="4"/>
  <c r="AG255" i="3" s="1"/>
  <c r="AC255" i="4"/>
  <c r="AD255" i="3" s="1"/>
  <c r="W255" i="4"/>
  <c r="X255" i="3" s="1"/>
  <c r="T255" i="4"/>
  <c r="Q255" i="4"/>
  <c r="R255" i="3" s="1"/>
  <c r="N255" i="4"/>
  <c r="O255" i="3" s="1"/>
  <c r="K255" i="4"/>
  <c r="L255" i="3" s="1"/>
  <c r="H255" i="4"/>
  <c r="I255" i="3" s="1"/>
  <c r="AI254" i="4"/>
  <c r="AF254" i="4"/>
  <c r="AG254" i="3" s="1"/>
  <c r="AC254" i="4"/>
  <c r="AD254" i="3" s="1"/>
  <c r="W254" i="4"/>
  <c r="X254" i="3" s="1"/>
  <c r="T254" i="4"/>
  <c r="U254" i="3" s="1"/>
  <c r="Q254" i="4"/>
  <c r="R254" i="3" s="1"/>
  <c r="N254" i="4"/>
  <c r="O254" i="3" s="1"/>
  <c r="K254" i="4"/>
  <c r="H254" i="4"/>
  <c r="I254" i="3" s="1"/>
  <c r="AI253" i="4"/>
  <c r="AJ253" i="3" s="1"/>
  <c r="AF253" i="4"/>
  <c r="AC253" i="4"/>
  <c r="AD253" i="3" s="1"/>
  <c r="W253" i="4"/>
  <c r="X253" i="3" s="1"/>
  <c r="T253" i="4"/>
  <c r="U253" i="3" s="1"/>
  <c r="Q253" i="4"/>
  <c r="N253" i="4"/>
  <c r="O253" i="3" s="1"/>
  <c r="K253" i="4"/>
  <c r="L253" i="3" s="1"/>
  <c r="H253" i="4"/>
  <c r="AI252" i="4"/>
  <c r="AJ252" i="3" s="1"/>
  <c r="AF252" i="4"/>
  <c r="AG252" i="3" s="1"/>
  <c r="AC252" i="4"/>
  <c r="AD252" i="3" s="1"/>
  <c r="W252" i="4"/>
  <c r="T252" i="4"/>
  <c r="U252" i="3" s="1"/>
  <c r="Q252" i="4"/>
  <c r="R252" i="3" s="1"/>
  <c r="N252" i="4"/>
  <c r="K252" i="4"/>
  <c r="L252" i="3" s="1"/>
  <c r="H252" i="4"/>
  <c r="I252" i="3" s="1"/>
  <c r="AI251" i="4"/>
  <c r="AJ251" i="3" s="1"/>
  <c r="AF251" i="4"/>
  <c r="AG251" i="3" s="1"/>
  <c r="AC251" i="4"/>
  <c r="W251" i="4"/>
  <c r="X251" i="3" s="1"/>
  <c r="T251" i="4"/>
  <c r="Q251" i="4"/>
  <c r="R251" i="3" s="1"/>
  <c r="N251" i="4"/>
  <c r="O251" i="3" s="1"/>
  <c r="K251" i="4"/>
  <c r="L251" i="3" s="1"/>
  <c r="H251" i="4"/>
  <c r="I251" i="3" s="1"/>
  <c r="AI250" i="4"/>
  <c r="AF250" i="4"/>
  <c r="AG250" i="3" s="1"/>
  <c r="AC250" i="4"/>
  <c r="AD250" i="3" s="1"/>
  <c r="W250" i="4"/>
  <c r="X250" i="3" s="1"/>
  <c r="T250" i="4"/>
  <c r="U250" i="3" s="1"/>
  <c r="Q250" i="4"/>
  <c r="R250" i="3" s="1"/>
  <c r="N250" i="4"/>
  <c r="O250" i="3" s="1"/>
  <c r="K250" i="4"/>
  <c r="L250" i="3" s="1"/>
  <c r="H250" i="4"/>
  <c r="I250" i="3" s="1"/>
  <c r="AI249" i="4"/>
  <c r="AJ249" i="3" s="1"/>
  <c r="AF249" i="4"/>
  <c r="AC249" i="4"/>
  <c r="AD249" i="3" s="1"/>
  <c r="W249" i="4"/>
  <c r="X249" i="3" s="1"/>
  <c r="T249" i="4"/>
  <c r="U249" i="3" s="1"/>
  <c r="Q249" i="4"/>
  <c r="N249" i="4"/>
  <c r="O249" i="3" s="1"/>
  <c r="K249" i="4"/>
  <c r="L249" i="3" s="1"/>
  <c r="H249" i="4"/>
  <c r="AI248" i="4"/>
  <c r="AJ248" i="3" s="1"/>
  <c r="AF248" i="4"/>
  <c r="AG248" i="3" s="1"/>
  <c r="AC248" i="4"/>
  <c r="AD248" i="3" s="1"/>
  <c r="W248" i="4"/>
  <c r="T248" i="4"/>
  <c r="U248" i="3" s="1"/>
  <c r="Q248" i="4"/>
  <c r="R248" i="3" s="1"/>
  <c r="N248" i="4"/>
  <c r="K248" i="4"/>
  <c r="L248" i="3" s="1"/>
  <c r="H248" i="4"/>
  <c r="I248" i="3" s="1"/>
  <c r="AI247" i="4"/>
  <c r="AJ247" i="3" s="1"/>
  <c r="AF247" i="4"/>
  <c r="AG247" i="3" s="1"/>
  <c r="AC247" i="4"/>
  <c r="AD247" i="3" s="1"/>
  <c r="W247" i="4"/>
  <c r="X247" i="3" s="1"/>
  <c r="T247" i="4"/>
  <c r="Q247" i="4"/>
  <c r="R247" i="3" s="1"/>
  <c r="N247" i="4"/>
  <c r="O247" i="3" s="1"/>
  <c r="K247" i="4"/>
  <c r="L247" i="3" s="1"/>
  <c r="H247" i="4"/>
  <c r="I247" i="3" s="1"/>
  <c r="AI246" i="4"/>
  <c r="AF246" i="4"/>
  <c r="AG246" i="3" s="1"/>
  <c r="AC246" i="4"/>
  <c r="AD246" i="3" s="1"/>
  <c r="W246" i="4"/>
  <c r="X246" i="3" s="1"/>
  <c r="T246" i="4"/>
  <c r="U246" i="3" s="1"/>
  <c r="Q246" i="4"/>
  <c r="R246" i="3" s="1"/>
  <c r="N246" i="4"/>
  <c r="O246" i="3" s="1"/>
  <c r="K246" i="4"/>
  <c r="H246" i="4"/>
  <c r="I246" i="3" s="1"/>
  <c r="AI245" i="4"/>
  <c r="AJ245" i="3" s="1"/>
  <c r="AF245" i="4"/>
  <c r="AG245" i="3" s="1"/>
  <c r="AC245" i="4"/>
  <c r="AD245" i="3" s="1"/>
  <c r="W245" i="4"/>
  <c r="X245" i="3" s="1"/>
  <c r="T245" i="4"/>
  <c r="U245" i="3" s="1"/>
  <c r="Q245" i="4"/>
  <c r="N245" i="4"/>
  <c r="O245" i="3" s="1"/>
  <c r="K245" i="4"/>
  <c r="L245" i="3" s="1"/>
  <c r="H245" i="4"/>
  <c r="I245" i="3" s="1"/>
  <c r="AI244" i="4"/>
  <c r="AJ244" i="3" s="1"/>
  <c r="AF244" i="4"/>
  <c r="AG244" i="3" s="1"/>
  <c r="AC244" i="4"/>
  <c r="AD244" i="3" s="1"/>
  <c r="W244" i="4"/>
  <c r="T244" i="4"/>
  <c r="U244" i="3" s="1"/>
  <c r="Q244" i="4"/>
  <c r="R244" i="3" s="1"/>
  <c r="N244" i="4"/>
  <c r="O244" i="3" s="1"/>
  <c r="K244" i="4"/>
  <c r="L244" i="3" s="1"/>
  <c r="H244" i="4"/>
  <c r="I244" i="3" s="1"/>
  <c r="AI243" i="4"/>
  <c r="AJ243" i="3" s="1"/>
  <c r="AF243" i="4"/>
  <c r="AG243" i="3" s="1"/>
  <c r="AC243" i="4"/>
  <c r="W243" i="4"/>
  <c r="X243" i="3" s="1"/>
  <c r="T243" i="4"/>
  <c r="Q243" i="4"/>
  <c r="R243" i="3" s="1"/>
  <c r="N243" i="4"/>
  <c r="O243" i="3" s="1"/>
  <c r="K243" i="4"/>
  <c r="L243" i="3" s="1"/>
  <c r="H243" i="4"/>
  <c r="I243" i="3" s="1"/>
  <c r="AI242" i="4"/>
  <c r="AF242" i="4"/>
  <c r="AG242" i="3" s="1"/>
  <c r="AC242" i="4"/>
  <c r="AD242" i="3" s="1"/>
  <c r="W242" i="4"/>
  <c r="X242" i="3" s="1"/>
  <c r="T242" i="4"/>
  <c r="U242" i="3" s="1"/>
  <c r="Q242" i="4"/>
  <c r="R242" i="3" s="1"/>
  <c r="N242" i="4"/>
  <c r="O242" i="3" s="1"/>
  <c r="K242" i="4"/>
  <c r="H242" i="4"/>
  <c r="I242" i="3" s="1"/>
  <c r="AI241" i="4"/>
  <c r="AJ241" i="3" s="1"/>
  <c r="AF241" i="4"/>
  <c r="AG241" i="3" s="1"/>
  <c r="AC241" i="4"/>
  <c r="AD241" i="3" s="1"/>
  <c r="W241" i="4"/>
  <c r="X241" i="3" s="1"/>
  <c r="T241" i="4"/>
  <c r="U241" i="3" s="1"/>
  <c r="Q241" i="4"/>
  <c r="N241" i="4"/>
  <c r="O241" i="3" s="1"/>
  <c r="K241" i="4"/>
  <c r="L241" i="3" s="1"/>
  <c r="H241" i="4"/>
  <c r="AI240" i="4"/>
  <c r="AJ240" i="3" s="1"/>
  <c r="AF240" i="4"/>
  <c r="AG240" i="3" s="1"/>
  <c r="AC240" i="4"/>
  <c r="AD240" i="3" s="1"/>
  <c r="W240" i="4"/>
  <c r="X240" i="3" s="1"/>
  <c r="T240" i="4"/>
  <c r="U240" i="3" s="1"/>
  <c r="Q240" i="4"/>
  <c r="R240" i="3" s="1"/>
  <c r="N240" i="4"/>
  <c r="K240" i="4"/>
  <c r="L240" i="3" s="1"/>
  <c r="H240" i="4"/>
  <c r="I240" i="3" s="1"/>
  <c r="AI239" i="4"/>
  <c r="AJ239" i="3" s="1"/>
  <c r="AF239" i="4"/>
  <c r="AG239" i="3" s="1"/>
  <c r="AC239" i="4"/>
  <c r="AD239" i="3" s="1"/>
  <c r="W239" i="4"/>
  <c r="X239" i="3" s="1"/>
  <c r="T239" i="4"/>
  <c r="Q239" i="4"/>
  <c r="R239" i="3" s="1"/>
  <c r="N239" i="4"/>
  <c r="O239" i="3" s="1"/>
  <c r="K239" i="4"/>
  <c r="L239" i="3" s="1"/>
  <c r="H239" i="4"/>
  <c r="I239" i="3" s="1"/>
  <c r="AI238" i="4"/>
  <c r="AF238" i="4"/>
  <c r="AG238" i="3" s="1"/>
  <c r="AC238" i="4"/>
  <c r="AD238" i="3" s="1"/>
  <c r="W238" i="4"/>
  <c r="X238" i="3" s="1"/>
  <c r="T238" i="4"/>
  <c r="U238" i="3" s="1"/>
  <c r="Q238" i="4"/>
  <c r="R238" i="3" s="1"/>
  <c r="N238" i="4"/>
  <c r="O238" i="3" s="1"/>
  <c r="K238" i="4"/>
  <c r="H238" i="4"/>
  <c r="I238" i="3" s="1"/>
  <c r="AI237" i="4"/>
  <c r="AJ237" i="3" s="1"/>
  <c r="AF237" i="4"/>
  <c r="AC237" i="4"/>
  <c r="AD237" i="3" s="1"/>
  <c r="W237" i="4"/>
  <c r="X237" i="3" s="1"/>
  <c r="T237" i="4"/>
  <c r="U237" i="3" s="1"/>
  <c r="Q237" i="4"/>
  <c r="R237" i="3" s="1"/>
  <c r="N237" i="4"/>
  <c r="O237" i="3" s="1"/>
  <c r="K237" i="4"/>
  <c r="L237" i="3" s="1"/>
  <c r="H237" i="4"/>
  <c r="AI236" i="4"/>
  <c r="AJ236" i="3" s="1"/>
  <c r="AF236" i="4"/>
  <c r="AG236" i="3" s="1"/>
  <c r="AC236" i="4"/>
  <c r="AD236" i="3" s="1"/>
  <c r="W236" i="4"/>
  <c r="T236" i="4"/>
  <c r="U236" i="3" s="1"/>
  <c r="Q236" i="4"/>
  <c r="R236" i="3" s="1"/>
  <c r="N236" i="4"/>
  <c r="K236" i="4"/>
  <c r="L236" i="3" s="1"/>
  <c r="H236" i="4"/>
  <c r="I236" i="3" s="1"/>
  <c r="AI235" i="4"/>
  <c r="AJ235" i="3" s="1"/>
  <c r="AF235" i="4"/>
  <c r="AG235" i="3" s="1"/>
  <c r="AC235" i="4"/>
  <c r="W235" i="4"/>
  <c r="X235" i="3" s="1"/>
  <c r="T235" i="4"/>
  <c r="Q235" i="4"/>
  <c r="R235" i="3" s="1"/>
  <c r="N235" i="4"/>
  <c r="O235" i="3" s="1"/>
  <c r="K235" i="4"/>
  <c r="L235" i="3" s="1"/>
  <c r="H235" i="4"/>
  <c r="I235" i="3" s="1"/>
  <c r="AI234" i="4"/>
  <c r="AJ234" i="3" s="1"/>
  <c r="AF234" i="4"/>
  <c r="AG234" i="3" s="1"/>
  <c r="AC234" i="4"/>
  <c r="AD234" i="3" s="1"/>
  <c r="W234" i="4"/>
  <c r="X234" i="3" s="1"/>
  <c r="T234" i="4"/>
  <c r="U234" i="3" s="1"/>
  <c r="Q234" i="4"/>
  <c r="R234" i="3" s="1"/>
  <c r="N234" i="4"/>
  <c r="O234" i="3" s="1"/>
  <c r="K234" i="4"/>
  <c r="H234" i="4"/>
  <c r="I234" i="3" s="1"/>
  <c r="AI233" i="4"/>
  <c r="AJ233" i="3" s="1"/>
  <c r="AF233" i="4"/>
  <c r="AC233" i="4"/>
  <c r="AD233" i="3" s="1"/>
  <c r="W233" i="4"/>
  <c r="X233" i="3" s="1"/>
  <c r="T233" i="4"/>
  <c r="U233" i="3" s="1"/>
  <c r="Q233" i="4"/>
  <c r="N233" i="4"/>
  <c r="O233" i="3" s="1"/>
  <c r="K233" i="4"/>
  <c r="L233" i="3" s="1"/>
  <c r="H233" i="4"/>
  <c r="AI232" i="4"/>
  <c r="AJ232" i="3" s="1"/>
  <c r="AF232" i="4"/>
  <c r="AG232" i="3" s="1"/>
  <c r="AC232" i="4"/>
  <c r="AD232" i="3" s="1"/>
  <c r="W232" i="4"/>
  <c r="T232" i="4"/>
  <c r="U232" i="3" s="1"/>
  <c r="Q232" i="4"/>
  <c r="R232" i="3" s="1"/>
  <c r="N232" i="4"/>
  <c r="K232" i="4"/>
  <c r="L232" i="3" s="1"/>
  <c r="H232" i="4"/>
  <c r="I232" i="3" s="1"/>
  <c r="AI231" i="4"/>
  <c r="AJ231" i="3" s="1"/>
  <c r="AF231" i="4"/>
  <c r="AG231" i="3" s="1"/>
  <c r="AC231" i="4"/>
  <c r="W231" i="4"/>
  <c r="X231" i="3" s="1"/>
  <c r="T231" i="4"/>
  <c r="Q231" i="4"/>
  <c r="R231" i="3" s="1"/>
  <c r="N231" i="4"/>
  <c r="O231" i="3" s="1"/>
  <c r="K231" i="4"/>
  <c r="L231" i="3" s="1"/>
  <c r="H231" i="4"/>
  <c r="I231" i="3" s="1"/>
  <c r="AI230" i="4"/>
  <c r="AF230" i="4"/>
  <c r="AG230" i="3" s="1"/>
  <c r="AC230" i="4"/>
  <c r="AD230" i="3" s="1"/>
  <c r="W230" i="4"/>
  <c r="X230" i="3" s="1"/>
  <c r="T230" i="4"/>
  <c r="U230" i="3" s="1"/>
  <c r="Q230" i="4"/>
  <c r="R230" i="3" s="1"/>
  <c r="N230" i="4"/>
  <c r="O230" i="3" s="1"/>
  <c r="K230" i="4"/>
  <c r="H230" i="4"/>
  <c r="I230" i="3" s="1"/>
  <c r="AI229" i="4"/>
  <c r="AJ229" i="3" s="1"/>
  <c r="AF229" i="4"/>
  <c r="AC229" i="4"/>
  <c r="AD229" i="3" s="1"/>
  <c r="W229" i="4"/>
  <c r="X229" i="3" s="1"/>
  <c r="T229" i="4"/>
  <c r="U229" i="3" s="1"/>
  <c r="Q229" i="4"/>
  <c r="N229" i="4"/>
  <c r="O229" i="3" s="1"/>
  <c r="K229" i="4"/>
  <c r="L229" i="3" s="1"/>
  <c r="H229" i="4"/>
  <c r="AI228" i="4"/>
  <c r="AJ228" i="3" s="1"/>
  <c r="AF228" i="4"/>
  <c r="AG228" i="3" s="1"/>
  <c r="AC228" i="4"/>
  <c r="AD228" i="3" s="1"/>
  <c r="W228" i="4"/>
  <c r="T228" i="4"/>
  <c r="U228" i="3" s="1"/>
  <c r="Q228" i="4"/>
  <c r="R228" i="3" s="1"/>
  <c r="N228" i="4"/>
  <c r="K228" i="4"/>
  <c r="L228" i="3" s="1"/>
  <c r="H228" i="4"/>
  <c r="I228" i="3" s="1"/>
  <c r="AI227" i="4"/>
  <c r="AJ227" i="3" s="1"/>
  <c r="AF227" i="4"/>
  <c r="AG227" i="3" s="1"/>
  <c r="AC227" i="4"/>
  <c r="W227" i="4"/>
  <c r="X227" i="3" s="1"/>
  <c r="T227" i="4"/>
  <c r="Q227" i="4"/>
  <c r="R227" i="3" s="1"/>
  <c r="N227" i="4"/>
  <c r="O227" i="3" s="1"/>
  <c r="K227" i="4"/>
  <c r="L227" i="3" s="1"/>
  <c r="H227" i="4"/>
  <c r="I227" i="3" s="1"/>
  <c r="AI226" i="4"/>
  <c r="AF226" i="4"/>
  <c r="AG226" i="3" s="1"/>
  <c r="AC226" i="4"/>
  <c r="AD226" i="3" s="1"/>
  <c r="W226" i="4"/>
  <c r="X226" i="3" s="1"/>
  <c r="T226" i="4"/>
  <c r="U226" i="3" s="1"/>
  <c r="Q226" i="4"/>
  <c r="R226" i="3" s="1"/>
  <c r="N226" i="4"/>
  <c r="O226" i="3" s="1"/>
  <c r="K226" i="4"/>
  <c r="L226" i="3" s="1"/>
  <c r="H226" i="4"/>
  <c r="I226" i="3" s="1"/>
  <c r="AI225" i="4"/>
  <c r="AJ225" i="3" s="1"/>
  <c r="AF225" i="4"/>
  <c r="AC225" i="4"/>
  <c r="AD225" i="3" s="1"/>
  <c r="W225" i="4"/>
  <c r="X225" i="3" s="1"/>
  <c r="T225" i="4"/>
  <c r="U225" i="3" s="1"/>
  <c r="Q225" i="4"/>
  <c r="N225" i="4"/>
  <c r="O225" i="3" s="1"/>
  <c r="K225" i="4"/>
  <c r="L225" i="3" s="1"/>
  <c r="H225" i="4"/>
  <c r="AI224" i="4"/>
  <c r="AJ224" i="3" s="1"/>
  <c r="AF224" i="4"/>
  <c r="AG224" i="3" s="1"/>
  <c r="AC224" i="4"/>
  <c r="AD224" i="3" s="1"/>
  <c r="W224" i="4"/>
  <c r="T224" i="4"/>
  <c r="U224" i="3" s="1"/>
  <c r="Q224" i="4"/>
  <c r="R224" i="3" s="1"/>
  <c r="N224" i="4"/>
  <c r="K224" i="4"/>
  <c r="L224" i="3" s="1"/>
  <c r="H224" i="4"/>
  <c r="I224" i="3" s="1"/>
  <c r="AI223" i="4"/>
  <c r="AJ223" i="3" s="1"/>
  <c r="AF223" i="4"/>
  <c r="AG223" i="3" s="1"/>
  <c r="AC223" i="4"/>
  <c r="W223" i="4"/>
  <c r="X223" i="3" s="1"/>
  <c r="T223" i="4"/>
  <c r="Q223" i="4"/>
  <c r="R223" i="3" s="1"/>
  <c r="N223" i="4"/>
  <c r="O223" i="3" s="1"/>
  <c r="K223" i="4"/>
  <c r="L223" i="3" s="1"/>
  <c r="H223" i="4"/>
  <c r="I223" i="3" s="1"/>
  <c r="AI222" i="4"/>
  <c r="AF222" i="4"/>
  <c r="AG222" i="3" s="1"/>
  <c r="AC222" i="4"/>
  <c r="AD222" i="3" s="1"/>
  <c r="W222" i="4"/>
  <c r="X222" i="3" s="1"/>
  <c r="T222" i="4"/>
  <c r="U222" i="3" s="1"/>
  <c r="Q222" i="4"/>
  <c r="R222" i="3" s="1"/>
  <c r="N222" i="4"/>
  <c r="O222" i="3" s="1"/>
  <c r="K222" i="4"/>
  <c r="H222" i="4"/>
  <c r="I222" i="3" s="1"/>
  <c r="AI221" i="4"/>
  <c r="AJ221" i="3" s="1"/>
  <c r="AF221" i="4"/>
  <c r="AC221" i="4"/>
  <c r="AD221" i="3" s="1"/>
  <c r="W221" i="4"/>
  <c r="X221" i="3" s="1"/>
  <c r="T221" i="4"/>
  <c r="U221" i="3" s="1"/>
  <c r="Q221" i="4"/>
  <c r="R221" i="3" s="1"/>
  <c r="N221" i="4"/>
  <c r="O221" i="3" s="1"/>
  <c r="K221" i="4"/>
  <c r="L221" i="3" s="1"/>
  <c r="H221" i="4"/>
  <c r="AI220" i="4"/>
  <c r="AJ220" i="3" s="1"/>
  <c r="AF220" i="4"/>
  <c r="AG220" i="3" s="1"/>
  <c r="AC220" i="4"/>
  <c r="AD220" i="3" s="1"/>
  <c r="W220" i="4"/>
  <c r="T220" i="4"/>
  <c r="U220" i="3" s="1"/>
  <c r="Q220" i="4"/>
  <c r="R220" i="3" s="1"/>
  <c r="N220" i="4"/>
  <c r="K220" i="4"/>
  <c r="L220" i="3" s="1"/>
  <c r="H220" i="4"/>
  <c r="I220" i="3" s="1"/>
  <c r="AI219" i="4"/>
  <c r="AJ219" i="3" s="1"/>
  <c r="AF219" i="4"/>
  <c r="AG219" i="3" s="1"/>
  <c r="AC219" i="4"/>
  <c r="W219" i="4"/>
  <c r="X219" i="3" s="1"/>
  <c r="T219" i="4"/>
  <c r="U219" i="3" s="1"/>
  <c r="Q219" i="4"/>
  <c r="R219" i="3" s="1"/>
  <c r="N219" i="4"/>
  <c r="O219" i="3" s="1"/>
  <c r="K219" i="4"/>
  <c r="L219" i="3" s="1"/>
  <c r="H219" i="4"/>
  <c r="I219" i="3" s="1"/>
  <c r="AI218" i="4"/>
  <c r="AF218" i="4"/>
  <c r="AG218" i="3" s="1"/>
  <c r="AC218" i="4"/>
  <c r="AD218" i="3" s="1"/>
  <c r="W218" i="4"/>
  <c r="X218" i="3" s="1"/>
  <c r="T218" i="4"/>
  <c r="U218" i="3" s="1"/>
  <c r="Q218" i="4"/>
  <c r="R218" i="3" s="1"/>
  <c r="N218" i="4"/>
  <c r="O218" i="3" s="1"/>
  <c r="K218" i="4"/>
  <c r="H218" i="4"/>
  <c r="I218" i="3" s="1"/>
  <c r="AI217" i="4"/>
  <c r="AJ217" i="3" s="1"/>
  <c r="AF217" i="4"/>
  <c r="AC217" i="4"/>
  <c r="AD217" i="3" s="1"/>
  <c r="W217" i="4"/>
  <c r="X217" i="3" s="1"/>
  <c r="T217" i="4"/>
  <c r="U217" i="3" s="1"/>
  <c r="Q217" i="4"/>
  <c r="N217" i="4"/>
  <c r="O217" i="3" s="1"/>
  <c r="K217" i="4"/>
  <c r="L217" i="3" s="1"/>
  <c r="H217" i="4"/>
  <c r="AI216" i="4"/>
  <c r="AJ216" i="3" s="1"/>
  <c r="AF216" i="4"/>
  <c r="AG216" i="3" s="1"/>
  <c r="AC216" i="4"/>
  <c r="AD216" i="3" s="1"/>
  <c r="W216" i="4"/>
  <c r="T216" i="4"/>
  <c r="U216" i="3" s="1"/>
  <c r="Q216" i="4"/>
  <c r="R216" i="3" s="1"/>
  <c r="N216" i="4"/>
  <c r="K216" i="4"/>
  <c r="L216" i="3" s="1"/>
  <c r="H216" i="4"/>
  <c r="I216" i="3" s="1"/>
  <c r="AI215" i="4"/>
  <c r="AJ215" i="3" s="1"/>
  <c r="AF215" i="4"/>
  <c r="AG215" i="3" s="1"/>
  <c r="AC215" i="4"/>
  <c r="W215" i="4"/>
  <c r="X215" i="3" s="1"/>
  <c r="T215" i="4"/>
  <c r="Q215" i="4"/>
  <c r="R215" i="3" s="1"/>
  <c r="N215" i="4"/>
  <c r="O215" i="3" s="1"/>
  <c r="K215" i="4"/>
  <c r="L215" i="3" s="1"/>
  <c r="H215" i="4"/>
  <c r="I215" i="3" s="1"/>
  <c r="AI214" i="4"/>
  <c r="AF214" i="4"/>
  <c r="AG214" i="3" s="1"/>
  <c r="AC214" i="4"/>
  <c r="AD214" i="3" s="1"/>
  <c r="W214" i="4"/>
  <c r="X214" i="3" s="1"/>
  <c r="T214" i="4"/>
  <c r="U214" i="3" s="1"/>
  <c r="Q214" i="4"/>
  <c r="R214" i="3" s="1"/>
  <c r="N214" i="4"/>
  <c r="O214" i="3" s="1"/>
  <c r="K214" i="4"/>
  <c r="H214" i="4"/>
  <c r="I214" i="3" s="1"/>
  <c r="AI213" i="4"/>
  <c r="AJ213" i="3" s="1"/>
  <c r="AF213" i="4"/>
  <c r="AC213" i="4"/>
  <c r="AD213" i="3" s="1"/>
  <c r="W213" i="4"/>
  <c r="X213" i="3" s="1"/>
  <c r="T213" i="4"/>
  <c r="U213" i="3" s="1"/>
  <c r="Q213" i="4"/>
  <c r="N213" i="4"/>
  <c r="O213" i="3" s="1"/>
  <c r="K213" i="4"/>
  <c r="L213" i="3" s="1"/>
  <c r="H213" i="4"/>
  <c r="AI212" i="4"/>
  <c r="AJ212" i="3" s="1"/>
  <c r="AF212" i="4"/>
  <c r="AG212" i="3" s="1"/>
  <c r="AC212" i="4"/>
  <c r="AD212" i="3" s="1"/>
  <c r="W212" i="4"/>
  <c r="T212" i="4"/>
  <c r="U212" i="3" s="1"/>
  <c r="Q212" i="4"/>
  <c r="R212" i="3" s="1"/>
  <c r="N212" i="4"/>
  <c r="K212" i="4"/>
  <c r="L212" i="3" s="1"/>
  <c r="H212" i="4"/>
  <c r="I212" i="3" s="1"/>
  <c r="AI211" i="4"/>
  <c r="AJ211" i="3" s="1"/>
  <c r="AF211" i="4"/>
  <c r="AG211" i="3" s="1"/>
  <c r="AC211" i="4"/>
  <c r="W211" i="4"/>
  <c r="X211" i="3" s="1"/>
  <c r="T211" i="4"/>
  <c r="Q211" i="4"/>
  <c r="R211" i="3" s="1"/>
  <c r="N211" i="4"/>
  <c r="O211" i="3" s="1"/>
  <c r="K211" i="4"/>
  <c r="L211" i="3" s="1"/>
  <c r="H211" i="4"/>
  <c r="I211" i="3" s="1"/>
  <c r="AI210" i="4"/>
  <c r="AF210" i="4"/>
  <c r="AG210" i="3" s="1"/>
  <c r="AC210" i="4"/>
  <c r="AD210" i="3" s="1"/>
  <c r="W210" i="4"/>
  <c r="X210" i="3" s="1"/>
  <c r="T210" i="4"/>
  <c r="U210" i="3" s="1"/>
  <c r="Q210" i="4"/>
  <c r="R210" i="3" s="1"/>
  <c r="N210" i="4"/>
  <c r="O210" i="3" s="1"/>
  <c r="K210" i="4"/>
  <c r="H210" i="4"/>
  <c r="I210" i="3" s="1"/>
  <c r="AI209" i="4"/>
  <c r="AJ209" i="3" s="1"/>
  <c r="AF209" i="4"/>
  <c r="AC209" i="4"/>
  <c r="AD209" i="3" s="1"/>
  <c r="W209" i="4"/>
  <c r="X209" i="3" s="1"/>
  <c r="T209" i="4"/>
  <c r="U209" i="3" s="1"/>
  <c r="Q209" i="4"/>
  <c r="N209" i="4"/>
  <c r="O209" i="3" s="1"/>
  <c r="K209" i="4"/>
  <c r="L209" i="3" s="1"/>
  <c r="H209" i="4"/>
  <c r="AI208" i="4"/>
  <c r="AJ208" i="3" s="1"/>
  <c r="AF208" i="4"/>
  <c r="AG208" i="3" s="1"/>
  <c r="AC208" i="4"/>
  <c r="AD208" i="3" s="1"/>
  <c r="W208" i="4"/>
  <c r="T208" i="4"/>
  <c r="U208" i="3" s="1"/>
  <c r="Q208" i="4"/>
  <c r="R208" i="3" s="1"/>
  <c r="N208" i="4"/>
  <c r="K208" i="4"/>
  <c r="L208" i="3" s="1"/>
  <c r="H208" i="4"/>
  <c r="I208" i="3" s="1"/>
  <c r="AI207" i="4"/>
  <c r="AJ207" i="3" s="1"/>
  <c r="AF207" i="4"/>
  <c r="AG207" i="3" s="1"/>
  <c r="AC207" i="4"/>
  <c r="W207" i="4"/>
  <c r="X207" i="3" s="1"/>
  <c r="T207" i="4"/>
  <c r="Q207" i="4"/>
  <c r="R207" i="3" s="1"/>
  <c r="N207" i="4"/>
  <c r="O207" i="3" s="1"/>
  <c r="K207" i="4"/>
  <c r="L207" i="3" s="1"/>
  <c r="H207" i="4"/>
  <c r="I207" i="3" s="1"/>
  <c r="AI206" i="4"/>
  <c r="AF206" i="4"/>
  <c r="AG206" i="3" s="1"/>
  <c r="AC206" i="4"/>
  <c r="AD206" i="3" s="1"/>
  <c r="W206" i="4"/>
  <c r="X206" i="3" s="1"/>
  <c r="T206" i="4"/>
  <c r="U206" i="3" s="1"/>
  <c r="Q206" i="4"/>
  <c r="R206" i="3" s="1"/>
  <c r="N206" i="4"/>
  <c r="O206" i="3" s="1"/>
  <c r="K206" i="4"/>
  <c r="H206" i="4"/>
  <c r="I206" i="3" s="1"/>
  <c r="AI205" i="4"/>
  <c r="AJ205" i="3" s="1"/>
  <c r="AF205" i="4"/>
  <c r="AC205" i="4"/>
  <c r="AD205" i="3" s="1"/>
  <c r="W205" i="4"/>
  <c r="X205" i="3" s="1"/>
  <c r="T205" i="4"/>
  <c r="U205" i="3" s="1"/>
  <c r="Q205" i="4"/>
  <c r="N205" i="4"/>
  <c r="O205" i="3" s="1"/>
  <c r="K205" i="4"/>
  <c r="L205" i="3" s="1"/>
  <c r="H205" i="4"/>
  <c r="I205" i="3" s="1"/>
  <c r="AI204" i="4"/>
  <c r="AJ204" i="3" s="1"/>
  <c r="AF204" i="4"/>
  <c r="AG204" i="3" s="1"/>
  <c r="AC204" i="4"/>
  <c r="AD204" i="3" s="1"/>
  <c r="W204" i="4"/>
  <c r="T204" i="4"/>
  <c r="U204" i="3" s="1"/>
  <c r="Q204" i="4"/>
  <c r="R204" i="3" s="1"/>
  <c r="N204" i="4"/>
  <c r="K204" i="4"/>
  <c r="L204" i="3" s="1"/>
  <c r="H204" i="4"/>
  <c r="I204" i="3" s="1"/>
  <c r="AI203" i="4"/>
  <c r="AJ203" i="3" s="1"/>
  <c r="AF203" i="4"/>
  <c r="AG203" i="3" s="1"/>
  <c r="AC203" i="4"/>
  <c r="W203" i="4"/>
  <c r="X203" i="3" s="1"/>
  <c r="T203" i="4"/>
  <c r="Q203" i="4"/>
  <c r="R203" i="3" s="1"/>
  <c r="N203" i="4"/>
  <c r="O203" i="3" s="1"/>
  <c r="K203" i="4"/>
  <c r="L203" i="3" s="1"/>
  <c r="H203" i="4"/>
  <c r="I203" i="3" s="1"/>
  <c r="AI202" i="4"/>
  <c r="AF202" i="4"/>
  <c r="AG202" i="3" s="1"/>
  <c r="AC202" i="4"/>
  <c r="AD202" i="3" s="1"/>
  <c r="W202" i="4"/>
  <c r="X202" i="3" s="1"/>
  <c r="T202" i="4"/>
  <c r="U202" i="3" s="1"/>
  <c r="Q202" i="4"/>
  <c r="R202" i="3" s="1"/>
  <c r="N202" i="4"/>
  <c r="O202" i="3" s="1"/>
  <c r="K202" i="4"/>
  <c r="H202" i="4"/>
  <c r="I202" i="3" s="1"/>
  <c r="AI201" i="4"/>
  <c r="AJ201" i="3" s="1"/>
  <c r="AF201" i="4"/>
  <c r="AG201" i="3" s="1"/>
  <c r="AC201" i="4"/>
  <c r="AD201" i="3" s="1"/>
  <c r="W201" i="4"/>
  <c r="X201" i="3" s="1"/>
  <c r="T201" i="4"/>
  <c r="U201" i="3" s="1"/>
  <c r="Q201" i="4"/>
  <c r="N201" i="4"/>
  <c r="O201" i="3" s="1"/>
  <c r="K201" i="4"/>
  <c r="L201" i="3" s="1"/>
  <c r="H201" i="4"/>
  <c r="AI200" i="4"/>
  <c r="AJ200" i="3" s="1"/>
  <c r="AF200" i="4"/>
  <c r="AG200" i="3" s="1"/>
  <c r="AC200" i="4"/>
  <c r="AD200" i="3" s="1"/>
  <c r="W200" i="4"/>
  <c r="T200" i="4"/>
  <c r="U200" i="3" s="1"/>
  <c r="Q200" i="4"/>
  <c r="R200" i="3" s="1"/>
  <c r="N200" i="4"/>
  <c r="K200" i="4"/>
  <c r="L200" i="3" s="1"/>
  <c r="H200" i="4"/>
  <c r="I200" i="3" s="1"/>
  <c r="AI199" i="4"/>
  <c r="AJ199" i="3" s="1"/>
  <c r="AF199" i="4"/>
  <c r="AG199" i="3" s="1"/>
  <c r="AC199" i="4"/>
  <c r="W199" i="4"/>
  <c r="X199" i="3" s="1"/>
  <c r="T199" i="4"/>
  <c r="Q199" i="4"/>
  <c r="R199" i="3" s="1"/>
  <c r="N199" i="4"/>
  <c r="O199" i="3" s="1"/>
  <c r="K199" i="4"/>
  <c r="L199" i="3" s="1"/>
  <c r="H199" i="4"/>
  <c r="I199" i="3" s="1"/>
  <c r="AI198" i="4"/>
  <c r="AF198" i="4"/>
  <c r="AG198" i="3" s="1"/>
  <c r="AC198" i="4"/>
  <c r="AD198" i="3" s="1"/>
  <c r="W198" i="4"/>
  <c r="X198" i="3" s="1"/>
  <c r="T198" i="4"/>
  <c r="U198" i="3" s="1"/>
  <c r="Q198" i="4"/>
  <c r="R198" i="3" s="1"/>
  <c r="N198" i="4"/>
  <c r="O198" i="3" s="1"/>
  <c r="K198" i="4"/>
  <c r="H198" i="4"/>
  <c r="I198" i="3" s="1"/>
  <c r="AI197" i="4"/>
  <c r="AJ197" i="3" s="1"/>
  <c r="AF197" i="4"/>
  <c r="AC197" i="4"/>
  <c r="AD197" i="3" s="1"/>
  <c r="W197" i="4"/>
  <c r="X197" i="3" s="1"/>
  <c r="T197" i="4"/>
  <c r="U197" i="3" s="1"/>
  <c r="Q197" i="4"/>
  <c r="N197" i="4"/>
  <c r="O197" i="3" s="1"/>
  <c r="K197" i="4"/>
  <c r="L197" i="3" s="1"/>
  <c r="H197" i="4"/>
  <c r="AI196" i="4"/>
  <c r="AJ196" i="3" s="1"/>
  <c r="AF196" i="4"/>
  <c r="AG196" i="3" s="1"/>
  <c r="AC196" i="4"/>
  <c r="AD196" i="3" s="1"/>
  <c r="W196" i="4"/>
  <c r="T196" i="4"/>
  <c r="U196" i="3" s="1"/>
  <c r="Q196" i="4"/>
  <c r="R196" i="3" s="1"/>
  <c r="N196" i="4"/>
  <c r="K196" i="4"/>
  <c r="L196" i="3" s="1"/>
  <c r="H196" i="4"/>
  <c r="I196" i="3" s="1"/>
  <c r="AI195" i="4"/>
  <c r="AJ195" i="3" s="1"/>
  <c r="AF195" i="4"/>
  <c r="AG195" i="3" s="1"/>
  <c r="AC195" i="4"/>
  <c r="W195" i="4"/>
  <c r="X195" i="3" s="1"/>
  <c r="T195" i="4"/>
  <c r="Q195" i="4"/>
  <c r="N195" i="4"/>
  <c r="O195" i="3" s="1"/>
  <c r="K195" i="4"/>
  <c r="L195" i="3" s="1"/>
  <c r="H195" i="4"/>
  <c r="I195" i="3" s="1"/>
  <c r="AI194" i="4"/>
  <c r="AF194" i="4"/>
  <c r="AG194" i="3" s="1"/>
  <c r="AC194" i="4"/>
  <c r="AD194" i="3" s="1"/>
  <c r="W194" i="4"/>
  <c r="X194" i="3" s="1"/>
  <c r="T194" i="4"/>
  <c r="U194" i="3" s="1"/>
  <c r="Q194" i="4"/>
  <c r="R194" i="3" s="1"/>
  <c r="N194" i="4"/>
  <c r="O194" i="3" s="1"/>
  <c r="K194" i="4"/>
  <c r="H194" i="4"/>
  <c r="I194" i="3" s="1"/>
  <c r="AI193" i="4"/>
  <c r="AJ193" i="3" s="1"/>
  <c r="AF193" i="4"/>
  <c r="AC193" i="4"/>
  <c r="AD193" i="3" s="1"/>
  <c r="W193" i="4"/>
  <c r="X193" i="3" s="1"/>
  <c r="T193" i="4"/>
  <c r="U193" i="3" s="1"/>
  <c r="Q193" i="4"/>
  <c r="N193" i="4"/>
  <c r="O193" i="3" s="1"/>
  <c r="K193" i="4"/>
  <c r="L193" i="3" s="1"/>
  <c r="H193" i="4"/>
  <c r="AI192" i="4"/>
  <c r="AJ192" i="3" s="1"/>
  <c r="AF192" i="4"/>
  <c r="AG192" i="3" s="1"/>
  <c r="AC192" i="4"/>
  <c r="AD192" i="3" s="1"/>
  <c r="W192" i="4"/>
  <c r="T192" i="4"/>
  <c r="U192" i="3" s="1"/>
  <c r="Q192" i="4"/>
  <c r="R192" i="3" s="1"/>
  <c r="N192" i="4"/>
  <c r="K192" i="4"/>
  <c r="L192" i="3" s="1"/>
  <c r="H192" i="4"/>
  <c r="I192" i="3" s="1"/>
  <c r="AI191" i="4"/>
  <c r="AJ191" i="3" s="1"/>
  <c r="AF191" i="4"/>
  <c r="AG191" i="3" s="1"/>
  <c r="AC191" i="4"/>
  <c r="W191" i="4"/>
  <c r="X191" i="3" s="1"/>
  <c r="T191" i="4"/>
  <c r="Q191" i="4"/>
  <c r="R191" i="3" s="1"/>
  <c r="N191" i="4"/>
  <c r="O191" i="3" s="1"/>
  <c r="K191" i="4"/>
  <c r="L191" i="3" s="1"/>
  <c r="H191" i="4"/>
  <c r="I191" i="3" s="1"/>
  <c r="AI190" i="4"/>
  <c r="AF190" i="4"/>
  <c r="AG190" i="3" s="1"/>
  <c r="AC190" i="4"/>
  <c r="AD190" i="3" s="1"/>
  <c r="W190" i="4"/>
  <c r="X190" i="3" s="1"/>
  <c r="T190" i="4"/>
  <c r="U190" i="3" s="1"/>
  <c r="Q190" i="4"/>
  <c r="R190" i="3" s="1"/>
  <c r="N190" i="4"/>
  <c r="O190" i="3" s="1"/>
  <c r="K190" i="4"/>
  <c r="H190" i="4"/>
  <c r="I190" i="3" s="1"/>
  <c r="AI189" i="4"/>
  <c r="AJ189" i="3" s="1"/>
  <c r="AF189" i="4"/>
  <c r="AC189" i="4"/>
  <c r="AD189" i="3" s="1"/>
  <c r="W189" i="4"/>
  <c r="X189" i="3" s="1"/>
  <c r="T189" i="4"/>
  <c r="U189" i="3" s="1"/>
  <c r="Q189" i="4"/>
  <c r="N189" i="4"/>
  <c r="O189" i="3" s="1"/>
  <c r="K189" i="4"/>
  <c r="L189" i="3" s="1"/>
  <c r="H189" i="4"/>
  <c r="AF188" i="4"/>
  <c r="AG188" i="3" s="1"/>
  <c r="T188" i="4"/>
  <c r="U188" i="3" s="1"/>
  <c r="Q188" i="4"/>
  <c r="R188" i="3" s="1"/>
  <c r="N188" i="4"/>
  <c r="K188" i="4"/>
  <c r="L188" i="3" s="1"/>
  <c r="H188" i="4"/>
  <c r="I188" i="3" s="1"/>
  <c r="AF187" i="4"/>
  <c r="T187" i="4"/>
  <c r="U187" i="3" s="1"/>
  <c r="Q187" i="4"/>
  <c r="R187" i="3" s="1"/>
  <c r="N187" i="4"/>
  <c r="O187" i="3" s="1"/>
  <c r="K187" i="4"/>
  <c r="L187" i="3" s="1"/>
  <c r="H187" i="4"/>
  <c r="I187" i="3" s="1"/>
  <c r="AF186" i="4"/>
  <c r="AG186" i="3" s="1"/>
  <c r="T186" i="4"/>
  <c r="U186" i="3" s="1"/>
  <c r="Q186" i="4"/>
  <c r="R186" i="3" s="1"/>
  <c r="N186" i="4"/>
  <c r="O186" i="3" s="1"/>
  <c r="K186" i="4"/>
  <c r="L186" i="3" s="1"/>
  <c r="H186" i="4"/>
  <c r="AI185" i="4"/>
  <c r="AJ185" i="3" s="1"/>
  <c r="AF185" i="4"/>
  <c r="AG185" i="3" s="1"/>
  <c r="AC185" i="4"/>
  <c r="W185" i="4"/>
  <c r="X185" i="3" s="1"/>
  <c r="T185" i="4"/>
  <c r="Q185" i="4"/>
  <c r="R185" i="3" s="1"/>
  <c r="N185" i="4"/>
  <c r="K185" i="4"/>
  <c r="L185" i="3" s="1"/>
  <c r="H185" i="4"/>
  <c r="I185" i="3" s="1"/>
  <c r="AI184" i="4"/>
  <c r="AF184" i="4"/>
  <c r="AG184" i="3" s="1"/>
  <c r="AC184" i="4"/>
  <c r="AD184" i="3" s="1"/>
  <c r="W184" i="4"/>
  <c r="X184" i="3" s="1"/>
  <c r="T184" i="4"/>
  <c r="Q184" i="4"/>
  <c r="R184" i="3" s="1"/>
  <c r="N184" i="4"/>
  <c r="O184" i="3" s="1"/>
  <c r="K184" i="4"/>
  <c r="H184" i="4"/>
  <c r="I184" i="3" s="1"/>
  <c r="AI183" i="4"/>
  <c r="AJ183" i="3" s="1"/>
  <c r="AF183" i="4"/>
  <c r="AG183" i="3" s="1"/>
  <c r="AC183" i="4"/>
  <c r="AD183" i="3" s="1"/>
  <c r="W183" i="4"/>
  <c r="X183" i="3" s="1"/>
  <c r="T183" i="4"/>
  <c r="U183" i="3" s="1"/>
  <c r="Q183" i="4"/>
  <c r="N183" i="4"/>
  <c r="O183" i="3" s="1"/>
  <c r="K183" i="4"/>
  <c r="L183" i="3" s="1"/>
  <c r="H183" i="4"/>
  <c r="I183" i="3" s="1"/>
  <c r="AI182" i="4"/>
  <c r="AJ182" i="3" s="1"/>
  <c r="AF182" i="4"/>
  <c r="AC182" i="4"/>
  <c r="AD182" i="3" s="1"/>
  <c r="W182" i="4"/>
  <c r="T182" i="4"/>
  <c r="U182" i="3" s="1"/>
  <c r="Q182" i="4"/>
  <c r="R182" i="3" s="1"/>
  <c r="N182" i="4"/>
  <c r="O182" i="3" s="1"/>
  <c r="K182" i="4"/>
  <c r="L182" i="3" s="1"/>
  <c r="H182" i="4"/>
  <c r="AI181" i="4"/>
  <c r="AJ181" i="3" s="1"/>
  <c r="AF181" i="4"/>
  <c r="AG181" i="3" s="1"/>
  <c r="AC181" i="4"/>
  <c r="W181" i="4"/>
  <c r="X181" i="3" s="1"/>
  <c r="T181" i="4"/>
  <c r="U181" i="3" s="1"/>
  <c r="Q181" i="4"/>
  <c r="R181" i="3" s="1"/>
  <c r="N181" i="4"/>
  <c r="O181" i="3" s="1"/>
  <c r="K181" i="4"/>
  <c r="L181" i="3" s="1"/>
  <c r="H181" i="4"/>
  <c r="I181" i="3" s="1"/>
  <c r="AI180" i="4"/>
  <c r="AF180" i="4"/>
  <c r="AG180" i="3" s="1"/>
  <c r="AC180" i="4"/>
  <c r="AD180" i="3" s="1"/>
  <c r="W180" i="4"/>
  <c r="X180" i="3" s="1"/>
  <c r="T180" i="4"/>
  <c r="Q180" i="4"/>
  <c r="R180" i="3" s="1"/>
  <c r="N180" i="4"/>
  <c r="O180" i="3" s="1"/>
  <c r="K180" i="4"/>
  <c r="H180" i="4"/>
  <c r="I180" i="3" s="1"/>
  <c r="AI179" i="4"/>
  <c r="AJ179" i="3" s="1"/>
  <c r="AF179" i="4"/>
  <c r="AG179" i="3" s="1"/>
  <c r="AC179" i="4"/>
  <c r="AD179" i="3" s="1"/>
  <c r="W179" i="4"/>
  <c r="X179" i="3" s="1"/>
  <c r="T179" i="4"/>
  <c r="U179" i="3" s="1"/>
  <c r="Q179" i="4"/>
  <c r="N179" i="4"/>
  <c r="O179" i="3" s="1"/>
  <c r="K179" i="4"/>
  <c r="L179" i="3" s="1"/>
  <c r="H179" i="4"/>
  <c r="I179" i="3" s="1"/>
  <c r="AI178" i="4"/>
  <c r="AJ178" i="3" s="1"/>
  <c r="AF178" i="4"/>
  <c r="AC178" i="4"/>
  <c r="AD178" i="3" s="1"/>
  <c r="W178" i="4"/>
  <c r="T178" i="4"/>
  <c r="Q178" i="4"/>
  <c r="R178" i="3" s="1"/>
  <c r="N178" i="4"/>
  <c r="O178" i="3" s="1"/>
  <c r="K178" i="4"/>
  <c r="L178" i="3" s="1"/>
  <c r="H178" i="4"/>
  <c r="AI177" i="4"/>
  <c r="AJ177" i="3" s="1"/>
  <c r="AF177" i="4"/>
  <c r="AG177" i="3" s="1"/>
  <c r="AC177" i="4"/>
  <c r="W177" i="4"/>
  <c r="X177" i="3" s="1"/>
  <c r="T177" i="4"/>
  <c r="U177" i="3" s="1"/>
  <c r="Q177" i="4"/>
  <c r="R177" i="3" s="1"/>
  <c r="N177" i="4"/>
  <c r="K177" i="4"/>
  <c r="L177" i="3" s="1"/>
  <c r="H177" i="4"/>
  <c r="I177" i="3" s="1"/>
  <c r="AI176" i="4"/>
  <c r="AF176" i="4"/>
  <c r="AC176" i="4"/>
  <c r="AD176" i="3" s="1"/>
  <c r="W176" i="4"/>
  <c r="X176" i="3" s="1"/>
  <c r="T176" i="4"/>
  <c r="U176" i="3" s="1"/>
  <c r="Q176" i="4"/>
  <c r="R176" i="3" s="1"/>
  <c r="N176" i="4"/>
  <c r="O176" i="3" s="1"/>
  <c r="K176" i="4"/>
  <c r="L176" i="3" s="1"/>
  <c r="H176" i="4"/>
  <c r="AI175" i="4"/>
  <c r="AJ175" i="3" s="1"/>
  <c r="AF175" i="4"/>
  <c r="AG175" i="3" s="1"/>
  <c r="AC175" i="4"/>
  <c r="AD175" i="3" s="1"/>
  <c r="W175" i="4"/>
  <c r="X175" i="3" s="1"/>
  <c r="T175" i="4"/>
  <c r="U175" i="3" s="1"/>
  <c r="Q175" i="4"/>
  <c r="N175" i="4"/>
  <c r="O175" i="3" s="1"/>
  <c r="K175" i="4"/>
  <c r="L175" i="3" s="1"/>
  <c r="H175" i="4"/>
  <c r="I175" i="3" s="1"/>
  <c r="AI174" i="4"/>
  <c r="AJ174" i="3" s="1"/>
  <c r="AF174" i="4"/>
  <c r="AC174" i="4"/>
  <c r="AD174" i="3" s="1"/>
  <c r="W174" i="4"/>
  <c r="T174" i="4"/>
  <c r="U174" i="3" s="1"/>
  <c r="Q174" i="4"/>
  <c r="R174" i="3" s="1"/>
  <c r="N174" i="4"/>
  <c r="O174" i="3" s="1"/>
  <c r="K174" i="4"/>
  <c r="L174" i="3" s="1"/>
  <c r="H174" i="4"/>
  <c r="I174" i="3" s="1"/>
  <c r="AI173" i="4"/>
  <c r="AJ173" i="3" s="1"/>
  <c r="AF173" i="4"/>
  <c r="AG173" i="3" s="1"/>
  <c r="AC173" i="4"/>
  <c r="W173" i="4"/>
  <c r="X173" i="3" s="1"/>
  <c r="T173" i="4"/>
  <c r="Q173" i="4"/>
  <c r="R173" i="3" s="1"/>
  <c r="N173" i="4"/>
  <c r="K173" i="4"/>
  <c r="L173" i="3" s="1"/>
  <c r="H173" i="4"/>
  <c r="I173" i="3" s="1"/>
  <c r="AI172" i="4"/>
  <c r="AF172" i="4"/>
  <c r="AG172" i="3" s="1"/>
  <c r="AC172" i="4"/>
  <c r="AD172" i="3" s="1"/>
  <c r="W172" i="4"/>
  <c r="X172" i="3" s="1"/>
  <c r="T172" i="4"/>
  <c r="Q172" i="4"/>
  <c r="R172" i="3" s="1"/>
  <c r="N172" i="4"/>
  <c r="O172" i="3" s="1"/>
  <c r="K172" i="4"/>
  <c r="H172" i="4"/>
  <c r="I172" i="3" s="1"/>
  <c r="AI171" i="4"/>
  <c r="AJ171" i="3" s="1"/>
  <c r="AF171" i="4"/>
  <c r="AG171" i="3" s="1"/>
  <c r="AC171" i="4"/>
  <c r="AD171" i="3" s="1"/>
  <c r="W171" i="4"/>
  <c r="X171" i="3" s="1"/>
  <c r="T171" i="4"/>
  <c r="U171" i="3" s="1"/>
  <c r="Q171" i="4"/>
  <c r="N171" i="4"/>
  <c r="K171" i="4"/>
  <c r="L171" i="3" s="1"/>
  <c r="H171" i="4"/>
  <c r="I171" i="3" s="1"/>
  <c r="AI170" i="4"/>
  <c r="AJ170" i="3" s="1"/>
  <c r="AF170" i="4"/>
  <c r="AC170" i="4"/>
  <c r="AD170" i="3" s="1"/>
  <c r="W170" i="4"/>
  <c r="X170" i="3" s="1"/>
  <c r="T170" i="4"/>
  <c r="U170" i="3" s="1"/>
  <c r="Q170" i="4"/>
  <c r="R170" i="3" s="1"/>
  <c r="N170" i="4"/>
  <c r="O170" i="3" s="1"/>
  <c r="K170" i="4"/>
  <c r="L170" i="3" s="1"/>
  <c r="H170" i="4"/>
  <c r="AI169" i="4"/>
  <c r="AJ169" i="3" s="1"/>
  <c r="AF169" i="4"/>
  <c r="AG169" i="3" s="1"/>
  <c r="AC169" i="4"/>
  <c r="W169" i="4"/>
  <c r="X169" i="3" s="1"/>
  <c r="T169" i="4"/>
  <c r="Q169" i="4"/>
  <c r="R169" i="3" s="1"/>
  <c r="N169" i="4"/>
  <c r="K169" i="4"/>
  <c r="L169" i="3" s="1"/>
  <c r="H169" i="4"/>
  <c r="I169" i="3" s="1"/>
  <c r="AF168" i="4"/>
  <c r="T168" i="4"/>
  <c r="U168" i="3" s="1"/>
  <c r="Q168" i="4"/>
  <c r="R168" i="3" s="1"/>
  <c r="N168" i="4"/>
  <c r="O168" i="3" s="1"/>
  <c r="K168" i="4"/>
  <c r="H168" i="4"/>
  <c r="I168" i="3" s="1"/>
  <c r="AF167" i="4"/>
  <c r="AG167" i="3" s="1"/>
  <c r="T167" i="4"/>
  <c r="Q167" i="4"/>
  <c r="R167" i="3" s="1"/>
  <c r="N167" i="4"/>
  <c r="O167" i="3" s="1"/>
  <c r="K167" i="4"/>
  <c r="L167" i="3" s="1"/>
  <c r="H167" i="4"/>
  <c r="AF166" i="4"/>
  <c r="AG166" i="3" s="1"/>
  <c r="T166" i="4"/>
  <c r="Q166" i="4"/>
  <c r="R166" i="3" s="1"/>
  <c r="N166" i="4"/>
  <c r="O166" i="3" s="1"/>
  <c r="K166" i="4"/>
  <c r="L166" i="3" s="1"/>
  <c r="H166" i="4"/>
  <c r="I166" i="3" s="1"/>
  <c r="AF165" i="4"/>
  <c r="T165" i="4"/>
  <c r="U165" i="3" s="1"/>
  <c r="Q165" i="4"/>
  <c r="N165" i="4"/>
  <c r="K165" i="4"/>
  <c r="L165" i="3" s="1"/>
  <c r="H165" i="4"/>
  <c r="I165" i="3" s="1"/>
  <c r="AI164" i="4"/>
  <c r="AJ164" i="3" s="1"/>
  <c r="AF164" i="4"/>
  <c r="AC164" i="4"/>
  <c r="AD164" i="3" s="1"/>
  <c r="W164" i="4"/>
  <c r="T164" i="4"/>
  <c r="Q164" i="4"/>
  <c r="R164" i="3" s="1"/>
  <c r="N164" i="4"/>
  <c r="O164" i="3" s="1"/>
  <c r="K164" i="4"/>
  <c r="L164" i="3" s="1"/>
  <c r="H164" i="4"/>
  <c r="AI163" i="4"/>
  <c r="AJ163" i="3" s="1"/>
  <c r="AF163" i="4"/>
  <c r="AG163" i="3" s="1"/>
  <c r="AC163" i="4"/>
  <c r="W163" i="4"/>
  <c r="X163" i="3" s="1"/>
  <c r="T163" i="4"/>
  <c r="U163" i="3" s="1"/>
  <c r="Q163" i="4"/>
  <c r="R163" i="3" s="1"/>
  <c r="N163" i="4"/>
  <c r="K163" i="4"/>
  <c r="L163" i="3" s="1"/>
  <c r="H163" i="4"/>
  <c r="I163" i="3" s="1"/>
  <c r="AI162" i="4"/>
  <c r="AF162" i="4"/>
  <c r="AG162" i="3" s="1"/>
  <c r="AC162" i="4"/>
  <c r="AD162" i="3" s="1"/>
  <c r="W162" i="4"/>
  <c r="X162" i="3" s="1"/>
  <c r="T162" i="4"/>
  <c r="Q162" i="4"/>
  <c r="R162" i="3" s="1"/>
  <c r="N162" i="4"/>
  <c r="O162" i="3" s="1"/>
  <c r="K162" i="4"/>
  <c r="H162" i="4"/>
  <c r="I162" i="3" s="1"/>
  <c r="AI161" i="4"/>
  <c r="AJ161" i="3" s="1"/>
  <c r="AF161" i="4"/>
  <c r="AG161" i="3" s="1"/>
  <c r="AC161" i="4"/>
  <c r="AD161" i="3" s="1"/>
  <c r="W161" i="4"/>
  <c r="X161" i="3" s="1"/>
  <c r="T161" i="4"/>
  <c r="U161" i="3" s="1"/>
  <c r="Q161" i="4"/>
  <c r="N161" i="4"/>
  <c r="K161" i="4"/>
  <c r="L161" i="3" s="1"/>
  <c r="H161" i="4"/>
  <c r="I161" i="3" s="1"/>
  <c r="AI160" i="4"/>
  <c r="AJ160" i="3" s="1"/>
  <c r="AF160" i="4"/>
  <c r="AC160" i="4"/>
  <c r="AD160" i="3" s="1"/>
  <c r="W160" i="4"/>
  <c r="T160" i="4"/>
  <c r="Q160" i="4"/>
  <c r="R160" i="3" s="1"/>
  <c r="N160" i="4"/>
  <c r="O160" i="3" s="1"/>
  <c r="K160" i="4"/>
  <c r="L160" i="3" s="1"/>
  <c r="H160" i="4"/>
  <c r="AI159" i="4"/>
  <c r="AJ159" i="3" s="1"/>
  <c r="AF159" i="4"/>
  <c r="AG159" i="3" s="1"/>
  <c r="AC159" i="4"/>
  <c r="W159" i="4"/>
  <c r="X159" i="3" s="1"/>
  <c r="T159" i="4"/>
  <c r="U159" i="3" s="1"/>
  <c r="Q159" i="4"/>
  <c r="R159" i="3" s="1"/>
  <c r="N159" i="4"/>
  <c r="O159" i="3" s="1"/>
  <c r="K159" i="4"/>
  <c r="L159" i="3" s="1"/>
  <c r="H159" i="4"/>
  <c r="I159" i="3" s="1"/>
  <c r="AI158" i="4"/>
  <c r="AF158" i="4"/>
  <c r="AG158" i="3" s="1"/>
  <c r="AC158" i="4"/>
  <c r="AD158" i="3" s="1"/>
  <c r="W158" i="4"/>
  <c r="X158" i="3" s="1"/>
  <c r="T158" i="4"/>
  <c r="Q158" i="4"/>
  <c r="R158" i="3" s="1"/>
  <c r="N158" i="4"/>
  <c r="O158" i="3" s="1"/>
  <c r="K158" i="4"/>
  <c r="H158" i="4"/>
  <c r="I158" i="3" s="1"/>
  <c r="AI157" i="4"/>
  <c r="AJ157" i="3" s="1"/>
  <c r="AF157" i="4"/>
  <c r="AG157" i="3" s="1"/>
  <c r="AC157" i="4"/>
  <c r="AD157" i="3" s="1"/>
  <c r="W157" i="4"/>
  <c r="X157" i="3" s="1"/>
  <c r="T157" i="4"/>
  <c r="U157" i="3" s="1"/>
  <c r="Q157" i="4"/>
  <c r="R157" i="3" s="1"/>
  <c r="N157" i="4"/>
  <c r="O157" i="3" s="1"/>
  <c r="K157" i="4"/>
  <c r="L157" i="3" s="1"/>
  <c r="H157" i="4"/>
  <c r="I157" i="3" s="1"/>
  <c r="AI156" i="4"/>
  <c r="AJ156" i="3" s="1"/>
  <c r="AF156" i="4"/>
  <c r="AC156" i="4"/>
  <c r="AD156" i="3" s="1"/>
  <c r="W156" i="4"/>
  <c r="T156" i="4"/>
  <c r="Q156" i="4"/>
  <c r="R156" i="3" s="1"/>
  <c r="N156" i="4"/>
  <c r="O156" i="3" s="1"/>
  <c r="K156" i="4"/>
  <c r="L156" i="3" s="1"/>
  <c r="H156" i="4"/>
  <c r="AI155" i="4"/>
  <c r="AJ155" i="3" s="1"/>
  <c r="AF155" i="4"/>
  <c r="AG155" i="3" s="1"/>
  <c r="AC155" i="4"/>
  <c r="AD155" i="3" s="1"/>
  <c r="W155" i="4"/>
  <c r="X155" i="3" s="1"/>
  <c r="T155" i="4"/>
  <c r="U155" i="3" s="1"/>
  <c r="Q155" i="4"/>
  <c r="R155" i="3" s="1"/>
  <c r="N155" i="4"/>
  <c r="K155" i="4"/>
  <c r="L155" i="3" s="1"/>
  <c r="H155" i="4"/>
  <c r="I155" i="3" s="1"/>
  <c r="AI154" i="4"/>
  <c r="AF154" i="4"/>
  <c r="AG154" i="3" s="1"/>
  <c r="AC154" i="4"/>
  <c r="AD154" i="3" s="1"/>
  <c r="W154" i="4"/>
  <c r="X154" i="3" s="1"/>
  <c r="T154" i="4"/>
  <c r="Q154" i="4"/>
  <c r="R154" i="3" s="1"/>
  <c r="N154" i="4"/>
  <c r="O154" i="3" s="1"/>
  <c r="K154" i="4"/>
  <c r="H154" i="4"/>
  <c r="I154" i="3" s="1"/>
  <c r="AI153" i="4"/>
  <c r="AJ153" i="3" s="1"/>
  <c r="AF153" i="4"/>
  <c r="AG153" i="3" s="1"/>
  <c r="AC153" i="4"/>
  <c r="AD153" i="3" s="1"/>
  <c r="W153" i="4"/>
  <c r="X153" i="3" s="1"/>
  <c r="T153" i="4"/>
  <c r="U153" i="3" s="1"/>
  <c r="Q153" i="4"/>
  <c r="N153" i="4"/>
  <c r="K153" i="4"/>
  <c r="L153" i="3" s="1"/>
  <c r="H153" i="4"/>
  <c r="I153" i="3" s="1"/>
  <c r="AI152" i="4"/>
  <c r="AJ152" i="3" s="1"/>
  <c r="AF152" i="4"/>
  <c r="AC152" i="4"/>
  <c r="AD152" i="3" s="1"/>
  <c r="W152" i="4"/>
  <c r="T152" i="4"/>
  <c r="Q152" i="4"/>
  <c r="R152" i="3" s="1"/>
  <c r="N152" i="4"/>
  <c r="O152" i="3" s="1"/>
  <c r="K152" i="4"/>
  <c r="L152" i="3" s="1"/>
  <c r="H152" i="4"/>
  <c r="AI151" i="4"/>
  <c r="AJ151" i="3" s="1"/>
  <c r="AF151" i="4"/>
  <c r="AG151" i="3" s="1"/>
  <c r="AC151" i="4"/>
  <c r="W151" i="4"/>
  <c r="X151" i="3" s="1"/>
  <c r="T151" i="4"/>
  <c r="U151" i="3" s="1"/>
  <c r="Q151" i="4"/>
  <c r="R151" i="3" s="1"/>
  <c r="N151" i="4"/>
  <c r="K151" i="4"/>
  <c r="L151" i="3" s="1"/>
  <c r="H151" i="4"/>
  <c r="I151" i="3" s="1"/>
  <c r="AI150" i="4"/>
  <c r="AF150" i="4"/>
  <c r="AC150" i="4"/>
  <c r="AD150" i="3" s="1"/>
  <c r="W150" i="4"/>
  <c r="X150" i="3" s="1"/>
  <c r="T150" i="4"/>
  <c r="Q150" i="4"/>
  <c r="R150" i="3" s="1"/>
  <c r="N150" i="4"/>
  <c r="O150" i="3" s="1"/>
  <c r="K150" i="4"/>
  <c r="H150" i="4"/>
  <c r="I150" i="3" s="1"/>
  <c r="AI149" i="4"/>
  <c r="AJ149" i="3" s="1"/>
  <c r="AF149" i="4"/>
  <c r="AG149" i="3" s="1"/>
  <c r="AC149" i="4"/>
  <c r="AD149" i="3" s="1"/>
  <c r="W149" i="4"/>
  <c r="X149" i="3" s="1"/>
  <c r="T149" i="4"/>
  <c r="U149" i="3" s="1"/>
  <c r="Q149" i="4"/>
  <c r="N149" i="4"/>
  <c r="O149" i="3" s="1"/>
  <c r="K149" i="4"/>
  <c r="L149" i="3" s="1"/>
  <c r="H149" i="4"/>
  <c r="I149" i="3" s="1"/>
  <c r="AI148" i="4"/>
  <c r="AJ148" i="3" s="1"/>
  <c r="AF148" i="4"/>
  <c r="AC148" i="4"/>
  <c r="AD148" i="3" s="1"/>
  <c r="W148" i="4"/>
  <c r="T148" i="4"/>
  <c r="Q148" i="4"/>
  <c r="R148" i="3" s="1"/>
  <c r="N148" i="4"/>
  <c r="O148" i="3" s="1"/>
  <c r="K148" i="4"/>
  <c r="L148" i="3" s="1"/>
  <c r="H148" i="4"/>
  <c r="AI147" i="4"/>
  <c r="AJ147" i="3" s="1"/>
  <c r="AF147" i="4"/>
  <c r="AG147" i="3" s="1"/>
  <c r="AC147" i="4"/>
  <c r="W147" i="4"/>
  <c r="X147" i="3" s="1"/>
  <c r="T147" i="4"/>
  <c r="U147" i="3" s="1"/>
  <c r="Q147" i="4"/>
  <c r="R147" i="3" s="1"/>
  <c r="N147" i="4"/>
  <c r="K147" i="4"/>
  <c r="L147" i="3" s="1"/>
  <c r="H147" i="4"/>
  <c r="I147" i="3" s="1"/>
  <c r="AI146" i="4"/>
  <c r="AF146" i="4"/>
  <c r="AC146" i="4"/>
  <c r="AD146" i="3" s="1"/>
  <c r="W146" i="4"/>
  <c r="X146" i="3" s="1"/>
  <c r="T146" i="4"/>
  <c r="Q146" i="4"/>
  <c r="R146" i="3" s="1"/>
  <c r="N146" i="4"/>
  <c r="O146" i="3" s="1"/>
  <c r="K146" i="4"/>
  <c r="H146" i="4"/>
  <c r="AI145" i="4"/>
  <c r="AJ145" i="3" s="1"/>
  <c r="AF145" i="4"/>
  <c r="AG145" i="3" s="1"/>
  <c r="AC145" i="4"/>
  <c r="AD145" i="3" s="1"/>
  <c r="W145" i="4"/>
  <c r="X145" i="3" s="1"/>
  <c r="T145" i="4"/>
  <c r="U145" i="3" s="1"/>
  <c r="Q145" i="4"/>
  <c r="N145" i="4"/>
  <c r="K145" i="4"/>
  <c r="L145" i="3" s="1"/>
  <c r="H145" i="4"/>
  <c r="I145" i="3" s="1"/>
  <c r="AI144" i="4"/>
  <c r="AJ144" i="3" s="1"/>
  <c r="AF144" i="4"/>
  <c r="AC144" i="4"/>
  <c r="AD144" i="3" s="1"/>
  <c r="W144" i="4"/>
  <c r="X144" i="3" s="1"/>
  <c r="T144" i="4"/>
  <c r="Q144" i="4"/>
  <c r="R144" i="3" s="1"/>
  <c r="N144" i="4"/>
  <c r="O144" i="3" s="1"/>
  <c r="K144" i="4"/>
  <c r="L144" i="3" s="1"/>
  <c r="H144" i="4"/>
  <c r="AI143" i="4"/>
  <c r="AJ143" i="3" s="1"/>
  <c r="AF143" i="4"/>
  <c r="AG143" i="3" s="1"/>
  <c r="AC143" i="4"/>
  <c r="W143" i="4"/>
  <c r="X143" i="3" s="1"/>
  <c r="T143" i="4"/>
  <c r="U143" i="3" s="1"/>
  <c r="Q143" i="4"/>
  <c r="R143" i="3" s="1"/>
  <c r="N143" i="4"/>
  <c r="K143" i="4"/>
  <c r="L143" i="3" s="1"/>
  <c r="H143" i="4"/>
  <c r="I143" i="3" s="1"/>
  <c r="AI142" i="4"/>
  <c r="AF142" i="4"/>
  <c r="AG142" i="3" s="1"/>
  <c r="AC142" i="4"/>
  <c r="AD142" i="3" s="1"/>
  <c r="W142" i="4"/>
  <c r="X142" i="3" s="1"/>
  <c r="T142" i="4"/>
  <c r="Q142" i="4"/>
  <c r="R142" i="3" s="1"/>
  <c r="N142" i="4"/>
  <c r="O142" i="3" s="1"/>
  <c r="K142" i="4"/>
  <c r="H142" i="4"/>
  <c r="I142" i="3" s="1"/>
  <c r="AI141" i="4"/>
  <c r="AJ141" i="3" s="1"/>
  <c r="AF141" i="4"/>
  <c r="AG141" i="3" s="1"/>
  <c r="AC141" i="4"/>
  <c r="AD141" i="3" s="1"/>
  <c r="W141" i="4"/>
  <c r="X141" i="3" s="1"/>
  <c r="T141" i="4"/>
  <c r="U141" i="3" s="1"/>
  <c r="Q141" i="4"/>
  <c r="N141" i="4"/>
  <c r="K141" i="4"/>
  <c r="L141" i="3" s="1"/>
  <c r="H141" i="4"/>
  <c r="I141" i="3" s="1"/>
  <c r="AI140" i="4"/>
  <c r="AJ140" i="3" s="1"/>
  <c r="AF140" i="4"/>
  <c r="AC140" i="4"/>
  <c r="AD140" i="3" s="1"/>
  <c r="W140" i="4"/>
  <c r="T140" i="4"/>
  <c r="Q140" i="4"/>
  <c r="R140" i="3" s="1"/>
  <c r="N140" i="4"/>
  <c r="O140" i="3" s="1"/>
  <c r="K140" i="4"/>
  <c r="L140" i="3" s="1"/>
  <c r="H140" i="4"/>
  <c r="AI139" i="4"/>
  <c r="AJ139" i="3" s="1"/>
  <c r="AF139" i="4"/>
  <c r="AG139" i="3" s="1"/>
  <c r="AC139" i="4"/>
  <c r="W139" i="4"/>
  <c r="X139" i="3" s="1"/>
  <c r="T139" i="4"/>
  <c r="U139" i="3" s="1"/>
  <c r="Q139" i="4"/>
  <c r="R139" i="3" s="1"/>
  <c r="N139" i="4"/>
  <c r="K139" i="4"/>
  <c r="L139" i="3" s="1"/>
  <c r="H139" i="4"/>
  <c r="I139" i="3" s="1"/>
  <c r="AI138" i="4"/>
  <c r="AJ138" i="3" s="1"/>
  <c r="AF138" i="4"/>
  <c r="AG138" i="3" s="1"/>
  <c r="AC138" i="4"/>
  <c r="AD138" i="3" s="1"/>
  <c r="W138" i="4"/>
  <c r="X138" i="3" s="1"/>
  <c r="T138" i="4"/>
  <c r="Q138" i="4"/>
  <c r="R138" i="3" s="1"/>
  <c r="N138" i="4"/>
  <c r="O138" i="3" s="1"/>
  <c r="K138" i="4"/>
  <c r="H138" i="4"/>
  <c r="AI137" i="4"/>
  <c r="AJ137" i="3" s="1"/>
  <c r="AF137" i="4"/>
  <c r="AG137" i="3" s="1"/>
  <c r="AC137" i="4"/>
  <c r="AD137" i="3" s="1"/>
  <c r="W137" i="4"/>
  <c r="X137" i="3" s="1"/>
  <c r="T137" i="4"/>
  <c r="U137" i="3" s="1"/>
  <c r="Q137" i="4"/>
  <c r="N137" i="4"/>
  <c r="K137" i="4"/>
  <c r="L137" i="3" s="1"/>
  <c r="H137" i="4"/>
  <c r="I137" i="3" s="1"/>
  <c r="AI136" i="4"/>
  <c r="AJ136" i="3" s="1"/>
  <c r="AF136" i="4"/>
  <c r="AC136" i="4"/>
  <c r="AD136" i="3" s="1"/>
  <c r="W136" i="4"/>
  <c r="T136" i="4"/>
  <c r="Q136" i="4"/>
  <c r="R136" i="3" s="1"/>
  <c r="N136" i="4"/>
  <c r="O136" i="3" s="1"/>
  <c r="K136" i="4"/>
  <c r="L136" i="3" s="1"/>
  <c r="H136" i="4"/>
  <c r="AI135" i="4"/>
  <c r="AJ135" i="3" s="1"/>
  <c r="AF135" i="4"/>
  <c r="AG135" i="3" s="1"/>
  <c r="AC135" i="4"/>
  <c r="W135" i="4"/>
  <c r="X135" i="3" s="1"/>
  <c r="T135" i="4"/>
  <c r="U135" i="3" s="1"/>
  <c r="Q135" i="4"/>
  <c r="R135" i="3" s="1"/>
  <c r="N135" i="4"/>
  <c r="K135" i="4"/>
  <c r="L135" i="3" s="1"/>
  <c r="H135" i="4"/>
  <c r="I135" i="3" s="1"/>
  <c r="AI134" i="4"/>
  <c r="AF134" i="4"/>
  <c r="AG134" i="3" s="1"/>
  <c r="AC134" i="4"/>
  <c r="AD134" i="3" s="1"/>
  <c r="W134" i="4"/>
  <c r="X134" i="3" s="1"/>
  <c r="T134" i="4"/>
  <c r="Q134" i="4"/>
  <c r="R134" i="3" s="1"/>
  <c r="N134" i="4"/>
  <c r="O134" i="3" s="1"/>
  <c r="K134" i="4"/>
  <c r="H134" i="4"/>
  <c r="AI133" i="4"/>
  <c r="AJ133" i="3" s="1"/>
  <c r="AF133" i="4"/>
  <c r="AG133" i="3" s="1"/>
  <c r="AC133" i="4"/>
  <c r="AD133" i="3" s="1"/>
  <c r="W133" i="4"/>
  <c r="X133" i="3" s="1"/>
  <c r="T133" i="4"/>
  <c r="U133" i="3" s="1"/>
  <c r="Q133" i="4"/>
  <c r="R133" i="3" s="1"/>
  <c r="N133" i="4"/>
  <c r="K133" i="4"/>
  <c r="L133" i="3" s="1"/>
  <c r="H133" i="4"/>
  <c r="I133" i="3" s="1"/>
  <c r="AI132" i="4"/>
  <c r="AJ132" i="3" s="1"/>
  <c r="AF132" i="4"/>
  <c r="AC132" i="4"/>
  <c r="AD132" i="3" s="1"/>
  <c r="W132" i="4"/>
  <c r="T132" i="4"/>
  <c r="Q132" i="4"/>
  <c r="R132" i="3" s="1"/>
  <c r="N132" i="4"/>
  <c r="O132" i="3" s="1"/>
  <c r="K132" i="4"/>
  <c r="L132" i="3" s="1"/>
  <c r="H132" i="4"/>
  <c r="AI131" i="4"/>
  <c r="AJ131" i="3" s="1"/>
  <c r="AF131" i="4"/>
  <c r="AG131" i="3" s="1"/>
  <c r="AC131" i="4"/>
  <c r="W131" i="4"/>
  <c r="X131" i="3" s="1"/>
  <c r="T131" i="4"/>
  <c r="U131" i="3" s="1"/>
  <c r="Q131" i="4"/>
  <c r="R131" i="3" s="1"/>
  <c r="N131" i="4"/>
  <c r="K131" i="4"/>
  <c r="L131" i="3" s="1"/>
  <c r="H131" i="4"/>
  <c r="I131" i="3" s="1"/>
  <c r="AI130" i="4"/>
  <c r="AF130" i="4"/>
  <c r="AC130" i="4"/>
  <c r="AD130" i="3" s="1"/>
  <c r="W130" i="4"/>
  <c r="X130" i="3" s="1"/>
  <c r="T130" i="4"/>
  <c r="Q130" i="4"/>
  <c r="R130" i="3" s="1"/>
  <c r="N130" i="4"/>
  <c r="O130" i="3" s="1"/>
  <c r="K130" i="4"/>
  <c r="L130" i="3" s="1"/>
  <c r="H130" i="4"/>
  <c r="I130" i="3" s="1"/>
  <c r="AI129" i="4"/>
  <c r="AJ129" i="3" s="1"/>
  <c r="AF129" i="4"/>
  <c r="AG129" i="3" s="1"/>
  <c r="AC129" i="4"/>
  <c r="AD129" i="3" s="1"/>
  <c r="W129" i="4"/>
  <c r="X129" i="3" s="1"/>
  <c r="T129" i="4"/>
  <c r="U129" i="3" s="1"/>
  <c r="Q129" i="4"/>
  <c r="N129" i="4"/>
  <c r="K129" i="4"/>
  <c r="L129" i="3" s="1"/>
  <c r="H129" i="4"/>
  <c r="I129" i="3" s="1"/>
  <c r="AI128" i="4"/>
  <c r="AJ128" i="3" s="1"/>
  <c r="AF128" i="4"/>
  <c r="AC128" i="4"/>
  <c r="AD128" i="3" s="1"/>
  <c r="W128" i="4"/>
  <c r="T128" i="4"/>
  <c r="Q128" i="4"/>
  <c r="R128" i="3" s="1"/>
  <c r="N128" i="4"/>
  <c r="O128" i="3" s="1"/>
  <c r="K128" i="4"/>
  <c r="L128" i="3" s="1"/>
  <c r="H128" i="4"/>
  <c r="AI127" i="4"/>
  <c r="AJ127" i="3" s="1"/>
  <c r="AF127" i="4"/>
  <c r="AG127" i="3" s="1"/>
  <c r="AC127" i="4"/>
  <c r="AD127" i="3" s="1"/>
  <c r="W127" i="4"/>
  <c r="X127" i="3" s="1"/>
  <c r="T127" i="4"/>
  <c r="U127" i="3" s="1"/>
  <c r="Q127" i="4"/>
  <c r="R127" i="3" s="1"/>
  <c r="N127" i="4"/>
  <c r="K127" i="4"/>
  <c r="L127" i="3" s="1"/>
  <c r="H127" i="4"/>
  <c r="I127" i="3" s="1"/>
  <c r="AI126" i="4"/>
  <c r="AF126" i="4"/>
  <c r="AG126" i="3" s="1"/>
  <c r="AC126" i="4"/>
  <c r="AD126" i="3" s="1"/>
  <c r="W126" i="4"/>
  <c r="X126" i="3" s="1"/>
  <c r="T126" i="4"/>
  <c r="Q126" i="4"/>
  <c r="R126" i="3" s="1"/>
  <c r="N126" i="4"/>
  <c r="O126" i="3" s="1"/>
  <c r="K126" i="4"/>
  <c r="H126" i="4"/>
  <c r="AI125" i="4"/>
  <c r="AJ125" i="3" s="1"/>
  <c r="AF125" i="4"/>
  <c r="AG125" i="3" s="1"/>
  <c r="AC125" i="4"/>
  <c r="AD125" i="3" s="1"/>
  <c r="W125" i="4"/>
  <c r="X125" i="3" s="1"/>
  <c r="T125" i="4"/>
  <c r="U125" i="3" s="1"/>
  <c r="Q125" i="4"/>
  <c r="N125" i="4"/>
  <c r="K125" i="4"/>
  <c r="L125" i="3" s="1"/>
  <c r="H125" i="4"/>
  <c r="I125" i="3" s="1"/>
  <c r="AI124" i="4"/>
  <c r="AJ124" i="3" s="1"/>
  <c r="AF124" i="4"/>
  <c r="AC124" i="4"/>
  <c r="AD124" i="3" s="1"/>
  <c r="W124" i="4"/>
  <c r="T124" i="4"/>
  <c r="Q124" i="4"/>
  <c r="R124" i="3" s="1"/>
  <c r="N124" i="4"/>
  <c r="O124" i="3" s="1"/>
  <c r="K124" i="4"/>
  <c r="L124" i="3" s="1"/>
  <c r="H124" i="4"/>
  <c r="AI123" i="4"/>
  <c r="AJ123" i="3" s="1"/>
  <c r="AF123" i="4"/>
  <c r="AG123" i="3" s="1"/>
  <c r="AC123" i="4"/>
  <c r="W123" i="4"/>
  <c r="X123" i="3" s="1"/>
  <c r="T123" i="4"/>
  <c r="U123" i="3" s="1"/>
  <c r="Q123" i="4"/>
  <c r="R123" i="3" s="1"/>
  <c r="N123" i="4"/>
  <c r="K123" i="4"/>
  <c r="L123" i="3" s="1"/>
  <c r="H123" i="4"/>
  <c r="I123" i="3" s="1"/>
  <c r="AI122" i="4"/>
  <c r="AF122" i="4"/>
  <c r="AC122" i="4"/>
  <c r="AD122" i="3" s="1"/>
  <c r="W122" i="4"/>
  <c r="X122" i="3" s="1"/>
  <c r="T122" i="4"/>
  <c r="Q122" i="4"/>
  <c r="R122" i="3" s="1"/>
  <c r="N122" i="4"/>
  <c r="O122" i="3" s="1"/>
  <c r="K122" i="4"/>
  <c r="H122" i="4"/>
  <c r="AI121" i="4"/>
  <c r="AJ121" i="3" s="1"/>
  <c r="AF121" i="4"/>
  <c r="AG121" i="3" s="1"/>
  <c r="AC121" i="4"/>
  <c r="AD121" i="3" s="1"/>
  <c r="W121" i="4"/>
  <c r="X121" i="3" s="1"/>
  <c r="T121" i="4"/>
  <c r="U121" i="3" s="1"/>
  <c r="Q121" i="4"/>
  <c r="N121" i="4"/>
  <c r="K121" i="4"/>
  <c r="L121" i="3" s="1"/>
  <c r="H121" i="4"/>
  <c r="I121" i="3" s="1"/>
  <c r="AI120" i="4"/>
  <c r="AJ120" i="3" s="1"/>
  <c r="AF120" i="4"/>
  <c r="AC120" i="4"/>
  <c r="AD120" i="3" s="1"/>
  <c r="W120" i="4"/>
  <c r="T120" i="4"/>
  <c r="Q120" i="4"/>
  <c r="R120" i="3" s="1"/>
  <c r="N120" i="4"/>
  <c r="O120" i="3" s="1"/>
  <c r="K120" i="4"/>
  <c r="L120" i="3" s="1"/>
  <c r="H120" i="4"/>
  <c r="AI119" i="4"/>
  <c r="AJ119" i="3" s="1"/>
  <c r="AF119" i="4"/>
  <c r="AG119" i="3" s="1"/>
  <c r="AC119" i="4"/>
  <c r="W119" i="4"/>
  <c r="X119" i="3" s="1"/>
  <c r="T119" i="4"/>
  <c r="U119" i="3" s="1"/>
  <c r="Q119" i="4"/>
  <c r="R119" i="3" s="1"/>
  <c r="N119" i="4"/>
  <c r="K119" i="4"/>
  <c r="L119" i="3" s="1"/>
  <c r="H119" i="4"/>
  <c r="I119" i="3" s="1"/>
  <c r="AI118" i="4"/>
  <c r="AF118" i="4"/>
  <c r="AC118" i="4"/>
  <c r="AD118" i="3" s="1"/>
  <c r="W118" i="4"/>
  <c r="X118" i="3" s="1"/>
  <c r="T118" i="4"/>
  <c r="Q118" i="4"/>
  <c r="R118" i="3" s="1"/>
  <c r="N118" i="4"/>
  <c r="O118" i="3" s="1"/>
  <c r="K118" i="4"/>
  <c r="H118" i="4"/>
  <c r="AI117" i="4"/>
  <c r="AJ117" i="3" s="1"/>
  <c r="AF117" i="4"/>
  <c r="AG117" i="3" s="1"/>
  <c r="AC117" i="4"/>
  <c r="AD117" i="3" s="1"/>
  <c r="W117" i="4"/>
  <c r="X117" i="3" s="1"/>
  <c r="T117" i="4"/>
  <c r="U117" i="3" s="1"/>
  <c r="Q117" i="4"/>
  <c r="N117" i="4"/>
  <c r="K117" i="4"/>
  <c r="L117" i="3" s="1"/>
  <c r="H117" i="4"/>
  <c r="I117" i="3" s="1"/>
  <c r="AI116" i="4"/>
  <c r="AJ116" i="3" s="1"/>
  <c r="AF116" i="4"/>
  <c r="AC116" i="4"/>
  <c r="AD116" i="3" s="1"/>
  <c r="W116" i="4"/>
  <c r="T116" i="4"/>
  <c r="Q116" i="4"/>
  <c r="R116" i="3" s="1"/>
  <c r="N116" i="4"/>
  <c r="O116" i="3" s="1"/>
  <c r="K116" i="4"/>
  <c r="L116" i="3" s="1"/>
  <c r="H116" i="4"/>
  <c r="AI115" i="4"/>
  <c r="AJ115" i="3" s="1"/>
  <c r="AF115" i="4"/>
  <c r="AG115" i="3" s="1"/>
  <c r="AC115" i="4"/>
  <c r="W115" i="4"/>
  <c r="X115" i="3" s="1"/>
  <c r="T115" i="4"/>
  <c r="U115" i="3" s="1"/>
  <c r="Q115" i="4"/>
  <c r="R115" i="3" s="1"/>
  <c r="N115" i="4"/>
  <c r="K115" i="4"/>
  <c r="L115" i="3" s="1"/>
  <c r="H115" i="4"/>
  <c r="I115" i="3" s="1"/>
  <c r="AI114" i="4"/>
  <c r="AF114" i="4"/>
  <c r="AC114" i="4"/>
  <c r="AD114" i="3" s="1"/>
  <c r="W114" i="4"/>
  <c r="X114" i="3" s="1"/>
  <c r="T114" i="4"/>
  <c r="Q114" i="4"/>
  <c r="R114" i="3" s="1"/>
  <c r="N114" i="4"/>
  <c r="O114" i="3" s="1"/>
  <c r="K114" i="4"/>
  <c r="L114" i="3" s="1"/>
  <c r="H114" i="4"/>
  <c r="AI113" i="4"/>
  <c r="AJ113" i="3" s="1"/>
  <c r="AF113" i="4"/>
  <c r="AG113" i="3" s="1"/>
  <c r="AC113" i="4"/>
  <c r="AD113" i="3" s="1"/>
  <c r="W113" i="4"/>
  <c r="X113" i="3" s="1"/>
  <c r="T113" i="4"/>
  <c r="U113" i="3" s="1"/>
  <c r="Q113" i="4"/>
  <c r="N113" i="4"/>
  <c r="K113" i="4"/>
  <c r="L113" i="3" s="1"/>
  <c r="H113" i="4"/>
  <c r="I113" i="3" s="1"/>
  <c r="AI112" i="4"/>
  <c r="AJ112" i="3" s="1"/>
  <c r="AF112" i="4"/>
  <c r="AG112" i="3" s="1"/>
  <c r="AC112" i="4"/>
  <c r="AD112" i="3" s="1"/>
  <c r="W112" i="4"/>
  <c r="T112" i="4"/>
  <c r="Q112" i="4"/>
  <c r="R112" i="3" s="1"/>
  <c r="N112" i="4"/>
  <c r="O112" i="3" s="1"/>
  <c r="K112" i="4"/>
  <c r="L112" i="3" s="1"/>
  <c r="H112" i="4"/>
  <c r="I112" i="3" s="1"/>
  <c r="AI111" i="4"/>
  <c r="AJ111" i="3" s="1"/>
  <c r="AF111" i="4"/>
  <c r="AG111" i="3" s="1"/>
  <c r="AC111" i="4"/>
  <c r="W111" i="4"/>
  <c r="X111" i="3" s="1"/>
  <c r="T111" i="4"/>
  <c r="U111" i="3" s="1"/>
  <c r="Q111" i="4"/>
  <c r="R111" i="3" s="1"/>
  <c r="N111" i="4"/>
  <c r="K111" i="4"/>
  <c r="L111" i="3" s="1"/>
  <c r="H111" i="4"/>
  <c r="I111" i="3" s="1"/>
  <c r="AI110" i="4"/>
  <c r="AF110" i="4"/>
  <c r="AC110" i="4"/>
  <c r="AD110" i="3" s="1"/>
  <c r="W110" i="4"/>
  <c r="X110" i="3" s="1"/>
  <c r="T110" i="4"/>
  <c r="Q110" i="4"/>
  <c r="R110" i="3" s="1"/>
  <c r="N110" i="4"/>
  <c r="O110" i="3" s="1"/>
  <c r="K110" i="4"/>
  <c r="H110" i="4"/>
  <c r="AI109" i="4"/>
  <c r="AJ109" i="3" s="1"/>
  <c r="AF109" i="4"/>
  <c r="AG109" i="3" s="1"/>
  <c r="AC109" i="4"/>
  <c r="AD109" i="3" s="1"/>
  <c r="W109" i="4"/>
  <c r="X109" i="3" s="1"/>
  <c r="T109" i="4"/>
  <c r="U109" i="3" s="1"/>
  <c r="Q109" i="4"/>
  <c r="N109" i="4"/>
  <c r="K109" i="4"/>
  <c r="L109" i="3" s="1"/>
  <c r="H109" i="4"/>
  <c r="I109" i="3" s="1"/>
  <c r="AI108" i="4"/>
  <c r="AJ108" i="3" s="1"/>
  <c r="AF108" i="4"/>
  <c r="AC108" i="4"/>
  <c r="AD108" i="3" s="1"/>
  <c r="W108" i="4"/>
  <c r="T108" i="4"/>
  <c r="Q108" i="4"/>
  <c r="R108" i="3" s="1"/>
  <c r="N108" i="4"/>
  <c r="O108" i="3" s="1"/>
  <c r="K108" i="4"/>
  <c r="L108" i="3" s="1"/>
  <c r="H108" i="4"/>
  <c r="AI107" i="4"/>
  <c r="AJ107" i="3" s="1"/>
  <c r="AF107" i="4"/>
  <c r="AG107" i="3" s="1"/>
  <c r="AC107" i="4"/>
  <c r="AD107" i="3" s="1"/>
  <c r="W107" i="4"/>
  <c r="X107" i="3" s="1"/>
  <c r="T107" i="4"/>
  <c r="U107" i="3" s="1"/>
  <c r="Q107" i="4"/>
  <c r="R107" i="3" s="1"/>
  <c r="N107" i="4"/>
  <c r="K107" i="4"/>
  <c r="L107" i="3" s="1"/>
  <c r="H107" i="4"/>
  <c r="I107" i="3" s="1"/>
  <c r="AI106" i="4"/>
  <c r="AF106" i="4"/>
  <c r="AC106" i="4"/>
  <c r="AD106" i="3" s="1"/>
  <c r="W106" i="4"/>
  <c r="X106" i="3" s="1"/>
  <c r="T106" i="4"/>
  <c r="Q106" i="4"/>
  <c r="R106" i="3" s="1"/>
  <c r="N106" i="4"/>
  <c r="O106" i="3" s="1"/>
  <c r="K106" i="4"/>
  <c r="H106" i="4"/>
  <c r="AI105" i="4"/>
  <c r="AJ105" i="3" s="1"/>
  <c r="AF105" i="4"/>
  <c r="AG105" i="3" s="1"/>
  <c r="AC105" i="4"/>
  <c r="AD105" i="3" s="1"/>
  <c r="W105" i="4"/>
  <c r="X105" i="3" s="1"/>
  <c r="T105" i="4"/>
  <c r="U105" i="3" s="1"/>
  <c r="Q105" i="4"/>
  <c r="N105" i="4"/>
  <c r="K105" i="4"/>
  <c r="L105" i="3" s="1"/>
  <c r="H105" i="4"/>
  <c r="I105" i="3" s="1"/>
  <c r="AI104" i="4"/>
  <c r="AJ104" i="3" s="1"/>
  <c r="AF104" i="4"/>
  <c r="AC104" i="4"/>
  <c r="AD104" i="3" s="1"/>
  <c r="W104" i="4"/>
  <c r="T104" i="4"/>
  <c r="Q104" i="4"/>
  <c r="R104" i="3" s="1"/>
  <c r="N104" i="4"/>
  <c r="O104" i="3" s="1"/>
  <c r="K104" i="4"/>
  <c r="L104" i="3" s="1"/>
  <c r="H104" i="4"/>
  <c r="AI103" i="4"/>
  <c r="AJ103" i="3" s="1"/>
  <c r="AF103" i="4"/>
  <c r="AG103" i="3" s="1"/>
  <c r="AC103" i="4"/>
  <c r="W103" i="4"/>
  <c r="X103" i="3" s="1"/>
  <c r="T103" i="4"/>
  <c r="U103" i="3" s="1"/>
  <c r="Q103" i="4"/>
  <c r="R103" i="3" s="1"/>
  <c r="N103" i="4"/>
  <c r="K103" i="4"/>
  <c r="L103" i="3" s="1"/>
  <c r="H103" i="4"/>
  <c r="I103" i="3" s="1"/>
  <c r="AI102" i="4"/>
  <c r="AF102" i="4"/>
  <c r="AC102" i="4"/>
  <c r="AD102" i="3" s="1"/>
  <c r="W102" i="4"/>
  <c r="X102" i="3" s="1"/>
  <c r="T102" i="4"/>
  <c r="Q102" i="4"/>
  <c r="R102" i="3" s="1"/>
  <c r="N102" i="4"/>
  <c r="O102" i="3" s="1"/>
  <c r="K102" i="4"/>
  <c r="L102" i="3" s="1"/>
  <c r="H102" i="4"/>
  <c r="AI101" i="4"/>
  <c r="AJ101" i="3" s="1"/>
  <c r="AF101" i="4"/>
  <c r="AG101" i="3" s="1"/>
  <c r="AC101" i="4"/>
  <c r="AD101" i="3" s="1"/>
  <c r="W101" i="4"/>
  <c r="X101" i="3" s="1"/>
  <c r="T101" i="4"/>
  <c r="U101" i="3" s="1"/>
  <c r="Q101" i="4"/>
  <c r="N101" i="4"/>
  <c r="K101" i="4"/>
  <c r="L101" i="3" s="1"/>
  <c r="H101" i="4"/>
  <c r="I101" i="3" s="1"/>
  <c r="AI100" i="4"/>
  <c r="AJ100" i="3" s="1"/>
  <c r="AF100" i="4"/>
  <c r="AC100" i="4"/>
  <c r="AD100" i="3" s="1"/>
  <c r="W100" i="4"/>
  <c r="T100" i="4"/>
  <c r="Q100" i="4"/>
  <c r="R100" i="3" s="1"/>
  <c r="N100" i="4"/>
  <c r="O100" i="3" s="1"/>
  <c r="K100" i="4"/>
  <c r="L100" i="3" s="1"/>
  <c r="H100" i="4"/>
  <c r="AI99" i="4"/>
  <c r="AJ99" i="3" s="1"/>
  <c r="AF99" i="4"/>
  <c r="AG99" i="3" s="1"/>
  <c r="AC99" i="4"/>
  <c r="W99" i="4"/>
  <c r="X99" i="3" s="1"/>
  <c r="T99" i="4"/>
  <c r="U99" i="3" s="1"/>
  <c r="Q99" i="4"/>
  <c r="R99" i="3" s="1"/>
  <c r="N99" i="4"/>
  <c r="K99" i="4"/>
  <c r="L99" i="3" s="1"/>
  <c r="H99" i="4"/>
  <c r="I99" i="3" s="1"/>
  <c r="AI98" i="4"/>
  <c r="AF98" i="4"/>
  <c r="AC98" i="4"/>
  <c r="AD98" i="3" s="1"/>
  <c r="W98" i="4"/>
  <c r="X98" i="3" s="1"/>
  <c r="T98" i="4"/>
  <c r="Q98" i="4"/>
  <c r="R98" i="3" s="1"/>
  <c r="N98" i="4"/>
  <c r="O98" i="3" s="1"/>
  <c r="K98" i="4"/>
  <c r="H98" i="4"/>
  <c r="AI97" i="4"/>
  <c r="AJ97" i="3" s="1"/>
  <c r="AF97" i="4"/>
  <c r="AG97" i="3" s="1"/>
  <c r="AC97" i="4"/>
  <c r="AD97" i="3" s="1"/>
  <c r="W97" i="4"/>
  <c r="X97" i="3" s="1"/>
  <c r="T97" i="4"/>
  <c r="U97" i="3" s="1"/>
  <c r="Q97" i="4"/>
  <c r="N97" i="4"/>
  <c r="K97" i="4"/>
  <c r="L97" i="3" s="1"/>
  <c r="H97" i="4"/>
  <c r="I97" i="3" s="1"/>
  <c r="AI96" i="4"/>
  <c r="AJ96" i="3" s="1"/>
  <c r="AF96" i="4"/>
  <c r="AC96" i="4"/>
  <c r="AD96" i="3" s="1"/>
  <c r="W96" i="4"/>
  <c r="T96" i="4"/>
  <c r="Q96" i="4"/>
  <c r="R96" i="3" s="1"/>
  <c r="N96" i="4"/>
  <c r="O96" i="3" s="1"/>
  <c r="K96" i="4"/>
  <c r="L96" i="3" s="1"/>
  <c r="H96" i="4"/>
  <c r="AI95" i="4"/>
  <c r="AJ95" i="3" s="1"/>
  <c r="AF95" i="4"/>
  <c r="AG95" i="3" s="1"/>
  <c r="AC95" i="4"/>
  <c r="W95" i="4"/>
  <c r="X95" i="3" s="1"/>
  <c r="T95" i="4"/>
  <c r="U95" i="3" s="1"/>
  <c r="Q95" i="4"/>
  <c r="R95" i="3" s="1"/>
  <c r="N95" i="4"/>
  <c r="K95" i="4"/>
  <c r="L95" i="3" s="1"/>
  <c r="H95" i="4"/>
  <c r="I95" i="3" s="1"/>
  <c r="AI94" i="4"/>
  <c r="AF94" i="4"/>
  <c r="AC94" i="4"/>
  <c r="AD94" i="3" s="1"/>
  <c r="W94" i="4"/>
  <c r="X94" i="3" s="1"/>
  <c r="T94" i="4"/>
  <c r="Q94" i="4"/>
  <c r="R94" i="3" s="1"/>
  <c r="N94" i="4"/>
  <c r="O94" i="3" s="1"/>
  <c r="K94" i="4"/>
  <c r="H94" i="4"/>
  <c r="AI93" i="4"/>
  <c r="AJ93" i="3" s="1"/>
  <c r="AF93" i="4"/>
  <c r="AG93" i="3" s="1"/>
  <c r="AC93" i="4"/>
  <c r="AD93" i="3" s="1"/>
  <c r="W93" i="4"/>
  <c r="X93" i="3" s="1"/>
  <c r="T93" i="4"/>
  <c r="U93" i="3" s="1"/>
  <c r="Q93" i="4"/>
  <c r="R93" i="3" s="1"/>
  <c r="N93" i="4"/>
  <c r="K93" i="4"/>
  <c r="L93" i="3" s="1"/>
  <c r="H93" i="4"/>
  <c r="I93" i="3" s="1"/>
  <c r="AI92" i="4"/>
  <c r="AJ92" i="3" s="1"/>
  <c r="AF92" i="4"/>
  <c r="AC92" i="4"/>
  <c r="AD92" i="3" s="1"/>
  <c r="W92" i="4"/>
  <c r="T92" i="4"/>
  <c r="Q92" i="4"/>
  <c r="R92" i="3" s="1"/>
  <c r="N92" i="4"/>
  <c r="O92" i="3" s="1"/>
  <c r="K92" i="4"/>
  <c r="L92" i="3" s="1"/>
  <c r="H92" i="4"/>
  <c r="AI91" i="4"/>
  <c r="AJ91" i="3" s="1"/>
  <c r="AF91" i="4"/>
  <c r="AG91" i="3" s="1"/>
  <c r="AC91" i="4"/>
  <c r="W91" i="4"/>
  <c r="X91" i="3" s="1"/>
  <c r="T91" i="4"/>
  <c r="U91" i="3" s="1"/>
  <c r="Q91" i="4"/>
  <c r="R91" i="3" s="1"/>
  <c r="N91" i="4"/>
  <c r="K91" i="4"/>
  <c r="L91" i="3" s="1"/>
  <c r="H91" i="4"/>
  <c r="I91" i="3" s="1"/>
  <c r="AI90" i="4"/>
  <c r="AF90" i="4"/>
  <c r="AC90" i="4"/>
  <c r="AD90" i="3" s="1"/>
  <c r="W90" i="4"/>
  <c r="X90" i="3" s="1"/>
  <c r="T90" i="4"/>
  <c r="Q90" i="4"/>
  <c r="R90" i="3" s="1"/>
  <c r="N90" i="4"/>
  <c r="K90" i="4"/>
  <c r="L90" i="3" s="1"/>
  <c r="H90" i="4"/>
  <c r="AI89" i="4"/>
  <c r="AJ89" i="3" s="1"/>
  <c r="AF89" i="4"/>
  <c r="AG89" i="3" s="1"/>
  <c r="AC89" i="4"/>
  <c r="AD89" i="3" s="1"/>
  <c r="W89" i="4"/>
  <c r="X89" i="3" s="1"/>
  <c r="T89" i="4"/>
  <c r="U89" i="3" s="1"/>
  <c r="Q89" i="4"/>
  <c r="N89" i="4"/>
  <c r="K89" i="4"/>
  <c r="L89" i="3" s="1"/>
  <c r="H89" i="4"/>
  <c r="I89" i="3" s="1"/>
  <c r="AI88" i="4"/>
  <c r="AJ88" i="3" s="1"/>
  <c r="AF88" i="4"/>
  <c r="AC88" i="4"/>
  <c r="AD88" i="3" s="1"/>
  <c r="W88" i="4"/>
  <c r="T88" i="4"/>
  <c r="Q88" i="4"/>
  <c r="R88" i="3" s="1"/>
  <c r="N88" i="4"/>
  <c r="O88" i="3" s="1"/>
  <c r="K88" i="4"/>
  <c r="L88" i="3" s="1"/>
  <c r="H88" i="4"/>
  <c r="AI87" i="4"/>
  <c r="AJ87" i="3" s="1"/>
  <c r="AF87" i="4"/>
  <c r="AG87" i="3" s="1"/>
  <c r="AC87" i="4"/>
  <c r="W87" i="4"/>
  <c r="X87" i="3" s="1"/>
  <c r="T87" i="4"/>
  <c r="U87" i="3" s="1"/>
  <c r="Q87" i="4"/>
  <c r="R87" i="3" s="1"/>
  <c r="N87" i="4"/>
  <c r="K87" i="4"/>
  <c r="L87" i="3" s="1"/>
  <c r="H87" i="4"/>
  <c r="I87" i="3" s="1"/>
  <c r="AI86" i="4"/>
  <c r="AF86" i="4"/>
  <c r="AC86" i="4"/>
  <c r="AD86" i="3" s="1"/>
  <c r="W86" i="4"/>
  <c r="X86" i="3" s="1"/>
  <c r="T86" i="4"/>
  <c r="Q86" i="4"/>
  <c r="R86" i="3" s="1"/>
  <c r="N86" i="4"/>
  <c r="K86" i="4"/>
  <c r="H86" i="4"/>
  <c r="AI85" i="4"/>
  <c r="AJ85" i="3" s="1"/>
  <c r="AF85" i="4"/>
  <c r="AG85" i="3" s="1"/>
  <c r="AC85" i="4"/>
  <c r="AD85" i="3" s="1"/>
  <c r="W85" i="4"/>
  <c r="X85" i="3" s="1"/>
  <c r="T85" i="4"/>
  <c r="U85" i="3" s="1"/>
  <c r="Q85" i="4"/>
  <c r="N85" i="4"/>
  <c r="K85" i="4"/>
  <c r="L85" i="3" s="1"/>
  <c r="H85" i="4"/>
  <c r="I85" i="3" s="1"/>
  <c r="AI84" i="4"/>
  <c r="AJ84" i="3" s="1"/>
  <c r="AF84" i="4"/>
  <c r="AC84" i="4"/>
  <c r="AD84" i="3" s="1"/>
  <c r="W84" i="4"/>
  <c r="T84" i="4"/>
  <c r="Q84" i="4"/>
  <c r="R84" i="3" s="1"/>
  <c r="N84" i="4"/>
  <c r="O84" i="3" s="1"/>
  <c r="K84" i="4"/>
  <c r="L84" i="3" s="1"/>
  <c r="H84" i="4"/>
  <c r="AI83" i="4"/>
  <c r="AJ83" i="3" s="1"/>
  <c r="AF83" i="4"/>
  <c r="AG83" i="3" s="1"/>
  <c r="AC83" i="4"/>
  <c r="W83" i="4"/>
  <c r="X83" i="3" s="1"/>
  <c r="T83" i="4"/>
  <c r="U83" i="3" s="1"/>
  <c r="Q83" i="4"/>
  <c r="R83" i="3" s="1"/>
  <c r="N83" i="4"/>
  <c r="K83" i="4"/>
  <c r="L83" i="3" s="1"/>
  <c r="H83" i="4"/>
  <c r="AI82" i="4"/>
  <c r="AF82" i="4"/>
  <c r="AC82" i="4"/>
  <c r="AD82" i="3" s="1"/>
  <c r="W82" i="4"/>
  <c r="X82" i="3" s="1"/>
  <c r="T82" i="4"/>
  <c r="Q82" i="4"/>
  <c r="R82" i="3" s="1"/>
  <c r="N82" i="4"/>
  <c r="O82" i="3" s="1"/>
  <c r="K82" i="4"/>
  <c r="H82" i="4"/>
  <c r="AI81" i="4"/>
  <c r="AJ81" i="3" s="1"/>
  <c r="AF81" i="4"/>
  <c r="AG81" i="3" s="1"/>
  <c r="AC81" i="4"/>
  <c r="AD81" i="3" s="1"/>
  <c r="W81" i="4"/>
  <c r="X81" i="3" s="1"/>
  <c r="T81" i="4"/>
  <c r="U81" i="3" s="1"/>
  <c r="Q81" i="4"/>
  <c r="N81" i="4"/>
  <c r="O81" i="3" s="1"/>
  <c r="K81" i="4"/>
  <c r="L81" i="3" s="1"/>
  <c r="H81" i="4"/>
  <c r="I81" i="3" s="1"/>
  <c r="AI80" i="4"/>
  <c r="AJ80" i="3" s="1"/>
  <c r="AF80" i="4"/>
  <c r="AC80" i="4"/>
  <c r="AD80" i="3" s="1"/>
  <c r="W80" i="4"/>
  <c r="T80" i="4"/>
  <c r="Q80" i="4"/>
  <c r="R80" i="3" s="1"/>
  <c r="N80" i="4"/>
  <c r="O80" i="3" s="1"/>
  <c r="K80" i="4"/>
  <c r="L80" i="3" s="1"/>
  <c r="H80" i="4"/>
  <c r="AI79" i="4"/>
  <c r="AJ79" i="3" s="1"/>
  <c r="AF79" i="4"/>
  <c r="AG79" i="3" s="1"/>
  <c r="AC79" i="4"/>
  <c r="AD79" i="3" s="1"/>
  <c r="W79" i="4"/>
  <c r="X79" i="3" s="1"/>
  <c r="T79" i="4"/>
  <c r="U79" i="3" s="1"/>
  <c r="Q79" i="4"/>
  <c r="R79" i="3" s="1"/>
  <c r="N79" i="4"/>
  <c r="K79" i="4"/>
  <c r="L79" i="3" s="1"/>
  <c r="H79" i="4"/>
  <c r="I79" i="3" s="1"/>
  <c r="AI78" i="4"/>
  <c r="AF78" i="4"/>
  <c r="AC78" i="4"/>
  <c r="AD78" i="3" s="1"/>
  <c r="W78" i="4"/>
  <c r="X78" i="3" s="1"/>
  <c r="T78" i="4"/>
  <c r="Q78" i="4"/>
  <c r="R78" i="3" s="1"/>
  <c r="N78" i="4"/>
  <c r="O78" i="3" s="1"/>
  <c r="K78" i="4"/>
  <c r="H78" i="4"/>
  <c r="AI77" i="4"/>
  <c r="AJ77" i="3" s="1"/>
  <c r="AF77" i="4"/>
  <c r="AG77" i="3" s="1"/>
  <c r="AC77" i="4"/>
  <c r="AD77" i="3" s="1"/>
  <c r="W77" i="4"/>
  <c r="X77" i="3" s="1"/>
  <c r="T77" i="4"/>
  <c r="U77" i="3" s="1"/>
  <c r="Q77" i="4"/>
  <c r="N77" i="4"/>
  <c r="K77" i="4"/>
  <c r="L77" i="3" s="1"/>
  <c r="H77" i="4"/>
  <c r="I77" i="3" s="1"/>
  <c r="AI76" i="4"/>
  <c r="AJ76" i="3" s="1"/>
  <c r="AF76" i="4"/>
  <c r="AC76" i="4"/>
  <c r="AD76" i="3" s="1"/>
  <c r="W76" i="4"/>
  <c r="T76" i="4"/>
  <c r="Q76" i="4"/>
  <c r="R76" i="3" s="1"/>
  <c r="N76" i="4"/>
  <c r="O76" i="3" s="1"/>
  <c r="K76" i="4"/>
  <c r="L76" i="3" s="1"/>
  <c r="H76" i="4"/>
  <c r="I76" i="3" s="1"/>
  <c r="AI75" i="4"/>
  <c r="AJ75" i="3" s="1"/>
  <c r="AF75" i="4"/>
  <c r="AC75" i="4"/>
  <c r="W75" i="4"/>
  <c r="X75" i="3" s="1"/>
  <c r="T75" i="4"/>
  <c r="U75" i="3" s="1"/>
  <c r="Q75" i="4"/>
  <c r="R75" i="3" s="1"/>
  <c r="N75" i="4"/>
  <c r="O75" i="3" s="1"/>
  <c r="K75" i="4"/>
  <c r="L75" i="3" s="1"/>
  <c r="H75" i="4"/>
  <c r="I75" i="3" s="1"/>
  <c r="AI74" i="4"/>
  <c r="AF74" i="4"/>
  <c r="AC74" i="4"/>
  <c r="AD74" i="3" s="1"/>
  <c r="W74" i="4"/>
  <c r="X74" i="3" s="1"/>
  <c r="T74" i="4"/>
  <c r="Q74" i="4"/>
  <c r="R74" i="3" s="1"/>
  <c r="N74" i="4"/>
  <c r="O74" i="3" s="1"/>
  <c r="K74" i="4"/>
  <c r="H74" i="4"/>
  <c r="AI73" i="4"/>
  <c r="AJ73" i="3" s="1"/>
  <c r="AF73" i="4"/>
  <c r="AG73" i="3" s="1"/>
  <c r="AC73" i="4"/>
  <c r="AD73" i="3" s="1"/>
  <c r="W73" i="4"/>
  <c r="X73" i="3" s="1"/>
  <c r="T73" i="4"/>
  <c r="Q73" i="4"/>
  <c r="N73" i="4"/>
  <c r="K73" i="4"/>
  <c r="L73" i="3" s="1"/>
  <c r="H73" i="4"/>
  <c r="I73" i="3" s="1"/>
  <c r="AI72" i="4"/>
  <c r="AJ72" i="3" s="1"/>
  <c r="AF72" i="4"/>
  <c r="AC72" i="4"/>
  <c r="AD72" i="3" s="1"/>
  <c r="W72" i="4"/>
  <c r="T72" i="4"/>
  <c r="Q72" i="4"/>
  <c r="R72" i="3" s="1"/>
  <c r="N72" i="4"/>
  <c r="O72" i="3" s="1"/>
  <c r="K72" i="4"/>
  <c r="L72" i="3" s="1"/>
  <c r="H72" i="4"/>
  <c r="AI71" i="4"/>
  <c r="AJ71" i="3" s="1"/>
  <c r="AF71" i="4"/>
  <c r="AC71" i="4"/>
  <c r="AD71" i="3" s="1"/>
  <c r="W71" i="4"/>
  <c r="X71" i="3" s="1"/>
  <c r="T71" i="4"/>
  <c r="U71" i="3" s="1"/>
  <c r="Q71" i="4"/>
  <c r="R71" i="3" s="1"/>
  <c r="N71" i="4"/>
  <c r="K71" i="4"/>
  <c r="L71" i="3" s="1"/>
  <c r="H71" i="4"/>
  <c r="I71" i="3" s="1"/>
  <c r="AI70" i="4"/>
  <c r="AF70" i="4"/>
  <c r="AC70" i="4"/>
  <c r="AD70" i="3" s="1"/>
  <c r="W70" i="4"/>
  <c r="X70" i="3" s="1"/>
  <c r="T70" i="4"/>
  <c r="Q70" i="4"/>
  <c r="R70" i="3" s="1"/>
  <c r="N70" i="4"/>
  <c r="O70" i="3" s="1"/>
  <c r="K70" i="4"/>
  <c r="H70" i="4"/>
  <c r="AI69" i="4"/>
  <c r="AJ69" i="3" s="1"/>
  <c r="AF69" i="4"/>
  <c r="AG69" i="3" s="1"/>
  <c r="AC69" i="4"/>
  <c r="AD69" i="3" s="1"/>
  <c r="W69" i="4"/>
  <c r="X69" i="3" s="1"/>
  <c r="T69" i="4"/>
  <c r="Q69" i="4"/>
  <c r="N69" i="4"/>
  <c r="K69" i="4"/>
  <c r="L69" i="3" s="1"/>
  <c r="H69" i="4"/>
  <c r="I69" i="3" s="1"/>
  <c r="AI68" i="4"/>
  <c r="AJ68" i="3" s="1"/>
  <c r="AF68" i="4"/>
  <c r="AC68" i="4"/>
  <c r="AD68" i="3" s="1"/>
  <c r="W68" i="4"/>
  <c r="T68" i="4"/>
  <c r="Q68" i="4"/>
  <c r="R68" i="3" s="1"/>
  <c r="N68" i="4"/>
  <c r="O68" i="3" s="1"/>
  <c r="K68" i="4"/>
  <c r="L68" i="3" s="1"/>
  <c r="H68" i="4"/>
  <c r="AI67" i="4"/>
  <c r="AJ67" i="3" s="1"/>
  <c r="AF67" i="4"/>
  <c r="AC67" i="4"/>
  <c r="W67" i="4"/>
  <c r="X67" i="3" s="1"/>
  <c r="T67" i="4"/>
  <c r="U67" i="3" s="1"/>
  <c r="Q67" i="4"/>
  <c r="R67" i="3" s="1"/>
  <c r="N67" i="4"/>
  <c r="K67" i="4"/>
  <c r="L67" i="3" s="1"/>
  <c r="H67" i="4"/>
  <c r="I67" i="3" s="1"/>
  <c r="AI66" i="4"/>
  <c r="AF66" i="4"/>
  <c r="AC66" i="4"/>
  <c r="AD66" i="3" s="1"/>
  <c r="W66" i="4"/>
  <c r="X66" i="3" s="1"/>
  <c r="T66" i="4"/>
  <c r="Q66" i="4"/>
  <c r="R66" i="3" s="1"/>
  <c r="N66" i="4"/>
  <c r="O66" i="3" s="1"/>
  <c r="K66" i="4"/>
  <c r="H66" i="4"/>
  <c r="AI65" i="4"/>
  <c r="AJ65" i="3" s="1"/>
  <c r="AF65" i="4"/>
  <c r="AG65" i="3" s="1"/>
  <c r="AC65" i="4"/>
  <c r="AD65" i="3" s="1"/>
  <c r="W65" i="4"/>
  <c r="X65" i="3" s="1"/>
  <c r="T65" i="4"/>
  <c r="U65" i="3" s="1"/>
  <c r="Q65" i="4"/>
  <c r="N65" i="4"/>
  <c r="K65" i="4"/>
  <c r="L65" i="3" s="1"/>
  <c r="H65" i="4"/>
  <c r="I65" i="3" s="1"/>
  <c r="AI64" i="4"/>
  <c r="AJ64" i="3" s="1"/>
  <c r="AF64" i="4"/>
  <c r="AC64" i="4"/>
  <c r="AD64" i="3" s="1"/>
  <c r="W64" i="4"/>
  <c r="T64" i="4"/>
  <c r="Q64" i="4"/>
  <c r="R64" i="3" s="1"/>
  <c r="N64" i="4"/>
  <c r="O64" i="3" s="1"/>
  <c r="K64" i="4"/>
  <c r="L64" i="3" s="1"/>
  <c r="H64" i="4"/>
  <c r="AI63" i="4"/>
  <c r="AJ63" i="3" s="1"/>
  <c r="AF63" i="4"/>
  <c r="AG63" i="3" s="1"/>
  <c r="AC63" i="4"/>
  <c r="W63" i="4"/>
  <c r="X63" i="3" s="1"/>
  <c r="T63" i="4"/>
  <c r="U63" i="3" s="1"/>
  <c r="Q63" i="4"/>
  <c r="R63" i="3" s="1"/>
  <c r="N63" i="4"/>
  <c r="K63" i="4"/>
  <c r="L63" i="3" s="1"/>
  <c r="H63" i="4"/>
  <c r="I63" i="3" s="1"/>
  <c r="AI62" i="4"/>
  <c r="AF62" i="4"/>
  <c r="AC62" i="4"/>
  <c r="AD62" i="3" s="1"/>
  <c r="W62" i="4"/>
  <c r="X62" i="3" s="1"/>
  <c r="T62" i="4"/>
  <c r="Q62" i="4"/>
  <c r="R62" i="3" s="1"/>
  <c r="N62" i="4"/>
  <c r="K62" i="4"/>
  <c r="H62" i="4"/>
  <c r="AI61" i="4"/>
  <c r="AJ61" i="3" s="1"/>
  <c r="AF61" i="4"/>
  <c r="AG61" i="3" s="1"/>
  <c r="AC61" i="4"/>
  <c r="AD61" i="3" s="1"/>
  <c r="W61" i="4"/>
  <c r="X61" i="3" s="1"/>
  <c r="T61" i="4"/>
  <c r="Q61" i="4"/>
  <c r="N61" i="4"/>
  <c r="K61" i="4"/>
  <c r="L61" i="3" s="1"/>
  <c r="H61" i="4"/>
  <c r="I61" i="3" s="1"/>
  <c r="AI60" i="4"/>
  <c r="AJ60" i="3" s="1"/>
  <c r="AF60" i="4"/>
  <c r="AC60" i="4"/>
  <c r="AD60" i="3" s="1"/>
  <c r="W60" i="4"/>
  <c r="T60" i="4"/>
  <c r="Q60" i="4"/>
  <c r="R60" i="3" s="1"/>
  <c r="N60" i="4"/>
  <c r="O60" i="3" s="1"/>
  <c r="K60" i="4"/>
  <c r="L60" i="3" s="1"/>
  <c r="H60" i="4"/>
  <c r="AI59" i="4"/>
  <c r="AJ59" i="3" s="1"/>
  <c r="AF59" i="4"/>
  <c r="AC59" i="4"/>
  <c r="W59" i="4"/>
  <c r="X59" i="3" s="1"/>
  <c r="T59" i="4"/>
  <c r="U59" i="3" s="1"/>
  <c r="Q59" i="4"/>
  <c r="R59" i="3" s="1"/>
  <c r="N59" i="4"/>
  <c r="K59" i="4"/>
  <c r="L59" i="3" s="1"/>
  <c r="H59" i="4"/>
  <c r="AI58" i="4"/>
  <c r="AF58" i="4"/>
  <c r="AC58" i="4"/>
  <c r="AD58" i="3" s="1"/>
  <c r="W58" i="4"/>
  <c r="X58" i="3" s="1"/>
  <c r="T58" i="4"/>
  <c r="Q58" i="4"/>
  <c r="R58" i="3" s="1"/>
  <c r="N58" i="4"/>
  <c r="O58" i="3" s="1"/>
  <c r="K58" i="4"/>
  <c r="H58" i="4"/>
  <c r="AI57" i="4"/>
  <c r="AJ57" i="3" s="1"/>
  <c r="AF57" i="4"/>
  <c r="AC57" i="4"/>
  <c r="AD57" i="3" s="1"/>
  <c r="W57" i="4"/>
  <c r="X57" i="3" s="1"/>
  <c r="T57" i="4"/>
  <c r="Q57" i="4"/>
  <c r="N57" i="4"/>
  <c r="K57" i="4"/>
  <c r="L57" i="3" s="1"/>
  <c r="H57" i="4"/>
  <c r="I57" i="3" s="1"/>
  <c r="AI56" i="4"/>
  <c r="AJ56" i="3" s="1"/>
  <c r="AF56" i="4"/>
  <c r="AC56" i="4"/>
  <c r="AD56" i="3" s="1"/>
  <c r="W56" i="4"/>
  <c r="T56" i="4"/>
  <c r="U56" i="3" s="1"/>
  <c r="Q56" i="4"/>
  <c r="R56" i="3" s="1"/>
  <c r="N56" i="4"/>
  <c r="O56" i="3" s="1"/>
  <c r="K56" i="4"/>
  <c r="L56" i="3" s="1"/>
  <c r="H56" i="4"/>
  <c r="AI55" i="4"/>
  <c r="AJ55" i="3" s="1"/>
  <c r="AF55" i="4"/>
  <c r="AC55" i="4"/>
  <c r="W55" i="4"/>
  <c r="X55" i="3" s="1"/>
  <c r="T55" i="4"/>
  <c r="U55" i="3" s="1"/>
  <c r="Q55" i="4"/>
  <c r="R55" i="3" s="1"/>
  <c r="N55" i="4"/>
  <c r="K55" i="4"/>
  <c r="L55" i="3" s="1"/>
  <c r="H55" i="4"/>
  <c r="AI54" i="4"/>
  <c r="AF54" i="4"/>
  <c r="AC54" i="4"/>
  <c r="AD54" i="3" s="1"/>
  <c r="W54" i="4"/>
  <c r="X54" i="3" s="1"/>
  <c r="T54" i="4"/>
  <c r="Q54" i="4"/>
  <c r="R54" i="3" s="1"/>
  <c r="N54" i="4"/>
  <c r="K54" i="4"/>
  <c r="H54" i="4"/>
  <c r="AI53" i="4"/>
  <c r="AJ53" i="3" s="1"/>
  <c r="AF53" i="4"/>
  <c r="AG53" i="3" s="1"/>
  <c r="AC53" i="4"/>
  <c r="AD53" i="3" s="1"/>
  <c r="W53" i="4"/>
  <c r="X53" i="3" s="1"/>
  <c r="T53" i="4"/>
  <c r="Q53" i="4"/>
  <c r="R53" i="3" s="1"/>
  <c r="N53" i="4"/>
  <c r="K53" i="4"/>
  <c r="L53" i="3" s="1"/>
  <c r="H53" i="4"/>
  <c r="I53" i="3" s="1"/>
  <c r="AI52" i="4"/>
  <c r="AJ52" i="3" s="1"/>
  <c r="AF52" i="4"/>
  <c r="AC52" i="4"/>
  <c r="AD52" i="3" s="1"/>
  <c r="W52" i="4"/>
  <c r="T52" i="4"/>
  <c r="Q52" i="4"/>
  <c r="R52" i="3" s="1"/>
  <c r="N52" i="4"/>
  <c r="O52" i="3" s="1"/>
  <c r="K52" i="4"/>
  <c r="L52" i="3" s="1"/>
  <c r="H52" i="4"/>
  <c r="AI51" i="4"/>
  <c r="AJ51" i="3" s="1"/>
  <c r="AF51" i="4"/>
  <c r="AC51" i="4"/>
  <c r="W51" i="4"/>
  <c r="X51" i="3" s="1"/>
  <c r="T51" i="4"/>
  <c r="U51" i="3" s="1"/>
  <c r="Q51" i="4"/>
  <c r="R51" i="3" s="1"/>
  <c r="N51" i="4"/>
  <c r="K51" i="4"/>
  <c r="L51" i="3" s="1"/>
  <c r="H51" i="4"/>
  <c r="AI50" i="4"/>
  <c r="AF50" i="4"/>
  <c r="AC50" i="4"/>
  <c r="AD50" i="3" s="1"/>
  <c r="W50" i="4"/>
  <c r="X50" i="3" s="1"/>
  <c r="T50" i="4"/>
  <c r="Q50" i="4"/>
  <c r="R50" i="3" s="1"/>
  <c r="N50" i="4"/>
  <c r="K50" i="4"/>
  <c r="H50" i="4"/>
  <c r="AI49" i="4"/>
  <c r="AJ49" i="3" s="1"/>
  <c r="AF49" i="4"/>
  <c r="AG49" i="3" s="1"/>
  <c r="AC49" i="4"/>
  <c r="AD49" i="3" s="1"/>
  <c r="W49" i="4"/>
  <c r="X49" i="3" s="1"/>
  <c r="T49" i="4"/>
  <c r="Q49" i="4"/>
  <c r="N49" i="4"/>
  <c r="K49" i="4"/>
  <c r="L49" i="3" s="1"/>
  <c r="H49" i="4"/>
  <c r="I49" i="3" s="1"/>
  <c r="AI48" i="4"/>
  <c r="AJ48" i="3" s="1"/>
  <c r="AF48" i="4"/>
  <c r="AC48" i="4"/>
  <c r="AD48" i="3" s="1"/>
  <c r="W48" i="4"/>
  <c r="T48" i="4"/>
  <c r="Q48" i="4"/>
  <c r="R48" i="3" s="1"/>
  <c r="N48" i="4"/>
  <c r="K48" i="4"/>
  <c r="H48" i="4"/>
  <c r="AI47" i="4"/>
  <c r="AJ47" i="3" s="1"/>
  <c r="AF47" i="4"/>
  <c r="AC47" i="4"/>
  <c r="W47" i="4"/>
  <c r="X47" i="3" s="1"/>
  <c r="T47" i="4"/>
  <c r="Q47" i="4"/>
  <c r="R47" i="3" s="1"/>
  <c r="N47" i="4"/>
  <c r="O47" i="3" s="1"/>
  <c r="K47" i="4"/>
  <c r="L47" i="3" s="1"/>
  <c r="H47" i="4"/>
  <c r="AI46" i="4"/>
  <c r="AF46" i="4"/>
  <c r="AC46" i="4"/>
  <c r="AD46" i="3" s="1"/>
  <c r="W46" i="4"/>
  <c r="X46" i="3" s="1"/>
  <c r="T46" i="4"/>
  <c r="Q46" i="4"/>
  <c r="R46" i="3" s="1"/>
  <c r="N46" i="4"/>
  <c r="K46" i="4"/>
  <c r="H46" i="4"/>
  <c r="AI45" i="4"/>
  <c r="AJ45" i="3" s="1"/>
  <c r="AF45" i="4"/>
  <c r="AG45" i="3" s="1"/>
  <c r="AC45" i="4"/>
  <c r="AD45" i="3" s="1"/>
  <c r="W45" i="4"/>
  <c r="X45" i="3" s="1"/>
  <c r="T45" i="4"/>
  <c r="Q45" i="4"/>
  <c r="N45" i="4"/>
  <c r="K45" i="4"/>
  <c r="L45" i="3" s="1"/>
  <c r="H45" i="4"/>
  <c r="I45" i="3" s="1"/>
  <c r="AI44" i="4"/>
  <c r="AJ44" i="3" s="1"/>
  <c r="AF44" i="4"/>
  <c r="AC44" i="4"/>
  <c r="AD44" i="3" s="1"/>
  <c r="W44" i="4"/>
  <c r="T44" i="4"/>
  <c r="Q44" i="4"/>
  <c r="R44" i="3" s="1"/>
  <c r="N44" i="4"/>
  <c r="K44" i="4"/>
  <c r="L44" i="3" s="1"/>
  <c r="H44" i="4"/>
  <c r="AI43" i="4"/>
  <c r="AF43" i="4"/>
  <c r="AC43" i="4"/>
  <c r="W43" i="4"/>
  <c r="T43" i="4"/>
  <c r="U43" i="3" s="1"/>
  <c r="Q43" i="4"/>
  <c r="R43" i="3" s="1"/>
  <c r="N43" i="4"/>
  <c r="K43" i="4"/>
  <c r="H43" i="4"/>
  <c r="AI42" i="4"/>
  <c r="AF42" i="4"/>
  <c r="AC42" i="4"/>
  <c r="AD42" i="3" s="1"/>
  <c r="W42" i="4"/>
  <c r="X42" i="3" s="1"/>
  <c r="T42" i="4"/>
  <c r="U42" i="3" s="1"/>
  <c r="Q42" i="4"/>
  <c r="R42" i="3" s="1"/>
  <c r="N42" i="4"/>
  <c r="K42" i="4"/>
  <c r="H42" i="4"/>
  <c r="I42" i="3" s="1"/>
  <c r="AI41" i="4"/>
  <c r="AJ41" i="3" s="1"/>
  <c r="AF41" i="4"/>
  <c r="AC41" i="4"/>
  <c r="AD41" i="3" s="1"/>
  <c r="W41" i="4"/>
  <c r="X41" i="3" s="1"/>
  <c r="T41" i="4"/>
  <c r="Q41" i="4"/>
  <c r="N41" i="4"/>
  <c r="K41" i="4"/>
  <c r="L41" i="3" s="1"/>
  <c r="H41" i="4"/>
  <c r="AI40" i="4"/>
  <c r="AF40" i="4"/>
  <c r="AC40" i="4"/>
  <c r="AD40" i="3" s="1"/>
  <c r="W40" i="4"/>
  <c r="T40" i="4"/>
  <c r="U40" i="3" s="1"/>
  <c r="Q40" i="4"/>
  <c r="R40" i="3" s="1"/>
  <c r="N40" i="4"/>
  <c r="O40" i="3" s="1"/>
  <c r="K40" i="4"/>
  <c r="L40" i="3" s="1"/>
  <c r="H40" i="4"/>
  <c r="AI39" i="4"/>
  <c r="AJ39" i="3" s="1"/>
  <c r="AF39" i="4"/>
  <c r="AG39" i="3" s="1"/>
  <c r="AC39" i="4"/>
  <c r="W39" i="4"/>
  <c r="X39" i="3" s="1"/>
  <c r="T39" i="4"/>
  <c r="U39" i="3" s="1"/>
  <c r="Q39" i="4"/>
  <c r="R39" i="3" s="1"/>
  <c r="N39" i="4"/>
  <c r="K39" i="4"/>
  <c r="L39" i="3" s="1"/>
  <c r="H39" i="4"/>
  <c r="AI38" i="4"/>
  <c r="AF38" i="4"/>
  <c r="AC38" i="4"/>
  <c r="AD38" i="3" s="1"/>
  <c r="W38" i="4"/>
  <c r="X38" i="3" s="1"/>
  <c r="T38" i="4"/>
  <c r="Q38" i="4"/>
  <c r="N38" i="4"/>
  <c r="K38" i="4"/>
  <c r="H38" i="4"/>
  <c r="AI37" i="4"/>
  <c r="AJ37" i="3" s="1"/>
  <c r="AF37" i="4"/>
  <c r="AG37" i="3" s="1"/>
  <c r="AC37" i="4"/>
  <c r="AD37" i="3" s="1"/>
  <c r="W37" i="4"/>
  <c r="X37" i="3" s="1"/>
  <c r="T37" i="4"/>
  <c r="Q37" i="4"/>
  <c r="N37" i="4"/>
  <c r="K37" i="4"/>
  <c r="L37" i="3" s="1"/>
  <c r="H37" i="4"/>
  <c r="I37" i="3" s="1"/>
  <c r="AI36" i="4"/>
  <c r="AF36" i="4"/>
  <c r="AC36" i="4"/>
  <c r="AD36" i="3" s="1"/>
  <c r="W36" i="4"/>
  <c r="T36" i="4"/>
  <c r="Q36" i="4"/>
  <c r="R36" i="3" s="1"/>
  <c r="N36" i="4"/>
  <c r="O36" i="3" s="1"/>
  <c r="K36" i="4"/>
  <c r="H36" i="4"/>
  <c r="AI35" i="4"/>
  <c r="AF35" i="4"/>
  <c r="AC35" i="4"/>
  <c r="W35" i="4"/>
  <c r="T35" i="4"/>
  <c r="U35" i="3" s="1"/>
  <c r="Q35" i="4"/>
  <c r="R35" i="3" s="1"/>
  <c r="N35" i="4"/>
  <c r="K35" i="4"/>
  <c r="H35" i="4"/>
  <c r="AI34" i="4"/>
  <c r="AF34" i="4"/>
  <c r="AC34" i="4"/>
  <c r="AD34" i="3" s="1"/>
  <c r="W34" i="4"/>
  <c r="T34" i="4"/>
  <c r="Q34" i="4"/>
  <c r="R34" i="3" s="1"/>
  <c r="N34" i="4"/>
  <c r="K34" i="4"/>
  <c r="L34" i="3" s="1"/>
  <c r="H34" i="4"/>
  <c r="AI33" i="4"/>
  <c r="AJ33" i="3" s="1"/>
  <c r="AF33" i="4"/>
  <c r="AG33" i="3" s="1"/>
  <c r="AC33" i="4"/>
  <c r="AD33" i="3" s="1"/>
  <c r="W33" i="4"/>
  <c r="X33" i="3" s="1"/>
  <c r="T33" i="4"/>
  <c r="Q33" i="4"/>
  <c r="N33" i="4"/>
  <c r="K33" i="4"/>
  <c r="L33" i="3" s="1"/>
  <c r="H33" i="4"/>
  <c r="I33" i="3" s="1"/>
  <c r="AI32" i="4"/>
  <c r="AJ32" i="3" s="1"/>
  <c r="AF32" i="4"/>
  <c r="AC32" i="4"/>
  <c r="AD32" i="3" s="1"/>
  <c r="W32" i="4"/>
  <c r="T32" i="4"/>
  <c r="Q32" i="4"/>
  <c r="R32" i="3" s="1"/>
  <c r="N32" i="4"/>
  <c r="O32" i="3" s="1"/>
  <c r="K32" i="4"/>
  <c r="L32" i="3" s="1"/>
  <c r="H32" i="4"/>
  <c r="AI31" i="4"/>
  <c r="AJ31" i="3" s="1"/>
  <c r="AF31" i="4"/>
  <c r="AC31" i="4"/>
  <c r="W31" i="4"/>
  <c r="X31" i="3" s="1"/>
  <c r="T31" i="4"/>
  <c r="U31" i="3" s="1"/>
  <c r="Q31" i="4"/>
  <c r="R31" i="3" s="1"/>
  <c r="N31" i="4"/>
  <c r="K31" i="4"/>
  <c r="L31" i="3" s="1"/>
  <c r="H31" i="4"/>
  <c r="I31" i="3" s="1"/>
  <c r="AI30" i="4"/>
  <c r="AF30" i="4"/>
  <c r="AC30" i="4"/>
  <c r="AD30" i="3" s="1"/>
  <c r="W30" i="4"/>
  <c r="X30" i="3" s="1"/>
  <c r="T30" i="4"/>
  <c r="U30" i="3" s="1"/>
  <c r="Q30" i="4"/>
  <c r="N30" i="4"/>
  <c r="K30" i="4"/>
  <c r="H30" i="4"/>
  <c r="AI29" i="4"/>
  <c r="AJ29" i="3" s="1"/>
  <c r="AF29" i="4"/>
  <c r="AG29" i="3" s="1"/>
  <c r="AC29" i="4"/>
  <c r="AD29" i="3" s="1"/>
  <c r="W29" i="4"/>
  <c r="X29" i="3" s="1"/>
  <c r="T29" i="4"/>
  <c r="Q29" i="4"/>
  <c r="N29" i="4"/>
  <c r="K29" i="4"/>
  <c r="L29" i="3" s="1"/>
  <c r="H29" i="4"/>
  <c r="I29" i="3" s="1"/>
  <c r="AI28" i="4"/>
  <c r="AJ28" i="3" s="1"/>
  <c r="AF28" i="4"/>
  <c r="AC28" i="4"/>
  <c r="AD28" i="3" s="1"/>
  <c r="W28" i="4"/>
  <c r="T28" i="4"/>
  <c r="Q28" i="4"/>
  <c r="R28" i="3" s="1"/>
  <c r="N28" i="4"/>
  <c r="O28" i="3" s="1"/>
  <c r="K28" i="4"/>
  <c r="H28" i="4"/>
  <c r="AI27" i="4"/>
  <c r="AJ27" i="3" s="1"/>
  <c r="AF27" i="4"/>
  <c r="AC27" i="4"/>
  <c r="W27" i="4"/>
  <c r="T27" i="4"/>
  <c r="U27" i="3" s="1"/>
  <c r="Q27" i="4"/>
  <c r="R27" i="3" s="1"/>
  <c r="N27" i="4"/>
  <c r="K27" i="4"/>
  <c r="L27" i="3" s="1"/>
  <c r="H27" i="4"/>
  <c r="I27" i="3" s="1"/>
  <c r="AI26" i="4"/>
  <c r="AJ26" i="3" s="1"/>
  <c r="AF26" i="4"/>
  <c r="AC26" i="4"/>
  <c r="AD26" i="3" s="1"/>
  <c r="W26" i="4"/>
  <c r="T26" i="4"/>
  <c r="Q26" i="4"/>
  <c r="N26" i="4"/>
  <c r="K26" i="4"/>
  <c r="L26" i="3" s="1"/>
  <c r="H26" i="4"/>
  <c r="AI25" i="4"/>
  <c r="AF25" i="4"/>
  <c r="AG25" i="3" s="1"/>
  <c r="AC25" i="4"/>
  <c r="W25" i="4"/>
  <c r="T25" i="4"/>
  <c r="Q25" i="4"/>
  <c r="N25" i="4"/>
  <c r="K25" i="4"/>
  <c r="H25" i="4"/>
  <c r="I25" i="3" s="1"/>
  <c r="AI24" i="4"/>
  <c r="AJ24" i="3" s="1"/>
  <c r="AF24" i="4"/>
  <c r="AC24" i="4"/>
  <c r="AD24" i="3" s="1"/>
  <c r="W24" i="4"/>
  <c r="T24" i="4"/>
  <c r="Q24" i="4"/>
  <c r="R24" i="3" s="1"/>
  <c r="N24" i="4"/>
  <c r="O24" i="3" s="1"/>
  <c r="K24" i="4"/>
  <c r="L24" i="3" s="1"/>
  <c r="H24" i="4"/>
  <c r="AI23" i="4"/>
  <c r="AJ23" i="3" s="1"/>
  <c r="AF23" i="4"/>
  <c r="AG23" i="3" s="1"/>
  <c r="AC23" i="4"/>
  <c r="W23" i="4"/>
  <c r="T23" i="4"/>
  <c r="U23" i="3" s="1"/>
  <c r="Q23" i="4"/>
  <c r="R23" i="3" s="1"/>
  <c r="N23" i="4"/>
  <c r="K23" i="4"/>
  <c r="H23" i="4"/>
  <c r="AI22" i="4"/>
  <c r="AF22" i="4"/>
  <c r="AC22" i="4"/>
  <c r="W22" i="4"/>
  <c r="X22" i="3" s="1"/>
  <c r="T22" i="4"/>
  <c r="Q22" i="4"/>
  <c r="N22" i="4"/>
  <c r="O22" i="3" s="1"/>
  <c r="K22" i="4"/>
  <c r="H22" i="4"/>
  <c r="AI21" i="4"/>
  <c r="AF21" i="4"/>
  <c r="AG21" i="3" s="1"/>
  <c r="AC21" i="4"/>
  <c r="W21" i="4"/>
  <c r="T21" i="4"/>
  <c r="Q21" i="4"/>
  <c r="N21" i="4"/>
  <c r="O21" i="3" s="1"/>
  <c r="K21" i="4"/>
  <c r="H21" i="4"/>
  <c r="I21" i="3" s="1"/>
  <c r="AI20" i="4"/>
  <c r="AF20" i="4"/>
  <c r="AC20" i="4"/>
  <c r="AD20" i="3" s="1"/>
  <c r="W20" i="4"/>
  <c r="T20" i="4"/>
  <c r="Q20" i="4"/>
  <c r="N20" i="4"/>
  <c r="O20" i="3" s="1"/>
  <c r="K20" i="4"/>
  <c r="H20" i="4"/>
  <c r="AI19" i="4"/>
  <c r="AJ19" i="3" s="1"/>
  <c r="AF19" i="4"/>
  <c r="AC19" i="4"/>
  <c r="W19" i="4"/>
  <c r="X19" i="3" s="1"/>
  <c r="T19" i="4"/>
  <c r="U19" i="3" s="1"/>
  <c r="Q19" i="4"/>
  <c r="R19" i="3" s="1"/>
  <c r="N19" i="4"/>
  <c r="K19" i="4"/>
  <c r="H19" i="4"/>
  <c r="I19" i="3" s="1"/>
  <c r="AI18" i="4"/>
  <c r="AF18" i="4"/>
  <c r="AC18" i="4"/>
  <c r="AD18" i="3" s="1"/>
  <c r="W18" i="4"/>
  <c r="T18" i="4"/>
  <c r="Q18" i="4"/>
  <c r="R18" i="3" s="1"/>
  <c r="N18" i="4"/>
  <c r="K18" i="4"/>
  <c r="H18" i="4"/>
  <c r="AI17" i="4"/>
  <c r="AJ17" i="3" s="1"/>
  <c r="AF17" i="4"/>
  <c r="AG17" i="3" s="1"/>
  <c r="AC17" i="4"/>
  <c r="W17" i="4"/>
  <c r="X17" i="3" s="1"/>
  <c r="T17" i="4"/>
  <c r="Q17" i="4"/>
  <c r="N17" i="4"/>
  <c r="K17" i="4"/>
  <c r="L17" i="3" s="1"/>
  <c r="H17" i="4"/>
  <c r="I17" i="3" s="1"/>
  <c r="AI16" i="4"/>
  <c r="AF16" i="4"/>
  <c r="AC16" i="4"/>
  <c r="W16" i="4"/>
  <c r="T16" i="4"/>
  <c r="Q16" i="4"/>
  <c r="R16" i="3" s="1"/>
  <c r="N16" i="4"/>
  <c r="O16" i="3" s="1"/>
  <c r="K16" i="4"/>
  <c r="L16" i="3" s="1"/>
  <c r="H16" i="4"/>
  <c r="AI15" i="4"/>
  <c r="AF15" i="4"/>
  <c r="AC15" i="4"/>
  <c r="W15" i="4"/>
  <c r="X15" i="3" s="1"/>
  <c r="T15" i="4"/>
  <c r="U15" i="3" s="1"/>
  <c r="Q15" i="4"/>
  <c r="N15" i="4"/>
  <c r="K15" i="4"/>
  <c r="H15" i="4"/>
  <c r="AI14" i="4"/>
  <c r="AF14" i="4"/>
  <c r="AC14" i="4"/>
  <c r="W14" i="4"/>
  <c r="T14" i="4"/>
  <c r="Q14" i="4"/>
  <c r="R14" i="3" s="1"/>
  <c r="N14" i="4"/>
  <c r="K14" i="4"/>
  <c r="H14" i="4"/>
  <c r="AI13" i="4"/>
  <c r="AF13" i="4"/>
  <c r="AG13" i="3" s="1"/>
  <c r="AC13" i="4"/>
  <c r="W13" i="4"/>
  <c r="X13" i="3" s="1"/>
  <c r="T13" i="4"/>
  <c r="U13" i="3" s="1"/>
  <c r="Q13" i="4"/>
  <c r="N13" i="4"/>
  <c r="K13" i="4"/>
  <c r="H13" i="4"/>
  <c r="I13" i="3" s="1"/>
  <c r="AI12" i="4"/>
  <c r="AF12" i="4"/>
  <c r="AC12" i="4"/>
  <c r="W12" i="4"/>
  <c r="T12" i="4"/>
  <c r="Q12" i="4"/>
  <c r="R12" i="3" s="1"/>
  <c r="N12" i="4"/>
  <c r="O12" i="3" s="1"/>
  <c r="K12" i="4"/>
  <c r="H12" i="4"/>
  <c r="I12" i="3" s="1"/>
  <c r="AI11" i="4"/>
  <c r="AF11" i="4"/>
  <c r="AC11" i="4"/>
  <c r="W11" i="4"/>
  <c r="T11" i="4"/>
  <c r="U11" i="3" s="1"/>
  <c r="Q11" i="4"/>
  <c r="N11" i="4"/>
  <c r="K11" i="4"/>
  <c r="H11" i="4"/>
  <c r="I11" i="3" s="1"/>
  <c r="AI10" i="4"/>
  <c r="AF10" i="4"/>
  <c r="AC10" i="4"/>
  <c r="W10" i="4"/>
  <c r="T10" i="4"/>
  <c r="U10" i="3" s="1"/>
  <c r="Q10" i="4"/>
  <c r="N10" i="4"/>
  <c r="K10" i="4"/>
  <c r="H10" i="4"/>
  <c r="I10" i="3" s="1"/>
  <c r="AI9" i="4"/>
  <c r="AF9" i="4"/>
  <c r="AG9" i="3" s="1"/>
  <c r="AC9" i="4"/>
  <c r="W9" i="4"/>
  <c r="T9" i="4"/>
  <c r="U9" i="3" s="1"/>
  <c r="Q9" i="4"/>
  <c r="N9" i="4"/>
  <c r="O9" i="3" s="1"/>
  <c r="K9" i="4"/>
  <c r="L9" i="3" s="1"/>
  <c r="H9" i="4"/>
  <c r="I9" i="3" s="1"/>
  <c r="AI8" i="4"/>
  <c r="AF8" i="4"/>
  <c r="AC8" i="4"/>
  <c r="AD8" i="3" s="1"/>
  <c r="W8" i="4"/>
  <c r="T8" i="4"/>
  <c r="Q8" i="4"/>
  <c r="N8" i="4"/>
  <c r="O8" i="3" s="1"/>
  <c r="K8" i="4"/>
  <c r="H8" i="4"/>
  <c r="AI7" i="4"/>
  <c r="AF7" i="4"/>
  <c r="AG7" i="3" s="1"/>
  <c r="AC7" i="4"/>
  <c r="W7" i="4"/>
  <c r="T7" i="4"/>
  <c r="U7" i="3" s="1"/>
  <c r="Q7" i="4"/>
  <c r="N7" i="4"/>
  <c r="K7" i="4"/>
  <c r="H7" i="4"/>
  <c r="I7" i="3" s="1"/>
  <c r="AK573" i="2"/>
  <c r="AH573" i="2"/>
  <c r="AE573" i="2"/>
  <c r="AB573" i="2"/>
  <c r="Y573" i="2"/>
  <c r="V573" i="2"/>
  <c r="S573" i="2"/>
  <c r="P573" i="2"/>
  <c r="M573" i="2"/>
  <c r="J573" i="2"/>
  <c r="AK572" i="2"/>
  <c r="AH572" i="2"/>
  <c r="AE572" i="2"/>
  <c r="AB572" i="2"/>
  <c r="Y572" i="2"/>
  <c r="V572" i="2"/>
  <c r="S572" i="2"/>
  <c r="P572" i="2"/>
  <c r="M572" i="2"/>
  <c r="J572" i="2"/>
  <c r="Q376" i="3"/>
  <c r="Q267" i="3"/>
  <c r="Q255" i="3"/>
  <c r="Q237" i="3"/>
  <c r="Q165" i="3"/>
  <c r="Q395" i="3"/>
  <c r="Q299" i="3"/>
  <c r="Q281" i="3"/>
  <c r="Q263" i="3"/>
  <c r="Q311" i="3"/>
  <c r="Z231" i="3"/>
  <c r="Z213" i="3"/>
  <c r="Z195" i="3"/>
  <c r="Z177" i="3"/>
  <c r="Z159" i="3"/>
  <c r="Z141" i="3"/>
  <c r="Z123" i="3"/>
  <c r="Z109" i="3"/>
  <c r="Z97" i="3"/>
  <c r="T69" i="3"/>
  <c r="T75" i="3"/>
  <c r="T81" i="3"/>
  <c r="W254" i="3"/>
  <c r="W312" i="3"/>
  <c r="W83" i="3"/>
  <c r="W77" i="3"/>
  <c r="W71" i="3"/>
  <c r="T136" i="3"/>
  <c r="AL82" i="3"/>
  <c r="AC17" i="6"/>
  <c r="AC18" i="6"/>
  <c r="AC11" i="6"/>
  <c r="AC27" i="6"/>
  <c r="AC575" i="6"/>
  <c r="AC574" i="6"/>
  <c r="AC573" i="6"/>
  <c r="AC572" i="6"/>
  <c r="AC571" i="6"/>
  <c r="AC570" i="6"/>
  <c r="AC569" i="6"/>
  <c r="AC568" i="6"/>
  <c r="AC567" i="6"/>
  <c r="AC566" i="6"/>
  <c r="AC565" i="6"/>
  <c r="AC564" i="6"/>
  <c r="AC563" i="6"/>
  <c r="AC562" i="6"/>
  <c r="AC561" i="6"/>
  <c r="AC560" i="6"/>
  <c r="AC559" i="6"/>
  <c r="AC558" i="6"/>
  <c r="AC557" i="6"/>
  <c r="AC556" i="6"/>
  <c r="AC555" i="6"/>
  <c r="AC554" i="6"/>
  <c r="AC553" i="6"/>
  <c r="AC552" i="6"/>
  <c r="AC551" i="6"/>
  <c r="AC550" i="6"/>
  <c r="AC549" i="6"/>
  <c r="AC548" i="6"/>
  <c r="AC547" i="6"/>
  <c r="AC546" i="6"/>
  <c r="AC545" i="6"/>
  <c r="AC544" i="6"/>
  <c r="AC543" i="6"/>
  <c r="AC542" i="6"/>
  <c r="AC541" i="6"/>
  <c r="AC540" i="6"/>
  <c r="AC539" i="6"/>
  <c r="AC538" i="6"/>
  <c r="AC537" i="6"/>
  <c r="AC536" i="6"/>
  <c r="AC535" i="6"/>
  <c r="AC534" i="6"/>
  <c r="AC533" i="6"/>
  <c r="AC532" i="6"/>
  <c r="AC531" i="6"/>
  <c r="AC530" i="6"/>
  <c r="AC529" i="6"/>
  <c r="AC528" i="6"/>
  <c r="AC527" i="6"/>
  <c r="AC526" i="6"/>
  <c r="AC525" i="6"/>
  <c r="AC524" i="6"/>
  <c r="AC523" i="6"/>
  <c r="AC522" i="6"/>
  <c r="AC521" i="6"/>
  <c r="AC520" i="6"/>
  <c r="AC519" i="6"/>
  <c r="AC518" i="6"/>
  <c r="AC517" i="6"/>
  <c r="AC516" i="6"/>
  <c r="AC515" i="6"/>
  <c r="AC514" i="6"/>
  <c r="AC513" i="6"/>
  <c r="AC512" i="6"/>
  <c r="AC511" i="6"/>
  <c r="AC510" i="6"/>
  <c r="AC509" i="6"/>
  <c r="AC508" i="6"/>
  <c r="AC507" i="6"/>
  <c r="AC506" i="6"/>
  <c r="AC505" i="6"/>
  <c r="AC504" i="6"/>
  <c r="AC503" i="6"/>
  <c r="AC502" i="6"/>
  <c r="AC501" i="6"/>
  <c r="AC500" i="6"/>
  <c r="AC499" i="6"/>
  <c r="AC498" i="6"/>
  <c r="AC497" i="6"/>
  <c r="AC496" i="6"/>
  <c r="AC495" i="6"/>
  <c r="AC494" i="6"/>
  <c r="AC493" i="6"/>
  <c r="AC492" i="6"/>
  <c r="AC491" i="6"/>
  <c r="AC490" i="6"/>
  <c r="AC489" i="6"/>
  <c r="AC488" i="6"/>
  <c r="AC487" i="6"/>
  <c r="AC486" i="6"/>
  <c r="AC485" i="6"/>
  <c r="AC484" i="6"/>
  <c r="AC483" i="6"/>
  <c r="AC482" i="6"/>
  <c r="AC481" i="6"/>
  <c r="AC480" i="6"/>
  <c r="AC479" i="6"/>
  <c r="AC478" i="6"/>
  <c r="AC477" i="6"/>
  <c r="AC476" i="6"/>
  <c r="AC475" i="6"/>
  <c r="AC474" i="6"/>
  <c r="AC473" i="6"/>
  <c r="AC472" i="6"/>
  <c r="AC471" i="6"/>
  <c r="AC470" i="6"/>
  <c r="AC469" i="6"/>
  <c r="AC468" i="6"/>
  <c r="AC467" i="6"/>
  <c r="AC466" i="6"/>
  <c r="AC465" i="6"/>
  <c r="AC464" i="6"/>
  <c r="AC463" i="6"/>
  <c r="AC462" i="6"/>
  <c r="AC461" i="6"/>
  <c r="AC460" i="6"/>
  <c r="AC459" i="6"/>
  <c r="AC458" i="6"/>
  <c r="AC457" i="6"/>
  <c r="AC456" i="6"/>
  <c r="AC455" i="6"/>
  <c r="AC454" i="6"/>
  <c r="AC453" i="6"/>
  <c r="AC452" i="6"/>
  <c r="AC451" i="6"/>
  <c r="AC450" i="6"/>
  <c r="AC449" i="6"/>
  <c r="AC448" i="6"/>
  <c r="AC447" i="6"/>
  <c r="AC446" i="6"/>
  <c r="AC445" i="6"/>
  <c r="AC444" i="6"/>
  <c r="AC443" i="6"/>
  <c r="AC442" i="6"/>
  <c r="AC441" i="6"/>
  <c r="AC440" i="6"/>
  <c r="AC439" i="6"/>
  <c r="AC438" i="6"/>
  <c r="AC437" i="6"/>
  <c r="AC436" i="6"/>
  <c r="AC435" i="6"/>
  <c r="AC434" i="6"/>
  <c r="AC433" i="6"/>
  <c r="AC432" i="6"/>
  <c r="AC431" i="6"/>
  <c r="AC430" i="6"/>
  <c r="AC429" i="6"/>
  <c r="AC428" i="6"/>
  <c r="AC427" i="6"/>
  <c r="AC426" i="6"/>
  <c r="AC425" i="6"/>
  <c r="AC424" i="6"/>
  <c r="AC423" i="6"/>
  <c r="AC422" i="6"/>
  <c r="AC421" i="6"/>
  <c r="AC420" i="6"/>
  <c r="AC419" i="6"/>
  <c r="AC418" i="6"/>
  <c r="AC417" i="6"/>
  <c r="AC416" i="6"/>
  <c r="AC415" i="6"/>
  <c r="AC414" i="6"/>
  <c r="AC413" i="6"/>
  <c r="AC412" i="6"/>
  <c r="AC411" i="6"/>
  <c r="AC410" i="6"/>
  <c r="AC409" i="6"/>
  <c r="AC408" i="6"/>
  <c r="AC407" i="6"/>
  <c r="AC406" i="6"/>
  <c r="AC405" i="6"/>
  <c r="AC404" i="6"/>
  <c r="AC403" i="6"/>
  <c r="AC402" i="6"/>
  <c r="AC401" i="6"/>
  <c r="AC400" i="6"/>
  <c r="AC399" i="6"/>
  <c r="AC398" i="6"/>
  <c r="AC397" i="6"/>
  <c r="AC396" i="6"/>
  <c r="AC395" i="6"/>
  <c r="AC394" i="6"/>
  <c r="AC393" i="6"/>
  <c r="AC392" i="6"/>
  <c r="AC391" i="6"/>
  <c r="AC390" i="6"/>
  <c r="AC389" i="6"/>
  <c r="AC388" i="6"/>
  <c r="AC387" i="6"/>
  <c r="AC386" i="6"/>
  <c r="AC385" i="6"/>
  <c r="AC384" i="6"/>
  <c r="AC383" i="6"/>
  <c r="AC382" i="6"/>
  <c r="AC381" i="6"/>
  <c r="AC380" i="6"/>
  <c r="AC379" i="6"/>
  <c r="AC378" i="6"/>
  <c r="AC377" i="6"/>
  <c r="AC376" i="6"/>
  <c r="AC375" i="6"/>
  <c r="AC374" i="6"/>
  <c r="AC373" i="6"/>
  <c r="AC372" i="6"/>
  <c r="AC371" i="6"/>
  <c r="AC370" i="6"/>
  <c r="AC369" i="6"/>
  <c r="AC368" i="6"/>
  <c r="AC367" i="6"/>
  <c r="AC366" i="6"/>
  <c r="AC365" i="6"/>
  <c r="AC364" i="6"/>
  <c r="AC363" i="6"/>
  <c r="AC362" i="6"/>
  <c r="AC361" i="6"/>
  <c r="AC360" i="6"/>
  <c r="AC359" i="6"/>
  <c r="AC358" i="6"/>
  <c r="AC357" i="6"/>
  <c r="AC356" i="6"/>
  <c r="AC355" i="6"/>
  <c r="AC354" i="6"/>
  <c r="AC353" i="6"/>
  <c r="AC352" i="6"/>
  <c r="AC351" i="6"/>
  <c r="AC350" i="6"/>
  <c r="AC349" i="6"/>
  <c r="AC348" i="6"/>
  <c r="AC347" i="6"/>
  <c r="AC346" i="6"/>
  <c r="AC345" i="6"/>
  <c r="AC344" i="6"/>
  <c r="AC343" i="6"/>
  <c r="AC342" i="6"/>
  <c r="AC341" i="6"/>
  <c r="AC340" i="6"/>
  <c r="AC339" i="6"/>
  <c r="AC338" i="6"/>
  <c r="AC337" i="6"/>
  <c r="AC336" i="6"/>
  <c r="AC335" i="6"/>
  <c r="AC334" i="6"/>
  <c r="AC333" i="6"/>
  <c r="AC332" i="6"/>
  <c r="AC331" i="6"/>
  <c r="AC330" i="6"/>
  <c r="AC329" i="6"/>
  <c r="AC328" i="6"/>
  <c r="AC327" i="6"/>
  <c r="AC326" i="6"/>
  <c r="AC325" i="6"/>
  <c r="AC324" i="6"/>
  <c r="AC323" i="6"/>
  <c r="AC322" i="6"/>
  <c r="AC321" i="6"/>
  <c r="AC320" i="6"/>
  <c r="AC319" i="6"/>
  <c r="AC318" i="6"/>
  <c r="AC317" i="6"/>
  <c r="AC316" i="6"/>
  <c r="AC315" i="6"/>
  <c r="AC314" i="6"/>
  <c r="AC313" i="6"/>
  <c r="AC312" i="6"/>
  <c r="AC311" i="6"/>
  <c r="AC310" i="6"/>
  <c r="AC309" i="6"/>
  <c r="AC308" i="6"/>
  <c r="AC307" i="6"/>
  <c r="AC306" i="6"/>
  <c r="AC305" i="6"/>
  <c r="AC304" i="6"/>
  <c r="AC303" i="6"/>
  <c r="AC302" i="6"/>
  <c r="AC301" i="6"/>
  <c r="AC300" i="6"/>
  <c r="AC299" i="6"/>
  <c r="AC298" i="6"/>
  <c r="AC297" i="6"/>
  <c r="AC296" i="6"/>
  <c r="AC295" i="6"/>
  <c r="AC294" i="6"/>
  <c r="AC293" i="6"/>
  <c r="AC292" i="6"/>
  <c r="AC291" i="6"/>
  <c r="AC290" i="6"/>
  <c r="AC289" i="6"/>
  <c r="AC288" i="6"/>
  <c r="AC287" i="6"/>
  <c r="AC286" i="6"/>
  <c r="AC285" i="6"/>
  <c r="AC284" i="6"/>
  <c r="AC283" i="6"/>
  <c r="AC282" i="6"/>
  <c r="AC281" i="6"/>
  <c r="AC280" i="6"/>
  <c r="AC279" i="6"/>
  <c r="AC278" i="6"/>
  <c r="AC277" i="6"/>
  <c r="AC276" i="6"/>
  <c r="AC275" i="6"/>
  <c r="AC274" i="6"/>
  <c r="AC273" i="6"/>
  <c r="AC272" i="6"/>
  <c r="AC271" i="6"/>
  <c r="AC270" i="6"/>
  <c r="AC269" i="6"/>
  <c r="AC268" i="6"/>
  <c r="AC267" i="6"/>
  <c r="AC266" i="6"/>
  <c r="AC265" i="6"/>
  <c r="AC264" i="6"/>
  <c r="AC263" i="6"/>
  <c r="AC262" i="6"/>
  <c r="AC261" i="6"/>
  <c r="AC260" i="6"/>
  <c r="AC259" i="6"/>
  <c r="AC258" i="6"/>
  <c r="AC257" i="6"/>
  <c r="AC256" i="6"/>
  <c r="AC255" i="6"/>
  <c r="AC254" i="6"/>
  <c r="AC253" i="6"/>
  <c r="AC252" i="6"/>
  <c r="AC251" i="6"/>
  <c r="AC250" i="6"/>
  <c r="AC249" i="6"/>
  <c r="AC248" i="6"/>
  <c r="AC247" i="6"/>
  <c r="AC246" i="6"/>
  <c r="AC245" i="6"/>
  <c r="AC244" i="6"/>
  <c r="AC243" i="6"/>
  <c r="AC242" i="6"/>
  <c r="AC241" i="6"/>
  <c r="AC240" i="6"/>
  <c r="AC239" i="6"/>
  <c r="AC238" i="6"/>
  <c r="AC237" i="6"/>
  <c r="AC236" i="6"/>
  <c r="AC235" i="6"/>
  <c r="AC234" i="6"/>
  <c r="AC233" i="6"/>
  <c r="AC232" i="6"/>
  <c r="AC231" i="6"/>
  <c r="AC230" i="6"/>
  <c r="AC229" i="6"/>
  <c r="AC228" i="6"/>
  <c r="AC227" i="6"/>
  <c r="AC226" i="6"/>
  <c r="AC225" i="6"/>
  <c r="AC224" i="6"/>
  <c r="AC223" i="6"/>
  <c r="AC222" i="6"/>
  <c r="AC221" i="6"/>
  <c r="AC220" i="6"/>
  <c r="AC219" i="6"/>
  <c r="AC218" i="6"/>
  <c r="AC217" i="6"/>
  <c r="AC216" i="6"/>
  <c r="AC215" i="6"/>
  <c r="AC214" i="6"/>
  <c r="AC213" i="6"/>
  <c r="AC212" i="6"/>
  <c r="AC211" i="6"/>
  <c r="AC210" i="6"/>
  <c r="AC209" i="6"/>
  <c r="AC208" i="6"/>
  <c r="AC207" i="6"/>
  <c r="AC206" i="6"/>
  <c r="AC205" i="6"/>
  <c r="AC204" i="6"/>
  <c r="AC203" i="6"/>
  <c r="AC202" i="6"/>
  <c r="AC201" i="6"/>
  <c r="AC200" i="6"/>
  <c r="AC199" i="6"/>
  <c r="AC198" i="6"/>
  <c r="AC197" i="6"/>
  <c r="AC196" i="6"/>
  <c r="AC195" i="6"/>
  <c r="AC194" i="6"/>
  <c r="AC193" i="6"/>
  <c r="AC192" i="6"/>
  <c r="AC191" i="6"/>
  <c r="AC190" i="6"/>
  <c r="AC189" i="6"/>
  <c r="AC188" i="6"/>
  <c r="AC187" i="6"/>
  <c r="AC186" i="6"/>
  <c r="AC185" i="6"/>
  <c r="AC184" i="6"/>
  <c r="AC183" i="6"/>
  <c r="AC182" i="6"/>
  <c r="AC181" i="6"/>
  <c r="AC180" i="6"/>
  <c r="AC179" i="6"/>
  <c r="AC178" i="6"/>
  <c r="AC177" i="6"/>
  <c r="AC176" i="6"/>
  <c r="AC175" i="6"/>
  <c r="AC174" i="6"/>
  <c r="AC173" i="6"/>
  <c r="AC172" i="6"/>
  <c r="AC171" i="6"/>
  <c r="AC170" i="6"/>
  <c r="AC169" i="6"/>
  <c r="AC168" i="6"/>
  <c r="AC167" i="6"/>
  <c r="AC166" i="6"/>
  <c r="AC165" i="6"/>
  <c r="AC164" i="6"/>
  <c r="AC163" i="6"/>
  <c r="AC162" i="6"/>
  <c r="AC161" i="6"/>
  <c r="AC160" i="6"/>
  <c r="AC159" i="6"/>
  <c r="AC158" i="6"/>
  <c r="AC157" i="6"/>
  <c r="AC156" i="6"/>
  <c r="AC155" i="6"/>
  <c r="AC154" i="6"/>
  <c r="AC153" i="6"/>
  <c r="AC152" i="6"/>
  <c r="AC151" i="6"/>
  <c r="AC150" i="6"/>
  <c r="AC149" i="6"/>
  <c r="AC148" i="6"/>
  <c r="AC147" i="6"/>
  <c r="AC146" i="6"/>
  <c r="AC145" i="6"/>
  <c r="AC144" i="6"/>
  <c r="AC143" i="6"/>
  <c r="AC142" i="6"/>
  <c r="AC141" i="6"/>
  <c r="AC140" i="6"/>
  <c r="AC139" i="6"/>
  <c r="AC138" i="6"/>
  <c r="AC137" i="6"/>
  <c r="AC136" i="6"/>
  <c r="AC135" i="6"/>
  <c r="AC134" i="6"/>
  <c r="AC133" i="6"/>
  <c r="AC132" i="6"/>
  <c r="AC131" i="6"/>
  <c r="AC130" i="6"/>
  <c r="AC129" i="6"/>
  <c r="AC128" i="6"/>
  <c r="AC127" i="6"/>
  <c r="AC126" i="6"/>
  <c r="AC125" i="6"/>
  <c r="AC124" i="6"/>
  <c r="AC123" i="6"/>
  <c r="AC122" i="6"/>
  <c r="AC121" i="6"/>
  <c r="AC120" i="6"/>
  <c r="AC119" i="6"/>
  <c r="AC118" i="6"/>
  <c r="AC117" i="6"/>
  <c r="AC116" i="6"/>
  <c r="AC115" i="6"/>
  <c r="AC114" i="6"/>
  <c r="AC113" i="6"/>
  <c r="AC112" i="6"/>
  <c r="AC111" i="6"/>
  <c r="AC110" i="6"/>
  <c r="AC109" i="6"/>
  <c r="AC108" i="6"/>
  <c r="AC107" i="6"/>
  <c r="AC106" i="6"/>
  <c r="AC105" i="6"/>
  <c r="AC104" i="6"/>
  <c r="AC103" i="6"/>
  <c r="AC102" i="6"/>
  <c r="AC101" i="6"/>
  <c r="AC100" i="6"/>
  <c r="AC99" i="6"/>
  <c r="AC98" i="6"/>
  <c r="AC97" i="6"/>
  <c r="AC96" i="6"/>
  <c r="AC95" i="6"/>
  <c r="AC94" i="6"/>
  <c r="AC93" i="6"/>
  <c r="AC92" i="6"/>
  <c r="AC91" i="6"/>
  <c r="AC90" i="6"/>
  <c r="AC89" i="6"/>
  <c r="AC88" i="6"/>
  <c r="AC87" i="6"/>
  <c r="AC86" i="6"/>
  <c r="AC85" i="6"/>
  <c r="AC84" i="6"/>
  <c r="AC83" i="6"/>
  <c r="AC82" i="6"/>
  <c r="AC81" i="6"/>
  <c r="AC80" i="6"/>
  <c r="AC79" i="6"/>
  <c r="AC78" i="6"/>
  <c r="AC77" i="6"/>
  <c r="AC76" i="6"/>
  <c r="AC75" i="6"/>
  <c r="AC74" i="6"/>
  <c r="AC73" i="6"/>
  <c r="AC72" i="6"/>
  <c r="AC71" i="6"/>
  <c r="AC70" i="6"/>
  <c r="AC69" i="6"/>
  <c r="AC68" i="6"/>
  <c r="AC67" i="6"/>
  <c r="AC66" i="6"/>
  <c r="AC65" i="6"/>
  <c r="AC64" i="6"/>
  <c r="AC63" i="6"/>
  <c r="AC62" i="6"/>
  <c r="AC61" i="6"/>
  <c r="AC60" i="6"/>
  <c r="AC59" i="6"/>
  <c r="AC58" i="6"/>
  <c r="AC57" i="6"/>
  <c r="AC56" i="6"/>
  <c r="AC55" i="6"/>
  <c r="AC54" i="6"/>
  <c r="AC53" i="6"/>
  <c r="AC52" i="6"/>
  <c r="AC51" i="6"/>
  <c r="AC50" i="6"/>
  <c r="AC49" i="6"/>
  <c r="AC48" i="6"/>
  <c r="AC47" i="6"/>
  <c r="AC46" i="6"/>
  <c r="AC45" i="6"/>
  <c r="AC44" i="6"/>
  <c r="AC43" i="6"/>
  <c r="AC42" i="6"/>
  <c r="AC41" i="6"/>
  <c r="AC40" i="6"/>
  <c r="AC39" i="6"/>
  <c r="AC38" i="6"/>
  <c r="AC37" i="6"/>
  <c r="AC36" i="6"/>
  <c r="AC35" i="6"/>
  <c r="AC34" i="6"/>
  <c r="AC33" i="6"/>
  <c r="AC32" i="6"/>
  <c r="AC31" i="6"/>
  <c r="AC30" i="6"/>
  <c r="AC29" i="6"/>
  <c r="AC28" i="6"/>
  <c r="AC26" i="6"/>
  <c r="AC25" i="6"/>
  <c r="AC24" i="6"/>
  <c r="A9" i="6" s="1"/>
  <c r="AC23" i="6"/>
  <c r="AC22" i="6"/>
  <c r="AC21" i="6"/>
  <c r="AC20" i="6"/>
  <c r="AC19" i="6"/>
  <c r="AC16" i="6"/>
  <c r="AC15" i="6"/>
  <c r="AC14" i="6"/>
  <c r="AC13" i="6"/>
  <c r="AC12" i="6"/>
  <c r="A14" i="6"/>
  <c r="AL399" i="3"/>
  <c r="AI399" i="3"/>
  <c r="AF399" i="3"/>
  <c r="Z399" i="3"/>
  <c r="W399" i="3"/>
  <c r="Q399" i="3"/>
  <c r="N399" i="3"/>
  <c r="K399" i="3"/>
  <c r="AL398" i="3"/>
  <c r="AI398" i="3"/>
  <c r="AF398" i="3"/>
  <c r="Z398" i="3"/>
  <c r="W398" i="3"/>
  <c r="T398" i="3"/>
  <c r="N398" i="3"/>
  <c r="K398" i="3"/>
  <c r="AL397" i="3"/>
  <c r="AF397" i="3"/>
  <c r="Z397" i="3"/>
  <c r="W397" i="3"/>
  <c r="T397" i="3"/>
  <c r="N397" i="3"/>
  <c r="K397" i="3"/>
  <c r="AL396" i="3"/>
  <c r="AI396" i="3"/>
  <c r="AF396" i="3"/>
  <c r="Z396" i="3"/>
  <c r="W396" i="3"/>
  <c r="T396" i="3"/>
  <c r="Q396" i="3"/>
  <c r="N396" i="3"/>
  <c r="K396" i="3"/>
  <c r="AL395" i="3"/>
  <c r="AI395" i="3"/>
  <c r="AF395" i="3"/>
  <c r="Z395" i="3"/>
  <c r="W395" i="3"/>
  <c r="T395" i="3"/>
  <c r="N395" i="3"/>
  <c r="K395" i="3"/>
  <c r="AL394" i="3"/>
  <c r="AI394" i="3"/>
  <c r="AF394" i="3"/>
  <c r="Z394" i="3"/>
  <c r="W394" i="3"/>
  <c r="N394" i="3"/>
  <c r="K394" i="3"/>
  <c r="AL393" i="3"/>
  <c r="AI393" i="3"/>
  <c r="AF393" i="3"/>
  <c r="Z393" i="3"/>
  <c r="W393" i="3"/>
  <c r="Q393" i="3"/>
  <c r="N393" i="3"/>
  <c r="K393" i="3"/>
  <c r="AL392" i="3"/>
  <c r="AI392" i="3"/>
  <c r="AF392" i="3"/>
  <c r="Z392" i="3"/>
  <c r="W392" i="3"/>
  <c r="T392" i="3"/>
  <c r="N392" i="3"/>
  <c r="K392" i="3"/>
  <c r="AL391" i="3"/>
  <c r="AF391" i="3"/>
  <c r="Z391" i="3"/>
  <c r="W391" i="3"/>
  <c r="T391" i="3"/>
  <c r="Q391" i="3"/>
  <c r="N391" i="3"/>
  <c r="K391" i="3"/>
  <c r="AL390" i="3"/>
  <c r="AI390" i="3"/>
  <c r="AF390" i="3"/>
  <c r="Z390" i="3"/>
  <c r="W390" i="3"/>
  <c r="T390" i="3"/>
  <c r="Q390" i="3"/>
  <c r="N390" i="3"/>
  <c r="K390" i="3"/>
  <c r="AL389" i="3"/>
  <c r="AF389" i="3"/>
  <c r="Z389" i="3"/>
  <c r="W389" i="3"/>
  <c r="T389" i="3"/>
  <c r="Q389" i="3"/>
  <c r="N389" i="3"/>
  <c r="K389" i="3"/>
  <c r="AL388" i="3"/>
  <c r="AI388" i="3"/>
  <c r="AF388" i="3"/>
  <c r="W388" i="3"/>
  <c r="N388" i="3"/>
  <c r="K388" i="3"/>
  <c r="AL387" i="3"/>
  <c r="AI387" i="3"/>
  <c r="AF387" i="3"/>
  <c r="Z387" i="3"/>
  <c r="W387" i="3"/>
  <c r="Q387" i="3"/>
  <c r="N387" i="3"/>
  <c r="K387" i="3"/>
  <c r="AL386" i="3"/>
  <c r="AF386" i="3"/>
  <c r="Z386" i="3"/>
  <c r="W386" i="3"/>
  <c r="T386" i="3"/>
  <c r="N386" i="3"/>
  <c r="K386" i="3"/>
  <c r="AL385" i="3"/>
  <c r="AI385" i="3"/>
  <c r="AF385" i="3"/>
  <c r="Z385" i="3"/>
  <c r="W385" i="3"/>
  <c r="T385" i="3"/>
  <c r="Q385" i="3"/>
  <c r="N385" i="3"/>
  <c r="K385" i="3"/>
  <c r="AL384" i="3"/>
  <c r="AI384" i="3"/>
  <c r="AF384" i="3"/>
  <c r="Z384" i="3"/>
  <c r="W384" i="3"/>
  <c r="T384" i="3"/>
  <c r="Q384" i="3"/>
  <c r="N384" i="3"/>
  <c r="K384" i="3"/>
  <c r="AL383" i="3"/>
  <c r="AI383" i="3"/>
  <c r="AF383" i="3"/>
  <c r="Z383" i="3"/>
  <c r="T383" i="3"/>
  <c r="Q383" i="3"/>
  <c r="N383" i="3"/>
  <c r="K383" i="3"/>
  <c r="AL382" i="3"/>
  <c r="AF382" i="3"/>
  <c r="Z382" i="3"/>
  <c r="W382" i="3"/>
  <c r="Q382" i="3"/>
  <c r="N382" i="3"/>
  <c r="K382" i="3"/>
  <c r="AL381" i="3"/>
  <c r="AI381" i="3"/>
  <c r="AF381" i="3"/>
  <c r="Z381" i="3"/>
  <c r="W381" i="3"/>
  <c r="Q381" i="3"/>
  <c r="N381" i="3"/>
  <c r="K381" i="3"/>
  <c r="AL380" i="3"/>
  <c r="AI380" i="3"/>
  <c r="AF380" i="3"/>
  <c r="Z380" i="3"/>
  <c r="W380" i="3"/>
  <c r="T380" i="3"/>
  <c r="N380" i="3"/>
  <c r="K380" i="3"/>
  <c r="AL379" i="3"/>
  <c r="AF379" i="3"/>
  <c r="Z379" i="3"/>
  <c r="W379" i="3"/>
  <c r="T379" i="3"/>
  <c r="Q379" i="3"/>
  <c r="N379" i="3"/>
  <c r="K379" i="3"/>
  <c r="AL378" i="3"/>
  <c r="AI378" i="3"/>
  <c r="AF378" i="3"/>
  <c r="W378" i="3"/>
  <c r="T378" i="3"/>
  <c r="Q378" i="3"/>
  <c r="N378" i="3"/>
  <c r="K378" i="3"/>
  <c r="AL377" i="3"/>
  <c r="AI377" i="3"/>
  <c r="AF377" i="3"/>
  <c r="Z377" i="3"/>
  <c r="W377" i="3"/>
  <c r="T377" i="3"/>
  <c r="Q377" i="3"/>
  <c r="N377" i="3"/>
  <c r="K377" i="3"/>
  <c r="AL376" i="3"/>
  <c r="AI376" i="3"/>
  <c r="AF376" i="3"/>
  <c r="Z376" i="3"/>
  <c r="W376" i="3"/>
  <c r="N376" i="3"/>
  <c r="K376" i="3"/>
  <c r="AL375" i="3"/>
  <c r="AI375" i="3"/>
  <c r="AF375" i="3"/>
  <c r="Z375" i="3"/>
  <c r="Q375" i="3"/>
  <c r="N375" i="3"/>
  <c r="K375" i="3"/>
  <c r="AL374" i="3"/>
  <c r="AF374" i="3"/>
  <c r="Z374" i="3"/>
  <c r="W374" i="3"/>
  <c r="T374" i="3"/>
  <c r="N374" i="3"/>
  <c r="K374" i="3"/>
  <c r="AL373" i="3"/>
  <c r="AI373" i="3"/>
  <c r="AF373" i="3"/>
  <c r="Z373" i="3"/>
  <c r="W373" i="3"/>
  <c r="T373" i="3"/>
  <c r="N373" i="3"/>
  <c r="K373" i="3"/>
  <c r="AL372" i="3"/>
  <c r="AI372" i="3"/>
  <c r="AF372" i="3"/>
  <c r="Z372" i="3"/>
  <c r="W372" i="3"/>
  <c r="T372" i="3"/>
  <c r="Q372" i="3"/>
  <c r="N372" i="3"/>
  <c r="K372" i="3"/>
  <c r="AL371" i="3"/>
  <c r="AI371" i="3"/>
  <c r="AF371" i="3"/>
  <c r="Z371" i="3"/>
  <c r="W371" i="3"/>
  <c r="T371" i="3"/>
  <c r="Q371" i="3"/>
  <c r="N371" i="3"/>
  <c r="K371" i="3"/>
  <c r="AL370" i="3"/>
  <c r="AI370" i="3"/>
  <c r="AF370" i="3"/>
  <c r="Z370" i="3"/>
  <c r="W370" i="3"/>
  <c r="Q370" i="3"/>
  <c r="N370" i="3"/>
  <c r="K370" i="3"/>
  <c r="AL369" i="3"/>
  <c r="AI369" i="3"/>
  <c r="AF369" i="3"/>
  <c r="Z369" i="3"/>
  <c r="Q369" i="3"/>
  <c r="N369" i="3"/>
  <c r="K369" i="3"/>
  <c r="AL368" i="3"/>
  <c r="AF368" i="3"/>
  <c r="Z368" i="3"/>
  <c r="W368" i="3"/>
  <c r="T368" i="3"/>
  <c r="Q368" i="3"/>
  <c r="N368" i="3"/>
  <c r="K368" i="3"/>
  <c r="AL367" i="3"/>
  <c r="AI367" i="3"/>
  <c r="AF367" i="3"/>
  <c r="Z367" i="3"/>
  <c r="W367" i="3"/>
  <c r="T367" i="3"/>
  <c r="Q367" i="3"/>
  <c r="N367" i="3"/>
  <c r="K367" i="3"/>
  <c r="AL366" i="3"/>
  <c r="AI366" i="3"/>
  <c r="AF366" i="3"/>
  <c r="Z366" i="3"/>
  <c r="W366" i="3"/>
  <c r="T366" i="3"/>
  <c r="Q366" i="3"/>
  <c r="N366" i="3"/>
  <c r="K366" i="3"/>
  <c r="AL365" i="3"/>
  <c r="AI365" i="3"/>
  <c r="AF365" i="3"/>
  <c r="Z365" i="3"/>
  <c r="W365" i="3"/>
  <c r="T365" i="3"/>
  <c r="Q365" i="3"/>
  <c r="N365" i="3"/>
  <c r="K365" i="3"/>
  <c r="AL364" i="3"/>
  <c r="AI364" i="3"/>
  <c r="AF364" i="3"/>
  <c r="Z364" i="3"/>
  <c r="W364" i="3"/>
  <c r="Q364" i="3"/>
  <c r="N364" i="3"/>
  <c r="K364" i="3"/>
  <c r="AL363" i="3"/>
  <c r="AI363" i="3"/>
  <c r="AF363" i="3"/>
  <c r="Z363" i="3"/>
  <c r="Q363" i="3"/>
  <c r="N363" i="3"/>
  <c r="K363" i="3"/>
  <c r="AL362" i="3"/>
  <c r="AF362" i="3"/>
  <c r="Z362" i="3"/>
  <c r="W362" i="3"/>
  <c r="T362" i="3"/>
  <c r="Q362" i="3"/>
  <c r="N362" i="3"/>
  <c r="K362" i="3"/>
  <c r="AL361" i="3"/>
  <c r="AI361" i="3"/>
  <c r="AF361" i="3"/>
  <c r="Z361" i="3"/>
  <c r="W361" i="3"/>
  <c r="T361" i="3"/>
  <c r="N361" i="3"/>
  <c r="K361" i="3"/>
  <c r="AL360" i="3"/>
  <c r="AI360" i="3"/>
  <c r="AF360" i="3"/>
  <c r="Z360" i="3"/>
  <c r="W360" i="3"/>
  <c r="T360" i="3"/>
  <c r="Q360" i="3"/>
  <c r="N360" i="3"/>
  <c r="K360" i="3"/>
  <c r="AL359" i="3"/>
  <c r="AI359" i="3"/>
  <c r="AF359" i="3"/>
  <c r="Z359" i="3"/>
  <c r="W359" i="3"/>
  <c r="T359" i="3"/>
  <c r="Q359" i="3"/>
  <c r="N359" i="3"/>
  <c r="K359" i="3"/>
  <c r="AL358" i="3"/>
  <c r="AI358" i="3"/>
  <c r="AF358" i="3"/>
  <c r="Z358" i="3"/>
  <c r="W358" i="3"/>
  <c r="Q358" i="3"/>
  <c r="N358" i="3"/>
  <c r="K358" i="3"/>
  <c r="AL357" i="3"/>
  <c r="AI357" i="3"/>
  <c r="AF357" i="3"/>
  <c r="Z357" i="3"/>
  <c r="Q357" i="3"/>
  <c r="N357" i="3"/>
  <c r="K357" i="3"/>
  <c r="AL356" i="3"/>
  <c r="AF356" i="3"/>
  <c r="Z356" i="3"/>
  <c r="W356" i="3"/>
  <c r="T356" i="3"/>
  <c r="N356" i="3"/>
  <c r="K356" i="3"/>
  <c r="AL355" i="3"/>
  <c r="AI355" i="3"/>
  <c r="AF355" i="3"/>
  <c r="Z355" i="3"/>
  <c r="W355" i="3"/>
  <c r="T355" i="3"/>
  <c r="Q355" i="3"/>
  <c r="N355" i="3"/>
  <c r="K355" i="3"/>
  <c r="AL354" i="3"/>
  <c r="AI354" i="3"/>
  <c r="AF354" i="3"/>
  <c r="Z354" i="3"/>
  <c r="W354" i="3"/>
  <c r="T354" i="3"/>
  <c r="N354" i="3"/>
  <c r="K354" i="3"/>
  <c r="AL353" i="3"/>
  <c r="AI353" i="3"/>
  <c r="AF353" i="3"/>
  <c r="Z353" i="3"/>
  <c r="W353" i="3"/>
  <c r="T353" i="3"/>
  <c r="Q353" i="3"/>
  <c r="N353" i="3"/>
  <c r="K353" i="3"/>
  <c r="AL352" i="3"/>
  <c r="AF352" i="3"/>
  <c r="Z352" i="3"/>
  <c r="W352" i="3"/>
  <c r="Q352" i="3"/>
  <c r="N352" i="3"/>
  <c r="K352" i="3"/>
  <c r="AL351" i="3"/>
  <c r="AI351" i="3"/>
  <c r="AF351" i="3"/>
  <c r="Z351" i="3"/>
  <c r="W351" i="3"/>
  <c r="Q351" i="3"/>
  <c r="N351" i="3"/>
  <c r="K351" i="3"/>
  <c r="AL350" i="3"/>
  <c r="AI350" i="3"/>
  <c r="AF350" i="3"/>
  <c r="Z350" i="3"/>
  <c r="W350" i="3"/>
  <c r="T350" i="3"/>
  <c r="Q350" i="3"/>
  <c r="N350" i="3"/>
  <c r="K350" i="3"/>
  <c r="AL349" i="3"/>
  <c r="AI349" i="3"/>
  <c r="AF349" i="3"/>
  <c r="Z349" i="3"/>
  <c r="W349" i="3"/>
  <c r="T349" i="3"/>
  <c r="Q349" i="3"/>
  <c r="N349" i="3"/>
  <c r="K349" i="3"/>
  <c r="AL348" i="3"/>
  <c r="AI348" i="3"/>
  <c r="AF348" i="3"/>
  <c r="Z348" i="3"/>
  <c r="W348" i="3"/>
  <c r="T348" i="3"/>
  <c r="Q348" i="3"/>
  <c r="N348" i="3"/>
  <c r="K348" i="3"/>
  <c r="AL347" i="3"/>
  <c r="AF347" i="3"/>
  <c r="Z347" i="3"/>
  <c r="W347" i="3"/>
  <c r="T347" i="3"/>
  <c r="Q347" i="3"/>
  <c r="N347" i="3"/>
  <c r="K347" i="3"/>
  <c r="AL346" i="3"/>
  <c r="AI346" i="3"/>
  <c r="AF346" i="3"/>
  <c r="Z346" i="3"/>
  <c r="W346" i="3"/>
  <c r="Q346" i="3"/>
  <c r="N346" i="3"/>
  <c r="K346" i="3"/>
  <c r="AL345" i="3"/>
  <c r="AI345" i="3"/>
  <c r="AF345" i="3"/>
  <c r="Z345" i="3"/>
  <c r="W345" i="3"/>
  <c r="Q345" i="3"/>
  <c r="N345" i="3"/>
  <c r="K345" i="3"/>
  <c r="AL344" i="3"/>
  <c r="AF344" i="3"/>
  <c r="Z344" i="3"/>
  <c r="W344" i="3"/>
  <c r="T344" i="3"/>
  <c r="N344" i="3"/>
  <c r="K344" i="3"/>
  <c r="AL343" i="3"/>
  <c r="AI343" i="3"/>
  <c r="AF343" i="3"/>
  <c r="Z343" i="3"/>
  <c r="W343" i="3"/>
  <c r="T343" i="3"/>
  <c r="N343" i="3"/>
  <c r="K343" i="3"/>
  <c r="AL342" i="3"/>
  <c r="AI342" i="3"/>
  <c r="AF342" i="3"/>
  <c r="Z342" i="3"/>
  <c r="T342" i="3"/>
  <c r="Q342" i="3"/>
  <c r="N342" i="3"/>
  <c r="K342" i="3"/>
  <c r="AL341" i="3"/>
  <c r="AI341" i="3"/>
  <c r="AF341" i="3"/>
  <c r="Z341" i="3"/>
  <c r="W341" i="3"/>
  <c r="T341" i="3"/>
  <c r="N341" i="3"/>
  <c r="K341" i="3"/>
  <c r="AL340" i="3"/>
  <c r="AI340" i="3"/>
  <c r="AF340" i="3"/>
  <c r="Z340" i="3"/>
  <c r="W340" i="3"/>
  <c r="N340" i="3"/>
  <c r="K340" i="3"/>
  <c r="AL339" i="3"/>
  <c r="AI339" i="3"/>
  <c r="AF339" i="3"/>
  <c r="Z339" i="3"/>
  <c r="W339" i="3"/>
  <c r="Q339" i="3"/>
  <c r="N339" i="3"/>
  <c r="K339" i="3"/>
  <c r="AL338" i="3"/>
  <c r="AI338" i="3"/>
  <c r="AF338" i="3"/>
  <c r="Z338" i="3"/>
  <c r="W338" i="3"/>
  <c r="T338" i="3"/>
  <c r="Q338" i="3"/>
  <c r="N338" i="3"/>
  <c r="K338" i="3"/>
  <c r="AL337" i="3"/>
  <c r="AI337" i="3"/>
  <c r="AF337" i="3"/>
  <c r="Z337" i="3"/>
  <c r="W337" i="3"/>
  <c r="T337" i="3"/>
  <c r="Q337" i="3"/>
  <c r="N337" i="3"/>
  <c r="K337" i="3"/>
  <c r="AL336" i="3"/>
  <c r="AI336" i="3"/>
  <c r="AF336" i="3"/>
  <c r="Z336" i="3"/>
  <c r="W336" i="3"/>
  <c r="T336" i="3"/>
  <c r="Q336" i="3"/>
  <c r="N336" i="3"/>
  <c r="K336" i="3"/>
  <c r="AL335" i="3"/>
  <c r="AI335" i="3"/>
  <c r="AF335" i="3"/>
  <c r="Z335" i="3"/>
  <c r="W335" i="3"/>
  <c r="T335" i="3"/>
  <c r="Q335" i="3"/>
  <c r="N335" i="3"/>
  <c r="K335" i="3"/>
  <c r="AL334" i="3"/>
  <c r="AI334" i="3"/>
  <c r="AF334" i="3"/>
  <c r="Z334" i="3"/>
  <c r="W334" i="3"/>
  <c r="Q334" i="3"/>
  <c r="N334" i="3"/>
  <c r="K334" i="3"/>
  <c r="AL333" i="3"/>
  <c r="AI333" i="3"/>
  <c r="AF333" i="3"/>
  <c r="Z333" i="3"/>
  <c r="W333" i="3"/>
  <c r="Q333" i="3"/>
  <c r="N333" i="3"/>
  <c r="K333" i="3"/>
  <c r="AL332" i="3"/>
  <c r="AI332" i="3"/>
  <c r="AF332" i="3"/>
  <c r="Z332" i="3"/>
  <c r="W332" i="3"/>
  <c r="T332" i="3"/>
  <c r="Q332" i="3"/>
  <c r="N332" i="3"/>
  <c r="K332" i="3"/>
  <c r="AL331" i="3"/>
  <c r="AI331" i="3"/>
  <c r="AF331" i="3"/>
  <c r="Z331" i="3"/>
  <c r="W331" i="3"/>
  <c r="T331" i="3"/>
  <c r="Q331" i="3"/>
  <c r="N331" i="3"/>
  <c r="K331" i="3"/>
  <c r="AL330" i="3"/>
  <c r="AI330" i="3"/>
  <c r="AF330" i="3"/>
  <c r="Z330" i="3"/>
  <c r="W330" i="3"/>
  <c r="T330" i="3"/>
  <c r="Q330" i="3"/>
  <c r="N330" i="3"/>
  <c r="K330" i="3"/>
  <c r="AL329" i="3"/>
  <c r="AF329" i="3"/>
  <c r="Z329" i="3"/>
  <c r="W329" i="3"/>
  <c r="T329" i="3"/>
  <c r="N329" i="3"/>
  <c r="K329" i="3"/>
  <c r="AL328" i="3"/>
  <c r="AI328" i="3"/>
  <c r="AF328" i="3"/>
  <c r="Z328" i="3"/>
  <c r="W328" i="3"/>
  <c r="N328" i="3"/>
  <c r="K328" i="3"/>
  <c r="AL327" i="3"/>
  <c r="AI327" i="3"/>
  <c r="AF327" i="3"/>
  <c r="Z327" i="3"/>
  <c r="W327" i="3"/>
  <c r="Q327" i="3"/>
  <c r="N327" i="3"/>
  <c r="K327" i="3"/>
  <c r="AL326" i="3"/>
  <c r="AI326" i="3"/>
  <c r="AF326" i="3"/>
  <c r="Z326" i="3"/>
  <c r="W326" i="3"/>
  <c r="T326" i="3"/>
  <c r="Q326" i="3"/>
  <c r="N326" i="3"/>
  <c r="K326" i="3"/>
  <c r="AL325" i="3"/>
  <c r="AI325" i="3"/>
  <c r="AF325" i="3"/>
  <c r="Z325" i="3"/>
  <c r="W325" i="3"/>
  <c r="T325" i="3"/>
  <c r="Q325" i="3"/>
  <c r="N325" i="3"/>
  <c r="K325" i="3"/>
  <c r="AL324" i="3"/>
  <c r="AI324" i="3"/>
  <c r="AF324" i="3"/>
  <c r="Z324" i="3"/>
  <c r="W324" i="3"/>
  <c r="T324" i="3"/>
  <c r="N324" i="3"/>
  <c r="K324" i="3"/>
  <c r="AL323" i="3"/>
  <c r="AI323" i="3"/>
  <c r="AF323" i="3"/>
  <c r="Z323" i="3"/>
  <c r="T323" i="3"/>
  <c r="N323" i="3"/>
  <c r="K323" i="3"/>
  <c r="AL322" i="3"/>
  <c r="AF322" i="3"/>
  <c r="W322" i="3"/>
  <c r="Q322" i="3"/>
  <c r="N322" i="3"/>
  <c r="K322" i="3"/>
  <c r="AL321" i="3"/>
  <c r="AI321" i="3"/>
  <c r="AF321" i="3"/>
  <c r="Z321" i="3"/>
  <c r="W321" i="3"/>
  <c r="Q321" i="3"/>
  <c r="N321" i="3"/>
  <c r="K321" i="3"/>
  <c r="AL320" i="3"/>
  <c r="AF320" i="3"/>
  <c r="Z320" i="3"/>
  <c r="W320" i="3"/>
  <c r="T320" i="3"/>
  <c r="Q320" i="3"/>
  <c r="N320" i="3"/>
  <c r="K320" i="3"/>
  <c r="AL319" i="3"/>
  <c r="AF319" i="3"/>
  <c r="Z319" i="3"/>
  <c r="W319" i="3"/>
  <c r="T319" i="3"/>
  <c r="N319" i="3"/>
  <c r="K319" i="3"/>
  <c r="AL318" i="3"/>
  <c r="AI318" i="3"/>
  <c r="AF318" i="3"/>
  <c r="Z318" i="3"/>
  <c r="W318" i="3"/>
  <c r="T318" i="3"/>
  <c r="Q318" i="3"/>
  <c r="N318" i="3"/>
  <c r="K318" i="3"/>
  <c r="AL317" i="3"/>
  <c r="AF317" i="3"/>
  <c r="Z317" i="3"/>
  <c r="W317" i="3"/>
  <c r="T317" i="3"/>
  <c r="Q317" i="3"/>
  <c r="N317" i="3"/>
  <c r="K317" i="3"/>
  <c r="AL316" i="3"/>
  <c r="AI316" i="3"/>
  <c r="AF316" i="3"/>
  <c r="W316" i="3"/>
  <c r="N316" i="3"/>
  <c r="K316" i="3"/>
  <c r="AL315" i="3"/>
  <c r="AI315" i="3"/>
  <c r="AF315" i="3"/>
  <c r="Z315" i="3"/>
  <c r="W315" i="3"/>
  <c r="Q315" i="3"/>
  <c r="N315" i="3"/>
  <c r="K315" i="3"/>
  <c r="AL314" i="3"/>
  <c r="AI314" i="3"/>
  <c r="AF314" i="3"/>
  <c r="Z314" i="3"/>
  <c r="W314" i="3"/>
  <c r="T314" i="3"/>
  <c r="Q314" i="3"/>
  <c r="N314" i="3"/>
  <c r="K314" i="3"/>
  <c r="AL313" i="3"/>
  <c r="AI313" i="3"/>
  <c r="AF313" i="3"/>
  <c r="Z313" i="3"/>
  <c r="W313" i="3"/>
  <c r="T313" i="3"/>
  <c r="Q313" i="3"/>
  <c r="N313" i="3"/>
  <c r="K313" i="3"/>
  <c r="AL312" i="3"/>
  <c r="AI312" i="3"/>
  <c r="AF312" i="3"/>
  <c r="Z312" i="3"/>
  <c r="T312" i="3"/>
  <c r="Q312" i="3"/>
  <c r="N312" i="3"/>
  <c r="K312" i="3"/>
  <c r="AL311" i="3"/>
  <c r="AF311" i="3"/>
  <c r="Z311" i="3"/>
  <c r="W311" i="3"/>
  <c r="T311" i="3"/>
  <c r="N311" i="3"/>
  <c r="K311" i="3"/>
  <c r="AL310" i="3"/>
  <c r="AI310" i="3"/>
  <c r="AF310" i="3"/>
  <c r="Z310" i="3"/>
  <c r="W310" i="3"/>
  <c r="Q310" i="3"/>
  <c r="N310" i="3"/>
  <c r="K310" i="3"/>
  <c r="AL309" i="3"/>
  <c r="AI309" i="3"/>
  <c r="AF309" i="3"/>
  <c r="Z309" i="3"/>
  <c r="W309" i="3"/>
  <c r="Q309" i="3"/>
  <c r="N309" i="3"/>
  <c r="K309" i="3"/>
  <c r="AL308" i="3"/>
  <c r="AI308" i="3"/>
  <c r="AF308" i="3"/>
  <c r="Z308" i="3"/>
  <c r="W308" i="3"/>
  <c r="T308" i="3"/>
  <c r="N308" i="3"/>
  <c r="K308" i="3"/>
  <c r="AL307" i="3"/>
  <c r="AI307" i="3"/>
  <c r="AF307" i="3"/>
  <c r="Z307" i="3"/>
  <c r="W307" i="3"/>
  <c r="T307" i="3"/>
  <c r="Q307" i="3"/>
  <c r="N307" i="3"/>
  <c r="K307" i="3"/>
  <c r="AL306" i="3"/>
  <c r="AI306" i="3"/>
  <c r="AF306" i="3"/>
  <c r="Z306" i="3"/>
  <c r="W306" i="3"/>
  <c r="T306" i="3"/>
  <c r="Q306" i="3"/>
  <c r="N306" i="3"/>
  <c r="K306" i="3"/>
  <c r="AL305" i="3"/>
  <c r="AI305" i="3"/>
  <c r="AF305" i="3"/>
  <c r="Z305" i="3"/>
  <c r="T305" i="3"/>
  <c r="N305" i="3"/>
  <c r="K305" i="3"/>
  <c r="AL304" i="3"/>
  <c r="AF304" i="3"/>
  <c r="Z304" i="3"/>
  <c r="W304" i="3"/>
  <c r="Q304" i="3"/>
  <c r="N304" i="3"/>
  <c r="K304" i="3"/>
  <c r="AL303" i="3"/>
  <c r="AI303" i="3"/>
  <c r="AF303" i="3"/>
  <c r="Z303" i="3"/>
  <c r="W303" i="3"/>
  <c r="Q303" i="3"/>
  <c r="N303" i="3"/>
  <c r="K303" i="3"/>
  <c r="AL302" i="3"/>
  <c r="AI302" i="3"/>
  <c r="AF302" i="3"/>
  <c r="Z302" i="3"/>
  <c r="T302" i="3"/>
  <c r="Q302" i="3"/>
  <c r="N302" i="3"/>
  <c r="K302" i="3"/>
  <c r="AL301" i="3"/>
  <c r="AI301" i="3"/>
  <c r="AF301" i="3"/>
  <c r="Z301" i="3"/>
  <c r="W301" i="3"/>
  <c r="T301" i="3"/>
  <c r="N301" i="3"/>
  <c r="K301" i="3"/>
  <c r="AL300" i="3"/>
  <c r="AI300" i="3"/>
  <c r="AF300" i="3"/>
  <c r="W300" i="3"/>
  <c r="T300" i="3"/>
  <c r="Q300" i="3"/>
  <c r="N300" i="3"/>
  <c r="K300" i="3"/>
  <c r="AL299" i="3"/>
  <c r="AI299" i="3"/>
  <c r="AF299" i="3"/>
  <c r="Z299" i="3"/>
  <c r="W299" i="3"/>
  <c r="T299" i="3"/>
  <c r="N299" i="3"/>
  <c r="K299" i="3"/>
  <c r="AL298" i="3"/>
  <c r="AF298" i="3"/>
  <c r="Z298" i="3"/>
  <c r="W298" i="3"/>
  <c r="Q298" i="3"/>
  <c r="N298" i="3"/>
  <c r="K298" i="3"/>
  <c r="AL297" i="3"/>
  <c r="AI297" i="3"/>
  <c r="AF297" i="3"/>
  <c r="Z297" i="3"/>
  <c r="W297" i="3"/>
  <c r="Q297" i="3"/>
  <c r="N297" i="3"/>
  <c r="K297" i="3"/>
  <c r="AL296" i="3"/>
  <c r="AI296" i="3"/>
  <c r="AF296" i="3"/>
  <c r="Z296" i="3"/>
  <c r="T296" i="3"/>
  <c r="Q296" i="3"/>
  <c r="N296" i="3"/>
  <c r="K296" i="3"/>
  <c r="AL295" i="3"/>
  <c r="AI295" i="3"/>
  <c r="AF295" i="3"/>
  <c r="Z295" i="3"/>
  <c r="W295" i="3"/>
  <c r="T295" i="3"/>
  <c r="Q295" i="3"/>
  <c r="N295" i="3"/>
  <c r="K295" i="3"/>
  <c r="AL294" i="3"/>
  <c r="AI294" i="3"/>
  <c r="AF294" i="3"/>
  <c r="W294" i="3"/>
  <c r="T294" i="3"/>
  <c r="Q294" i="3"/>
  <c r="N294" i="3"/>
  <c r="K294" i="3"/>
  <c r="AL293" i="3"/>
  <c r="AI293" i="3"/>
  <c r="AF293" i="3"/>
  <c r="Z293" i="3"/>
  <c r="W293" i="3"/>
  <c r="T293" i="3"/>
  <c r="N293" i="3"/>
  <c r="K293" i="3"/>
  <c r="AL292" i="3"/>
  <c r="AF292" i="3"/>
  <c r="Z292" i="3"/>
  <c r="W292" i="3"/>
  <c r="Q292" i="3"/>
  <c r="N292" i="3"/>
  <c r="K292" i="3"/>
  <c r="AL291" i="3"/>
  <c r="AI291" i="3"/>
  <c r="AF291" i="3"/>
  <c r="Z291" i="3"/>
  <c r="W291" i="3"/>
  <c r="Q291" i="3"/>
  <c r="N291" i="3"/>
  <c r="K291" i="3"/>
  <c r="AL290" i="3"/>
  <c r="AI290" i="3"/>
  <c r="AF290" i="3"/>
  <c r="Z290" i="3"/>
  <c r="T290" i="3"/>
  <c r="Q290" i="3"/>
  <c r="N290" i="3"/>
  <c r="K290" i="3"/>
  <c r="AL289" i="3"/>
  <c r="AI289" i="3"/>
  <c r="AF289" i="3"/>
  <c r="Z289" i="3"/>
  <c r="W289" i="3"/>
  <c r="T289" i="3"/>
  <c r="Q289" i="3"/>
  <c r="N289" i="3"/>
  <c r="K289" i="3"/>
  <c r="AL288" i="3"/>
  <c r="AI288" i="3"/>
  <c r="AF288" i="3"/>
  <c r="W288" i="3"/>
  <c r="T288" i="3"/>
  <c r="Q288" i="3"/>
  <c r="N288" i="3"/>
  <c r="K288" i="3"/>
  <c r="AL287" i="3"/>
  <c r="AI287" i="3"/>
  <c r="AF287" i="3"/>
  <c r="Z287" i="3"/>
  <c r="W287" i="3"/>
  <c r="T287" i="3"/>
  <c r="N287" i="3"/>
  <c r="K287" i="3"/>
  <c r="AL286" i="3"/>
  <c r="AF286" i="3"/>
  <c r="Z286" i="3"/>
  <c r="W286" i="3"/>
  <c r="Q286" i="3"/>
  <c r="N286" i="3"/>
  <c r="K286" i="3"/>
  <c r="AL285" i="3"/>
  <c r="AI285" i="3"/>
  <c r="AF285" i="3"/>
  <c r="Z285" i="3"/>
  <c r="W285" i="3"/>
  <c r="Q285" i="3"/>
  <c r="N285" i="3"/>
  <c r="K285" i="3"/>
  <c r="AL284" i="3"/>
  <c r="AI284" i="3"/>
  <c r="AF284" i="3"/>
  <c r="Z284" i="3"/>
  <c r="T284" i="3"/>
  <c r="Q284" i="3"/>
  <c r="N284" i="3"/>
  <c r="K284" i="3"/>
  <c r="AL283" i="3"/>
  <c r="AI283" i="3"/>
  <c r="AF283" i="3"/>
  <c r="Z283" i="3"/>
  <c r="W283" i="3"/>
  <c r="T283" i="3"/>
  <c r="N283" i="3"/>
  <c r="K283" i="3"/>
  <c r="AL282" i="3"/>
  <c r="AI282" i="3"/>
  <c r="AF282" i="3"/>
  <c r="W282" i="3"/>
  <c r="T282" i="3"/>
  <c r="Q282" i="3"/>
  <c r="N282" i="3"/>
  <c r="K282" i="3"/>
  <c r="AL281" i="3"/>
  <c r="AI281" i="3"/>
  <c r="AF281" i="3"/>
  <c r="Z281" i="3"/>
  <c r="W281" i="3"/>
  <c r="T281" i="3"/>
  <c r="N281" i="3"/>
  <c r="K281" i="3"/>
  <c r="AL280" i="3"/>
  <c r="AF280" i="3"/>
  <c r="Z280" i="3"/>
  <c r="W280" i="3"/>
  <c r="Q280" i="3"/>
  <c r="N280" i="3"/>
  <c r="K280" i="3"/>
  <c r="AL279" i="3"/>
  <c r="AI279" i="3"/>
  <c r="AF279" i="3"/>
  <c r="Z279" i="3"/>
  <c r="W279" i="3"/>
  <c r="Q279" i="3"/>
  <c r="N279" i="3"/>
  <c r="K279" i="3"/>
  <c r="AL278" i="3"/>
  <c r="AI278" i="3"/>
  <c r="AF278" i="3"/>
  <c r="Z278" i="3"/>
  <c r="T278" i="3"/>
  <c r="Q278" i="3"/>
  <c r="N278" i="3"/>
  <c r="K278" i="3"/>
  <c r="AL277" i="3"/>
  <c r="AI277" i="3"/>
  <c r="AF277" i="3"/>
  <c r="Z277" i="3"/>
  <c r="W277" i="3"/>
  <c r="T277" i="3"/>
  <c r="Q277" i="3"/>
  <c r="N277" i="3"/>
  <c r="K277" i="3"/>
  <c r="AL276" i="3"/>
  <c r="AF276" i="3"/>
  <c r="W276" i="3"/>
  <c r="T276" i="3"/>
  <c r="Q276" i="3"/>
  <c r="N276" i="3"/>
  <c r="K276" i="3"/>
  <c r="AL275" i="3"/>
  <c r="AI275" i="3"/>
  <c r="AF275" i="3"/>
  <c r="Z275" i="3"/>
  <c r="W275" i="3"/>
  <c r="T275" i="3"/>
  <c r="N275" i="3"/>
  <c r="K275" i="3"/>
  <c r="AL274" i="3"/>
  <c r="AF274" i="3"/>
  <c r="Z274" i="3"/>
  <c r="W274" i="3"/>
  <c r="Q274" i="3"/>
  <c r="N274" i="3"/>
  <c r="K274" i="3"/>
  <c r="AL273" i="3"/>
  <c r="AI273" i="3"/>
  <c r="AF273" i="3"/>
  <c r="Z273" i="3"/>
  <c r="W273" i="3"/>
  <c r="Q273" i="3"/>
  <c r="N273" i="3"/>
  <c r="K273" i="3"/>
  <c r="AL272" i="3"/>
  <c r="AI272" i="3"/>
  <c r="AF272" i="3"/>
  <c r="Z272" i="3"/>
  <c r="T272" i="3"/>
  <c r="Q272" i="3"/>
  <c r="N272" i="3"/>
  <c r="K272" i="3"/>
  <c r="AL271" i="3"/>
  <c r="AI271" i="3"/>
  <c r="AF271" i="3"/>
  <c r="Z271" i="3"/>
  <c r="W271" i="3"/>
  <c r="T271" i="3"/>
  <c r="Q271" i="3"/>
  <c r="N271" i="3"/>
  <c r="K271" i="3"/>
  <c r="AL270" i="3"/>
  <c r="AI270" i="3"/>
  <c r="AF270" i="3"/>
  <c r="W270" i="3"/>
  <c r="T270" i="3"/>
  <c r="Q270" i="3"/>
  <c r="N270" i="3"/>
  <c r="K270" i="3"/>
  <c r="AL269" i="3"/>
  <c r="AI269" i="3"/>
  <c r="AF269" i="3"/>
  <c r="Z269" i="3"/>
  <c r="W269" i="3"/>
  <c r="T269" i="3"/>
  <c r="N269" i="3"/>
  <c r="K269" i="3"/>
  <c r="AL268" i="3"/>
  <c r="AF268" i="3"/>
  <c r="Z268" i="3"/>
  <c r="W268" i="3"/>
  <c r="Q268" i="3"/>
  <c r="N268" i="3"/>
  <c r="K268" i="3"/>
  <c r="AL267" i="3"/>
  <c r="AI267" i="3"/>
  <c r="AF267" i="3"/>
  <c r="Z267" i="3"/>
  <c r="W267" i="3"/>
  <c r="N267" i="3"/>
  <c r="K267" i="3"/>
  <c r="AL266" i="3"/>
  <c r="AI266" i="3"/>
  <c r="AF266" i="3"/>
  <c r="Z266" i="3"/>
  <c r="T266" i="3"/>
  <c r="Q266" i="3"/>
  <c r="N266" i="3"/>
  <c r="K266" i="3"/>
  <c r="AL265" i="3"/>
  <c r="AI265" i="3"/>
  <c r="AF265" i="3"/>
  <c r="Z265" i="3"/>
  <c r="W265" i="3"/>
  <c r="T265" i="3"/>
  <c r="Q265" i="3"/>
  <c r="N265" i="3"/>
  <c r="K265" i="3"/>
  <c r="AL264" i="3"/>
  <c r="AI264" i="3"/>
  <c r="AF264" i="3"/>
  <c r="W264" i="3"/>
  <c r="T264" i="3"/>
  <c r="Q264" i="3"/>
  <c r="N264" i="3"/>
  <c r="K264" i="3"/>
  <c r="AL263" i="3"/>
  <c r="AI263" i="3"/>
  <c r="AF263" i="3"/>
  <c r="Z263" i="3"/>
  <c r="W263" i="3"/>
  <c r="T263" i="3"/>
  <c r="N263" i="3"/>
  <c r="K263" i="3"/>
  <c r="AL262" i="3"/>
  <c r="AF262" i="3"/>
  <c r="Z262" i="3"/>
  <c r="W262" i="3"/>
  <c r="Q262" i="3"/>
  <c r="N262" i="3"/>
  <c r="K262" i="3"/>
  <c r="AL261" i="3"/>
  <c r="AI261" i="3"/>
  <c r="AF261" i="3"/>
  <c r="Z261" i="3"/>
  <c r="W261" i="3"/>
  <c r="N261" i="3"/>
  <c r="K261" i="3"/>
  <c r="AL260" i="3"/>
  <c r="AI260" i="3"/>
  <c r="AF260" i="3"/>
  <c r="Z260" i="3"/>
  <c r="T260" i="3"/>
  <c r="Q260" i="3"/>
  <c r="N260" i="3"/>
  <c r="K260" i="3"/>
  <c r="AL259" i="3"/>
  <c r="AI259" i="3"/>
  <c r="AF259" i="3"/>
  <c r="Z259" i="3"/>
  <c r="W259" i="3"/>
  <c r="T259" i="3"/>
  <c r="Q259" i="3"/>
  <c r="N259" i="3"/>
  <c r="K259" i="3"/>
  <c r="AL258" i="3"/>
  <c r="AI258" i="3"/>
  <c r="AF258" i="3"/>
  <c r="W258" i="3"/>
  <c r="T258" i="3"/>
  <c r="Q258" i="3"/>
  <c r="N258" i="3"/>
  <c r="K258" i="3"/>
  <c r="AL257" i="3"/>
  <c r="AI257" i="3"/>
  <c r="AF257" i="3"/>
  <c r="Z257" i="3"/>
  <c r="W257" i="3"/>
  <c r="T257" i="3"/>
  <c r="N257" i="3"/>
  <c r="K257" i="3"/>
  <c r="AL256" i="3"/>
  <c r="AF256" i="3"/>
  <c r="Z256" i="3"/>
  <c r="W256" i="3"/>
  <c r="Q256" i="3"/>
  <c r="N256" i="3"/>
  <c r="K256" i="3"/>
  <c r="AL255" i="3"/>
  <c r="AI255" i="3"/>
  <c r="AF255" i="3"/>
  <c r="Z255" i="3"/>
  <c r="W255" i="3"/>
  <c r="N255" i="3"/>
  <c r="K255" i="3"/>
  <c r="AL254" i="3"/>
  <c r="AI254" i="3"/>
  <c r="AF254" i="3"/>
  <c r="Z254" i="3"/>
  <c r="T254" i="3"/>
  <c r="Q254" i="3"/>
  <c r="N254" i="3"/>
  <c r="K254" i="3"/>
  <c r="AL253" i="3"/>
  <c r="AI253" i="3"/>
  <c r="AF253" i="3"/>
  <c r="Z253" i="3"/>
  <c r="W253" i="3"/>
  <c r="T253" i="3"/>
  <c r="Q253" i="3"/>
  <c r="N253" i="3"/>
  <c r="K253" i="3"/>
  <c r="AL252" i="3"/>
  <c r="AI252" i="3"/>
  <c r="AF252" i="3"/>
  <c r="Z252" i="3"/>
  <c r="T252" i="3"/>
  <c r="Q252" i="3"/>
  <c r="N252" i="3"/>
  <c r="K252" i="3"/>
  <c r="AL251" i="3"/>
  <c r="AI251" i="3"/>
  <c r="AF251" i="3"/>
  <c r="Z251" i="3"/>
  <c r="W251" i="3"/>
  <c r="T251" i="3"/>
  <c r="N251" i="3"/>
  <c r="K251" i="3"/>
  <c r="AL250" i="3"/>
  <c r="AF250" i="3"/>
  <c r="W250" i="3"/>
  <c r="Q250" i="3"/>
  <c r="N250" i="3"/>
  <c r="K250" i="3"/>
  <c r="AL249" i="3"/>
  <c r="AI249" i="3"/>
  <c r="AF249" i="3"/>
  <c r="Z249" i="3"/>
  <c r="W249" i="3"/>
  <c r="N249" i="3"/>
  <c r="K249" i="3"/>
  <c r="AL248" i="3"/>
  <c r="AF248" i="3"/>
  <c r="Z248" i="3"/>
  <c r="W248" i="3"/>
  <c r="T248" i="3"/>
  <c r="Q248" i="3"/>
  <c r="N248" i="3"/>
  <c r="K248" i="3"/>
  <c r="AL247" i="3"/>
  <c r="AI247" i="3"/>
  <c r="AF247" i="3"/>
  <c r="Z247" i="3"/>
  <c r="W247" i="3"/>
  <c r="T247" i="3"/>
  <c r="Q247" i="3"/>
  <c r="N247" i="3"/>
  <c r="K247" i="3"/>
  <c r="AL246" i="3"/>
  <c r="AI246" i="3"/>
  <c r="AF246" i="3"/>
  <c r="Z246" i="3"/>
  <c r="W246" i="3"/>
  <c r="T246" i="3"/>
  <c r="Q246" i="3"/>
  <c r="N246" i="3"/>
  <c r="K246" i="3"/>
  <c r="AL245" i="3"/>
  <c r="AF245" i="3"/>
  <c r="Z245" i="3"/>
  <c r="W245" i="3"/>
  <c r="T245" i="3"/>
  <c r="Q245" i="3"/>
  <c r="N245" i="3"/>
  <c r="K245" i="3"/>
  <c r="AL244" i="3"/>
  <c r="AI244" i="3"/>
  <c r="AF244" i="3"/>
  <c r="Z244" i="3"/>
  <c r="W244" i="3"/>
  <c r="Q244" i="3"/>
  <c r="N244" i="3"/>
  <c r="K244" i="3"/>
  <c r="AL243" i="3"/>
  <c r="AI243" i="3"/>
  <c r="AF243" i="3"/>
  <c r="Z243" i="3"/>
  <c r="W243" i="3"/>
  <c r="N243" i="3"/>
  <c r="K243" i="3"/>
  <c r="AL242" i="3"/>
  <c r="AI242" i="3"/>
  <c r="AF242" i="3"/>
  <c r="Z242" i="3"/>
  <c r="W242" i="3"/>
  <c r="T242" i="3"/>
  <c r="Q242" i="3"/>
  <c r="N242" i="3"/>
  <c r="K242" i="3"/>
  <c r="AL241" i="3"/>
  <c r="AF241" i="3"/>
  <c r="Z241" i="3"/>
  <c r="W241" i="3"/>
  <c r="T241" i="3"/>
  <c r="Q241" i="3"/>
  <c r="N241" i="3"/>
  <c r="K241" i="3"/>
  <c r="AL240" i="3"/>
  <c r="AI240" i="3"/>
  <c r="AF240" i="3"/>
  <c r="Z240" i="3"/>
  <c r="W240" i="3"/>
  <c r="T240" i="3"/>
  <c r="Q240" i="3"/>
  <c r="N240" i="3"/>
  <c r="K240" i="3"/>
  <c r="AL239" i="3"/>
  <c r="AI239" i="3"/>
  <c r="AF239" i="3"/>
  <c r="Z239" i="3"/>
  <c r="W239" i="3"/>
  <c r="T239" i="3"/>
  <c r="Q239" i="3"/>
  <c r="N239" i="3"/>
  <c r="K239" i="3"/>
  <c r="AL238" i="3"/>
  <c r="AI238" i="3"/>
  <c r="AF238" i="3"/>
  <c r="Z238" i="3"/>
  <c r="W238" i="3"/>
  <c r="Q238" i="3"/>
  <c r="N238" i="3"/>
  <c r="K238" i="3"/>
  <c r="AL237" i="3"/>
  <c r="AI237" i="3"/>
  <c r="AF237" i="3"/>
  <c r="W237" i="3"/>
  <c r="N237" i="3"/>
  <c r="K237" i="3"/>
  <c r="AL236" i="3"/>
  <c r="AI236" i="3"/>
  <c r="AF236" i="3"/>
  <c r="Z236" i="3"/>
  <c r="W236" i="3"/>
  <c r="T236" i="3"/>
  <c r="Q236" i="3"/>
  <c r="N236" i="3"/>
  <c r="K236" i="3"/>
  <c r="AL235" i="3"/>
  <c r="AF235" i="3"/>
  <c r="Z235" i="3"/>
  <c r="W235" i="3"/>
  <c r="T235" i="3"/>
  <c r="Q235" i="3"/>
  <c r="N235" i="3"/>
  <c r="K235" i="3"/>
  <c r="AL234" i="3"/>
  <c r="AI234" i="3"/>
  <c r="AF234" i="3"/>
  <c r="Z234" i="3"/>
  <c r="W234" i="3"/>
  <c r="T234" i="3"/>
  <c r="Q234" i="3"/>
  <c r="N234" i="3"/>
  <c r="K234" i="3"/>
  <c r="AL233" i="3"/>
  <c r="AI233" i="3"/>
  <c r="AF233" i="3"/>
  <c r="Z233" i="3"/>
  <c r="W233" i="3"/>
  <c r="T233" i="3"/>
  <c r="Q233" i="3"/>
  <c r="N233" i="3"/>
  <c r="K233" i="3"/>
  <c r="AL232" i="3"/>
  <c r="AI232" i="3"/>
  <c r="AF232" i="3"/>
  <c r="Z232" i="3"/>
  <c r="W232" i="3"/>
  <c r="N232" i="3"/>
  <c r="K232" i="3"/>
  <c r="AL231" i="3"/>
  <c r="AI231" i="3"/>
  <c r="AF231" i="3"/>
  <c r="W231" i="3"/>
  <c r="Q231" i="3"/>
  <c r="N231" i="3"/>
  <c r="K231" i="3"/>
  <c r="AL230" i="3"/>
  <c r="AI230" i="3"/>
  <c r="AF230" i="3"/>
  <c r="Z230" i="3"/>
  <c r="W230" i="3"/>
  <c r="T230" i="3"/>
  <c r="Q230" i="3"/>
  <c r="N230" i="3"/>
  <c r="K230" i="3"/>
  <c r="AL229" i="3"/>
  <c r="AF229" i="3"/>
  <c r="Z229" i="3"/>
  <c r="W229" i="3"/>
  <c r="T229" i="3"/>
  <c r="Q229" i="3"/>
  <c r="N229" i="3"/>
  <c r="K229" i="3"/>
  <c r="AL228" i="3"/>
  <c r="AI228" i="3"/>
  <c r="AF228" i="3"/>
  <c r="Z228" i="3"/>
  <c r="W228" i="3"/>
  <c r="T228" i="3"/>
  <c r="Q228" i="3"/>
  <c r="N228" i="3"/>
  <c r="K228" i="3"/>
  <c r="AL227" i="3"/>
  <c r="AI227" i="3"/>
  <c r="AF227" i="3"/>
  <c r="Z227" i="3"/>
  <c r="W227" i="3"/>
  <c r="T227" i="3"/>
  <c r="Q227" i="3"/>
  <c r="N227" i="3"/>
  <c r="K227" i="3"/>
  <c r="AL226" i="3"/>
  <c r="AI226" i="3"/>
  <c r="AF226" i="3"/>
  <c r="Z226" i="3"/>
  <c r="W226" i="3"/>
  <c r="Q226" i="3"/>
  <c r="N226" i="3"/>
  <c r="K226" i="3"/>
  <c r="AL225" i="3"/>
  <c r="AI225" i="3"/>
  <c r="AF225" i="3"/>
  <c r="W225" i="3"/>
  <c r="N225" i="3"/>
  <c r="K225" i="3"/>
  <c r="AL224" i="3"/>
  <c r="AI224" i="3"/>
  <c r="AF224" i="3"/>
  <c r="Z224" i="3"/>
  <c r="W224" i="3"/>
  <c r="T224" i="3"/>
  <c r="Q224" i="3"/>
  <c r="N224" i="3"/>
  <c r="K224" i="3"/>
  <c r="AL223" i="3"/>
  <c r="AF223" i="3"/>
  <c r="Z223" i="3"/>
  <c r="W223" i="3"/>
  <c r="T223" i="3"/>
  <c r="Q223" i="3"/>
  <c r="N223" i="3"/>
  <c r="K223" i="3"/>
  <c r="AL222" i="3"/>
  <c r="AI222" i="3"/>
  <c r="AF222" i="3"/>
  <c r="Z222" i="3"/>
  <c r="W222" i="3"/>
  <c r="T222" i="3"/>
  <c r="Q222" i="3"/>
  <c r="N222" i="3"/>
  <c r="K222" i="3"/>
  <c r="AL221" i="3"/>
  <c r="AI221" i="3"/>
  <c r="AF221" i="3"/>
  <c r="Z221" i="3"/>
  <c r="W221" i="3"/>
  <c r="T221" i="3"/>
  <c r="Q221" i="3"/>
  <c r="N221" i="3"/>
  <c r="K221" i="3"/>
  <c r="AL220" i="3"/>
  <c r="AI220" i="3"/>
  <c r="AF220" i="3"/>
  <c r="Z220" i="3"/>
  <c r="W220" i="3"/>
  <c r="Q220" i="3"/>
  <c r="N220" i="3"/>
  <c r="K220" i="3"/>
  <c r="AL219" i="3"/>
  <c r="AI219" i="3"/>
  <c r="AF219" i="3"/>
  <c r="W219" i="3"/>
  <c r="N219" i="3"/>
  <c r="K219" i="3"/>
  <c r="AL218" i="3"/>
  <c r="AI218" i="3"/>
  <c r="AF218" i="3"/>
  <c r="Z218" i="3"/>
  <c r="W218" i="3"/>
  <c r="T218" i="3"/>
  <c r="Q218" i="3"/>
  <c r="N218" i="3"/>
  <c r="K218" i="3"/>
  <c r="AL217" i="3"/>
  <c r="AF217" i="3"/>
  <c r="Z217" i="3"/>
  <c r="W217" i="3"/>
  <c r="T217" i="3"/>
  <c r="Q217" i="3"/>
  <c r="N217" i="3"/>
  <c r="K217" i="3"/>
  <c r="AL216" i="3"/>
  <c r="AI216" i="3"/>
  <c r="AF216" i="3"/>
  <c r="Z216" i="3"/>
  <c r="W216" i="3"/>
  <c r="T216" i="3"/>
  <c r="Q216" i="3"/>
  <c r="N216" i="3"/>
  <c r="K216" i="3"/>
  <c r="AL215" i="3"/>
  <c r="AI215" i="3"/>
  <c r="AF215" i="3"/>
  <c r="Z215" i="3"/>
  <c r="W215" i="3"/>
  <c r="T215" i="3"/>
  <c r="Q215" i="3"/>
  <c r="N215" i="3"/>
  <c r="K215" i="3"/>
  <c r="AL214" i="3"/>
  <c r="AI214" i="3"/>
  <c r="AF214" i="3"/>
  <c r="Z214" i="3"/>
  <c r="W214" i="3"/>
  <c r="Q214" i="3"/>
  <c r="N214" i="3"/>
  <c r="K214" i="3"/>
  <c r="AL213" i="3"/>
  <c r="AI213" i="3"/>
  <c r="AF213" i="3"/>
  <c r="W213" i="3"/>
  <c r="Q213" i="3"/>
  <c r="N213" i="3"/>
  <c r="K213" i="3"/>
  <c r="AL212" i="3"/>
  <c r="AI212" i="3"/>
  <c r="AF212" i="3"/>
  <c r="Z212" i="3"/>
  <c r="W212" i="3"/>
  <c r="T212" i="3"/>
  <c r="Q212" i="3"/>
  <c r="N212" i="3"/>
  <c r="K212" i="3"/>
  <c r="AL211" i="3"/>
  <c r="AF211" i="3"/>
  <c r="Z211" i="3"/>
  <c r="W211" i="3"/>
  <c r="T211" i="3"/>
  <c r="N211" i="3"/>
  <c r="K211" i="3"/>
  <c r="AL210" i="3"/>
  <c r="AI210" i="3"/>
  <c r="AF210" i="3"/>
  <c r="Z210" i="3"/>
  <c r="W210" i="3"/>
  <c r="T210" i="3"/>
  <c r="Q210" i="3"/>
  <c r="N210" i="3"/>
  <c r="K210" i="3"/>
  <c r="AL209" i="3"/>
  <c r="AI209" i="3"/>
  <c r="AF209" i="3"/>
  <c r="Z209" i="3"/>
  <c r="W209" i="3"/>
  <c r="T209" i="3"/>
  <c r="Q209" i="3"/>
  <c r="N209" i="3"/>
  <c r="K209" i="3"/>
  <c r="AL208" i="3"/>
  <c r="AI208" i="3"/>
  <c r="AF208" i="3"/>
  <c r="Z208" i="3"/>
  <c r="W208" i="3"/>
  <c r="Q208" i="3"/>
  <c r="N208" i="3"/>
  <c r="K208" i="3"/>
  <c r="AL207" i="3"/>
  <c r="AI207" i="3"/>
  <c r="AF207" i="3"/>
  <c r="W207" i="3"/>
  <c r="N207" i="3"/>
  <c r="K207" i="3"/>
  <c r="AL206" i="3"/>
  <c r="AI206" i="3"/>
  <c r="AF206" i="3"/>
  <c r="Z206" i="3"/>
  <c r="W206" i="3"/>
  <c r="T206" i="3"/>
  <c r="N206" i="3"/>
  <c r="K206" i="3"/>
  <c r="AL205" i="3"/>
  <c r="AF205" i="3"/>
  <c r="Z205" i="3"/>
  <c r="W205" i="3"/>
  <c r="T205" i="3"/>
  <c r="Q205" i="3"/>
  <c r="N205" i="3"/>
  <c r="K205" i="3"/>
  <c r="AL204" i="3"/>
  <c r="AI204" i="3"/>
  <c r="AF204" i="3"/>
  <c r="Z204" i="3"/>
  <c r="W204" i="3"/>
  <c r="T204" i="3"/>
  <c r="Q204" i="3"/>
  <c r="N204" i="3"/>
  <c r="K204" i="3"/>
  <c r="AL203" i="3"/>
  <c r="AI203" i="3"/>
  <c r="AF203" i="3"/>
  <c r="Z203" i="3"/>
  <c r="W203" i="3"/>
  <c r="T203" i="3"/>
  <c r="Q203" i="3"/>
  <c r="N203" i="3"/>
  <c r="K203" i="3"/>
  <c r="AL202" i="3"/>
  <c r="AI202" i="3"/>
  <c r="AF202" i="3"/>
  <c r="Z202" i="3"/>
  <c r="W202" i="3"/>
  <c r="Q202" i="3"/>
  <c r="N202" i="3"/>
  <c r="K202" i="3"/>
  <c r="AL201" i="3"/>
  <c r="AI201" i="3"/>
  <c r="AF201" i="3"/>
  <c r="W201" i="3"/>
  <c r="N201" i="3"/>
  <c r="K201" i="3"/>
  <c r="AL200" i="3"/>
  <c r="AI200" i="3"/>
  <c r="AF200" i="3"/>
  <c r="Z200" i="3"/>
  <c r="W200" i="3"/>
  <c r="T200" i="3"/>
  <c r="Q200" i="3"/>
  <c r="N200" i="3"/>
  <c r="K200" i="3"/>
  <c r="AL199" i="3"/>
  <c r="AF199" i="3"/>
  <c r="Z199" i="3"/>
  <c r="W199" i="3"/>
  <c r="T199" i="3"/>
  <c r="Q199" i="3"/>
  <c r="N199" i="3"/>
  <c r="K199" i="3"/>
  <c r="AL198" i="3"/>
  <c r="AI198" i="3"/>
  <c r="AF198" i="3"/>
  <c r="Z198" i="3"/>
  <c r="W198" i="3"/>
  <c r="T198" i="3"/>
  <c r="Q198" i="3"/>
  <c r="N198" i="3"/>
  <c r="K198" i="3"/>
  <c r="AL197" i="3"/>
  <c r="AI197" i="3"/>
  <c r="AF197" i="3"/>
  <c r="Z197" i="3"/>
  <c r="W197" i="3"/>
  <c r="T197" i="3"/>
  <c r="Q197" i="3"/>
  <c r="N197" i="3"/>
  <c r="K197" i="3"/>
  <c r="AL196" i="3"/>
  <c r="AI196" i="3"/>
  <c r="AF196" i="3"/>
  <c r="Z196" i="3"/>
  <c r="W196" i="3"/>
  <c r="Q196" i="3"/>
  <c r="N196" i="3"/>
  <c r="K196" i="3"/>
  <c r="AL195" i="3"/>
  <c r="AI195" i="3"/>
  <c r="AF195" i="3"/>
  <c r="W195" i="3"/>
  <c r="N195" i="3"/>
  <c r="K195" i="3"/>
  <c r="AL194" i="3"/>
  <c r="AI194" i="3"/>
  <c r="AF194" i="3"/>
  <c r="Z194" i="3"/>
  <c r="W194" i="3"/>
  <c r="T194" i="3"/>
  <c r="Q194" i="3"/>
  <c r="N194" i="3"/>
  <c r="K194" i="3"/>
  <c r="AL193" i="3"/>
  <c r="AF193" i="3"/>
  <c r="Z193" i="3"/>
  <c r="W193" i="3"/>
  <c r="T193" i="3"/>
  <c r="Q193" i="3"/>
  <c r="N193" i="3"/>
  <c r="K193" i="3"/>
  <c r="AL192" i="3"/>
  <c r="AI192" i="3"/>
  <c r="AF192" i="3"/>
  <c r="Z192" i="3"/>
  <c r="W192" i="3"/>
  <c r="T192" i="3"/>
  <c r="Q192" i="3"/>
  <c r="N192" i="3"/>
  <c r="K192" i="3"/>
  <c r="AL191" i="3"/>
  <c r="AI191" i="3"/>
  <c r="AF191" i="3"/>
  <c r="Z191" i="3"/>
  <c r="W191" i="3"/>
  <c r="T191" i="3"/>
  <c r="Q191" i="3"/>
  <c r="N191" i="3"/>
  <c r="K191" i="3"/>
  <c r="AL190" i="3"/>
  <c r="AI190" i="3"/>
  <c r="AF190" i="3"/>
  <c r="Z190" i="3"/>
  <c r="W190" i="3"/>
  <c r="Q190" i="3"/>
  <c r="N190" i="3"/>
  <c r="K190" i="3"/>
  <c r="AL189" i="3"/>
  <c r="AI189" i="3"/>
  <c r="AF189" i="3"/>
  <c r="W189" i="3"/>
  <c r="Q189" i="3"/>
  <c r="N189" i="3"/>
  <c r="K189" i="3"/>
  <c r="AL188" i="3"/>
  <c r="AI188" i="3"/>
  <c r="AF188" i="3"/>
  <c r="Z188" i="3"/>
  <c r="W188" i="3"/>
  <c r="T188" i="3"/>
  <c r="Q188" i="3"/>
  <c r="N188" i="3"/>
  <c r="K188" i="3"/>
  <c r="AL187" i="3"/>
  <c r="AF187" i="3"/>
  <c r="Z187" i="3"/>
  <c r="W187" i="3"/>
  <c r="T187" i="3"/>
  <c r="Q187" i="3"/>
  <c r="N187" i="3"/>
  <c r="K187" i="3"/>
  <c r="AL186" i="3"/>
  <c r="AI186" i="3"/>
  <c r="AF186" i="3"/>
  <c r="Z186" i="3"/>
  <c r="W186" i="3"/>
  <c r="T186" i="3"/>
  <c r="Q186" i="3"/>
  <c r="N186" i="3"/>
  <c r="K186" i="3"/>
  <c r="AL185" i="3"/>
  <c r="AI185" i="3"/>
  <c r="AF185" i="3"/>
  <c r="Z185" i="3"/>
  <c r="W185" i="3"/>
  <c r="T185" i="3"/>
  <c r="Q185" i="3"/>
  <c r="N185" i="3"/>
  <c r="K185" i="3"/>
  <c r="AL184" i="3"/>
  <c r="AI184" i="3"/>
  <c r="AF184" i="3"/>
  <c r="Z184" i="3"/>
  <c r="W184" i="3"/>
  <c r="Q184" i="3"/>
  <c r="N184" i="3"/>
  <c r="K184" i="3"/>
  <c r="AL183" i="3"/>
  <c r="AI183" i="3"/>
  <c r="AF183" i="3"/>
  <c r="W183" i="3"/>
  <c r="N183" i="3"/>
  <c r="K183" i="3"/>
  <c r="AL182" i="3"/>
  <c r="AI182" i="3"/>
  <c r="AF182" i="3"/>
  <c r="Z182" i="3"/>
  <c r="W182" i="3"/>
  <c r="T182" i="3"/>
  <c r="Q182" i="3"/>
  <c r="N182" i="3"/>
  <c r="K182" i="3"/>
  <c r="AL181" i="3"/>
  <c r="AF181" i="3"/>
  <c r="Z181" i="3"/>
  <c r="W181" i="3"/>
  <c r="T181" i="3"/>
  <c r="Q181" i="3"/>
  <c r="N181" i="3"/>
  <c r="K181" i="3"/>
  <c r="AL180" i="3"/>
  <c r="AI180" i="3"/>
  <c r="AF180" i="3"/>
  <c r="Z180" i="3"/>
  <c r="W180" i="3"/>
  <c r="T180" i="3"/>
  <c r="N180" i="3"/>
  <c r="K180" i="3"/>
  <c r="AL179" i="3"/>
  <c r="AI179" i="3"/>
  <c r="AF179" i="3"/>
  <c r="Z179" i="3"/>
  <c r="W179" i="3"/>
  <c r="T179" i="3"/>
  <c r="Q179" i="3"/>
  <c r="N179" i="3"/>
  <c r="K179" i="3"/>
  <c r="AL178" i="3"/>
  <c r="AI178" i="3"/>
  <c r="AF178" i="3"/>
  <c r="Z178" i="3"/>
  <c r="W178" i="3"/>
  <c r="Q178" i="3"/>
  <c r="N178" i="3"/>
  <c r="K178" i="3"/>
  <c r="AL177" i="3"/>
  <c r="AI177" i="3"/>
  <c r="AF177" i="3"/>
  <c r="W177" i="3"/>
  <c r="N177" i="3"/>
  <c r="K177" i="3"/>
  <c r="AL176" i="3"/>
  <c r="AI176" i="3"/>
  <c r="AF176" i="3"/>
  <c r="Z176" i="3"/>
  <c r="W176" i="3"/>
  <c r="T176" i="3"/>
  <c r="Q176" i="3"/>
  <c r="N176" i="3"/>
  <c r="K176" i="3"/>
  <c r="AL175" i="3"/>
  <c r="AF175" i="3"/>
  <c r="Z175" i="3"/>
  <c r="W175" i="3"/>
  <c r="T175" i="3"/>
  <c r="Q175" i="3"/>
  <c r="N175" i="3"/>
  <c r="K175" i="3"/>
  <c r="AL174" i="3"/>
  <c r="AI174" i="3"/>
  <c r="AF174" i="3"/>
  <c r="Z174" i="3"/>
  <c r="W174" i="3"/>
  <c r="T174" i="3"/>
  <c r="Q174" i="3"/>
  <c r="N174" i="3"/>
  <c r="K174" i="3"/>
  <c r="AL173" i="3"/>
  <c r="AI173" i="3"/>
  <c r="AF173" i="3"/>
  <c r="Z173" i="3"/>
  <c r="W173" i="3"/>
  <c r="T173" i="3"/>
  <c r="Q173" i="3"/>
  <c r="N173" i="3"/>
  <c r="K173" i="3"/>
  <c r="AL172" i="3"/>
  <c r="AI172" i="3"/>
  <c r="AF172" i="3"/>
  <c r="Z172" i="3"/>
  <c r="W172" i="3"/>
  <c r="Q172" i="3"/>
  <c r="N172" i="3"/>
  <c r="K172" i="3"/>
  <c r="AL171" i="3"/>
  <c r="AI171" i="3"/>
  <c r="AF171" i="3"/>
  <c r="W171" i="3"/>
  <c r="N171" i="3"/>
  <c r="K171" i="3"/>
  <c r="AL170" i="3"/>
  <c r="AI170" i="3"/>
  <c r="AF170" i="3"/>
  <c r="Z170" i="3"/>
  <c r="W170" i="3"/>
  <c r="T170" i="3"/>
  <c r="Q170" i="3"/>
  <c r="N170" i="3"/>
  <c r="K170" i="3"/>
  <c r="AL169" i="3"/>
  <c r="AF169" i="3"/>
  <c r="Z169" i="3"/>
  <c r="W169" i="3"/>
  <c r="T169" i="3"/>
  <c r="Q169" i="3"/>
  <c r="N169" i="3"/>
  <c r="K169" i="3"/>
  <c r="AL168" i="3"/>
  <c r="AI168" i="3"/>
  <c r="AF168" i="3"/>
  <c r="Z168" i="3"/>
  <c r="W168" i="3"/>
  <c r="T168" i="3"/>
  <c r="Q168" i="3"/>
  <c r="N168" i="3"/>
  <c r="K168" i="3"/>
  <c r="AL167" i="3"/>
  <c r="AI167" i="3"/>
  <c r="AF167" i="3"/>
  <c r="Z167" i="3"/>
  <c r="W167" i="3"/>
  <c r="T167" i="3"/>
  <c r="Q167" i="3"/>
  <c r="N167" i="3"/>
  <c r="K167" i="3"/>
  <c r="AL166" i="3"/>
  <c r="AI166" i="3"/>
  <c r="AF166" i="3"/>
  <c r="Z166" i="3"/>
  <c r="W166" i="3"/>
  <c r="Q166" i="3"/>
  <c r="N166" i="3"/>
  <c r="K166" i="3"/>
  <c r="AL165" i="3"/>
  <c r="AI165" i="3"/>
  <c r="AF165" i="3"/>
  <c r="W165" i="3"/>
  <c r="N165" i="3"/>
  <c r="K165" i="3"/>
  <c r="AL164" i="3"/>
  <c r="AI164" i="3"/>
  <c r="AF164" i="3"/>
  <c r="Z164" i="3"/>
  <c r="W164" i="3"/>
  <c r="T164" i="3"/>
  <c r="Q164" i="3"/>
  <c r="N164" i="3"/>
  <c r="K164" i="3"/>
  <c r="AL163" i="3"/>
  <c r="AF163" i="3"/>
  <c r="Z163" i="3"/>
  <c r="W163" i="3"/>
  <c r="T163" i="3"/>
  <c r="Q163" i="3"/>
  <c r="N163" i="3"/>
  <c r="K163" i="3"/>
  <c r="AL162" i="3"/>
  <c r="AI162" i="3"/>
  <c r="AF162" i="3"/>
  <c r="Z162" i="3"/>
  <c r="W162" i="3"/>
  <c r="T162" i="3"/>
  <c r="Q162" i="3"/>
  <c r="N162" i="3"/>
  <c r="K162" i="3"/>
  <c r="AL161" i="3"/>
  <c r="AI161" i="3"/>
  <c r="AF161" i="3"/>
  <c r="Z161" i="3"/>
  <c r="W161" i="3"/>
  <c r="T161" i="3"/>
  <c r="Q161" i="3"/>
  <c r="N161" i="3"/>
  <c r="K161" i="3"/>
  <c r="AL160" i="3"/>
  <c r="AI160" i="3"/>
  <c r="AF160" i="3"/>
  <c r="Z160" i="3"/>
  <c r="W160" i="3"/>
  <c r="N160" i="3"/>
  <c r="K160" i="3"/>
  <c r="AL159" i="3"/>
  <c r="AI159" i="3"/>
  <c r="AF159" i="3"/>
  <c r="W159" i="3"/>
  <c r="N159" i="3"/>
  <c r="K159" i="3"/>
  <c r="AL158" i="3"/>
  <c r="AI158" i="3"/>
  <c r="AF158" i="3"/>
  <c r="Z158" i="3"/>
  <c r="W158" i="3"/>
  <c r="T158" i="3"/>
  <c r="Q158" i="3"/>
  <c r="N158" i="3"/>
  <c r="K158" i="3"/>
  <c r="AL157" i="3"/>
  <c r="AF157" i="3"/>
  <c r="Z157" i="3"/>
  <c r="W157" i="3"/>
  <c r="T157" i="3"/>
  <c r="Q157" i="3"/>
  <c r="N157" i="3"/>
  <c r="K157" i="3"/>
  <c r="AL156" i="3"/>
  <c r="AI156" i="3"/>
  <c r="AF156" i="3"/>
  <c r="Z156" i="3"/>
  <c r="W156" i="3"/>
  <c r="T156" i="3"/>
  <c r="Q156" i="3"/>
  <c r="N156" i="3"/>
  <c r="K156" i="3"/>
  <c r="AL155" i="3"/>
  <c r="AI155" i="3"/>
  <c r="AF155" i="3"/>
  <c r="Z155" i="3"/>
  <c r="W155" i="3"/>
  <c r="T155" i="3"/>
  <c r="Q155" i="3"/>
  <c r="N155" i="3"/>
  <c r="K155" i="3"/>
  <c r="AL154" i="3"/>
  <c r="AI154" i="3"/>
  <c r="AF154" i="3"/>
  <c r="Z154" i="3"/>
  <c r="W154" i="3"/>
  <c r="N154" i="3"/>
  <c r="K154" i="3"/>
  <c r="AL153" i="3"/>
  <c r="AI153" i="3"/>
  <c r="AF153" i="3"/>
  <c r="W153" i="3"/>
  <c r="N153" i="3"/>
  <c r="K153" i="3"/>
  <c r="AL152" i="3"/>
  <c r="AI152" i="3"/>
  <c r="AF152" i="3"/>
  <c r="Z152" i="3"/>
  <c r="W152" i="3"/>
  <c r="T152" i="3"/>
  <c r="Q152" i="3"/>
  <c r="N152" i="3"/>
  <c r="K152" i="3"/>
  <c r="AL151" i="3"/>
  <c r="AF151" i="3"/>
  <c r="Z151" i="3"/>
  <c r="W151" i="3"/>
  <c r="T151" i="3"/>
  <c r="Q151" i="3"/>
  <c r="N151" i="3"/>
  <c r="K151" i="3"/>
  <c r="AL150" i="3"/>
  <c r="AI150" i="3"/>
  <c r="AF150" i="3"/>
  <c r="Z150" i="3"/>
  <c r="W150" i="3"/>
  <c r="T150" i="3"/>
  <c r="N150" i="3"/>
  <c r="K150" i="3"/>
  <c r="AL149" i="3"/>
  <c r="AI149" i="3"/>
  <c r="AF149" i="3"/>
  <c r="Z149" i="3"/>
  <c r="W149" i="3"/>
  <c r="T149" i="3"/>
  <c r="Q149" i="3"/>
  <c r="N149" i="3"/>
  <c r="K149" i="3"/>
  <c r="AL148" i="3"/>
  <c r="AI148" i="3"/>
  <c r="AF148" i="3"/>
  <c r="Z148" i="3"/>
  <c r="W148" i="3"/>
  <c r="T148" i="3"/>
  <c r="Q148" i="3"/>
  <c r="N148" i="3"/>
  <c r="K148" i="3"/>
  <c r="AL147" i="3"/>
  <c r="AI147" i="3"/>
  <c r="AF147" i="3"/>
  <c r="W147" i="3"/>
  <c r="N147" i="3"/>
  <c r="K147" i="3"/>
  <c r="AL146" i="3"/>
  <c r="AI146" i="3"/>
  <c r="AF146" i="3"/>
  <c r="Z146" i="3"/>
  <c r="W146" i="3"/>
  <c r="T146" i="3"/>
  <c r="Q146" i="3"/>
  <c r="N146" i="3"/>
  <c r="K146" i="3"/>
  <c r="AL145" i="3"/>
  <c r="AF145" i="3"/>
  <c r="Z145" i="3"/>
  <c r="W145" i="3"/>
  <c r="T145" i="3"/>
  <c r="Q145" i="3"/>
  <c r="N145" i="3"/>
  <c r="K145" i="3"/>
  <c r="AL144" i="3"/>
  <c r="AI144" i="3"/>
  <c r="AF144" i="3"/>
  <c r="Z144" i="3"/>
  <c r="W144" i="3"/>
  <c r="T144" i="3"/>
  <c r="Q144" i="3"/>
  <c r="N144" i="3"/>
  <c r="K144" i="3"/>
  <c r="AL143" i="3"/>
  <c r="AI143" i="3"/>
  <c r="AF143" i="3"/>
  <c r="Z143" i="3"/>
  <c r="W143" i="3"/>
  <c r="T143" i="3"/>
  <c r="Q143" i="3"/>
  <c r="N143" i="3"/>
  <c r="K143" i="3"/>
  <c r="AL142" i="3"/>
  <c r="AI142" i="3"/>
  <c r="AF142" i="3"/>
  <c r="Z142" i="3"/>
  <c r="W142" i="3"/>
  <c r="Q142" i="3"/>
  <c r="N142" i="3"/>
  <c r="K142" i="3"/>
  <c r="AL141" i="3"/>
  <c r="AI141" i="3"/>
  <c r="AF141" i="3"/>
  <c r="W141" i="3"/>
  <c r="N141" i="3"/>
  <c r="K141" i="3"/>
  <c r="AL140" i="3"/>
  <c r="AI140" i="3"/>
  <c r="AF140" i="3"/>
  <c r="Z140" i="3"/>
  <c r="W140" i="3"/>
  <c r="T140" i="3"/>
  <c r="Q140" i="3"/>
  <c r="N140" i="3"/>
  <c r="K140" i="3"/>
  <c r="AL139" i="3"/>
  <c r="AF139" i="3"/>
  <c r="Z139" i="3"/>
  <c r="W139" i="3"/>
  <c r="T139" i="3"/>
  <c r="Q139" i="3"/>
  <c r="N139" i="3"/>
  <c r="K139" i="3"/>
  <c r="AL138" i="3"/>
  <c r="AI138" i="3"/>
  <c r="AF138" i="3"/>
  <c r="Z138" i="3"/>
  <c r="W138" i="3"/>
  <c r="T138" i="3"/>
  <c r="Q138" i="3"/>
  <c r="N138" i="3"/>
  <c r="K138" i="3"/>
  <c r="AL137" i="3"/>
  <c r="AI137" i="3"/>
  <c r="AF137" i="3"/>
  <c r="Z137" i="3"/>
  <c r="W137" i="3"/>
  <c r="T137" i="3"/>
  <c r="Q137" i="3"/>
  <c r="N137" i="3"/>
  <c r="K137" i="3"/>
  <c r="AL136" i="3"/>
  <c r="AI136" i="3"/>
  <c r="AF136" i="3"/>
  <c r="Z136" i="3"/>
  <c r="W136" i="3"/>
  <c r="Q136" i="3"/>
  <c r="N136" i="3"/>
  <c r="K136" i="3"/>
  <c r="AL135" i="3"/>
  <c r="AI135" i="3"/>
  <c r="AF135" i="3"/>
  <c r="W135" i="3"/>
  <c r="N135" i="3"/>
  <c r="K135" i="3"/>
  <c r="AL134" i="3"/>
  <c r="AI134" i="3"/>
  <c r="AF134" i="3"/>
  <c r="Z134" i="3"/>
  <c r="W134" i="3"/>
  <c r="T134" i="3"/>
  <c r="Q134" i="3"/>
  <c r="N134" i="3"/>
  <c r="K134" i="3"/>
  <c r="AL133" i="3"/>
  <c r="AF133" i="3"/>
  <c r="Z133" i="3"/>
  <c r="W133" i="3"/>
  <c r="T133" i="3"/>
  <c r="Q133" i="3"/>
  <c r="N133" i="3"/>
  <c r="K133" i="3"/>
  <c r="AL132" i="3"/>
  <c r="AI132" i="3"/>
  <c r="AF132" i="3"/>
  <c r="Z132" i="3"/>
  <c r="W132" i="3"/>
  <c r="T132" i="3"/>
  <c r="Q132" i="3"/>
  <c r="N132" i="3"/>
  <c r="K132" i="3"/>
  <c r="AL131" i="3"/>
  <c r="AI131" i="3"/>
  <c r="AF131" i="3"/>
  <c r="Z131" i="3"/>
  <c r="W131" i="3"/>
  <c r="T131" i="3"/>
  <c r="Q131" i="3"/>
  <c r="N131" i="3"/>
  <c r="K131" i="3"/>
  <c r="AL130" i="3"/>
  <c r="AI130" i="3"/>
  <c r="AF130" i="3"/>
  <c r="Z130" i="3"/>
  <c r="W130" i="3"/>
  <c r="Q130" i="3"/>
  <c r="N130" i="3"/>
  <c r="K130" i="3"/>
  <c r="AL129" i="3"/>
  <c r="AI129" i="3"/>
  <c r="AF129" i="3"/>
  <c r="W129" i="3"/>
  <c r="N129" i="3"/>
  <c r="K129" i="3"/>
  <c r="AL128" i="3"/>
  <c r="AI128" i="3"/>
  <c r="AF128" i="3"/>
  <c r="Z128" i="3"/>
  <c r="W128" i="3"/>
  <c r="T128" i="3"/>
  <c r="Q128" i="3"/>
  <c r="N128" i="3"/>
  <c r="K128" i="3"/>
  <c r="AL127" i="3"/>
  <c r="AF127" i="3"/>
  <c r="Z127" i="3"/>
  <c r="W127" i="3"/>
  <c r="T127" i="3"/>
  <c r="Q127" i="3"/>
  <c r="N127" i="3"/>
  <c r="K127" i="3"/>
  <c r="AL126" i="3"/>
  <c r="AI126" i="3"/>
  <c r="AF126" i="3"/>
  <c r="Z126" i="3"/>
  <c r="W126" i="3"/>
  <c r="T126" i="3"/>
  <c r="Q126" i="3"/>
  <c r="N126" i="3"/>
  <c r="K126" i="3"/>
  <c r="AL125" i="3"/>
  <c r="AI125" i="3"/>
  <c r="AF125" i="3"/>
  <c r="Z125" i="3"/>
  <c r="W125" i="3"/>
  <c r="T125" i="3"/>
  <c r="Q125" i="3"/>
  <c r="N125" i="3"/>
  <c r="K125" i="3"/>
  <c r="AL124" i="3"/>
  <c r="AI124" i="3"/>
  <c r="AF124" i="3"/>
  <c r="Z124" i="3"/>
  <c r="W124" i="3"/>
  <c r="N124" i="3"/>
  <c r="K124" i="3"/>
  <c r="AL123" i="3"/>
  <c r="AI123" i="3"/>
  <c r="AF123" i="3"/>
  <c r="W123" i="3"/>
  <c r="Q123" i="3"/>
  <c r="N123" i="3"/>
  <c r="K123" i="3"/>
  <c r="AL122" i="3"/>
  <c r="AI122" i="3"/>
  <c r="AF122" i="3"/>
  <c r="Z122" i="3"/>
  <c r="W122" i="3"/>
  <c r="T122" i="3"/>
  <c r="Q122" i="3"/>
  <c r="N122" i="3"/>
  <c r="K122" i="3"/>
  <c r="AL121" i="3"/>
  <c r="AF121" i="3"/>
  <c r="Z121" i="3"/>
  <c r="W121" i="3"/>
  <c r="T121" i="3"/>
  <c r="Q121" i="3"/>
  <c r="N121" i="3"/>
  <c r="K121" i="3"/>
  <c r="AL120" i="3"/>
  <c r="AI120" i="3"/>
  <c r="AF120" i="3"/>
  <c r="Z120" i="3"/>
  <c r="W120" i="3"/>
  <c r="T120" i="3"/>
  <c r="Q120" i="3"/>
  <c r="N120" i="3"/>
  <c r="K120" i="3"/>
  <c r="AL119" i="3"/>
  <c r="AI119" i="3"/>
  <c r="AF119" i="3"/>
  <c r="W119" i="3"/>
  <c r="T119" i="3"/>
  <c r="Q119" i="3"/>
  <c r="N119" i="3"/>
  <c r="K119" i="3"/>
  <c r="AL118" i="3"/>
  <c r="AI118" i="3"/>
  <c r="AF118" i="3"/>
  <c r="Z118" i="3"/>
  <c r="W118" i="3"/>
  <c r="N118" i="3"/>
  <c r="K118" i="3"/>
  <c r="AL117" i="3"/>
  <c r="AF117" i="3"/>
  <c r="Z117" i="3"/>
  <c r="W117" i="3"/>
  <c r="Q117" i="3"/>
  <c r="N117" i="3"/>
  <c r="K117" i="3"/>
  <c r="AL116" i="3"/>
  <c r="AI116" i="3"/>
  <c r="AF116" i="3"/>
  <c r="Z116" i="3"/>
  <c r="W116" i="3"/>
  <c r="T116" i="3"/>
  <c r="Q116" i="3"/>
  <c r="N116" i="3"/>
  <c r="K116" i="3"/>
  <c r="AL115" i="3"/>
  <c r="AI115" i="3"/>
  <c r="AF115" i="3"/>
  <c r="W115" i="3"/>
  <c r="T115" i="3"/>
  <c r="N115" i="3"/>
  <c r="K115" i="3"/>
  <c r="AL114" i="3"/>
  <c r="AI114" i="3"/>
  <c r="AF114" i="3"/>
  <c r="Z114" i="3"/>
  <c r="W114" i="3"/>
  <c r="T114" i="3"/>
  <c r="Q114" i="3"/>
  <c r="N114" i="3"/>
  <c r="K114" i="3"/>
  <c r="AF113" i="3"/>
  <c r="Z113" i="3"/>
  <c r="T113" i="3"/>
  <c r="Q113" i="3"/>
  <c r="N113" i="3"/>
  <c r="K113" i="3"/>
  <c r="AF112" i="3"/>
  <c r="Z112" i="3"/>
  <c r="W112" i="3"/>
  <c r="T112" i="3"/>
  <c r="Q112" i="3"/>
  <c r="N112" i="3"/>
  <c r="K112" i="3"/>
  <c r="AL111" i="3"/>
  <c r="AI111" i="3"/>
  <c r="AF111" i="3"/>
  <c r="Z111" i="3"/>
  <c r="W111" i="3"/>
  <c r="Q111" i="3"/>
  <c r="N111" i="3"/>
  <c r="K111" i="3"/>
  <c r="AL110" i="3"/>
  <c r="AI110" i="3"/>
  <c r="AF110" i="3"/>
  <c r="Z110" i="3"/>
  <c r="W110" i="3"/>
  <c r="T110" i="3"/>
  <c r="N110" i="3"/>
  <c r="K110" i="3"/>
  <c r="AL109" i="3"/>
  <c r="AI109" i="3"/>
  <c r="AF109" i="3"/>
  <c r="W109" i="3"/>
  <c r="T109" i="3"/>
  <c r="N109" i="3"/>
  <c r="K109" i="3"/>
  <c r="AL108" i="3"/>
  <c r="AI108" i="3"/>
  <c r="AF108" i="3"/>
  <c r="Z108" i="3"/>
  <c r="W108" i="3"/>
  <c r="T108" i="3"/>
  <c r="Q108" i="3"/>
  <c r="N108" i="3"/>
  <c r="K108" i="3"/>
  <c r="AF107" i="3"/>
  <c r="Z107" i="3"/>
  <c r="T107" i="3"/>
  <c r="Q107" i="3"/>
  <c r="N107" i="3"/>
  <c r="K107" i="3"/>
  <c r="AF106" i="3"/>
  <c r="Z106" i="3"/>
  <c r="W106" i="3"/>
  <c r="T106" i="3"/>
  <c r="Q106" i="3"/>
  <c r="N106" i="3"/>
  <c r="K106" i="3"/>
  <c r="AL105" i="3"/>
  <c r="AI105" i="3"/>
  <c r="AF105" i="3"/>
  <c r="Z105" i="3"/>
  <c r="W105" i="3"/>
  <c r="Q105" i="3"/>
  <c r="N105" i="3"/>
  <c r="K105" i="3"/>
  <c r="AL104" i="3"/>
  <c r="AI104" i="3"/>
  <c r="AF104" i="3"/>
  <c r="Z104" i="3"/>
  <c r="W104" i="3"/>
  <c r="T104" i="3"/>
  <c r="N104" i="3"/>
  <c r="K104" i="3"/>
  <c r="AL103" i="3"/>
  <c r="AI103" i="3"/>
  <c r="AF103" i="3"/>
  <c r="W103" i="3"/>
  <c r="T103" i="3"/>
  <c r="N103" i="3"/>
  <c r="K103" i="3"/>
  <c r="AL102" i="3"/>
  <c r="AI102" i="3"/>
  <c r="AF102" i="3"/>
  <c r="Z102" i="3"/>
  <c r="W102" i="3"/>
  <c r="T102" i="3"/>
  <c r="Q102" i="3"/>
  <c r="N102" i="3"/>
  <c r="K102" i="3"/>
  <c r="AF101" i="3"/>
  <c r="Z101" i="3"/>
  <c r="T101" i="3"/>
  <c r="Q101" i="3"/>
  <c r="N101" i="3"/>
  <c r="K101" i="3"/>
  <c r="AL100" i="3"/>
  <c r="AF100" i="3"/>
  <c r="Z100" i="3"/>
  <c r="W100" i="3"/>
  <c r="T100" i="3"/>
  <c r="Q100" i="3"/>
  <c r="N100" i="3"/>
  <c r="K100" i="3"/>
  <c r="AL99" i="3"/>
  <c r="AI99" i="3"/>
  <c r="AF99" i="3"/>
  <c r="Z99" i="3"/>
  <c r="W99" i="3"/>
  <c r="Q99" i="3"/>
  <c r="N99" i="3"/>
  <c r="K99" i="3"/>
  <c r="AL98" i="3"/>
  <c r="AI98" i="3"/>
  <c r="AF98" i="3"/>
  <c r="Z98" i="3"/>
  <c r="W98" i="3"/>
  <c r="T98" i="3"/>
  <c r="N98" i="3"/>
  <c r="K98" i="3"/>
  <c r="AL97" i="3"/>
  <c r="AI97" i="3"/>
  <c r="AF97" i="3"/>
  <c r="W97" i="3"/>
  <c r="T97" i="3"/>
  <c r="N97" i="3"/>
  <c r="K97" i="3"/>
  <c r="AL96" i="3"/>
  <c r="AI96" i="3"/>
  <c r="AF96" i="3"/>
  <c r="Z96" i="3"/>
  <c r="W96" i="3"/>
  <c r="T96" i="3"/>
  <c r="Q96" i="3"/>
  <c r="N96" i="3"/>
  <c r="K96" i="3"/>
  <c r="AF95" i="3"/>
  <c r="Z95" i="3"/>
  <c r="T95" i="3"/>
  <c r="Q95" i="3"/>
  <c r="N95" i="3"/>
  <c r="K95" i="3"/>
  <c r="AF94" i="3"/>
  <c r="Z94" i="3"/>
  <c r="W94" i="3"/>
  <c r="T94" i="3"/>
  <c r="Q94" i="3"/>
  <c r="N94" i="3"/>
  <c r="K94" i="3"/>
  <c r="AL93" i="3"/>
  <c r="AI93" i="3"/>
  <c r="AF93" i="3"/>
  <c r="Z93" i="3"/>
  <c r="W93" i="3"/>
  <c r="Q93" i="3"/>
  <c r="N93" i="3"/>
  <c r="K93" i="3"/>
  <c r="AL92" i="3"/>
  <c r="AI92" i="3"/>
  <c r="AF92" i="3"/>
  <c r="Z92" i="3"/>
  <c r="W92" i="3"/>
  <c r="T92" i="3"/>
  <c r="N92" i="3"/>
  <c r="K92" i="3"/>
  <c r="AL91" i="3"/>
  <c r="AI91" i="3"/>
  <c r="AF91" i="3"/>
  <c r="W91" i="3"/>
  <c r="T91" i="3"/>
  <c r="N91" i="3"/>
  <c r="K91" i="3"/>
  <c r="AL90" i="3"/>
  <c r="AF90" i="3"/>
  <c r="Z90" i="3"/>
  <c r="W90" i="3"/>
  <c r="T90" i="3"/>
  <c r="Q90" i="3"/>
  <c r="N90" i="3"/>
  <c r="K90" i="3"/>
  <c r="AF89" i="3"/>
  <c r="Z89" i="3"/>
  <c r="T89" i="3"/>
  <c r="Q89" i="3"/>
  <c r="N89" i="3"/>
  <c r="K89" i="3"/>
  <c r="AF88" i="3"/>
  <c r="Z88" i="3"/>
  <c r="W88" i="3"/>
  <c r="T88" i="3"/>
  <c r="Q88" i="3"/>
  <c r="N88" i="3"/>
  <c r="K88" i="3"/>
  <c r="AL87" i="3"/>
  <c r="AI87" i="3"/>
  <c r="AF87" i="3"/>
  <c r="Z87" i="3"/>
  <c r="W87" i="3"/>
  <c r="Q87" i="3"/>
  <c r="N87" i="3"/>
  <c r="K87" i="3"/>
  <c r="AL86" i="3"/>
  <c r="AI86" i="3"/>
  <c r="AF86" i="3"/>
  <c r="Z86" i="3"/>
  <c r="W86" i="3"/>
  <c r="T86" i="3"/>
  <c r="Q86" i="3"/>
  <c r="N86" i="3"/>
  <c r="K86" i="3"/>
  <c r="AL85" i="3"/>
  <c r="AI85" i="3"/>
  <c r="AF85" i="3"/>
  <c r="W85" i="3"/>
  <c r="T85" i="3"/>
  <c r="N85" i="3"/>
  <c r="K85" i="3"/>
  <c r="AL84" i="3"/>
  <c r="AI84" i="3"/>
  <c r="AF84" i="3"/>
  <c r="Z84" i="3"/>
  <c r="W84" i="3"/>
  <c r="T84" i="3"/>
  <c r="Q84" i="3"/>
  <c r="N84" i="3"/>
  <c r="K84" i="3"/>
  <c r="AF83" i="3"/>
  <c r="Z83" i="3"/>
  <c r="T83" i="3"/>
  <c r="Q83" i="3"/>
  <c r="N83" i="3"/>
  <c r="K83" i="3"/>
  <c r="AF82" i="3"/>
  <c r="Z82" i="3"/>
  <c r="W82" i="3"/>
  <c r="T82" i="3"/>
  <c r="Q82" i="3"/>
  <c r="N82" i="3"/>
  <c r="K82" i="3"/>
  <c r="AL81" i="3"/>
  <c r="AI81" i="3"/>
  <c r="AF81" i="3"/>
  <c r="Z81" i="3"/>
  <c r="W81" i="3"/>
  <c r="Q81" i="3"/>
  <c r="N81" i="3"/>
  <c r="K81" i="3"/>
  <c r="AL80" i="3"/>
  <c r="AI80" i="3"/>
  <c r="AF80" i="3"/>
  <c r="Z80" i="3"/>
  <c r="W80" i="3"/>
  <c r="T80" i="3"/>
  <c r="Q80" i="3"/>
  <c r="N80" i="3"/>
  <c r="K80" i="3"/>
  <c r="AL79" i="3"/>
  <c r="AI79" i="3"/>
  <c r="AF79" i="3"/>
  <c r="W79" i="3"/>
  <c r="T79" i="3"/>
  <c r="N79" i="3"/>
  <c r="K79" i="3"/>
  <c r="AL78" i="3"/>
  <c r="AI78" i="3"/>
  <c r="AF78" i="3"/>
  <c r="Z78" i="3"/>
  <c r="W78" i="3"/>
  <c r="T78" i="3"/>
  <c r="Q78" i="3"/>
  <c r="N78" i="3"/>
  <c r="K78" i="3"/>
  <c r="AF77" i="3"/>
  <c r="Z77" i="3"/>
  <c r="T77" i="3"/>
  <c r="Q77" i="3"/>
  <c r="N77" i="3"/>
  <c r="K77" i="3"/>
  <c r="AF76" i="3"/>
  <c r="Z76" i="3"/>
  <c r="W76" i="3"/>
  <c r="T76" i="3"/>
  <c r="Q76" i="3"/>
  <c r="N76" i="3"/>
  <c r="K76" i="3"/>
  <c r="AL75" i="3"/>
  <c r="AI75" i="3"/>
  <c r="AF75" i="3"/>
  <c r="Z75" i="3"/>
  <c r="W75" i="3"/>
  <c r="Q75" i="3"/>
  <c r="N75" i="3"/>
  <c r="K75" i="3"/>
  <c r="AL74" i="3"/>
  <c r="AI74" i="3"/>
  <c r="AF74" i="3"/>
  <c r="Z74" i="3"/>
  <c r="W74" i="3"/>
  <c r="T74" i="3"/>
  <c r="Q74" i="3"/>
  <c r="N74" i="3"/>
  <c r="K74" i="3"/>
  <c r="AL73" i="3"/>
  <c r="AI73" i="3"/>
  <c r="AF73" i="3"/>
  <c r="W73" i="3"/>
  <c r="T73" i="3"/>
  <c r="N73" i="3"/>
  <c r="K73" i="3"/>
  <c r="AL72" i="3"/>
  <c r="AI72" i="3"/>
  <c r="AF72" i="3"/>
  <c r="Z72" i="3"/>
  <c r="W72" i="3"/>
  <c r="T72" i="3"/>
  <c r="Q72" i="3"/>
  <c r="N72" i="3"/>
  <c r="K72" i="3"/>
  <c r="AF71" i="3"/>
  <c r="Z71" i="3"/>
  <c r="T71" i="3"/>
  <c r="Q71" i="3"/>
  <c r="N71" i="3"/>
  <c r="K71" i="3"/>
  <c r="AF70" i="3"/>
  <c r="Z70" i="3"/>
  <c r="W70" i="3"/>
  <c r="T70" i="3"/>
  <c r="Q70" i="3"/>
  <c r="N70" i="3"/>
  <c r="K70" i="3"/>
  <c r="AL69" i="3"/>
  <c r="AI69" i="3"/>
  <c r="AF69" i="3"/>
  <c r="Z69" i="3"/>
  <c r="W69" i="3"/>
  <c r="Q69" i="3"/>
  <c r="N69" i="3"/>
  <c r="K69" i="3"/>
  <c r="AL68" i="3"/>
  <c r="AI68" i="3"/>
  <c r="AF68" i="3"/>
  <c r="Z68" i="3"/>
  <c r="W68" i="3"/>
  <c r="T68" i="3"/>
  <c r="Q68" i="3"/>
  <c r="N68" i="3"/>
  <c r="K68" i="3"/>
  <c r="AL67" i="3"/>
  <c r="AI67" i="3"/>
  <c r="AF67" i="3"/>
  <c r="Z67" i="3"/>
  <c r="W67" i="3"/>
  <c r="T67" i="3"/>
  <c r="N67" i="3"/>
  <c r="K67" i="3"/>
  <c r="AL66" i="3"/>
  <c r="AI66" i="3"/>
  <c r="AF66" i="3"/>
  <c r="Z66" i="3"/>
  <c r="W66" i="3"/>
  <c r="T66" i="3"/>
  <c r="Q66" i="3"/>
  <c r="N66" i="3"/>
  <c r="K66" i="3"/>
  <c r="AL65" i="3"/>
  <c r="AF65" i="3"/>
  <c r="Z65" i="3"/>
  <c r="W65" i="3"/>
  <c r="T65" i="3"/>
  <c r="Q65" i="3"/>
  <c r="N65" i="3"/>
  <c r="K65" i="3"/>
  <c r="AL64" i="3"/>
  <c r="AF64" i="3"/>
  <c r="Z64" i="3"/>
  <c r="W64" i="3"/>
  <c r="T64" i="3"/>
  <c r="Q64" i="3"/>
  <c r="N64" i="3"/>
  <c r="K64" i="3"/>
  <c r="AL63" i="3"/>
  <c r="AI63" i="3"/>
  <c r="AF63" i="3"/>
  <c r="Z63" i="3"/>
  <c r="W63" i="3"/>
  <c r="T63" i="3"/>
  <c r="Q63" i="3"/>
  <c r="N63" i="3"/>
  <c r="K63" i="3"/>
  <c r="AL62" i="3"/>
  <c r="AI62" i="3"/>
  <c r="AF62" i="3"/>
  <c r="W62" i="3"/>
  <c r="T62" i="3"/>
  <c r="Q62" i="3"/>
  <c r="N62" i="3"/>
  <c r="K62" i="3"/>
  <c r="AL61" i="3"/>
  <c r="AI61" i="3"/>
  <c r="AF61" i="3"/>
  <c r="Z61" i="3"/>
  <c r="W61" i="3"/>
  <c r="T61" i="3"/>
  <c r="N61" i="3"/>
  <c r="K61" i="3"/>
  <c r="AL60" i="3"/>
  <c r="AI60" i="3"/>
  <c r="AF60" i="3"/>
  <c r="Z60" i="3"/>
  <c r="W60" i="3"/>
  <c r="T60" i="3"/>
  <c r="Q60" i="3"/>
  <c r="N60" i="3"/>
  <c r="K60" i="3"/>
  <c r="AF59" i="3"/>
  <c r="Z59" i="3"/>
  <c r="W59" i="3"/>
  <c r="T59" i="3"/>
  <c r="Q59" i="3"/>
  <c r="N59" i="3"/>
  <c r="K59" i="3"/>
  <c r="AL58" i="3"/>
  <c r="AI58" i="3"/>
  <c r="AF58" i="3"/>
  <c r="Z58" i="3"/>
  <c r="W58" i="3"/>
  <c r="T58" i="3"/>
  <c r="Q58" i="3"/>
  <c r="N58" i="3"/>
  <c r="K58" i="3"/>
  <c r="AL57" i="3"/>
  <c r="AI57" i="3"/>
  <c r="AF57" i="3"/>
  <c r="Z57" i="3"/>
  <c r="W57" i="3"/>
  <c r="T57" i="3"/>
  <c r="Q57" i="3"/>
  <c r="N57" i="3"/>
  <c r="K57" i="3"/>
  <c r="AL56" i="3"/>
  <c r="AI56" i="3"/>
  <c r="AF56" i="3"/>
  <c r="Z56" i="3"/>
  <c r="T56" i="3"/>
  <c r="Q56" i="3"/>
  <c r="N56" i="3"/>
  <c r="K56" i="3"/>
  <c r="AL55" i="3"/>
  <c r="AI55" i="3"/>
  <c r="AF55" i="3"/>
  <c r="Z55" i="3"/>
  <c r="T55" i="3"/>
  <c r="Q55" i="3"/>
  <c r="N55" i="3"/>
  <c r="K55" i="3"/>
  <c r="AL54" i="3"/>
  <c r="AI54" i="3"/>
  <c r="AF54" i="3"/>
  <c r="Z54" i="3"/>
  <c r="W54" i="3"/>
  <c r="T54" i="3"/>
  <c r="Q54" i="3"/>
  <c r="N54" i="3"/>
  <c r="K54" i="3"/>
  <c r="AL53" i="3"/>
  <c r="AI53" i="3"/>
  <c r="AF53" i="3"/>
  <c r="Z53" i="3"/>
  <c r="W53" i="3"/>
  <c r="T53" i="3"/>
  <c r="Q53" i="3"/>
  <c r="N53" i="3"/>
  <c r="K53" i="3"/>
  <c r="AL52" i="3"/>
  <c r="AI52" i="3"/>
  <c r="AF52" i="3"/>
  <c r="Z52" i="3"/>
  <c r="W52" i="3"/>
  <c r="T52" i="3"/>
  <c r="Q52" i="3"/>
  <c r="N52" i="3"/>
  <c r="K52" i="3"/>
  <c r="AL51" i="3"/>
  <c r="AI51" i="3"/>
  <c r="AF51" i="3"/>
  <c r="Z51" i="3"/>
  <c r="W51" i="3"/>
  <c r="T51" i="3"/>
  <c r="Q51" i="3"/>
  <c r="N51" i="3"/>
  <c r="K51" i="3"/>
  <c r="AL50" i="3"/>
  <c r="AI50" i="3"/>
  <c r="AF50" i="3"/>
  <c r="Z50" i="3"/>
  <c r="T50" i="3"/>
  <c r="Q50" i="3"/>
  <c r="N50" i="3"/>
  <c r="K50" i="3"/>
  <c r="AL49" i="3"/>
  <c r="AI49" i="3"/>
  <c r="AF49" i="3"/>
  <c r="Z49" i="3"/>
  <c r="T49" i="3"/>
  <c r="Q49" i="3"/>
  <c r="N49" i="3"/>
  <c r="K49" i="3"/>
  <c r="AL48" i="3"/>
  <c r="AI48" i="3"/>
  <c r="AF48" i="3"/>
  <c r="Z48" i="3"/>
  <c r="W48" i="3"/>
  <c r="T48" i="3"/>
  <c r="Q48" i="3"/>
  <c r="N48" i="3"/>
  <c r="K48" i="3"/>
  <c r="AL47" i="3"/>
  <c r="AI47" i="3"/>
  <c r="AF47" i="3"/>
  <c r="Z47" i="3"/>
  <c r="W47" i="3"/>
  <c r="T47" i="3"/>
  <c r="Q47" i="3"/>
  <c r="N47" i="3"/>
  <c r="K47" i="3"/>
  <c r="AL46" i="3"/>
  <c r="AI46" i="3"/>
  <c r="AF46" i="3"/>
  <c r="Z46" i="3"/>
  <c r="W46" i="3"/>
  <c r="T46" i="3"/>
  <c r="Q46" i="3"/>
  <c r="N46" i="3"/>
  <c r="K46" i="3"/>
  <c r="AL45" i="3"/>
  <c r="AI45" i="3"/>
  <c r="AF45" i="3"/>
  <c r="Z45" i="3"/>
  <c r="W45" i="3"/>
  <c r="T45" i="3"/>
  <c r="Q45" i="3"/>
  <c r="N45" i="3"/>
  <c r="K45" i="3"/>
  <c r="AL44" i="3"/>
  <c r="AI44" i="3"/>
  <c r="AF44" i="3"/>
  <c r="Z44" i="3"/>
  <c r="T44" i="3"/>
  <c r="Q44" i="3"/>
  <c r="N44" i="3"/>
  <c r="K44" i="3"/>
  <c r="AL43" i="3"/>
  <c r="AI43" i="3"/>
  <c r="AF43" i="3"/>
  <c r="Z43" i="3"/>
  <c r="T43" i="3"/>
  <c r="Q43" i="3"/>
  <c r="N43" i="3"/>
  <c r="K43" i="3"/>
  <c r="AL42" i="3"/>
  <c r="AI42" i="3"/>
  <c r="AF42" i="3"/>
  <c r="Z42" i="3"/>
  <c r="W42" i="3"/>
  <c r="T42" i="3"/>
  <c r="Q42" i="3"/>
  <c r="N42" i="3"/>
  <c r="K42" i="3"/>
  <c r="AL41" i="3"/>
  <c r="AI41" i="3"/>
  <c r="AF41" i="3"/>
  <c r="Z41" i="3"/>
  <c r="W41" i="3"/>
  <c r="T41" i="3"/>
  <c r="Q41" i="3"/>
  <c r="N41" i="3"/>
  <c r="K41" i="3"/>
  <c r="AL40" i="3"/>
  <c r="AI40" i="3"/>
  <c r="AF40" i="3"/>
  <c r="Z40" i="3"/>
  <c r="W40" i="3"/>
  <c r="T40" i="3"/>
  <c r="Q40" i="3"/>
  <c r="N40" i="3"/>
  <c r="K40" i="3"/>
  <c r="AL39" i="3"/>
  <c r="AI39" i="3"/>
  <c r="AF39" i="3"/>
  <c r="Z39" i="3"/>
  <c r="W39" i="3"/>
  <c r="T39" i="3"/>
  <c r="Q39" i="3"/>
  <c r="N39" i="3"/>
  <c r="K39" i="3"/>
  <c r="AL38" i="3"/>
  <c r="AI38" i="3"/>
  <c r="AF38" i="3"/>
  <c r="Z38" i="3"/>
  <c r="T38" i="3"/>
  <c r="Q38" i="3"/>
  <c r="N38" i="3"/>
  <c r="K38" i="3"/>
  <c r="AL37" i="3"/>
  <c r="AI37" i="3"/>
  <c r="AF37" i="3"/>
  <c r="Z37" i="3"/>
  <c r="T37" i="3"/>
  <c r="Q37" i="3"/>
  <c r="N37" i="3"/>
  <c r="K37" i="3"/>
  <c r="AL36" i="3"/>
  <c r="AI36" i="3"/>
  <c r="AF36" i="3"/>
  <c r="Z36" i="3"/>
  <c r="W36" i="3"/>
  <c r="T36" i="3"/>
  <c r="Q36" i="3"/>
  <c r="N36" i="3"/>
  <c r="K36" i="3"/>
  <c r="AL35" i="3"/>
  <c r="AI35" i="3"/>
  <c r="AF35" i="3"/>
  <c r="Z35" i="3"/>
  <c r="W35" i="3"/>
  <c r="T35" i="3"/>
  <c r="Q35" i="3"/>
  <c r="N35" i="3"/>
  <c r="K35" i="3"/>
  <c r="AL34" i="3"/>
  <c r="AI34" i="3"/>
  <c r="AF34" i="3"/>
  <c r="Z34" i="3"/>
  <c r="W34" i="3"/>
  <c r="T34" i="3"/>
  <c r="Q34" i="3"/>
  <c r="N34" i="3"/>
  <c r="K34" i="3"/>
  <c r="AL33" i="3"/>
  <c r="AI33" i="3"/>
  <c r="AF33" i="3"/>
  <c r="Z33" i="3"/>
  <c r="W33" i="3"/>
  <c r="T33" i="3"/>
  <c r="Q33" i="3"/>
  <c r="N33" i="3"/>
  <c r="K33" i="3"/>
  <c r="AL32" i="3"/>
  <c r="AI32" i="3"/>
  <c r="AF32" i="3"/>
  <c r="Z32" i="3"/>
  <c r="T32" i="3"/>
  <c r="Q32" i="3"/>
  <c r="N32" i="3"/>
  <c r="K32" i="3"/>
  <c r="AL31" i="3"/>
  <c r="AI31" i="3"/>
  <c r="AF31" i="3"/>
  <c r="Z31" i="3"/>
  <c r="T31" i="3"/>
  <c r="Q31" i="3"/>
  <c r="N31" i="3"/>
  <c r="K31" i="3"/>
  <c r="AL30" i="3"/>
  <c r="AI30" i="3"/>
  <c r="AF30" i="3"/>
  <c r="Z30" i="3"/>
  <c r="W30" i="3"/>
  <c r="T30" i="3"/>
  <c r="Q30" i="3"/>
  <c r="N30" i="3"/>
  <c r="K30" i="3"/>
  <c r="AL29" i="3"/>
  <c r="AI29" i="3"/>
  <c r="AF29" i="3"/>
  <c r="Z29" i="3"/>
  <c r="W29" i="3"/>
  <c r="T29" i="3"/>
  <c r="Q29" i="3"/>
  <c r="N29" i="3"/>
  <c r="K29" i="3"/>
  <c r="AL28" i="3"/>
  <c r="AI28" i="3"/>
  <c r="AF28" i="3"/>
  <c r="Z28" i="3"/>
  <c r="W28" i="3"/>
  <c r="T28" i="3"/>
  <c r="Q28" i="3"/>
  <c r="N28" i="3"/>
  <c r="K28" i="3"/>
  <c r="AL27" i="3"/>
  <c r="AI27" i="3"/>
  <c r="AF27" i="3"/>
  <c r="Z27" i="3"/>
  <c r="W27" i="3"/>
  <c r="T27" i="3"/>
  <c r="Q27" i="3"/>
  <c r="N27" i="3"/>
  <c r="K27" i="3"/>
  <c r="AL26" i="3"/>
  <c r="AI26" i="3"/>
  <c r="AF26" i="3"/>
  <c r="Z26" i="3"/>
  <c r="T26" i="3"/>
  <c r="Q26" i="3"/>
  <c r="N26" i="3"/>
  <c r="K26" i="3"/>
  <c r="AL25" i="3"/>
  <c r="AI25" i="3"/>
  <c r="AF25" i="3"/>
  <c r="Z25" i="3"/>
  <c r="T25" i="3"/>
  <c r="Q25" i="3"/>
  <c r="N25" i="3"/>
  <c r="K25" i="3"/>
  <c r="AL24" i="3"/>
  <c r="AI24" i="3"/>
  <c r="AF24" i="3"/>
  <c r="Z24" i="3"/>
  <c r="W24" i="3"/>
  <c r="T24" i="3"/>
  <c r="Q24" i="3"/>
  <c r="N24" i="3"/>
  <c r="K24" i="3"/>
  <c r="AL23" i="3"/>
  <c r="AI23" i="3"/>
  <c r="AF23" i="3"/>
  <c r="Z23" i="3"/>
  <c r="W23" i="3"/>
  <c r="T23" i="3"/>
  <c r="Q23" i="3"/>
  <c r="N23" i="3"/>
  <c r="K23" i="3"/>
  <c r="AL22" i="3"/>
  <c r="AI22" i="3"/>
  <c r="AF22" i="3"/>
  <c r="Z22" i="3"/>
  <c r="W22" i="3"/>
  <c r="T22" i="3"/>
  <c r="Q22" i="3"/>
  <c r="N22" i="3"/>
  <c r="K22" i="3"/>
  <c r="AL21" i="3"/>
  <c r="AI21" i="3"/>
  <c r="AF21" i="3"/>
  <c r="Z21" i="3"/>
  <c r="W21" i="3"/>
  <c r="T21" i="3"/>
  <c r="Q21" i="3"/>
  <c r="N21" i="3"/>
  <c r="K21" i="3"/>
  <c r="AL20" i="3"/>
  <c r="AI20" i="3"/>
  <c r="AF20" i="3"/>
  <c r="Z20" i="3"/>
  <c r="T20" i="3"/>
  <c r="Q20" i="3"/>
  <c r="N20" i="3"/>
  <c r="K20" i="3"/>
  <c r="AL19" i="3"/>
  <c r="AI19" i="3"/>
  <c r="AF19" i="3"/>
  <c r="Z19" i="3"/>
  <c r="T19" i="3"/>
  <c r="Q19" i="3"/>
  <c r="N19" i="3"/>
  <c r="K19" i="3"/>
  <c r="AL18" i="3"/>
  <c r="AI18" i="3"/>
  <c r="AF18" i="3"/>
  <c r="Z18" i="3"/>
  <c r="W18" i="3"/>
  <c r="T18" i="3"/>
  <c r="Q18" i="3"/>
  <c r="N18" i="3"/>
  <c r="K18" i="3"/>
  <c r="AL17" i="3"/>
  <c r="AI17" i="3"/>
  <c r="AF17" i="3"/>
  <c r="Z17" i="3"/>
  <c r="W17" i="3"/>
  <c r="T17" i="3"/>
  <c r="Q17" i="3"/>
  <c r="N17" i="3"/>
  <c r="K17" i="3"/>
  <c r="AL16" i="3"/>
  <c r="AF16" i="3"/>
  <c r="Z16" i="3"/>
  <c r="W16" i="3"/>
  <c r="T16" i="3"/>
  <c r="Q16" i="3"/>
  <c r="N16" i="3"/>
  <c r="K16" i="3"/>
  <c r="AL15" i="3"/>
  <c r="AI15" i="3"/>
  <c r="AF15" i="3"/>
  <c r="Z15" i="3"/>
  <c r="W15" i="3"/>
  <c r="T15" i="3"/>
  <c r="N15" i="3"/>
  <c r="K15" i="3"/>
  <c r="AL14" i="3"/>
  <c r="AI14" i="3"/>
  <c r="AF14" i="3"/>
  <c r="Z14" i="3"/>
  <c r="T14" i="3"/>
  <c r="Q14" i="3"/>
  <c r="N14" i="3"/>
  <c r="K14" i="3"/>
  <c r="AL13" i="3"/>
  <c r="AI13" i="3"/>
  <c r="AF13" i="3"/>
  <c r="Z13" i="3"/>
  <c r="T13" i="3"/>
  <c r="Q13" i="3"/>
  <c r="N13" i="3"/>
  <c r="K13" i="3"/>
  <c r="AL12" i="3"/>
  <c r="AI12" i="3"/>
  <c r="AF12" i="3"/>
  <c r="Z12" i="3"/>
  <c r="W12" i="3"/>
  <c r="T12" i="3"/>
  <c r="Q12" i="3"/>
  <c r="N12" i="3"/>
  <c r="K12" i="3"/>
  <c r="AL11" i="3"/>
  <c r="AI11" i="3"/>
  <c r="AF11" i="3"/>
  <c r="Z11" i="3"/>
  <c r="W11" i="3"/>
  <c r="T11" i="3"/>
  <c r="Q11" i="3"/>
  <c r="N11" i="3"/>
  <c r="K11" i="3"/>
  <c r="AL10" i="3"/>
  <c r="AF10" i="3"/>
  <c r="Z10" i="3"/>
  <c r="W10" i="3"/>
  <c r="T10" i="3"/>
  <c r="Q10" i="3"/>
  <c r="N10" i="3"/>
  <c r="K10" i="3"/>
  <c r="AL9" i="3"/>
  <c r="AI9" i="3"/>
  <c r="AF9" i="3"/>
  <c r="Z9" i="3"/>
  <c r="W9" i="3"/>
  <c r="T9" i="3"/>
  <c r="Q9" i="3"/>
  <c r="N9" i="3"/>
  <c r="K9" i="3"/>
  <c r="AL8" i="3"/>
  <c r="AI8" i="3"/>
  <c r="AF8" i="3"/>
  <c r="Z8" i="3"/>
  <c r="W8" i="3"/>
  <c r="T8" i="3"/>
  <c r="Q8" i="3"/>
  <c r="N8" i="3"/>
  <c r="K8" i="3"/>
  <c r="AL7" i="3"/>
  <c r="AI7" i="3"/>
  <c r="AF7" i="3"/>
  <c r="Z7" i="3"/>
  <c r="T7" i="3"/>
  <c r="Q7" i="3"/>
  <c r="N7" i="3"/>
  <c r="K7" i="3"/>
  <c r="AI90" i="3"/>
  <c r="Q92" i="3"/>
  <c r="Q118" i="3"/>
  <c r="Q129" i="3"/>
  <c r="Q147" i="3"/>
  <c r="Q171" i="3"/>
  <c r="Q110" i="3"/>
  <c r="Q195" i="3"/>
  <c r="Q219" i="3"/>
  <c r="Q354" i="3"/>
  <c r="AI117" i="3"/>
  <c r="Q135" i="3"/>
  <c r="Q153" i="3"/>
  <c r="Q177" i="3"/>
  <c r="Q243" i="3"/>
  <c r="Q283" i="3"/>
  <c r="Q301" i="3"/>
  <c r="Q305" i="3"/>
  <c r="Q329" i="3"/>
  <c r="Q104" i="3"/>
  <c r="Q159" i="3"/>
  <c r="Q183" i="3"/>
  <c r="Q201" i="3"/>
  <c r="Q225" i="3"/>
  <c r="Q261" i="3"/>
  <c r="Q324" i="3"/>
  <c r="Q98" i="3"/>
  <c r="Q141" i="3"/>
  <c r="Q207" i="3"/>
  <c r="Q249" i="3"/>
  <c r="AI276" i="3"/>
  <c r="Q394" i="3"/>
  <c r="W7" i="3"/>
  <c r="T130" i="3"/>
  <c r="T160" i="3"/>
  <c r="T184" i="3"/>
  <c r="T208" i="3"/>
  <c r="T232" i="3"/>
  <c r="T256" i="3"/>
  <c r="T292" i="3"/>
  <c r="T358" i="3"/>
  <c r="Q150" i="3"/>
  <c r="AL112" i="3"/>
  <c r="AL88" i="3"/>
  <c r="W55" i="3"/>
  <c r="W19" i="3"/>
  <c r="T154" i="3"/>
  <c r="T190" i="3"/>
  <c r="T244" i="3"/>
  <c r="T322" i="3"/>
  <c r="T352" i="3"/>
  <c r="T382" i="3"/>
  <c r="T124" i="3"/>
  <c r="Z119" i="3"/>
  <c r="AL94" i="3"/>
  <c r="Z62" i="3"/>
  <c r="W31" i="3"/>
  <c r="AI10" i="3"/>
  <c r="T142" i="3"/>
  <c r="T178" i="3"/>
  <c r="T220" i="3"/>
  <c r="T280" i="3"/>
  <c r="T304" i="3"/>
  <c r="T310" i="3"/>
  <c r="T334" i="3"/>
  <c r="T370" i="3"/>
  <c r="W37" i="3"/>
  <c r="Q180" i="3"/>
  <c r="AL106" i="3"/>
  <c r="AL76" i="3"/>
  <c r="W43" i="3"/>
  <c r="Q15" i="3"/>
  <c r="T166" i="3"/>
  <c r="T202" i="3"/>
  <c r="T238" i="3"/>
  <c r="T274" i="3"/>
  <c r="T376" i="3"/>
  <c r="T394" i="3"/>
  <c r="T262" i="3"/>
  <c r="AL70" i="3"/>
  <c r="W49" i="3"/>
  <c r="W25" i="3"/>
  <c r="W13" i="3"/>
  <c r="T118" i="3"/>
  <c r="T172" i="3"/>
  <c r="T196" i="3"/>
  <c r="T214" i="3"/>
  <c r="T226" i="3"/>
  <c r="T250" i="3"/>
  <c r="T268" i="3"/>
  <c r="T286" i="3"/>
  <c r="T316" i="3"/>
  <c r="T328" i="3"/>
  <c r="T364" i="3"/>
  <c r="T388" i="3"/>
  <c r="T298" i="3"/>
  <c r="T340" i="3"/>
  <c r="T346" i="3"/>
  <c r="Q374" i="3"/>
  <c r="Q361" i="3"/>
  <c r="Q251" i="3"/>
  <c r="Q257" i="3"/>
  <c r="Q269" i="3"/>
  <c r="Q275" i="3"/>
  <c r="Q287" i="3"/>
  <c r="Q293" i="3"/>
  <c r="Q386" i="3"/>
  <c r="Q316" i="3"/>
  <c r="Q397" i="3"/>
  <c r="Q328" i="3"/>
  <c r="Q340" i="3"/>
  <c r="Q341" i="3"/>
  <c r="Q392" i="3"/>
  <c r="Q388" i="3"/>
  <c r="Q160" i="3"/>
  <c r="Q124" i="3"/>
  <c r="AI64" i="3"/>
  <c r="AI70" i="3"/>
  <c r="AI76" i="3"/>
  <c r="AI82" i="3"/>
  <c r="AI88" i="3"/>
  <c r="AI94" i="3"/>
  <c r="AI100" i="3"/>
  <c r="AI106" i="3"/>
  <c r="AI112" i="3"/>
  <c r="AI245" i="3"/>
  <c r="AI352" i="3"/>
  <c r="AI311" i="3"/>
  <c r="AI319" i="3"/>
  <c r="AI344" i="3"/>
  <c r="AI356" i="3"/>
  <c r="AI362" i="3"/>
  <c r="AI368" i="3"/>
  <c r="AI374" i="3"/>
  <c r="AI386" i="3"/>
  <c r="AI379" i="3"/>
  <c r="T111" i="3"/>
  <c r="T105" i="3"/>
  <c r="T99" i="3"/>
  <c r="T93" i="3"/>
  <c r="T87" i="3"/>
  <c r="AL59" i="3"/>
  <c r="Z73" i="3"/>
  <c r="Z79" i="3"/>
  <c r="Z85" i="3"/>
  <c r="Z91" i="3"/>
  <c r="Z103" i="3"/>
  <c r="Z115" i="3"/>
  <c r="Z258" i="3"/>
  <c r="Z264" i="3"/>
  <c r="Z270" i="3"/>
  <c r="Z276" i="3"/>
  <c r="Z282" i="3"/>
  <c r="Z288" i="3"/>
  <c r="Z294" i="3"/>
  <c r="Z300" i="3"/>
  <c r="Z316" i="3"/>
  <c r="Z129" i="3"/>
  <c r="Z135" i="3"/>
  <c r="Z147" i="3"/>
  <c r="Z153" i="3"/>
  <c r="Z165" i="3"/>
  <c r="Z171" i="3"/>
  <c r="Z183" i="3"/>
  <c r="Z189" i="3"/>
  <c r="Z201" i="3"/>
  <c r="Z207" i="3"/>
  <c r="Z219" i="3"/>
  <c r="Z225" i="3"/>
  <c r="Z237" i="3"/>
  <c r="Z250" i="3"/>
  <c r="Z378" i="3"/>
  <c r="Z322" i="3"/>
  <c r="Z388" i="3"/>
  <c r="Q61" i="3"/>
  <c r="Q67" i="3"/>
  <c r="Q73" i="3"/>
  <c r="Q79" i="3"/>
  <c r="Q85" i="3"/>
  <c r="Q91" i="3"/>
  <c r="Q97" i="3"/>
  <c r="Q103" i="3"/>
  <c r="Q109" i="3"/>
  <c r="Q115" i="3"/>
  <c r="Q356" i="3"/>
  <c r="Q308" i="3"/>
  <c r="Q373" i="3"/>
  <c r="Q319" i="3"/>
  <c r="Q380" i="3"/>
  <c r="Q323" i="3"/>
  <c r="Q343" i="3"/>
  <c r="Q344" i="3"/>
  <c r="Q398" i="3"/>
  <c r="AI320" i="3"/>
  <c r="Q206" i="3"/>
  <c r="Q154" i="3"/>
  <c r="AI59" i="3"/>
  <c r="AI65" i="3"/>
  <c r="AI71" i="3"/>
  <c r="AI77" i="3"/>
  <c r="AI83" i="3"/>
  <c r="AI89" i="3"/>
  <c r="AI95" i="3"/>
  <c r="AI101" i="3"/>
  <c r="AI107" i="3"/>
  <c r="AI113" i="3"/>
  <c r="AI121" i="3"/>
  <c r="AI127" i="3"/>
  <c r="AI133" i="3"/>
  <c r="AI139" i="3"/>
  <c r="AI145" i="3"/>
  <c r="AI151" i="3"/>
  <c r="AI157" i="3"/>
  <c r="AI163" i="3"/>
  <c r="AI169" i="3"/>
  <c r="AI175" i="3"/>
  <c r="AI181" i="3"/>
  <c r="AI187" i="3"/>
  <c r="AI193" i="3"/>
  <c r="AI199" i="3"/>
  <c r="AI205" i="3"/>
  <c r="AI211" i="3"/>
  <c r="AI217" i="3"/>
  <c r="AI223" i="3"/>
  <c r="AI229" i="3"/>
  <c r="AI235" i="3"/>
  <c r="AI241" i="3"/>
  <c r="AI248" i="3"/>
  <c r="AI317" i="3"/>
  <c r="AI250" i="3"/>
  <c r="AI256" i="3"/>
  <c r="AI262" i="3"/>
  <c r="AI268" i="3"/>
  <c r="AI274" i="3"/>
  <c r="AI280" i="3"/>
  <c r="AI286" i="3"/>
  <c r="AI292" i="3"/>
  <c r="AI298" i="3"/>
  <c r="AI304" i="3"/>
  <c r="AI322" i="3"/>
  <c r="AI329" i="3"/>
  <c r="AI347" i="3"/>
  <c r="AI389" i="3"/>
  <c r="AI382" i="3"/>
  <c r="AI391" i="3"/>
  <c r="AI397" i="3"/>
  <c r="Q211" i="3"/>
  <c r="AL113" i="3"/>
  <c r="AL107" i="3"/>
  <c r="AL101" i="3"/>
  <c r="AL95" i="3"/>
  <c r="AL89" i="3"/>
  <c r="AL83" i="3"/>
  <c r="AL77" i="3"/>
  <c r="AL71" i="3"/>
  <c r="W56" i="3"/>
  <c r="W50" i="3"/>
  <c r="W44" i="3"/>
  <c r="W38" i="3"/>
  <c r="W32" i="3"/>
  <c r="W26" i="3"/>
  <c r="W20" i="3"/>
  <c r="W14" i="3"/>
  <c r="AI16" i="3"/>
  <c r="T117" i="3"/>
  <c r="T123" i="3"/>
  <c r="T129" i="3"/>
  <c r="T135" i="3"/>
  <c r="T141" i="3"/>
  <c r="T147" i="3"/>
  <c r="T153" i="3"/>
  <c r="T159" i="3"/>
  <c r="T165" i="3"/>
  <c r="T171" i="3"/>
  <c r="T177" i="3"/>
  <c r="T183" i="3"/>
  <c r="T189" i="3"/>
  <c r="T195" i="3"/>
  <c r="T201" i="3"/>
  <c r="T207" i="3"/>
  <c r="T213" i="3"/>
  <c r="T219" i="3"/>
  <c r="T225" i="3"/>
  <c r="T231" i="3"/>
  <c r="T237" i="3"/>
  <c r="T243" i="3"/>
  <c r="T249" i="3"/>
  <c r="T255" i="3"/>
  <c r="T261" i="3"/>
  <c r="T267" i="3"/>
  <c r="T273" i="3"/>
  <c r="T279" i="3"/>
  <c r="T285" i="3"/>
  <c r="T291" i="3"/>
  <c r="T297" i="3"/>
  <c r="T303" i="3"/>
  <c r="T309" i="3"/>
  <c r="T315" i="3"/>
  <c r="T321" i="3"/>
  <c r="T327" i="3"/>
  <c r="T333" i="3"/>
  <c r="T339" i="3"/>
  <c r="T345" i="3"/>
  <c r="T351" i="3"/>
  <c r="T357" i="3"/>
  <c r="T363" i="3"/>
  <c r="T369" i="3"/>
  <c r="T375" i="3"/>
  <c r="T381" i="3"/>
  <c r="T387" i="3"/>
  <c r="T393" i="3"/>
  <c r="T399" i="3"/>
  <c r="Q232" i="3"/>
  <c r="W89" i="3"/>
  <c r="W95" i="3"/>
  <c r="W101" i="3"/>
  <c r="W107" i="3"/>
  <c r="W113" i="3"/>
  <c r="W252" i="3"/>
  <c r="W305" i="3"/>
  <c r="W323" i="3"/>
  <c r="W260" i="3"/>
  <c r="W266" i="3"/>
  <c r="W272" i="3"/>
  <c r="W278" i="3"/>
  <c r="W284" i="3"/>
  <c r="W290" i="3"/>
  <c r="W296" i="3"/>
  <c r="W302" i="3"/>
  <c r="W342" i="3"/>
  <c r="W383" i="3"/>
  <c r="W357" i="3"/>
  <c r="W363" i="3"/>
  <c r="W369" i="3"/>
  <c r="W375" i="3"/>
  <c r="AJ331" i="3"/>
  <c r="AJ294" i="3"/>
  <c r="X293" i="3"/>
  <c r="X323" i="3"/>
  <c r="AJ187" i="3"/>
  <c r="AJ387" i="3"/>
  <c r="AD293" i="3"/>
  <c r="AJ324" i="3"/>
  <c r="AJ165" i="3"/>
  <c r="X168" i="3"/>
  <c r="AD165" i="3"/>
  <c r="AD166" i="3"/>
  <c r="AJ323" i="3"/>
  <c r="X294" i="3"/>
  <c r="AJ339" i="3"/>
  <c r="AD186" i="3"/>
  <c r="AJ168" i="3"/>
  <c r="X187" i="3"/>
  <c r="AD167" i="3"/>
  <c r="AJ263" i="3"/>
  <c r="AJ188" i="3"/>
  <c r="X188" i="3"/>
  <c r="AD294" i="3"/>
  <c r="I176" i="3"/>
  <c r="AJ166" i="3"/>
  <c r="AD324" i="3"/>
  <c r="AJ167" i="3"/>
  <c r="AD323" i="3"/>
  <c r="X324" i="3"/>
  <c r="AJ293" i="3"/>
  <c r="AJ363" i="3"/>
  <c r="AD188" i="3"/>
  <c r="X167" i="3"/>
  <c r="AJ186" i="3"/>
  <c r="X165" i="3"/>
  <c r="X186" i="3"/>
  <c r="AD187" i="3"/>
  <c r="X166" i="3"/>
  <c r="AJ391" i="3"/>
  <c r="AD168" i="3"/>
  <c r="L566" i="2" l="1"/>
  <c r="L554" i="2"/>
  <c r="L567" i="2"/>
  <c r="L555" i="2"/>
  <c r="L543" i="2"/>
  <c r="L531" i="2"/>
  <c r="L528" i="2"/>
  <c r="L522" i="2"/>
  <c r="L510" i="2"/>
  <c r="L504" i="2"/>
  <c r="L492" i="2"/>
  <c r="L568" i="2"/>
  <c r="L556" i="2"/>
  <c r="L544" i="2"/>
  <c r="L570" i="2"/>
  <c r="L561" i="2"/>
  <c r="L539" i="2"/>
  <c r="L536" i="2"/>
  <c r="L529" i="2"/>
  <c r="L516" i="2"/>
  <c r="L495" i="2"/>
  <c r="L532" i="2"/>
  <c r="L501" i="2"/>
  <c r="L496" i="2"/>
  <c r="L489" i="2"/>
  <c r="L477" i="2"/>
  <c r="L465" i="2"/>
  <c r="L453" i="2"/>
  <c r="L441" i="2"/>
  <c r="L564" i="2"/>
  <c r="L559" i="2"/>
  <c r="L550" i="2"/>
  <c r="L527" i="2"/>
  <c r="L511" i="2"/>
  <c r="L506" i="2"/>
  <c r="L490" i="2"/>
  <c r="L563" i="2"/>
  <c r="L558" i="2"/>
  <c r="L545" i="2"/>
  <c r="L521" i="2"/>
  <c r="L486" i="2"/>
  <c r="L482" i="2"/>
  <c r="L476" i="2"/>
  <c r="L565" i="2"/>
  <c r="L560" i="2"/>
  <c r="L552" i="2"/>
  <c r="L547" i="2"/>
  <c r="L537" i="2"/>
  <c r="L535" i="2"/>
  <c r="L533" i="2"/>
  <c r="L471" i="2"/>
  <c r="L442" i="2"/>
  <c r="L436" i="2"/>
  <c r="L425" i="2"/>
  <c r="L413" i="2"/>
  <c r="L401" i="2"/>
  <c r="L541" i="2"/>
  <c r="L519" i="2"/>
  <c r="L502" i="2"/>
  <c r="L499" i="2"/>
  <c r="L497" i="2"/>
  <c r="L483" i="2"/>
  <c r="L454" i="2"/>
  <c r="L448" i="2"/>
  <c r="L562" i="2"/>
  <c r="L546" i="2"/>
  <c r="L514" i="2"/>
  <c r="L505" i="2"/>
  <c r="L461" i="2"/>
  <c r="L458" i="2"/>
  <c r="L449" i="2"/>
  <c r="L446" i="2"/>
  <c r="L443" i="2"/>
  <c r="L431" i="2"/>
  <c r="L569" i="2"/>
  <c r="L549" i="2"/>
  <c r="L530" i="2"/>
  <c r="L524" i="2"/>
  <c r="L500" i="2"/>
  <c r="L491" i="2"/>
  <c r="L487" i="2"/>
  <c r="L472" i="2"/>
  <c r="L452" i="2"/>
  <c r="L414" i="2"/>
  <c r="L408" i="2"/>
  <c r="L403" i="2"/>
  <c r="L388" i="2"/>
  <c r="L376" i="2"/>
  <c r="L364" i="2"/>
  <c r="L352" i="2"/>
  <c r="L509" i="2"/>
  <c r="L494" i="2"/>
  <c r="L479" i="2"/>
  <c r="L474" i="2"/>
  <c r="L464" i="2"/>
  <c r="L426" i="2"/>
  <c r="L420" i="2"/>
  <c r="L557" i="2"/>
  <c r="L507" i="2"/>
  <c r="L462" i="2"/>
  <c r="L457" i="2"/>
  <c r="L432" i="2"/>
  <c r="L523" i="2"/>
  <c r="L488" i="2"/>
  <c r="L459" i="2"/>
  <c r="L485" i="2"/>
  <c r="L473" i="2"/>
  <c r="L466" i="2"/>
  <c r="L450" i="2"/>
  <c r="L445" i="2"/>
  <c r="L396" i="2"/>
  <c r="L520" i="2"/>
  <c r="L480" i="2"/>
  <c r="L451" i="2"/>
  <c r="L430" i="2"/>
  <c r="L416" i="2"/>
  <c r="L394" i="2"/>
  <c r="L365" i="2"/>
  <c r="L359" i="2"/>
  <c r="L354" i="2"/>
  <c r="L345" i="2"/>
  <c r="L333" i="2"/>
  <c r="L324" i="2"/>
  <c r="L538" i="2"/>
  <c r="L513" i="2"/>
  <c r="L503" i="2"/>
  <c r="L470" i="2"/>
  <c r="L467" i="2"/>
  <c r="L421" i="2"/>
  <c r="L419" i="2"/>
  <c r="L404" i="2"/>
  <c r="L484" i="2"/>
  <c r="L427" i="2"/>
  <c r="L469" i="2"/>
  <c r="L405" i="2"/>
  <c r="L366" i="2"/>
  <c r="L350" i="2"/>
  <c r="L344" i="2"/>
  <c r="L327" i="2"/>
  <c r="L316" i="2"/>
  <c r="L304" i="2"/>
  <c r="L286" i="2"/>
  <c r="L274" i="2"/>
  <c r="L262" i="2"/>
  <c r="L250" i="2"/>
  <c r="L238" i="2"/>
  <c r="L226" i="2"/>
  <c r="L214" i="2"/>
  <c r="L202" i="2"/>
  <c r="L190" i="2"/>
  <c r="L175" i="2"/>
  <c r="L163" i="2"/>
  <c r="L151" i="2"/>
  <c r="L139" i="2"/>
  <c r="L525" i="2"/>
  <c r="L456" i="2"/>
  <c r="L434" i="2"/>
  <c r="L390" i="2"/>
  <c r="L386" i="2"/>
  <c r="L383" i="2"/>
  <c r="L355" i="2"/>
  <c r="L339" i="2"/>
  <c r="L317" i="2"/>
  <c r="L305" i="2"/>
  <c r="L287" i="2"/>
  <c r="L508" i="2"/>
  <c r="L498" i="2"/>
  <c r="L463" i="2"/>
  <c r="L437" i="2"/>
  <c r="L428" i="2"/>
  <c r="L407" i="2"/>
  <c r="L379" i="2"/>
  <c r="L374" i="2"/>
  <c r="L356" i="2"/>
  <c r="L318" i="2"/>
  <c r="L306" i="2"/>
  <c r="L288" i="2"/>
  <c r="L406" i="2"/>
  <c r="L353" i="2"/>
  <c r="L351" i="2"/>
  <c r="L347" i="2"/>
  <c r="L342" i="2"/>
  <c r="L553" i="2"/>
  <c r="L551" i="2"/>
  <c r="L542" i="2"/>
  <c r="L397" i="2"/>
  <c r="L349" i="2"/>
  <c r="L481" i="2"/>
  <c r="L460" i="2"/>
  <c r="L368" i="2"/>
  <c r="L358" i="2"/>
  <c r="L328" i="2"/>
  <c r="L320" i="2"/>
  <c r="L311" i="2"/>
  <c r="L275" i="2"/>
  <c r="L269" i="2"/>
  <c r="L264" i="2"/>
  <c r="L526" i="2"/>
  <c r="L418" i="2"/>
  <c r="L412" i="2"/>
  <c r="L360" i="2"/>
  <c r="L357" i="2"/>
  <c r="L338" i="2"/>
  <c r="L336" i="2"/>
  <c r="L313" i="2"/>
  <c r="L309" i="2"/>
  <c r="L293" i="2"/>
  <c r="L291" i="2"/>
  <c r="L266" i="2"/>
  <c r="L256" i="2"/>
  <c r="L234" i="2"/>
  <c r="L217" i="2"/>
  <c r="L211" i="2"/>
  <c r="L206" i="2"/>
  <c r="L540" i="2"/>
  <c r="L444" i="2"/>
  <c r="L433" i="2"/>
  <c r="L417" i="2"/>
  <c r="L411" i="2"/>
  <c r="L380" i="2"/>
  <c r="L363" i="2"/>
  <c r="L299" i="2"/>
  <c r="L283" i="2"/>
  <c r="L281" i="2"/>
  <c r="L273" i="2"/>
  <c r="L261" i="2"/>
  <c r="L253" i="2"/>
  <c r="L246" i="2"/>
  <c r="L229" i="2"/>
  <c r="L223" i="2"/>
  <c r="L218" i="2"/>
  <c r="L200" i="2"/>
  <c r="L181" i="2"/>
  <c r="L167" i="2"/>
  <c r="L165" i="2"/>
  <c r="L147" i="2"/>
  <c r="L130" i="2"/>
  <c r="L118" i="2"/>
  <c r="L106" i="2"/>
  <c r="L94" i="2"/>
  <c r="L82" i="2"/>
  <c r="L70" i="2"/>
  <c r="L58" i="2"/>
  <c r="L46" i="2"/>
  <c r="L493" i="2"/>
  <c r="L447" i="2"/>
  <c r="L391" i="2"/>
  <c r="L372" i="2"/>
  <c r="L343" i="2"/>
  <c r="L340" i="2"/>
  <c r="L301" i="2"/>
  <c r="L297" i="2"/>
  <c r="L279" i="2"/>
  <c r="L270" i="2"/>
  <c r="L241" i="2"/>
  <c r="L235" i="2"/>
  <c r="L230" i="2"/>
  <c r="L212" i="2"/>
  <c r="L517" i="2"/>
  <c r="L385" i="2"/>
  <c r="L373" i="2"/>
  <c r="L303" i="2"/>
  <c r="L276" i="2"/>
  <c r="L518" i="2"/>
  <c r="L455" i="2"/>
  <c r="L438" i="2"/>
  <c r="L435" i="2"/>
  <c r="L395" i="2"/>
  <c r="L362" i="2"/>
  <c r="L348" i="2"/>
  <c r="L331" i="2"/>
  <c r="L310" i="2"/>
  <c r="L300" i="2"/>
  <c r="L258" i="2"/>
  <c r="L213" i="2"/>
  <c r="L203" i="2"/>
  <c r="L192" i="2"/>
  <c r="L178" i="2"/>
  <c r="L439" i="2"/>
  <c r="L415" i="2"/>
  <c r="L323" i="2"/>
  <c r="L393" i="2"/>
  <c r="L370" i="2"/>
  <c r="L346" i="2"/>
  <c r="L312" i="2"/>
  <c r="L265" i="2"/>
  <c r="L263" i="2"/>
  <c r="L402" i="2"/>
  <c r="L382" i="2"/>
  <c r="L330" i="2"/>
  <c r="L294" i="2"/>
  <c r="L292" i="2"/>
  <c r="L284" i="2"/>
  <c r="L280" i="2"/>
  <c r="L272" i="2"/>
  <c r="L260" i="2"/>
  <c r="L245" i="2"/>
  <c r="L243" i="2"/>
  <c r="L231" i="2"/>
  <c r="L222" i="2"/>
  <c r="L216" i="2"/>
  <c r="L210" i="2"/>
  <c r="L189" i="2"/>
  <c r="L135" i="2"/>
  <c r="L114" i="2"/>
  <c r="L97" i="2"/>
  <c r="L91" i="2"/>
  <c r="L86" i="2"/>
  <c r="L68" i="2"/>
  <c r="L51" i="2"/>
  <c r="L45" i="2"/>
  <c r="L34" i="2"/>
  <c r="L22" i="2"/>
  <c r="L10" i="2"/>
  <c r="L468" i="2"/>
  <c r="L410" i="2"/>
  <c r="L381" i="2"/>
  <c r="L239" i="2"/>
  <c r="L220" i="2"/>
  <c r="L196" i="2"/>
  <c r="L166" i="2"/>
  <c r="L158" i="2"/>
  <c r="L148" i="2"/>
  <c r="L140" i="2"/>
  <c r="L126" i="2"/>
  <c r="L109" i="2"/>
  <c r="L103" i="2"/>
  <c r="L98" i="2"/>
  <c r="L80" i="2"/>
  <c r="L63" i="2"/>
  <c r="L57" i="2"/>
  <c r="L35" i="2"/>
  <c r="L23" i="2"/>
  <c r="L11" i="2"/>
  <c r="L52" i="2"/>
  <c r="L548" i="2"/>
  <c r="L440" i="2"/>
  <c r="L398" i="2"/>
  <c r="L329" i="2"/>
  <c r="L422" i="2"/>
  <c r="L409" i="2"/>
  <c r="L361" i="2"/>
  <c r="L325" i="2"/>
  <c r="L249" i="2"/>
  <c r="L193" i="2"/>
  <c r="L176" i="2"/>
  <c r="L170" i="2"/>
  <c r="L155" i="2"/>
  <c r="L145" i="2"/>
  <c r="L121" i="2"/>
  <c r="L115" i="2"/>
  <c r="L110" i="2"/>
  <c r="L92" i="2"/>
  <c r="L75" i="2"/>
  <c r="L69" i="2"/>
  <c r="L36" i="2"/>
  <c r="L24" i="2"/>
  <c r="L12" i="2"/>
  <c r="L478" i="2"/>
  <c r="L424" i="2"/>
  <c r="L423" i="2"/>
  <c r="L400" i="2"/>
  <c r="L399" i="2"/>
  <c r="L341" i="2"/>
  <c r="L334" i="2"/>
  <c r="L271" i="2"/>
  <c r="L227" i="2"/>
  <c r="L204" i="2"/>
  <c r="L199" i="2"/>
  <c r="L185" i="2"/>
  <c r="L179" i="2"/>
  <c r="L173" i="2"/>
  <c r="L168" i="2"/>
  <c r="L159" i="2"/>
  <c r="L141" i="2"/>
  <c r="L136" i="2"/>
  <c r="L132" i="2"/>
  <c r="L127" i="2"/>
  <c r="L122" i="2"/>
  <c r="L104" i="2"/>
  <c r="L87" i="2"/>
  <c r="L81" i="2"/>
  <c r="L64" i="2"/>
  <c r="L37" i="2"/>
  <c r="L25" i="2"/>
  <c r="L13" i="2"/>
  <c r="L512" i="2"/>
  <c r="L392" i="2"/>
  <c r="L308" i="2"/>
  <c r="L475" i="2"/>
  <c r="L367" i="2"/>
  <c r="L307" i="2"/>
  <c r="L282" i="2"/>
  <c r="L198" i="2"/>
  <c r="L180" i="2"/>
  <c r="L162" i="2"/>
  <c r="L124" i="2"/>
  <c r="L120" i="2"/>
  <c r="L59" i="2"/>
  <c r="L384" i="2"/>
  <c r="L377" i="2"/>
  <c r="L369" i="2"/>
  <c r="L254" i="2"/>
  <c r="L182" i="2"/>
  <c r="L169" i="2"/>
  <c r="L143" i="2"/>
  <c r="L389" i="2"/>
  <c r="L378" i="2"/>
  <c r="L375" i="2"/>
  <c r="L371" i="2"/>
  <c r="L335" i="2"/>
  <c r="L195" i="2"/>
  <c r="L174" i="2"/>
  <c r="L171" i="2"/>
  <c r="L105" i="2"/>
  <c r="L93" i="2"/>
  <c r="L83" i="2"/>
  <c r="L332" i="2"/>
  <c r="L302" i="2"/>
  <c r="L289" i="2"/>
  <c r="L237" i="2"/>
  <c r="L233" i="2"/>
  <c r="L209" i="2"/>
  <c r="L161" i="2"/>
  <c r="L134" i="2"/>
  <c r="L129" i="2"/>
  <c r="L123" i="2"/>
  <c r="L117" i="2"/>
  <c r="L321" i="2"/>
  <c r="L319" i="2"/>
  <c r="L298" i="2"/>
  <c r="L247" i="2"/>
  <c r="L244" i="2"/>
  <c r="L194" i="2"/>
  <c r="L186" i="2"/>
  <c r="L322" i="2"/>
  <c r="L296" i="2"/>
  <c r="L268" i="2"/>
  <c r="L252" i="2"/>
  <c r="L240" i="2"/>
  <c r="L236" i="2"/>
  <c r="L232" i="2"/>
  <c r="L219" i="2"/>
  <c r="L515" i="2"/>
  <c r="L326" i="2"/>
  <c r="L315" i="2"/>
  <c r="L314" i="2"/>
  <c r="L290" i="2"/>
  <c r="L251" i="2"/>
  <c r="L248" i="2"/>
  <c r="L207" i="2"/>
  <c r="L187" i="2"/>
  <c r="L153" i="2"/>
  <c r="L144" i="2"/>
  <c r="L131" i="2"/>
  <c r="L113" i="2"/>
  <c r="L101" i="2"/>
  <c r="L95" i="2"/>
  <c r="L61" i="2"/>
  <c r="L16" i="2"/>
  <c r="L85" i="2"/>
  <c r="L7" i="2"/>
  <c r="L387" i="2"/>
  <c r="L197" i="2"/>
  <c r="L77" i="2"/>
  <c r="L74" i="2"/>
  <c r="L56" i="2"/>
  <c r="L53" i="2"/>
  <c r="L49" i="2"/>
  <c r="L20" i="2"/>
  <c r="L18" i="2"/>
  <c r="L14" i="2"/>
  <c r="L242" i="2"/>
  <c r="L228" i="2"/>
  <c r="L172" i="2"/>
  <c r="L157" i="2"/>
  <c r="L142" i="2"/>
  <c r="L76" i="2"/>
  <c r="L43" i="2"/>
  <c r="L225" i="2"/>
  <c r="L184" i="2"/>
  <c r="L112" i="2"/>
  <c r="L79" i="2"/>
  <c r="L60" i="2"/>
  <c r="L48" i="2"/>
  <c r="L28" i="2"/>
  <c r="L278" i="2"/>
  <c r="L277" i="2"/>
  <c r="L267" i="2"/>
  <c r="L152" i="2"/>
  <c r="L71" i="2"/>
  <c r="L66" i="2"/>
  <c r="L41" i="2"/>
  <c r="L39" i="2"/>
  <c r="L9" i="2"/>
  <c r="L88" i="2"/>
  <c r="L337" i="2"/>
  <c r="L156" i="2"/>
  <c r="L146" i="2"/>
  <c r="L138" i="2"/>
  <c r="L100" i="2"/>
  <c r="L55" i="2"/>
  <c r="L32" i="2"/>
  <c r="L30" i="2"/>
  <c r="L26" i="2"/>
  <c r="L150" i="2"/>
  <c r="L133" i="2"/>
  <c r="L108" i="2"/>
  <c r="L19" i="2"/>
  <c r="L259" i="2"/>
  <c r="L224" i="2"/>
  <c r="L205" i="2"/>
  <c r="L183" i="2"/>
  <c r="L177" i="2"/>
  <c r="L164" i="2"/>
  <c r="L111" i="2"/>
  <c r="L84" i="2"/>
  <c r="L73" i="2"/>
  <c r="L65" i="2"/>
  <c r="L21" i="2"/>
  <c r="L17" i="2"/>
  <c r="L15" i="2"/>
  <c r="L429" i="2"/>
  <c r="L285" i="2"/>
  <c r="L160" i="2"/>
  <c r="L50" i="2"/>
  <c r="L257" i="2"/>
  <c r="L208" i="2"/>
  <c r="L33" i="2"/>
  <c r="L137" i="2"/>
  <c r="L221" i="2"/>
  <c r="L67" i="2"/>
  <c r="L40" i="2"/>
  <c r="L27" i="2"/>
  <c r="L107" i="2"/>
  <c r="L99" i="2"/>
  <c r="L90" i="2"/>
  <c r="L78" i="2"/>
  <c r="L62" i="2"/>
  <c r="L255" i="2"/>
  <c r="L72" i="2"/>
  <c r="L44" i="2"/>
  <c r="L42" i="2"/>
  <c r="L31" i="2"/>
  <c r="L29" i="2"/>
  <c r="L188" i="2"/>
  <c r="L89" i="2"/>
  <c r="L149" i="2"/>
  <c r="L119" i="2"/>
  <c r="L116" i="2"/>
  <c r="L96" i="2"/>
  <c r="L54" i="2"/>
  <c r="L38" i="2"/>
  <c r="L8" i="2"/>
  <c r="L128" i="2"/>
  <c r="L125" i="2"/>
  <c r="L102" i="2"/>
  <c r="L47" i="2"/>
  <c r="L295" i="2"/>
  <c r="L201" i="2"/>
  <c r="L534" i="2"/>
  <c r="L215" i="2"/>
  <c r="L191" i="2"/>
  <c r="L154" i="2"/>
  <c r="I564" i="2"/>
  <c r="I552" i="2"/>
  <c r="I565" i="2"/>
  <c r="I553" i="2"/>
  <c r="I541" i="2"/>
  <c r="I520" i="2"/>
  <c r="I508" i="2"/>
  <c r="I502" i="2"/>
  <c r="I566" i="2"/>
  <c r="I554" i="2"/>
  <c r="I542" i="2"/>
  <c r="I563" i="2"/>
  <c r="I555" i="2"/>
  <c r="I531" i="2"/>
  <c r="I515" i="2"/>
  <c r="I509" i="2"/>
  <c r="I547" i="2"/>
  <c r="I543" i="2"/>
  <c r="I521" i="2"/>
  <c r="I510" i="2"/>
  <c r="I500" i="2"/>
  <c r="I487" i="2"/>
  <c r="E487" i="2" s="1"/>
  <c r="I475" i="2"/>
  <c r="I463" i="2"/>
  <c r="I451" i="2"/>
  <c r="I439" i="2"/>
  <c r="I570" i="2"/>
  <c r="I561" i="2"/>
  <c r="I539" i="2"/>
  <c r="I536" i="2"/>
  <c r="I529" i="2"/>
  <c r="I522" i="2"/>
  <c r="I516" i="2"/>
  <c r="I495" i="2"/>
  <c r="I488" i="2"/>
  <c r="I550" i="2"/>
  <c r="E550" i="2" s="1"/>
  <c r="I526" i="2"/>
  <c r="I524" i="2"/>
  <c r="I501" i="2"/>
  <c r="I494" i="2"/>
  <c r="I556" i="2"/>
  <c r="I514" i="2"/>
  <c r="I512" i="2"/>
  <c r="I504" i="2"/>
  <c r="I490" i="2"/>
  <c r="I470" i="2"/>
  <c r="I464" i="2"/>
  <c r="I453" i="2"/>
  <c r="E453" i="2" s="1"/>
  <c r="I447" i="2"/>
  <c r="I435" i="2"/>
  <c r="I423" i="2"/>
  <c r="I411" i="2"/>
  <c r="I399" i="2"/>
  <c r="I558" i="2"/>
  <c r="I545" i="2"/>
  <c r="I506" i="2"/>
  <c r="I486" i="2"/>
  <c r="I482" i="2"/>
  <c r="I476" i="2"/>
  <c r="I465" i="2"/>
  <c r="E465" i="2" s="1"/>
  <c r="I459" i="2"/>
  <c r="I525" i="2"/>
  <c r="I503" i="2"/>
  <c r="I498" i="2"/>
  <c r="I480" i="2"/>
  <c r="I430" i="2"/>
  <c r="I424" i="2"/>
  <c r="I540" i="2"/>
  <c r="I517" i="2"/>
  <c r="I469" i="2"/>
  <c r="I467" i="2"/>
  <c r="I455" i="2"/>
  <c r="I425" i="2"/>
  <c r="I419" i="2"/>
  <c r="I386" i="2"/>
  <c r="I374" i="2"/>
  <c r="I362" i="2"/>
  <c r="I562" i="2"/>
  <c r="I546" i="2"/>
  <c r="I505" i="2"/>
  <c r="I461" i="2"/>
  <c r="I458" i="2"/>
  <c r="I449" i="2"/>
  <c r="I446" i="2"/>
  <c r="I443" i="2"/>
  <c r="I436" i="2"/>
  <c r="I431" i="2"/>
  <c r="I569" i="2"/>
  <c r="I492" i="2"/>
  <c r="I479" i="2"/>
  <c r="I460" i="2"/>
  <c r="I442" i="2"/>
  <c r="I434" i="2"/>
  <c r="I538" i="2"/>
  <c r="I537" i="2"/>
  <c r="I496" i="2"/>
  <c r="I474" i="2"/>
  <c r="I523" i="2"/>
  <c r="I428" i="2"/>
  <c r="I416" i="2"/>
  <c r="I412" i="2"/>
  <c r="I400" i="2"/>
  <c r="I567" i="2"/>
  <c r="I559" i="2"/>
  <c r="I551" i="2"/>
  <c r="I549" i="2"/>
  <c r="I497" i="2"/>
  <c r="E497" i="2" s="1"/>
  <c r="I468" i="2"/>
  <c r="I432" i="2"/>
  <c r="I407" i="2"/>
  <c r="I393" i="2"/>
  <c r="I387" i="2"/>
  <c r="I376" i="2"/>
  <c r="I370" i="2"/>
  <c r="I343" i="2"/>
  <c r="I331" i="2"/>
  <c r="I557" i="2"/>
  <c r="I548" i="2"/>
  <c r="I507" i="2"/>
  <c r="I485" i="2"/>
  <c r="I457" i="2"/>
  <c r="I444" i="2"/>
  <c r="I441" i="2"/>
  <c r="I413" i="2"/>
  <c r="I410" i="2"/>
  <c r="I394" i="2"/>
  <c r="I511" i="2"/>
  <c r="I477" i="2"/>
  <c r="I429" i="2"/>
  <c r="I422" i="2"/>
  <c r="I396" i="2"/>
  <c r="E396" i="2" s="1"/>
  <c r="I389" i="2"/>
  <c r="I378" i="2"/>
  <c r="I326" i="2"/>
  <c r="I314" i="2"/>
  <c r="I302" i="2"/>
  <c r="I284" i="2"/>
  <c r="I272" i="2"/>
  <c r="I260" i="2"/>
  <c r="I248" i="2"/>
  <c r="I236" i="2"/>
  <c r="I224" i="2"/>
  <c r="I212" i="2"/>
  <c r="I200" i="2"/>
  <c r="I185" i="2"/>
  <c r="I173" i="2"/>
  <c r="I167" i="2"/>
  <c r="I161" i="2"/>
  <c r="I149" i="2"/>
  <c r="I137" i="2"/>
  <c r="I534" i="2"/>
  <c r="I533" i="2"/>
  <c r="I438" i="2"/>
  <c r="I403" i="2"/>
  <c r="I392" i="2"/>
  <c r="I373" i="2"/>
  <c r="E373" i="2" s="1"/>
  <c r="I369" i="2"/>
  <c r="I338" i="2"/>
  <c r="I332" i="2"/>
  <c r="I315" i="2"/>
  <c r="I303" i="2"/>
  <c r="I294" i="2"/>
  <c r="I285" i="2"/>
  <c r="I532" i="2"/>
  <c r="I527" i="2"/>
  <c r="I484" i="2"/>
  <c r="I445" i="2"/>
  <c r="E445" i="2" s="1"/>
  <c r="I414" i="2"/>
  <c r="I405" i="2"/>
  <c r="I366" i="2"/>
  <c r="I359" i="2"/>
  <c r="I350" i="2"/>
  <c r="I344" i="2"/>
  <c r="I333" i="2"/>
  <c r="I327" i="2"/>
  <c r="I316" i="2"/>
  <c r="I304" i="2"/>
  <c r="I286" i="2"/>
  <c r="I544" i="2"/>
  <c r="I491" i="2"/>
  <c r="E491" i="2" s="1"/>
  <c r="I454" i="2"/>
  <c r="I421" i="2"/>
  <c r="I395" i="2"/>
  <c r="I388" i="2"/>
  <c r="I380" i="2"/>
  <c r="I371" i="2"/>
  <c r="I365" i="2"/>
  <c r="I355" i="2"/>
  <c r="I493" i="2"/>
  <c r="I437" i="2"/>
  <c r="I340" i="2"/>
  <c r="I397" i="2"/>
  <c r="E397" i="2" s="1"/>
  <c r="I356" i="2"/>
  <c r="I349" i="2"/>
  <c r="I330" i="2"/>
  <c r="I322" i="2"/>
  <c r="I313" i="2"/>
  <c r="I305" i="2"/>
  <c r="I251" i="2"/>
  <c r="I518" i="2"/>
  <c r="I483" i="2"/>
  <c r="I481" i="2"/>
  <c r="I478" i="2"/>
  <c r="I471" i="2"/>
  <c r="E471" i="2" s="1"/>
  <c r="I450" i="2"/>
  <c r="I402" i="2"/>
  <c r="I383" i="2"/>
  <c r="I346" i="2"/>
  <c r="I341" i="2"/>
  <c r="I306" i="2"/>
  <c r="I288" i="2"/>
  <c r="I276" i="2"/>
  <c r="I269" i="2"/>
  <c r="I239" i="2"/>
  <c r="I233" i="2"/>
  <c r="E233" i="2" s="1"/>
  <c r="I228" i="2"/>
  <c r="E228" i="2" s="1"/>
  <c r="I210" i="2"/>
  <c r="I489" i="2"/>
  <c r="I426" i="2"/>
  <c r="I375" i="2"/>
  <c r="I334" i="2"/>
  <c r="I318" i="2"/>
  <c r="I265" i="2"/>
  <c r="I249" i="2"/>
  <c r="I245" i="2"/>
  <c r="I240" i="2"/>
  <c r="I222" i="2"/>
  <c r="I205" i="2"/>
  <c r="I199" i="2"/>
  <c r="I194" i="2"/>
  <c r="I180" i="2"/>
  <c r="I174" i="2"/>
  <c r="I152" i="2"/>
  <c r="I146" i="2"/>
  <c r="I141" i="2"/>
  <c r="I128" i="2"/>
  <c r="I116" i="2"/>
  <c r="I104" i="2"/>
  <c r="E104" i="2" s="1"/>
  <c r="I92" i="2"/>
  <c r="I80" i="2"/>
  <c r="I68" i="2"/>
  <c r="I56" i="2"/>
  <c r="I530" i="2"/>
  <c r="I418" i="2"/>
  <c r="I360" i="2"/>
  <c r="I357" i="2"/>
  <c r="I354" i="2"/>
  <c r="I336" i="2"/>
  <c r="I311" i="2"/>
  <c r="I309" i="2"/>
  <c r="I293" i="2"/>
  <c r="E293" i="2" s="1"/>
  <c r="I291" i="2"/>
  <c r="E291" i="2" s="1"/>
  <c r="I266" i="2"/>
  <c r="I256" i="2"/>
  <c r="I234" i="2"/>
  <c r="I217" i="2"/>
  <c r="I211" i="2"/>
  <c r="I206" i="2"/>
  <c r="I417" i="2"/>
  <c r="I406" i="2"/>
  <c r="I398" i="2"/>
  <c r="I381" i="2"/>
  <c r="I377" i="2"/>
  <c r="E377" i="2" s="1"/>
  <c r="I308" i="2"/>
  <c r="E308" i="2" s="1"/>
  <c r="I298" i="2"/>
  <c r="I295" i="2"/>
  <c r="I279" i="2"/>
  <c r="I519" i="2"/>
  <c r="I472" i="2"/>
  <c r="I452" i="2"/>
  <c r="I440" i="2"/>
  <c r="I390" i="2"/>
  <c r="I367" i="2"/>
  <c r="I358" i="2"/>
  <c r="I353" i="2"/>
  <c r="E353" i="2" s="1"/>
  <c r="I337" i="2"/>
  <c r="I328" i="2"/>
  <c r="I325" i="2"/>
  <c r="I324" i="2"/>
  <c r="I321" i="2"/>
  <c r="I264" i="2"/>
  <c r="I221" i="2"/>
  <c r="I219" i="2"/>
  <c r="I196" i="2"/>
  <c r="I191" i="2"/>
  <c r="I560" i="2"/>
  <c r="I473" i="2"/>
  <c r="I456" i="2"/>
  <c r="E456" i="2" s="1"/>
  <c r="I448" i="2"/>
  <c r="I385" i="2"/>
  <c r="I404" i="2"/>
  <c r="I384" i="2"/>
  <c r="I351" i="2"/>
  <c r="I320" i="2"/>
  <c r="I307" i="2"/>
  <c r="I278" i="2"/>
  <c r="I273" i="2"/>
  <c r="I364" i="2"/>
  <c r="I335" i="2"/>
  <c r="I319" i="2"/>
  <c r="E319" i="2" s="1"/>
  <c r="I301" i="2"/>
  <c r="I258" i="2"/>
  <c r="I254" i="2"/>
  <c r="I252" i="2"/>
  <c r="I247" i="2"/>
  <c r="I237" i="2"/>
  <c r="I218" i="2"/>
  <c r="I214" i="2"/>
  <c r="I208" i="2"/>
  <c r="I203" i="2"/>
  <c r="I201" i="2"/>
  <c r="E201" i="2" s="1"/>
  <c r="I198" i="2"/>
  <c r="E198" i="2" s="1"/>
  <c r="I192" i="2"/>
  <c r="I175" i="2"/>
  <c r="I172" i="2"/>
  <c r="I169" i="2"/>
  <c r="I157" i="2"/>
  <c r="I147" i="2"/>
  <c r="I139" i="2"/>
  <c r="I134" i="2"/>
  <c r="I119" i="2"/>
  <c r="I113" i="2"/>
  <c r="I108" i="2"/>
  <c r="I90" i="2"/>
  <c r="I73" i="2"/>
  <c r="I67" i="2"/>
  <c r="I62" i="2"/>
  <c r="I44" i="2"/>
  <c r="I32" i="2"/>
  <c r="I20" i="2"/>
  <c r="I8" i="2"/>
  <c r="I420" i="2"/>
  <c r="I363" i="2"/>
  <c r="I352" i="2"/>
  <c r="I310" i="2"/>
  <c r="I300" i="2"/>
  <c r="I187" i="2"/>
  <c r="I184" i="2"/>
  <c r="I178" i="2"/>
  <c r="I162" i="2"/>
  <c r="I154" i="2"/>
  <c r="I144" i="2"/>
  <c r="I131" i="2"/>
  <c r="I125" i="2"/>
  <c r="I120" i="2"/>
  <c r="I102" i="2"/>
  <c r="I85" i="2"/>
  <c r="I79" i="2"/>
  <c r="I74" i="2"/>
  <c r="I33" i="2"/>
  <c r="I21" i="2"/>
  <c r="I9" i="2"/>
  <c r="I427" i="2"/>
  <c r="I409" i="2"/>
  <c r="I408" i="2"/>
  <c r="I361" i="2"/>
  <c r="I415" i="2"/>
  <c r="I382" i="2"/>
  <c r="I292" i="2"/>
  <c r="I280" i="2"/>
  <c r="I243" i="2"/>
  <c r="I241" i="2"/>
  <c r="I231" i="2"/>
  <c r="I216" i="2"/>
  <c r="I189" i="2"/>
  <c r="I151" i="2"/>
  <c r="I135" i="2"/>
  <c r="I114" i="2"/>
  <c r="I97" i="2"/>
  <c r="I91" i="2"/>
  <c r="I86" i="2"/>
  <c r="I51" i="2"/>
  <c r="E51" i="2" s="1"/>
  <c r="I45" i="2"/>
  <c r="I34" i="2"/>
  <c r="I22" i="2"/>
  <c r="I10" i="2"/>
  <c r="I433" i="2"/>
  <c r="I401" i="2"/>
  <c r="I342" i="2"/>
  <c r="I323" i="2"/>
  <c r="I299" i="2"/>
  <c r="I275" i="2"/>
  <c r="E275" i="2" s="1"/>
  <c r="I229" i="2"/>
  <c r="I220" i="2"/>
  <c r="I181" i="2"/>
  <c r="I166" i="2"/>
  <c r="I163" i="2"/>
  <c r="I158" i="2"/>
  <c r="I148" i="2"/>
  <c r="I140" i="2"/>
  <c r="I126" i="2"/>
  <c r="I109" i="2"/>
  <c r="I103" i="2"/>
  <c r="I98" i="2"/>
  <c r="I63" i="2"/>
  <c r="E63" i="2" s="1"/>
  <c r="I57" i="2"/>
  <c r="E57" i="2" s="1"/>
  <c r="I46" i="2"/>
  <c r="I35" i="2"/>
  <c r="I23" i="2"/>
  <c r="I11" i="2"/>
  <c r="I339" i="2"/>
  <c r="I287" i="2"/>
  <c r="I255" i="2"/>
  <c r="I250" i="2"/>
  <c r="I225" i="2"/>
  <c r="I177" i="2"/>
  <c r="I164" i="2"/>
  <c r="I160" i="2"/>
  <c r="I122" i="2"/>
  <c r="I112" i="2"/>
  <c r="I96" i="2"/>
  <c r="I78" i="2"/>
  <c r="I379" i="2"/>
  <c r="I312" i="2"/>
  <c r="I259" i="2"/>
  <c r="I242" i="2"/>
  <c r="I207" i="2"/>
  <c r="I188" i="2"/>
  <c r="I153" i="2"/>
  <c r="E153" i="2" s="1"/>
  <c r="I368" i="2"/>
  <c r="E368" i="2" s="1"/>
  <c r="I282" i="2"/>
  <c r="I281" i="2"/>
  <c r="I271" i="2"/>
  <c r="I262" i="2"/>
  <c r="I204" i="2"/>
  <c r="I193" i="2"/>
  <c r="I155" i="2"/>
  <c r="I130" i="2"/>
  <c r="I124" i="2"/>
  <c r="I535" i="2"/>
  <c r="I499" i="2"/>
  <c r="I348" i="2"/>
  <c r="I277" i="2"/>
  <c r="I270" i="2"/>
  <c r="I253" i="2"/>
  <c r="I238" i="2"/>
  <c r="I197" i="2"/>
  <c r="I176" i="2"/>
  <c r="I165" i="2"/>
  <c r="I159" i="2"/>
  <c r="I111" i="2"/>
  <c r="I99" i="2"/>
  <c r="I77" i="2"/>
  <c r="I55" i="2"/>
  <c r="E55" i="2" s="1"/>
  <c r="I513" i="2"/>
  <c r="I290" i="2"/>
  <c r="I257" i="2"/>
  <c r="I568" i="2"/>
  <c r="I297" i="2"/>
  <c r="I289" i="2"/>
  <c r="I209" i="2"/>
  <c r="I466" i="2"/>
  <c r="I246" i="2"/>
  <c r="I232" i="2"/>
  <c r="I136" i="2"/>
  <c r="I132" i="2"/>
  <c r="E132" i="2" s="1"/>
  <c r="I107" i="2"/>
  <c r="I69" i="2"/>
  <c r="I29" i="2"/>
  <c r="I27" i="2"/>
  <c r="I230" i="2"/>
  <c r="I89" i="2"/>
  <c r="I47" i="2"/>
  <c r="I36" i="2"/>
  <c r="I31" i="2"/>
  <c r="I195" i="2"/>
  <c r="I118" i="2"/>
  <c r="I115" i="2"/>
  <c r="I58" i="2"/>
  <c r="I49" i="2"/>
  <c r="I14" i="2"/>
  <c r="I345" i="2"/>
  <c r="I274" i="2"/>
  <c r="I268" i="2"/>
  <c r="I267" i="2"/>
  <c r="I263" i="2"/>
  <c r="I244" i="2"/>
  <c r="I227" i="2"/>
  <c r="I179" i="2"/>
  <c r="I106" i="2"/>
  <c r="E106" i="2" s="1"/>
  <c r="I71" i="2"/>
  <c r="I66" i="2"/>
  <c r="I41" i="2"/>
  <c r="I39" i="2"/>
  <c r="I186" i="2"/>
  <c r="I143" i="2"/>
  <c r="I127" i="2"/>
  <c r="I121" i="2"/>
  <c r="I101" i="2"/>
  <c r="I95" i="2"/>
  <c r="I82" i="2"/>
  <c r="I61" i="2"/>
  <c r="I25" i="2"/>
  <c r="I16" i="2"/>
  <c r="I94" i="2"/>
  <c r="I53" i="2"/>
  <c r="I18" i="2"/>
  <c r="I528" i="2"/>
  <c r="I462" i="2"/>
  <c r="I372" i="2"/>
  <c r="I261" i="2"/>
  <c r="I226" i="2"/>
  <c r="E226" i="2" s="1"/>
  <c r="I171" i="2"/>
  <c r="I142" i="2"/>
  <c r="E142" i="2" s="1"/>
  <c r="I88" i="2"/>
  <c r="I76" i="2"/>
  <c r="I43" i="2"/>
  <c r="I12" i="2"/>
  <c r="I7" i="2"/>
  <c r="I81" i="2"/>
  <c r="I283" i="2"/>
  <c r="I129" i="2"/>
  <c r="I123" i="2"/>
  <c r="I70" i="2"/>
  <c r="I60" i="2"/>
  <c r="I48" i="2"/>
  <c r="E48" i="2" s="1"/>
  <c r="I37" i="2"/>
  <c r="I28" i="2"/>
  <c r="I156" i="2"/>
  <c r="I138" i="2"/>
  <c r="I117" i="2"/>
  <c r="I100" i="2"/>
  <c r="I391" i="2"/>
  <c r="I317" i="2"/>
  <c r="I223" i="2"/>
  <c r="I347" i="2"/>
  <c r="I170" i="2"/>
  <c r="I30" i="2"/>
  <c r="I26" i="2"/>
  <c r="I19" i="2"/>
  <c r="I168" i="2"/>
  <c r="I145" i="2"/>
  <c r="I75" i="2"/>
  <c r="I65" i="2"/>
  <c r="I17" i="2"/>
  <c r="I87" i="2"/>
  <c r="I84" i="2"/>
  <c r="I72" i="2"/>
  <c r="I64" i="2"/>
  <c r="I42" i="2"/>
  <c r="I15" i="2"/>
  <c r="I93" i="2"/>
  <c r="I83" i="2"/>
  <c r="I182" i="2"/>
  <c r="I110" i="2"/>
  <c r="I105" i="2"/>
  <c r="I40" i="2"/>
  <c r="I13" i="2"/>
  <c r="I183" i="2"/>
  <c r="I59" i="2"/>
  <c r="I52" i="2"/>
  <c r="E52" i="2" s="1"/>
  <c r="I215" i="2"/>
  <c r="E215" i="2" s="1"/>
  <c r="I133" i="2"/>
  <c r="I150" i="2"/>
  <c r="I54" i="2"/>
  <c r="I38" i="2"/>
  <c r="I24" i="2"/>
  <c r="I329" i="2"/>
  <c r="I213" i="2"/>
  <c r="I202" i="2"/>
  <c r="I296" i="2"/>
  <c r="I235" i="2"/>
  <c r="I190" i="2"/>
  <c r="E190" i="2" s="1"/>
  <c r="I50" i="2"/>
  <c r="E50" i="2" s="1"/>
  <c r="U560" i="2"/>
  <c r="U548" i="2"/>
  <c r="U561" i="2"/>
  <c r="U549" i="2"/>
  <c r="U537" i="2"/>
  <c r="U516" i="2"/>
  <c r="U498" i="2"/>
  <c r="U562" i="2"/>
  <c r="U550" i="2"/>
  <c r="U538" i="2"/>
  <c r="U568" i="2"/>
  <c r="U565" i="2"/>
  <c r="U545" i="2"/>
  <c r="U541" i="2"/>
  <c r="U530" i="2"/>
  <c r="U513" i="2"/>
  <c r="U507" i="2"/>
  <c r="U492" i="2"/>
  <c r="U557" i="2"/>
  <c r="U554" i="2"/>
  <c r="U551" i="2"/>
  <c r="U534" i="2"/>
  <c r="U528" i="2"/>
  <c r="U525" i="2"/>
  <c r="U519" i="2"/>
  <c r="U504" i="2"/>
  <c r="U483" i="2"/>
  <c r="U471" i="2"/>
  <c r="U459" i="2"/>
  <c r="U447" i="2"/>
  <c r="U514" i="2"/>
  <c r="U508" i="2"/>
  <c r="U493" i="2"/>
  <c r="U484" i="2"/>
  <c r="U531" i="2"/>
  <c r="U515" i="2"/>
  <c r="U500" i="2"/>
  <c r="U491" i="2"/>
  <c r="U488" i="2"/>
  <c r="U479" i="2"/>
  <c r="U473" i="2"/>
  <c r="U564" i="2"/>
  <c r="U553" i="2"/>
  <c r="U468" i="2"/>
  <c r="U462" i="2"/>
  <c r="U445" i="2"/>
  <c r="U439" i="2"/>
  <c r="U431" i="2"/>
  <c r="U419" i="2"/>
  <c r="U407" i="2"/>
  <c r="U395" i="2"/>
  <c r="U555" i="2"/>
  <c r="U544" i="2"/>
  <c r="U527" i="2"/>
  <c r="U523" i="2"/>
  <c r="U520" i="2"/>
  <c r="U511" i="2"/>
  <c r="U503" i="2"/>
  <c r="U480" i="2"/>
  <c r="U474" i="2"/>
  <c r="U457" i="2"/>
  <c r="U451" i="2"/>
  <c r="U535" i="2"/>
  <c r="U477" i="2"/>
  <c r="U465" i="2"/>
  <c r="U441" i="2"/>
  <c r="U428" i="2"/>
  <c r="U422" i="2"/>
  <c r="U526" i="2"/>
  <c r="U496" i="2"/>
  <c r="U434" i="2"/>
  <c r="U417" i="2"/>
  <c r="U411" i="2"/>
  <c r="U394" i="2"/>
  <c r="U382" i="2"/>
  <c r="U370" i="2"/>
  <c r="U358" i="2"/>
  <c r="U547" i="2"/>
  <c r="U532" i="2"/>
  <c r="U518" i="2"/>
  <c r="U499" i="2"/>
  <c r="U475" i="2"/>
  <c r="U438" i="2"/>
  <c r="U429" i="2"/>
  <c r="U423" i="2"/>
  <c r="U556" i="2"/>
  <c r="U522" i="2"/>
  <c r="U510" i="2"/>
  <c r="U494" i="2"/>
  <c r="U481" i="2"/>
  <c r="U478" i="2"/>
  <c r="U461" i="2"/>
  <c r="U443" i="2"/>
  <c r="U540" i="2"/>
  <c r="U529" i="2"/>
  <c r="U490" i="2"/>
  <c r="U487" i="2"/>
  <c r="U470" i="2"/>
  <c r="U456" i="2"/>
  <c r="U454" i="2"/>
  <c r="U517" i="2"/>
  <c r="U509" i="2"/>
  <c r="U502" i="2"/>
  <c r="U427" i="2"/>
  <c r="U418" i="2"/>
  <c r="U403" i="2"/>
  <c r="U512" i="2"/>
  <c r="U501" i="2"/>
  <c r="U469" i="2"/>
  <c r="U463" i="2"/>
  <c r="U453" i="2"/>
  <c r="U402" i="2"/>
  <c r="U391" i="2"/>
  <c r="U385" i="2"/>
  <c r="U368" i="2"/>
  <c r="U362" i="2"/>
  <c r="U339" i="2"/>
  <c r="U327" i="2"/>
  <c r="U524" i="2"/>
  <c r="U466" i="2"/>
  <c r="U440" i="2"/>
  <c r="U435" i="2"/>
  <c r="U563" i="2"/>
  <c r="U482" i="2"/>
  <c r="U449" i="2"/>
  <c r="U420" i="2"/>
  <c r="U415" i="2"/>
  <c r="U406" i="2"/>
  <c r="U396" i="2"/>
  <c r="U392" i="2"/>
  <c r="U467" i="2"/>
  <c r="U450" i="2"/>
  <c r="U444" i="2"/>
  <c r="U433" i="2"/>
  <c r="U430" i="2"/>
  <c r="U393" i="2"/>
  <c r="U384" i="2"/>
  <c r="U371" i="2"/>
  <c r="U364" i="2"/>
  <c r="U357" i="2"/>
  <c r="U352" i="2"/>
  <c r="U347" i="2"/>
  <c r="U341" i="2"/>
  <c r="U310" i="2"/>
  <c r="U298" i="2"/>
  <c r="U292" i="2"/>
  <c r="U280" i="2"/>
  <c r="U268" i="2"/>
  <c r="U256" i="2"/>
  <c r="U244" i="2"/>
  <c r="U232" i="2"/>
  <c r="U220" i="2"/>
  <c r="U208" i="2"/>
  <c r="U196" i="2"/>
  <c r="U181" i="2"/>
  <c r="U169" i="2"/>
  <c r="U166" i="2"/>
  <c r="U157" i="2"/>
  <c r="U145" i="2"/>
  <c r="U133" i="2"/>
  <c r="U546" i="2"/>
  <c r="U460" i="2"/>
  <c r="U455" i="2"/>
  <c r="U436" i="2"/>
  <c r="U424" i="2"/>
  <c r="U409" i="2"/>
  <c r="U381" i="2"/>
  <c r="U376" i="2"/>
  <c r="U336" i="2"/>
  <c r="U330" i="2"/>
  <c r="U322" i="2"/>
  <c r="U311" i="2"/>
  <c r="U299" i="2"/>
  <c r="U293" i="2"/>
  <c r="U281" i="2"/>
  <c r="U489" i="2"/>
  <c r="U472" i="2"/>
  <c r="U413" i="2"/>
  <c r="U404" i="2"/>
  <c r="U388" i="2"/>
  <c r="U372" i="2"/>
  <c r="U361" i="2"/>
  <c r="U353" i="2"/>
  <c r="U348" i="2"/>
  <c r="U342" i="2"/>
  <c r="U325" i="2"/>
  <c r="U312" i="2"/>
  <c r="U300" i="2"/>
  <c r="U282" i="2"/>
  <c r="U521" i="2"/>
  <c r="U425" i="2"/>
  <c r="U412" i="2"/>
  <c r="U389" i="2"/>
  <c r="U379" i="2"/>
  <c r="U366" i="2"/>
  <c r="U343" i="2"/>
  <c r="U458" i="2"/>
  <c r="U399" i="2"/>
  <c r="U377" i="2"/>
  <c r="U354" i="2"/>
  <c r="U446" i="2"/>
  <c r="U401" i="2"/>
  <c r="U375" i="2"/>
  <c r="U346" i="2"/>
  <c r="U321" i="2"/>
  <c r="U318" i="2"/>
  <c r="U315" i="2"/>
  <c r="U277" i="2"/>
  <c r="U272" i="2"/>
  <c r="U255" i="2"/>
  <c r="U249" i="2"/>
  <c r="U559" i="2"/>
  <c r="U543" i="2"/>
  <c r="U542" i="2"/>
  <c r="U495" i="2"/>
  <c r="U432" i="2"/>
  <c r="U416" i="2"/>
  <c r="U405" i="2"/>
  <c r="U374" i="2"/>
  <c r="U356" i="2"/>
  <c r="U335" i="2"/>
  <c r="U319" i="2"/>
  <c r="U302" i="2"/>
  <c r="U284" i="2"/>
  <c r="U271" i="2"/>
  <c r="U263" i="2"/>
  <c r="U243" i="2"/>
  <c r="U237" i="2"/>
  <c r="U214" i="2"/>
  <c r="U410" i="2"/>
  <c r="U365" i="2"/>
  <c r="U359" i="2"/>
  <c r="U287" i="2"/>
  <c r="U251" i="2"/>
  <c r="U226" i="2"/>
  <c r="U203" i="2"/>
  <c r="U197" i="2"/>
  <c r="U178" i="2"/>
  <c r="U172" i="2"/>
  <c r="U168" i="2"/>
  <c r="U156" i="2"/>
  <c r="U150" i="2"/>
  <c r="U124" i="2"/>
  <c r="U112" i="2"/>
  <c r="U100" i="2"/>
  <c r="U88" i="2"/>
  <c r="U76" i="2"/>
  <c r="U64" i="2"/>
  <c r="U52" i="2"/>
  <c r="U497" i="2"/>
  <c r="U421" i="2"/>
  <c r="U387" i="2"/>
  <c r="U350" i="2"/>
  <c r="U337" i="2"/>
  <c r="U333" i="2"/>
  <c r="U305" i="2"/>
  <c r="U275" i="2"/>
  <c r="U259" i="2"/>
  <c r="U248" i="2"/>
  <c r="U238" i="2"/>
  <c r="U215" i="2"/>
  <c r="U209" i="2"/>
  <c r="U552" i="2"/>
  <c r="U485" i="2"/>
  <c r="U320" i="2"/>
  <c r="U290" i="2"/>
  <c r="U338" i="2"/>
  <c r="U304" i="2"/>
  <c r="U285" i="2"/>
  <c r="U261" i="2"/>
  <c r="U228" i="2"/>
  <c r="U218" i="2"/>
  <c r="U207" i="2"/>
  <c r="U198" i="2"/>
  <c r="U194" i="2"/>
  <c r="U533" i="2"/>
  <c r="U476" i="2"/>
  <c r="U369" i="2"/>
  <c r="U317" i="2"/>
  <c r="U314" i="2"/>
  <c r="U309" i="2"/>
  <c r="U296" i="2"/>
  <c r="U569" i="2"/>
  <c r="U567" i="2"/>
  <c r="U536" i="2"/>
  <c r="U464" i="2"/>
  <c r="U386" i="2"/>
  <c r="U363" i="2"/>
  <c r="U301" i="2"/>
  <c r="U289" i="2"/>
  <c r="U274" i="2"/>
  <c r="U539" i="2"/>
  <c r="U398" i="2"/>
  <c r="U397" i="2"/>
  <c r="U360" i="2"/>
  <c r="U308" i="2"/>
  <c r="U303" i="2"/>
  <c r="U236" i="2"/>
  <c r="U211" i="2"/>
  <c r="U186" i="2"/>
  <c r="U160" i="2"/>
  <c r="U149" i="2"/>
  <c r="U142" i="2"/>
  <c r="U123" i="2"/>
  <c r="U117" i="2"/>
  <c r="U94" i="2"/>
  <c r="U71" i="2"/>
  <c r="U65" i="2"/>
  <c r="U48" i="2"/>
  <c r="U40" i="2"/>
  <c r="U28" i="2"/>
  <c r="U16" i="2"/>
  <c r="U505" i="2"/>
  <c r="U442" i="2"/>
  <c r="U390" i="2"/>
  <c r="U349" i="2"/>
  <c r="U286" i="2"/>
  <c r="U278" i="2"/>
  <c r="U257" i="2"/>
  <c r="U253" i="2"/>
  <c r="U240" i="2"/>
  <c r="U223" i="2"/>
  <c r="U217" i="2"/>
  <c r="U213" i="2"/>
  <c r="U200" i="2"/>
  <c r="U191" i="2"/>
  <c r="U183" i="2"/>
  <c r="U174" i="2"/>
  <c r="U171" i="2"/>
  <c r="U165" i="2"/>
  <c r="U146" i="2"/>
  <c r="U129" i="2"/>
  <c r="U106" i="2"/>
  <c r="U83" i="2"/>
  <c r="U77" i="2"/>
  <c r="U60" i="2"/>
  <c r="U54" i="2"/>
  <c r="U41" i="2"/>
  <c r="U29" i="2"/>
  <c r="U17" i="2"/>
  <c r="U345" i="2"/>
  <c r="U566" i="2"/>
  <c r="U452" i="2"/>
  <c r="U307" i="2"/>
  <c r="U242" i="2"/>
  <c r="U230" i="2"/>
  <c r="U221" i="2"/>
  <c r="U219" i="2"/>
  <c r="U177" i="2"/>
  <c r="U161" i="2"/>
  <c r="U153" i="2"/>
  <c r="U138" i="2"/>
  <c r="U118" i="2"/>
  <c r="U95" i="2"/>
  <c r="U89" i="2"/>
  <c r="U72" i="2"/>
  <c r="U66" i="2"/>
  <c r="U49" i="2"/>
  <c r="U42" i="2"/>
  <c r="U30" i="2"/>
  <c r="U18" i="2"/>
  <c r="U558" i="2"/>
  <c r="U378" i="2"/>
  <c r="U367" i="2"/>
  <c r="U328" i="2"/>
  <c r="U316" i="2"/>
  <c r="U297" i="2"/>
  <c r="U273" i="2"/>
  <c r="U265" i="2"/>
  <c r="U205" i="2"/>
  <c r="U195" i="2"/>
  <c r="U180" i="2"/>
  <c r="U167" i="2"/>
  <c r="U143" i="2"/>
  <c r="U130" i="2"/>
  <c r="U107" i="2"/>
  <c r="U101" i="2"/>
  <c r="U84" i="2"/>
  <c r="U78" i="2"/>
  <c r="U61" i="2"/>
  <c r="U55" i="2"/>
  <c r="U43" i="2"/>
  <c r="U31" i="2"/>
  <c r="U19" i="2"/>
  <c r="U7" i="2"/>
  <c r="U506" i="2"/>
  <c r="U332" i="2"/>
  <c r="U270" i="2"/>
  <c r="U351" i="2"/>
  <c r="U344" i="2"/>
  <c r="U241" i="2"/>
  <c r="U216" i="2"/>
  <c r="U152" i="2"/>
  <c r="U136" i="2"/>
  <c r="U127" i="2"/>
  <c r="U125" i="2"/>
  <c r="U115" i="2"/>
  <c r="U113" i="2"/>
  <c r="U437" i="2"/>
  <c r="U323" i="2"/>
  <c r="U269" i="2"/>
  <c r="U206" i="2"/>
  <c r="U173" i="2"/>
  <c r="U163" i="2"/>
  <c r="U355" i="2"/>
  <c r="U331" i="2"/>
  <c r="U324" i="2"/>
  <c r="U294" i="2"/>
  <c r="U276" i="2"/>
  <c r="U264" i="2"/>
  <c r="U260" i="2"/>
  <c r="U247" i="2"/>
  <c r="U229" i="2"/>
  <c r="U192" i="2"/>
  <c r="U154" i="2"/>
  <c r="U147" i="2"/>
  <c r="U140" i="2"/>
  <c r="U131" i="2"/>
  <c r="U570" i="2"/>
  <c r="U313" i="2"/>
  <c r="U295" i="2"/>
  <c r="U283" i="2"/>
  <c r="U267" i="2"/>
  <c r="U222" i="2"/>
  <c r="U158" i="2"/>
  <c r="U151" i="2"/>
  <c r="U135" i="2"/>
  <c r="U110" i="2"/>
  <c r="U108" i="2"/>
  <c r="U98" i="2"/>
  <c r="U96" i="2"/>
  <c r="U90" i="2"/>
  <c r="U414" i="2"/>
  <c r="U239" i="2"/>
  <c r="U235" i="2"/>
  <c r="U225" i="2"/>
  <c r="U185" i="2"/>
  <c r="U175" i="2"/>
  <c r="U380" i="2"/>
  <c r="U250" i="2"/>
  <c r="U231" i="2"/>
  <c r="U201" i="2"/>
  <c r="U426" i="2"/>
  <c r="U262" i="2"/>
  <c r="U184" i="2"/>
  <c r="U120" i="2"/>
  <c r="U97" i="2"/>
  <c r="U73" i="2"/>
  <c r="U68" i="2"/>
  <c r="U37" i="2"/>
  <c r="U21" i="2"/>
  <c r="U93" i="2"/>
  <c r="U87" i="2"/>
  <c r="U8" i="2"/>
  <c r="U134" i="2"/>
  <c r="U81" i="2"/>
  <c r="U70" i="2"/>
  <c r="U26" i="2"/>
  <c r="U10" i="2"/>
  <c r="U408" i="2"/>
  <c r="U400" i="2"/>
  <c r="U326" i="2"/>
  <c r="U258" i="2"/>
  <c r="U204" i="2"/>
  <c r="U155" i="2"/>
  <c r="U141" i="2"/>
  <c r="U114" i="2"/>
  <c r="U105" i="2"/>
  <c r="U102" i="2"/>
  <c r="U75" i="2"/>
  <c r="U62" i="2"/>
  <c r="U57" i="2"/>
  <c r="U44" i="2"/>
  <c r="U24" i="2"/>
  <c r="U383" i="2"/>
  <c r="U340" i="2"/>
  <c r="U202" i="2"/>
  <c r="U137" i="2"/>
  <c r="U119" i="2"/>
  <c r="U33" i="2"/>
  <c r="U13" i="2"/>
  <c r="U373" i="2"/>
  <c r="U224" i="2"/>
  <c r="U193" i="2"/>
  <c r="U170" i="2"/>
  <c r="U164" i="2"/>
  <c r="U126" i="2"/>
  <c r="U111" i="2"/>
  <c r="U50" i="2"/>
  <c r="U46" i="2"/>
  <c r="U35" i="2"/>
  <c r="U15" i="2"/>
  <c r="U67" i="2"/>
  <c r="U329" i="2"/>
  <c r="U234" i="2"/>
  <c r="U182" i="2"/>
  <c r="U176" i="2"/>
  <c r="U128" i="2"/>
  <c r="U122" i="2"/>
  <c r="U99" i="2"/>
  <c r="U38" i="2"/>
  <c r="U22" i="2"/>
  <c r="U92" i="2"/>
  <c r="U47" i="2"/>
  <c r="U36" i="2"/>
  <c r="U20" i="2"/>
  <c r="U245" i="2"/>
  <c r="U306" i="2"/>
  <c r="U288" i="2"/>
  <c r="U254" i="2"/>
  <c r="U233" i="2"/>
  <c r="U212" i="2"/>
  <c r="U199" i="2"/>
  <c r="U190" i="2"/>
  <c r="U159" i="2"/>
  <c r="U116" i="2"/>
  <c r="U80" i="2"/>
  <c r="U69" i="2"/>
  <c r="U59" i="2"/>
  <c r="U27" i="2"/>
  <c r="U11" i="2"/>
  <c r="U132" i="2"/>
  <c r="U486" i="2"/>
  <c r="U246" i="2"/>
  <c r="U210" i="2"/>
  <c r="U188" i="2"/>
  <c r="U187" i="2"/>
  <c r="U144" i="2"/>
  <c r="U104" i="2"/>
  <c r="U86" i="2"/>
  <c r="U252" i="2"/>
  <c r="U109" i="2"/>
  <c r="U91" i="2"/>
  <c r="U85" i="2"/>
  <c r="U63" i="2"/>
  <c r="U334" i="2"/>
  <c r="U266" i="2"/>
  <c r="U148" i="2"/>
  <c r="U58" i="2"/>
  <c r="U56" i="2"/>
  <c r="U39" i="2"/>
  <c r="U14" i="2"/>
  <c r="U12" i="2"/>
  <c r="U51" i="2"/>
  <c r="U189" i="2"/>
  <c r="U23" i="2"/>
  <c r="U121" i="2"/>
  <c r="U103" i="2"/>
  <c r="U53" i="2"/>
  <c r="U25" i="2"/>
  <c r="U291" i="2"/>
  <c r="U9" i="2"/>
  <c r="U74" i="2"/>
  <c r="U227" i="2"/>
  <c r="U34" i="2"/>
  <c r="U279" i="2"/>
  <c r="U162" i="2"/>
  <c r="U179" i="2"/>
  <c r="U448" i="2"/>
  <c r="U82" i="2"/>
  <c r="U79" i="2"/>
  <c r="U32" i="2"/>
  <c r="U139" i="2"/>
  <c r="U45" i="2"/>
  <c r="X562" i="2"/>
  <c r="X550" i="2"/>
  <c r="X563" i="2"/>
  <c r="X551" i="2"/>
  <c r="X539" i="2"/>
  <c r="X518" i="2"/>
  <c r="X500" i="2"/>
  <c r="X564" i="2"/>
  <c r="X552" i="2"/>
  <c r="X540" i="2"/>
  <c r="X560" i="2"/>
  <c r="X528" i="2"/>
  <c r="X514" i="2"/>
  <c r="X508" i="2"/>
  <c r="X493" i="2"/>
  <c r="X546" i="2"/>
  <c r="X542" i="2"/>
  <c r="X538" i="2"/>
  <c r="X520" i="2"/>
  <c r="X499" i="2"/>
  <c r="X485" i="2"/>
  <c r="X473" i="2"/>
  <c r="X461" i="2"/>
  <c r="X449" i="2"/>
  <c r="X437" i="2"/>
  <c r="X569" i="2"/>
  <c r="X566" i="2"/>
  <c r="X549" i="2"/>
  <c r="X535" i="2"/>
  <c r="X526" i="2"/>
  <c r="X515" i="2"/>
  <c r="X509" i="2"/>
  <c r="X505" i="2"/>
  <c r="X494" i="2"/>
  <c r="X486" i="2"/>
  <c r="X557" i="2"/>
  <c r="X555" i="2"/>
  <c r="X544" i="2"/>
  <c r="X523" i="2"/>
  <c r="X511" i="2"/>
  <c r="X503" i="2"/>
  <c r="X480" i="2"/>
  <c r="X474" i="2"/>
  <c r="X559" i="2"/>
  <c r="X536" i="2"/>
  <c r="X534" i="2"/>
  <c r="X527" i="2"/>
  <c r="X489" i="2"/>
  <c r="X469" i="2"/>
  <c r="X463" i="2"/>
  <c r="X446" i="2"/>
  <c r="X440" i="2"/>
  <c r="X433" i="2"/>
  <c r="X421" i="2"/>
  <c r="X409" i="2"/>
  <c r="X397" i="2"/>
  <c r="X548" i="2"/>
  <c r="X532" i="2"/>
  <c r="X498" i="2"/>
  <c r="X496" i="2"/>
  <c r="X481" i="2"/>
  <c r="X475" i="2"/>
  <c r="X458" i="2"/>
  <c r="X452" i="2"/>
  <c r="X554" i="2"/>
  <c r="X547" i="2"/>
  <c r="X445" i="2"/>
  <c r="X438" i="2"/>
  <c r="X429" i="2"/>
  <c r="X423" i="2"/>
  <c r="X567" i="2"/>
  <c r="X510" i="2"/>
  <c r="X490" i="2"/>
  <c r="X488" i="2"/>
  <c r="X471" i="2"/>
  <c r="X466" i="2"/>
  <c r="X460" i="2"/>
  <c r="X457" i="2"/>
  <c r="X454" i="2"/>
  <c r="X448" i="2"/>
  <c r="X435" i="2"/>
  <c r="X418" i="2"/>
  <c r="X412" i="2"/>
  <c r="X384" i="2"/>
  <c r="X372" i="2"/>
  <c r="X360" i="2"/>
  <c r="X541" i="2"/>
  <c r="X507" i="2"/>
  <c r="X501" i="2"/>
  <c r="X484" i="2"/>
  <c r="X482" i="2"/>
  <c r="X451" i="2"/>
  <c r="X442" i="2"/>
  <c r="X430" i="2"/>
  <c r="X424" i="2"/>
  <c r="X530" i="2"/>
  <c r="X529" i="2"/>
  <c r="X521" i="2"/>
  <c r="X447" i="2"/>
  <c r="X517" i="2"/>
  <c r="X513" i="2"/>
  <c r="X502" i="2"/>
  <c r="X524" i="2"/>
  <c r="X497" i="2"/>
  <c r="X477" i="2"/>
  <c r="X444" i="2"/>
  <c r="X434" i="2"/>
  <c r="X425" i="2"/>
  <c r="X415" i="2"/>
  <c r="X408" i="2"/>
  <c r="X404" i="2"/>
  <c r="X492" i="2"/>
  <c r="X487" i="2"/>
  <c r="X420" i="2"/>
  <c r="X406" i="2"/>
  <c r="X396" i="2"/>
  <c r="X392" i="2"/>
  <c r="X386" i="2"/>
  <c r="X369" i="2"/>
  <c r="X363" i="2"/>
  <c r="X341" i="2"/>
  <c r="X329" i="2"/>
  <c r="X543" i="2"/>
  <c r="X472" i="2"/>
  <c r="X553" i="2"/>
  <c r="X533" i="2"/>
  <c r="X522" i="2"/>
  <c r="X491" i="2"/>
  <c r="X465" i="2"/>
  <c r="X455" i="2"/>
  <c r="X422" i="2"/>
  <c r="X403" i="2"/>
  <c r="X393" i="2"/>
  <c r="X413" i="2"/>
  <c r="X411" i="2"/>
  <c r="X402" i="2"/>
  <c r="X391" i="2"/>
  <c r="X388" i="2"/>
  <c r="X368" i="2"/>
  <c r="X361" i="2"/>
  <c r="X353" i="2"/>
  <c r="X348" i="2"/>
  <c r="X342" i="2"/>
  <c r="X325" i="2"/>
  <c r="X312" i="2"/>
  <c r="X300" i="2"/>
  <c r="X293" i="2"/>
  <c r="X282" i="2"/>
  <c r="X270" i="2"/>
  <c r="X258" i="2"/>
  <c r="X246" i="2"/>
  <c r="X234" i="2"/>
  <c r="X222" i="2"/>
  <c r="X210" i="2"/>
  <c r="X198" i="2"/>
  <c r="X188" i="2"/>
  <c r="X183" i="2"/>
  <c r="X171" i="2"/>
  <c r="X159" i="2"/>
  <c r="X147" i="2"/>
  <c r="X135" i="2"/>
  <c r="X545" i="2"/>
  <c r="X459" i="2"/>
  <c r="X400" i="2"/>
  <c r="X377" i="2"/>
  <c r="X358" i="2"/>
  <c r="X337" i="2"/>
  <c r="X331" i="2"/>
  <c r="X313" i="2"/>
  <c r="X301" i="2"/>
  <c r="X283" i="2"/>
  <c r="X479" i="2"/>
  <c r="X417" i="2"/>
  <c r="X385" i="2"/>
  <c r="X382" i="2"/>
  <c r="X365" i="2"/>
  <c r="X349" i="2"/>
  <c r="X343" i="2"/>
  <c r="X326" i="2"/>
  <c r="X323" i="2"/>
  <c r="X314" i="2"/>
  <c r="X302" i="2"/>
  <c r="X284" i="2"/>
  <c r="X519" i="2"/>
  <c r="X478" i="2"/>
  <c r="X476" i="2"/>
  <c r="X350" i="2"/>
  <c r="X525" i="2"/>
  <c r="X401" i="2"/>
  <c r="X375" i="2"/>
  <c r="X346" i="2"/>
  <c r="X558" i="2"/>
  <c r="X531" i="2"/>
  <c r="X456" i="2"/>
  <c r="X428" i="2"/>
  <c r="X414" i="2"/>
  <c r="X398" i="2"/>
  <c r="X367" i="2"/>
  <c r="X355" i="2"/>
  <c r="X344" i="2"/>
  <c r="X335" i="2"/>
  <c r="X332" i="2"/>
  <c r="X310" i="2"/>
  <c r="X296" i="2"/>
  <c r="X273" i="2"/>
  <c r="X250" i="2"/>
  <c r="X387" i="2"/>
  <c r="X371" i="2"/>
  <c r="X339" i="2"/>
  <c r="X333" i="2"/>
  <c r="X305" i="2"/>
  <c r="X275" i="2"/>
  <c r="X259" i="2"/>
  <c r="X248" i="2"/>
  <c r="X238" i="2"/>
  <c r="X232" i="2"/>
  <c r="X215" i="2"/>
  <c r="X209" i="2"/>
  <c r="X561" i="2"/>
  <c r="X431" i="2"/>
  <c r="X399" i="2"/>
  <c r="X394" i="2"/>
  <c r="X390" i="2"/>
  <c r="X347" i="2"/>
  <c r="X317" i="2"/>
  <c r="X308" i="2"/>
  <c r="X298" i="2"/>
  <c r="X290" i="2"/>
  <c r="X280" i="2"/>
  <c r="X264" i="2"/>
  <c r="X255" i="2"/>
  <c r="X244" i="2"/>
  <c r="X227" i="2"/>
  <c r="X221" i="2"/>
  <c r="X204" i="2"/>
  <c r="X179" i="2"/>
  <c r="X173" i="2"/>
  <c r="X166" i="2"/>
  <c r="X151" i="2"/>
  <c r="X145" i="2"/>
  <c r="X126" i="2"/>
  <c r="X114" i="2"/>
  <c r="X102" i="2"/>
  <c r="X90" i="2"/>
  <c r="X78" i="2"/>
  <c r="X66" i="2"/>
  <c r="X54" i="2"/>
  <c r="X565" i="2"/>
  <c r="X439" i="2"/>
  <c r="X381" i="2"/>
  <c r="X376" i="2"/>
  <c r="X303" i="2"/>
  <c r="X294" i="2"/>
  <c r="X285" i="2"/>
  <c r="X278" i="2"/>
  <c r="X272" i="2"/>
  <c r="X260" i="2"/>
  <c r="X252" i="2"/>
  <c r="X239" i="2"/>
  <c r="X233" i="2"/>
  <c r="X216" i="2"/>
  <c r="X370" i="2"/>
  <c r="X309" i="2"/>
  <c r="X292" i="2"/>
  <c r="X462" i="2"/>
  <c r="X427" i="2"/>
  <c r="X426" i="2"/>
  <c r="X383" i="2"/>
  <c r="X378" i="2"/>
  <c r="X374" i="2"/>
  <c r="X322" i="2"/>
  <c r="X287" i="2"/>
  <c r="X277" i="2"/>
  <c r="X240" i="2"/>
  <c r="X214" i="2"/>
  <c r="X202" i="2"/>
  <c r="X195" i="2"/>
  <c r="X184" i="2"/>
  <c r="X180" i="2"/>
  <c r="X410" i="2"/>
  <c r="X364" i="2"/>
  <c r="X345" i="2"/>
  <c r="X319" i="2"/>
  <c r="X306" i="2"/>
  <c r="X537" i="2"/>
  <c r="X468" i="2"/>
  <c r="X467" i="2"/>
  <c r="X443" i="2"/>
  <c r="X419" i="2"/>
  <c r="X407" i="2"/>
  <c r="X340" i="2"/>
  <c r="X291" i="2"/>
  <c r="X279" i="2"/>
  <c r="X276" i="2"/>
  <c r="X556" i="2"/>
  <c r="X307" i="2"/>
  <c r="X242" i="2"/>
  <c r="X230" i="2"/>
  <c r="X219" i="2"/>
  <c r="X177" i="2"/>
  <c r="X165" i="2"/>
  <c r="X161" i="2"/>
  <c r="X153" i="2"/>
  <c r="X138" i="2"/>
  <c r="X133" i="2"/>
  <c r="X118" i="2"/>
  <c r="X112" i="2"/>
  <c r="X95" i="2"/>
  <c r="X89" i="2"/>
  <c r="X72" i="2"/>
  <c r="X49" i="2"/>
  <c r="X42" i="2"/>
  <c r="X30" i="2"/>
  <c r="X18" i="2"/>
  <c r="X453" i="2"/>
  <c r="X389" i="2"/>
  <c r="X359" i="2"/>
  <c r="X328" i="2"/>
  <c r="X316" i="2"/>
  <c r="X297" i="2"/>
  <c r="X265" i="2"/>
  <c r="X205" i="2"/>
  <c r="X143" i="2"/>
  <c r="X130" i="2"/>
  <c r="X124" i="2"/>
  <c r="X107" i="2"/>
  <c r="X101" i="2"/>
  <c r="X84" i="2"/>
  <c r="X61" i="2"/>
  <c r="X55" i="2"/>
  <c r="X43" i="2"/>
  <c r="X31" i="2"/>
  <c r="X19" i="2"/>
  <c r="X7" i="2"/>
  <c r="X327" i="2"/>
  <c r="X320" i="2"/>
  <c r="X289" i="2"/>
  <c r="X516" i="2"/>
  <c r="X357" i="2"/>
  <c r="X321" i="2"/>
  <c r="X315" i="2"/>
  <c r="X228" i="2"/>
  <c r="X167" i="2"/>
  <c r="X150" i="2"/>
  <c r="X134" i="2"/>
  <c r="X119" i="2"/>
  <c r="X113" i="2"/>
  <c r="X96" i="2"/>
  <c r="X73" i="2"/>
  <c r="X67" i="2"/>
  <c r="X50" i="2"/>
  <c r="X44" i="2"/>
  <c r="X32" i="2"/>
  <c r="X20" i="2"/>
  <c r="X8" i="2"/>
  <c r="X568" i="2"/>
  <c r="X506" i="2"/>
  <c r="X366" i="2"/>
  <c r="X356" i="2"/>
  <c r="X281" i="2"/>
  <c r="X267" i="2"/>
  <c r="X235" i="2"/>
  <c r="X226" i="2"/>
  <c r="X224" i="2"/>
  <c r="X172" i="2"/>
  <c r="X169" i="2"/>
  <c r="X162" i="2"/>
  <c r="X157" i="2"/>
  <c r="X144" i="2"/>
  <c r="X139" i="2"/>
  <c r="X125" i="2"/>
  <c r="X108" i="2"/>
  <c r="X85" i="2"/>
  <c r="X79" i="2"/>
  <c r="X62" i="2"/>
  <c r="X56" i="2"/>
  <c r="X33" i="2"/>
  <c r="X21" i="2"/>
  <c r="X9" i="2"/>
  <c r="X570" i="2"/>
  <c r="X311" i="2"/>
  <c r="X512" i="2"/>
  <c r="X299" i="2"/>
  <c r="X247" i="2"/>
  <c r="X237" i="2"/>
  <c r="X229" i="2"/>
  <c r="X220" i="2"/>
  <c r="X192" i="2"/>
  <c r="X154" i="2"/>
  <c r="X140" i="2"/>
  <c r="X131" i="2"/>
  <c r="X70" i="2"/>
  <c r="X58" i="2"/>
  <c r="X354" i="2"/>
  <c r="X324" i="2"/>
  <c r="X318" i="2"/>
  <c r="X288" i="2"/>
  <c r="X223" i="2"/>
  <c r="X212" i="2"/>
  <c r="X199" i="2"/>
  <c r="X194" i="2"/>
  <c r="X186" i="2"/>
  <c r="X181" i="2"/>
  <c r="X178" i="2"/>
  <c r="X170" i="2"/>
  <c r="X142" i="2"/>
  <c r="X464" i="2"/>
  <c r="X330" i="2"/>
  <c r="X286" i="2"/>
  <c r="X268" i="2"/>
  <c r="X236" i="2"/>
  <c r="X208" i="2"/>
  <c r="X196" i="2"/>
  <c r="X189" i="2"/>
  <c r="X156" i="2"/>
  <c r="X149" i="2"/>
  <c r="X104" i="2"/>
  <c r="X94" i="2"/>
  <c r="X92" i="2"/>
  <c r="X86" i="2"/>
  <c r="X495" i="2"/>
  <c r="X450" i="2"/>
  <c r="X380" i="2"/>
  <c r="X231" i="2"/>
  <c r="X218" i="2"/>
  <c r="X201" i="2"/>
  <c r="X146" i="2"/>
  <c r="X122" i="2"/>
  <c r="X120" i="2"/>
  <c r="X504" i="2"/>
  <c r="X266" i="2"/>
  <c r="X245" i="2"/>
  <c r="X207" i="2"/>
  <c r="X193" i="2"/>
  <c r="X405" i="2"/>
  <c r="X379" i="2"/>
  <c r="X262" i="2"/>
  <c r="X254" i="2"/>
  <c r="X249" i="2"/>
  <c r="X416" i="2"/>
  <c r="X373" i="2"/>
  <c r="X338" i="2"/>
  <c r="X336" i="2"/>
  <c r="X164" i="2"/>
  <c r="X117" i="2"/>
  <c r="X111" i="2"/>
  <c r="X46" i="2"/>
  <c r="X35" i="2"/>
  <c r="X17" i="2"/>
  <c r="X15" i="2"/>
  <c r="X241" i="2"/>
  <c r="X160" i="2"/>
  <c r="X155" i="2"/>
  <c r="X141" i="2"/>
  <c r="X105" i="2"/>
  <c r="X93" i="2"/>
  <c r="X87" i="2"/>
  <c r="X75" i="2"/>
  <c r="X65" i="2"/>
  <c r="X57" i="2"/>
  <c r="X52" i="2"/>
  <c r="X24" i="2"/>
  <c r="X483" i="2"/>
  <c r="X436" i="2"/>
  <c r="X304" i="2"/>
  <c r="X257" i="2"/>
  <c r="X191" i="2"/>
  <c r="X182" i="2"/>
  <c r="X176" i="2"/>
  <c r="X128" i="2"/>
  <c r="X99" i="2"/>
  <c r="X22" i="2"/>
  <c r="X213" i="2"/>
  <c r="X190" i="2"/>
  <c r="X168" i="2"/>
  <c r="X163" i="2"/>
  <c r="X116" i="2"/>
  <c r="X83" i="2"/>
  <c r="X80" i="2"/>
  <c r="X69" i="2"/>
  <c r="X59" i="2"/>
  <c r="X29" i="2"/>
  <c r="X27" i="2"/>
  <c r="X11" i="2"/>
  <c r="X470" i="2"/>
  <c r="X203" i="2"/>
  <c r="X137" i="2"/>
  <c r="X40" i="2"/>
  <c r="X13" i="2"/>
  <c r="X38" i="2"/>
  <c r="X295" i="2"/>
  <c r="X256" i="2"/>
  <c r="X217" i="2"/>
  <c r="X211" i="2"/>
  <c r="X200" i="2"/>
  <c r="X132" i="2"/>
  <c r="X110" i="2"/>
  <c r="X64" i="2"/>
  <c r="X47" i="2"/>
  <c r="X36" i="2"/>
  <c r="X109" i="2"/>
  <c r="X82" i="2"/>
  <c r="X53" i="2"/>
  <c r="X432" i="2"/>
  <c r="X362" i="2"/>
  <c r="X352" i="2"/>
  <c r="X253" i="2"/>
  <c r="X187" i="2"/>
  <c r="X148" i="2"/>
  <c r="X136" i="2"/>
  <c r="X121" i="2"/>
  <c r="X74" i="2"/>
  <c r="X51" i="2"/>
  <c r="X45" i="2"/>
  <c r="X25" i="2"/>
  <c r="X16" i="2"/>
  <c r="X34" i="2"/>
  <c r="X14" i="2"/>
  <c r="X395" i="2"/>
  <c r="X351" i="2"/>
  <c r="X251" i="2"/>
  <c r="X175" i="2"/>
  <c r="X77" i="2"/>
  <c r="X243" i="2"/>
  <c r="X115" i="2"/>
  <c r="X103" i="2"/>
  <c r="X100" i="2"/>
  <c r="X60" i="2"/>
  <c r="X274" i="2"/>
  <c r="X129" i="2"/>
  <c r="X127" i="2"/>
  <c r="X123" i="2"/>
  <c r="X152" i="2"/>
  <c r="X225" i="2"/>
  <c r="X185" i="2"/>
  <c r="X37" i="2"/>
  <c r="X23" i="2"/>
  <c r="X10" i="2"/>
  <c r="X441" i="2"/>
  <c r="X269" i="2"/>
  <c r="X261" i="2"/>
  <c r="X48" i="2"/>
  <c r="X28" i="2"/>
  <c r="X26" i="2"/>
  <c r="X12" i="2"/>
  <c r="X206" i="2"/>
  <c r="X174" i="2"/>
  <c r="X158" i="2"/>
  <c r="X197" i="2"/>
  <c r="X334" i="2"/>
  <c r="X39" i="2"/>
  <c r="X263" i="2"/>
  <c r="X97" i="2"/>
  <c r="X91" i="2"/>
  <c r="X76" i="2"/>
  <c r="X71" i="2"/>
  <c r="X68" i="2"/>
  <c r="X63" i="2"/>
  <c r="X41" i="2"/>
  <c r="X271" i="2"/>
  <c r="X81" i="2"/>
  <c r="X106" i="2"/>
  <c r="X98" i="2"/>
  <c r="X88" i="2"/>
  <c r="AA564" i="2"/>
  <c r="AA552" i="2"/>
  <c r="AA565" i="2"/>
  <c r="AA553" i="2"/>
  <c r="AA541" i="2"/>
  <c r="AA520" i="2"/>
  <c r="AA508" i="2"/>
  <c r="AA502" i="2"/>
  <c r="AA490" i="2"/>
  <c r="AA566" i="2"/>
  <c r="AA554" i="2"/>
  <c r="AA542" i="2"/>
  <c r="AA569" i="2"/>
  <c r="AA549" i="2"/>
  <c r="AA535" i="2"/>
  <c r="AA526" i="2"/>
  <c r="AA515" i="2"/>
  <c r="AA509" i="2"/>
  <c r="AA505" i="2"/>
  <c r="AA494" i="2"/>
  <c r="AA563" i="2"/>
  <c r="AA558" i="2"/>
  <c r="AA555" i="2"/>
  <c r="AA531" i="2"/>
  <c r="AA521" i="2"/>
  <c r="AA487" i="2"/>
  <c r="AA475" i="2"/>
  <c r="AA463" i="2"/>
  <c r="AA451" i="2"/>
  <c r="AA439" i="2"/>
  <c r="AA547" i="2"/>
  <c r="AA543" i="2"/>
  <c r="AA510" i="2"/>
  <c r="AA500" i="2"/>
  <c r="AA495" i="2"/>
  <c r="AA488" i="2"/>
  <c r="AA548" i="2"/>
  <c r="AA546" i="2"/>
  <c r="AA540" i="2"/>
  <c r="AA532" i="2"/>
  <c r="AA518" i="2"/>
  <c r="AA498" i="2"/>
  <c r="AA496" i="2"/>
  <c r="AA485" i="2"/>
  <c r="AA481" i="2"/>
  <c r="AA568" i="2"/>
  <c r="AA561" i="2"/>
  <c r="AA538" i="2"/>
  <c r="AA507" i="2"/>
  <c r="AA501" i="2"/>
  <c r="AA470" i="2"/>
  <c r="AA464" i="2"/>
  <c r="AA441" i="2"/>
  <c r="AA435" i="2"/>
  <c r="AA423" i="2"/>
  <c r="AA411" i="2"/>
  <c r="AA399" i="2"/>
  <c r="AA530" i="2"/>
  <c r="AA524" i="2"/>
  <c r="AA492" i="2"/>
  <c r="AA482" i="2"/>
  <c r="AA476" i="2"/>
  <c r="AA453" i="2"/>
  <c r="AA447" i="2"/>
  <c r="AA486" i="2"/>
  <c r="AA484" i="2"/>
  <c r="AA473" i="2"/>
  <c r="AA442" i="2"/>
  <c r="AA430" i="2"/>
  <c r="AA424" i="2"/>
  <c r="AA551" i="2"/>
  <c r="AA478" i="2"/>
  <c r="AA413" i="2"/>
  <c r="AA407" i="2"/>
  <c r="AA386" i="2"/>
  <c r="AA374" i="2"/>
  <c r="AA362" i="2"/>
  <c r="AA350" i="2"/>
  <c r="AA556" i="2"/>
  <c r="AA537" i="2"/>
  <c r="AA534" i="2"/>
  <c r="AA525" i="2"/>
  <c r="AA522" i="2"/>
  <c r="AA512" i="2"/>
  <c r="AA506" i="2"/>
  <c r="AA480" i="2"/>
  <c r="AA455" i="2"/>
  <c r="AA425" i="2"/>
  <c r="AA550" i="2"/>
  <c r="AA544" i="2"/>
  <c r="AA472" i="2"/>
  <c r="AA467" i="2"/>
  <c r="AA465" i="2"/>
  <c r="AA436" i="2"/>
  <c r="AA559" i="2"/>
  <c r="AA539" i="2"/>
  <c r="AA528" i="2"/>
  <c r="AA527" i="2"/>
  <c r="AA497" i="2"/>
  <c r="AA493" i="2"/>
  <c r="AA477" i="2"/>
  <c r="AA449" i="2"/>
  <c r="AA570" i="2"/>
  <c r="AA469" i="2"/>
  <c r="AA446" i="2"/>
  <c r="AA432" i="2"/>
  <c r="AA405" i="2"/>
  <c r="AA400" i="2"/>
  <c r="AA533" i="2"/>
  <c r="AA523" i="2"/>
  <c r="AA517" i="2"/>
  <c r="AA491" i="2"/>
  <c r="AA452" i="2"/>
  <c r="AA445" i="2"/>
  <c r="AA437" i="2"/>
  <c r="AA422" i="2"/>
  <c r="AA418" i="2"/>
  <c r="AA412" i="2"/>
  <c r="AA409" i="2"/>
  <c r="AA403" i="2"/>
  <c r="AA393" i="2"/>
  <c r="AA387" i="2"/>
  <c r="AA364" i="2"/>
  <c r="AA358" i="2"/>
  <c r="AA343" i="2"/>
  <c r="AA331" i="2"/>
  <c r="AA562" i="2"/>
  <c r="AA462" i="2"/>
  <c r="AA458" i="2"/>
  <c r="AA448" i="2"/>
  <c r="AA426" i="2"/>
  <c r="AA529" i="2"/>
  <c r="AA516" i="2"/>
  <c r="AA499" i="2"/>
  <c r="AA471" i="2"/>
  <c r="AA468" i="2"/>
  <c r="AA428" i="2"/>
  <c r="AA479" i="2"/>
  <c r="AA466" i="2"/>
  <c r="AA417" i="2"/>
  <c r="AA406" i="2"/>
  <c r="AA385" i="2"/>
  <c r="AA382" i="2"/>
  <c r="AA365" i="2"/>
  <c r="AA349" i="2"/>
  <c r="AA326" i="2"/>
  <c r="AA323" i="2"/>
  <c r="AA314" i="2"/>
  <c r="AA302" i="2"/>
  <c r="AA284" i="2"/>
  <c r="AA272" i="2"/>
  <c r="AA260" i="2"/>
  <c r="AA248" i="2"/>
  <c r="AA236" i="2"/>
  <c r="AA224" i="2"/>
  <c r="AA212" i="2"/>
  <c r="AA200" i="2"/>
  <c r="AA185" i="2"/>
  <c r="AA173" i="2"/>
  <c r="AA161" i="2"/>
  <c r="AA149" i="2"/>
  <c r="AA137" i="2"/>
  <c r="AA454" i="2"/>
  <c r="AA443" i="2"/>
  <c r="AA419" i="2"/>
  <c r="AA415" i="2"/>
  <c r="AA398" i="2"/>
  <c r="AA389" i="2"/>
  <c r="AA378" i="2"/>
  <c r="AA373" i="2"/>
  <c r="AA354" i="2"/>
  <c r="AA338" i="2"/>
  <c r="AA332" i="2"/>
  <c r="AA315" i="2"/>
  <c r="AA303" i="2"/>
  <c r="AA285" i="2"/>
  <c r="AA536" i="2"/>
  <c r="AA514" i="2"/>
  <c r="AA513" i="2"/>
  <c r="AA408" i="2"/>
  <c r="AA369" i="2"/>
  <c r="AA344" i="2"/>
  <c r="AA316" i="2"/>
  <c r="AA304" i="2"/>
  <c r="AA294" i="2"/>
  <c r="AA286" i="2"/>
  <c r="AA474" i="2"/>
  <c r="AA457" i="2"/>
  <c r="AA440" i="2"/>
  <c r="AA429" i="2"/>
  <c r="AA404" i="2"/>
  <c r="AA359" i="2"/>
  <c r="AA357" i="2"/>
  <c r="AA348" i="2"/>
  <c r="AA511" i="2"/>
  <c r="AA456" i="2"/>
  <c r="AA433" i="2"/>
  <c r="AA414" i="2"/>
  <c r="AA367" i="2"/>
  <c r="AA363" i="2"/>
  <c r="AA355" i="2"/>
  <c r="AA567" i="2"/>
  <c r="AA560" i="2"/>
  <c r="AA557" i="2"/>
  <c r="AA444" i="2"/>
  <c r="AA410" i="2"/>
  <c r="AA395" i="2"/>
  <c r="AA388" i="2"/>
  <c r="AA351" i="2"/>
  <c r="AA340" i="2"/>
  <c r="AA325" i="2"/>
  <c r="AA319" i="2"/>
  <c r="AA299" i="2"/>
  <c r="AA292" i="2"/>
  <c r="AA283" i="2"/>
  <c r="AA278" i="2"/>
  <c r="AA274" i="2"/>
  <c r="AA268" i="2"/>
  <c r="AA251" i="2"/>
  <c r="AA420" i="2"/>
  <c r="AA384" i="2"/>
  <c r="AA381" i="2"/>
  <c r="AA376" i="2"/>
  <c r="AA368" i="2"/>
  <c r="AA329" i="2"/>
  <c r="AA300" i="2"/>
  <c r="AA282" i="2"/>
  <c r="AA252" i="2"/>
  <c r="AA239" i="2"/>
  <c r="AA233" i="2"/>
  <c r="AA216" i="2"/>
  <c r="AA322" i="2"/>
  <c r="AA296" i="2"/>
  <c r="AA276" i="2"/>
  <c r="AA269" i="2"/>
  <c r="AA265" i="2"/>
  <c r="AA245" i="2"/>
  <c r="AA228" i="2"/>
  <c r="AA210" i="2"/>
  <c r="AA205" i="2"/>
  <c r="AA199" i="2"/>
  <c r="AA188" i="2"/>
  <c r="AA180" i="2"/>
  <c r="AA174" i="2"/>
  <c r="AA152" i="2"/>
  <c r="AA146" i="2"/>
  <c r="AA128" i="2"/>
  <c r="AA116" i="2"/>
  <c r="AA104" i="2"/>
  <c r="AA92" i="2"/>
  <c r="AA80" i="2"/>
  <c r="AA68" i="2"/>
  <c r="AA56" i="2"/>
  <c r="AA44" i="2"/>
  <c r="AA519" i="2"/>
  <c r="AA438" i="2"/>
  <c r="AA370" i="2"/>
  <c r="AA361" i="2"/>
  <c r="AA352" i="2"/>
  <c r="AA327" i="2"/>
  <c r="AA324" i="2"/>
  <c r="AA320" i="2"/>
  <c r="AA306" i="2"/>
  <c r="AA288" i="2"/>
  <c r="AA249" i="2"/>
  <c r="AA240" i="2"/>
  <c r="AA222" i="2"/>
  <c r="AA217" i="2"/>
  <c r="AA211" i="2"/>
  <c r="AA461" i="2"/>
  <c r="AA392" i="2"/>
  <c r="AA360" i="2"/>
  <c r="AA345" i="2"/>
  <c r="AA342" i="2"/>
  <c r="AA266" i="2"/>
  <c r="AA489" i="2"/>
  <c r="AA311" i="2"/>
  <c r="AA289" i="2"/>
  <c r="AA270" i="2"/>
  <c r="AA229" i="2"/>
  <c r="AA191" i="2"/>
  <c r="AA545" i="2"/>
  <c r="AA421" i="2"/>
  <c r="AA334" i="2"/>
  <c r="AA301" i="2"/>
  <c r="AA295" i="2"/>
  <c r="AA504" i="2"/>
  <c r="AA503" i="2"/>
  <c r="AA450" i="2"/>
  <c r="AA416" i="2"/>
  <c r="AA397" i="2"/>
  <c r="AA390" i="2"/>
  <c r="AA380" i="2"/>
  <c r="AA353" i="2"/>
  <c r="AA318" i="2"/>
  <c r="AA281" i="2"/>
  <c r="AA372" i="2"/>
  <c r="AA347" i="2"/>
  <c r="AA321" i="2"/>
  <c r="AA290" i="2"/>
  <c r="AA277" i="2"/>
  <c r="AA273" i="2"/>
  <c r="AA195" i="2"/>
  <c r="AA167" i="2"/>
  <c r="AA150" i="2"/>
  <c r="AA134" i="2"/>
  <c r="AA119" i="2"/>
  <c r="AA113" i="2"/>
  <c r="AA96" i="2"/>
  <c r="AA78" i="2"/>
  <c r="AA73" i="2"/>
  <c r="AA67" i="2"/>
  <c r="AA50" i="2"/>
  <c r="AA32" i="2"/>
  <c r="AA20" i="2"/>
  <c r="AA8" i="2"/>
  <c r="AA377" i="2"/>
  <c r="AA371" i="2"/>
  <c r="AA366" i="2"/>
  <c r="AA356" i="2"/>
  <c r="AA337" i="2"/>
  <c r="AA312" i="2"/>
  <c r="AA267" i="2"/>
  <c r="AA250" i="2"/>
  <c r="AA235" i="2"/>
  <c r="AA226" i="2"/>
  <c r="AA172" i="2"/>
  <c r="AA169" i="2"/>
  <c r="AA162" i="2"/>
  <c r="AA157" i="2"/>
  <c r="AA144" i="2"/>
  <c r="AA139" i="2"/>
  <c r="AA125" i="2"/>
  <c r="AA108" i="2"/>
  <c r="AA90" i="2"/>
  <c r="AA85" i="2"/>
  <c r="AA79" i="2"/>
  <c r="AA62" i="2"/>
  <c r="AA33" i="2"/>
  <c r="AA21" i="2"/>
  <c r="AA9" i="2"/>
  <c r="AA375" i="2"/>
  <c r="AA346" i="2"/>
  <c r="AA262" i="2"/>
  <c r="AA254" i="2"/>
  <c r="AA247" i="2"/>
  <c r="AA208" i="2"/>
  <c r="AA203" i="2"/>
  <c r="AA201" i="2"/>
  <c r="AA198" i="2"/>
  <c r="AA192" i="2"/>
  <c r="AA189" i="2"/>
  <c r="AA187" i="2"/>
  <c r="AA184" i="2"/>
  <c r="AA175" i="2"/>
  <c r="AA154" i="2"/>
  <c r="AA147" i="2"/>
  <c r="AA131" i="2"/>
  <c r="AA120" i="2"/>
  <c r="AA102" i="2"/>
  <c r="AA97" i="2"/>
  <c r="AA91" i="2"/>
  <c r="AA74" i="2"/>
  <c r="AA51" i="2"/>
  <c r="AA45" i="2"/>
  <c r="AA34" i="2"/>
  <c r="AA22" i="2"/>
  <c r="AA10" i="2"/>
  <c r="AA336" i="2"/>
  <c r="AA258" i="2"/>
  <c r="AA237" i="2"/>
  <c r="AA231" i="2"/>
  <c r="AA218" i="2"/>
  <c r="AA178" i="2"/>
  <c r="AA158" i="2"/>
  <c r="AA140" i="2"/>
  <c r="AA135" i="2"/>
  <c r="AA114" i="2"/>
  <c r="AA109" i="2"/>
  <c r="AA103" i="2"/>
  <c r="AA86" i="2"/>
  <c r="AA63" i="2"/>
  <c r="AA57" i="2"/>
  <c r="AA35" i="2"/>
  <c r="AA23" i="2"/>
  <c r="AA11" i="2"/>
  <c r="AA483" i="2"/>
  <c r="AA335" i="2"/>
  <c r="AA330" i="2"/>
  <c r="AA298" i="2"/>
  <c r="AA297" i="2"/>
  <c r="AA287" i="2"/>
  <c r="AA275" i="2"/>
  <c r="AA202" i="2"/>
  <c r="AA196" i="2"/>
  <c r="AA156" i="2"/>
  <c r="AA94" i="2"/>
  <c r="AA76" i="2"/>
  <c r="AA72" i="2"/>
  <c r="AA64" i="2"/>
  <c r="AA401" i="2"/>
  <c r="AA256" i="2"/>
  <c r="AA246" i="2"/>
  <c r="AA243" i="2"/>
  <c r="AA232" i="2"/>
  <c r="AA219" i="2"/>
  <c r="AA183" i="2"/>
  <c r="AA402" i="2"/>
  <c r="AA328" i="2"/>
  <c r="AA317" i="2"/>
  <c r="AA313" i="2"/>
  <c r="AA263" i="2"/>
  <c r="AA225" i="2"/>
  <c r="AA215" i="2"/>
  <c r="AA164" i="2"/>
  <c r="AA160" i="2"/>
  <c r="AA151" i="2"/>
  <c r="AA133" i="2"/>
  <c r="AA84" i="2"/>
  <c r="AA379" i="2"/>
  <c r="AA242" i="2"/>
  <c r="AA234" i="2"/>
  <c r="AA214" i="2"/>
  <c r="AA182" i="2"/>
  <c r="AA155" i="2"/>
  <c r="AA148" i="2"/>
  <c r="AA141" i="2"/>
  <c r="AA130" i="2"/>
  <c r="AA81" i="2"/>
  <c r="AA75" i="2"/>
  <c r="AA71" i="2"/>
  <c r="AA459" i="2"/>
  <c r="AA307" i="2"/>
  <c r="AA271" i="2"/>
  <c r="AA204" i="2"/>
  <c r="AA190" i="2"/>
  <c r="AA460" i="2"/>
  <c r="AA383" i="2"/>
  <c r="AA339" i="2"/>
  <c r="AA310" i="2"/>
  <c r="AA309" i="2"/>
  <c r="AA308" i="2"/>
  <c r="AA280" i="2"/>
  <c r="AA279" i="2"/>
  <c r="AA227" i="2"/>
  <c r="AA221" i="2"/>
  <c r="AA213" i="2"/>
  <c r="AA434" i="2"/>
  <c r="AA427" i="2"/>
  <c r="AA291" i="2"/>
  <c r="AA177" i="2"/>
  <c r="AA40" i="2"/>
  <c r="AA13" i="2"/>
  <c r="AA391" i="2"/>
  <c r="AA257" i="2"/>
  <c r="AA223" i="2"/>
  <c r="AA176" i="2"/>
  <c r="AA145" i="2"/>
  <c r="AA99" i="2"/>
  <c r="AA42" i="2"/>
  <c r="AA38" i="2"/>
  <c r="AA341" i="2"/>
  <c r="AA305" i="2"/>
  <c r="AA255" i="2"/>
  <c r="AA159" i="2"/>
  <c r="AA132" i="2"/>
  <c r="AA110" i="2"/>
  <c r="AA36" i="2"/>
  <c r="AA31" i="2"/>
  <c r="AA253" i="2"/>
  <c r="AA238" i="2"/>
  <c r="AA181" i="2"/>
  <c r="AA136" i="2"/>
  <c r="AA121" i="2"/>
  <c r="AA107" i="2"/>
  <c r="AA25" i="2"/>
  <c r="AA220" i="2"/>
  <c r="AA168" i="2"/>
  <c r="AA163" i="2"/>
  <c r="AA122" i="2"/>
  <c r="AA83" i="2"/>
  <c r="AA69" i="2"/>
  <c r="AA59" i="2"/>
  <c r="AA54" i="2"/>
  <c r="AA29" i="2"/>
  <c r="AA27" i="2"/>
  <c r="AA47" i="2"/>
  <c r="AA16" i="2"/>
  <c r="AA153" i="2"/>
  <c r="AA89" i="2"/>
  <c r="AA82" i="2"/>
  <c r="AA77" i="2"/>
  <c r="AA61" i="2"/>
  <c r="AA53" i="2"/>
  <c r="AA49" i="2"/>
  <c r="AA18" i="2"/>
  <c r="AA14" i="2"/>
  <c r="AA124" i="2"/>
  <c r="AA7" i="2"/>
  <c r="AA244" i="2"/>
  <c r="AA431" i="2"/>
  <c r="AA394" i="2"/>
  <c r="AA230" i="2"/>
  <c r="AA209" i="2"/>
  <c r="AA207" i="2"/>
  <c r="AA197" i="2"/>
  <c r="AA127" i="2"/>
  <c r="AA118" i="2"/>
  <c r="AA101" i="2"/>
  <c r="AA98" i="2"/>
  <c r="AA95" i="2"/>
  <c r="AA58" i="2"/>
  <c r="AA41" i="2"/>
  <c r="AA39" i="2"/>
  <c r="AA66" i="2"/>
  <c r="AA43" i="2"/>
  <c r="AA12" i="2"/>
  <c r="AA396" i="2"/>
  <c r="AA186" i="2"/>
  <c r="AA143" i="2"/>
  <c r="AA115" i="2"/>
  <c r="AA106" i="2"/>
  <c r="AA333" i="2"/>
  <c r="AA264" i="2"/>
  <c r="AA170" i="2"/>
  <c r="AA165" i="2"/>
  <c r="AA37" i="2"/>
  <c r="AA24" i="2"/>
  <c r="AA259" i="2"/>
  <c r="AA171" i="2"/>
  <c r="AA261" i="2"/>
  <c r="AA166" i="2"/>
  <c r="AA48" i="2"/>
  <c r="AA206" i="2"/>
  <c r="AA193" i="2"/>
  <c r="AA194" i="2"/>
  <c r="AA46" i="2"/>
  <c r="AA19" i="2"/>
  <c r="AA129" i="2"/>
  <c r="AA126" i="2"/>
  <c r="AA123" i="2"/>
  <c r="AA117" i="2"/>
  <c r="AA55" i="2"/>
  <c r="AA52" i="2"/>
  <c r="AA293" i="2"/>
  <c r="AA142" i="2"/>
  <c r="AA112" i="2"/>
  <c r="AA100" i="2"/>
  <c r="AA60" i="2"/>
  <c r="AA241" i="2"/>
  <c r="AA179" i="2"/>
  <c r="AA138" i="2"/>
  <c r="AA93" i="2"/>
  <c r="AA70" i="2"/>
  <c r="AA65" i="2"/>
  <c r="AA30" i="2"/>
  <c r="AA28" i="2"/>
  <c r="AA17" i="2"/>
  <c r="AA111" i="2"/>
  <c r="AA88" i="2"/>
  <c r="AA87" i="2"/>
  <c r="AA26" i="2"/>
  <c r="AA15" i="2"/>
  <c r="AA105" i="2"/>
  <c r="AD566" i="2"/>
  <c r="AD554" i="2"/>
  <c r="AD567" i="2"/>
  <c r="AD555" i="2"/>
  <c r="AD543" i="2"/>
  <c r="AD531" i="2"/>
  <c r="AD522" i="2"/>
  <c r="AD510" i="2"/>
  <c r="AD504" i="2"/>
  <c r="AD492" i="2"/>
  <c r="AD568" i="2"/>
  <c r="AD556" i="2"/>
  <c r="AD544" i="2"/>
  <c r="AD532" i="2"/>
  <c r="AD547" i="2"/>
  <c r="AD500" i="2"/>
  <c r="AD495" i="2"/>
  <c r="AD561" i="2"/>
  <c r="AD552" i="2"/>
  <c r="AD539" i="2"/>
  <c r="AD536" i="2"/>
  <c r="AD516" i="2"/>
  <c r="AD501" i="2"/>
  <c r="AD489" i="2"/>
  <c r="AD477" i="2"/>
  <c r="AD465" i="2"/>
  <c r="AD453" i="2"/>
  <c r="AD441" i="2"/>
  <c r="AD570" i="2"/>
  <c r="AD511" i="2"/>
  <c r="AD496" i="2"/>
  <c r="AD542" i="2"/>
  <c r="AD524" i="2"/>
  <c r="AD509" i="2"/>
  <c r="AD482" i="2"/>
  <c r="AD476" i="2"/>
  <c r="AD530" i="2"/>
  <c r="AD521" i="2"/>
  <c r="AD512" i="2"/>
  <c r="AD494" i="2"/>
  <c r="AD486" i="2"/>
  <c r="AD459" i="2"/>
  <c r="AD442" i="2"/>
  <c r="AD436" i="2"/>
  <c r="AD425" i="2"/>
  <c r="AD413" i="2"/>
  <c r="AD401" i="2"/>
  <c r="AD563" i="2"/>
  <c r="AD550" i="2"/>
  <c r="AD514" i="2"/>
  <c r="AD490" i="2"/>
  <c r="AD471" i="2"/>
  <c r="AD454" i="2"/>
  <c r="AD448" i="2"/>
  <c r="AD537" i="2"/>
  <c r="AD534" i="2"/>
  <c r="AD525" i="2"/>
  <c r="AD480" i="2"/>
  <c r="AD463" i="2"/>
  <c r="AD455" i="2"/>
  <c r="AD419" i="2"/>
  <c r="AD559" i="2"/>
  <c r="AD517" i="2"/>
  <c r="AD515" i="2"/>
  <c r="AD506" i="2"/>
  <c r="AD503" i="2"/>
  <c r="AD469" i="2"/>
  <c r="AD467" i="2"/>
  <c r="AD458" i="2"/>
  <c r="AD446" i="2"/>
  <c r="AD443" i="2"/>
  <c r="AD439" i="2"/>
  <c r="AD431" i="2"/>
  <c r="AD414" i="2"/>
  <c r="AD408" i="2"/>
  <c r="AD388" i="2"/>
  <c r="AD376" i="2"/>
  <c r="AD364" i="2"/>
  <c r="AD352" i="2"/>
  <c r="AD553" i="2"/>
  <c r="AD540" i="2"/>
  <c r="AD520" i="2"/>
  <c r="AD498" i="2"/>
  <c r="AD461" i="2"/>
  <c r="AD452" i="2"/>
  <c r="AD449" i="2"/>
  <c r="AD426" i="2"/>
  <c r="AD420" i="2"/>
  <c r="AD549" i="2"/>
  <c r="AD533" i="2"/>
  <c r="AD528" i="2"/>
  <c r="AD527" i="2"/>
  <c r="AD526" i="2"/>
  <c r="AD483" i="2"/>
  <c r="AD475" i="2"/>
  <c r="AD460" i="2"/>
  <c r="AD438" i="2"/>
  <c r="AD558" i="2"/>
  <c r="AD569" i="2"/>
  <c r="AD538" i="2"/>
  <c r="AD474" i="2"/>
  <c r="AD457" i="2"/>
  <c r="AD428" i="2"/>
  <c r="AD423" i="2"/>
  <c r="AD396" i="2"/>
  <c r="AD499" i="2"/>
  <c r="AD481" i="2"/>
  <c r="AD468" i="2"/>
  <c r="AD407" i="2"/>
  <c r="AD400" i="2"/>
  <c r="AD382" i="2"/>
  <c r="AD365" i="2"/>
  <c r="AD359" i="2"/>
  <c r="AD345" i="2"/>
  <c r="AD333" i="2"/>
  <c r="AD560" i="2"/>
  <c r="AD529" i="2"/>
  <c r="AD434" i="2"/>
  <c r="AD432" i="2"/>
  <c r="AD424" i="2"/>
  <c r="AD416" i="2"/>
  <c r="AD410" i="2"/>
  <c r="AD464" i="2"/>
  <c r="AD444" i="2"/>
  <c r="AD430" i="2"/>
  <c r="AD404" i="2"/>
  <c r="AD551" i="2"/>
  <c r="AD513" i="2"/>
  <c r="AD488" i="2"/>
  <c r="AD369" i="2"/>
  <c r="AD344" i="2"/>
  <c r="AD316" i="2"/>
  <c r="AD304" i="2"/>
  <c r="AD286" i="2"/>
  <c r="AD274" i="2"/>
  <c r="AD262" i="2"/>
  <c r="AD250" i="2"/>
  <c r="AD238" i="2"/>
  <c r="AD226" i="2"/>
  <c r="AD214" i="2"/>
  <c r="AD202" i="2"/>
  <c r="AD190" i="2"/>
  <c r="AD175" i="2"/>
  <c r="AD167" i="2"/>
  <c r="AD163" i="2"/>
  <c r="AD151" i="2"/>
  <c r="AD139" i="2"/>
  <c r="AD487" i="2"/>
  <c r="AD478" i="2"/>
  <c r="AD435" i="2"/>
  <c r="AD429" i="2"/>
  <c r="AD394" i="2"/>
  <c r="AD366" i="2"/>
  <c r="AD362" i="2"/>
  <c r="AD355" i="2"/>
  <c r="AD350" i="2"/>
  <c r="AD327" i="2"/>
  <c r="AD317" i="2"/>
  <c r="AD305" i="2"/>
  <c r="AD294" i="2"/>
  <c r="AD287" i="2"/>
  <c r="AD470" i="2"/>
  <c r="AD447" i="2"/>
  <c r="AD392" i="2"/>
  <c r="AD383" i="2"/>
  <c r="AD379" i="2"/>
  <c r="AD339" i="2"/>
  <c r="AD318" i="2"/>
  <c r="AD306" i="2"/>
  <c r="AD288" i="2"/>
  <c r="AD276" i="2"/>
  <c r="AD518" i="2"/>
  <c r="AD508" i="2"/>
  <c r="AD472" i="2"/>
  <c r="AD445" i="2"/>
  <c r="AD427" i="2"/>
  <c r="AD398" i="2"/>
  <c r="AD393" i="2"/>
  <c r="AD390" i="2"/>
  <c r="AD384" i="2"/>
  <c r="AD380" i="2"/>
  <c r="AD371" i="2"/>
  <c r="AD361" i="2"/>
  <c r="AD565" i="2"/>
  <c r="AD557" i="2"/>
  <c r="AD395" i="2"/>
  <c r="AD386" i="2"/>
  <c r="AD378" i="2"/>
  <c r="AD351" i="2"/>
  <c r="AD340" i="2"/>
  <c r="AD546" i="2"/>
  <c r="AD535" i="2"/>
  <c r="AD466" i="2"/>
  <c r="AD406" i="2"/>
  <c r="AD347" i="2"/>
  <c r="AD338" i="2"/>
  <c r="AD297" i="2"/>
  <c r="AD281" i="2"/>
  <c r="AD275" i="2"/>
  <c r="AD269" i="2"/>
  <c r="AD252" i="2"/>
  <c r="AD564" i="2"/>
  <c r="AD548" i="2"/>
  <c r="AD519" i="2"/>
  <c r="AD415" i="2"/>
  <c r="AD373" i="2"/>
  <c r="AD370" i="2"/>
  <c r="AD331" i="2"/>
  <c r="AD320" i="2"/>
  <c r="AD315" i="2"/>
  <c r="AD249" i="2"/>
  <c r="AD240" i="2"/>
  <c r="AD222" i="2"/>
  <c r="AD217" i="2"/>
  <c r="AD211" i="2"/>
  <c r="AD437" i="2"/>
  <c r="AD409" i="2"/>
  <c r="AD367" i="2"/>
  <c r="AD358" i="2"/>
  <c r="AD334" i="2"/>
  <c r="AD324" i="2"/>
  <c r="AD313" i="2"/>
  <c r="AD291" i="2"/>
  <c r="AD266" i="2"/>
  <c r="AD261" i="2"/>
  <c r="AD256" i="2"/>
  <c r="AD234" i="2"/>
  <c r="AD229" i="2"/>
  <c r="AD223" i="2"/>
  <c r="AD206" i="2"/>
  <c r="AD169" i="2"/>
  <c r="AD153" i="2"/>
  <c r="AD135" i="2"/>
  <c r="AD130" i="2"/>
  <c r="AD118" i="2"/>
  <c r="AD106" i="2"/>
  <c r="AD94" i="2"/>
  <c r="AD82" i="2"/>
  <c r="AD70" i="2"/>
  <c r="AD58" i="2"/>
  <c r="AD46" i="2"/>
  <c r="AD502" i="2"/>
  <c r="AD473" i="2"/>
  <c r="AD462" i="2"/>
  <c r="AD456" i="2"/>
  <c r="AD451" i="2"/>
  <c r="AD450" i="2"/>
  <c r="AD403" i="2"/>
  <c r="AD402" i="2"/>
  <c r="AD397" i="2"/>
  <c r="AD389" i="2"/>
  <c r="AD346" i="2"/>
  <c r="AD341" i="2"/>
  <c r="AD336" i="2"/>
  <c r="AD311" i="2"/>
  <c r="AD309" i="2"/>
  <c r="AD273" i="2"/>
  <c r="AD253" i="2"/>
  <c r="AD246" i="2"/>
  <c r="AD241" i="2"/>
  <c r="AD235" i="2"/>
  <c r="AD218" i="2"/>
  <c r="AD545" i="2"/>
  <c r="AD422" i="2"/>
  <c r="AD421" i="2"/>
  <c r="AD301" i="2"/>
  <c r="AD295" i="2"/>
  <c r="AD399" i="2"/>
  <c r="AD391" i="2"/>
  <c r="AD363" i="2"/>
  <c r="AD354" i="2"/>
  <c r="AD308" i="2"/>
  <c r="AD298" i="2"/>
  <c r="AD282" i="2"/>
  <c r="AD279" i="2"/>
  <c r="AD272" i="2"/>
  <c r="AD251" i="2"/>
  <c r="AD245" i="2"/>
  <c r="AD224" i="2"/>
  <c r="AD219" i="2"/>
  <c r="AD210" i="2"/>
  <c r="AD185" i="2"/>
  <c r="AD174" i="2"/>
  <c r="AD491" i="2"/>
  <c r="AD381" i="2"/>
  <c r="AD377" i="2"/>
  <c r="AD368" i="2"/>
  <c r="AD337" i="2"/>
  <c r="AD328" i="2"/>
  <c r="AD321" i="2"/>
  <c r="AD303" i="2"/>
  <c r="AD493" i="2"/>
  <c r="AD385" i="2"/>
  <c r="AD357" i="2"/>
  <c r="AD307" i="2"/>
  <c r="AD300" i="2"/>
  <c r="AD541" i="2"/>
  <c r="AD497" i="2"/>
  <c r="AD332" i="2"/>
  <c r="AD270" i="2"/>
  <c r="AD254" i="2"/>
  <c r="AD247" i="2"/>
  <c r="AD208" i="2"/>
  <c r="AD203" i="2"/>
  <c r="AD201" i="2"/>
  <c r="AD198" i="2"/>
  <c r="AD192" i="2"/>
  <c r="AD189" i="2"/>
  <c r="AD184" i="2"/>
  <c r="AD154" i="2"/>
  <c r="AD147" i="2"/>
  <c r="AD131" i="2"/>
  <c r="AD120" i="2"/>
  <c r="AD102" i="2"/>
  <c r="AD97" i="2"/>
  <c r="AD91" i="2"/>
  <c r="AD74" i="2"/>
  <c r="AD56" i="2"/>
  <c r="AD51" i="2"/>
  <c r="AD45" i="2"/>
  <c r="AD34" i="2"/>
  <c r="AD22" i="2"/>
  <c r="AD10" i="2"/>
  <c r="AD387" i="2"/>
  <c r="AD302" i="2"/>
  <c r="AD289" i="2"/>
  <c r="AD285" i="2"/>
  <c r="AD258" i="2"/>
  <c r="AD237" i="2"/>
  <c r="AD233" i="2"/>
  <c r="AD231" i="2"/>
  <c r="AD187" i="2"/>
  <c r="AD178" i="2"/>
  <c r="AD158" i="2"/>
  <c r="AD140" i="2"/>
  <c r="AD114" i="2"/>
  <c r="AD109" i="2"/>
  <c r="AD103" i="2"/>
  <c r="AD86" i="2"/>
  <c r="AD68" i="2"/>
  <c r="AD63" i="2"/>
  <c r="AD57" i="2"/>
  <c r="AD35" i="2"/>
  <c r="AD23" i="2"/>
  <c r="AD11" i="2"/>
  <c r="AD353" i="2"/>
  <c r="AD343" i="2"/>
  <c r="AD292" i="2"/>
  <c r="AD375" i="2"/>
  <c r="AD335" i="2"/>
  <c r="AD296" i="2"/>
  <c r="AD260" i="2"/>
  <c r="AD243" i="2"/>
  <c r="AD212" i="2"/>
  <c r="AD196" i="2"/>
  <c r="AD193" i="2"/>
  <c r="AD148" i="2"/>
  <c r="AD126" i="2"/>
  <c r="AD121" i="2"/>
  <c r="AD115" i="2"/>
  <c r="AD98" i="2"/>
  <c r="AD80" i="2"/>
  <c r="AD75" i="2"/>
  <c r="AD69" i="2"/>
  <c r="AD36" i="2"/>
  <c r="AD24" i="2"/>
  <c r="AD12" i="2"/>
  <c r="AD330" i="2"/>
  <c r="AD326" i="2"/>
  <c r="AD319" i="2"/>
  <c r="AD314" i="2"/>
  <c r="AD310" i="2"/>
  <c r="AD280" i="2"/>
  <c r="AD239" i="2"/>
  <c r="AD220" i="2"/>
  <c r="AD216" i="2"/>
  <c r="AD181" i="2"/>
  <c r="AD176" i="2"/>
  <c r="AD170" i="2"/>
  <c r="AD155" i="2"/>
  <c r="AD136" i="2"/>
  <c r="AD127" i="2"/>
  <c r="AD110" i="2"/>
  <c r="AD92" i="2"/>
  <c r="AD87" i="2"/>
  <c r="AD81" i="2"/>
  <c r="AD52" i="2"/>
  <c r="AD37" i="2"/>
  <c r="AD25" i="2"/>
  <c r="AD13" i="2"/>
  <c r="AD507" i="2"/>
  <c r="AD484" i="2"/>
  <c r="AD284" i="2"/>
  <c r="AD411" i="2"/>
  <c r="AD329" i="2"/>
  <c r="AD322" i="2"/>
  <c r="AD263" i="2"/>
  <c r="AD225" i="2"/>
  <c r="AD215" i="2"/>
  <c r="AD164" i="2"/>
  <c r="AD160" i="2"/>
  <c r="AD133" i="2"/>
  <c r="AD84" i="2"/>
  <c r="AD479" i="2"/>
  <c r="AD440" i="2"/>
  <c r="AD412" i="2"/>
  <c r="AD325" i="2"/>
  <c r="AD283" i="2"/>
  <c r="AD267" i="2"/>
  <c r="AD191" i="2"/>
  <c r="AD172" i="2"/>
  <c r="AD137" i="2"/>
  <c r="AD562" i="2"/>
  <c r="AD259" i="2"/>
  <c r="AD255" i="2"/>
  <c r="AD207" i="2"/>
  <c r="AD205" i="2"/>
  <c r="AD177" i="2"/>
  <c r="AD162" i="2"/>
  <c r="AD146" i="2"/>
  <c r="AD124" i="2"/>
  <c r="AD227" i="2"/>
  <c r="AD221" i="2"/>
  <c r="AD213" i="2"/>
  <c r="AD195" i="2"/>
  <c r="AD188" i="2"/>
  <c r="AD179" i="2"/>
  <c r="AD171" i="2"/>
  <c r="AD143" i="2"/>
  <c r="AD111" i="2"/>
  <c r="AD99" i="2"/>
  <c r="AD77" i="2"/>
  <c r="AD73" i="2"/>
  <c r="AD67" i="2"/>
  <c r="AD55" i="2"/>
  <c r="AD230" i="2"/>
  <c r="AD200" i="2"/>
  <c r="AD197" i="2"/>
  <c r="AD505" i="2"/>
  <c r="AD417" i="2"/>
  <c r="AD374" i="2"/>
  <c r="AD372" i="2"/>
  <c r="AD342" i="2"/>
  <c r="AD265" i="2"/>
  <c r="AD257" i="2"/>
  <c r="AD433" i="2"/>
  <c r="AD418" i="2"/>
  <c r="AD356" i="2"/>
  <c r="AD182" i="2"/>
  <c r="AD150" i="2"/>
  <c r="AD128" i="2"/>
  <c r="AD122" i="2"/>
  <c r="AD119" i="2"/>
  <c r="AD90" i="2"/>
  <c r="AD83" i="2"/>
  <c r="AD59" i="2"/>
  <c r="AD54" i="2"/>
  <c r="AD33" i="2"/>
  <c r="AD29" i="2"/>
  <c r="AD27" i="2"/>
  <c r="AD348" i="2"/>
  <c r="AD168" i="2"/>
  <c r="AD159" i="2"/>
  <c r="AD132" i="2"/>
  <c r="AD116" i="2"/>
  <c r="AD78" i="2"/>
  <c r="AD72" i="2"/>
  <c r="AD47" i="2"/>
  <c r="AD31" i="2"/>
  <c r="AD144" i="2"/>
  <c r="AD125" i="2"/>
  <c r="AD104" i="2"/>
  <c r="AD61" i="2"/>
  <c r="AD49" i="2"/>
  <c r="AD14" i="2"/>
  <c r="AD485" i="2"/>
  <c r="AD360" i="2"/>
  <c r="AD232" i="2"/>
  <c r="AD209" i="2"/>
  <c r="AD113" i="2"/>
  <c r="AD101" i="2"/>
  <c r="AD95" i="2"/>
  <c r="AD41" i="2"/>
  <c r="AD39" i="2"/>
  <c r="AD349" i="2"/>
  <c r="AD236" i="2"/>
  <c r="AD199" i="2"/>
  <c r="AD149" i="2"/>
  <c r="AD107" i="2"/>
  <c r="AD96" i="2"/>
  <c r="AD64" i="2"/>
  <c r="AD16" i="2"/>
  <c r="AD89" i="2"/>
  <c r="AD53" i="2"/>
  <c r="AD20" i="2"/>
  <c r="AD18" i="2"/>
  <c r="AD9" i="2"/>
  <c r="AD290" i="2"/>
  <c r="AD248" i="2"/>
  <c r="AD173" i="2"/>
  <c r="AD71" i="2"/>
  <c r="AD66" i="2"/>
  <c r="AD43" i="2"/>
  <c r="AD7" i="2"/>
  <c r="AD129" i="2"/>
  <c r="AD405" i="2"/>
  <c r="AD271" i="2"/>
  <c r="AD242" i="2"/>
  <c r="AD323" i="2"/>
  <c r="AD299" i="2"/>
  <c r="AD264" i="2"/>
  <c r="AD244" i="2"/>
  <c r="AD186" i="2"/>
  <c r="AD180" i="2"/>
  <c r="AD152" i="2"/>
  <c r="AD88" i="2"/>
  <c r="AD28" i="2"/>
  <c r="AD123" i="2"/>
  <c r="AD85" i="2"/>
  <c r="AD79" i="2"/>
  <c r="AD312" i="2"/>
  <c r="AD268" i="2"/>
  <c r="AD278" i="2"/>
  <c r="AD277" i="2"/>
  <c r="AD228" i="2"/>
  <c r="AD194" i="2"/>
  <c r="AD142" i="2"/>
  <c r="AD112" i="2"/>
  <c r="AD100" i="2"/>
  <c r="AD76" i="2"/>
  <c r="AD60" i="2"/>
  <c r="AD48" i="2"/>
  <c r="AD32" i="2"/>
  <c r="AD30" i="2"/>
  <c r="AD26" i="2"/>
  <c r="AD523" i="2"/>
  <c r="AD50" i="2"/>
  <c r="AD156" i="2"/>
  <c r="AD134" i="2"/>
  <c r="AD8" i="2"/>
  <c r="AD157" i="2"/>
  <c r="AD19" i="2"/>
  <c r="AD204" i="2"/>
  <c r="AD166" i="2"/>
  <c r="AD21" i="2"/>
  <c r="AD141" i="2"/>
  <c r="AD293" i="2"/>
  <c r="AD138" i="2"/>
  <c r="AD93" i="2"/>
  <c r="AD65" i="2"/>
  <c r="AD17" i="2"/>
  <c r="AD183" i="2"/>
  <c r="AD161" i="2"/>
  <c r="AD145" i="2"/>
  <c r="AD44" i="2"/>
  <c r="AD42" i="2"/>
  <c r="AD15" i="2"/>
  <c r="AD38" i="2"/>
  <c r="AD105" i="2"/>
  <c r="AD40" i="2"/>
  <c r="AD165" i="2"/>
  <c r="AD117" i="2"/>
  <c r="AD62" i="2"/>
  <c r="AD108" i="2"/>
  <c r="AG568" i="2"/>
  <c r="AG556" i="2"/>
  <c r="AG569" i="2"/>
  <c r="AG557" i="2"/>
  <c r="AG545" i="2"/>
  <c r="AG533" i="2"/>
  <c r="AG528" i="2"/>
  <c r="AG524" i="2"/>
  <c r="AG512" i="2"/>
  <c r="AG494" i="2"/>
  <c r="AG570" i="2"/>
  <c r="AG558" i="2"/>
  <c r="AG546" i="2"/>
  <c r="AG534" i="2"/>
  <c r="AG532" i="2"/>
  <c r="AG522" i="2"/>
  <c r="AG511" i="2"/>
  <c r="AG496" i="2"/>
  <c r="AG567" i="2"/>
  <c r="AG559" i="2"/>
  <c r="AG529" i="2"/>
  <c r="AG523" i="2"/>
  <c r="AG517" i="2"/>
  <c r="AG490" i="2"/>
  <c r="AG479" i="2"/>
  <c r="AG467" i="2"/>
  <c r="AG455" i="2"/>
  <c r="AG443" i="2"/>
  <c r="AG564" i="2"/>
  <c r="AG553" i="2"/>
  <c r="AG550" i="2"/>
  <c r="AG544" i="2"/>
  <c r="AG540" i="2"/>
  <c r="AG527" i="2"/>
  <c r="AG506" i="2"/>
  <c r="AG502" i="2"/>
  <c r="AG497" i="2"/>
  <c r="AG491" i="2"/>
  <c r="AG563" i="2"/>
  <c r="AG516" i="2"/>
  <c r="AG514" i="2"/>
  <c r="AG504" i="2"/>
  <c r="AG471" i="2"/>
  <c r="AG526" i="2"/>
  <c r="AG519" i="2"/>
  <c r="AG499" i="2"/>
  <c r="AG483" i="2"/>
  <c r="AG477" i="2"/>
  <c r="AG466" i="2"/>
  <c r="AG460" i="2"/>
  <c r="AG427" i="2"/>
  <c r="AG415" i="2"/>
  <c r="AG403" i="2"/>
  <c r="AG565" i="2"/>
  <c r="AG560" i="2"/>
  <c r="AG554" i="2"/>
  <c r="AG552" i="2"/>
  <c r="AG547" i="2"/>
  <c r="AG537" i="2"/>
  <c r="AG535" i="2"/>
  <c r="AG487" i="2"/>
  <c r="AG478" i="2"/>
  <c r="AG472" i="2"/>
  <c r="AG543" i="2"/>
  <c r="AG520" i="2"/>
  <c r="AG498" i="2"/>
  <c r="AG492" i="2"/>
  <c r="AG461" i="2"/>
  <c r="AG452" i="2"/>
  <c r="AG449" i="2"/>
  <c r="AG436" i="2"/>
  <c r="AG426" i="2"/>
  <c r="AG420" i="2"/>
  <c r="AG476" i="2"/>
  <c r="AG464" i="2"/>
  <c r="AG432" i="2"/>
  <c r="AG397" i="2"/>
  <c r="AG390" i="2"/>
  <c r="AG378" i="2"/>
  <c r="AG366" i="2"/>
  <c r="AG354" i="2"/>
  <c r="AG562" i="2"/>
  <c r="AG531" i="2"/>
  <c r="AG474" i="2"/>
  <c r="AG456" i="2"/>
  <c r="AG444" i="2"/>
  <c r="AG440" i="2"/>
  <c r="AG548" i="2"/>
  <c r="AG508" i="2"/>
  <c r="AG469" i="2"/>
  <c r="AG462" i="2"/>
  <c r="AG453" i="2"/>
  <c r="AG451" i="2"/>
  <c r="AG446" i="2"/>
  <c r="AG442" i="2"/>
  <c r="AG538" i="2"/>
  <c r="AG486" i="2"/>
  <c r="AG457" i="2"/>
  <c r="AG488" i="2"/>
  <c r="AG459" i="2"/>
  <c r="AG450" i="2"/>
  <c r="AG448" i="2"/>
  <c r="AG437" i="2"/>
  <c r="AG401" i="2"/>
  <c r="AG542" i="2"/>
  <c r="AG430" i="2"/>
  <c r="AG413" i="2"/>
  <c r="AG404" i="2"/>
  <c r="AG389" i="2"/>
  <c r="AG383" i="2"/>
  <c r="AG347" i="2"/>
  <c r="AG335" i="2"/>
  <c r="AG324" i="2"/>
  <c r="AG551" i="2"/>
  <c r="AG541" i="2"/>
  <c r="AG509" i="2"/>
  <c r="AG505" i="2"/>
  <c r="AG439" i="2"/>
  <c r="AG419" i="2"/>
  <c r="AG549" i="2"/>
  <c r="AG515" i="2"/>
  <c r="AG513" i="2"/>
  <c r="AG507" i="2"/>
  <c r="AG485" i="2"/>
  <c r="AG480" i="2"/>
  <c r="AG447" i="2"/>
  <c r="AG441" i="2"/>
  <c r="AG421" i="2"/>
  <c r="AG398" i="2"/>
  <c r="AG539" i="2"/>
  <c r="AG470" i="2"/>
  <c r="AG458" i="2"/>
  <c r="AG410" i="2"/>
  <c r="AG396" i="2"/>
  <c r="AG392" i="2"/>
  <c r="AG379" i="2"/>
  <c r="AG359" i="2"/>
  <c r="AG339" i="2"/>
  <c r="AG333" i="2"/>
  <c r="AG318" i="2"/>
  <c r="AG306" i="2"/>
  <c r="AG288" i="2"/>
  <c r="AG276" i="2"/>
  <c r="AG264" i="2"/>
  <c r="AG252" i="2"/>
  <c r="AG240" i="2"/>
  <c r="AG228" i="2"/>
  <c r="AG216" i="2"/>
  <c r="AG204" i="2"/>
  <c r="AG192" i="2"/>
  <c r="AG177" i="2"/>
  <c r="AG153" i="2"/>
  <c r="AG141" i="2"/>
  <c r="AG423" i="2"/>
  <c r="AG422" i="2"/>
  <c r="AG405" i="2"/>
  <c r="AG386" i="2"/>
  <c r="AG374" i="2"/>
  <c r="AG356" i="2"/>
  <c r="AG351" i="2"/>
  <c r="AG345" i="2"/>
  <c r="AG334" i="2"/>
  <c r="AG328" i="2"/>
  <c r="AG319" i="2"/>
  <c r="AG307" i="2"/>
  <c r="AG295" i="2"/>
  <c r="AG289" i="2"/>
  <c r="AG277" i="2"/>
  <c r="AG566" i="2"/>
  <c r="AG503" i="2"/>
  <c r="AG438" i="2"/>
  <c r="AG434" i="2"/>
  <c r="AG414" i="2"/>
  <c r="AG375" i="2"/>
  <c r="AG370" i="2"/>
  <c r="AG367" i="2"/>
  <c r="AG363" i="2"/>
  <c r="AG346" i="2"/>
  <c r="AG340" i="2"/>
  <c r="AG320" i="2"/>
  <c r="AG308" i="2"/>
  <c r="AG296" i="2"/>
  <c r="AG290" i="2"/>
  <c r="AG278" i="2"/>
  <c r="AG468" i="2"/>
  <c r="AG417" i="2"/>
  <c r="AG388" i="2"/>
  <c r="AG365" i="2"/>
  <c r="AG353" i="2"/>
  <c r="AG342" i="2"/>
  <c r="AG561" i="2"/>
  <c r="AG536" i="2"/>
  <c r="AG495" i="2"/>
  <c r="AG406" i="2"/>
  <c r="AG338" i="2"/>
  <c r="AG555" i="2"/>
  <c r="AG501" i="2"/>
  <c r="AG500" i="2"/>
  <c r="AG489" i="2"/>
  <c r="AG465" i="2"/>
  <c r="AG454" i="2"/>
  <c r="AG416" i="2"/>
  <c r="AG402" i="2"/>
  <c r="AG400" i="2"/>
  <c r="AG381" i="2"/>
  <c r="AG360" i="2"/>
  <c r="AG336" i="2"/>
  <c r="AG287" i="2"/>
  <c r="AG279" i="2"/>
  <c r="AG258" i="2"/>
  <c r="AG253" i="2"/>
  <c r="AG247" i="2"/>
  <c r="AG473" i="2"/>
  <c r="AG341" i="2"/>
  <c r="AG311" i="2"/>
  <c r="AG309" i="2"/>
  <c r="AG273" i="2"/>
  <c r="AG246" i="2"/>
  <c r="AG241" i="2"/>
  <c r="AG235" i="2"/>
  <c r="AG218" i="2"/>
  <c r="AG521" i="2"/>
  <c r="AG518" i="2"/>
  <c r="AG429" i="2"/>
  <c r="AG408" i="2"/>
  <c r="AG357" i="2"/>
  <c r="AG349" i="2"/>
  <c r="AG301" i="2"/>
  <c r="AG299" i="2"/>
  <c r="AG283" i="2"/>
  <c r="AG281" i="2"/>
  <c r="AG257" i="2"/>
  <c r="AG230" i="2"/>
  <c r="AG212" i="2"/>
  <c r="AG207" i="2"/>
  <c r="AG201" i="2"/>
  <c r="AG176" i="2"/>
  <c r="AG170" i="2"/>
  <c r="AG159" i="2"/>
  <c r="AG154" i="2"/>
  <c r="AG148" i="2"/>
  <c r="AG131" i="2"/>
  <c r="AG120" i="2"/>
  <c r="AG108" i="2"/>
  <c r="AG96" i="2"/>
  <c r="AG84" i="2"/>
  <c r="AG72" i="2"/>
  <c r="AG60" i="2"/>
  <c r="AG48" i="2"/>
  <c r="AG484" i="2"/>
  <c r="AG475" i="2"/>
  <c r="AG463" i="2"/>
  <c r="AG435" i="2"/>
  <c r="AG428" i="2"/>
  <c r="AG418" i="2"/>
  <c r="AG412" i="2"/>
  <c r="AG407" i="2"/>
  <c r="AG380" i="2"/>
  <c r="AG330" i="2"/>
  <c r="AG297" i="2"/>
  <c r="AG270" i="2"/>
  <c r="AG267" i="2"/>
  <c r="AG242" i="2"/>
  <c r="AG224" i="2"/>
  <c r="AG219" i="2"/>
  <c r="AG213" i="2"/>
  <c r="AG525" i="2"/>
  <c r="AG510" i="2"/>
  <c r="AG382" i="2"/>
  <c r="AG377" i="2"/>
  <c r="AG373" i="2"/>
  <c r="AG368" i="2"/>
  <c r="AG337" i="2"/>
  <c r="AG321" i="2"/>
  <c r="AG316" i="2"/>
  <c r="AG303" i="2"/>
  <c r="AG291" i="2"/>
  <c r="AG445" i="2"/>
  <c r="AG409" i="2"/>
  <c r="AG325" i="2"/>
  <c r="AG313" i="2"/>
  <c r="AG284" i="2"/>
  <c r="AG227" i="2"/>
  <c r="AG200" i="2"/>
  <c r="AG310" i="2"/>
  <c r="AG286" i="2"/>
  <c r="AG481" i="2"/>
  <c r="AG352" i="2"/>
  <c r="AG323" i="2"/>
  <c r="AG263" i="2"/>
  <c r="AG327" i="2"/>
  <c r="AG260" i="2"/>
  <c r="AG245" i="2"/>
  <c r="AG243" i="2"/>
  <c r="AG196" i="2"/>
  <c r="AG193" i="2"/>
  <c r="AG135" i="2"/>
  <c r="AG126" i="2"/>
  <c r="AG121" i="2"/>
  <c r="AG115" i="2"/>
  <c r="AG98" i="2"/>
  <c r="AG80" i="2"/>
  <c r="AG75" i="2"/>
  <c r="AG69" i="2"/>
  <c r="AG36" i="2"/>
  <c r="AG24" i="2"/>
  <c r="AG12" i="2"/>
  <c r="AG344" i="2"/>
  <c r="AG331" i="2"/>
  <c r="AG326" i="2"/>
  <c r="AG314" i="2"/>
  <c r="AG280" i="2"/>
  <c r="AG256" i="2"/>
  <c r="AG239" i="2"/>
  <c r="AG220" i="2"/>
  <c r="AG214" i="2"/>
  <c r="AG210" i="2"/>
  <c r="AG206" i="2"/>
  <c r="AG181" i="2"/>
  <c r="AG163" i="2"/>
  <c r="AG155" i="2"/>
  <c r="AG151" i="2"/>
  <c r="AG136" i="2"/>
  <c r="AG127" i="2"/>
  <c r="AG110" i="2"/>
  <c r="AG92" i="2"/>
  <c r="AG87" i="2"/>
  <c r="AG81" i="2"/>
  <c r="AG52" i="2"/>
  <c r="AG46" i="2"/>
  <c r="AG37" i="2"/>
  <c r="AG25" i="2"/>
  <c r="AG13" i="2"/>
  <c r="AG362" i="2"/>
  <c r="AG304" i="2"/>
  <c r="AG271" i="2"/>
  <c r="AG482" i="2"/>
  <c r="AG385" i="2"/>
  <c r="AG384" i="2"/>
  <c r="AG355" i="2"/>
  <c r="AG343" i="2"/>
  <c r="AG305" i="2"/>
  <c r="AG292" i="2"/>
  <c r="AG272" i="2"/>
  <c r="AG269" i="2"/>
  <c r="AG229" i="2"/>
  <c r="AG222" i="2"/>
  <c r="AG199" i="2"/>
  <c r="AG190" i="2"/>
  <c r="AG164" i="2"/>
  <c r="AG145" i="2"/>
  <c r="AG132" i="2"/>
  <c r="AG122" i="2"/>
  <c r="AG104" i="2"/>
  <c r="AG99" i="2"/>
  <c r="AG93" i="2"/>
  <c r="AG64" i="2"/>
  <c r="AG58" i="2"/>
  <c r="AG47" i="2"/>
  <c r="AG38" i="2"/>
  <c r="AG26" i="2"/>
  <c r="AG14" i="2"/>
  <c r="AG411" i="2"/>
  <c r="AG364" i="2"/>
  <c r="AG300" i="2"/>
  <c r="AG293" i="2"/>
  <c r="AG275" i="2"/>
  <c r="AG249" i="2"/>
  <c r="AG225" i="2"/>
  <c r="AG185" i="2"/>
  <c r="AG182" i="2"/>
  <c r="AG179" i="2"/>
  <c r="AG173" i="2"/>
  <c r="AG166" i="2"/>
  <c r="AG116" i="2"/>
  <c r="AG111" i="2"/>
  <c r="AG105" i="2"/>
  <c r="AG76" i="2"/>
  <c r="AG70" i="2"/>
  <c r="AG59" i="2"/>
  <c r="AG53" i="2"/>
  <c r="AG39" i="2"/>
  <c r="AG27" i="2"/>
  <c r="AG15" i="2"/>
  <c r="AG294" i="2"/>
  <c r="AG285" i="2"/>
  <c r="AG259" i="2"/>
  <c r="AG255" i="2"/>
  <c r="AG211" i="2"/>
  <c r="AG205" i="2"/>
  <c r="AG175" i="2"/>
  <c r="AG162" i="2"/>
  <c r="AG146" i="2"/>
  <c r="AG124" i="2"/>
  <c r="AG530" i="2"/>
  <c r="AG231" i="2"/>
  <c r="AG180" i="2"/>
  <c r="AG312" i="2"/>
  <c r="AG266" i="2"/>
  <c r="AG250" i="2"/>
  <c r="AG234" i="2"/>
  <c r="AG198" i="2"/>
  <c r="AG130" i="2"/>
  <c r="AG83" i="2"/>
  <c r="AG376" i="2"/>
  <c r="AG372" i="2"/>
  <c r="AG369" i="2"/>
  <c r="AG265" i="2"/>
  <c r="AG261" i="2"/>
  <c r="AG187" i="2"/>
  <c r="AG184" i="2"/>
  <c r="AG168" i="2"/>
  <c r="AG157" i="2"/>
  <c r="AG152" i="2"/>
  <c r="AG150" i="2"/>
  <c r="AG134" i="2"/>
  <c r="AG129" i="2"/>
  <c r="AG123" i="2"/>
  <c r="AG117" i="2"/>
  <c r="AG109" i="2"/>
  <c r="AG97" i="2"/>
  <c r="AG433" i="2"/>
  <c r="AG431" i="2"/>
  <c r="AG395" i="2"/>
  <c r="AG391" i="2"/>
  <c r="AG371" i="2"/>
  <c r="AG248" i="2"/>
  <c r="AG238" i="2"/>
  <c r="AG233" i="2"/>
  <c r="AG394" i="2"/>
  <c r="AG387" i="2"/>
  <c r="AG348" i="2"/>
  <c r="AG244" i="2"/>
  <c r="AG209" i="2"/>
  <c r="AG203" i="2"/>
  <c r="AG194" i="2"/>
  <c r="AG393" i="2"/>
  <c r="AG350" i="2"/>
  <c r="AG329" i="2"/>
  <c r="AG236" i="2"/>
  <c r="AG167" i="2"/>
  <c r="AG149" i="2"/>
  <c r="AG107" i="2"/>
  <c r="AG16" i="2"/>
  <c r="AG11" i="2"/>
  <c r="AG71" i="2"/>
  <c r="AG7" i="2"/>
  <c r="AG254" i="2"/>
  <c r="AG237" i="2"/>
  <c r="AG217" i="2"/>
  <c r="AG215" i="2"/>
  <c r="AG144" i="2"/>
  <c r="AG140" i="2"/>
  <c r="AG125" i="2"/>
  <c r="AG89" i="2"/>
  <c r="AG61" i="2"/>
  <c r="AG49" i="2"/>
  <c r="AG20" i="2"/>
  <c r="AG18" i="2"/>
  <c r="AG322" i="2"/>
  <c r="AG251" i="2"/>
  <c r="AG208" i="2"/>
  <c r="AG197" i="2"/>
  <c r="AG56" i="2"/>
  <c r="AG43" i="2"/>
  <c r="AG361" i="2"/>
  <c r="AG298" i="2"/>
  <c r="AG189" i="2"/>
  <c r="AG188" i="2"/>
  <c r="AG186" i="2"/>
  <c r="AG174" i="2"/>
  <c r="AG158" i="2"/>
  <c r="AG143" i="2"/>
  <c r="AG139" i="2"/>
  <c r="AG106" i="2"/>
  <c r="AG88" i="2"/>
  <c r="AG63" i="2"/>
  <c r="AG28" i="2"/>
  <c r="AG358" i="2"/>
  <c r="AG232" i="2"/>
  <c r="AG113" i="2"/>
  <c r="AG101" i="2"/>
  <c r="AG95" i="2"/>
  <c r="AG86" i="2"/>
  <c r="AG82" i="2"/>
  <c r="AG77" i="2"/>
  <c r="AG74" i="2"/>
  <c r="AG51" i="2"/>
  <c r="AG45" i="2"/>
  <c r="AG41" i="2"/>
  <c r="AG9" i="2"/>
  <c r="AG118" i="2"/>
  <c r="AG66" i="2"/>
  <c r="AG34" i="2"/>
  <c r="AG23" i="2"/>
  <c r="AG493" i="2"/>
  <c r="AG332" i="2"/>
  <c r="AG195" i="2"/>
  <c r="AG142" i="2"/>
  <c r="AG112" i="2"/>
  <c r="AG103" i="2"/>
  <c r="AG100" i="2"/>
  <c r="AG94" i="2"/>
  <c r="AG91" i="2"/>
  <c r="AG85" i="2"/>
  <c r="AG79" i="2"/>
  <c r="AG32" i="2"/>
  <c r="AG30" i="2"/>
  <c r="AG156" i="2"/>
  <c r="AG73" i="2"/>
  <c r="AG424" i="2"/>
  <c r="AG274" i="2"/>
  <c r="AG268" i="2"/>
  <c r="AG172" i="2"/>
  <c r="AG138" i="2"/>
  <c r="AG68" i="2"/>
  <c r="AG55" i="2"/>
  <c r="AG21" i="2"/>
  <c r="AG17" i="2"/>
  <c r="AG65" i="2"/>
  <c r="AG425" i="2"/>
  <c r="AG262" i="2"/>
  <c r="AG226" i="2"/>
  <c r="AG171" i="2"/>
  <c r="AG165" i="2"/>
  <c r="AG161" i="2"/>
  <c r="AG147" i="2"/>
  <c r="AG19" i="2"/>
  <c r="AG10" i="2"/>
  <c r="AG315" i="2"/>
  <c r="AG302" i="2"/>
  <c r="AG191" i="2"/>
  <c r="AG35" i="2"/>
  <c r="AG22" i="2"/>
  <c r="AG8" i="2"/>
  <c r="AG399" i="2"/>
  <c r="AG317" i="2"/>
  <c r="AG133" i="2"/>
  <c r="AG33" i="2"/>
  <c r="AG160" i="2"/>
  <c r="AG137" i="2"/>
  <c r="AG44" i="2"/>
  <c r="AG42" i="2"/>
  <c r="AG31" i="2"/>
  <c r="AG29" i="2"/>
  <c r="AG178" i="2"/>
  <c r="AG40" i="2"/>
  <c r="AG128" i="2"/>
  <c r="AG50" i="2"/>
  <c r="AG221" i="2"/>
  <c r="AG78" i="2"/>
  <c r="AG67" i="2"/>
  <c r="AG62" i="2"/>
  <c r="AG223" i="2"/>
  <c r="AG183" i="2"/>
  <c r="AG90" i="2"/>
  <c r="AG282" i="2"/>
  <c r="AG202" i="2"/>
  <c r="AG119" i="2"/>
  <c r="AG114" i="2"/>
  <c r="AG57" i="2"/>
  <c r="AG54" i="2"/>
  <c r="AG169" i="2"/>
  <c r="AG102" i="2"/>
  <c r="AJ570" i="2"/>
  <c r="AJ558" i="2"/>
  <c r="AJ559" i="2"/>
  <c r="AJ547" i="2"/>
  <c r="AJ535" i="2"/>
  <c r="AJ514" i="2"/>
  <c r="AJ505" i="2"/>
  <c r="AJ496" i="2"/>
  <c r="AJ560" i="2"/>
  <c r="AJ548" i="2"/>
  <c r="AJ536" i="2"/>
  <c r="AJ564" i="2"/>
  <c r="AJ553" i="2"/>
  <c r="AJ550" i="2"/>
  <c r="AJ544" i="2"/>
  <c r="AJ540" i="2"/>
  <c r="AJ529" i="2"/>
  <c r="AJ502" i="2"/>
  <c r="AJ497" i="2"/>
  <c r="AJ491" i="2"/>
  <c r="AJ556" i="2"/>
  <c r="AJ537" i="2"/>
  <c r="AJ533" i="2"/>
  <c r="AJ527" i="2"/>
  <c r="AJ512" i="2"/>
  <c r="AJ506" i="2"/>
  <c r="AJ503" i="2"/>
  <c r="AJ481" i="2"/>
  <c r="AJ469" i="2"/>
  <c r="AJ457" i="2"/>
  <c r="AJ445" i="2"/>
  <c r="AJ524" i="2"/>
  <c r="AJ518" i="2"/>
  <c r="AJ513" i="2"/>
  <c r="AJ507" i="2"/>
  <c r="AJ565" i="2"/>
  <c r="AJ554" i="2"/>
  <c r="AJ552" i="2"/>
  <c r="AJ545" i="2"/>
  <c r="AJ526" i="2"/>
  <c r="AJ487" i="2"/>
  <c r="AJ478" i="2"/>
  <c r="AJ472" i="2"/>
  <c r="AJ543" i="2"/>
  <c r="AJ541" i="2"/>
  <c r="AJ510" i="2"/>
  <c r="AJ455" i="2"/>
  <c r="AJ449" i="2"/>
  <c r="AJ444" i="2"/>
  <c r="AJ438" i="2"/>
  <c r="AJ429" i="2"/>
  <c r="AJ417" i="2"/>
  <c r="AJ405" i="2"/>
  <c r="AJ567" i="2"/>
  <c r="AJ549" i="2"/>
  <c r="AJ539" i="2"/>
  <c r="AJ525" i="2"/>
  <c r="AJ522" i="2"/>
  <c r="AJ517" i="2"/>
  <c r="AJ484" i="2"/>
  <c r="AJ467" i="2"/>
  <c r="AJ461" i="2"/>
  <c r="AJ456" i="2"/>
  <c r="AJ450" i="2"/>
  <c r="AJ562" i="2"/>
  <c r="AJ546" i="2"/>
  <c r="AJ531" i="2"/>
  <c r="AJ474" i="2"/>
  <c r="AJ440" i="2"/>
  <c r="AJ566" i="2"/>
  <c r="AJ509" i="2"/>
  <c r="AJ489" i="2"/>
  <c r="AJ485" i="2"/>
  <c r="AJ470" i="2"/>
  <c r="AJ427" i="2"/>
  <c r="AJ421" i="2"/>
  <c r="AJ416" i="2"/>
  <c r="AJ410" i="2"/>
  <c r="AJ392" i="2"/>
  <c r="AJ380" i="2"/>
  <c r="AJ368" i="2"/>
  <c r="AJ356" i="2"/>
  <c r="AJ569" i="2"/>
  <c r="AJ519" i="2"/>
  <c r="AJ500" i="2"/>
  <c r="AJ483" i="2"/>
  <c r="AJ479" i="2"/>
  <c r="AJ462" i="2"/>
  <c r="AJ459" i="2"/>
  <c r="AJ447" i="2"/>
  <c r="AJ437" i="2"/>
  <c r="AJ433" i="2"/>
  <c r="AJ428" i="2"/>
  <c r="AJ422" i="2"/>
  <c r="AJ520" i="2"/>
  <c r="AJ516" i="2"/>
  <c r="AJ501" i="2"/>
  <c r="AJ492" i="2"/>
  <c r="AJ557" i="2"/>
  <c r="AJ523" i="2"/>
  <c r="AJ488" i="2"/>
  <c r="AJ471" i="2"/>
  <c r="AJ464" i="2"/>
  <c r="AJ448" i="2"/>
  <c r="AJ568" i="2"/>
  <c r="AJ515" i="2"/>
  <c r="AJ511" i="2"/>
  <c r="AJ495" i="2"/>
  <c r="AJ473" i="2"/>
  <c r="AJ441" i="2"/>
  <c r="AJ439" i="2"/>
  <c r="AJ397" i="2"/>
  <c r="AJ532" i="2"/>
  <c r="AJ528" i="2"/>
  <c r="AJ508" i="2"/>
  <c r="AJ504" i="2"/>
  <c r="AJ498" i="2"/>
  <c r="AJ480" i="2"/>
  <c r="AJ451" i="2"/>
  <c r="AJ398" i="2"/>
  <c r="AJ378" i="2"/>
  <c r="AJ372" i="2"/>
  <c r="AJ367" i="2"/>
  <c r="AJ361" i="2"/>
  <c r="AJ349" i="2"/>
  <c r="AJ337" i="2"/>
  <c r="AJ325" i="2"/>
  <c r="AJ490" i="2"/>
  <c r="AJ436" i="2"/>
  <c r="AJ414" i="2"/>
  <c r="AJ530" i="2"/>
  <c r="AJ454" i="2"/>
  <c r="AJ411" i="2"/>
  <c r="AJ408" i="2"/>
  <c r="AJ402" i="2"/>
  <c r="AJ391" i="2"/>
  <c r="AJ542" i="2"/>
  <c r="AJ452" i="2"/>
  <c r="AJ434" i="2"/>
  <c r="AJ401" i="2"/>
  <c r="AJ390" i="2"/>
  <c r="AJ375" i="2"/>
  <c r="AJ370" i="2"/>
  <c r="AJ363" i="2"/>
  <c r="AJ346" i="2"/>
  <c r="AJ340" i="2"/>
  <c r="AJ320" i="2"/>
  <c r="AJ308" i="2"/>
  <c r="AJ296" i="2"/>
  <c r="AJ290" i="2"/>
  <c r="AJ278" i="2"/>
  <c r="AJ266" i="2"/>
  <c r="AJ254" i="2"/>
  <c r="AJ242" i="2"/>
  <c r="AJ230" i="2"/>
  <c r="AJ218" i="2"/>
  <c r="AJ206" i="2"/>
  <c r="AJ194" i="2"/>
  <c r="AJ179" i="2"/>
  <c r="AJ155" i="2"/>
  <c r="AJ143" i="2"/>
  <c r="AJ131" i="2"/>
  <c r="AJ486" i="2"/>
  <c r="AJ446" i="2"/>
  <c r="AJ442" i="2"/>
  <c r="AJ431" i="2"/>
  <c r="AJ412" i="2"/>
  <c r="AJ407" i="2"/>
  <c r="AJ403" i="2"/>
  <c r="AJ399" i="2"/>
  <c r="AJ321" i="2"/>
  <c r="AJ309" i="2"/>
  <c r="AJ297" i="2"/>
  <c r="AJ291" i="2"/>
  <c r="AJ279" i="2"/>
  <c r="AJ534" i="2"/>
  <c r="AJ521" i="2"/>
  <c r="AJ477" i="2"/>
  <c r="AJ425" i="2"/>
  <c r="AJ418" i="2"/>
  <c r="AJ387" i="2"/>
  <c r="AJ371" i="2"/>
  <c r="AJ360" i="2"/>
  <c r="AJ357" i="2"/>
  <c r="AJ335" i="2"/>
  <c r="AJ329" i="2"/>
  <c r="AJ324" i="2"/>
  <c r="AJ310" i="2"/>
  <c r="AJ298" i="2"/>
  <c r="AJ292" i="2"/>
  <c r="AJ280" i="2"/>
  <c r="AJ563" i="2"/>
  <c r="AJ493" i="2"/>
  <c r="AJ466" i="2"/>
  <c r="AJ423" i="2"/>
  <c r="AJ376" i="2"/>
  <c r="AJ347" i="2"/>
  <c r="AJ555" i="2"/>
  <c r="AJ538" i="2"/>
  <c r="AJ494" i="2"/>
  <c r="AJ465" i="2"/>
  <c r="AJ432" i="2"/>
  <c r="AJ400" i="2"/>
  <c r="AJ381" i="2"/>
  <c r="AJ499" i="2"/>
  <c r="AJ426" i="2"/>
  <c r="AJ420" i="2"/>
  <c r="AJ394" i="2"/>
  <c r="AJ385" i="2"/>
  <c r="AJ383" i="2"/>
  <c r="AJ364" i="2"/>
  <c r="AJ362" i="2"/>
  <c r="AJ326" i="2"/>
  <c r="AJ314" i="2"/>
  <c r="AJ303" i="2"/>
  <c r="AJ300" i="2"/>
  <c r="AJ276" i="2"/>
  <c r="AJ271" i="2"/>
  <c r="AJ476" i="2"/>
  <c r="AJ475" i="2"/>
  <c r="AJ468" i="2"/>
  <c r="AJ463" i="2"/>
  <c r="AJ460" i="2"/>
  <c r="AJ435" i="2"/>
  <c r="AJ338" i="2"/>
  <c r="AJ330" i="2"/>
  <c r="AJ318" i="2"/>
  <c r="AJ270" i="2"/>
  <c r="AJ267" i="2"/>
  <c r="AJ224" i="2"/>
  <c r="AJ219" i="2"/>
  <c r="AJ213" i="2"/>
  <c r="AJ551" i="2"/>
  <c r="AJ458" i="2"/>
  <c r="AJ386" i="2"/>
  <c r="AJ343" i="2"/>
  <c r="AJ332" i="2"/>
  <c r="AJ304" i="2"/>
  <c r="AJ286" i="2"/>
  <c r="AJ262" i="2"/>
  <c r="AJ250" i="2"/>
  <c r="AJ247" i="2"/>
  <c r="AJ236" i="2"/>
  <c r="AJ231" i="2"/>
  <c r="AJ225" i="2"/>
  <c r="AJ196" i="2"/>
  <c r="AJ190" i="2"/>
  <c r="AJ167" i="2"/>
  <c r="AJ165" i="2"/>
  <c r="AJ137" i="2"/>
  <c r="AJ132" i="2"/>
  <c r="AJ122" i="2"/>
  <c r="AJ110" i="2"/>
  <c r="AJ98" i="2"/>
  <c r="AJ86" i="2"/>
  <c r="AJ74" i="2"/>
  <c r="AJ62" i="2"/>
  <c r="AJ50" i="2"/>
  <c r="AJ482" i="2"/>
  <c r="AJ377" i="2"/>
  <c r="AJ369" i="2"/>
  <c r="AJ366" i="2"/>
  <c r="AJ354" i="2"/>
  <c r="AJ351" i="2"/>
  <c r="AJ328" i="2"/>
  <c r="AJ316" i="2"/>
  <c r="AJ307" i="2"/>
  <c r="AJ295" i="2"/>
  <c r="AJ293" i="2"/>
  <c r="AJ289" i="2"/>
  <c r="AJ277" i="2"/>
  <c r="AJ274" i="2"/>
  <c r="AJ263" i="2"/>
  <c r="AJ243" i="2"/>
  <c r="AJ237" i="2"/>
  <c r="AJ208" i="2"/>
  <c r="AJ202" i="2"/>
  <c r="AJ443" i="2"/>
  <c r="AJ419" i="2"/>
  <c r="AJ353" i="2"/>
  <c r="AJ406" i="2"/>
  <c r="AJ358" i="2"/>
  <c r="AJ331" i="2"/>
  <c r="AJ305" i="2"/>
  <c r="AJ281" i="2"/>
  <c r="AJ241" i="2"/>
  <c r="AJ188" i="2"/>
  <c r="AJ186" i="2"/>
  <c r="AJ172" i="2"/>
  <c r="AJ453" i="2"/>
  <c r="AJ396" i="2"/>
  <c r="AJ395" i="2"/>
  <c r="AJ348" i="2"/>
  <c r="AJ344" i="2"/>
  <c r="AJ339" i="2"/>
  <c r="AJ315" i="2"/>
  <c r="AJ415" i="2"/>
  <c r="AJ404" i="2"/>
  <c r="AJ327" i="2"/>
  <c r="AJ299" i="2"/>
  <c r="AJ294" i="2"/>
  <c r="AJ285" i="2"/>
  <c r="AJ275" i="2"/>
  <c r="AJ384" i="2"/>
  <c r="AJ355" i="2"/>
  <c r="AJ319" i="2"/>
  <c r="AJ272" i="2"/>
  <c r="AJ269" i="2"/>
  <c r="AJ252" i="2"/>
  <c r="AJ229" i="2"/>
  <c r="AJ222" i="2"/>
  <c r="AJ216" i="2"/>
  <c r="AJ199" i="2"/>
  <c r="AJ176" i="2"/>
  <c r="AJ170" i="2"/>
  <c r="AJ164" i="2"/>
  <c r="AJ145" i="2"/>
  <c r="AJ104" i="2"/>
  <c r="AJ99" i="2"/>
  <c r="AJ93" i="2"/>
  <c r="AJ64" i="2"/>
  <c r="AJ58" i="2"/>
  <c r="AJ47" i="2"/>
  <c r="AJ38" i="2"/>
  <c r="AJ26" i="2"/>
  <c r="AJ14" i="2"/>
  <c r="AJ365" i="2"/>
  <c r="AJ301" i="2"/>
  <c r="AJ288" i="2"/>
  <c r="AJ284" i="2"/>
  <c r="AJ264" i="2"/>
  <c r="AJ249" i="2"/>
  <c r="AJ227" i="2"/>
  <c r="AJ185" i="2"/>
  <c r="AJ182" i="2"/>
  <c r="AJ173" i="2"/>
  <c r="AJ159" i="2"/>
  <c r="AJ141" i="2"/>
  <c r="AJ116" i="2"/>
  <c r="AJ111" i="2"/>
  <c r="AJ105" i="2"/>
  <c r="AJ76" i="2"/>
  <c r="AJ70" i="2"/>
  <c r="AJ59" i="2"/>
  <c r="AJ53" i="2"/>
  <c r="AJ39" i="2"/>
  <c r="AJ27" i="2"/>
  <c r="AJ15" i="2"/>
  <c r="AJ373" i="2"/>
  <c r="AJ374" i="2"/>
  <c r="AJ352" i="2"/>
  <c r="AJ342" i="2"/>
  <c r="AJ204" i="2"/>
  <c r="AJ166" i="2"/>
  <c r="AJ160" i="2"/>
  <c r="AJ152" i="2"/>
  <c r="AJ142" i="2"/>
  <c r="AJ128" i="2"/>
  <c r="AJ123" i="2"/>
  <c r="AJ117" i="2"/>
  <c r="AJ88" i="2"/>
  <c r="AJ82" i="2"/>
  <c r="AJ71" i="2"/>
  <c r="AJ65" i="2"/>
  <c r="AJ40" i="2"/>
  <c r="AJ28" i="2"/>
  <c r="AJ16" i="2"/>
  <c r="AJ561" i="2"/>
  <c r="AJ413" i="2"/>
  <c r="AJ382" i="2"/>
  <c r="AJ313" i="2"/>
  <c r="AJ287" i="2"/>
  <c r="AJ261" i="2"/>
  <c r="AJ255" i="2"/>
  <c r="AJ251" i="2"/>
  <c r="AJ234" i="2"/>
  <c r="AJ232" i="2"/>
  <c r="AJ197" i="2"/>
  <c r="AJ156" i="2"/>
  <c r="AJ149" i="2"/>
  <c r="AJ129" i="2"/>
  <c r="AJ100" i="2"/>
  <c r="AJ94" i="2"/>
  <c r="AJ83" i="2"/>
  <c r="AJ77" i="2"/>
  <c r="AJ48" i="2"/>
  <c r="AJ41" i="2"/>
  <c r="AJ29" i="2"/>
  <c r="AJ17" i="2"/>
  <c r="AJ334" i="2"/>
  <c r="AJ283" i="2"/>
  <c r="AJ268" i="2"/>
  <c r="AJ312" i="2"/>
  <c r="AJ273" i="2"/>
  <c r="AJ239" i="2"/>
  <c r="AJ235" i="2"/>
  <c r="AJ228" i="2"/>
  <c r="AJ201" i="2"/>
  <c r="AJ198" i="2"/>
  <c r="AJ193" i="2"/>
  <c r="AJ153" i="2"/>
  <c r="AJ130" i="2"/>
  <c r="AJ120" i="2"/>
  <c r="AJ69" i="2"/>
  <c r="AJ61" i="2"/>
  <c r="AJ379" i="2"/>
  <c r="AJ282" i="2"/>
  <c r="AJ245" i="2"/>
  <c r="AJ221" i="2"/>
  <c r="AJ214" i="2"/>
  <c r="AJ195" i="2"/>
  <c r="AJ171" i="2"/>
  <c r="AJ169" i="2"/>
  <c r="AJ148" i="2"/>
  <c r="AJ139" i="2"/>
  <c r="AJ424" i="2"/>
  <c r="AJ217" i="2"/>
  <c r="AJ174" i="2"/>
  <c r="AJ107" i="2"/>
  <c r="AJ103" i="2"/>
  <c r="AJ101" i="2"/>
  <c r="AJ95" i="2"/>
  <c r="AJ91" i="2"/>
  <c r="AJ89" i="2"/>
  <c r="AJ87" i="2"/>
  <c r="AJ85" i="2"/>
  <c r="AJ389" i="2"/>
  <c r="AJ341" i="2"/>
  <c r="AJ306" i="2"/>
  <c r="AJ253" i="2"/>
  <c r="AJ244" i="2"/>
  <c r="AJ209" i="2"/>
  <c r="AJ203" i="2"/>
  <c r="AJ163" i="2"/>
  <c r="AJ121" i="2"/>
  <c r="AJ119" i="2"/>
  <c r="AJ393" i="2"/>
  <c r="AJ388" i="2"/>
  <c r="AJ350" i="2"/>
  <c r="AJ345" i="2"/>
  <c r="AJ336" i="2"/>
  <c r="AJ333" i="2"/>
  <c r="AJ223" i="2"/>
  <c r="AJ220" i="2"/>
  <c r="AJ430" i="2"/>
  <c r="AJ409" i="2"/>
  <c r="AJ302" i="2"/>
  <c r="AJ226" i="2"/>
  <c r="AJ192" i="2"/>
  <c r="AJ322" i="2"/>
  <c r="AJ256" i="2"/>
  <c r="AJ238" i="2"/>
  <c r="AJ233" i="2"/>
  <c r="AJ212" i="2"/>
  <c r="AJ211" i="2"/>
  <c r="AJ200" i="2"/>
  <c r="AJ181" i="2"/>
  <c r="AJ136" i="2"/>
  <c r="AJ113" i="2"/>
  <c r="AJ51" i="2"/>
  <c r="AJ45" i="2"/>
  <c r="AJ25" i="2"/>
  <c r="AJ9" i="2"/>
  <c r="AJ32" i="2"/>
  <c r="AJ30" i="2"/>
  <c r="AJ246" i="2"/>
  <c r="AJ210" i="2"/>
  <c r="AJ118" i="2"/>
  <c r="AJ92" i="2"/>
  <c r="AJ66" i="2"/>
  <c r="AJ56" i="2"/>
  <c r="AJ43" i="2"/>
  <c r="AJ34" i="2"/>
  <c r="AJ7" i="2"/>
  <c r="AJ187" i="2"/>
  <c r="AJ180" i="2"/>
  <c r="AJ124" i="2"/>
  <c r="AJ115" i="2"/>
  <c r="AJ112" i="2"/>
  <c r="AJ79" i="2"/>
  <c r="AJ323" i="2"/>
  <c r="AJ138" i="2"/>
  <c r="AJ68" i="2"/>
  <c r="AJ60" i="2"/>
  <c r="AJ55" i="2"/>
  <c r="AJ37" i="2"/>
  <c r="AJ21" i="2"/>
  <c r="AJ359" i="2"/>
  <c r="AJ248" i="2"/>
  <c r="AJ207" i="2"/>
  <c r="AJ189" i="2"/>
  <c r="AJ175" i="2"/>
  <c r="AJ162" i="2"/>
  <c r="AJ158" i="2"/>
  <c r="AJ127" i="2"/>
  <c r="AJ109" i="2"/>
  <c r="AJ106" i="2"/>
  <c r="AJ63" i="2"/>
  <c r="AJ23" i="2"/>
  <c r="AJ12" i="2"/>
  <c r="AJ265" i="2"/>
  <c r="AJ161" i="2"/>
  <c r="AJ157" i="2"/>
  <c r="AJ147" i="2"/>
  <c r="AJ135" i="2"/>
  <c r="AJ97" i="2"/>
  <c r="AJ73" i="2"/>
  <c r="AJ19" i="2"/>
  <c r="AJ10" i="2"/>
  <c r="AJ52" i="2"/>
  <c r="AJ24" i="2"/>
  <c r="AJ8" i="2"/>
  <c r="AJ311" i="2"/>
  <c r="AJ184" i="2"/>
  <c r="AJ178" i="2"/>
  <c r="AJ134" i="2"/>
  <c r="AJ81" i="2"/>
  <c r="AJ46" i="2"/>
  <c r="AJ35" i="2"/>
  <c r="AJ57" i="2"/>
  <c r="AJ44" i="2"/>
  <c r="AJ42" i="2"/>
  <c r="AJ260" i="2"/>
  <c r="AJ259" i="2"/>
  <c r="AJ183" i="2"/>
  <c r="AJ146" i="2"/>
  <c r="AJ126" i="2"/>
  <c r="AJ317" i="2"/>
  <c r="AJ154" i="2"/>
  <c r="AJ133" i="2"/>
  <c r="AJ36" i="2"/>
  <c r="AJ205" i="2"/>
  <c r="AJ33" i="2"/>
  <c r="AJ20" i="2"/>
  <c r="AJ18" i="2"/>
  <c r="AJ177" i="2"/>
  <c r="AJ140" i="2"/>
  <c r="AJ31" i="2"/>
  <c r="AJ240" i="2"/>
  <c r="AJ80" i="2"/>
  <c r="AJ78" i="2"/>
  <c r="AJ75" i="2"/>
  <c r="AJ72" i="2"/>
  <c r="AJ67" i="2"/>
  <c r="AJ22" i="2"/>
  <c r="AJ144" i="2"/>
  <c r="AJ90" i="2"/>
  <c r="AJ84" i="2"/>
  <c r="AJ151" i="2"/>
  <c r="AJ49" i="2"/>
  <c r="AJ114" i="2"/>
  <c r="AJ108" i="2"/>
  <c r="AJ54" i="2"/>
  <c r="AJ13" i="2"/>
  <c r="AJ257" i="2"/>
  <c r="AJ168" i="2"/>
  <c r="AJ125" i="2"/>
  <c r="AJ102" i="2"/>
  <c r="AJ96" i="2"/>
  <c r="AJ215" i="2"/>
  <c r="AJ191" i="2"/>
  <c r="AJ258" i="2"/>
  <c r="AJ150" i="2"/>
  <c r="AJ11" i="2"/>
  <c r="O568" i="2"/>
  <c r="O556" i="2"/>
  <c r="O569" i="2"/>
  <c r="O557" i="2"/>
  <c r="O545" i="2"/>
  <c r="O533" i="2"/>
  <c r="O524" i="2"/>
  <c r="O512" i="2"/>
  <c r="O494" i="2"/>
  <c r="O570" i="2"/>
  <c r="O558" i="2"/>
  <c r="O546" i="2"/>
  <c r="O534" i="2"/>
  <c r="O567" i="2"/>
  <c r="O564" i="2"/>
  <c r="O559" i="2"/>
  <c r="O550" i="2"/>
  <c r="O527" i="2"/>
  <c r="O511" i="2"/>
  <c r="O506" i="2"/>
  <c r="O490" i="2"/>
  <c r="O553" i="2"/>
  <c r="O548" i="2"/>
  <c r="O544" i="2"/>
  <c r="O540" i="2"/>
  <c r="O523" i="2"/>
  <c r="O517" i="2"/>
  <c r="O502" i="2"/>
  <c r="O479" i="2"/>
  <c r="O467" i="2"/>
  <c r="O455" i="2"/>
  <c r="O443" i="2"/>
  <c r="O537" i="2"/>
  <c r="O497" i="2"/>
  <c r="O491" i="2"/>
  <c r="O541" i="2"/>
  <c r="O519" i="2"/>
  <c r="O499" i="2"/>
  <c r="O483" i="2"/>
  <c r="O477" i="2"/>
  <c r="O549" i="2"/>
  <c r="O543" i="2"/>
  <c r="O510" i="2"/>
  <c r="O487" i="2"/>
  <c r="O466" i="2"/>
  <c r="O460" i="2"/>
  <c r="O437" i="2"/>
  <c r="O427" i="2"/>
  <c r="O415" i="2"/>
  <c r="O403" i="2"/>
  <c r="O562" i="2"/>
  <c r="O539" i="2"/>
  <c r="O528" i="2"/>
  <c r="O522" i="2"/>
  <c r="O508" i="2"/>
  <c r="O478" i="2"/>
  <c r="O472" i="2"/>
  <c r="O449" i="2"/>
  <c r="O566" i="2"/>
  <c r="O536" i="2"/>
  <c r="O509" i="2"/>
  <c r="O474" i="2"/>
  <c r="O464" i="2"/>
  <c r="O426" i="2"/>
  <c r="O420" i="2"/>
  <c r="O565" i="2"/>
  <c r="O529" i="2"/>
  <c r="O489" i="2"/>
  <c r="O485" i="2"/>
  <c r="O481" i="2"/>
  <c r="O456" i="2"/>
  <c r="O444" i="2"/>
  <c r="O440" i="2"/>
  <c r="O432" i="2"/>
  <c r="O409" i="2"/>
  <c r="O390" i="2"/>
  <c r="O378" i="2"/>
  <c r="O366" i="2"/>
  <c r="O354" i="2"/>
  <c r="O555" i="2"/>
  <c r="O552" i="2"/>
  <c r="O470" i="2"/>
  <c r="O459" i="2"/>
  <c r="O450" i="2"/>
  <c r="O447" i="2"/>
  <c r="O421" i="2"/>
  <c r="O563" i="2"/>
  <c r="O542" i="2"/>
  <c r="O515" i="2"/>
  <c r="O504" i="2"/>
  <c r="O532" i="2"/>
  <c r="O514" i="2"/>
  <c r="O482" i="2"/>
  <c r="O476" i="2"/>
  <c r="O473" i="2"/>
  <c r="O560" i="2"/>
  <c r="O551" i="2"/>
  <c r="O531" i="2"/>
  <c r="O530" i="2"/>
  <c r="O503" i="2"/>
  <c r="O461" i="2"/>
  <c r="O452" i="2"/>
  <c r="O422" i="2"/>
  <c r="O410" i="2"/>
  <c r="O397" i="2"/>
  <c r="O495" i="2"/>
  <c r="O484" i="2"/>
  <c r="O454" i="2"/>
  <c r="O436" i="2"/>
  <c r="O389" i="2"/>
  <c r="O383" i="2"/>
  <c r="O360" i="2"/>
  <c r="O347" i="2"/>
  <c r="O335" i="2"/>
  <c r="O526" i="2"/>
  <c r="O488" i="2"/>
  <c r="O475" i="2"/>
  <c r="O438" i="2"/>
  <c r="O417" i="2"/>
  <c r="O405" i="2"/>
  <c r="O535" i="2"/>
  <c r="O493" i="2"/>
  <c r="O446" i="2"/>
  <c r="O433" i="2"/>
  <c r="O423" i="2"/>
  <c r="O414" i="2"/>
  <c r="O411" i="2"/>
  <c r="O408" i="2"/>
  <c r="O398" i="2"/>
  <c r="O395" i="2"/>
  <c r="O521" i="2"/>
  <c r="O498" i="2"/>
  <c r="O496" i="2"/>
  <c r="O463" i="2"/>
  <c r="O451" i="2"/>
  <c r="O431" i="2"/>
  <c r="O428" i="2"/>
  <c r="O425" i="2"/>
  <c r="O407" i="2"/>
  <c r="O401" i="2"/>
  <c r="O379" i="2"/>
  <c r="O374" i="2"/>
  <c r="O356" i="2"/>
  <c r="O345" i="2"/>
  <c r="O324" i="2"/>
  <c r="O318" i="2"/>
  <c r="O306" i="2"/>
  <c r="O288" i="2"/>
  <c r="O276" i="2"/>
  <c r="O264" i="2"/>
  <c r="O252" i="2"/>
  <c r="O240" i="2"/>
  <c r="O228" i="2"/>
  <c r="O216" i="2"/>
  <c r="O204" i="2"/>
  <c r="O192" i="2"/>
  <c r="O177" i="2"/>
  <c r="O168" i="2"/>
  <c r="O165" i="2"/>
  <c r="O153" i="2"/>
  <c r="O141" i="2"/>
  <c r="O561" i="2"/>
  <c r="O520" i="2"/>
  <c r="O507" i="2"/>
  <c r="O468" i="2"/>
  <c r="O418" i="2"/>
  <c r="O416" i="2"/>
  <c r="O412" i="2"/>
  <c r="O370" i="2"/>
  <c r="O367" i="2"/>
  <c r="O363" i="2"/>
  <c r="O351" i="2"/>
  <c r="O334" i="2"/>
  <c r="O328" i="2"/>
  <c r="O319" i="2"/>
  <c r="O307" i="2"/>
  <c r="O295" i="2"/>
  <c r="O289" i="2"/>
  <c r="O277" i="2"/>
  <c r="O462" i="2"/>
  <c r="O399" i="2"/>
  <c r="O380" i="2"/>
  <c r="O375" i="2"/>
  <c r="O346" i="2"/>
  <c r="O340" i="2"/>
  <c r="O320" i="2"/>
  <c r="O308" i="2"/>
  <c r="O296" i="2"/>
  <c r="O290" i="2"/>
  <c r="O278" i="2"/>
  <c r="O505" i="2"/>
  <c r="O402" i="2"/>
  <c r="O400" i="2"/>
  <c r="O376" i="2"/>
  <c r="O338" i="2"/>
  <c r="O486" i="2"/>
  <c r="O442" i="2"/>
  <c r="O441" i="2"/>
  <c r="O368" i="2"/>
  <c r="O364" i="2"/>
  <c r="O358" i="2"/>
  <c r="O480" i="2"/>
  <c r="O394" i="2"/>
  <c r="O372" i="2"/>
  <c r="O352" i="2"/>
  <c r="O341" i="2"/>
  <c r="O326" i="2"/>
  <c r="O317" i="2"/>
  <c r="O314" i="2"/>
  <c r="O309" i="2"/>
  <c r="O300" i="2"/>
  <c r="O293" i="2"/>
  <c r="O270" i="2"/>
  <c r="O253" i="2"/>
  <c r="O247" i="2"/>
  <c r="O492" i="2"/>
  <c r="O406" i="2"/>
  <c r="O396" i="2"/>
  <c r="O391" i="2"/>
  <c r="O343" i="2"/>
  <c r="O301" i="2"/>
  <c r="O297" i="2"/>
  <c r="O279" i="2"/>
  <c r="O241" i="2"/>
  <c r="O235" i="2"/>
  <c r="O230" i="2"/>
  <c r="O212" i="2"/>
  <c r="O448" i="2"/>
  <c r="O388" i="2"/>
  <c r="O385" i="2"/>
  <c r="O377" i="2"/>
  <c r="O369" i="2"/>
  <c r="O332" i="2"/>
  <c r="O330" i="2"/>
  <c r="O323" i="2"/>
  <c r="O321" i="2"/>
  <c r="O304" i="2"/>
  <c r="O286" i="2"/>
  <c r="O257" i="2"/>
  <c r="O250" i="2"/>
  <c r="O242" i="2"/>
  <c r="O224" i="2"/>
  <c r="O207" i="2"/>
  <c r="O201" i="2"/>
  <c r="O176" i="2"/>
  <c r="O170" i="2"/>
  <c r="O154" i="2"/>
  <c r="O148" i="2"/>
  <c r="O143" i="2"/>
  <c r="O120" i="2"/>
  <c r="O108" i="2"/>
  <c r="O96" i="2"/>
  <c r="O84" i="2"/>
  <c r="O72" i="2"/>
  <c r="O60" i="2"/>
  <c r="O48" i="2"/>
  <c r="O424" i="2"/>
  <c r="O382" i="2"/>
  <c r="O348" i="2"/>
  <c r="O316" i="2"/>
  <c r="O274" i="2"/>
  <c r="O267" i="2"/>
  <c r="O262" i="2"/>
  <c r="O254" i="2"/>
  <c r="O236" i="2"/>
  <c r="O219" i="2"/>
  <c r="O213" i="2"/>
  <c r="O439" i="2"/>
  <c r="O357" i="2"/>
  <c r="O339" i="2"/>
  <c r="O305" i="2"/>
  <c r="O281" i="2"/>
  <c r="O271" i="2"/>
  <c r="O457" i="2"/>
  <c r="O434" i="2"/>
  <c r="O384" i="2"/>
  <c r="O344" i="2"/>
  <c r="O336" i="2"/>
  <c r="O315" i="2"/>
  <c r="O294" i="2"/>
  <c r="O248" i="2"/>
  <c r="O237" i="2"/>
  <c r="O222" i="2"/>
  <c r="O197" i="2"/>
  <c r="O175" i="2"/>
  <c r="O458" i="2"/>
  <c r="O404" i="2"/>
  <c r="O371" i="2"/>
  <c r="O361" i="2"/>
  <c r="O333" i="2"/>
  <c r="O302" i="2"/>
  <c r="O500" i="2"/>
  <c r="O429" i="2"/>
  <c r="O392" i="2"/>
  <c r="O387" i="2"/>
  <c r="O285" i="2"/>
  <c r="O554" i="2"/>
  <c r="O435" i="2"/>
  <c r="O362" i="2"/>
  <c r="O342" i="2"/>
  <c r="O325" i="2"/>
  <c r="O299" i="2"/>
  <c r="O275" i="2"/>
  <c r="O249" i="2"/>
  <c r="O229" i="2"/>
  <c r="O193" i="2"/>
  <c r="O181" i="2"/>
  <c r="O163" i="2"/>
  <c r="O155" i="2"/>
  <c r="O145" i="2"/>
  <c r="O121" i="2"/>
  <c r="O115" i="2"/>
  <c r="O110" i="2"/>
  <c r="O92" i="2"/>
  <c r="O75" i="2"/>
  <c r="O69" i="2"/>
  <c r="O52" i="2"/>
  <c r="O46" i="2"/>
  <c r="O36" i="2"/>
  <c r="O24" i="2"/>
  <c r="O12" i="2"/>
  <c r="O538" i="2"/>
  <c r="O469" i="2"/>
  <c r="O419" i="2"/>
  <c r="O287" i="2"/>
  <c r="O266" i="2"/>
  <c r="O227" i="2"/>
  <c r="O199" i="2"/>
  <c r="O190" i="2"/>
  <c r="O185" i="2"/>
  <c r="O179" i="2"/>
  <c r="O173" i="2"/>
  <c r="O159" i="2"/>
  <c r="O136" i="2"/>
  <c r="O132" i="2"/>
  <c r="O127" i="2"/>
  <c r="O122" i="2"/>
  <c r="O104" i="2"/>
  <c r="O87" i="2"/>
  <c r="O81" i="2"/>
  <c r="O64" i="2"/>
  <c r="O58" i="2"/>
  <c r="O37" i="2"/>
  <c r="O25" i="2"/>
  <c r="O13" i="2"/>
  <c r="O349" i="2"/>
  <c r="O322" i="2"/>
  <c r="O303" i="2"/>
  <c r="O547" i="2"/>
  <c r="O513" i="2"/>
  <c r="O350" i="2"/>
  <c r="O329" i="2"/>
  <c r="O313" i="2"/>
  <c r="O291" i="2"/>
  <c r="O283" i="2"/>
  <c r="O251" i="2"/>
  <c r="O225" i="2"/>
  <c r="O202" i="2"/>
  <c r="O194" i="2"/>
  <c r="O164" i="2"/>
  <c r="O116" i="2"/>
  <c r="O99" i="2"/>
  <c r="O93" i="2"/>
  <c r="O76" i="2"/>
  <c r="O70" i="2"/>
  <c r="O47" i="2"/>
  <c r="O38" i="2"/>
  <c r="O26" i="2"/>
  <c r="O14" i="2"/>
  <c r="O471" i="2"/>
  <c r="O430" i="2"/>
  <c r="O393" i="2"/>
  <c r="O373" i="2"/>
  <c r="O298" i="2"/>
  <c r="O268" i="2"/>
  <c r="O263" i="2"/>
  <c r="O261" i="2"/>
  <c r="O255" i="2"/>
  <c r="O246" i="2"/>
  <c r="O234" i="2"/>
  <c r="O232" i="2"/>
  <c r="O209" i="2"/>
  <c r="O188" i="2"/>
  <c r="O182" i="2"/>
  <c r="O152" i="2"/>
  <c r="O149" i="2"/>
  <c r="O137" i="2"/>
  <c r="O128" i="2"/>
  <c r="O111" i="2"/>
  <c r="O105" i="2"/>
  <c r="O88" i="2"/>
  <c r="O82" i="2"/>
  <c r="O59" i="2"/>
  <c r="O53" i="2"/>
  <c r="O39" i="2"/>
  <c r="O27" i="2"/>
  <c r="O15" i="2"/>
  <c r="O311" i="2"/>
  <c r="O310" i="2"/>
  <c r="O280" i="2"/>
  <c r="O258" i="2"/>
  <c r="O245" i="2"/>
  <c r="O217" i="2"/>
  <c r="O195" i="2"/>
  <c r="O174" i="2"/>
  <c r="O171" i="2"/>
  <c r="O139" i="2"/>
  <c r="O83" i="2"/>
  <c r="O65" i="2"/>
  <c r="O61" i="2"/>
  <c r="O453" i="2"/>
  <c r="O445" i="2"/>
  <c r="O337" i="2"/>
  <c r="O292" i="2"/>
  <c r="O265" i="2"/>
  <c r="O221" i="2"/>
  <c r="O210" i="2"/>
  <c r="O200" i="2"/>
  <c r="O187" i="2"/>
  <c r="O238" i="2"/>
  <c r="O184" i="2"/>
  <c r="O167" i="2"/>
  <c r="O166" i="2"/>
  <c r="O157" i="2"/>
  <c r="O150" i="2"/>
  <c r="O107" i="2"/>
  <c r="O103" i="2"/>
  <c r="O101" i="2"/>
  <c r="O95" i="2"/>
  <c r="O91" i="2"/>
  <c r="O89" i="2"/>
  <c r="O85" i="2"/>
  <c r="O355" i="2"/>
  <c r="O331" i="2"/>
  <c r="O226" i="2"/>
  <c r="O223" i="2"/>
  <c r="O142" i="2"/>
  <c r="O131" i="2"/>
  <c r="O119" i="2"/>
  <c r="O465" i="2"/>
  <c r="O359" i="2"/>
  <c r="O260" i="2"/>
  <c r="O208" i="2"/>
  <c r="O183" i="2"/>
  <c r="O178" i="2"/>
  <c r="O413" i="2"/>
  <c r="O327" i="2"/>
  <c r="O284" i="2"/>
  <c r="O256" i="2"/>
  <c r="O243" i="2"/>
  <c r="O215" i="2"/>
  <c r="O196" i="2"/>
  <c r="O516" i="2"/>
  <c r="O353" i="2"/>
  <c r="O189" i="2"/>
  <c r="O162" i="2"/>
  <c r="O118" i="2"/>
  <c r="O98" i="2"/>
  <c r="O94" i="2"/>
  <c r="O71" i="2"/>
  <c r="O66" i="2"/>
  <c r="O51" i="2"/>
  <c r="O45" i="2"/>
  <c r="O41" i="2"/>
  <c r="O9" i="2"/>
  <c r="O32" i="2"/>
  <c r="O269" i="2"/>
  <c r="O244" i="2"/>
  <c r="O180" i="2"/>
  <c r="O172" i="2"/>
  <c r="O158" i="2"/>
  <c r="O130" i="2"/>
  <c r="O124" i="2"/>
  <c r="O109" i="2"/>
  <c r="O106" i="2"/>
  <c r="O43" i="2"/>
  <c r="O34" i="2"/>
  <c r="O7" i="2"/>
  <c r="O381" i="2"/>
  <c r="O161" i="2"/>
  <c r="O156" i="2"/>
  <c r="O147" i="2"/>
  <c r="O146" i="2"/>
  <c r="O138" i="2"/>
  <c r="O129" i="2"/>
  <c r="O123" i="2"/>
  <c r="O100" i="2"/>
  <c r="O55" i="2"/>
  <c r="O30" i="2"/>
  <c r="O525" i="2"/>
  <c r="O518" i="2"/>
  <c r="O365" i="2"/>
  <c r="O282" i="2"/>
  <c r="O259" i="2"/>
  <c r="O205" i="2"/>
  <c r="O134" i="2"/>
  <c r="O117" i="2"/>
  <c r="O97" i="2"/>
  <c r="O73" i="2"/>
  <c r="O21" i="2"/>
  <c r="O501" i="2"/>
  <c r="O312" i="2"/>
  <c r="O273" i="2"/>
  <c r="O272" i="2"/>
  <c r="O206" i="2"/>
  <c r="O135" i="2"/>
  <c r="O112" i="2"/>
  <c r="O79" i="2"/>
  <c r="O63" i="2"/>
  <c r="O28" i="2"/>
  <c r="O23" i="2"/>
  <c r="O68" i="2"/>
  <c r="O17" i="2"/>
  <c r="O160" i="2"/>
  <c r="O151" i="2"/>
  <c r="O133" i="2"/>
  <c r="O50" i="2"/>
  <c r="O19" i="2"/>
  <c r="O10" i="2"/>
  <c r="O102" i="2"/>
  <c r="O54" i="2"/>
  <c r="O8" i="2"/>
  <c r="O203" i="2"/>
  <c r="O126" i="2"/>
  <c r="O62" i="2"/>
  <c r="O40" i="2"/>
  <c r="O35" i="2"/>
  <c r="O67" i="2"/>
  <c r="O57" i="2"/>
  <c r="O44" i="2"/>
  <c r="O42" i="2"/>
  <c r="O239" i="2"/>
  <c r="O220" i="2"/>
  <c r="O191" i="2"/>
  <c r="O169" i="2"/>
  <c r="O114" i="2"/>
  <c r="O90" i="2"/>
  <c r="O140" i="2"/>
  <c r="O31" i="2"/>
  <c r="O29" i="2"/>
  <c r="O18" i="2"/>
  <c r="O80" i="2"/>
  <c r="O16" i="2"/>
  <c r="O211" i="2"/>
  <c r="O113" i="2"/>
  <c r="O125" i="2"/>
  <c r="O56" i="2"/>
  <c r="O231" i="2"/>
  <c r="O198" i="2"/>
  <c r="O144" i="2"/>
  <c r="O78" i="2"/>
  <c r="O77" i="2"/>
  <c r="O74" i="2"/>
  <c r="O86" i="2"/>
  <c r="O233" i="2"/>
  <c r="O186" i="2"/>
  <c r="O11" i="2"/>
  <c r="O214" i="2"/>
  <c r="O49" i="2"/>
  <c r="O22" i="2"/>
  <c r="O33" i="2"/>
  <c r="O20" i="2"/>
  <c r="O218" i="2"/>
  <c r="O386" i="2"/>
  <c r="R570" i="2"/>
  <c r="R558" i="2"/>
  <c r="R559" i="2"/>
  <c r="R547" i="2"/>
  <c r="R535" i="2"/>
  <c r="R529" i="2"/>
  <c r="R526" i="2"/>
  <c r="R514" i="2"/>
  <c r="R496" i="2"/>
  <c r="R560" i="2"/>
  <c r="R548" i="2"/>
  <c r="R536" i="2"/>
  <c r="R537" i="2"/>
  <c r="R533" i="2"/>
  <c r="R512" i="2"/>
  <c r="R497" i="2"/>
  <c r="R491" i="2"/>
  <c r="R562" i="2"/>
  <c r="R524" i="2"/>
  <c r="R518" i="2"/>
  <c r="R503" i="2"/>
  <c r="R481" i="2"/>
  <c r="R469" i="2"/>
  <c r="R457" i="2"/>
  <c r="R445" i="2"/>
  <c r="R568" i="2"/>
  <c r="R565" i="2"/>
  <c r="R545" i="2"/>
  <c r="R541" i="2"/>
  <c r="R530" i="2"/>
  <c r="R513" i="2"/>
  <c r="R507" i="2"/>
  <c r="R498" i="2"/>
  <c r="R492" i="2"/>
  <c r="R567" i="2"/>
  <c r="R539" i="2"/>
  <c r="R528" i="2"/>
  <c r="R522" i="2"/>
  <c r="R508" i="2"/>
  <c r="R478" i="2"/>
  <c r="R472" i="2"/>
  <c r="R569" i="2"/>
  <c r="R525" i="2"/>
  <c r="R517" i="2"/>
  <c r="R505" i="2"/>
  <c r="R495" i="2"/>
  <c r="R493" i="2"/>
  <c r="R484" i="2"/>
  <c r="R467" i="2"/>
  <c r="R461" i="2"/>
  <c r="R444" i="2"/>
  <c r="R438" i="2"/>
  <c r="R429" i="2"/>
  <c r="R417" i="2"/>
  <c r="R405" i="2"/>
  <c r="R531" i="2"/>
  <c r="R515" i="2"/>
  <c r="R500" i="2"/>
  <c r="R488" i="2"/>
  <c r="R479" i="2"/>
  <c r="R473" i="2"/>
  <c r="R456" i="2"/>
  <c r="R450" i="2"/>
  <c r="R555" i="2"/>
  <c r="R552" i="2"/>
  <c r="R519" i="2"/>
  <c r="R511" i="2"/>
  <c r="R502" i="2"/>
  <c r="R483" i="2"/>
  <c r="R470" i="2"/>
  <c r="R459" i="2"/>
  <c r="R447" i="2"/>
  <c r="R427" i="2"/>
  <c r="R421" i="2"/>
  <c r="R561" i="2"/>
  <c r="R542" i="2"/>
  <c r="R521" i="2"/>
  <c r="R462" i="2"/>
  <c r="R453" i="2"/>
  <c r="R437" i="2"/>
  <c r="R433" i="2"/>
  <c r="R416" i="2"/>
  <c r="R410" i="2"/>
  <c r="R392" i="2"/>
  <c r="R380" i="2"/>
  <c r="R368" i="2"/>
  <c r="R356" i="2"/>
  <c r="R557" i="2"/>
  <c r="R538" i="2"/>
  <c r="R527" i="2"/>
  <c r="R516" i="2"/>
  <c r="R504" i="2"/>
  <c r="R477" i="2"/>
  <c r="R468" i="2"/>
  <c r="R465" i="2"/>
  <c r="R441" i="2"/>
  <c r="R428" i="2"/>
  <c r="R422" i="2"/>
  <c r="R546" i="2"/>
  <c r="R485" i="2"/>
  <c r="R466" i="2"/>
  <c r="R439" i="2"/>
  <c r="R435" i="2"/>
  <c r="R551" i="2"/>
  <c r="R452" i="2"/>
  <c r="R540" i="2"/>
  <c r="R534" i="2"/>
  <c r="R490" i="2"/>
  <c r="R487" i="2"/>
  <c r="R454" i="2"/>
  <c r="R420" i="2"/>
  <c r="R566" i="2"/>
  <c r="R556" i="2"/>
  <c r="R460" i="2"/>
  <c r="R446" i="2"/>
  <c r="R423" i="2"/>
  <c r="R414" i="2"/>
  <c r="R411" i="2"/>
  <c r="R408" i="2"/>
  <c r="R398" i="2"/>
  <c r="R395" i="2"/>
  <c r="R390" i="2"/>
  <c r="R384" i="2"/>
  <c r="R367" i="2"/>
  <c r="R361" i="2"/>
  <c r="R349" i="2"/>
  <c r="R337" i="2"/>
  <c r="R325" i="2"/>
  <c r="R544" i="2"/>
  <c r="R474" i="2"/>
  <c r="R425" i="2"/>
  <c r="R554" i="2"/>
  <c r="R501" i="2"/>
  <c r="R463" i="2"/>
  <c r="R443" i="2"/>
  <c r="R431" i="2"/>
  <c r="R402" i="2"/>
  <c r="R391" i="2"/>
  <c r="R509" i="2"/>
  <c r="R494" i="2"/>
  <c r="R476" i="2"/>
  <c r="R399" i="2"/>
  <c r="R375" i="2"/>
  <c r="R346" i="2"/>
  <c r="R340" i="2"/>
  <c r="R320" i="2"/>
  <c r="R308" i="2"/>
  <c r="R296" i="2"/>
  <c r="R290" i="2"/>
  <c r="R278" i="2"/>
  <c r="R266" i="2"/>
  <c r="R254" i="2"/>
  <c r="R242" i="2"/>
  <c r="R230" i="2"/>
  <c r="R218" i="2"/>
  <c r="R206" i="2"/>
  <c r="R194" i="2"/>
  <c r="R179" i="2"/>
  <c r="R155" i="2"/>
  <c r="R143" i="2"/>
  <c r="R131" i="2"/>
  <c r="R482" i="2"/>
  <c r="R475" i="2"/>
  <c r="R397" i="2"/>
  <c r="R387" i="2"/>
  <c r="R360" i="2"/>
  <c r="R335" i="2"/>
  <c r="R329" i="2"/>
  <c r="R321" i="2"/>
  <c r="R309" i="2"/>
  <c r="R297" i="2"/>
  <c r="R291" i="2"/>
  <c r="R279" i="2"/>
  <c r="R480" i="2"/>
  <c r="R440" i="2"/>
  <c r="R430" i="2"/>
  <c r="R393" i="2"/>
  <c r="R371" i="2"/>
  <c r="R364" i="2"/>
  <c r="R357" i="2"/>
  <c r="R352" i="2"/>
  <c r="R347" i="2"/>
  <c r="R341" i="2"/>
  <c r="R310" i="2"/>
  <c r="R298" i="2"/>
  <c r="R292" i="2"/>
  <c r="R280" i="2"/>
  <c r="R464" i="2"/>
  <c r="R426" i="2"/>
  <c r="R385" i="2"/>
  <c r="R381" i="2"/>
  <c r="R374" i="2"/>
  <c r="R362" i="2"/>
  <c r="R345" i="2"/>
  <c r="R336" i="2"/>
  <c r="R520" i="2"/>
  <c r="R506" i="2"/>
  <c r="R409" i="2"/>
  <c r="R394" i="2"/>
  <c r="R383" i="2"/>
  <c r="R372" i="2"/>
  <c r="R370" i="2"/>
  <c r="R458" i="2"/>
  <c r="R449" i="2"/>
  <c r="R415" i="2"/>
  <c r="R396" i="2"/>
  <c r="R377" i="2"/>
  <c r="R354" i="2"/>
  <c r="R334" i="2"/>
  <c r="R331" i="2"/>
  <c r="R295" i="2"/>
  <c r="R282" i="2"/>
  <c r="R271" i="2"/>
  <c r="R248" i="2"/>
  <c r="R442" i="2"/>
  <c r="R424" i="2"/>
  <c r="R382" i="2"/>
  <c r="R348" i="2"/>
  <c r="R326" i="2"/>
  <c r="R316" i="2"/>
  <c r="R277" i="2"/>
  <c r="R274" i="2"/>
  <c r="R267" i="2"/>
  <c r="R262" i="2"/>
  <c r="R247" i="2"/>
  <c r="R236" i="2"/>
  <c r="R219" i="2"/>
  <c r="R213" i="2"/>
  <c r="R400" i="2"/>
  <c r="R328" i="2"/>
  <c r="R314" i="2"/>
  <c r="R307" i="2"/>
  <c r="R289" i="2"/>
  <c r="R258" i="2"/>
  <c r="R231" i="2"/>
  <c r="R225" i="2"/>
  <c r="R208" i="2"/>
  <c r="R202" i="2"/>
  <c r="R177" i="2"/>
  <c r="R171" i="2"/>
  <c r="R149" i="2"/>
  <c r="R132" i="2"/>
  <c r="R122" i="2"/>
  <c r="R110" i="2"/>
  <c r="R98" i="2"/>
  <c r="R86" i="2"/>
  <c r="R74" i="2"/>
  <c r="R62" i="2"/>
  <c r="R50" i="2"/>
  <c r="R543" i="2"/>
  <c r="R432" i="2"/>
  <c r="R379" i="2"/>
  <c r="R353" i="2"/>
  <c r="R319" i="2"/>
  <c r="R312" i="2"/>
  <c r="R302" i="2"/>
  <c r="R284" i="2"/>
  <c r="R268" i="2"/>
  <c r="R263" i="2"/>
  <c r="R243" i="2"/>
  <c r="R237" i="2"/>
  <c r="R220" i="2"/>
  <c r="R214" i="2"/>
  <c r="R404" i="2"/>
  <c r="R389" i="2"/>
  <c r="R333" i="2"/>
  <c r="R293" i="2"/>
  <c r="R288" i="2"/>
  <c r="R273" i="2"/>
  <c r="R269" i="2"/>
  <c r="R486" i="2"/>
  <c r="R413" i="2"/>
  <c r="R351" i="2"/>
  <c r="R343" i="2"/>
  <c r="R330" i="2"/>
  <c r="R283" i="2"/>
  <c r="R265" i="2"/>
  <c r="R256" i="2"/>
  <c r="R252" i="2"/>
  <c r="R250" i="2"/>
  <c r="R235" i="2"/>
  <c r="R209" i="2"/>
  <c r="R201" i="2"/>
  <c r="R563" i="2"/>
  <c r="R553" i="2"/>
  <c r="R412" i="2"/>
  <c r="R403" i="2"/>
  <c r="R388" i="2"/>
  <c r="R365" i="2"/>
  <c r="R327" i="2"/>
  <c r="R299" i="2"/>
  <c r="R489" i="2"/>
  <c r="R378" i="2"/>
  <c r="R355" i="2"/>
  <c r="R350" i="2"/>
  <c r="R332" i="2"/>
  <c r="R510" i="2"/>
  <c r="R448" i="2"/>
  <c r="R418" i="2"/>
  <c r="R407" i="2"/>
  <c r="R339" i="2"/>
  <c r="R313" i="2"/>
  <c r="R251" i="2"/>
  <c r="R204" i="2"/>
  <c r="R168" i="2"/>
  <c r="R164" i="2"/>
  <c r="R141" i="2"/>
  <c r="R116" i="2"/>
  <c r="R99" i="2"/>
  <c r="R93" i="2"/>
  <c r="R76" i="2"/>
  <c r="R70" i="2"/>
  <c r="R47" i="2"/>
  <c r="R38" i="2"/>
  <c r="R26" i="2"/>
  <c r="R14" i="2"/>
  <c r="R564" i="2"/>
  <c r="R471" i="2"/>
  <c r="R373" i="2"/>
  <c r="R261" i="2"/>
  <c r="R255" i="2"/>
  <c r="R246" i="2"/>
  <c r="R234" i="2"/>
  <c r="R232" i="2"/>
  <c r="R188" i="2"/>
  <c r="R182" i="2"/>
  <c r="R152" i="2"/>
  <c r="R137" i="2"/>
  <c r="R128" i="2"/>
  <c r="R111" i="2"/>
  <c r="R105" i="2"/>
  <c r="R88" i="2"/>
  <c r="R82" i="2"/>
  <c r="R59" i="2"/>
  <c r="R53" i="2"/>
  <c r="R39" i="2"/>
  <c r="R27" i="2"/>
  <c r="R15" i="2"/>
  <c r="R550" i="2"/>
  <c r="R532" i="2"/>
  <c r="R359" i="2"/>
  <c r="R451" i="2"/>
  <c r="R338" i="2"/>
  <c r="R322" i="2"/>
  <c r="R317" i="2"/>
  <c r="R303" i="2"/>
  <c r="R259" i="2"/>
  <c r="R211" i="2"/>
  <c r="R207" i="2"/>
  <c r="R197" i="2"/>
  <c r="R186" i="2"/>
  <c r="R160" i="2"/>
  <c r="R156" i="2"/>
  <c r="R142" i="2"/>
  <c r="R123" i="2"/>
  <c r="R117" i="2"/>
  <c r="R100" i="2"/>
  <c r="R94" i="2"/>
  <c r="R71" i="2"/>
  <c r="R65" i="2"/>
  <c r="R48" i="2"/>
  <c r="R40" i="2"/>
  <c r="R28" i="2"/>
  <c r="R16" i="2"/>
  <c r="R549" i="2"/>
  <c r="R523" i="2"/>
  <c r="R286" i="2"/>
  <c r="R257" i="2"/>
  <c r="R253" i="2"/>
  <c r="R244" i="2"/>
  <c r="R240" i="2"/>
  <c r="R238" i="2"/>
  <c r="R223" i="2"/>
  <c r="R217" i="2"/>
  <c r="R215" i="2"/>
  <c r="R200" i="2"/>
  <c r="R191" i="2"/>
  <c r="R183" i="2"/>
  <c r="R174" i="2"/>
  <c r="R165" i="2"/>
  <c r="R146" i="2"/>
  <c r="R133" i="2"/>
  <c r="R129" i="2"/>
  <c r="R112" i="2"/>
  <c r="R106" i="2"/>
  <c r="R83" i="2"/>
  <c r="R77" i="2"/>
  <c r="R60" i="2"/>
  <c r="R54" i="2"/>
  <c r="R41" i="2"/>
  <c r="R29" i="2"/>
  <c r="R17" i="2"/>
  <c r="R369" i="2"/>
  <c r="R434" i="2"/>
  <c r="R342" i="2"/>
  <c r="R227" i="2"/>
  <c r="R224" i="2"/>
  <c r="R190" i="2"/>
  <c r="R184" i="2"/>
  <c r="R167" i="2"/>
  <c r="R166" i="2"/>
  <c r="R157" i="2"/>
  <c r="R150" i="2"/>
  <c r="R145" i="2"/>
  <c r="R107" i="2"/>
  <c r="R103" i="2"/>
  <c r="R101" i="2"/>
  <c r="R95" i="2"/>
  <c r="R91" i="2"/>
  <c r="R89" i="2"/>
  <c r="R87" i="2"/>
  <c r="R85" i="2"/>
  <c r="R79" i="2"/>
  <c r="R499" i="2"/>
  <c r="R419" i="2"/>
  <c r="R386" i="2"/>
  <c r="R306" i="2"/>
  <c r="R305" i="2"/>
  <c r="R304" i="2"/>
  <c r="R270" i="2"/>
  <c r="R233" i="2"/>
  <c r="R176" i="2"/>
  <c r="R161" i="2"/>
  <c r="R159" i="2"/>
  <c r="R134" i="2"/>
  <c r="R436" i="2"/>
  <c r="R344" i="2"/>
  <c r="R300" i="2"/>
  <c r="R241" i="2"/>
  <c r="R216" i="2"/>
  <c r="R203" i="2"/>
  <c r="R138" i="2"/>
  <c r="R136" i="2"/>
  <c r="R127" i="2"/>
  <c r="R125" i="2"/>
  <c r="R115" i="2"/>
  <c r="R113" i="2"/>
  <c r="R401" i="2"/>
  <c r="R358" i="2"/>
  <c r="R315" i="2"/>
  <c r="R212" i="2"/>
  <c r="R199" i="2"/>
  <c r="R196" i="2"/>
  <c r="R170" i="2"/>
  <c r="R144" i="2"/>
  <c r="R80" i="2"/>
  <c r="R68" i="2"/>
  <c r="R66" i="2"/>
  <c r="R64" i="2"/>
  <c r="R56" i="2"/>
  <c r="R363" i="2"/>
  <c r="R285" i="2"/>
  <c r="R189" i="2"/>
  <c r="R172" i="2"/>
  <c r="R222" i="2"/>
  <c r="R205" i="2"/>
  <c r="R276" i="2"/>
  <c r="R272" i="2"/>
  <c r="R264" i="2"/>
  <c r="R228" i="2"/>
  <c r="R135" i="2"/>
  <c r="R63" i="2"/>
  <c r="R23" i="2"/>
  <c r="R10" i="2"/>
  <c r="R455" i="2"/>
  <c r="R406" i="2"/>
  <c r="R311" i="2"/>
  <c r="R301" i="2"/>
  <c r="R226" i="2"/>
  <c r="R185" i="2"/>
  <c r="R147" i="2"/>
  <c r="R55" i="2"/>
  <c r="R32" i="2"/>
  <c r="R30" i="2"/>
  <c r="R12" i="2"/>
  <c r="R151" i="2"/>
  <c r="R81" i="2"/>
  <c r="R366" i="2"/>
  <c r="R318" i="2"/>
  <c r="R294" i="2"/>
  <c r="R193" i="2"/>
  <c r="R192" i="2"/>
  <c r="R126" i="2"/>
  <c r="R108" i="2"/>
  <c r="R52" i="2"/>
  <c r="R46" i="2"/>
  <c r="R35" i="2"/>
  <c r="R281" i="2"/>
  <c r="R260" i="2"/>
  <c r="R178" i="2"/>
  <c r="R120" i="2"/>
  <c r="R97" i="2"/>
  <c r="R73" i="2"/>
  <c r="R37" i="2"/>
  <c r="R21" i="2"/>
  <c r="R84" i="2"/>
  <c r="R19" i="2"/>
  <c r="R239" i="2"/>
  <c r="R221" i="2"/>
  <c r="R169" i="2"/>
  <c r="R114" i="2"/>
  <c r="R102" i="2"/>
  <c r="R90" i="2"/>
  <c r="R75" i="2"/>
  <c r="R67" i="2"/>
  <c r="R57" i="2"/>
  <c r="R44" i="2"/>
  <c r="R42" i="2"/>
  <c r="R24" i="2"/>
  <c r="R8" i="2"/>
  <c r="R96" i="2"/>
  <c r="R287" i="2"/>
  <c r="R154" i="2"/>
  <c r="R119" i="2"/>
  <c r="R78" i="2"/>
  <c r="R72" i="2"/>
  <c r="R33" i="2"/>
  <c r="R13" i="2"/>
  <c r="R22" i="2"/>
  <c r="R376" i="2"/>
  <c r="R163" i="2"/>
  <c r="R140" i="2"/>
  <c r="R31" i="2"/>
  <c r="R249" i="2"/>
  <c r="R198" i="2"/>
  <c r="R180" i="2"/>
  <c r="R162" i="2"/>
  <c r="R210" i="2"/>
  <c r="R181" i="2"/>
  <c r="R92" i="2"/>
  <c r="R69" i="2"/>
  <c r="R323" i="2"/>
  <c r="R148" i="2"/>
  <c r="R130" i="2"/>
  <c r="R104" i="2"/>
  <c r="R275" i="2"/>
  <c r="R121" i="2"/>
  <c r="R25" i="2"/>
  <c r="R11" i="2"/>
  <c r="R118" i="2"/>
  <c r="R109" i="2"/>
  <c r="R61" i="2"/>
  <c r="R124" i="2"/>
  <c r="R58" i="2"/>
  <c r="R245" i="2"/>
  <c r="R51" i="2"/>
  <c r="R153" i="2"/>
  <c r="R49" i="2"/>
  <c r="R229" i="2"/>
  <c r="R139" i="2"/>
  <c r="R45" i="2"/>
  <c r="R43" i="2"/>
  <c r="R324" i="2"/>
  <c r="R173" i="2"/>
  <c r="R36" i="2"/>
  <c r="R9" i="2"/>
  <c r="R7" i="2"/>
  <c r="R34" i="2"/>
  <c r="R20" i="2"/>
  <c r="R195" i="2"/>
  <c r="R187" i="2"/>
  <c r="R175" i="2"/>
  <c r="R158" i="2"/>
  <c r="R18" i="2"/>
  <c r="M388" i="3"/>
  <c r="R61" i="4"/>
  <c r="AA68" i="1"/>
  <c r="AA173" i="1"/>
  <c r="AA261" i="1"/>
  <c r="AA486" i="1"/>
  <c r="AA321" i="1"/>
  <c r="AA22" i="1"/>
  <c r="AA23" i="1"/>
  <c r="AA336" i="1"/>
  <c r="AA428" i="1"/>
  <c r="AA96" i="1"/>
  <c r="AA39" i="1"/>
  <c r="AA184" i="1"/>
  <c r="AA134" i="1"/>
  <c r="AA232" i="1"/>
  <c r="AA484" i="1"/>
  <c r="AA314" i="1"/>
  <c r="AA558" i="1"/>
  <c r="AA28" i="1"/>
  <c r="AA386" i="1"/>
  <c r="AA532" i="1"/>
  <c r="AA15" i="1"/>
  <c r="AA159" i="1"/>
  <c r="AA189" i="1"/>
  <c r="AA491" i="1"/>
  <c r="AA120" i="1"/>
  <c r="AA432" i="1"/>
  <c r="AA554" i="1"/>
  <c r="AA374" i="1"/>
  <c r="AA510" i="1"/>
  <c r="AA373" i="1"/>
  <c r="AA55" i="1"/>
  <c r="AA138" i="1"/>
  <c r="AA526" i="1"/>
  <c r="AA347" i="1"/>
  <c r="AA66" i="1"/>
  <c r="AA325" i="1"/>
  <c r="AA395" i="1"/>
  <c r="AA505" i="1"/>
  <c r="AA494" i="1"/>
  <c r="AA433" i="1"/>
  <c r="AA376" i="1"/>
  <c r="AA355" i="1"/>
  <c r="AA380" i="1"/>
  <c r="AA343" i="1"/>
  <c r="AA409" i="1"/>
  <c r="AA323" i="1"/>
  <c r="AA167" i="1"/>
  <c r="AA124" i="1"/>
  <c r="AA226" i="1"/>
  <c r="AA31" i="1"/>
  <c r="AA215" i="1"/>
  <c r="AA481" i="1"/>
  <c r="AA82" i="1"/>
  <c r="AA438" i="1"/>
  <c r="AA211" i="1"/>
  <c r="AA110" i="1"/>
  <c r="AA449" i="1"/>
  <c r="AA299" i="1"/>
  <c r="AA240" i="1"/>
  <c r="AA7" i="1"/>
  <c r="AA455" i="1"/>
  <c r="AA126" i="1"/>
  <c r="AA185" i="1"/>
  <c r="AA333" i="1"/>
  <c r="AA248" i="1"/>
  <c r="AA370" i="1"/>
  <c r="AA168" i="1"/>
  <c r="AA237" i="1"/>
  <c r="AA434" i="1"/>
  <c r="AA25" i="1"/>
  <c r="AA209" i="1"/>
  <c r="AA492" i="1"/>
  <c r="AA255" i="1"/>
  <c r="AA551" i="1"/>
  <c r="AA548" i="1"/>
  <c r="AA468" i="1"/>
  <c r="AA394" i="1"/>
  <c r="AA365" i="1"/>
  <c r="AA502" i="1"/>
  <c r="AA132" i="1"/>
  <c r="AA379" i="1"/>
  <c r="AA371" i="1"/>
  <c r="AA100" i="1"/>
  <c r="AA406" i="1"/>
  <c r="AA231" i="1"/>
  <c r="AA389" i="1"/>
  <c r="AA519" i="1"/>
  <c r="AA37" i="1"/>
  <c r="AA470" i="1"/>
  <c r="AA437" i="1"/>
  <c r="AA115" i="1"/>
  <c r="AA270" i="1"/>
  <c r="AA102" i="1"/>
  <c r="AA327" i="1"/>
  <c r="AA416" i="1"/>
  <c r="AA435" i="1"/>
  <c r="AA59" i="1"/>
  <c r="AA220" i="1"/>
  <c r="AA222" i="1"/>
  <c r="AA400" i="1"/>
  <c r="AA560" i="1"/>
  <c r="AA357" i="1"/>
  <c r="AA466" i="1"/>
  <c r="AA392" i="1"/>
  <c r="AA61" i="1"/>
  <c r="AA407" i="1"/>
  <c r="AA128" i="1"/>
  <c r="AA445" i="1"/>
  <c r="AA503" i="1"/>
  <c r="AA109" i="1"/>
  <c r="AA419" i="1"/>
  <c r="AA273" i="1"/>
  <c r="AA259" i="1"/>
  <c r="AA33" i="1"/>
  <c r="AA346" i="1"/>
  <c r="AA14" i="1"/>
  <c r="AA139" i="1"/>
  <c r="AA188" i="1"/>
  <c r="AA16" i="1"/>
  <c r="AA151" i="1"/>
  <c r="AA372" i="1"/>
  <c r="AA495" i="1"/>
  <c r="AA174" i="1"/>
  <c r="AA10" i="1"/>
  <c r="AA201" i="1"/>
  <c r="AA545" i="1"/>
  <c r="AA123" i="1"/>
  <c r="AA244" i="1"/>
  <c r="AA310" i="1"/>
  <c r="AA12" i="1"/>
  <c r="AA203" i="1"/>
  <c r="AA62" i="1"/>
  <c r="AA153" i="1"/>
  <c r="AA425" i="1"/>
  <c r="AA335" i="1"/>
  <c r="AA21" i="1"/>
  <c r="AA298" i="1"/>
  <c r="AA485" i="1"/>
  <c r="AA565" i="1"/>
  <c r="AA35" i="1"/>
  <c r="AA458" i="1"/>
  <c r="AA17" i="1"/>
  <c r="AA291" i="1"/>
  <c r="AA172" i="1"/>
  <c r="AA518" i="1"/>
  <c r="AA508" i="1"/>
  <c r="AA350" i="1"/>
  <c r="AA57" i="1"/>
  <c r="AA424" i="1"/>
  <c r="AA488" i="1"/>
  <c r="AA285" i="1"/>
  <c r="AA427" i="1"/>
  <c r="AA18" i="1"/>
  <c r="AA97" i="1"/>
  <c r="AA352" i="1"/>
  <c r="AA236" i="1"/>
  <c r="AA289" i="1"/>
  <c r="AA133" i="1"/>
  <c r="AA315" i="1"/>
  <c r="AA247" i="1"/>
  <c r="AA396" i="1"/>
  <c r="AA542" i="1"/>
  <c r="AA570" i="1"/>
  <c r="AA245" i="1"/>
  <c r="AA539" i="1"/>
  <c r="AA342" i="1"/>
  <c r="AA482" i="1"/>
  <c r="AA528" i="1"/>
  <c r="AA24" i="1"/>
  <c r="AA262" i="1"/>
  <c r="AA385" i="1"/>
  <c r="AA46" i="1"/>
  <c r="AA423" i="1"/>
  <c r="AA283" i="1"/>
  <c r="AA72" i="1"/>
  <c r="AA49" i="1"/>
  <c r="AA182" i="1"/>
  <c r="AA136" i="1"/>
  <c r="AA375" i="1"/>
  <c r="AA216" i="1"/>
  <c r="AA566" i="1"/>
  <c r="AA555" i="1"/>
  <c r="AA412" i="1"/>
  <c r="AA104" i="1"/>
  <c r="AA158" i="1"/>
  <c r="AA116" i="1"/>
  <c r="AA442" i="1"/>
  <c r="AA52" i="1"/>
  <c r="AA326" i="1"/>
  <c r="AA56" i="1"/>
  <c r="AA453" i="1"/>
  <c r="AA119" i="1"/>
  <c r="AA363" i="1"/>
  <c r="AA402" i="1"/>
  <c r="AA507" i="1"/>
  <c r="AA257" i="1"/>
  <c r="AA284" i="1"/>
  <c r="AA251" i="1"/>
  <c r="AA218" i="1"/>
  <c r="AA71" i="1"/>
  <c r="AA308" i="1"/>
  <c r="AA516" i="1"/>
  <c r="AA196" i="1"/>
  <c r="AA19" i="1"/>
  <c r="AA8" i="1"/>
  <c r="AA546" i="1"/>
  <c r="AA480" i="1"/>
  <c r="AA223" i="1"/>
  <c r="AA154" i="1"/>
  <c r="AA417" i="1"/>
  <c r="AA147" i="1"/>
  <c r="AA92" i="1"/>
  <c r="AA497" i="1"/>
  <c r="AA105" i="1"/>
  <c r="AA360" i="1"/>
  <c r="AA296" i="1"/>
  <c r="AA195" i="1"/>
  <c r="AA107" i="1"/>
  <c r="AA366" i="1"/>
  <c r="AA403" i="1"/>
  <c r="AA114" i="1"/>
  <c r="AA331" i="1"/>
  <c r="AA312" i="1"/>
  <c r="AA83" i="1"/>
  <c r="AA41" i="1"/>
  <c r="AA426" i="1"/>
  <c r="AA93" i="1"/>
  <c r="AA292" i="1"/>
  <c r="AA152" i="1"/>
  <c r="AA337" i="1"/>
  <c r="AA20" i="1"/>
  <c r="AA369" i="1"/>
  <c r="AA499" i="1"/>
  <c r="AA191" i="1"/>
  <c r="AA562" i="1"/>
  <c r="AA190" i="1"/>
  <c r="AA498" i="1"/>
  <c r="AA212" i="1"/>
  <c r="AA451" i="1"/>
  <c r="AA569" i="1"/>
  <c r="AA98" i="1"/>
  <c r="AA235" i="1"/>
  <c r="AA561" i="1"/>
  <c r="AA276" i="1"/>
  <c r="AA279" i="1"/>
  <c r="AA99" i="1"/>
  <c r="AA187" i="1"/>
  <c r="AA76" i="1"/>
  <c r="AA161" i="1"/>
  <c r="AA338" i="1"/>
  <c r="AA186" i="1"/>
  <c r="AA253" i="1"/>
  <c r="AA206" i="1"/>
  <c r="AA388" i="1"/>
  <c r="AA500" i="1"/>
  <c r="AA477" i="1"/>
  <c r="AA322" i="1"/>
  <c r="AA550" i="1"/>
  <c r="AA194" i="1"/>
  <c r="AA344" i="1"/>
  <c r="AA387" i="1"/>
  <c r="AA328" i="1"/>
  <c r="AA264" i="1"/>
  <c r="AA324" i="1"/>
  <c r="AA306" i="1"/>
  <c r="AA520" i="1"/>
  <c r="AA88" i="1"/>
  <c r="AA74" i="1"/>
  <c r="AA397" i="1"/>
  <c r="AA265" i="1"/>
  <c r="AA108" i="1"/>
  <c r="AA274" i="1"/>
  <c r="AA513" i="1"/>
  <c r="AA504" i="1"/>
  <c r="AA415" i="1"/>
  <c r="AA410" i="1"/>
  <c r="AA250" i="1"/>
  <c r="AA79" i="1"/>
  <c r="AA496" i="1"/>
  <c r="AA462" i="1"/>
  <c r="AA131" i="1"/>
  <c r="AA122" i="1"/>
  <c r="AA444" i="1"/>
  <c r="AA441" i="1"/>
  <c r="AA568" i="1"/>
  <c r="AA345" i="1"/>
  <c r="AA378" i="1"/>
  <c r="AA243" i="1"/>
  <c r="AA156" i="1"/>
  <c r="AA175" i="1"/>
  <c r="AA272" i="1"/>
  <c r="AA541" i="1"/>
  <c r="AA393" i="1"/>
  <c r="AA553" i="1"/>
  <c r="AA192" i="1"/>
  <c r="AA36" i="1"/>
  <c r="AA67" i="1"/>
  <c r="AA472" i="1"/>
  <c r="AA113" i="1"/>
  <c r="AA94" i="1"/>
  <c r="AA112" i="1"/>
  <c r="AA341" i="1"/>
  <c r="AA511" i="1"/>
  <c r="AA309" i="1"/>
  <c r="AA552" i="1"/>
  <c r="AA130" i="1"/>
  <c r="AA460" i="1"/>
  <c r="AA330" i="1"/>
  <c r="AA390" i="1"/>
  <c r="AA501" i="1"/>
  <c r="AA469" i="1"/>
  <c r="AA32" i="1"/>
  <c r="AA176" i="1"/>
  <c r="AA316" i="1"/>
  <c r="AA111" i="1"/>
  <c r="AA383" i="1"/>
  <c r="AA489" i="1"/>
  <c r="AA266" i="1"/>
  <c r="AA475" i="1"/>
  <c r="AA217" i="1"/>
  <c r="AA318" i="1"/>
  <c r="AA144" i="1"/>
  <c r="AA534" i="1"/>
  <c r="AA509" i="1"/>
  <c r="AA523" i="1"/>
  <c r="AA339" i="1"/>
  <c r="AA362" i="1"/>
  <c r="AA483" i="1"/>
  <c r="AA87" i="1"/>
  <c r="AA399" i="1"/>
  <c r="AA535" i="1"/>
  <c r="AA446" i="1"/>
  <c r="AA368" i="1"/>
  <c r="AA42" i="1"/>
  <c r="AA157" i="1"/>
  <c r="AA358" i="1"/>
  <c r="AA200" i="1"/>
  <c r="AA420" i="1"/>
  <c r="AA294" i="1"/>
  <c r="AA465" i="1"/>
  <c r="AA340" i="1"/>
  <c r="AA414" i="1"/>
  <c r="AA214" i="1"/>
  <c r="AA135" i="1"/>
  <c r="AA271" i="1"/>
  <c r="AA213" i="1"/>
  <c r="AA367" i="1"/>
  <c r="AA544" i="1"/>
  <c r="AA256" i="1"/>
  <c r="AA141" i="1"/>
  <c r="AA313" i="1"/>
  <c r="AA275" i="1"/>
  <c r="AA527" i="1"/>
  <c r="AA29" i="1"/>
  <c r="AA547" i="1"/>
  <c r="AA479" i="1"/>
  <c r="AA563" i="1"/>
  <c r="AA85" i="1"/>
  <c r="AA493" i="1"/>
  <c r="AA252" i="1"/>
  <c r="AA106" i="1"/>
  <c r="AA54" i="1"/>
  <c r="AA80" i="1"/>
  <c r="AA91" i="1"/>
  <c r="AA230" i="1"/>
  <c r="AA280" i="1"/>
  <c r="AA180" i="1"/>
  <c r="AA334" i="1"/>
  <c r="AA145" i="1"/>
  <c r="AA524" i="1"/>
  <c r="AA263" i="1"/>
  <c r="AA193" i="1"/>
  <c r="AA304" i="1"/>
  <c r="AA536" i="1"/>
  <c r="AA90" i="1"/>
  <c r="AA286" i="1"/>
  <c r="AA165" i="1"/>
  <c r="AA303" i="1"/>
  <c r="AA490" i="1"/>
  <c r="AA531" i="1"/>
  <c r="AA225" i="1"/>
  <c r="AA198" i="1"/>
  <c r="AA142" i="1"/>
  <c r="AA95" i="1"/>
  <c r="AA522" i="1"/>
  <c r="AA454" i="1"/>
  <c r="AA525" i="1"/>
  <c r="AA537" i="1"/>
  <c r="AA353" i="1"/>
  <c r="AA364" i="1"/>
  <c r="AA210" i="1"/>
  <c r="AA246" i="1"/>
  <c r="AA86" i="1"/>
  <c r="AA384" i="1"/>
  <c r="AA538" i="1"/>
  <c r="AA267" i="1"/>
  <c r="AA234" i="1"/>
  <c r="AA290" i="1"/>
  <c r="AA258" i="1"/>
  <c r="AA515" i="1"/>
  <c r="AA164" i="1"/>
  <c r="AA564" i="1"/>
  <c r="AA277" i="1"/>
  <c r="AA78" i="1"/>
  <c r="AA354" i="1"/>
  <c r="AA101" i="1"/>
  <c r="AA359" i="1"/>
  <c r="AA549" i="1"/>
  <c r="AA171" i="1"/>
  <c r="AA121" i="1"/>
  <c r="AA436" i="1"/>
  <c r="AA45" i="1"/>
  <c r="AA117" i="1"/>
  <c r="AA160" i="1"/>
  <c r="AA377" i="1"/>
  <c r="AA443" i="1"/>
  <c r="AA517" i="1"/>
  <c r="AA202" i="1"/>
  <c r="AA181" i="1"/>
  <c r="AA349" i="1"/>
  <c r="AA408" i="1"/>
  <c r="AA305" i="1"/>
  <c r="AA514" i="1"/>
  <c r="AA431" i="1"/>
  <c r="AA452" i="1"/>
  <c r="AA287" i="1"/>
  <c r="AA137" i="1"/>
  <c r="AA163" i="1"/>
  <c r="AA317" i="1"/>
  <c r="AA224" i="1"/>
  <c r="AA268" i="1"/>
  <c r="AA288" i="1"/>
  <c r="AA413" i="1"/>
  <c r="AA155" i="1"/>
  <c r="AA300" i="1"/>
  <c r="AA178" i="1"/>
  <c r="AA26" i="1"/>
  <c r="AA70" i="1"/>
  <c r="AA282" i="1"/>
  <c r="AA51" i="1"/>
  <c r="AA148" i="1"/>
  <c r="AA103" i="1"/>
  <c r="AA81" i="1"/>
  <c r="AA478" i="1"/>
  <c r="AA69" i="1"/>
  <c r="AA169" i="1"/>
  <c r="AA404" i="1"/>
  <c r="AA467" i="1"/>
  <c r="AA351" i="1"/>
  <c r="AA207" i="1"/>
  <c r="AA221" i="1"/>
  <c r="AA476" i="1"/>
  <c r="AA143" i="1"/>
  <c r="AA456" i="1"/>
  <c r="AA249" i="1"/>
  <c r="AA229" i="1"/>
  <c r="AA418" i="1"/>
  <c r="AA391" i="1"/>
  <c r="AA50" i="1"/>
  <c r="AA219" i="1"/>
  <c r="AA457" i="1"/>
  <c r="AA241" i="1"/>
  <c r="AA381" i="1"/>
  <c r="AA183" i="1"/>
  <c r="AA461" i="1"/>
  <c r="AA238" i="1"/>
  <c r="AA162" i="1"/>
  <c r="AA512" i="1"/>
  <c r="AA47" i="1"/>
  <c r="AA254" i="1"/>
  <c r="AA227" i="1"/>
  <c r="AA228" i="1"/>
  <c r="AA269" i="1"/>
  <c r="AA439" i="1"/>
  <c r="AA125" i="1"/>
  <c r="AA293" i="1"/>
  <c r="AA170" i="1"/>
  <c r="AA430" i="1"/>
  <c r="AA297" i="1"/>
  <c r="AA348" i="1"/>
  <c r="AA295" i="1"/>
  <c r="AA382" i="1"/>
  <c r="AA529" i="1"/>
  <c r="AA48" i="1"/>
  <c r="AA567" i="1"/>
  <c r="AA64" i="1"/>
  <c r="AA242" i="1"/>
  <c r="AA311" i="1"/>
  <c r="AA118" i="1"/>
  <c r="AA208" i="1"/>
  <c r="AA9" i="1"/>
  <c r="AA278" i="1"/>
  <c r="AA63" i="1"/>
  <c r="AA473" i="1"/>
  <c r="AA471" i="1"/>
  <c r="AA320" i="1"/>
  <c r="AA149" i="1"/>
  <c r="AA521" i="1"/>
  <c r="AA401" i="1"/>
  <c r="AA450" i="1"/>
  <c r="AA204" i="1"/>
  <c r="AA405" i="1"/>
  <c r="AA75" i="1"/>
  <c r="AA146" i="1"/>
  <c r="AA38" i="1"/>
  <c r="AA540" i="1"/>
  <c r="AA89" i="1"/>
  <c r="AA13" i="1"/>
  <c r="AA448" i="1"/>
  <c r="AA260" i="1"/>
  <c r="AA319" i="1"/>
  <c r="AA411" i="1"/>
  <c r="AA53" i="1"/>
  <c r="AA332" i="1"/>
  <c r="AA487" i="1"/>
  <c r="AA73" i="1"/>
  <c r="AA34" i="1"/>
  <c r="AA177" i="1"/>
  <c r="AA398" i="1"/>
  <c r="AA429" i="1"/>
  <c r="AA233" i="1"/>
  <c r="AA65" i="1"/>
  <c r="AA127" i="1"/>
  <c r="AA281" i="1"/>
  <c r="AA199" i="1"/>
  <c r="AA197" i="1"/>
  <c r="AA129" i="1"/>
  <c r="AA464" i="1"/>
  <c r="AA205" i="1"/>
  <c r="AA302" i="1"/>
  <c r="AA11" i="1"/>
  <c r="AA559" i="1"/>
  <c r="AA556" i="1"/>
  <c r="AA422" i="1"/>
  <c r="AA506" i="1"/>
  <c r="AA447" i="1"/>
  <c r="AA140" i="1"/>
  <c r="AA463" i="1"/>
  <c r="AA421" i="1"/>
  <c r="AA543" i="1"/>
  <c r="AA530" i="1"/>
  <c r="AA239" i="1"/>
  <c r="AA329" i="1"/>
  <c r="AA179" i="1"/>
  <c r="AA307" i="1"/>
  <c r="AA40" i="1"/>
  <c r="AA474" i="1"/>
  <c r="AA166" i="1"/>
  <c r="AA361" i="1"/>
  <c r="AA533" i="1"/>
  <c r="AA58" i="1"/>
  <c r="AA30" i="1"/>
  <c r="AA557" i="1"/>
  <c r="AA60" i="1"/>
  <c r="AA459" i="1"/>
  <c r="AA301" i="1"/>
  <c r="AA84" i="1"/>
  <c r="AA27" i="1"/>
  <c r="AA356" i="1"/>
  <c r="AA440" i="1"/>
  <c r="AA44" i="1"/>
  <c r="AA43" i="1"/>
  <c r="AA150" i="1"/>
  <c r="AA77" i="1"/>
  <c r="AG392" i="1"/>
  <c r="AG55" i="1"/>
  <c r="AG37" i="1"/>
  <c r="AG211" i="1"/>
  <c r="AG33" i="1"/>
  <c r="AG132" i="1"/>
  <c r="AG505" i="1"/>
  <c r="AG409" i="1"/>
  <c r="AG374" i="1"/>
  <c r="AG526" i="1"/>
  <c r="AG519" i="1"/>
  <c r="AG15" i="1"/>
  <c r="AG407" i="1"/>
  <c r="AG335" i="1"/>
  <c r="AG185" i="1"/>
  <c r="AG554" i="1"/>
  <c r="AG438" i="1"/>
  <c r="AG437" i="1"/>
  <c r="AG7" i="1"/>
  <c r="AG261" i="1"/>
  <c r="AG209" i="1"/>
  <c r="AG28" i="1"/>
  <c r="AG255" i="1"/>
  <c r="AG14" i="1"/>
  <c r="AG345" i="1"/>
  <c r="AG22" i="1"/>
  <c r="AG350" i="1"/>
  <c r="AG492" i="1"/>
  <c r="AG245" i="1"/>
  <c r="AG96" i="1"/>
  <c r="AG126" i="1"/>
  <c r="AG151" i="1"/>
  <c r="AG31" i="1"/>
  <c r="AG215" i="1"/>
  <c r="AG333" i="1"/>
  <c r="AG82" i="1"/>
  <c r="AG232" i="1"/>
  <c r="AG449" i="1"/>
  <c r="AG222" i="1"/>
  <c r="AG240" i="1"/>
  <c r="AG323" i="1"/>
  <c r="AG552" i="1"/>
  <c r="AG128" i="1"/>
  <c r="AG188" i="1"/>
  <c r="AG231" i="1"/>
  <c r="AG39" i="1"/>
  <c r="AG229" i="1"/>
  <c r="AG433" i="1"/>
  <c r="AG347" i="1"/>
  <c r="AG170" i="1"/>
  <c r="AG376" i="1"/>
  <c r="AG365" i="1"/>
  <c r="AG10" i="1"/>
  <c r="AG102" i="1"/>
  <c r="AG189" i="1"/>
  <c r="AG184" i="1"/>
  <c r="AG68" i="1"/>
  <c r="AG336" i="1"/>
  <c r="AG548" i="1"/>
  <c r="AG428" i="1"/>
  <c r="AG61" i="1"/>
  <c r="AG21" i="1"/>
  <c r="AG491" i="1"/>
  <c r="AG23" i="1"/>
  <c r="AG470" i="1"/>
  <c r="AG510" i="1"/>
  <c r="AG270" i="1"/>
  <c r="AG380" i="1"/>
  <c r="AG65" i="1"/>
  <c r="AG427" i="1"/>
  <c r="AG321" i="1"/>
  <c r="AG167" i="1"/>
  <c r="AG481" i="1"/>
  <c r="AG16" i="1"/>
  <c r="AG485" i="1"/>
  <c r="AG257" i="1"/>
  <c r="AG173" i="1"/>
  <c r="AG138" i="1"/>
  <c r="AG507" i="1"/>
  <c r="AG110" i="1"/>
  <c r="AG299" i="1"/>
  <c r="AG558" i="1"/>
  <c r="AG66" i="1"/>
  <c r="AG80" i="1"/>
  <c r="AG372" i="1"/>
  <c r="AG343" i="1"/>
  <c r="AG488" i="1"/>
  <c r="AG494" i="1"/>
  <c r="AG484" i="1"/>
  <c r="AG325" i="1"/>
  <c r="AG395" i="1"/>
  <c r="AG423" i="1"/>
  <c r="AG355" i="1"/>
  <c r="AG174" i="1"/>
  <c r="AG513" i="1"/>
  <c r="AG357" i="1"/>
  <c r="AG284" i="1"/>
  <c r="AG420" i="1"/>
  <c r="AG399" i="1"/>
  <c r="AG48" i="1"/>
  <c r="AG12" i="1"/>
  <c r="AG159" i="1"/>
  <c r="AG455" i="1"/>
  <c r="AG371" i="1"/>
  <c r="AG237" i="1"/>
  <c r="AG176" i="1"/>
  <c r="AG545" i="1"/>
  <c r="AG500" i="1"/>
  <c r="AG394" i="1"/>
  <c r="AG388" i="1"/>
  <c r="AG416" i="1"/>
  <c r="AG226" i="1"/>
  <c r="AG379" i="1"/>
  <c r="AG473" i="1"/>
  <c r="AG100" i="1"/>
  <c r="AG539" i="1"/>
  <c r="AG130" i="1"/>
  <c r="AG532" i="1"/>
  <c r="AG373" i="1"/>
  <c r="AG206" i="1"/>
  <c r="AG124" i="1"/>
  <c r="AG565" i="1"/>
  <c r="AG327" i="1"/>
  <c r="AG426" i="1"/>
  <c r="AG35" i="1"/>
  <c r="AG49" i="1"/>
  <c r="AG292" i="1"/>
  <c r="AG152" i="1"/>
  <c r="AG20" i="1"/>
  <c r="AG369" i="1"/>
  <c r="AG386" i="1"/>
  <c r="AG115" i="1"/>
  <c r="AG19" i="1"/>
  <c r="AG182" i="1"/>
  <c r="AG535" i="1"/>
  <c r="AG136" i="1"/>
  <c r="AG330" i="1"/>
  <c r="AG316" i="1"/>
  <c r="AG501" i="1"/>
  <c r="AG515" i="1"/>
  <c r="AG469" i="1"/>
  <c r="AG346" i="1"/>
  <c r="AG129" i="1"/>
  <c r="AG445" i="1"/>
  <c r="AG200" i="1"/>
  <c r="AG503" i="1"/>
  <c r="AG520" i="1"/>
  <c r="AG243" i="1"/>
  <c r="AG514" i="1"/>
  <c r="AG499" i="1"/>
  <c r="AG74" i="1"/>
  <c r="AG415" i="1"/>
  <c r="AG120" i="1"/>
  <c r="AG214" i="1"/>
  <c r="AG360" i="1"/>
  <c r="AG201" i="1"/>
  <c r="AG8" i="1"/>
  <c r="AG305" i="1"/>
  <c r="AG267" i="1"/>
  <c r="AG523" i="1"/>
  <c r="AG157" i="1"/>
  <c r="AG135" i="1"/>
  <c r="AG190" i="1"/>
  <c r="AG406" i="1"/>
  <c r="AG560" i="1"/>
  <c r="AG389" i="1"/>
  <c r="AG509" i="1"/>
  <c r="AG196" i="1"/>
  <c r="AG435" i="1"/>
  <c r="AG546" i="1"/>
  <c r="AG88" i="1"/>
  <c r="AG42" i="1"/>
  <c r="AG156" i="1"/>
  <c r="AG191" i="1"/>
  <c r="AG383" i="1"/>
  <c r="AG489" i="1"/>
  <c r="AG212" i="1"/>
  <c r="AG114" i="1"/>
  <c r="AG147" i="1"/>
  <c r="AG71" i="1"/>
  <c r="AG397" i="1"/>
  <c r="AG354" i="1"/>
  <c r="AG108" i="1"/>
  <c r="AG531" i="1"/>
  <c r="AG225" i="1"/>
  <c r="AG41" i="1"/>
  <c r="AG495" i="1"/>
  <c r="AG370" i="1"/>
  <c r="AG502" i="1"/>
  <c r="AG25" i="1"/>
  <c r="AG244" i="1"/>
  <c r="AG91" i="1"/>
  <c r="AG104" i="1"/>
  <c r="AG410" i="1"/>
  <c r="AG286" i="1"/>
  <c r="AG87" i="1"/>
  <c r="AG387" i="1"/>
  <c r="AG56" i="1"/>
  <c r="AG431" i="1"/>
  <c r="AG213" i="1"/>
  <c r="AG134" i="1"/>
  <c r="AG486" i="1"/>
  <c r="AG298" i="1"/>
  <c r="AG285" i="1"/>
  <c r="AG482" i="1"/>
  <c r="AG294" i="1"/>
  <c r="AG24" i="1"/>
  <c r="AG153" i="1"/>
  <c r="AG315" i="1"/>
  <c r="AG32" i="1"/>
  <c r="AG471" i="1"/>
  <c r="AG550" i="1"/>
  <c r="AG326" i="1"/>
  <c r="AG277" i="1"/>
  <c r="AG78" i="1"/>
  <c r="AG466" i="1"/>
  <c r="AG273" i="1"/>
  <c r="AG72" i="1"/>
  <c r="AG538" i="1"/>
  <c r="AG234" i="1"/>
  <c r="AG375" i="1"/>
  <c r="AG528" i="1"/>
  <c r="AG62" i="1"/>
  <c r="AG518" i="1"/>
  <c r="AG412" i="1"/>
  <c r="AG570" i="1"/>
  <c r="AG250" i="1"/>
  <c r="AG52" i="1"/>
  <c r="AG368" i="1"/>
  <c r="AG249" i="1"/>
  <c r="AG133" i="1"/>
  <c r="AG555" i="1"/>
  <c r="AG339" i="1"/>
  <c r="AG362" i="1"/>
  <c r="AG442" i="1"/>
  <c r="AG446" i="1"/>
  <c r="AG456" i="1"/>
  <c r="AG265" i="1"/>
  <c r="AG487" i="1"/>
  <c r="AG490" i="1"/>
  <c r="AG324" i="1"/>
  <c r="AG241" i="1"/>
  <c r="AG512" i="1"/>
  <c r="AG144" i="1"/>
  <c r="AG221" i="1"/>
  <c r="AG169" i="1"/>
  <c r="AG95" i="1"/>
  <c r="AG432" i="1"/>
  <c r="AG123" i="1"/>
  <c r="AG203" i="1"/>
  <c r="AG337" i="1"/>
  <c r="AG413" i="1"/>
  <c r="AG116" i="1"/>
  <c r="AG272" i="1"/>
  <c r="AG451" i="1"/>
  <c r="AG340" i="1"/>
  <c r="AG276" i="1"/>
  <c r="AG544" i="1"/>
  <c r="AG359" i="1"/>
  <c r="AG424" i="1"/>
  <c r="AG419" i="1"/>
  <c r="AG195" i="1"/>
  <c r="AG460" i="1"/>
  <c r="AG216" i="1"/>
  <c r="AG390" i="1"/>
  <c r="AG247" i="1"/>
  <c r="AG564" i="1"/>
  <c r="AG158" i="1"/>
  <c r="AG140" i="1"/>
  <c r="AG38" i="1"/>
  <c r="AG453" i="1"/>
  <c r="AG414" i="1"/>
  <c r="AG155" i="1"/>
  <c r="AG367" i="1"/>
  <c r="AG320" i="1"/>
  <c r="AG73" i="1"/>
  <c r="AG76" i="1"/>
  <c r="AG69" i="1"/>
  <c r="AG440" i="1"/>
  <c r="AG527" i="1"/>
  <c r="AG57" i="1"/>
  <c r="AG168" i="1"/>
  <c r="AG283" i="1"/>
  <c r="AG93" i="1"/>
  <c r="AG97" i="1"/>
  <c r="AG17" i="1"/>
  <c r="AG220" i="1"/>
  <c r="AG425" i="1"/>
  <c r="AG46" i="1"/>
  <c r="AG358" i="1"/>
  <c r="AG217" i="1"/>
  <c r="AG101" i="1"/>
  <c r="AG279" i="1"/>
  <c r="AG540" i="1"/>
  <c r="AG187" i="1"/>
  <c r="AG34" i="1"/>
  <c r="AG280" i="1"/>
  <c r="AG291" i="1"/>
  <c r="AG391" i="1"/>
  <c r="AG98" i="1"/>
  <c r="AG271" i="1"/>
  <c r="AG50" i="1"/>
  <c r="AG83" i="1"/>
  <c r="AG266" i="1"/>
  <c r="AG497" i="1"/>
  <c r="AG475" i="1"/>
  <c r="AG467" i="1"/>
  <c r="AG430" i="1"/>
  <c r="AG318" i="1"/>
  <c r="AG224" i="1"/>
  <c r="AG40" i="1"/>
  <c r="AG474" i="1"/>
  <c r="AG242" i="1"/>
  <c r="AG348" i="1"/>
  <c r="AG311" i="1"/>
  <c r="AG443" i="1"/>
  <c r="AG364" i="1"/>
  <c r="AG304" i="1"/>
  <c r="AG106" i="1"/>
  <c r="AG127" i="1"/>
  <c r="AG258" i="1"/>
  <c r="AG366" i="1"/>
  <c r="AG542" i="1"/>
  <c r="AG352" i="1"/>
  <c r="AG504" i="1"/>
  <c r="AG385" i="1"/>
  <c r="AG498" i="1"/>
  <c r="AG165" i="1"/>
  <c r="AG452" i="1"/>
  <c r="AG300" i="1"/>
  <c r="AG541" i="1"/>
  <c r="AG402" i="1"/>
  <c r="AG99" i="1"/>
  <c r="AG317" i="1"/>
  <c r="AG400" i="1"/>
  <c r="AG18" i="1"/>
  <c r="AG259" i="1"/>
  <c r="AG566" i="1"/>
  <c r="AG396" i="1"/>
  <c r="AG251" i="1"/>
  <c r="AG310" i="1"/>
  <c r="AG289" i="1"/>
  <c r="AG172" i="1"/>
  <c r="AG107" i="1"/>
  <c r="AG480" i="1"/>
  <c r="AG314" i="1"/>
  <c r="AG418" i="1"/>
  <c r="AG290" i="1"/>
  <c r="AG562" i="1"/>
  <c r="AG164" i="1"/>
  <c r="AG154" i="1"/>
  <c r="AG218" i="1"/>
  <c r="AG569" i="1"/>
  <c r="AG312" i="1"/>
  <c r="AG92" i="1"/>
  <c r="AG516" i="1"/>
  <c r="AG236" i="1"/>
  <c r="AG111" i="1"/>
  <c r="AG328" i="1"/>
  <c r="AG287" i="1"/>
  <c r="AG549" i="1"/>
  <c r="AG553" i="1"/>
  <c r="AG186" i="1"/>
  <c r="AG288" i="1"/>
  <c r="AG253" i="1"/>
  <c r="AG45" i="1"/>
  <c r="AG58" i="1"/>
  <c r="AG27" i="1"/>
  <c r="AG43" i="1"/>
  <c r="AG307" i="1"/>
  <c r="AG282" i="1"/>
  <c r="AG205" i="1"/>
  <c r="AG77" i="1"/>
  <c r="AG459" i="1"/>
  <c r="AG403" i="1"/>
  <c r="AG119" i="1"/>
  <c r="AG137" i="1"/>
  <c r="AG163" i="1"/>
  <c r="AG393" i="1"/>
  <c r="AG351" i="1"/>
  <c r="AG207" i="1"/>
  <c r="AG338" i="1"/>
  <c r="AG233" i="1"/>
  <c r="AG534" i="1"/>
  <c r="AG268" i="1"/>
  <c r="AG149" i="1"/>
  <c r="AG464" i="1"/>
  <c r="AG254" i="1"/>
  <c r="AG278" i="1"/>
  <c r="AG70" i="1"/>
  <c r="AG197" i="1"/>
  <c r="AG309" i="1"/>
  <c r="AG139" i="1"/>
  <c r="AG296" i="1"/>
  <c r="AG378" i="1"/>
  <c r="AG496" i="1"/>
  <c r="AG162" i="1"/>
  <c r="AG567" i="1"/>
  <c r="AG47" i="1"/>
  <c r="AG297" i="1"/>
  <c r="AG461" i="1"/>
  <c r="AG30" i="1"/>
  <c r="AG60" i="1"/>
  <c r="AG89" i="1"/>
  <c r="AG13" i="1"/>
  <c r="AG511" i="1"/>
  <c r="AG260" i="1"/>
  <c r="AG269" i="1"/>
  <c r="AG478" i="1"/>
  <c r="AG293" i="1"/>
  <c r="AG508" i="1"/>
  <c r="AG322" i="1"/>
  <c r="AG223" i="1"/>
  <c r="AG465" i="1"/>
  <c r="AG44" i="1"/>
  <c r="AG476" i="1"/>
  <c r="AG84" i="1"/>
  <c r="AG463" i="1"/>
  <c r="AG401" i="1"/>
  <c r="AG422" i="1"/>
  <c r="AG341" i="1"/>
  <c r="AG118" i="1"/>
  <c r="AG559" i="1"/>
  <c r="AG295" i="1"/>
  <c r="AG329" i="1"/>
  <c r="AG551" i="1"/>
  <c r="AG75" i="1"/>
  <c r="AG194" i="1"/>
  <c r="AG238" i="1"/>
  <c r="AG462" i="1"/>
  <c r="AG429" i="1"/>
  <c r="AG356" i="1"/>
  <c r="AG281" i="1"/>
  <c r="AG166" i="1"/>
  <c r="AG302" i="1"/>
  <c r="AG64" i="1"/>
  <c r="AG547" i="1"/>
  <c r="AG53" i="1"/>
  <c r="AG377" i="1"/>
  <c r="AG537" i="1"/>
  <c r="AG125" i="1"/>
  <c r="AG319" i="1"/>
  <c r="AG434" i="1"/>
  <c r="AG568" i="1"/>
  <c r="AG411" i="1"/>
  <c r="AG363" i="1"/>
  <c r="AG219" i="1"/>
  <c r="AG457" i="1"/>
  <c r="AG381" i="1"/>
  <c r="AG417" i="1"/>
  <c r="AG175" i="1"/>
  <c r="AG331" i="1"/>
  <c r="AG230" i="1"/>
  <c r="AG303" i="1"/>
  <c r="AG198" i="1"/>
  <c r="AG313" i="1"/>
  <c r="AG436" i="1"/>
  <c r="AG361" i="1"/>
  <c r="AG342" i="1"/>
  <c r="AG235" i="1"/>
  <c r="AG141" i="1"/>
  <c r="AG121" i="1"/>
  <c r="AG556" i="1"/>
  <c r="AG146" i="1"/>
  <c r="AG177" i="1"/>
  <c r="AG248" i="1"/>
  <c r="AG344" i="1"/>
  <c r="AG306" i="1"/>
  <c r="AG563" i="1"/>
  <c r="AG9" i="1"/>
  <c r="AG63" i="1"/>
  <c r="AG517" i="1"/>
  <c r="AG202" i="1"/>
  <c r="AG54" i="1"/>
  <c r="AG468" i="1"/>
  <c r="AG458" i="1"/>
  <c r="AG180" i="1"/>
  <c r="AG252" i="1"/>
  <c r="AG239" i="1"/>
  <c r="AG561" i="1"/>
  <c r="AG256" i="1"/>
  <c r="AG178" i="1"/>
  <c r="AG246" i="1"/>
  <c r="AG536" i="1"/>
  <c r="AG349" i="1"/>
  <c r="AG408" i="1"/>
  <c r="AG131" i="1"/>
  <c r="AG441" i="1"/>
  <c r="AG142" i="1"/>
  <c r="AG143" i="1"/>
  <c r="AG524" i="1"/>
  <c r="AG421" i="1"/>
  <c r="AG353" i="1"/>
  <c r="AG506" i="1"/>
  <c r="AG332" i="1"/>
  <c r="AG398" i="1"/>
  <c r="AG171" i="1"/>
  <c r="AG161" i="1"/>
  <c r="AG11" i="1"/>
  <c r="AG90" i="1"/>
  <c r="AG264" i="1"/>
  <c r="AG522" i="1"/>
  <c r="AG479" i="1"/>
  <c r="AG525" i="1"/>
  <c r="AG263" i="1"/>
  <c r="AG448" i="1"/>
  <c r="AG122" i="1"/>
  <c r="AG148" i="1"/>
  <c r="AG477" i="1"/>
  <c r="AG105" i="1"/>
  <c r="AG160" i="1"/>
  <c r="AG301" i="1"/>
  <c r="AG530" i="1"/>
  <c r="AG308" i="1"/>
  <c r="AG274" i="1"/>
  <c r="AG275" i="1"/>
  <c r="AG36" i="1"/>
  <c r="AG404" i="1"/>
  <c r="AG199" i="1"/>
  <c r="AG112" i="1"/>
  <c r="AG150" i="1"/>
  <c r="AG81" i="1"/>
  <c r="AG444" i="1"/>
  <c r="AG334" i="1"/>
  <c r="AG181" i="1"/>
  <c r="AG179" i="1"/>
  <c r="AG109" i="1"/>
  <c r="AG483" i="1"/>
  <c r="AG26" i="1"/>
  <c r="AG204" i="1"/>
  <c r="AG208" i="1"/>
  <c r="AG382" i="1"/>
  <c r="AG67" i="1"/>
  <c r="AG145" i="1"/>
  <c r="AG227" i="1"/>
  <c r="AG493" i="1"/>
  <c r="AG29" i="1"/>
  <c r="AG454" i="1"/>
  <c r="AG51" i="1"/>
  <c r="AG262" i="1"/>
  <c r="AG384" i="1"/>
  <c r="AG557" i="1"/>
  <c r="AG450" i="1"/>
  <c r="AG59" i="1"/>
  <c r="AG183" i="1"/>
  <c r="AG117" i="1"/>
  <c r="AG533" i="1"/>
  <c r="AG113" i="1"/>
  <c r="AG210" i="1"/>
  <c r="AG472" i="1"/>
  <c r="AG439" i="1"/>
  <c r="AG228" i="1"/>
  <c r="AG79" i="1"/>
  <c r="AG543" i="1"/>
  <c r="AG192" i="1"/>
  <c r="AG521" i="1"/>
  <c r="AG85" i="1"/>
  <c r="AG103" i="1"/>
  <c r="AG529" i="1"/>
  <c r="AG405" i="1"/>
  <c r="AG94" i="1"/>
  <c r="AG193" i="1"/>
  <c r="AG447" i="1"/>
  <c r="AG86" i="1"/>
  <c r="U57" i="1"/>
  <c r="U82" i="1"/>
  <c r="U494" i="1"/>
  <c r="U350" i="1"/>
  <c r="U432" i="1"/>
  <c r="U470" i="1"/>
  <c r="U532" i="1"/>
  <c r="U61" i="1"/>
  <c r="U209" i="1"/>
  <c r="U245" i="1"/>
  <c r="U138" i="1"/>
  <c r="U226" i="1"/>
  <c r="U486" i="1"/>
  <c r="U321" i="1"/>
  <c r="U510" i="1"/>
  <c r="U240" i="1"/>
  <c r="U428" i="1"/>
  <c r="U407" i="1"/>
  <c r="U41" i="1"/>
  <c r="U558" i="1"/>
  <c r="U551" i="1"/>
  <c r="U167" i="1"/>
  <c r="U134" i="1"/>
  <c r="U438" i="1"/>
  <c r="U507" i="1"/>
  <c r="U314" i="1"/>
  <c r="U346" i="1"/>
  <c r="U21" i="1"/>
  <c r="U68" i="1"/>
  <c r="U37" i="1"/>
  <c r="U110" i="1"/>
  <c r="U299" i="1"/>
  <c r="U379" i="1"/>
  <c r="U7" i="1"/>
  <c r="U473" i="1"/>
  <c r="U33" i="1"/>
  <c r="U23" i="1"/>
  <c r="U409" i="1"/>
  <c r="U229" i="1"/>
  <c r="U189" i="1"/>
  <c r="U455" i="1"/>
  <c r="U548" i="1"/>
  <c r="U206" i="1"/>
  <c r="U365" i="1"/>
  <c r="U232" i="1"/>
  <c r="U151" i="1"/>
  <c r="U437" i="1"/>
  <c r="U159" i="1"/>
  <c r="U373" i="1"/>
  <c r="U423" i="1"/>
  <c r="U188" i="1"/>
  <c r="U298" i="1"/>
  <c r="U168" i="1"/>
  <c r="U55" i="1"/>
  <c r="U374" i="1"/>
  <c r="U128" i="1"/>
  <c r="U392" i="1"/>
  <c r="U22" i="1"/>
  <c r="U185" i="1"/>
  <c r="U526" i="1"/>
  <c r="U80" i="1"/>
  <c r="U371" i="1"/>
  <c r="U15" i="1"/>
  <c r="U173" i="1"/>
  <c r="U505" i="1"/>
  <c r="U39" i="1"/>
  <c r="U31" i="1"/>
  <c r="U215" i="1"/>
  <c r="U66" i="1"/>
  <c r="U28" i="1"/>
  <c r="U325" i="1"/>
  <c r="U554" i="1"/>
  <c r="U345" i="1"/>
  <c r="U214" i="1"/>
  <c r="U495" i="1"/>
  <c r="U129" i="1"/>
  <c r="U388" i="1"/>
  <c r="U201" i="1"/>
  <c r="U200" i="1"/>
  <c r="U96" i="1"/>
  <c r="U335" i="1"/>
  <c r="U433" i="1"/>
  <c r="U120" i="1"/>
  <c r="U10" i="1"/>
  <c r="U565" i="1"/>
  <c r="U424" i="1"/>
  <c r="U360" i="1"/>
  <c r="U139" i="1"/>
  <c r="U400" i="1"/>
  <c r="U560" i="1"/>
  <c r="U176" i="1"/>
  <c r="U386" i="1"/>
  <c r="U170" i="1"/>
  <c r="U333" i="1"/>
  <c r="U376" i="1"/>
  <c r="U248" i="1"/>
  <c r="U124" i="1"/>
  <c r="U509" i="1"/>
  <c r="U539" i="1"/>
  <c r="U500" i="1"/>
  <c r="U259" i="1"/>
  <c r="U127" i="1"/>
  <c r="U132" i="1"/>
  <c r="U211" i="1"/>
  <c r="U484" i="1"/>
  <c r="U255" i="1"/>
  <c r="U380" i="1"/>
  <c r="U513" i="1"/>
  <c r="U552" i="1"/>
  <c r="U395" i="1"/>
  <c r="U370" i="1"/>
  <c r="U284" i="1"/>
  <c r="U65" i="1"/>
  <c r="U434" i="1"/>
  <c r="U283" i="1"/>
  <c r="U435" i="1"/>
  <c r="U492" i="1"/>
  <c r="U491" i="1"/>
  <c r="U485" i="1"/>
  <c r="U296" i="1"/>
  <c r="U196" i="1"/>
  <c r="U347" i="1"/>
  <c r="U222" i="1"/>
  <c r="U270" i="1"/>
  <c r="U285" i="1"/>
  <c r="U18" i="1"/>
  <c r="U482" i="1"/>
  <c r="U535" i="1"/>
  <c r="U375" i="1"/>
  <c r="U24" i="1"/>
  <c r="U315" i="1"/>
  <c r="U468" i="1"/>
  <c r="U102" i="1"/>
  <c r="U545" i="1"/>
  <c r="U59" i="1"/>
  <c r="U12" i="1"/>
  <c r="U538" i="1"/>
  <c r="U90" i="1"/>
  <c r="U258" i="1"/>
  <c r="U107" i="1"/>
  <c r="U425" i="1"/>
  <c r="U403" i="1"/>
  <c r="U372" i="1"/>
  <c r="U355" i="1"/>
  <c r="U419" i="1"/>
  <c r="U426" i="1"/>
  <c r="U195" i="1"/>
  <c r="U290" i="1"/>
  <c r="U460" i="1"/>
  <c r="U337" i="1"/>
  <c r="U153" i="1"/>
  <c r="U366" i="1"/>
  <c r="U164" i="1"/>
  <c r="U32" i="1"/>
  <c r="U358" i="1"/>
  <c r="U184" i="1"/>
  <c r="U502" i="1"/>
  <c r="U420" i="1"/>
  <c r="U378" i="1"/>
  <c r="U91" i="1"/>
  <c r="U62" i="1"/>
  <c r="U390" i="1"/>
  <c r="U504" i="1"/>
  <c r="U562" i="1"/>
  <c r="U25" i="1"/>
  <c r="U244" i="1"/>
  <c r="U93" i="1"/>
  <c r="U234" i="1"/>
  <c r="U203" i="1"/>
  <c r="U477" i="1"/>
  <c r="U111" i="1"/>
  <c r="U413" i="1"/>
  <c r="U480" i="1"/>
  <c r="U175" i="1"/>
  <c r="U79" i="1"/>
  <c r="U344" i="1"/>
  <c r="U328" i="1"/>
  <c r="U265" i="1"/>
  <c r="U414" i="1"/>
  <c r="U300" i="1"/>
  <c r="U462" i="1"/>
  <c r="U126" i="1"/>
  <c r="U481" i="1"/>
  <c r="U399" i="1"/>
  <c r="U342" i="1"/>
  <c r="U157" i="1"/>
  <c r="U135" i="1"/>
  <c r="U383" i="1"/>
  <c r="U322" i="1"/>
  <c r="U116" i="1"/>
  <c r="U483" i="1"/>
  <c r="U418" i="1"/>
  <c r="U465" i="1"/>
  <c r="U340" i="1"/>
  <c r="U357" i="1"/>
  <c r="U109" i="1"/>
  <c r="U310" i="1"/>
  <c r="U458" i="1"/>
  <c r="U305" i="1"/>
  <c r="U291" i="1"/>
  <c r="U330" i="1"/>
  <c r="U316" i="1"/>
  <c r="U42" i="1"/>
  <c r="U156" i="1"/>
  <c r="U566" i="1"/>
  <c r="U262" i="1"/>
  <c r="U515" i="1"/>
  <c r="U194" i="1"/>
  <c r="U140" i="1"/>
  <c r="U165" i="1"/>
  <c r="U327" i="1"/>
  <c r="U503" i="1"/>
  <c r="U236" i="1"/>
  <c r="U243" i="1"/>
  <c r="U514" i="1"/>
  <c r="U172" i="1"/>
  <c r="U216" i="1"/>
  <c r="U501" i="1"/>
  <c r="U74" i="1"/>
  <c r="U564" i="1"/>
  <c r="U489" i="1"/>
  <c r="U158" i="1"/>
  <c r="U272" i="1"/>
  <c r="U50" i="1"/>
  <c r="U266" i="1"/>
  <c r="U100" i="1"/>
  <c r="U17" i="1"/>
  <c r="U267" i="1"/>
  <c r="U289" i="1"/>
  <c r="U46" i="1"/>
  <c r="U75" i="1"/>
  <c r="U391" i="1"/>
  <c r="U271" i="1"/>
  <c r="U397" i="1"/>
  <c r="U308" i="1"/>
  <c r="U155" i="1"/>
  <c r="U238" i="1"/>
  <c r="U101" i="1"/>
  <c r="U402" i="1"/>
  <c r="U198" i="1"/>
  <c r="U317" i="1"/>
  <c r="U440" i="1"/>
  <c r="U142" i="1"/>
  <c r="U36" i="1"/>
  <c r="U461" i="1"/>
  <c r="U416" i="1"/>
  <c r="U528" i="1"/>
  <c r="U518" i="1"/>
  <c r="U190" i="1"/>
  <c r="U339" i="1"/>
  <c r="U154" i="1"/>
  <c r="U286" i="1"/>
  <c r="U251" i="1"/>
  <c r="U431" i="1"/>
  <c r="U452" i="1"/>
  <c r="U137" i="1"/>
  <c r="U273" i="1"/>
  <c r="U72" i="1"/>
  <c r="U19" i="1"/>
  <c r="U8" i="1"/>
  <c r="U546" i="1"/>
  <c r="U223" i="1"/>
  <c r="U303" i="1"/>
  <c r="U490" i="1"/>
  <c r="U531" i="1"/>
  <c r="U287" i="1"/>
  <c r="U256" i="1"/>
  <c r="U219" i="1"/>
  <c r="U512" i="1"/>
  <c r="U275" i="1"/>
  <c r="U323" i="1"/>
  <c r="U14" i="1"/>
  <c r="U115" i="1"/>
  <c r="U406" i="1"/>
  <c r="U292" i="1"/>
  <c r="U20" i="1"/>
  <c r="U412" i="1"/>
  <c r="U508" i="1"/>
  <c r="U104" i="1"/>
  <c r="U230" i="1"/>
  <c r="U141" i="1"/>
  <c r="U49" i="1"/>
  <c r="U352" i="1"/>
  <c r="U52" i="1"/>
  <c r="U331" i="1"/>
  <c r="U326" i="1"/>
  <c r="U235" i="1"/>
  <c r="U56" i="1"/>
  <c r="U487" i="1"/>
  <c r="U119" i="1"/>
  <c r="U225" i="1"/>
  <c r="U429" i="1"/>
  <c r="U457" i="1"/>
  <c r="U281" i="1"/>
  <c r="U351" i="1"/>
  <c r="U233" i="1"/>
  <c r="U186" i="1"/>
  <c r="U522" i="1"/>
  <c r="U117" i="1"/>
  <c r="U525" i="1"/>
  <c r="U524" i="1"/>
  <c r="U85" i="1"/>
  <c r="U506" i="1"/>
  <c r="U228" i="1"/>
  <c r="U543" i="1"/>
  <c r="U519" i="1"/>
  <c r="U343" i="1"/>
  <c r="U389" i="1"/>
  <c r="U237" i="1"/>
  <c r="U123" i="1"/>
  <c r="U218" i="1"/>
  <c r="U569" i="1"/>
  <c r="U312" i="1"/>
  <c r="U516" i="1"/>
  <c r="U453" i="1"/>
  <c r="U320" i="1"/>
  <c r="U122" i="1"/>
  <c r="U567" i="1"/>
  <c r="U192" i="1"/>
  <c r="U88" i="1"/>
  <c r="U555" i="1"/>
  <c r="U191" i="1"/>
  <c r="U249" i="1"/>
  <c r="U220" i="1"/>
  <c r="U182" i="1"/>
  <c r="U369" i="1"/>
  <c r="U542" i="1"/>
  <c r="U471" i="1"/>
  <c r="U497" i="1"/>
  <c r="U231" i="1"/>
  <c r="U152" i="1"/>
  <c r="U385" i="1"/>
  <c r="U498" i="1"/>
  <c r="U362" i="1"/>
  <c r="U87" i="1"/>
  <c r="U16" i="1"/>
  <c r="U427" i="1"/>
  <c r="U35" i="1"/>
  <c r="U130" i="1"/>
  <c r="U520" i="1"/>
  <c r="U247" i="1"/>
  <c r="U212" i="1"/>
  <c r="U410" i="1"/>
  <c r="U446" i="1"/>
  <c r="U368" i="1"/>
  <c r="U83" i="1"/>
  <c r="U213" i="1"/>
  <c r="U276" i="1"/>
  <c r="U336" i="1"/>
  <c r="U48" i="1"/>
  <c r="U105" i="1"/>
  <c r="U38" i="1"/>
  <c r="U264" i="1"/>
  <c r="U306" i="1"/>
  <c r="U34" i="1"/>
  <c r="U356" i="1"/>
  <c r="U144" i="1"/>
  <c r="U161" i="1"/>
  <c r="U411" i="1"/>
  <c r="U169" i="1"/>
  <c r="U143" i="1"/>
  <c r="U26" i="1"/>
  <c r="U533" i="1"/>
  <c r="U521" i="1"/>
  <c r="U450" i="1"/>
  <c r="U94" i="1"/>
  <c r="U447" i="1"/>
  <c r="U150" i="1"/>
  <c r="U398" i="1"/>
  <c r="U239" i="1"/>
  <c r="U208" i="1"/>
  <c r="U417" i="1"/>
  <c r="U442" i="1"/>
  <c r="U98" i="1"/>
  <c r="U540" i="1"/>
  <c r="U69" i="1"/>
  <c r="U381" i="1"/>
  <c r="U166" i="1"/>
  <c r="U183" i="1"/>
  <c r="U64" i="1"/>
  <c r="U405" i="1"/>
  <c r="U113" i="1"/>
  <c r="U9" i="1"/>
  <c r="U63" i="1"/>
  <c r="U448" i="1"/>
  <c r="U204" i="1"/>
  <c r="U570" i="1"/>
  <c r="U451" i="1"/>
  <c r="U92" i="1"/>
  <c r="U108" i="1"/>
  <c r="U363" i="1"/>
  <c r="U444" i="1"/>
  <c r="U568" i="1"/>
  <c r="U178" i="1"/>
  <c r="U40" i="1"/>
  <c r="U302" i="1"/>
  <c r="U361" i="1"/>
  <c r="U472" i="1"/>
  <c r="U557" i="1"/>
  <c r="U421" i="1"/>
  <c r="U332" i="1"/>
  <c r="U103" i="1"/>
  <c r="U81" i="1"/>
  <c r="U125" i="1"/>
  <c r="U499" i="1"/>
  <c r="U367" i="1"/>
  <c r="U217" i="1"/>
  <c r="U313" i="1"/>
  <c r="U527" i="1"/>
  <c r="U556" i="1"/>
  <c r="U146" i="1"/>
  <c r="U404" i="1"/>
  <c r="U67" i="1"/>
  <c r="U199" i="1"/>
  <c r="U53" i="1"/>
  <c r="U227" i="1"/>
  <c r="U51" i="1"/>
  <c r="U148" i="1"/>
  <c r="U301" i="1"/>
  <c r="U445" i="1"/>
  <c r="U523" i="1"/>
  <c r="U250" i="1"/>
  <c r="U387" i="1"/>
  <c r="U561" i="1"/>
  <c r="U544" i="1"/>
  <c r="U274" i="1"/>
  <c r="U29" i="1"/>
  <c r="U466" i="1"/>
  <c r="U475" i="1"/>
  <c r="U430" i="1"/>
  <c r="U73" i="1"/>
  <c r="U163" i="1"/>
  <c r="U553" i="1"/>
  <c r="U121" i="1"/>
  <c r="U47" i="1"/>
  <c r="U474" i="1"/>
  <c r="U242" i="1"/>
  <c r="U84" i="1"/>
  <c r="U348" i="1"/>
  <c r="U30" i="1"/>
  <c r="U311" i="1"/>
  <c r="U563" i="1"/>
  <c r="U529" i="1"/>
  <c r="U384" i="1"/>
  <c r="U488" i="1"/>
  <c r="U187" i="1"/>
  <c r="U338" i="1"/>
  <c r="U45" i="1"/>
  <c r="U177" i="1"/>
  <c r="U324" i="1"/>
  <c r="U171" i="1"/>
  <c r="U257" i="1"/>
  <c r="U133" i="1"/>
  <c r="U131" i="1"/>
  <c r="U476" i="1"/>
  <c r="U288" i="1"/>
  <c r="U449" i="1"/>
  <c r="U174" i="1"/>
  <c r="U467" i="1"/>
  <c r="U359" i="1"/>
  <c r="U207" i="1"/>
  <c r="U221" i="1"/>
  <c r="U547" i="1"/>
  <c r="U58" i="1"/>
  <c r="U396" i="1"/>
  <c r="U549" i="1"/>
  <c r="U334" i="1"/>
  <c r="U464" i="1"/>
  <c r="U463" i="1"/>
  <c r="U60" i="1"/>
  <c r="U282" i="1"/>
  <c r="U197" i="1"/>
  <c r="U106" i="1"/>
  <c r="U77" i="1"/>
  <c r="U530" i="1"/>
  <c r="U459" i="1"/>
  <c r="U297" i="1"/>
  <c r="U439" i="1"/>
  <c r="U294" i="1"/>
  <c r="U550" i="1"/>
  <c r="U241" i="1"/>
  <c r="U44" i="1"/>
  <c r="U422" i="1"/>
  <c r="U112" i="1"/>
  <c r="U559" i="1"/>
  <c r="U86" i="1"/>
  <c r="U329" i="1"/>
  <c r="U179" i="1"/>
  <c r="U205" i="1"/>
  <c r="U454" i="1"/>
  <c r="U27" i="1"/>
  <c r="U377" i="1"/>
  <c r="U254" i="1"/>
  <c r="U193" i="1"/>
  <c r="U307" i="1"/>
  <c r="U493" i="1"/>
  <c r="U269" i="1"/>
  <c r="U541" i="1"/>
  <c r="U145" i="1"/>
  <c r="U210" i="1"/>
  <c r="U394" i="1"/>
  <c r="U393" i="1"/>
  <c r="U534" i="1"/>
  <c r="U443" i="1"/>
  <c r="U162" i="1"/>
  <c r="U277" i="1"/>
  <c r="U149" i="1"/>
  <c r="U517" i="1"/>
  <c r="U295" i="1"/>
  <c r="U54" i="1"/>
  <c r="U382" i="1"/>
  <c r="U279" i="1"/>
  <c r="U253" i="1"/>
  <c r="U202" i="1"/>
  <c r="U496" i="1"/>
  <c r="U280" i="1"/>
  <c r="U401" i="1"/>
  <c r="U70" i="1"/>
  <c r="U511" i="1"/>
  <c r="U261" i="1"/>
  <c r="U318" i="1"/>
  <c r="U76" i="1"/>
  <c r="U78" i="1"/>
  <c r="U537" i="1"/>
  <c r="U252" i="1"/>
  <c r="U181" i="1"/>
  <c r="U97" i="1"/>
  <c r="U469" i="1"/>
  <c r="U456" i="1"/>
  <c r="U536" i="1"/>
  <c r="U278" i="1"/>
  <c r="U43" i="1"/>
  <c r="U415" i="1"/>
  <c r="U71" i="1"/>
  <c r="U436" i="1"/>
  <c r="U341" i="1"/>
  <c r="U114" i="1"/>
  <c r="U309" i="1"/>
  <c r="U408" i="1"/>
  <c r="U349" i="1"/>
  <c r="U13" i="1"/>
  <c r="U224" i="1"/>
  <c r="U118" i="1"/>
  <c r="U441" i="1"/>
  <c r="U136" i="1"/>
  <c r="U160" i="1"/>
  <c r="U268" i="1"/>
  <c r="U95" i="1"/>
  <c r="U354" i="1"/>
  <c r="U479" i="1"/>
  <c r="U147" i="1"/>
  <c r="U99" i="1"/>
  <c r="U180" i="1"/>
  <c r="U263" i="1"/>
  <c r="U364" i="1"/>
  <c r="U260" i="1"/>
  <c r="U11" i="1"/>
  <c r="U246" i="1"/>
  <c r="U293" i="1"/>
  <c r="U353" i="1"/>
  <c r="U319" i="1"/>
  <c r="U89" i="1"/>
  <c r="U304" i="1"/>
  <c r="U478" i="1"/>
  <c r="I68" i="1"/>
  <c r="I173" i="1"/>
  <c r="I261" i="1"/>
  <c r="I22" i="1"/>
  <c r="I23" i="1"/>
  <c r="I336" i="1"/>
  <c r="I428" i="1"/>
  <c r="I96" i="1"/>
  <c r="I39" i="1"/>
  <c r="I184" i="1"/>
  <c r="I134" i="1"/>
  <c r="I232" i="1"/>
  <c r="I484" i="1"/>
  <c r="I374" i="1"/>
  <c r="I314" i="1"/>
  <c r="I558" i="1"/>
  <c r="I28" i="1"/>
  <c r="I55" i="1"/>
  <c r="I138" i="1"/>
  <c r="I526" i="1"/>
  <c r="I510" i="1"/>
  <c r="I491" i="1"/>
  <c r="I120" i="1"/>
  <c r="I505" i="1"/>
  <c r="E505" i="1" s="1"/>
  <c r="I494" i="1"/>
  <c r="I373" i="1"/>
  <c r="I325" i="1"/>
  <c r="I519" i="1"/>
  <c r="I209" i="1"/>
  <c r="I335" i="1"/>
  <c r="I347" i="1"/>
  <c r="I66" i="1"/>
  <c r="I386" i="1"/>
  <c r="I350" i="1"/>
  <c r="I185" i="1"/>
  <c r="I433" i="1"/>
  <c r="E433" i="1" s="1"/>
  <c r="I437" i="1"/>
  <c r="I376" i="1"/>
  <c r="I355" i="1"/>
  <c r="I380" i="1"/>
  <c r="I343" i="1"/>
  <c r="I449" i="1"/>
  <c r="I299" i="1"/>
  <c r="I395" i="1"/>
  <c r="I481" i="1"/>
  <c r="I132" i="1"/>
  <c r="I379" i="1"/>
  <c r="E379" i="1" s="1"/>
  <c r="I455" i="1"/>
  <c r="E455" i="1" s="1"/>
  <c r="I333" i="1"/>
  <c r="I554" i="1"/>
  <c r="I37" i="1"/>
  <c r="I126" i="1"/>
  <c r="I229" i="1"/>
  <c r="I189" i="1"/>
  <c r="I245" i="1"/>
  <c r="I61" i="1"/>
  <c r="I407" i="1"/>
  <c r="I486" i="1"/>
  <c r="I492" i="1"/>
  <c r="I222" i="1"/>
  <c r="E222" i="1" s="1"/>
  <c r="I255" i="1"/>
  <c r="I551" i="1"/>
  <c r="I345" i="1"/>
  <c r="I33" i="1"/>
  <c r="I507" i="1"/>
  <c r="I371" i="1"/>
  <c r="I468" i="1"/>
  <c r="I394" i="1"/>
  <c r="I365" i="1"/>
  <c r="I370" i="1"/>
  <c r="I237" i="1"/>
  <c r="I434" i="1"/>
  <c r="E434" i="1" s="1"/>
  <c r="I25" i="1"/>
  <c r="I392" i="1"/>
  <c r="I167" i="1"/>
  <c r="I100" i="1"/>
  <c r="I406" i="1"/>
  <c r="I231" i="1"/>
  <c r="I502" i="1"/>
  <c r="I151" i="1"/>
  <c r="I346" i="1"/>
  <c r="I14" i="1"/>
  <c r="I372" i="1"/>
  <c r="E372" i="1" s="1"/>
  <c r="I270" i="1"/>
  <c r="E270" i="1" s="1"/>
  <c r="I389" i="1"/>
  <c r="I102" i="1"/>
  <c r="I438" i="1"/>
  <c r="I41" i="1"/>
  <c r="I115" i="1"/>
  <c r="I188" i="1"/>
  <c r="I327" i="1"/>
  <c r="I416" i="1"/>
  <c r="I435" i="1"/>
  <c r="I59" i="1"/>
  <c r="I220" i="1"/>
  <c r="I139" i="1"/>
  <c r="I174" i="1"/>
  <c r="I10" i="1"/>
  <c r="I168" i="1"/>
  <c r="I445" i="1"/>
  <c r="I503" i="1"/>
  <c r="I109" i="1"/>
  <c r="I419" i="1"/>
  <c r="I473" i="1"/>
  <c r="I423" i="1"/>
  <c r="I495" i="1"/>
  <c r="I201" i="1"/>
  <c r="I532" i="1"/>
  <c r="E532" i="1" s="1"/>
  <c r="I57" i="1"/>
  <c r="I226" i="1"/>
  <c r="I470" i="1"/>
  <c r="I388" i="1"/>
  <c r="I176" i="1"/>
  <c r="I488" i="1"/>
  <c r="I545" i="1"/>
  <c r="I123" i="1"/>
  <c r="I110" i="1"/>
  <c r="I21" i="1"/>
  <c r="I170" i="1"/>
  <c r="E170" i="1" s="1"/>
  <c r="I124" i="1"/>
  <c r="I420" i="1"/>
  <c r="I500" i="1"/>
  <c r="I244" i="1"/>
  <c r="I310" i="1"/>
  <c r="I48" i="1"/>
  <c r="I352" i="1"/>
  <c r="I203" i="1"/>
  <c r="I62" i="1"/>
  <c r="I153" i="1"/>
  <c r="I425" i="1"/>
  <c r="I482" i="1"/>
  <c r="I291" i="1"/>
  <c r="I172" i="1"/>
  <c r="I133" i="1"/>
  <c r="I315" i="1"/>
  <c r="I508" i="1"/>
  <c r="I214" i="1"/>
  <c r="I360" i="1"/>
  <c r="I129" i="1"/>
  <c r="I257" i="1"/>
  <c r="I283" i="1"/>
  <c r="I342" i="1"/>
  <c r="I97" i="1"/>
  <c r="I236" i="1"/>
  <c r="I289" i="1"/>
  <c r="I528" i="1"/>
  <c r="I24" i="1"/>
  <c r="I247" i="1"/>
  <c r="I396" i="1"/>
  <c r="I542" i="1"/>
  <c r="I570" i="1"/>
  <c r="I552" i="1"/>
  <c r="I200" i="1"/>
  <c r="I399" i="1"/>
  <c r="I49" i="1"/>
  <c r="I182" i="1"/>
  <c r="I136" i="1"/>
  <c r="I375" i="1"/>
  <c r="I262" i="1"/>
  <c r="I385" i="1"/>
  <c r="I46" i="1"/>
  <c r="I82" i="1"/>
  <c r="I72" i="1"/>
  <c r="I520" i="1"/>
  <c r="I535" i="1"/>
  <c r="I216" i="1"/>
  <c r="I566" i="1"/>
  <c r="E566" i="1" s="1"/>
  <c r="I369" i="1"/>
  <c r="E369" i="1" s="1"/>
  <c r="I555" i="1"/>
  <c r="I412" i="1"/>
  <c r="I104" i="1"/>
  <c r="I158" i="1"/>
  <c r="I116" i="1"/>
  <c r="I442" i="1"/>
  <c r="I52" i="1"/>
  <c r="I326" i="1"/>
  <c r="I56" i="1"/>
  <c r="I453" i="1"/>
  <c r="I119" i="1"/>
  <c r="I363" i="1"/>
  <c r="I402" i="1"/>
  <c r="I215" i="1"/>
  <c r="I298" i="1"/>
  <c r="I513" i="1"/>
  <c r="I427" i="1"/>
  <c r="I426" i="1"/>
  <c r="I35" i="1"/>
  <c r="I195" i="1"/>
  <c r="I152" i="1"/>
  <c r="I191" i="1"/>
  <c r="I403" i="1"/>
  <c r="E403" i="1" s="1"/>
  <c r="I212" i="1"/>
  <c r="E212" i="1" s="1"/>
  <c r="I251" i="1"/>
  <c r="I218" i="1"/>
  <c r="I147" i="1"/>
  <c r="I92" i="1"/>
  <c r="I516" i="1"/>
  <c r="I15" i="1"/>
  <c r="I409" i="1"/>
  <c r="I211" i="1"/>
  <c r="I466" i="1"/>
  <c r="I285" i="1"/>
  <c r="I273" i="1"/>
  <c r="I93" i="1"/>
  <c r="I12" i="1"/>
  <c r="I292" i="1"/>
  <c r="I91" i="1"/>
  <c r="I88" i="1"/>
  <c r="I337" i="1"/>
  <c r="I20" i="1"/>
  <c r="I523" i="1"/>
  <c r="I499" i="1"/>
  <c r="I562" i="1"/>
  <c r="I190" i="1"/>
  <c r="I223" i="1"/>
  <c r="E223" i="1" s="1"/>
  <c r="I154" i="1"/>
  <c r="E154" i="1" s="1"/>
  <c r="I417" i="1"/>
  <c r="I114" i="1"/>
  <c r="I331" i="1"/>
  <c r="I497" i="1"/>
  <c r="I105" i="1"/>
  <c r="I31" i="1"/>
  <c r="I159" i="1"/>
  <c r="I206" i="1"/>
  <c r="I130" i="1"/>
  <c r="I294" i="1"/>
  <c r="I518" i="1"/>
  <c r="E518" i="1" s="1"/>
  <c r="I415" i="1"/>
  <c r="I451" i="1"/>
  <c r="I312" i="1"/>
  <c r="I83" i="1"/>
  <c r="I235" i="1"/>
  <c r="I240" i="1"/>
  <c r="I7" i="1"/>
  <c r="I80" i="1"/>
  <c r="I548" i="1"/>
  <c r="I16" i="1"/>
  <c r="I560" i="1"/>
  <c r="I509" i="1"/>
  <c r="I538" i="1"/>
  <c r="I234" i="1"/>
  <c r="I498" i="1"/>
  <c r="I32" i="1"/>
  <c r="I410" i="1"/>
  <c r="I569" i="1"/>
  <c r="I98" i="1"/>
  <c r="I387" i="1"/>
  <c r="I561" i="1"/>
  <c r="I276" i="1"/>
  <c r="I217" i="1"/>
  <c r="I462" i="1"/>
  <c r="I99" i="1"/>
  <c r="I76" i="1"/>
  <c r="I161" i="1"/>
  <c r="I338" i="1"/>
  <c r="I186" i="1"/>
  <c r="I253" i="1"/>
  <c r="I321" i="1"/>
  <c r="I357" i="1"/>
  <c r="I424" i="1"/>
  <c r="I316" i="1"/>
  <c r="I156" i="1"/>
  <c r="I413" i="1"/>
  <c r="I489" i="1"/>
  <c r="E489" i="1" s="1"/>
  <c r="I272" i="1"/>
  <c r="I308" i="1"/>
  <c r="I264" i="1"/>
  <c r="I306" i="1"/>
  <c r="I65" i="1"/>
  <c r="I17" i="1"/>
  <c r="I330" i="1"/>
  <c r="I390" i="1"/>
  <c r="I501" i="1"/>
  <c r="I383" i="1"/>
  <c r="I564" i="1"/>
  <c r="I358" i="1"/>
  <c r="E358" i="1" s="1"/>
  <c r="I175" i="1"/>
  <c r="I131" i="1"/>
  <c r="I122" i="1"/>
  <c r="I444" i="1"/>
  <c r="I441" i="1"/>
  <c r="I460" i="1"/>
  <c r="I366" i="1"/>
  <c r="I469" i="1"/>
  <c r="I78" i="1"/>
  <c r="I541" i="1"/>
  <c r="I496" i="1"/>
  <c r="I359" i="1"/>
  <c r="I568" i="1"/>
  <c r="I296" i="1"/>
  <c r="I267" i="1"/>
  <c r="I42" i="1"/>
  <c r="I107" i="1"/>
  <c r="I515" i="1"/>
  <c r="I456" i="1"/>
  <c r="I249" i="1"/>
  <c r="I277" i="1"/>
  <c r="I140" i="1"/>
  <c r="I38" i="1"/>
  <c r="E38" i="1" s="1"/>
  <c r="I340" i="1"/>
  <c r="E340" i="1" s="1"/>
  <c r="I414" i="1"/>
  <c r="I367" i="1"/>
  <c r="I279" i="1"/>
  <c r="I187" i="1"/>
  <c r="I549" i="1"/>
  <c r="I553" i="1"/>
  <c r="I527" i="1"/>
  <c r="I142" i="1"/>
  <c r="I67" i="1"/>
  <c r="I472" i="1"/>
  <c r="I113" i="1"/>
  <c r="I94" i="1"/>
  <c r="E94" i="1" s="1"/>
  <c r="I112" i="1"/>
  <c r="I341" i="1"/>
  <c r="I511" i="1"/>
  <c r="I309" i="1"/>
  <c r="I127" i="1"/>
  <c r="I290" i="1"/>
  <c r="I480" i="1"/>
  <c r="I362" i="1"/>
  <c r="I432" i="1"/>
  <c r="I196" i="1"/>
  <c r="I135" i="1"/>
  <c r="E135" i="1" s="1"/>
  <c r="I50" i="1"/>
  <c r="I397" i="1"/>
  <c r="I213" i="1"/>
  <c r="I452" i="1"/>
  <c r="I300" i="1"/>
  <c r="I34" i="1"/>
  <c r="I458" i="1"/>
  <c r="I546" i="1"/>
  <c r="I250" i="1"/>
  <c r="I194" i="1"/>
  <c r="I165" i="1"/>
  <c r="I565" i="1"/>
  <c r="E565" i="1" s="1"/>
  <c r="I539" i="1"/>
  <c r="I157" i="1"/>
  <c r="I550" i="1"/>
  <c r="I465" i="1"/>
  <c r="I323" i="1"/>
  <c r="I19" i="1"/>
  <c r="I164" i="1"/>
  <c r="I271" i="1"/>
  <c r="I378" i="1"/>
  <c r="I418" i="1"/>
  <c r="I467" i="1"/>
  <c r="I71" i="1"/>
  <c r="I431" i="1"/>
  <c r="I354" i="1"/>
  <c r="I280" i="1"/>
  <c r="I274" i="1"/>
  <c r="I29" i="1"/>
  <c r="I95" i="1"/>
  <c r="I547" i="1"/>
  <c r="I479" i="1"/>
  <c r="I145" i="1"/>
  <c r="I524" i="1"/>
  <c r="I493" i="1"/>
  <c r="I252" i="1"/>
  <c r="I304" i="1"/>
  <c r="E304" i="1" s="1"/>
  <c r="I536" i="1"/>
  <c r="I54" i="1"/>
  <c r="I284" i="1"/>
  <c r="I18" i="1"/>
  <c r="I322" i="1"/>
  <c r="I391" i="1"/>
  <c r="I137" i="1"/>
  <c r="I317" i="1"/>
  <c r="I393" i="1"/>
  <c r="I224" i="1"/>
  <c r="I180" i="1"/>
  <c r="I522" i="1"/>
  <c r="E522" i="1" s="1"/>
  <c r="I334" i="1"/>
  <c r="I454" i="1"/>
  <c r="I525" i="1"/>
  <c r="I263" i="1"/>
  <c r="I193" i="1"/>
  <c r="I364" i="1"/>
  <c r="I210" i="1"/>
  <c r="I75" i="1"/>
  <c r="I471" i="1"/>
  <c r="I324" i="1"/>
  <c r="I287" i="1"/>
  <c r="I163" i="1"/>
  <c r="E163" i="1" s="1"/>
  <c r="I121" i="1"/>
  <c r="I233" i="1"/>
  <c r="I534" i="1"/>
  <c r="I45" i="1"/>
  <c r="I117" i="1"/>
  <c r="I537" i="1"/>
  <c r="I353" i="1"/>
  <c r="I443" i="1"/>
  <c r="I517" i="1"/>
  <c r="I246" i="1"/>
  <c r="I86" i="1"/>
  <c r="I384" i="1"/>
  <c r="I400" i="1"/>
  <c r="I339" i="1"/>
  <c r="I475" i="1"/>
  <c r="I429" i="1"/>
  <c r="I162" i="1"/>
  <c r="I171" i="1"/>
  <c r="I351" i="1"/>
  <c r="I436" i="1"/>
  <c r="I268" i="1"/>
  <c r="I160" i="1"/>
  <c r="I377" i="1"/>
  <c r="I311" i="1"/>
  <c r="I43" i="1"/>
  <c r="I202" i="1"/>
  <c r="I181" i="1"/>
  <c r="I205" i="1"/>
  <c r="I349" i="1"/>
  <c r="I408" i="1"/>
  <c r="I155" i="1"/>
  <c r="I238" i="1"/>
  <c r="I430" i="1"/>
  <c r="I241" i="1"/>
  <c r="I512" i="1"/>
  <c r="I281" i="1"/>
  <c r="E281" i="1" s="1"/>
  <c r="I221" i="1"/>
  <c r="I74" i="1"/>
  <c r="I225" i="1"/>
  <c r="I207" i="1"/>
  <c r="I411" i="1"/>
  <c r="I533" i="1"/>
  <c r="I58" i="1"/>
  <c r="I27" i="1"/>
  <c r="I463" i="1"/>
  <c r="I401" i="1"/>
  <c r="I557" i="1"/>
  <c r="I329" i="1"/>
  <c r="E329" i="1" s="1"/>
  <c r="I485" i="1"/>
  <c r="I514" i="1"/>
  <c r="I504" i="1"/>
  <c r="I286" i="1"/>
  <c r="I87" i="1"/>
  <c r="I446" i="1"/>
  <c r="I368" i="1"/>
  <c r="I302" i="1"/>
  <c r="I149" i="1"/>
  <c r="I464" i="1"/>
  <c r="I8" i="1"/>
  <c r="I477" i="1"/>
  <c r="I79" i="1"/>
  <c r="I344" i="1"/>
  <c r="I230" i="1"/>
  <c r="I318" i="1"/>
  <c r="I219" i="1"/>
  <c r="I457" i="1"/>
  <c r="I144" i="1"/>
  <c r="I275" i="1"/>
  <c r="I44" i="1"/>
  <c r="I166" i="1"/>
  <c r="I73" i="1"/>
  <c r="I356" i="1"/>
  <c r="E356" i="1" s="1"/>
  <c r="I47" i="1"/>
  <c r="I40" i="1"/>
  <c r="I242" i="1"/>
  <c r="I265" i="1"/>
  <c r="I141" i="1"/>
  <c r="I440" i="1"/>
  <c r="I567" i="1"/>
  <c r="I474" i="1"/>
  <c r="I361" i="1"/>
  <c r="I256" i="1"/>
  <c r="I101" i="1"/>
  <c r="E101" i="1" s="1"/>
  <c r="I540" i="1"/>
  <c r="E540" i="1" s="1"/>
  <c r="I198" i="1"/>
  <c r="I178" i="1"/>
  <c r="I146" i="1"/>
  <c r="I288" i="1"/>
  <c r="I70" i="1"/>
  <c r="I103" i="1"/>
  <c r="I204" i="1"/>
  <c r="I529" i="1"/>
  <c r="I208" i="1"/>
  <c r="I382" i="1"/>
  <c r="I111" i="1"/>
  <c r="I506" i="1"/>
  <c r="E506" i="1" s="1"/>
  <c r="I243" i="1"/>
  <c r="I487" i="1"/>
  <c r="I143" i="1"/>
  <c r="I177" i="1"/>
  <c r="I405" i="1"/>
  <c r="I118" i="1"/>
  <c r="I125" i="1"/>
  <c r="I332" i="1"/>
  <c r="I259" i="1"/>
  <c r="I84" i="1"/>
  <c r="I53" i="1"/>
  <c r="I89" i="1"/>
  <c r="E89" i="1" s="1"/>
  <c r="I260" i="1"/>
  <c r="I398" i="1"/>
  <c r="I293" i="1"/>
  <c r="I556" i="1"/>
  <c r="I30" i="1"/>
  <c r="I148" i="1"/>
  <c r="I9" i="1"/>
  <c r="I278" i="1"/>
  <c r="I63" i="1"/>
  <c r="I13" i="1"/>
  <c r="I448" i="1"/>
  <c r="I483" i="1"/>
  <c r="E483" i="1" s="1"/>
  <c r="I319" i="1"/>
  <c r="I258" i="1"/>
  <c r="I313" i="1"/>
  <c r="I169" i="1"/>
  <c r="I421" i="1"/>
  <c r="I197" i="1"/>
  <c r="I478" i="1"/>
  <c r="I69" i="1"/>
  <c r="I36" i="1"/>
  <c r="I404" i="1"/>
  <c r="I282" i="1"/>
  <c r="I11" i="1"/>
  <c r="E11" i="1" s="1"/>
  <c r="I459" i="1"/>
  <c r="I305" i="1"/>
  <c r="I60" i="1"/>
  <c r="I239" i="1"/>
  <c r="I77" i="1"/>
  <c r="I490" i="1"/>
  <c r="I381" i="1"/>
  <c r="I297" i="1"/>
  <c r="I64" i="1"/>
  <c r="I254" i="1"/>
  <c r="I227" i="1"/>
  <c r="E227" i="1" s="1"/>
  <c r="I295" i="1"/>
  <c r="I128" i="1"/>
  <c r="I328" i="1"/>
  <c r="I248" i="1"/>
  <c r="I90" i="1"/>
  <c r="I266" i="1"/>
  <c r="I559" i="1"/>
  <c r="I179" i="1"/>
  <c r="I108" i="1"/>
  <c r="I531" i="1"/>
  <c r="I450" i="1"/>
  <c r="I192" i="1"/>
  <c r="I51" i="1"/>
  <c r="I303" i="1"/>
  <c r="I150" i="1"/>
  <c r="I106" i="1"/>
  <c r="I476" i="1"/>
  <c r="I439" i="1"/>
  <c r="I320" i="1"/>
  <c r="I521" i="1"/>
  <c r="I85" i="1"/>
  <c r="I269" i="1"/>
  <c r="I301" i="1"/>
  <c r="I461" i="1"/>
  <c r="E461" i="1" s="1"/>
  <c r="I544" i="1"/>
  <c r="I422" i="1"/>
  <c r="I228" i="1"/>
  <c r="I563" i="1"/>
  <c r="I530" i="1"/>
  <c r="I307" i="1"/>
  <c r="I348" i="1"/>
  <c r="I183" i="1"/>
  <c r="I26" i="1"/>
  <c r="I199" i="1"/>
  <c r="I447" i="1"/>
  <c r="I543" i="1"/>
  <c r="I81" i="1"/>
  <c r="R519" i="1"/>
  <c r="R15" i="1"/>
  <c r="R407" i="1"/>
  <c r="R335" i="1"/>
  <c r="R126" i="1"/>
  <c r="R185" i="1"/>
  <c r="R554" i="1"/>
  <c r="R438" i="1"/>
  <c r="R507" i="1"/>
  <c r="R110" i="1"/>
  <c r="R57" i="1"/>
  <c r="R82" i="1"/>
  <c r="R494" i="1"/>
  <c r="R350" i="1"/>
  <c r="R432" i="1"/>
  <c r="R470" i="1"/>
  <c r="R41" i="1"/>
  <c r="R325" i="1"/>
  <c r="R392" i="1"/>
  <c r="R173" i="1"/>
  <c r="R61" i="1"/>
  <c r="R211" i="1"/>
  <c r="R31" i="1"/>
  <c r="R215" i="1"/>
  <c r="R240" i="1"/>
  <c r="R323" i="1"/>
  <c r="R333" i="1"/>
  <c r="R132" i="1"/>
  <c r="R336" i="1"/>
  <c r="R449" i="1"/>
  <c r="R428" i="1"/>
  <c r="R226" i="1"/>
  <c r="R558" i="1"/>
  <c r="R551" i="1"/>
  <c r="R167" i="1"/>
  <c r="R134" i="1"/>
  <c r="R314" i="1"/>
  <c r="R346" i="1"/>
  <c r="R21" i="1"/>
  <c r="R170" i="1"/>
  <c r="R481" i="1"/>
  <c r="R124" i="1"/>
  <c r="R388" i="1"/>
  <c r="R33" i="1"/>
  <c r="R14" i="1"/>
  <c r="R120" i="1"/>
  <c r="R468" i="1"/>
  <c r="R16" i="1"/>
  <c r="R357" i="1"/>
  <c r="R245" i="1"/>
  <c r="R261" i="1"/>
  <c r="R484" i="1"/>
  <c r="R486" i="1"/>
  <c r="R510" i="1"/>
  <c r="R492" i="1"/>
  <c r="R222" i="1"/>
  <c r="R255" i="1"/>
  <c r="R491" i="1"/>
  <c r="R552" i="1"/>
  <c r="R345" i="1"/>
  <c r="R100" i="1"/>
  <c r="R232" i="1"/>
  <c r="R151" i="1"/>
  <c r="R437" i="1"/>
  <c r="R159" i="1"/>
  <c r="R373" i="1"/>
  <c r="R473" i="1"/>
  <c r="R423" i="1"/>
  <c r="R372" i="1"/>
  <c r="R347" i="1"/>
  <c r="R128" i="1"/>
  <c r="R174" i="1"/>
  <c r="R488" i="1"/>
  <c r="R503" i="1"/>
  <c r="R184" i="1"/>
  <c r="R229" i="1"/>
  <c r="R206" i="1"/>
  <c r="R513" i="1"/>
  <c r="R284" i="1"/>
  <c r="R28" i="1"/>
  <c r="R7" i="1"/>
  <c r="R214" i="1"/>
  <c r="R495" i="1"/>
  <c r="R129" i="1"/>
  <c r="R298" i="1"/>
  <c r="R201" i="1"/>
  <c r="R96" i="1"/>
  <c r="R433" i="1"/>
  <c r="R10" i="1"/>
  <c r="R565" i="1"/>
  <c r="R424" i="1"/>
  <c r="R285" i="1"/>
  <c r="R283" i="1"/>
  <c r="R458" i="1"/>
  <c r="R49" i="1"/>
  <c r="R409" i="1"/>
  <c r="R526" i="1"/>
  <c r="R376" i="1"/>
  <c r="R548" i="1"/>
  <c r="R327" i="1"/>
  <c r="R55" i="1"/>
  <c r="R248" i="1"/>
  <c r="R355" i="1"/>
  <c r="R406" i="1"/>
  <c r="R389" i="1"/>
  <c r="R257" i="1"/>
  <c r="R502" i="1"/>
  <c r="R200" i="1"/>
  <c r="R427" i="1"/>
  <c r="R25" i="1"/>
  <c r="R426" i="1"/>
  <c r="R35" i="1"/>
  <c r="R321" i="1"/>
  <c r="R80" i="1"/>
  <c r="R360" i="1"/>
  <c r="R380" i="1"/>
  <c r="R509" i="1"/>
  <c r="R138" i="1"/>
  <c r="R395" i="1"/>
  <c r="R370" i="1"/>
  <c r="R65" i="1"/>
  <c r="R434" i="1"/>
  <c r="R435" i="1"/>
  <c r="R546" i="1"/>
  <c r="R378" i="1"/>
  <c r="R234" i="1"/>
  <c r="R91" i="1"/>
  <c r="R337" i="1"/>
  <c r="R107" i="1"/>
  <c r="R505" i="1"/>
  <c r="R188" i="1"/>
  <c r="R394" i="1"/>
  <c r="R123" i="1"/>
  <c r="R259" i="1"/>
  <c r="R8" i="1"/>
  <c r="R267" i="1"/>
  <c r="R152" i="1"/>
  <c r="R88" i="1"/>
  <c r="R157" i="1"/>
  <c r="R135" i="1"/>
  <c r="R190" i="1"/>
  <c r="R168" i="1"/>
  <c r="R296" i="1"/>
  <c r="R416" i="1"/>
  <c r="R130" i="1"/>
  <c r="R48" i="1"/>
  <c r="R220" i="1"/>
  <c r="R292" i="1"/>
  <c r="R294" i="1"/>
  <c r="R42" i="1"/>
  <c r="R156" i="1"/>
  <c r="R383" i="1"/>
  <c r="R489" i="1"/>
  <c r="R102" i="1"/>
  <c r="R176" i="1"/>
  <c r="R545" i="1"/>
  <c r="R59" i="1"/>
  <c r="R12" i="1"/>
  <c r="R538" i="1"/>
  <c r="R90" i="1"/>
  <c r="R258" i="1"/>
  <c r="R425" i="1"/>
  <c r="R403" i="1"/>
  <c r="R23" i="1"/>
  <c r="R379" i="1"/>
  <c r="R189" i="1"/>
  <c r="R400" i="1"/>
  <c r="R419" i="1"/>
  <c r="R195" i="1"/>
  <c r="R290" i="1"/>
  <c r="R460" i="1"/>
  <c r="R153" i="1"/>
  <c r="R366" i="1"/>
  <c r="R164" i="1"/>
  <c r="R32" i="1"/>
  <c r="R358" i="1"/>
  <c r="R250" i="1"/>
  <c r="R550" i="1"/>
  <c r="R387" i="1"/>
  <c r="R235" i="1"/>
  <c r="R38" i="1"/>
  <c r="R452" i="1"/>
  <c r="R541" i="1"/>
  <c r="R101" i="1"/>
  <c r="R371" i="1"/>
  <c r="R343" i="1"/>
  <c r="R396" i="1"/>
  <c r="R469" i="1"/>
  <c r="R542" i="1"/>
  <c r="R442" i="1"/>
  <c r="R368" i="1"/>
  <c r="R249" i="1"/>
  <c r="R265" i="1"/>
  <c r="R487" i="1"/>
  <c r="R532" i="1"/>
  <c r="R270" i="1"/>
  <c r="R420" i="1"/>
  <c r="R18" i="1"/>
  <c r="R520" i="1"/>
  <c r="R127" i="1"/>
  <c r="R390" i="1"/>
  <c r="R247" i="1"/>
  <c r="R413" i="1"/>
  <c r="R339" i="1"/>
  <c r="R362" i="1"/>
  <c r="R446" i="1"/>
  <c r="R456" i="1"/>
  <c r="R328" i="1"/>
  <c r="R230" i="1"/>
  <c r="R485" i="1"/>
  <c r="R399" i="1"/>
  <c r="R342" i="1"/>
  <c r="R477" i="1"/>
  <c r="R504" i="1"/>
  <c r="R322" i="1"/>
  <c r="R116" i="1"/>
  <c r="R483" i="1"/>
  <c r="R418" i="1"/>
  <c r="R344" i="1"/>
  <c r="R465" i="1"/>
  <c r="R22" i="1"/>
  <c r="R68" i="1"/>
  <c r="R209" i="1"/>
  <c r="R109" i="1"/>
  <c r="R310" i="1"/>
  <c r="R305" i="1"/>
  <c r="R291" i="1"/>
  <c r="R330" i="1"/>
  <c r="R316" i="1"/>
  <c r="R111" i="1"/>
  <c r="R566" i="1"/>
  <c r="R262" i="1"/>
  <c r="R515" i="1"/>
  <c r="R79" i="1"/>
  <c r="R194" i="1"/>
  <c r="R140" i="1"/>
  <c r="R165" i="1"/>
  <c r="R108" i="1"/>
  <c r="R367" i="1"/>
  <c r="R131" i="1"/>
  <c r="R540" i="1"/>
  <c r="R549" i="1"/>
  <c r="R393" i="1"/>
  <c r="R281" i="1"/>
  <c r="R121" i="1"/>
  <c r="R233" i="1"/>
  <c r="R47" i="1"/>
  <c r="R302" i="1"/>
  <c r="R455" i="1"/>
  <c r="R182" i="1"/>
  <c r="R24" i="1"/>
  <c r="R569" i="1"/>
  <c r="R312" i="1"/>
  <c r="R105" i="1"/>
  <c r="R467" i="1"/>
  <c r="R318" i="1"/>
  <c r="R374" i="1"/>
  <c r="R445" i="1"/>
  <c r="R523" i="1"/>
  <c r="R555" i="1"/>
  <c r="R471" i="1"/>
  <c r="R417" i="1"/>
  <c r="R87" i="1"/>
  <c r="R218" i="1"/>
  <c r="R354" i="1"/>
  <c r="R213" i="1"/>
  <c r="R475" i="1"/>
  <c r="R238" i="1"/>
  <c r="R300" i="1"/>
  <c r="R430" i="1"/>
  <c r="R99" i="1"/>
  <c r="R317" i="1"/>
  <c r="R224" i="1"/>
  <c r="R386" i="1"/>
  <c r="R244" i="1"/>
  <c r="R535" i="1"/>
  <c r="R528" i="1"/>
  <c r="R518" i="1"/>
  <c r="R154" i="1"/>
  <c r="R75" i="1"/>
  <c r="R286" i="1"/>
  <c r="R251" i="1"/>
  <c r="R431" i="1"/>
  <c r="R137" i="1"/>
  <c r="R163" i="1"/>
  <c r="R198" i="1"/>
  <c r="R162" i="1"/>
  <c r="R139" i="1"/>
  <c r="R273" i="1"/>
  <c r="R72" i="1"/>
  <c r="R19" i="1"/>
  <c r="R514" i="1"/>
  <c r="R223" i="1"/>
  <c r="R303" i="1"/>
  <c r="R490" i="1"/>
  <c r="R531" i="1"/>
  <c r="R287" i="1"/>
  <c r="R256" i="1"/>
  <c r="R402" i="1"/>
  <c r="R219" i="1"/>
  <c r="R512" i="1"/>
  <c r="R275" i="1"/>
  <c r="R556" i="1"/>
  <c r="R146" i="1"/>
  <c r="R361" i="1"/>
  <c r="R405" i="1"/>
  <c r="R450" i="1"/>
  <c r="R422" i="1"/>
  <c r="R13" i="1"/>
  <c r="R197" i="1"/>
  <c r="R205" i="1"/>
  <c r="R539" i="1"/>
  <c r="R500" i="1"/>
  <c r="R352" i="1"/>
  <c r="R74" i="1"/>
  <c r="R39" i="1"/>
  <c r="R66" i="1"/>
  <c r="R216" i="1"/>
  <c r="R562" i="1"/>
  <c r="R496" i="1"/>
  <c r="R225" i="1"/>
  <c r="R141" i="1"/>
  <c r="R553" i="1"/>
  <c r="R375" i="1"/>
  <c r="R133" i="1"/>
  <c r="R499" i="1"/>
  <c r="R501" i="1"/>
  <c r="R175" i="1"/>
  <c r="R271" i="1"/>
  <c r="R92" i="1"/>
  <c r="R37" i="1"/>
  <c r="R482" i="1"/>
  <c r="R564" i="1"/>
  <c r="R237" i="1"/>
  <c r="R136" i="1"/>
  <c r="R114" i="1"/>
  <c r="R147" i="1"/>
  <c r="R71" i="1"/>
  <c r="R326" i="1"/>
  <c r="R365" i="1"/>
  <c r="R560" i="1"/>
  <c r="R46" i="1"/>
  <c r="R98" i="1"/>
  <c r="R97" i="1"/>
  <c r="R155" i="1"/>
  <c r="R221" i="1"/>
  <c r="R476" i="1"/>
  <c r="R297" i="1"/>
  <c r="R242" i="1"/>
  <c r="R84" i="1"/>
  <c r="R60" i="1"/>
  <c r="R89" i="1"/>
  <c r="R341" i="1"/>
  <c r="R260" i="1"/>
  <c r="R269" i="1"/>
  <c r="R478" i="1"/>
  <c r="R293" i="1"/>
  <c r="R93" i="1"/>
  <c r="R415" i="1"/>
  <c r="R410" i="1"/>
  <c r="R52" i="1"/>
  <c r="R397" i="1"/>
  <c r="R279" i="1"/>
  <c r="R73" i="1"/>
  <c r="R187" i="1"/>
  <c r="R457" i="1"/>
  <c r="R76" i="1"/>
  <c r="R440" i="1"/>
  <c r="R44" i="1"/>
  <c r="R474" i="1"/>
  <c r="R177" i="1"/>
  <c r="R463" i="1"/>
  <c r="R401" i="1"/>
  <c r="R112" i="1"/>
  <c r="R118" i="1"/>
  <c r="R559" i="1"/>
  <c r="R295" i="1"/>
  <c r="R231" i="1"/>
  <c r="R83" i="1"/>
  <c r="R264" i="1"/>
  <c r="R414" i="1"/>
  <c r="R276" i="1"/>
  <c r="R306" i="1"/>
  <c r="R34" i="1"/>
  <c r="R356" i="1"/>
  <c r="R144" i="1"/>
  <c r="R161" i="1"/>
  <c r="R411" i="1"/>
  <c r="R169" i="1"/>
  <c r="R143" i="1"/>
  <c r="R26" i="1"/>
  <c r="R533" i="1"/>
  <c r="R521" i="1"/>
  <c r="R94" i="1"/>
  <c r="R447" i="1"/>
  <c r="R150" i="1"/>
  <c r="R543" i="1"/>
  <c r="R398" i="1"/>
  <c r="R239" i="1"/>
  <c r="R208" i="1"/>
  <c r="R331" i="1"/>
  <c r="R69" i="1"/>
  <c r="R381" i="1"/>
  <c r="R166" i="1"/>
  <c r="R183" i="1"/>
  <c r="R64" i="1"/>
  <c r="R113" i="1"/>
  <c r="R9" i="1"/>
  <c r="R63" i="1"/>
  <c r="R228" i="1"/>
  <c r="R448" i="1"/>
  <c r="R204" i="1"/>
  <c r="R530" i="1"/>
  <c r="R299" i="1"/>
  <c r="R196" i="1"/>
  <c r="R369" i="1"/>
  <c r="R385" i="1"/>
  <c r="R158" i="1"/>
  <c r="R570" i="1"/>
  <c r="R451" i="1"/>
  <c r="R308" i="1"/>
  <c r="R320" i="1"/>
  <c r="R363" i="1"/>
  <c r="R444" i="1"/>
  <c r="R568" i="1"/>
  <c r="R178" i="1"/>
  <c r="R192" i="1"/>
  <c r="R243" i="1"/>
  <c r="R289" i="1"/>
  <c r="R203" i="1"/>
  <c r="R277" i="1"/>
  <c r="R544" i="1"/>
  <c r="R85" i="1"/>
  <c r="R43" i="1"/>
  <c r="R506" i="1"/>
  <c r="R332" i="1"/>
  <c r="R517" i="1"/>
  <c r="R439" i="1"/>
  <c r="R179" i="1"/>
  <c r="R315" i="1"/>
  <c r="R78" i="1"/>
  <c r="R56" i="1"/>
  <c r="R462" i="1"/>
  <c r="R122" i="1"/>
  <c r="R436" i="1"/>
  <c r="R95" i="1"/>
  <c r="R466" i="1"/>
  <c r="R17" i="1"/>
  <c r="R172" i="1"/>
  <c r="R62" i="1"/>
  <c r="R212" i="1"/>
  <c r="R567" i="1"/>
  <c r="R498" i="1"/>
  <c r="R480" i="1"/>
  <c r="R340" i="1"/>
  <c r="R527" i="1"/>
  <c r="R142" i="1"/>
  <c r="R404" i="1"/>
  <c r="R180" i="1"/>
  <c r="R441" i="1"/>
  <c r="R351" i="1"/>
  <c r="R29" i="1"/>
  <c r="R508" i="1"/>
  <c r="R274" i="1"/>
  <c r="R58" i="1"/>
  <c r="R160" i="1"/>
  <c r="R30" i="1"/>
  <c r="R236" i="1"/>
  <c r="R119" i="1"/>
  <c r="R534" i="1"/>
  <c r="R313" i="1"/>
  <c r="R36" i="1"/>
  <c r="R537" i="1"/>
  <c r="R304" i="1"/>
  <c r="R181" i="1"/>
  <c r="R81" i="1"/>
  <c r="R11" i="1"/>
  <c r="R282" i="1"/>
  <c r="R106" i="1"/>
  <c r="R77" i="1"/>
  <c r="R459" i="1"/>
  <c r="R412" i="1"/>
  <c r="R497" i="1"/>
  <c r="R338" i="1"/>
  <c r="R86" i="1"/>
  <c r="R329" i="1"/>
  <c r="R443" i="1"/>
  <c r="R227" i="1"/>
  <c r="R40" i="1"/>
  <c r="R334" i="1"/>
  <c r="R464" i="1"/>
  <c r="R472" i="1"/>
  <c r="R199" i="1"/>
  <c r="R557" i="1"/>
  <c r="R301" i="1"/>
  <c r="R241" i="1"/>
  <c r="R324" i="1"/>
  <c r="R207" i="1"/>
  <c r="R67" i="1"/>
  <c r="R117" i="1"/>
  <c r="R454" i="1"/>
  <c r="R27" i="1"/>
  <c r="R377" i="1"/>
  <c r="R254" i="1"/>
  <c r="R193" i="1"/>
  <c r="R307" i="1"/>
  <c r="R493" i="1"/>
  <c r="R51" i="1"/>
  <c r="R384" i="1"/>
  <c r="R186" i="1"/>
  <c r="R348" i="1"/>
  <c r="R145" i="1"/>
  <c r="R563" i="1"/>
  <c r="R20" i="1"/>
  <c r="R191" i="1"/>
  <c r="R217" i="1"/>
  <c r="R210" i="1"/>
  <c r="R103" i="1"/>
  <c r="R272" i="1"/>
  <c r="R266" i="1"/>
  <c r="R561" i="1"/>
  <c r="R529" i="1"/>
  <c r="R252" i="1"/>
  <c r="R511" i="1"/>
  <c r="R104" i="1"/>
  <c r="R148" i="1"/>
  <c r="R309" i="1"/>
  <c r="R453" i="1"/>
  <c r="R268" i="1"/>
  <c r="R50" i="1"/>
  <c r="R516" i="1"/>
  <c r="R311" i="1"/>
  <c r="R125" i="1"/>
  <c r="R408" i="1"/>
  <c r="R246" i="1"/>
  <c r="R525" i="1"/>
  <c r="R70" i="1"/>
  <c r="R115" i="1"/>
  <c r="R171" i="1"/>
  <c r="R421" i="1"/>
  <c r="R536" i="1"/>
  <c r="R349" i="1"/>
  <c r="R53" i="1"/>
  <c r="R524" i="1"/>
  <c r="R319" i="1"/>
  <c r="R391" i="1"/>
  <c r="R278" i="1"/>
  <c r="R382" i="1"/>
  <c r="R280" i="1"/>
  <c r="R288" i="1"/>
  <c r="R429" i="1"/>
  <c r="R54" i="1"/>
  <c r="R359" i="1"/>
  <c r="R479" i="1"/>
  <c r="R353" i="1"/>
  <c r="R461" i="1"/>
  <c r="R522" i="1"/>
  <c r="R202" i="1"/>
  <c r="R253" i="1"/>
  <c r="R547" i="1"/>
  <c r="R263" i="1"/>
  <c r="R364" i="1"/>
  <c r="R45" i="1"/>
  <c r="R149" i="1"/>
  <c r="O392" i="1"/>
  <c r="O55" i="1"/>
  <c r="O37" i="1"/>
  <c r="O211" i="1"/>
  <c r="O33" i="1"/>
  <c r="O132" i="1"/>
  <c r="O505" i="1"/>
  <c r="O409" i="1"/>
  <c r="O526" i="1"/>
  <c r="O519" i="1"/>
  <c r="O15" i="1"/>
  <c r="O407" i="1"/>
  <c r="O335" i="1"/>
  <c r="O185" i="1"/>
  <c r="O554" i="1"/>
  <c r="O438" i="1"/>
  <c r="O507" i="1"/>
  <c r="O110" i="1"/>
  <c r="O437" i="1"/>
  <c r="O7" i="1"/>
  <c r="O245" i="1"/>
  <c r="O96" i="1"/>
  <c r="O486" i="1"/>
  <c r="O321" i="1"/>
  <c r="O492" i="1"/>
  <c r="O255" i="1"/>
  <c r="O14" i="1"/>
  <c r="O345" i="1"/>
  <c r="O82" i="1"/>
  <c r="O232" i="1"/>
  <c r="O126" i="1"/>
  <c r="O151" i="1"/>
  <c r="O222" i="1"/>
  <c r="O173" i="1"/>
  <c r="O61" i="1"/>
  <c r="O31" i="1"/>
  <c r="O215" i="1"/>
  <c r="O240" i="1"/>
  <c r="O323" i="1"/>
  <c r="O333" i="1"/>
  <c r="O336" i="1"/>
  <c r="O470" i="1"/>
  <c r="O449" i="1"/>
  <c r="O41" i="1"/>
  <c r="O552" i="1"/>
  <c r="O128" i="1"/>
  <c r="O188" i="1"/>
  <c r="O231" i="1"/>
  <c r="O57" i="1"/>
  <c r="O206" i="1"/>
  <c r="O400" i="1"/>
  <c r="O102" i="1"/>
  <c r="O428" i="1"/>
  <c r="O558" i="1"/>
  <c r="O551" i="1"/>
  <c r="O548" i="1"/>
  <c r="O120" i="1"/>
  <c r="O23" i="1"/>
  <c r="O374" i="1"/>
  <c r="O432" i="1"/>
  <c r="O39" i="1"/>
  <c r="O189" i="1"/>
  <c r="O80" i="1"/>
  <c r="O16" i="1"/>
  <c r="O65" i="1"/>
  <c r="O427" i="1"/>
  <c r="O532" i="1"/>
  <c r="O473" i="1"/>
  <c r="O395" i="1"/>
  <c r="O423" i="1"/>
  <c r="O355" i="1"/>
  <c r="O485" i="1"/>
  <c r="O343" i="1"/>
  <c r="O257" i="1"/>
  <c r="O134" i="1"/>
  <c r="O261" i="1"/>
  <c r="O347" i="1"/>
  <c r="O21" i="1"/>
  <c r="O491" i="1"/>
  <c r="O174" i="1"/>
  <c r="O357" i="1"/>
  <c r="O488" i="1"/>
  <c r="O184" i="1"/>
  <c r="O350" i="1"/>
  <c r="O229" i="1"/>
  <c r="O388" i="1"/>
  <c r="O513" i="1"/>
  <c r="O284" i="1"/>
  <c r="O420" i="1"/>
  <c r="O399" i="1"/>
  <c r="O48" i="1"/>
  <c r="O12" i="1"/>
  <c r="O209" i="1"/>
  <c r="O170" i="1"/>
  <c r="O416" i="1"/>
  <c r="O386" i="1"/>
  <c r="O167" i="1"/>
  <c r="O468" i="1"/>
  <c r="O365" i="1"/>
  <c r="O565" i="1"/>
  <c r="O539" i="1"/>
  <c r="O130" i="1"/>
  <c r="O376" i="1"/>
  <c r="O327" i="1"/>
  <c r="O484" i="1"/>
  <c r="O325" i="1"/>
  <c r="O248" i="1"/>
  <c r="O406" i="1"/>
  <c r="O129" i="1"/>
  <c r="O298" i="1"/>
  <c r="O389" i="1"/>
  <c r="O502" i="1"/>
  <c r="O424" i="1"/>
  <c r="O200" i="1"/>
  <c r="O25" i="1"/>
  <c r="O426" i="1"/>
  <c r="O35" i="1"/>
  <c r="O458" i="1"/>
  <c r="O220" i="1"/>
  <c r="O292" i="1"/>
  <c r="O152" i="1"/>
  <c r="O20" i="1"/>
  <c r="O369" i="1"/>
  <c r="O314" i="1"/>
  <c r="O510" i="1"/>
  <c r="O299" i="1"/>
  <c r="O455" i="1"/>
  <c r="O560" i="1"/>
  <c r="O370" i="1"/>
  <c r="O509" i="1"/>
  <c r="O435" i="1"/>
  <c r="O19" i="1"/>
  <c r="O330" i="1"/>
  <c r="O316" i="1"/>
  <c r="O501" i="1"/>
  <c r="O515" i="1"/>
  <c r="O469" i="1"/>
  <c r="O433" i="1"/>
  <c r="O495" i="1"/>
  <c r="O139" i="1"/>
  <c r="O466" i="1"/>
  <c r="O196" i="1"/>
  <c r="O273" i="1"/>
  <c r="O305" i="1"/>
  <c r="O243" i="1"/>
  <c r="O514" i="1"/>
  <c r="O523" i="1"/>
  <c r="O499" i="1"/>
  <c r="O191" i="1"/>
  <c r="O74" i="1"/>
  <c r="O415" i="1"/>
  <c r="O212" i="1"/>
  <c r="O481" i="1"/>
  <c r="O394" i="1"/>
  <c r="O123" i="1"/>
  <c r="O259" i="1"/>
  <c r="O8" i="1"/>
  <c r="O546" i="1"/>
  <c r="O267" i="1"/>
  <c r="O88" i="1"/>
  <c r="O157" i="1"/>
  <c r="O135" i="1"/>
  <c r="O190" i="1"/>
  <c r="O138" i="1"/>
  <c r="O10" i="1"/>
  <c r="O168" i="1"/>
  <c r="O434" i="1"/>
  <c r="O296" i="1"/>
  <c r="O294" i="1"/>
  <c r="O42" i="1"/>
  <c r="O156" i="1"/>
  <c r="O107" i="1"/>
  <c r="O383" i="1"/>
  <c r="O489" i="1"/>
  <c r="O114" i="1"/>
  <c r="O147" i="1"/>
  <c r="O71" i="1"/>
  <c r="O397" i="1"/>
  <c r="O354" i="1"/>
  <c r="O108" i="1"/>
  <c r="O531" i="1"/>
  <c r="O225" i="1"/>
  <c r="O372" i="1"/>
  <c r="O115" i="1"/>
  <c r="O237" i="1"/>
  <c r="O445" i="1"/>
  <c r="O500" i="1"/>
  <c r="O72" i="1"/>
  <c r="O535" i="1"/>
  <c r="O136" i="1"/>
  <c r="O528" i="1"/>
  <c r="O133" i="1"/>
  <c r="O412" i="1"/>
  <c r="O570" i="1"/>
  <c r="O286" i="1"/>
  <c r="O87" i="1"/>
  <c r="O550" i="1"/>
  <c r="O326" i="1"/>
  <c r="O431" i="1"/>
  <c r="O213" i="1"/>
  <c r="O214" i="1"/>
  <c r="O59" i="1"/>
  <c r="O49" i="1"/>
  <c r="O378" i="1"/>
  <c r="O182" i="1"/>
  <c r="O203" i="1"/>
  <c r="O555" i="1"/>
  <c r="O471" i="1"/>
  <c r="O250" i="1"/>
  <c r="O52" i="1"/>
  <c r="O277" i="1"/>
  <c r="O78" i="1"/>
  <c r="O494" i="1"/>
  <c r="O371" i="1"/>
  <c r="O176" i="1"/>
  <c r="O396" i="1"/>
  <c r="O164" i="1"/>
  <c r="O542" i="1"/>
  <c r="O442" i="1"/>
  <c r="O368" i="1"/>
  <c r="O249" i="1"/>
  <c r="O373" i="1"/>
  <c r="O270" i="1"/>
  <c r="O124" i="1"/>
  <c r="O419" i="1"/>
  <c r="O18" i="1"/>
  <c r="O520" i="1"/>
  <c r="O127" i="1"/>
  <c r="O90" i="1"/>
  <c r="O390" i="1"/>
  <c r="O247" i="1"/>
  <c r="O413" i="1"/>
  <c r="O339" i="1"/>
  <c r="O362" i="1"/>
  <c r="O446" i="1"/>
  <c r="O456" i="1"/>
  <c r="O328" i="1"/>
  <c r="O230" i="1"/>
  <c r="O490" i="1"/>
  <c r="O324" i="1"/>
  <c r="O359" i="1"/>
  <c r="O241" i="1"/>
  <c r="O221" i="1"/>
  <c r="O169" i="1"/>
  <c r="O95" i="1"/>
  <c r="O503" i="1"/>
  <c r="O262" i="1"/>
  <c r="O562" i="1"/>
  <c r="O453" i="1"/>
  <c r="O414" i="1"/>
  <c r="O155" i="1"/>
  <c r="O544" i="1"/>
  <c r="O101" i="1"/>
  <c r="O279" i="1"/>
  <c r="O379" i="1"/>
  <c r="O545" i="1"/>
  <c r="O310" i="1"/>
  <c r="O290" i="1"/>
  <c r="O91" i="1"/>
  <c r="O480" i="1"/>
  <c r="O391" i="1"/>
  <c r="O98" i="1"/>
  <c r="O271" i="1"/>
  <c r="O50" i="1"/>
  <c r="O83" i="1"/>
  <c r="O266" i="1"/>
  <c r="O497" i="1"/>
  <c r="O320" i="1"/>
  <c r="O217" i="1"/>
  <c r="O540" i="1"/>
  <c r="O73" i="1"/>
  <c r="O69" i="1"/>
  <c r="O144" i="1"/>
  <c r="O159" i="1"/>
  <c r="O28" i="1"/>
  <c r="O258" i="1"/>
  <c r="O24" i="1"/>
  <c r="O483" i="1"/>
  <c r="O418" i="1"/>
  <c r="O569" i="1"/>
  <c r="O312" i="1"/>
  <c r="O105" i="1"/>
  <c r="O165" i="1"/>
  <c r="O467" i="1"/>
  <c r="O318" i="1"/>
  <c r="O34" i="1"/>
  <c r="O280" i="1"/>
  <c r="O68" i="1"/>
  <c r="O111" i="1"/>
  <c r="O417" i="1"/>
  <c r="O218" i="1"/>
  <c r="O475" i="1"/>
  <c r="O452" i="1"/>
  <c r="O238" i="1"/>
  <c r="O300" i="1"/>
  <c r="O430" i="1"/>
  <c r="O99" i="1"/>
  <c r="O317" i="1"/>
  <c r="O224" i="1"/>
  <c r="O143" i="1"/>
  <c r="O474" i="1"/>
  <c r="O242" i="1"/>
  <c r="O348" i="1"/>
  <c r="O311" i="1"/>
  <c r="O443" i="1"/>
  <c r="O364" i="1"/>
  <c r="O304" i="1"/>
  <c r="O106" i="1"/>
  <c r="O100" i="1"/>
  <c r="O360" i="1"/>
  <c r="O109" i="1"/>
  <c r="O477" i="1"/>
  <c r="O566" i="1"/>
  <c r="O223" i="1"/>
  <c r="O17" i="1"/>
  <c r="O62" i="1"/>
  <c r="O508" i="1"/>
  <c r="O75" i="1"/>
  <c r="O272" i="1"/>
  <c r="O331" i="1"/>
  <c r="O387" i="1"/>
  <c r="O265" i="1"/>
  <c r="O429" i="1"/>
  <c r="O198" i="1"/>
  <c r="O568" i="1"/>
  <c r="O76" i="1"/>
  <c r="O234" i="1"/>
  <c r="O104" i="1"/>
  <c r="O32" i="1"/>
  <c r="O451" i="1"/>
  <c r="O66" i="1"/>
  <c r="O201" i="1"/>
  <c r="O291" i="1"/>
  <c r="O216" i="1"/>
  <c r="O154" i="1"/>
  <c r="O235" i="1"/>
  <c r="O93" i="1"/>
  <c r="O153" i="1"/>
  <c r="O518" i="1"/>
  <c r="O366" i="1"/>
  <c r="O158" i="1"/>
  <c r="O308" i="1"/>
  <c r="O561" i="1"/>
  <c r="O226" i="1"/>
  <c r="O244" i="1"/>
  <c r="O116" i="1"/>
  <c r="O56" i="1"/>
  <c r="O162" i="1"/>
  <c r="O281" i="1"/>
  <c r="O338" i="1"/>
  <c r="O268" i="1"/>
  <c r="O288" i="1"/>
  <c r="O58" i="1"/>
  <c r="O27" i="1"/>
  <c r="O254" i="1"/>
  <c r="O307" i="1"/>
  <c r="O282" i="1"/>
  <c r="O197" i="1"/>
  <c r="O309" i="1"/>
  <c r="O77" i="1"/>
  <c r="O459" i="1"/>
  <c r="O283" i="1"/>
  <c r="O195" i="1"/>
  <c r="O340" i="1"/>
  <c r="O462" i="1"/>
  <c r="O512" i="1"/>
  <c r="O207" i="1"/>
  <c r="O567" i="1"/>
  <c r="O47" i="1"/>
  <c r="O461" i="1"/>
  <c r="O149" i="1"/>
  <c r="O464" i="1"/>
  <c r="O30" i="1"/>
  <c r="O278" i="1"/>
  <c r="O70" i="1"/>
  <c r="O13" i="1"/>
  <c r="O511" i="1"/>
  <c r="O285" i="1"/>
  <c r="O342" i="1"/>
  <c r="O97" i="1"/>
  <c r="O358" i="1"/>
  <c r="O131" i="1"/>
  <c r="O476" i="1"/>
  <c r="O297" i="1"/>
  <c r="O84" i="1"/>
  <c r="O60" i="1"/>
  <c r="O89" i="1"/>
  <c r="O422" i="1"/>
  <c r="O341" i="1"/>
  <c r="O260" i="1"/>
  <c r="O269" i="1"/>
  <c r="O478" i="1"/>
  <c r="O410" i="1"/>
  <c r="O38" i="1"/>
  <c r="O487" i="1"/>
  <c r="O219" i="1"/>
  <c r="O187" i="1"/>
  <c r="O457" i="1"/>
  <c r="O440" i="1"/>
  <c r="O44" i="1"/>
  <c r="O177" i="1"/>
  <c r="O463" i="1"/>
  <c r="O401" i="1"/>
  <c r="O450" i="1"/>
  <c r="O112" i="1"/>
  <c r="O118" i="1"/>
  <c r="O559" i="1"/>
  <c r="O295" i="1"/>
  <c r="O329" i="1"/>
  <c r="O504" i="1"/>
  <c r="O175" i="1"/>
  <c r="O140" i="1"/>
  <c r="O264" i="1"/>
  <c r="O276" i="1"/>
  <c r="O306" i="1"/>
  <c r="O356" i="1"/>
  <c r="O161" i="1"/>
  <c r="O411" i="1"/>
  <c r="O346" i="1"/>
  <c r="O482" i="1"/>
  <c r="O460" i="1"/>
  <c r="O403" i="1"/>
  <c r="O92" i="1"/>
  <c r="O303" i="1"/>
  <c r="O313" i="1"/>
  <c r="O233" i="1"/>
  <c r="O186" i="1"/>
  <c r="O183" i="1"/>
  <c r="O253" i="1"/>
  <c r="O334" i="1"/>
  <c r="O228" i="1"/>
  <c r="O210" i="1"/>
  <c r="O205" i="1"/>
  <c r="O11" i="1"/>
  <c r="O208" i="1"/>
  <c r="O319" i="1"/>
  <c r="O119" i="1"/>
  <c r="O534" i="1"/>
  <c r="O40" i="1"/>
  <c r="O289" i="1"/>
  <c r="O141" i="1"/>
  <c r="O236" i="1"/>
  <c r="O322" i="1"/>
  <c r="O178" i="1"/>
  <c r="O36" i="1"/>
  <c r="O522" i="1"/>
  <c r="O45" i="1"/>
  <c r="O454" i="1"/>
  <c r="O516" i="1"/>
  <c r="O171" i="1"/>
  <c r="O26" i="1"/>
  <c r="O67" i="1"/>
  <c r="O302" i="1"/>
  <c r="O479" i="1"/>
  <c r="O53" i="1"/>
  <c r="O524" i="1"/>
  <c r="O263" i="1"/>
  <c r="O506" i="1"/>
  <c r="O148" i="1"/>
  <c r="O398" i="1"/>
  <c r="O349" i="1"/>
  <c r="O408" i="1"/>
  <c r="O199" i="1"/>
  <c r="O301" i="1"/>
  <c r="O375" i="1"/>
  <c r="O351" i="1"/>
  <c r="O275" i="1"/>
  <c r="O556" i="1"/>
  <c r="O180" i="1"/>
  <c r="O361" i="1"/>
  <c r="O421" i="1"/>
  <c r="O353" i="1"/>
  <c r="O252" i="1"/>
  <c r="O43" i="1"/>
  <c r="O46" i="1"/>
  <c r="O537" i="1"/>
  <c r="O181" i="1"/>
  <c r="O81" i="1"/>
  <c r="O166" i="1"/>
  <c r="O472" i="1"/>
  <c r="O113" i="1"/>
  <c r="O150" i="1"/>
  <c r="O179" i="1"/>
  <c r="O274" i="1"/>
  <c r="O527" i="1"/>
  <c r="O404" i="1"/>
  <c r="O160" i="1"/>
  <c r="O239" i="1"/>
  <c r="O549" i="1"/>
  <c r="O530" i="1"/>
  <c r="O557" i="1"/>
  <c r="O380" i="1"/>
  <c r="O385" i="1"/>
  <c r="O79" i="1"/>
  <c r="O367" i="1"/>
  <c r="O393" i="1"/>
  <c r="O533" i="1"/>
  <c r="O94" i="1"/>
  <c r="O85" i="1"/>
  <c r="O447" i="1"/>
  <c r="O543" i="1"/>
  <c r="O86" i="1"/>
  <c r="O29" i="1"/>
  <c r="O192" i="1"/>
  <c r="O227" i="1"/>
  <c r="O172" i="1"/>
  <c r="O344" i="1"/>
  <c r="O541" i="1"/>
  <c r="O381" i="1"/>
  <c r="O315" i="1"/>
  <c r="O425" i="1"/>
  <c r="O498" i="1"/>
  <c r="O246" i="1"/>
  <c r="O54" i="1"/>
  <c r="O439" i="1"/>
  <c r="O529" i="1"/>
  <c r="O564" i="1"/>
  <c r="O402" i="1"/>
  <c r="O444" i="1"/>
  <c r="O517" i="1"/>
  <c r="O525" i="1"/>
  <c r="O202" i="1"/>
  <c r="O547" i="1"/>
  <c r="O465" i="1"/>
  <c r="O493" i="1"/>
  <c r="O332" i="1"/>
  <c r="O256" i="1"/>
  <c r="O521" i="1"/>
  <c r="O448" i="1"/>
  <c r="O103" i="1"/>
  <c r="O251" i="1"/>
  <c r="O436" i="1"/>
  <c r="O9" i="1"/>
  <c r="O193" i="1"/>
  <c r="O122" i="1"/>
  <c r="O293" i="1"/>
  <c r="O121" i="1"/>
  <c r="O405" i="1"/>
  <c r="O563" i="1"/>
  <c r="O125" i="1"/>
  <c r="O496" i="1"/>
  <c r="O117" i="1"/>
  <c r="O194" i="1"/>
  <c r="O536" i="1"/>
  <c r="O204" i="1"/>
  <c r="O363" i="1"/>
  <c r="O382" i="1"/>
  <c r="O22" i="1"/>
  <c r="O145" i="1"/>
  <c r="O163" i="1"/>
  <c r="O553" i="1"/>
  <c r="O146" i="1"/>
  <c r="O337" i="1"/>
  <c r="O287" i="1"/>
  <c r="O137" i="1"/>
  <c r="O441" i="1"/>
  <c r="O142" i="1"/>
  <c r="O384" i="1"/>
  <c r="O352" i="1"/>
  <c r="O538" i="1"/>
  <c r="O64" i="1"/>
  <c r="O63" i="1"/>
  <c r="O377" i="1"/>
  <c r="O51" i="1"/>
  <c r="X532" i="1"/>
  <c r="X61" i="1"/>
  <c r="X209" i="1"/>
  <c r="X245" i="1"/>
  <c r="X138" i="1"/>
  <c r="X226" i="1"/>
  <c r="X68" i="1"/>
  <c r="X173" i="1"/>
  <c r="X261" i="1"/>
  <c r="X486" i="1"/>
  <c r="X22" i="1"/>
  <c r="X23" i="1"/>
  <c r="X336" i="1"/>
  <c r="X151" i="1"/>
  <c r="X492" i="1"/>
  <c r="X189" i="1"/>
  <c r="X37" i="1"/>
  <c r="X507" i="1"/>
  <c r="X299" i="1"/>
  <c r="X379" i="1"/>
  <c r="X346" i="1"/>
  <c r="X7" i="1"/>
  <c r="X473" i="1"/>
  <c r="X33" i="1"/>
  <c r="X57" i="1"/>
  <c r="X409" i="1"/>
  <c r="X110" i="1"/>
  <c r="X229" i="1"/>
  <c r="X15" i="1"/>
  <c r="X39" i="1"/>
  <c r="X159" i="1"/>
  <c r="X491" i="1"/>
  <c r="X120" i="1"/>
  <c r="X184" i="1"/>
  <c r="X432" i="1"/>
  <c r="X554" i="1"/>
  <c r="X484" i="1"/>
  <c r="X374" i="1"/>
  <c r="X510" i="1"/>
  <c r="X373" i="1"/>
  <c r="X80" i="1"/>
  <c r="X371" i="1"/>
  <c r="X406" i="1"/>
  <c r="X298" i="1"/>
  <c r="X392" i="1"/>
  <c r="X185" i="1"/>
  <c r="X494" i="1"/>
  <c r="X526" i="1"/>
  <c r="X129" i="1"/>
  <c r="X394" i="1"/>
  <c r="X321" i="1"/>
  <c r="X372" i="1"/>
  <c r="X248" i="1"/>
  <c r="X323" i="1"/>
  <c r="X167" i="1"/>
  <c r="X395" i="1"/>
  <c r="X519" i="1"/>
  <c r="X350" i="1"/>
  <c r="X333" i="1"/>
  <c r="X376" i="1"/>
  <c r="X428" i="1"/>
  <c r="X407" i="1"/>
  <c r="X240" i="1"/>
  <c r="X360" i="1"/>
  <c r="X139" i="1"/>
  <c r="X400" i="1"/>
  <c r="X560" i="1"/>
  <c r="X176" i="1"/>
  <c r="X123" i="1"/>
  <c r="X419" i="1"/>
  <c r="X31" i="1"/>
  <c r="X386" i="1"/>
  <c r="X170" i="1"/>
  <c r="X124" i="1"/>
  <c r="X509" i="1"/>
  <c r="X314" i="1"/>
  <c r="X370" i="1"/>
  <c r="X168" i="1"/>
  <c r="X237" i="1"/>
  <c r="X211" i="1"/>
  <c r="X255" i="1"/>
  <c r="X551" i="1"/>
  <c r="X455" i="1"/>
  <c r="X548" i="1"/>
  <c r="X468" i="1"/>
  <c r="X365" i="1"/>
  <c r="X502" i="1"/>
  <c r="X445" i="1"/>
  <c r="X196" i="1"/>
  <c r="X130" i="1"/>
  <c r="X520" i="1"/>
  <c r="X352" i="1"/>
  <c r="X134" i="1"/>
  <c r="X96" i="1"/>
  <c r="X485" i="1"/>
  <c r="X296" i="1"/>
  <c r="X347" i="1"/>
  <c r="X214" i="1"/>
  <c r="X270" i="1"/>
  <c r="X285" i="1"/>
  <c r="X18" i="1"/>
  <c r="X82" i="1"/>
  <c r="X449" i="1"/>
  <c r="X437" i="1"/>
  <c r="X66" i="1"/>
  <c r="X222" i="1"/>
  <c r="X357" i="1"/>
  <c r="X466" i="1"/>
  <c r="X128" i="1"/>
  <c r="X115" i="1"/>
  <c r="X102" i="1"/>
  <c r="X503" i="1"/>
  <c r="X109" i="1"/>
  <c r="X273" i="1"/>
  <c r="X259" i="1"/>
  <c r="X305" i="1"/>
  <c r="X538" i="1"/>
  <c r="X294" i="1"/>
  <c r="X88" i="1"/>
  <c r="X523" i="1"/>
  <c r="X55" i="1"/>
  <c r="X206" i="1"/>
  <c r="X420" i="1"/>
  <c r="X378" i="1"/>
  <c r="X91" i="1"/>
  <c r="X62" i="1"/>
  <c r="X390" i="1"/>
  <c r="X504" i="1"/>
  <c r="X366" i="1"/>
  <c r="X562" i="1"/>
  <c r="X132" i="1"/>
  <c r="X28" i="1"/>
  <c r="X325" i="1"/>
  <c r="X345" i="1"/>
  <c r="X513" i="1"/>
  <c r="X65" i="1"/>
  <c r="X25" i="1"/>
  <c r="X244" i="1"/>
  <c r="X93" i="1"/>
  <c r="X127" i="1"/>
  <c r="X234" i="1"/>
  <c r="X203" i="1"/>
  <c r="X477" i="1"/>
  <c r="X111" i="1"/>
  <c r="X413" i="1"/>
  <c r="X480" i="1"/>
  <c r="X438" i="1"/>
  <c r="X335" i="1"/>
  <c r="X558" i="1"/>
  <c r="X21" i="1"/>
  <c r="X100" i="1"/>
  <c r="X565" i="1"/>
  <c r="X35" i="1"/>
  <c r="X458" i="1"/>
  <c r="X17" i="1"/>
  <c r="X291" i="1"/>
  <c r="X172" i="1"/>
  <c r="X518" i="1"/>
  <c r="X508" i="1"/>
  <c r="X215" i="1"/>
  <c r="X14" i="1"/>
  <c r="X174" i="1"/>
  <c r="X424" i="1"/>
  <c r="X488" i="1"/>
  <c r="X427" i="1"/>
  <c r="X310" i="1"/>
  <c r="X97" i="1"/>
  <c r="X236" i="1"/>
  <c r="X289" i="1"/>
  <c r="X133" i="1"/>
  <c r="X315" i="1"/>
  <c r="X247" i="1"/>
  <c r="X396" i="1"/>
  <c r="X542" i="1"/>
  <c r="X570" i="1"/>
  <c r="X410" i="1"/>
  <c r="X451" i="1"/>
  <c r="X331" i="1"/>
  <c r="X92" i="1"/>
  <c r="X308" i="1"/>
  <c r="X303" i="1"/>
  <c r="X367" i="1"/>
  <c r="X318" i="1"/>
  <c r="X359" i="1"/>
  <c r="X470" i="1"/>
  <c r="X188" i="1"/>
  <c r="X201" i="1"/>
  <c r="X327" i="1"/>
  <c r="X290" i="1"/>
  <c r="X243" i="1"/>
  <c r="X514" i="1"/>
  <c r="X258" i="1"/>
  <c r="X216" i="1"/>
  <c r="X501" i="1"/>
  <c r="X74" i="1"/>
  <c r="X564" i="1"/>
  <c r="X489" i="1"/>
  <c r="X158" i="1"/>
  <c r="X272" i="1"/>
  <c r="X79" i="1"/>
  <c r="X50" i="1"/>
  <c r="X266" i="1"/>
  <c r="X354" i="1"/>
  <c r="X539" i="1"/>
  <c r="X283" i="1"/>
  <c r="X267" i="1"/>
  <c r="X460" i="1"/>
  <c r="X46" i="1"/>
  <c r="X358" i="1"/>
  <c r="X75" i="1"/>
  <c r="X175" i="1"/>
  <c r="X391" i="1"/>
  <c r="X271" i="1"/>
  <c r="X397" i="1"/>
  <c r="X231" i="1"/>
  <c r="X257" i="1"/>
  <c r="X284" i="1"/>
  <c r="X435" i="1"/>
  <c r="X220" i="1"/>
  <c r="X385" i="1"/>
  <c r="X251" i="1"/>
  <c r="X218" i="1"/>
  <c r="X71" i="1"/>
  <c r="X380" i="1"/>
  <c r="X545" i="1"/>
  <c r="X19" i="1"/>
  <c r="X8" i="1"/>
  <c r="X546" i="1"/>
  <c r="X223" i="1"/>
  <c r="X154" i="1"/>
  <c r="X417" i="1"/>
  <c r="X147" i="1"/>
  <c r="X497" i="1"/>
  <c r="X105" i="1"/>
  <c r="X452" i="1"/>
  <c r="X119" i="1"/>
  <c r="X256" i="1"/>
  <c r="X122" i="1"/>
  <c r="X441" i="1"/>
  <c r="X274" i="1"/>
  <c r="X275" i="1"/>
  <c r="X381" i="1"/>
  <c r="X143" i="1"/>
  <c r="X40" i="1"/>
  <c r="X292" i="1"/>
  <c r="X20" i="1"/>
  <c r="X412" i="1"/>
  <c r="X164" i="1"/>
  <c r="X104" i="1"/>
  <c r="X230" i="1"/>
  <c r="X402" i="1"/>
  <c r="X126" i="1"/>
  <c r="X495" i="1"/>
  <c r="X355" i="1"/>
  <c r="X434" i="1"/>
  <c r="X49" i="1"/>
  <c r="X482" i="1"/>
  <c r="X90" i="1"/>
  <c r="X566" i="1"/>
  <c r="X52" i="1"/>
  <c r="X465" i="1"/>
  <c r="X326" i="1"/>
  <c r="X235" i="1"/>
  <c r="X56" i="1"/>
  <c r="X487" i="1"/>
  <c r="X225" i="1"/>
  <c r="X429" i="1"/>
  <c r="X457" i="1"/>
  <c r="X351" i="1"/>
  <c r="X423" i="1"/>
  <c r="X16" i="1"/>
  <c r="X388" i="1"/>
  <c r="X500" i="1"/>
  <c r="X153" i="1"/>
  <c r="X499" i="1"/>
  <c r="X498" i="1"/>
  <c r="X322" i="1"/>
  <c r="X550" i="1"/>
  <c r="X194" i="1"/>
  <c r="X344" i="1"/>
  <c r="X387" i="1"/>
  <c r="X328" i="1"/>
  <c r="X516" i="1"/>
  <c r="X264" i="1"/>
  <c r="X561" i="1"/>
  <c r="X324" i="1"/>
  <c r="X306" i="1"/>
  <c r="X363" i="1"/>
  <c r="X241" i="1"/>
  <c r="X41" i="1"/>
  <c r="X343" i="1"/>
  <c r="X389" i="1"/>
  <c r="X342" i="1"/>
  <c r="X375" i="1"/>
  <c r="X403" i="1"/>
  <c r="X442" i="1"/>
  <c r="X265" i="1"/>
  <c r="X108" i="1"/>
  <c r="X161" i="1"/>
  <c r="X411" i="1"/>
  <c r="X476" i="1"/>
  <c r="X177" i="1"/>
  <c r="X84" i="1"/>
  <c r="X30" i="1"/>
  <c r="X254" i="1"/>
  <c r="X43" i="1"/>
  <c r="X517" i="1"/>
  <c r="X210" i="1"/>
  <c r="X536" i="1"/>
  <c r="X195" i="1"/>
  <c r="X156" i="1"/>
  <c r="X481" i="1"/>
  <c r="X182" i="1"/>
  <c r="X369" i="1"/>
  <c r="X191" i="1"/>
  <c r="X471" i="1"/>
  <c r="X431" i="1"/>
  <c r="X219" i="1"/>
  <c r="X512" i="1"/>
  <c r="X224" i="1"/>
  <c r="X527" i="1"/>
  <c r="X233" i="1"/>
  <c r="X505" i="1"/>
  <c r="X552" i="1"/>
  <c r="X136" i="1"/>
  <c r="X515" i="1"/>
  <c r="X114" i="1"/>
  <c r="X78" i="1"/>
  <c r="X316" i="1"/>
  <c r="X24" i="1"/>
  <c r="X262" i="1"/>
  <c r="X383" i="1"/>
  <c r="X98" i="1"/>
  <c r="X433" i="1"/>
  <c r="X72" i="1"/>
  <c r="X425" i="1"/>
  <c r="X212" i="1"/>
  <c r="X107" i="1"/>
  <c r="X135" i="1"/>
  <c r="X469" i="1"/>
  <c r="X250" i="1"/>
  <c r="X277" i="1"/>
  <c r="X165" i="1"/>
  <c r="X87" i="1"/>
  <c r="X140" i="1"/>
  <c r="X568" i="1"/>
  <c r="X178" i="1"/>
  <c r="X302" i="1"/>
  <c r="X361" i="1"/>
  <c r="X472" i="1"/>
  <c r="X557" i="1"/>
  <c r="X421" i="1"/>
  <c r="X332" i="1"/>
  <c r="X228" i="1"/>
  <c r="X103" i="1"/>
  <c r="X81" i="1"/>
  <c r="X125" i="1"/>
  <c r="X157" i="1"/>
  <c r="X362" i="1"/>
  <c r="X320" i="1"/>
  <c r="X217" i="1"/>
  <c r="X444" i="1"/>
  <c r="X556" i="1"/>
  <c r="X192" i="1"/>
  <c r="X146" i="1"/>
  <c r="X404" i="1"/>
  <c r="X67" i="1"/>
  <c r="X199" i="1"/>
  <c r="X53" i="1"/>
  <c r="X227" i="1"/>
  <c r="X506" i="1"/>
  <c r="X51" i="1"/>
  <c r="X148" i="1"/>
  <c r="X232" i="1"/>
  <c r="X416" i="1"/>
  <c r="X483" i="1"/>
  <c r="X368" i="1"/>
  <c r="X213" i="1"/>
  <c r="X544" i="1"/>
  <c r="X141" i="1"/>
  <c r="X313" i="1"/>
  <c r="X29" i="1"/>
  <c r="X36" i="1"/>
  <c r="X547" i="1"/>
  <c r="X479" i="1"/>
  <c r="X563" i="1"/>
  <c r="X85" i="1"/>
  <c r="X493" i="1"/>
  <c r="X252" i="1"/>
  <c r="X106" i="1"/>
  <c r="X54" i="1"/>
  <c r="X535" i="1"/>
  <c r="X337" i="1"/>
  <c r="X446" i="1"/>
  <c r="X312" i="1"/>
  <c r="X99" i="1"/>
  <c r="X280" i="1"/>
  <c r="X180" i="1"/>
  <c r="X334" i="1"/>
  <c r="X145" i="1"/>
  <c r="X524" i="1"/>
  <c r="X263" i="1"/>
  <c r="X193" i="1"/>
  <c r="X304" i="1"/>
  <c r="X11" i="1"/>
  <c r="X179" i="1"/>
  <c r="X330" i="1"/>
  <c r="X528" i="1"/>
  <c r="X190" i="1"/>
  <c r="X286" i="1"/>
  <c r="X569" i="1"/>
  <c r="X490" i="1"/>
  <c r="X531" i="1"/>
  <c r="X198" i="1"/>
  <c r="X553" i="1"/>
  <c r="X142" i="1"/>
  <c r="X38" i="1"/>
  <c r="X414" i="1"/>
  <c r="X187" i="1"/>
  <c r="X171" i="1"/>
  <c r="X522" i="1"/>
  <c r="X559" i="1"/>
  <c r="X181" i="1"/>
  <c r="X269" i="1"/>
  <c r="X86" i="1"/>
  <c r="X530" i="1"/>
  <c r="X32" i="1"/>
  <c r="X540" i="1"/>
  <c r="X162" i="1"/>
  <c r="X317" i="1"/>
  <c r="X297" i="1"/>
  <c r="X555" i="1"/>
  <c r="X340" i="1"/>
  <c r="X155" i="1"/>
  <c r="X300" i="1"/>
  <c r="X496" i="1"/>
  <c r="X101" i="1"/>
  <c r="X549" i="1"/>
  <c r="X10" i="1"/>
  <c r="X426" i="1"/>
  <c r="X149" i="1"/>
  <c r="X464" i="1"/>
  <c r="X521" i="1"/>
  <c r="X160" i="1"/>
  <c r="X453" i="1"/>
  <c r="X276" i="1"/>
  <c r="X541" i="1"/>
  <c r="X137" i="1"/>
  <c r="X279" i="1"/>
  <c r="X393" i="1"/>
  <c r="X44" i="1"/>
  <c r="X166" i="1"/>
  <c r="X253" i="1"/>
  <c r="X64" i="1"/>
  <c r="X399" i="1"/>
  <c r="X69" i="1"/>
  <c r="X338" i="1"/>
  <c r="X534" i="1"/>
  <c r="X113" i="1"/>
  <c r="X443" i="1"/>
  <c r="X150" i="1"/>
  <c r="X205" i="1"/>
  <c r="X382" i="1"/>
  <c r="X475" i="1"/>
  <c r="X121" i="1"/>
  <c r="X461" i="1"/>
  <c r="X59" i="1"/>
  <c r="X183" i="1"/>
  <c r="X533" i="1"/>
  <c r="X454" i="1"/>
  <c r="X27" i="1"/>
  <c r="X377" i="1"/>
  <c r="X94" i="1"/>
  <c r="X447" i="1"/>
  <c r="X307" i="1"/>
  <c r="X543" i="1"/>
  <c r="X384" i="1"/>
  <c r="X439" i="1"/>
  <c r="X467" i="1"/>
  <c r="X430" i="1"/>
  <c r="X186" i="1"/>
  <c r="X348" i="1"/>
  <c r="X295" i="1"/>
  <c r="X401" i="1"/>
  <c r="X70" i="1"/>
  <c r="X202" i="1"/>
  <c r="X511" i="1"/>
  <c r="X529" i="1"/>
  <c r="X12" i="1"/>
  <c r="X238" i="1"/>
  <c r="X207" i="1"/>
  <c r="X47" i="1"/>
  <c r="X26" i="1"/>
  <c r="X117" i="1"/>
  <c r="X116" i="1"/>
  <c r="X450" i="1"/>
  <c r="X204" i="1"/>
  <c r="X48" i="1"/>
  <c r="X42" i="1"/>
  <c r="X418" i="1"/>
  <c r="X462" i="1"/>
  <c r="X76" i="1"/>
  <c r="X567" i="1"/>
  <c r="X288" i="1"/>
  <c r="X242" i="1"/>
  <c r="X405" i="1"/>
  <c r="X311" i="1"/>
  <c r="X341" i="1"/>
  <c r="X118" i="1"/>
  <c r="X246" i="1"/>
  <c r="X208" i="1"/>
  <c r="X83" i="1"/>
  <c r="X221" i="1"/>
  <c r="X436" i="1"/>
  <c r="X525" i="1"/>
  <c r="X9" i="1"/>
  <c r="X63" i="1"/>
  <c r="X293" i="1"/>
  <c r="X408" i="1"/>
  <c r="X152" i="1"/>
  <c r="X287" i="1"/>
  <c r="X163" i="1"/>
  <c r="X45" i="1"/>
  <c r="X278" i="1"/>
  <c r="X309" i="1"/>
  <c r="X349" i="1"/>
  <c r="X415" i="1"/>
  <c r="X456" i="1"/>
  <c r="X249" i="1"/>
  <c r="X131" i="1"/>
  <c r="X422" i="1"/>
  <c r="X260" i="1"/>
  <c r="X448" i="1"/>
  <c r="X144" i="1"/>
  <c r="X537" i="1"/>
  <c r="X200" i="1"/>
  <c r="X339" i="1"/>
  <c r="X77" i="1"/>
  <c r="X356" i="1"/>
  <c r="X440" i="1"/>
  <c r="X364" i="1"/>
  <c r="X459" i="1"/>
  <c r="X281" i="1"/>
  <c r="X13" i="1"/>
  <c r="X197" i="1"/>
  <c r="X463" i="1"/>
  <c r="X73" i="1"/>
  <c r="X474" i="1"/>
  <c r="X89" i="1"/>
  <c r="X239" i="1"/>
  <c r="X329" i="1"/>
  <c r="X282" i="1"/>
  <c r="X268" i="1"/>
  <c r="X95" i="1"/>
  <c r="X112" i="1"/>
  <c r="X478" i="1"/>
  <c r="X60" i="1"/>
  <c r="X34" i="1"/>
  <c r="X169" i="1"/>
  <c r="X58" i="1"/>
  <c r="X353" i="1"/>
  <c r="X319" i="1"/>
  <c r="X398" i="1"/>
  <c r="X301" i="1"/>
  <c r="L428" i="1"/>
  <c r="L96" i="1"/>
  <c r="L39" i="1"/>
  <c r="L184" i="1"/>
  <c r="L134" i="1"/>
  <c r="L232" i="1"/>
  <c r="L484" i="1"/>
  <c r="L374" i="1"/>
  <c r="L392" i="1"/>
  <c r="L55" i="1"/>
  <c r="L37" i="1"/>
  <c r="L211" i="1"/>
  <c r="L33" i="1"/>
  <c r="L132" i="1"/>
  <c r="L505" i="1"/>
  <c r="L409" i="1"/>
  <c r="L526" i="1"/>
  <c r="L159" i="1"/>
  <c r="L323" i="1"/>
  <c r="L519" i="1"/>
  <c r="L261" i="1"/>
  <c r="L209" i="1"/>
  <c r="L335" i="1"/>
  <c r="L347" i="1"/>
  <c r="L66" i="1"/>
  <c r="L386" i="1"/>
  <c r="L22" i="1"/>
  <c r="L350" i="1"/>
  <c r="L185" i="1"/>
  <c r="L433" i="1"/>
  <c r="L437" i="1"/>
  <c r="L28" i="1"/>
  <c r="L245" i="1"/>
  <c r="L486" i="1"/>
  <c r="L321" i="1"/>
  <c r="L492" i="1"/>
  <c r="L255" i="1"/>
  <c r="L14" i="1"/>
  <c r="L345" i="1"/>
  <c r="L82" i="1"/>
  <c r="L126" i="1"/>
  <c r="L151" i="1"/>
  <c r="L222" i="1"/>
  <c r="L372" i="1"/>
  <c r="L360" i="1"/>
  <c r="L400" i="1"/>
  <c r="L10" i="1"/>
  <c r="L554" i="1"/>
  <c r="L336" i="1"/>
  <c r="L229" i="1"/>
  <c r="L189" i="1"/>
  <c r="L270" i="1"/>
  <c r="L174" i="1"/>
  <c r="L68" i="1"/>
  <c r="L138" i="1"/>
  <c r="L346" i="1"/>
  <c r="L170" i="1"/>
  <c r="L376" i="1"/>
  <c r="L214" i="1"/>
  <c r="L57" i="1"/>
  <c r="L470" i="1"/>
  <c r="L41" i="1"/>
  <c r="L314" i="1"/>
  <c r="L510" i="1"/>
  <c r="L21" i="1"/>
  <c r="L491" i="1"/>
  <c r="L61" i="1"/>
  <c r="L494" i="1"/>
  <c r="L299" i="1"/>
  <c r="L558" i="1"/>
  <c r="L389" i="1"/>
  <c r="L102" i="1"/>
  <c r="L545" i="1"/>
  <c r="L109" i="1"/>
  <c r="L438" i="1"/>
  <c r="L325" i="1"/>
  <c r="L481" i="1"/>
  <c r="L115" i="1"/>
  <c r="L188" i="1"/>
  <c r="L380" i="1"/>
  <c r="L432" i="1"/>
  <c r="L80" i="1"/>
  <c r="L552" i="1"/>
  <c r="L16" i="1"/>
  <c r="L532" i="1"/>
  <c r="L473" i="1"/>
  <c r="L395" i="1"/>
  <c r="L423" i="1"/>
  <c r="L128" i="1"/>
  <c r="L355" i="1"/>
  <c r="L485" i="1"/>
  <c r="L343" i="1"/>
  <c r="L257" i="1"/>
  <c r="L466" i="1"/>
  <c r="L296" i="1"/>
  <c r="L273" i="1"/>
  <c r="L342" i="1"/>
  <c r="L482" i="1"/>
  <c r="L226" i="1"/>
  <c r="L379" i="1"/>
  <c r="L373" i="1"/>
  <c r="L388" i="1"/>
  <c r="L231" i="1"/>
  <c r="L237" i="1"/>
  <c r="L176" i="1"/>
  <c r="L488" i="1"/>
  <c r="L123" i="1"/>
  <c r="L110" i="1"/>
  <c r="L100" i="1"/>
  <c r="L124" i="1"/>
  <c r="L394" i="1"/>
  <c r="L420" i="1"/>
  <c r="L500" i="1"/>
  <c r="L244" i="1"/>
  <c r="L310" i="1"/>
  <c r="L15" i="1"/>
  <c r="L240" i="1"/>
  <c r="L206" i="1"/>
  <c r="L416" i="1"/>
  <c r="L399" i="1"/>
  <c r="L215" i="1"/>
  <c r="L167" i="1"/>
  <c r="L548" i="1"/>
  <c r="L468" i="1"/>
  <c r="L365" i="1"/>
  <c r="L565" i="1"/>
  <c r="L539" i="1"/>
  <c r="L130" i="1"/>
  <c r="L17" i="1"/>
  <c r="L182" i="1"/>
  <c r="L136" i="1"/>
  <c r="L528" i="1"/>
  <c r="L133" i="1"/>
  <c r="L518" i="1"/>
  <c r="L407" i="1"/>
  <c r="L507" i="1"/>
  <c r="L406" i="1"/>
  <c r="L201" i="1"/>
  <c r="L200" i="1"/>
  <c r="L503" i="1"/>
  <c r="L49" i="1"/>
  <c r="L375" i="1"/>
  <c r="L262" i="1"/>
  <c r="L385" i="1"/>
  <c r="L46" i="1"/>
  <c r="L564" i="1"/>
  <c r="L445" i="1"/>
  <c r="L72" i="1"/>
  <c r="L520" i="1"/>
  <c r="L535" i="1"/>
  <c r="L216" i="1"/>
  <c r="L566" i="1"/>
  <c r="L369" i="1"/>
  <c r="L555" i="1"/>
  <c r="L412" i="1"/>
  <c r="L104" i="1"/>
  <c r="L158" i="1"/>
  <c r="L116" i="1"/>
  <c r="L455" i="1"/>
  <c r="L560" i="1"/>
  <c r="L370" i="1"/>
  <c r="L509" i="1"/>
  <c r="L435" i="1"/>
  <c r="L19" i="1"/>
  <c r="L330" i="1"/>
  <c r="L316" i="1"/>
  <c r="L20" i="1"/>
  <c r="L501" i="1"/>
  <c r="L515" i="1"/>
  <c r="L449" i="1"/>
  <c r="L333" i="1"/>
  <c r="L495" i="1"/>
  <c r="L139" i="1"/>
  <c r="L284" i="1"/>
  <c r="L196" i="1"/>
  <c r="L305" i="1"/>
  <c r="L243" i="1"/>
  <c r="L514" i="1"/>
  <c r="L152" i="1"/>
  <c r="L523" i="1"/>
  <c r="L499" i="1"/>
  <c r="L191" i="1"/>
  <c r="L74" i="1"/>
  <c r="L415" i="1"/>
  <c r="L212" i="1"/>
  <c r="L272" i="1"/>
  <c r="L194" i="1"/>
  <c r="L465" i="1"/>
  <c r="L230" i="1"/>
  <c r="L487" i="1"/>
  <c r="L467" i="1"/>
  <c r="L217" i="1"/>
  <c r="L279" i="1"/>
  <c r="L31" i="1"/>
  <c r="L294" i="1"/>
  <c r="L24" i="1"/>
  <c r="L153" i="1"/>
  <c r="L315" i="1"/>
  <c r="L451" i="1"/>
  <c r="L312" i="1"/>
  <c r="L83" i="1"/>
  <c r="L235" i="1"/>
  <c r="L453" i="1"/>
  <c r="L7" i="1"/>
  <c r="L538" i="1"/>
  <c r="L234" i="1"/>
  <c r="L62" i="1"/>
  <c r="L498" i="1"/>
  <c r="L32" i="1"/>
  <c r="L410" i="1"/>
  <c r="L569" i="1"/>
  <c r="L98" i="1"/>
  <c r="L387" i="1"/>
  <c r="L56" i="1"/>
  <c r="L551" i="1"/>
  <c r="L120" i="1"/>
  <c r="L65" i="1"/>
  <c r="L570" i="1"/>
  <c r="L286" i="1"/>
  <c r="L87" i="1"/>
  <c r="L550" i="1"/>
  <c r="L326" i="1"/>
  <c r="L48" i="1"/>
  <c r="L59" i="1"/>
  <c r="L378" i="1"/>
  <c r="L203" i="1"/>
  <c r="L469" i="1"/>
  <c r="L471" i="1"/>
  <c r="L250" i="1"/>
  <c r="L52" i="1"/>
  <c r="L277" i="1"/>
  <c r="L78" i="1"/>
  <c r="L414" i="1"/>
  <c r="L137" i="1"/>
  <c r="L429" i="1"/>
  <c r="L162" i="1"/>
  <c r="L512" i="1"/>
  <c r="L144" i="1"/>
  <c r="L527" i="1"/>
  <c r="L192" i="1"/>
  <c r="L183" i="1"/>
  <c r="L23" i="1"/>
  <c r="L426" i="1"/>
  <c r="L93" i="1"/>
  <c r="L12" i="1"/>
  <c r="L220" i="1"/>
  <c r="L460" i="1"/>
  <c r="L425" i="1"/>
  <c r="L366" i="1"/>
  <c r="L541" i="1"/>
  <c r="L496" i="1"/>
  <c r="L359" i="1"/>
  <c r="L327" i="1"/>
  <c r="L97" i="1"/>
  <c r="L267" i="1"/>
  <c r="L291" i="1"/>
  <c r="L42" i="1"/>
  <c r="L107" i="1"/>
  <c r="L456" i="1"/>
  <c r="L249" i="1"/>
  <c r="L140" i="1"/>
  <c r="L38" i="1"/>
  <c r="L340" i="1"/>
  <c r="L276" i="1"/>
  <c r="L367" i="1"/>
  <c r="L187" i="1"/>
  <c r="L549" i="1"/>
  <c r="L553" i="1"/>
  <c r="L259" i="1"/>
  <c r="L135" i="1"/>
  <c r="L396" i="1"/>
  <c r="L562" i="1"/>
  <c r="L446" i="1"/>
  <c r="L368" i="1"/>
  <c r="L155" i="1"/>
  <c r="L544" i="1"/>
  <c r="L101" i="1"/>
  <c r="L76" i="1"/>
  <c r="L427" i="1"/>
  <c r="L127" i="1"/>
  <c r="L290" i="1"/>
  <c r="L91" i="1"/>
  <c r="L542" i="1"/>
  <c r="L480" i="1"/>
  <c r="L362" i="1"/>
  <c r="L391" i="1"/>
  <c r="L271" i="1"/>
  <c r="L50" i="1"/>
  <c r="L266" i="1"/>
  <c r="L497" i="1"/>
  <c r="L320" i="1"/>
  <c r="L540" i="1"/>
  <c r="L73" i="1"/>
  <c r="L69" i="1"/>
  <c r="L534" i="1"/>
  <c r="L268" i="1"/>
  <c r="L95" i="1"/>
  <c r="L45" i="1"/>
  <c r="L454" i="1"/>
  <c r="L145" i="1"/>
  <c r="L563" i="1"/>
  <c r="L227" i="1"/>
  <c r="L332" i="1"/>
  <c r="L448" i="1"/>
  <c r="L398" i="1"/>
  <c r="L248" i="1"/>
  <c r="L129" i="1"/>
  <c r="L8" i="1"/>
  <c r="L546" i="1"/>
  <c r="L111" i="1"/>
  <c r="L164" i="1"/>
  <c r="L357" i="1"/>
  <c r="L434" i="1"/>
  <c r="L285" i="1"/>
  <c r="L195" i="1"/>
  <c r="L172" i="1"/>
  <c r="L157" i="1"/>
  <c r="L490" i="1"/>
  <c r="L256" i="1"/>
  <c r="L393" i="1"/>
  <c r="L275" i="1"/>
  <c r="L221" i="1"/>
  <c r="L169" i="1"/>
  <c r="L236" i="1"/>
  <c r="L289" i="1"/>
  <c r="L322" i="1"/>
  <c r="L417" i="1"/>
  <c r="L168" i="1"/>
  <c r="L258" i="1"/>
  <c r="L508" i="1"/>
  <c r="L413" i="1"/>
  <c r="L75" i="1"/>
  <c r="L331" i="1"/>
  <c r="L90" i="1"/>
  <c r="L88" i="1"/>
  <c r="L175" i="1"/>
  <c r="L513" i="1"/>
  <c r="L156" i="1"/>
  <c r="L403" i="1"/>
  <c r="L489" i="1"/>
  <c r="L79" i="1"/>
  <c r="L344" i="1"/>
  <c r="L516" i="1"/>
  <c r="L223" i="1"/>
  <c r="L119" i="1"/>
  <c r="L324" i="1"/>
  <c r="L287" i="1"/>
  <c r="L402" i="1"/>
  <c r="L163" i="1"/>
  <c r="L121" i="1"/>
  <c r="L233" i="1"/>
  <c r="L186" i="1"/>
  <c r="L117" i="1"/>
  <c r="L537" i="1"/>
  <c r="L353" i="1"/>
  <c r="L443" i="1"/>
  <c r="L517" i="1"/>
  <c r="L246" i="1"/>
  <c r="L86" i="1"/>
  <c r="L384" i="1"/>
  <c r="L382" i="1"/>
  <c r="L339" i="1"/>
  <c r="L251" i="1"/>
  <c r="L475" i="1"/>
  <c r="L171" i="1"/>
  <c r="L351" i="1"/>
  <c r="L436" i="1"/>
  <c r="L253" i="1"/>
  <c r="L160" i="1"/>
  <c r="L377" i="1"/>
  <c r="L311" i="1"/>
  <c r="L43" i="1"/>
  <c r="L202" i="1"/>
  <c r="L181" i="1"/>
  <c r="L205" i="1"/>
  <c r="L238" i="1"/>
  <c r="L300" i="1"/>
  <c r="L430" i="1"/>
  <c r="L241" i="1"/>
  <c r="L281" i="1"/>
  <c r="L338" i="1"/>
  <c r="L288" i="1"/>
  <c r="L58" i="1"/>
  <c r="L27" i="1"/>
  <c r="L348" i="1"/>
  <c r="L254" i="1"/>
  <c r="L307" i="1"/>
  <c r="L282" i="1"/>
  <c r="L197" i="1"/>
  <c r="L309" i="1"/>
  <c r="L77" i="1"/>
  <c r="L424" i="1"/>
  <c r="L419" i="1"/>
  <c r="L283" i="1"/>
  <c r="L458" i="1"/>
  <c r="L418" i="1"/>
  <c r="L318" i="1"/>
  <c r="L462" i="1"/>
  <c r="L207" i="1"/>
  <c r="L567" i="1"/>
  <c r="L47" i="1"/>
  <c r="L461" i="1"/>
  <c r="L149" i="1"/>
  <c r="L464" i="1"/>
  <c r="L242" i="1"/>
  <c r="L30" i="1"/>
  <c r="L278" i="1"/>
  <c r="L70" i="1"/>
  <c r="L13" i="1"/>
  <c r="L511" i="1"/>
  <c r="L529" i="1"/>
  <c r="L439" i="1"/>
  <c r="L154" i="1"/>
  <c r="L358" i="1"/>
  <c r="L397" i="1"/>
  <c r="L105" i="1"/>
  <c r="L131" i="1"/>
  <c r="L476" i="1"/>
  <c r="L371" i="1"/>
  <c r="L35" i="1"/>
  <c r="L477" i="1"/>
  <c r="L383" i="1"/>
  <c r="L190" i="1"/>
  <c r="L114" i="1"/>
  <c r="L147" i="1"/>
  <c r="L71" i="1"/>
  <c r="L264" i="1"/>
  <c r="L363" i="1"/>
  <c r="L219" i="1"/>
  <c r="L457" i="1"/>
  <c r="L280" i="1"/>
  <c r="L44" i="1"/>
  <c r="L166" i="1"/>
  <c r="L64" i="1"/>
  <c r="L547" i="1"/>
  <c r="L53" i="1"/>
  <c r="L125" i="1"/>
  <c r="L459" i="1"/>
  <c r="L292" i="1"/>
  <c r="L337" i="1"/>
  <c r="L483" i="1"/>
  <c r="L442" i="1"/>
  <c r="L328" i="1"/>
  <c r="L306" i="1"/>
  <c r="L531" i="1"/>
  <c r="L198" i="1"/>
  <c r="L274" i="1"/>
  <c r="L381" i="1"/>
  <c r="L92" i="1"/>
  <c r="L303" i="1"/>
  <c r="L99" i="1"/>
  <c r="L313" i="1"/>
  <c r="L502" i="1"/>
  <c r="L308" i="1"/>
  <c r="L122" i="1"/>
  <c r="L444" i="1"/>
  <c r="L161" i="1"/>
  <c r="L556" i="1"/>
  <c r="L146" i="1"/>
  <c r="L177" i="1"/>
  <c r="L525" i="1"/>
  <c r="L298" i="1"/>
  <c r="L452" i="1"/>
  <c r="L317" i="1"/>
  <c r="L472" i="1"/>
  <c r="L25" i="1"/>
  <c r="L165" i="1"/>
  <c r="L265" i="1"/>
  <c r="L354" i="1"/>
  <c r="L142" i="1"/>
  <c r="L411" i="1"/>
  <c r="L9" i="1"/>
  <c r="L63" i="1"/>
  <c r="L440" i="1"/>
  <c r="L463" i="1"/>
  <c r="L239" i="1"/>
  <c r="L504" i="1"/>
  <c r="L441" i="1"/>
  <c r="L34" i="1"/>
  <c r="L84" i="1"/>
  <c r="L89" i="1"/>
  <c r="L260" i="1"/>
  <c r="L536" i="1"/>
  <c r="L293" i="1"/>
  <c r="L506" i="1"/>
  <c r="L364" i="1"/>
  <c r="L349" i="1"/>
  <c r="L408" i="1"/>
  <c r="L224" i="1"/>
  <c r="L361" i="1"/>
  <c r="L421" i="1"/>
  <c r="L252" i="1"/>
  <c r="L478" i="1"/>
  <c r="L356" i="1"/>
  <c r="L36" i="1"/>
  <c r="L404" i="1"/>
  <c r="L474" i="1"/>
  <c r="L304" i="1"/>
  <c r="L11" i="1"/>
  <c r="L302" i="1"/>
  <c r="L479" i="1"/>
  <c r="L524" i="1"/>
  <c r="L263" i="1"/>
  <c r="L148" i="1"/>
  <c r="L319" i="1"/>
  <c r="L180" i="1"/>
  <c r="L60" i="1"/>
  <c r="L247" i="1"/>
  <c r="L568" i="1"/>
  <c r="L40" i="1"/>
  <c r="L334" i="1"/>
  <c r="L422" i="1"/>
  <c r="L112" i="1"/>
  <c r="L559" i="1"/>
  <c r="L106" i="1"/>
  <c r="L81" i="1"/>
  <c r="L530" i="1"/>
  <c r="L199" i="1"/>
  <c r="L150" i="1"/>
  <c r="L228" i="1"/>
  <c r="L301" i="1"/>
  <c r="L329" i="1"/>
  <c r="L218" i="1"/>
  <c r="L141" i="1"/>
  <c r="L113" i="1"/>
  <c r="L557" i="1"/>
  <c r="L179" i="1"/>
  <c r="L390" i="1"/>
  <c r="L29" i="1"/>
  <c r="L54" i="1"/>
  <c r="L341" i="1"/>
  <c r="L103" i="1"/>
  <c r="L269" i="1"/>
  <c r="L431" i="1"/>
  <c r="L193" i="1"/>
  <c r="L297" i="1"/>
  <c r="L352" i="1"/>
  <c r="L108" i="1"/>
  <c r="L561" i="1"/>
  <c r="L493" i="1"/>
  <c r="L51" i="1"/>
  <c r="L521" i="1"/>
  <c r="L85" i="1"/>
  <c r="L522" i="1"/>
  <c r="L178" i="1"/>
  <c r="L447" i="1"/>
  <c r="L173" i="1"/>
  <c r="L295" i="1"/>
  <c r="L401" i="1"/>
  <c r="L118" i="1"/>
  <c r="L210" i="1"/>
  <c r="L18" i="1"/>
  <c r="L94" i="1"/>
  <c r="L208" i="1"/>
  <c r="L143" i="1"/>
  <c r="L67" i="1"/>
  <c r="L533" i="1"/>
  <c r="L450" i="1"/>
  <c r="L213" i="1"/>
  <c r="L405" i="1"/>
  <c r="L543" i="1"/>
  <c r="L225" i="1"/>
  <c r="L26" i="1"/>
  <c r="L204" i="1"/>
  <c r="AD428" i="1"/>
  <c r="AD96" i="1"/>
  <c r="AD39" i="1"/>
  <c r="AD184" i="1"/>
  <c r="AD134" i="1"/>
  <c r="AD232" i="1"/>
  <c r="AD484" i="1"/>
  <c r="AD392" i="1"/>
  <c r="AD55" i="1"/>
  <c r="AD37" i="1"/>
  <c r="AD211" i="1"/>
  <c r="AD33" i="1"/>
  <c r="AD132" i="1"/>
  <c r="AD505" i="1"/>
  <c r="AD409" i="1"/>
  <c r="AD374" i="1"/>
  <c r="AD526" i="1"/>
  <c r="AD159" i="1"/>
  <c r="AD323" i="1"/>
  <c r="AD138" i="1"/>
  <c r="AD347" i="1"/>
  <c r="AD66" i="1"/>
  <c r="AD325" i="1"/>
  <c r="AD494" i="1"/>
  <c r="AD433" i="1"/>
  <c r="AD519" i="1"/>
  <c r="AD261" i="1"/>
  <c r="AD209" i="1"/>
  <c r="AD335" i="1"/>
  <c r="AD437" i="1"/>
  <c r="AD28" i="1"/>
  <c r="AD255" i="1"/>
  <c r="AD14" i="1"/>
  <c r="AD345" i="1"/>
  <c r="AD22" i="1"/>
  <c r="AD350" i="1"/>
  <c r="AD185" i="1"/>
  <c r="AD492" i="1"/>
  <c r="AD372" i="1"/>
  <c r="AD360" i="1"/>
  <c r="AD400" i="1"/>
  <c r="AD10" i="1"/>
  <c r="AD82" i="1"/>
  <c r="AD438" i="1"/>
  <c r="AD449" i="1"/>
  <c r="AD299" i="1"/>
  <c r="AD240" i="1"/>
  <c r="AD7" i="1"/>
  <c r="AD455" i="1"/>
  <c r="AD355" i="1"/>
  <c r="AD270" i="1"/>
  <c r="AD174" i="1"/>
  <c r="AD15" i="1"/>
  <c r="AD173" i="1"/>
  <c r="AD110" i="1"/>
  <c r="AD379" i="1"/>
  <c r="AD386" i="1"/>
  <c r="AD333" i="1"/>
  <c r="AD214" i="1"/>
  <c r="AD229" i="1"/>
  <c r="AD170" i="1"/>
  <c r="AD376" i="1"/>
  <c r="AD57" i="1"/>
  <c r="AD470" i="1"/>
  <c r="AD41" i="1"/>
  <c r="AD551" i="1"/>
  <c r="AD552" i="1"/>
  <c r="AD371" i="1"/>
  <c r="AD100" i="1"/>
  <c r="AD406" i="1"/>
  <c r="AD231" i="1"/>
  <c r="AD389" i="1"/>
  <c r="AD545" i="1"/>
  <c r="AD109" i="1"/>
  <c r="AD373" i="1"/>
  <c r="AD115" i="1"/>
  <c r="AD102" i="1"/>
  <c r="AD68" i="1"/>
  <c r="AD23" i="1"/>
  <c r="AD510" i="1"/>
  <c r="AD380" i="1"/>
  <c r="AD321" i="1"/>
  <c r="AD126" i="1"/>
  <c r="AD167" i="1"/>
  <c r="AD481" i="1"/>
  <c r="AD188" i="1"/>
  <c r="AD16" i="1"/>
  <c r="AD485" i="1"/>
  <c r="AD257" i="1"/>
  <c r="AD466" i="1"/>
  <c r="AD296" i="1"/>
  <c r="AD273" i="1"/>
  <c r="AD342" i="1"/>
  <c r="AD482" i="1"/>
  <c r="AD432" i="1"/>
  <c r="AD554" i="1"/>
  <c r="AD139" i="1"/>
  <c r="AD336" i="1"/>
  <c r="AD151" i="1"/>
  <c r="AD346" i="1"/>
  <c r="AD495" i="1"/>
  <c r="AD343" i="1"/>
  <c r="AD168" i="1"/>
  <c r="AD201" i="1"/>
  <c r="AD123" i="1"/>
  <c r="AD244" i="1"/>
  <c r="AD310" i="1"/>
  <c r="AD237" i="1"/>
  <c r="AD176" i="1"/>
  <c r="AD488" i="1"/>
  <c r="AD420" i="1"/>
  <c r="AD500" i="1"/>
  <c r="AD423" i="1"/>
  <c r="AD394" i="1"/>
  <c r="AD388" i="1"/>
  <c r="AD416" i="1"/>
  <c r="AD399" i="1"/>
  <c r="AD520" i="1"/>
  <c r="AD17" i="1"/>
  <c r="AD182" i="1"/>
  <c r="AD136" i="1"/>
  <c r="AD528" i="1"/>
  <c r="AD133" i="1"/>
  <c r="AD518" i="1"/>
  <c r="AD245" i="1"/>
  <c r="AD532" i="1"/>
  <c r="AD215" i="1"/>
  <c r="AD539" i="1"/>
  <c r="AD24" i="1"/>
  <c r="AD262" i="1"/>
  <c r="AD385" i="1"/>
  <c r="AD46" i="1"/>
  <c r="AD564" i="1"/>
  <c r="AD357" i="1"/>
  <c r="AD283" i="1"/>
  <c r="AD72" i="1"/>
  <c r="AD49" i="1"/>
  <c r="AD375" i="1"/>
  <c r="AD216" i="1"/>
  <c r="AD566" i="1"/>
  <c r="AD555" i="1"/>
  <c r="AD412" i="1"/>
  <c r="AD104" i="1"/>
  <c r="AD158" i="1"/>
  <c r="AD116" i="1"/>
  <c r="AD80" i="1"/>
  <c r="AD124" i="1"/>
  <c r="AD327" i="1"/>
  <c r="AD535" i="1"/>
  <c r="AD330" i="1"/>
  <c r="AD316" i="1"/>
  <c r="AD369" i="1"/>
  <c r="AD501" i="1"/>
  <c r="AD515" i="1"/>
  <c r="AD226" i="1"/>
  <c r="AD548" i="1"/>
  <c r="AD129" i="1"/>
  <c r="AD365" i="1"/>
  <c r="AD445" i="1"/>
  <c r="AD200" i="1"/>
  <c r="AD503" i="1"/>
  <c r="AD243" i="1"/>
  <c r="AD514" i="1"/>
  <c r="AD20" i="1"/>
  <c r="AD499" i="1"/>
  <c r="AD74" i="1"/>
  <c r="AD415" i="1"/>
  <c r="AD272" i="1"/>
  <c r="AD194" i="1"/>
  <c r="AD465" i="1"/>
  <c r="AD230" i="1"/>
  <c r="AD487" i="1"/>
  <c r="AD467" i="1"/>
  <c r="AD217" i="1"/>
  <c r="AD279" i="1"/>
  <c r="AD259" i="1"/>
  <c r="AD195" i="1"/>
  <c r="AD352" i="1"/>
  <c r="AD107" i="1"/>
  <c r="AD403" i="1"/>
  <c r="AD114" i="1"/>
  <c r="AD331" i="1"/>
  <c r="AD312" i="1"/>
  <c r="AD83" i="1"/>
  <c r="AD38" i="1"/>
  <c r="AD426" i="1"/>
  <c r="AD93" i="1"/>
  <c r="AD97" i="1"/>
  <c r="AD292" i="1"/>
  <c r="AD152" i="1"/>
  <c r="AD337" i="1"/>
  <c r="AD425" i="1"/>
  <c r="AD366" i="1"/>
  <c r="AD508" i="1"/>
  <c r="AD562" i="1"/>
  <c r="AD190" i="1"/>
  <c r="AD498" i="1"/>
  <c r="AD451" i="1"/>
  <c r="AD569" i="1"/>
  <c r="AD98" i="1"/>
  <c r="AD235" i="1"/>
  <c r="AD370" i="1"/>
  <c r="AD513" i="1"/>
  <c r="AD502" i="1"/>
  <c r="AD427" i="1"/>
  <c r="AD25" i="1"/>
  <c r="AD35" i="1"/>
  <c r="AD91" i="1"/>
  <c r="AD88" i="1"/>
  <c r="AD523" i="1"/>
  <c r="AD191" i="1"/>
  <c r="AD212" i="1"/>
  <c r="AD410" i="1"/>
  <c r="AD286" i="1"/>
  <c r="AD87" i="1"/>
  <c r="AD387" i="1"/>
  <c r="AD486" i="1"/>
  <c r="AD298" i="1"/>
  <c r="AD285" i="1"/>
  <c r="AD12" i="1"/>
  <c r="AD294" i="1"/>
  <c r="AD153" i="1"/>
  <c r="AD315" i="1"/>
  <c r="AD32" i="1"/>
  <c r="AD471" i="1"/>
  <c r="AD550" i="1"/>
  <c r="AD326" i="1"/>
  <c r="AD277" i="1"/>
  <c r="AD78" i="1"/>
  <c r="AD300" i="1"/>
  <c r="AD137" i="1"/>
  <c r="AD429" i="1"/>
  <c r="AD162" i="1"/>
  <c r="AD527" i="1"/>
  <c r="AD192" i="1"/>
  <c r="AD183" i="1"/>
  <c r="AD31" i="1"/>
  <c r="AD395" i="1"/>
  <c r="AD18" i="1"/>
  <c r="AD504" i="1"/>
  <c r="AD570" i="1"/>
  <c r="AD250" i="1"/>
  <c r="AD442" i="1"/>
  <c r="AD79" i="1"/>
  <c r="AD147" i="1"/>
  <c r="AD71" i="1"/>
  <c r="AD92" i="1"/>
  <c r="AD496" i="1"/>
  <c r="AD462" i="1"/>
  <c r="AD131" i="1"/>
  <c r="AD122" i="1"/>
  <c r="AD491" i="1"/>
  <c r="AD435" i="1"/>
  <c r="AD458" i="1"/>
  <c r="AD378" i="1"/>
  <c r="AD236" i="1"/>
  <c r="AD172" i="1"/>
  <c r="AD156" i="1"/>
  <c r="AD175" i="1"/>
  <c r="AD308" i="1"/>
  <c r="AD541" i="1"/>
  <c r="AD444" i="1"/>
  <c r="AD393" i="1"/>
  <c r="AD553" i="1"/>
  <c r="AD61" i="1"/>
  <c r="AD509" i="1"/>
  <c r="AD538" i="1"/>
  <c r="AD203" i="1"/>
  <c r="AD413" i="1"/>
  <c r="AD383" i="1"/>
  <c r="AD489" i="1"/>
  <c r="AD340" i="1"/>
  <c r="AD276" i="1"/>
  <c r="AD544" i="1"/>
  <c r="AD359" i="1"/>
  <c r="AD549" i="1"/>
  <c r="AD507" i="1"/>
  <c r="AD565" i="1"/>
  <c r="AD424" i="1"/>
  <c r="AD284" i="1"/>
  <c r="AD419" i="1"/>
  <c r="AD130" i="1"/>
  <c r="AD460" i="1"/>
  <c r="AD390" i="1"/>
  <c r="AD247" i="1"/>
  <c r="AD469" i="1"/>
  <c r="AD456" i="1"/>
  <c r="AD249" i="1"/>
  <c r="AD140" i="1"/>
  <c r="AD453" i="1"/>
  <c r="AD414" i="1"/>
  <c r="AD155" i="1"/>
  <c r="AD367" i="1"/>
  <c r="AD320" i="1"/>
  <c r="AD73" i="1"/>
  <c r="AD76" i="1"/>
  <c r="AD69" i="1"/>
  <c r="AD440" i="1"/>
  <c r="AD534" i="1"/>
  <c r="AD268" i="1"/>
  <c r="AD45" i="1"/>
  <c r="AD454" i="1"/>
  <c r="AD145" i="1"/>
  <c r="AD563" i="1"/>
  <c r="AD227" i="1"/>
  <c r="AD332" i="1"/>
  <c r="AD448" i="1"/>
  <c r="AD398" i="1"/>
  <c r="AD21" i="1"/>
  <c r="AD267" i="1"/>
  <c r="AD291" i="1"/>
  <c r="AD135" i="1"/>
  <c r="AD362" i="1"/>
  <c r="AD407" i="1"/>
  <c r="AD59" i="1"/>
  <c r="AD446" i="1"/>
  <c r="AD368" i="1"/>
  <c r="AD213" i="1"/>
  <c r="AD108" i="1"/>
  <c r="AD238" i="1"/>
  <c r="AD411" i="1"/>
  <c r="AD558" i="1"/>
  <c r="AD468" i="1"/>
  <c r="AD560" i="1"/>
  <c r="AD477" i="1"/>
  <c r="AD391" i="1"/>
  <c r="AD328" i="1"/>
  <c r="AD473" i="1"/>
  <c r="AD8" i="1"/>
  <c r="AD50" i="1"/>
  <c r="AD397" i="1"/>
  <c r="AD120" i="1"/>
  <c r="AD434" i="1"/>
  <c r="AD48" i="1"/>
  <c r="AD127" i="1"/>
  <c r="AD546" i="1"/>
  <c r="AD62" i="1"/>
  <c r="AD322" i="1"/>
  <c r="AD75" i="1"/>
  <c r="AD417" i="1"/>
  <c r="AD65" i="1"/>
  <c r="AD305" i="1"/>
  <c r="AD234" i="1"/>
  <c r="AD258" i="1"/>
  <c r="AD265" i="1"/>
  <c r="AD303" i="1"/>
  <c r="AD90" i="1"/>
  <c r="AD266" i="1"/>
  <c r="AD165" i="1"/>
  <c r="AD516" i="1"/>
  <c r="AD561" i="1"/>
  <c r="AD490" i="1"/>
  <c r="AD531" i="1"/>
  <c r="AD225" i="1"/>
  <c r="AD99" i="1"/>
  <c r="AD198" i="1"/>
  <c r="AD274" i="1"/>
  <c r="AD142" i="1"/>
  <c r="AD95" i="1"/>
  <c r="AD522" i="1"/>
  <c r="AD525" i="1"/>
  <c r="AD537" i="1"/>
  <c r="AD353" i="1"/>
  <c r="AD364" i="1"/>
  <c r="AD210" i="1"/>
  <c r="AD246" i="1"/>
  <c r="AD86" i="1"/>
  <c r="AD384" i="1"/>
  <c r="AD382" i="1"/>
  <c r="AD290" i="1"/>
  <c r="AD164" i="1"/>
  <c r="AD354" i="1"/>
  <c r="AD101" i="1"/>
  <c r="AD441" i="1"/>
  <c r="AD171" i="1"/>
  <c r="AD121" i="1"/>
  <c r="AD436" i="1"/>
  <c r="AD117" i="1"/>
  <c r="AD160" i="1"/>
  <c r="AD377" i="1"/>
  <c r="AD443" i="1"/>
  <c r="AD517" i="1"/>
  <c r="AD202" i="1"/>
  <c r="AD181" i="1"/>
  <c r="AD206" i="1"/>
  <c r="AD220" i="1"/>
  <c r="AD42" i="1"/>
  <c r="AD111" i="1"/>
  <c r="AD542" i="1"/>
  <c r="AD431" i="1"/>
  <c r="AD452" i="1"/>
  <c r="AD287" i="1"/>
  <c r="AD317" i="1"/>
  <c r="AD224" i="1"/>
  <c r="AD186" i="1"/>
  <c r="AD288" i="1"/>
  <c r="AD253" i="1"/>
  <c r="AD58" i="1"/>
  <c r="AD27" i="1"/>
  <c r="AD311" i="1"/>
  <c r="AD43" i="1"/>
  <c r="AD307" i="1"/>
  <c r="AD282" i="1"/>
  <c r="AD205" i="1"/>
  <c r="AD77" i="1"/>
  <c r="AD289" i="1"/>
  <c r="AD119" i="1"/>
  <c r="AD324" i="1"/>
  <c r="AD163" i="1"/>
  <c r="AD351" i="1"/>
  <c r="AD207" i="1"/>
  <c r="AD338" i="1"/>
  <c r="AD233" i="1"/>
  <c r="AD149" i="1"/>
  <c r="AD464" i="1"/>
  <c r="AD348" i="1"/>
  <c r="AD254" i="1"/>
  <c r="AD278" i="1"/>
  <c r="AD70" i="1"/>
  <c r="AD197" i="1"/>
  <c r="AD309" i="1"/>
  <c r="AD529" i="1"/>
  <c r="AD439" i="1"/>
  <c r="AD396" i="1"/>
  <c r="AD480" i="1"/>
  <c r="AD475" i="1"/>
  <c r="AD430" i="1"/>
  <c r="AD402" i="1"/>
  <c r="AD241" i="1"/>
  <c r="AD221" i="1"/>
  <c r="AD567" i="1"/>
  <c r="AD47" i="1"/>
  <c r="AD189" i="1"/>
  <c r="AD248" i="1"/>
  <c r="AD128" i="1"/>
  <c r="AD476" i="1"/>
  <c r="AD143" i="1"/>
  <c r="AD533" i="1"/>
  <c r="AD463" i="1"/>
  <c r="AD401" i="1"/>
  <c r="AD557" i="1"/>
  <c r="AD193" i="1"/>
  <c r="AD252" i="1"/>
  <c r="AD54" i="1"/>
  <c r="AD29" i="1"/>
  <c r="AD44" i="1"/>
  <c r="AD166" i="1"/>
  <c r="AD222" i="1"/>
  <c r="AD251" i="1"/>
  <c r="AD271" i="1"/>
  <c r="AD344" i="1"/>
  <c r="AD264" i="1"/>
  <c r="AD318" i="1"/>
  <c r="AD275" i="1"/>
  <c r="AD40" i="1"/>
  <c r="AD157" i="1"/>
  <c r="AD483" i="1"/>
  <c r="AD52" i="1"/>
  <c r="AD497" i="1"/>
  <c r="AD306" i="1"/>
  <c r="AD356" i="1"/>
  <c r="AD512" i="1"/>
  <c r="AD474" i="1"/>
  <c r="AD242" i="1"/>
  <c r="AD67" i="1"/>
  <c r="AD521" i="1"/>
  <c r="AD450" i="1"/>
  <c r="AD51" i="1"/>
  <c r="AD204" i="1"/>
  <c r="AD408" i="1"/>
  <c r="AD319" i="1"/>
  <c r="AD381" i="1"/>
  <c r="AD461" i="1"/>
  <c r="AD64" i="1"/>
  <c r="AD405" i="1"/>
  <c r="AD118" i="1"/>
  <c r="AD511" i="1"/>
  <c r="AD103" i="1"/>
  <c r="AD208" i="1"/>
  <c r="AD341" i="1"/>
  <c r="AD256" i="1"/>
  <c r="AD178" i="1"/>
  <c r="AD89" i="1"/>
  <c r="AD260" i="1"/>
  <c r="AD536" i="1"/>
  <c r="AD349" i="1"/>
  <c r="AD363" i="1"/>
  <c r="AD187" i="1"/>
  <c r="AD34" i="1"/>
  <c r="AD479" i="1"/>
  <c r="AD53" i="1"/>
  <c r="AD263" i="1"/>
  <c r="AD314" i="1"/>
  <c r="AD418" i="1"/>
  <c r="AD280" i="1"/>
  <c r="AD146" i="1"/>
  <c r="AD9" i="1"/>
  <c r="AD63" i="1"/>
  <c r="AD125" i="1"/>
  <c r="AD293" i="1"/>
  <c r="AD540" i="1"/>
  <c r="AD13" i="1"/>
  <c r="AD177" i="1"/>
  <c r="AD547" i="1"/>
  <c r="AD339" i="1"/>
  <c r="AD154" i="1"/>
  <c r="AD302" i="1"/>
  <c r="AD84" i="1"/>
  <c r="AD524" i="1"/>
  <c r="AD421" i="1"/>
  <c r="AD506" i="1"/>
  <c r="AD148" i="1"/>
  <c r="AD161" i="1"/>
  <c r="AD556" i="1"/>
  <c r="AD180" i="1"/>
  <c r="AD11" i="1"/>
  <c r="AD459" i="1"/>
  <c r="AD219" i="1"/>
  <c r="AD457" i="1"/>
  <c r="AD361" i="1"/>
  <c r="AD30" i="1"/>
  <c r="AD60" i="1"/>
  <c r="AD239" i="1"/>
  <c r="AD478" i="1"/>
  <c r="AD196" i="1"/>
  <c r="AD56" i="1"/>
  <c r="AD105" i="1"/>
  <c r="AD144" i="1"/>
  <c r="AD223" i="1"/>
  <c r="AD313" i="1"/>
  <c r="AD112" i="1"/>
  <c r="AD404" i="1"/>
  <c r="AD334" i="1"/>
  <c r="AD358" i="1"/>
  <c r="AD543" i="1"/>
  <c r="AD94" i="1"/>
  <c r="AD81" i="1"/>
  <c r="AD329" i="1"/>
  <c r="AD179" i="1"/>
  <c r="AD295" i="1"/>
  <c r="AD113" i="1"/>
  <c r="AD26" i="1"/>
  <c r="AD297" i="1"/>
  <c r="AD304" i="1"/>
  <c r="AD141" i="1"/>
  <c r="AD218" i="1"/>
  <c r="AD530" i="1"/>
  <c r="AD36" i="1"/>
  <c r="AD493" i="1"/>
  <c r="AD150" i="1"/>
  <c r="AD169" i="1"/>
  <c r="AD228" i="1"/>
  <c r="AD568" i="1"/>
  <c r="AD106" i="1"/>
  <c r="AD301" i="1"/>
  <c r="AD269" i="1"/>
  <c r="AD447" i="1"/>
  <c r="AD199" i="1"/>
  <c r="AD281" i="1"/>
  <c r="AD472" i="1"/>
  <c r="AD559" i="1"/>
  <c r="AD85" i="1"/>
  <c r="AD422" i="1"/>
  <c r="AJ519" i="1"/>
  <c r="AJ15" i="1"/>
  <c r="AJ407" i="1"/>
  <c r="AJ335" i="1"/>
  <c r="AJ374" i="1"/>
  <c r="AJ126" i="1"/>
  <c r="AJ185" i="1"/>
  <c r="AJ554" i="1"/>
  <c r="AJ438" i="1"/>
  <c r="AJ57" i="1"/>
  <c r="AJ82" i="1"/>
  <c r="AJ494" i="1"/>
  <c r="AJ350" i="1"/>
  <c r="AJ432" i="1"/>
  <c r="AJ470" i="1"/>
  <c r="AJ41" i="1"/>
  <c r="AJ325" i="1"/>
  <c r="AJ245" i="1"/>
  <c r="AJ96" i="1"/>
  <c r="AJ151" i="1"/>
  <c r="AJ31" i="1"/>
  <c r="AJ215" i="1"/>
  <c r="AJ333" i="1"/>
  <c r="AJ232" i="1"/>
  <c r="AJ449" i="1"/>
  <c r="AJ240" i="1"/>
  <c r="AJ323" i="1"/>
  <c r="AJ392" i="1"/>
  <c r="AJ173" i="1"/>
  <c r="AJ61" i="1"/>
  <c r="AJ211" i="1"/>
  <c r="AJ222" i="1"/>
  <c r="AJ551" i="1"/>
  <c r="AJ167" i="1"/>
  <c r="AJ132" i="1"/>
  <c r="AJ336" i="1"/>
  <c r="AJ321" i="1"/>
  <c r="AJ558" i="1"/>
  <c r="AJ21" i="1"/>
  <c r="AJ170" i="1"/>
  <c r="AJ481" i="1"/>
  <c r="AJ124" i="1"/>
  <c r="AJ388" i="1"/>
  <c r="AJ184" i="1"/>
  <c r="AJ68" i="1"/>
  <c r="AJ209" i="1"/>
  <c r="AJ548" i="1"/>
  <c r="AJ360" i="1"/>
  <c r="AJ468" i="1"/>
  <c r="AJ16" i="1"/>
  <c r="AJ357" i="1"/>
  <c r="AJ138" i="1"/>
  <c r="AJ100" i="1"/>
  <c r="AJ37" i="1"/>
  <c r="AJ14" i="1"/>
  <c r="AJ120" i="1"/>
  <c r="AJ552" i="1"/>
  <c r="AJ423" i="1"/>
  <c r="AJ261" i="1"/>
  <c r="AJ159" i="1"/>
  <c r="AJ80" i="1"/>
  <c r="AJ299" i="1"/>
  <c r="AJ66" i="1"/>
  <c r="AJ372" i="1"/>
  <c r="AJ188" i="1"/>
  <c r="AJ343" i="1"/>
  <c r="AJ488" i="1"/>
  <c r="AJ503" i="1"/>
  <c r="AJ33" i="1"/>
  <c r="AJ484" i="1"/>
  <c r="AJ507" i="1"/>
  <c r="AJ110" i="1"/>
  <c r="AJ395" i="1"/>
  <c r="AJ355" i="1"/>
  <c r="AJ174" i="1"/>
  <c r="AJ513" i="1"/>
  <c r="AJ284" i="1"/>
  <c r="AJ532" i="1"/>
  <c r="AJ55" i="1"/>
  <c r="AJ189" i="1"/>
  <c r="AJ473" i="1"/>
  <c r="AJ128" i="1"/>
  <c r="AJ495" i="1"/>
  <c r="AJ206" i="1"/>
  <c r="AJ201" i="1"/>
  <c r="AJ39" i="1"/>
  <c r="AJ486" i="1"/>
  <c r="AJ347" i="1"/>
  <c r="AJ346" i="1"/>
  <c r="AJ214" i="1"/>
  <c r="AJ129" i="1"/>
  <c r="AJ565" i="1"/>
  <c r="AJ424" i="1"/>
  <c r="AJ285" i="1"/>
  <c r="AJ283" i="1"/>
  <c r="AJ458" i="1"/>
  <c r="AJ49" i="1"/>
  <c r="AJ226" i="1"/>
  <c r="AJ379" i="1"/>
  <c r="AJ231" i="1"/>
  <c r="AJ539" i="1"/>
  <c r="AJ505" i="1"/>
  <c r="AJ433" i="1"/>
  <c r="AJ373" i="1"/>
  <c r="AJ345" i="1"/>
  <c r="AJ327" i="1"/>
  <c r="AJ426" i="1"/>
  <c r="AJ35" i="1"/>
  <c r="AJ200" i="1"/>
  <c r="AJ427" i="1"/>
  <c r="AJ25" i="1"/>
  <c r="AJ510" i="1"/>
  <c r="AJ386" i="1"/>
  <c r="AJ365" i="1"/>
  <c r="AJ389" i="1"/>
  <c r="AJ257" i="1"/>
  <c r="AJ502" i="1"/>
  <c r="AJ59" i="1"/>
  <c r="AJ546" i="1"/>
  <c r="AJ378" i="1"/>
  <c r="AJ234" i="1"/>
  <c r="AJ91" i="1"/>
  <c r="AJ337" i="1"/>
  <c r="AJ107" i="1"/>
  <c r="AJ492" i="1"/>
  <c r="AJ380" i="1"/>
  <c r="AJ500" i="1"/>
  <c r="AJ399" i="1"/>
  <c r="AJ8" i="1"/>
  <c r="AJ305" i="1"/>
  <c r="AJ267" i="1"/>
  <c r="AJ20" i="1"/>
  <c r="AJ523" i="1"/>
  <c r="AJ157" i="1"/>
  <c r="AJ135" i="1"/>
  <c r="AJ190" i="1"/>
  <c r="AJ406" i="1"/>
  <c r="AJ560" i="1"/>
  <c r="AJ509" i="1"/>
  <c r="AJ196" i="1"/>
  <c r="AJ435" i="1"/>
  <c r="AJ152" i="1"/>
  <c r="AJ88" i="1"/>
  <c r="AJ42" i="1"/>
  <c r="AJ156" i="1"/>
  <c r="AJ383" i="1"/>
  <c r="AJ489" i="1"/>
  <c r="AJ526" i="1"/>
  <c r="AJ229" i="1"/>
  <c r="AJ314" i="1"/>
  <c r="AJ370" i="1"/>
  <c r="AJ466" i="1"/>
  <c r="AJ273" i="1"/>
  <c r="AJ48" i="1"/>
  <c r="AJ220" i="1"/>
  <c r="AJ292" i="1"/>
  <c r="AJ294" i="1"/>
  <c r="AJ90" i="1"/>
  <c r="AJ258" i="1"/>
  <c r="AJ191" i="1"/>
  <c r="AJ403" i="1"/>
  <c r="AJ455" i="1"/>
  <c r="AJ139" i="1"/>
  <c r="AJ123" i="1"/>
  <c r="AJ130" i="1"/>
  <c r="AJ259" i="1"/>
  <c r="AJ195" i="1"/>
  <c r="AJ538" i="1"/>
  <c r="AJ290" i="1"/>
  <c r="AJ460" i="1"/>
  <c r="AJ425" i="1"/>
  <c r="AJ164" i="1"/>
  <c r="AJ32" i="1"/>
  <c r="AJ250" i="1"/>
  <c r="AJ550" i="1"/>
  <c r="AJ387" i="1"/>
  <c r="AJ235" i="1"/>
  <c r="AJ38" i="1"/>
  <c r="AJ452" i="1"/>
  <c r="AJ541" i="1"/>
  <c r="AJ101" i="1"/>
  <c r="AJ23" i="1"/>
  <c r="AJ10" i="1"/>
  <c r="AJ102" i="1"/>
  <c r="AJ72" i="1"/>
  <c r="AJ12" i="1"/>
  <c r="AJ375" i="1"/>
  <c r="AJ528" i="1"/>
  <c r="AJ62" i="1"/>
  <c r="AJ518" i="1"/>
  <c r="AJ412" i="1"/>
  <c r="AJ415" i="1"/>
  <c r="AJ570" i="1"/>
  <c r="AJ212" i="1"/>
  <c r="AJ52" i="1"/>
  <c r="AJ368" i="1"/>
  <c r="AJ249" i="1"/>
  <c r="AJ535" i="1"/>
  <c r="AJ136" i="1"/>
  <c r="AJ133" i="1"/>
  <c r="AJ555" i="1"/>
  <c r="AJ469" i="1"/>
  <c r="AJ339" i="1"/>
  <c r="AJ362" i="1"/>
  <c r="AJ442" i="1"/>
  <c r="AJ446" i="1"/>
  <c r="AJ456" i="1"/>
  <c r="AJ265" i="1"/>
  <c r="AJ115" i="1"/>
  <c r="AJ237" i="1"/>
  <c r="AJ445" i="1"/>
  <c r="AJ416" i="1"/>
  <c r="AJ182" i="1"/>
  <c r="AJ203" i="1"/>
  <c r="AJ396" i="1"/>
  <c r="AJ542" i="1"/>
  <c r="AJ322" i="1"/>
  <c r="AJ483" i="1"/>
  <c r="AJ418" i="1"/>
  <c r="AJ328" i="1"/>
  <c r="AJ230" i="1"/>
  <c r="AJ409" i="1"/>
  <c r="AJ491" i="1"/>
  <c r="AJ65" i="1"/>
  <c r="AJ127" i="1"/>
  <c r="AJ390" i="1"/>
  <c r="AJ247" i="1"/>
  <c r="AJ413" i="1"/>
  <c r="AJ344" i="1"/>
  <c r="AJ465" i="1"/>
  <c r="AJ140" i="1"/>
  <c r="AJ165" i="1"/>
  <c r="AJ531" i="1"/>
  <c r="AJ318" i="1"/>
  <c r="AJ131" i="1"/>
  <c r="AJ540" i="1"/>
  <c r="AJ163" i="1"/>
  <c r="AJ549" i="1"/>
  <c r="AJ393" i="1"/>
  <c r="AJ121" i="1"/>
  <c r="AJ233" i="1"/>
  <c r="AJ47" i="1"/>
  <c r="AJ302" i="1"/>
  <c r="AJ168" i="1"/>
  <c r="AJ176" i="1"/>
  <c r="AJ93" i="1"/>
  <c r="AJ97" i="1"/>
  <c r="AJ17" i="1"/>
  <c r="AJ316" i="1"/>
  <c r="AJ46" i="1"/>
  <c r="AJ78" i="1"/>
  <c r="AJ217" i="1"/>
  <c r="AJ279" i="1"/>
  <c r="AJ255" i="1"/>
  <c r="AJ291" i="1"/>
  <c r="AJ330" i="1"/>
  <c r="AJ501" i="1"/>
  <c r="AJ358" i="1"/>
  <c r="AJ391" i="1"/>
  <c r="AJ98" i="1"/>
  <c r="AJ271" i="1"/>
  <c r="AJ50" i="1"/>
  <c r="AJ83" i="1"/>
  <c r="AJ266" i="1"/>
  <c r="AJ277" i="1"/>
  <c r="AJ497" i="1"/>
  <c r="AJ475" i="1"/>
  <c r="AJ467" i="1"/>
  <c r="AJ430" i="1"/>
  <c r="AJ187" i="1"/>
  <c r="AJ313" i="1"/>
  <c r="AJ224" i="1"/>
  <c r="AJ420" i="1"/>
  <c r="AJ262" i="1"/>
  <c r="AJ562" i="1"/>
  <c r="AJ480" i="1"/>
  <c r="AJ569" i="1"/>
  <c r="AJ312" i="1"/>
  <c r="AJ105" i="1"/>
  <c r="AJ213" i="1"/>
  <c r="AJ238" i="1"/>
  <c r="AJ99" i="1"/>
  <c r="AJ515" i="1"/>
  <c r="AJ471" i="1"/>
  <c r="AJ417" i="1"/>
  <c r="AJ87" i="1"/>
  <c r="AJ218" i="1"/>
  <c r="AJ431" i="1"/>
  <c r="AJ354" i="1"/>
  <c r="AJ300" i="1"/>
  <c r="AJ287" i="1"/>
  <c r="AJ137" i="1"/>
  <c r="AJ219" i="1"/>
  <c r="AJ198" i="1"/>
  <c r="AJ162" i="1"/>
  <c r="AJ144" i="1"/>
  <c r="AJ221" i="1"/>
  <c r="AJ381" i="1"/>
  <c r="AJ556" i="1"/>
  <c r="AJ146" i="1"/>
  <c r="AJ361" i="1"/>
  <c r="AJ405" i="1"/>
  <c r="AJ450" i="1"/>
  <c r="AJ422" i="1"/>
  <c r="AJ13" i="1"/>
  <c r="AJ197" i="1"/>
  <c r="AJ205" i="1"/>
  <c r="AJ545" i="1"/>
  <c r="AJ223" i="1"/>
  <c r="AJ371" i="1"/>
  <c r="AJ419" i="1"/>
  <c r="AJ310" i="1"/>
  <c r="AJ520" i="1"/>
  <c r="AJ289" i="1"/>
  <c r="AJ172" i="1"/>
  <c r="AJ410" i="1"/>
  <c r="AJ490" i="1"/>
  <c r="AJ444" i="1"/>
  <c r="AJ440" i="1"/>
  <c r="AJ338" i="1"/>
  <c r="AJ142" i="1"/>
  <c r="AJ476" i="1"/>
  <c r="AJ134" i="1"/>
  <c r="AJ394" i="1"/>
  <c r="AJ298" i="1"/>
  <c r="AJ434" i="1"/>
  <c r="AJ296" i="1"/>
  <c r="AJ109" i="1"/>
  <c r="AJ244" i="1"/>
  <c r="AJ236" i="1"/>
  <c r="AJ315" i="1"/>
  <c r="AJ366" i="1"/>
  <c r="AJ74" i="1"/>
  <c r="AJ75" i="1"/>
  <c r="AJ194" i="1"/>
  <c r="AJ56" i="1"/>
  <c r="AJ376" i="1"/>
  <c r="AJ270" i="1"/>
  <c r="AJ508" i="1"/>
  <c r="AJ331" i="1"/>
  <c r="AJ216" i="1"/>
  <c r="AJ499" i="1"/>
  <c r="AJ175" i="1"/>
  <c r="AJ428" i="1"/>
  <c r="AJ437" i="1"/>
  <c r="AJ111" i="1"/>
  <c r="AJ564" i="1"/>
  <c r="AJ116" i="1"/>
  <c r="AJ561" i="1"/>
  <c r="AJ514" i="1"/>
  <c r="AJ153" i="1"/>
  <c r="AJ104" i="1"/>
  <c r="AJ71" i="1"/>
  <c r="AJ324" i="1"/>
  <c r="AJ496" i="1"/>
  <c r="AJ567" i="1"/>
  <c r="AJ297" i="1"/>
  <c r="AJ461" i="1"/>
  <c r="AJ348" i="1"/>
  <c r="AJ30" i="1"/>
  <c r="AJ60" i="1"/>
  <c r="AJ89" i="1"/>
  <c r="AJ511" i="1"/>
  <c r="AJ260" i="1"/>
  <c r="AJ269" i="1"/>
  <c r="AJ478" i="1"/>
  <c r="AJ293" i="1"/>
  <c r="AJ482" i="1"/>
  <c r="AJ498" i="1"/>
  <c r="AJ114" i="1"/>
  <c r="AJ147" i="1"/>
  <c r="AJ453" i="1"/>
  <c r="AJ402" i="1"/>
  <c r="AJ241" i="1"/>
  <c r="AJ44" i="1"/>
  <c r="AJ242" i="1"/>
  <c r="AJ84" i="1"/>
  <c r="AJ463" i="1"/>
  <c r="AJ401" i="1"/>
  <c r="AJ341" i="1"/>
  <c r="AJ118" i="1"/>
  <c r="AJ559" i="1"/>
  <c r="AJ295" i="1"/>
  <c r="AJ18" i="1"/>
  <c r="AJ251" i="1"/>
  <c r="AJ462" i="1"/>
  <c r="AJ429" i="1"/>
  <c r="AJ356" i="1"/>
  <c r="AJ26" i="1"/>
  <c r="AJ474" i="1"/>
  <c r="AJ177" i="1"/>
  <c r="AJ533" i="1"/>
  <c r="AJ521" i="1"/>
  <c r="AJ112" i="1"/>
  <c r="AJ447" i="1"/>
  <c r="AJ150" i="1"/>
  <c r="AJ239" i="1"/>
  <c r="AJ208" i="1"/>
  <c r="AJ22" i="1"/>
  <c r="AJ340" i="1"/>
  <c r="AJ155" i="1"/>
  <c r="AJ73" i="1"/>
  <c r="AJ457" i="1"/>
  <c r="AJ34" i="1"/>
  <c r="AJ281" i="1"/>
  <c r="AJ169" i="1"/>
  <c r="AJ143" i="1"/>
  <c r="AJ166" i="1"/>
  <c r="AJ64" i="1"/>
  <c r="AJ94" i="1"/>
  <c r="AJ9" i="1"/>
  <c r="AJ63" i="1"/>
  <c r="AJ543" i="1"/>
  <c r="AJ398" i="1"/>
  <c r="AJ204" i="1"/>
  <c r="AJ530" i="1"/>
  <c r="AJ7" i="1"/>
  <c r="AJ272" i="1"/>
  <c r="AJ264" i="1"/>
  <c r="AJ306" i="1"/>
  <c r="AJ76" i="1"/>
  <c r="AJ161" i="1"/>
  <c r="AJ178" i="1"/>
  <c r="AJ411" i="1"/>
  <c r="AJ352" i="1"/>
  <c r="AJ385" i="1"/>
  <c r="AJ363" i="1"/>
  <c r="AJ359" i="1"/>
  <c r="AJ280" i="1"/>
  <c r="AJ334" i="1"/>
  <c r="AJ448" i="1"/>
  <c r="AJ77" i="1"/>
  <c r="AJ28" i="1"/>
  <c r="AJ276" i="1"/>
  <c r="AJ225" i="1"/>
  <c r="AJ274" i="1"/>
  <c r="AJ275" i="1"/>
  <c r="AJ183" i="1"/>
  <c r="AJ253" i="1"/>
  <c r="AJ400" i="1"/>
  <c r="AJ477" i="1"/>
  <c r="AJ504" i="1"/>
  <c r="AJ79" i="1"/>
  <c r="AJ534" i="1"/>
  <c r="AJ186" i="1"/>
  <c r="AJ268" i="1"/>
  <c r="AJ19" i="1"/>
  <c r="AJ243" i="1"/>
  <c r="AJ154" i="1"/>
  <c r="AJ397" i="1"/>
  <c r="AJ544" i="1"/>
  <c r="AJ122" i="1"/>
  <c r="AJ117" i="1"/>
  <c r="AJ454" i="1"/>
  <c r="AJ472" i="1"/>
  <c r="AJ256" i="1"/>
  <c r="AJ171" i="1"/>
  <c r="AJ553" i="1"/>
  <c r="AJ36" i="1"/>
  <c r="AJ522" i="1"/>
  <c r="AJ45" i="1"/>
  <c r="AJ303" i="1"/>
  <c r="AJ288" i="1"/>
  <c r="AJ479" i="1"/>
  <c r="AJ525" i="1"/>
  <c r="AJ278" i="1"/>
  <c r="AJ263" i="1"/>
  <c r="AJ319" i="1"/>
  <c r="AJ24" i="1"/>
  <c r="AJ308" i="1"/>
  <c r="AJ537" i="1"/>
  <c r="AJ441" i="1"/>
  <c r="AJ436" i="1"/>
  <c r="AJ547" i="1"/>
  <c r="AJ53" i="1"/>
  <c r="AJ524" i="1"/>
  <c r="AJ421" i="1"/>
  <c r="AJ353" i="1"/>
  <c r="AJ506" i="1"/>
  <c r="AJ332" i="1"/>
  <c r="AJ148" i="1"/>
  <c r="AJ309" i="1"/>
  <c r="AJ364" i="1"/>
  <c r="AJ252" i="1"/>
  <c r="AJ11" i="1"/>
  <c r="AJ516" i="1"/>
  <c r="AJ58" i="1"/>
  <c r="AJ160" i="1"/>
  <c r="AJ301" i="1"/>
  <c r="AJ459" i="1"/>
  <c r="AJ404" i="1"/>
  <c r="AJ43" i="1"/>
  <c r="AJ181" i="1"/>
  <c r="AJ81" i="1"/>
  <c r="AJ179" i="1"/>
  <c r="AJ566" i="1"/>
  <c r="AJ158" i="1"/>
  <c r="AJ326" i="1"/>
  <c r="AJ92" i="1"/>
  <c r="AJ487" i="1"/>
  <c r="AJ180" i="1"/>
  <c r="AJ95" i="1"/>
  <c r="AJ286" i="1"/>
  <c r="AJ199" i="1"/>
  <c r="AJ304" i="1"/>
  <c r="AJ329" i="1"/>
  <c r="AJ351" i="1"/>
  <c r="AJ464" i="1"/>
  <c r="AJ113" i="1"/>
  <c r="AJ557" i="1"/>
  <c r="AJ282" i="1"/>
  <c r="AJ106" i="1"/>
  <c r="AJ527" i="1"/>
  <c r="AJ40" i="1"/>
  <c r="AJ228" i="1"/>
  <c r="AJ86" i="1"/>
  <c r="AJ568" i="1"/>
  <c r="AJ69" i="1"/>
  <c r="AJ202" i="1"/>
  <c r="AJ342" i="1"/>
  <c r="AJ414" i="1"/>
  <c r="AJ192" i="1"/>
  <c r="AJ451" i="1"/>
  <c r="AJ307" i="1"/>
  <c r="AJ369" i="1"/>
  <c r="AJ485" i="1"/>
  <c r="AJ141" i="1"/>
  <c r="AJ67" i="1"/>
  <c r="AJ145" i="1"/>
  <c r="AJ227" i="1"/>
  <c r="AJ493" i="1"/>
  <c r="AJ54" i="1"/>
  <c r="AJ439" i="1"/>
  <c r="AJ85" i="1"/>
  <c r="AJ70" i="1"/>
  <c r="AJ103" i="1"/>
  <c r="AJ529" i="1"/>
  <c r="AJ108" i="1"/>
  <c r="AJ29" i="1"/>
  <c r="AJ377" i="1"/>
  <c r="AJ254" i="1"/>
  <c r="AJ51" i="1"/>
  <c r="AJ246" i="1"/>
  <c r="AJ149" i="1"/>
  <c r="AJ384" i="1"/>
  <c r="AJ512" i="1"/>
  <c r="AJ193" i="1"/>
  <c r="AJ210" i="1"/>
  <c r="AJ207" i="1"/>
  <c r="AJ248" i="1"/>
  <c r="AJ27" i="1"/>
  <c r="AJ311" i="1"/>
  <c r="AJ367" i="1"/>
  <c r="AJ317" i="1"/>
  <c r="AJ125" i="1"/>
  <c r="AJ408" i="1"/>
  <c r="AJ349" i="1"/>
  <c r="AJ119" i="1"/>
  <c r="AJ443" i="1"/>
  <c r="AJ320" i="1"/>
  <c r="AJ517" i="1"/>
  <c r="AJ563" i="1"/>
  <c r="AJ536" i="1"/>
  <c r="AJ382" i="1"/>
  <c r="R99" i="9"/>
  <c r="R191" i="9"/>
  <c r="R136" i="9"/>
  <c r="R262" i="9"/>
  <c r="R326" i="9"/>
  <c r="R547" i="9"/>
  <c r="R246" i="9"/>
  <c r="R95" i="9"/>
  <c r="R135" i="9"/>
  <c r="R249" i="9"/>
  <c r="R248" i="9"/>
  <c r="R289" i="9"/>
  <c r="R250" i="9"/>
  <c r="R96" i="9"/>
  <c r="R226" i="9"/>
  <c r="R97" i="9"/>
  <c r="R29" i="9"/>
  <c r="R187" i="9"/>
  <c r="R172" i="9"/>
  <c r="R450" i="9"/>
  <c r="R465" i="9"/>
  <c r="R503" i="9"/>
  <c r="R463" i="9"/>
  <c r="R89" i="9"/>
  <c r="R185" i="9"/>
  <c r="R467" i="9"/>
  <c r="R245" i="9"/>
  <c r="R225" i="9"/>
  <c r="R377" i="9"/>
  <c r="R203" i="9"/>
  <c r="R568" i="9"/>
  <c r="R94" i="9"/>
  <c r="R300" i="9"/>
  <c r="R90" i="9"/>
  <c r="R170" i="9"/>
  <c r="R139" i="9"/>
  <c r="R482" i="9"/>
  <c r="R175" i="9"/>
  <c r="R570" i="9"/>
  <c r="R247" i="9"/>
  <c r="R417" i="9"/>
  <c r="R416" i="9"/>
  <c r="R481" i="9"/>
  <c r="R548" i="9"/>
  <c r="R190" i="9"/>
  <c r="R526" i="9"/>
  <c r="R91" i="9"/>
  <c r="R449" i="9"/>
  <c r="R373" i="9"/>
  <c r="R321" i="9"/>
  <c r="R184" i="9"/>
  <c r="R415" i="9"/>
  <c r="R129" i="9"/>
  <c r="R188" i="9"/>
  <c r="R378" i="9"/>
  <c r="R134" i="9"/>
  <c r="R448" i="9"/>
  <c r="R27" i="9"/>
  <c r="R131" i="9"/>
  <c r="R251" i="9"/>
  <c r="R451" i="9"/>
  <c r="R287" i="9"/>
  <c r="R286" i="9"/>
  <c r="R189" i="9"/>
  <c r="R502" i="9"/>
  <c r="R92" i="9"/>
  <c r="R261" i="9"/>
  <c r="R227" i="9"/>
  <c r="R28" i="9"/>
  <c r="R263" i="9"/>
  <c r="R569" i="9"/>
  <c r="R244" i="9"/>
  <c r="R98" i="9"/>
  <c r="R466" i="9"/>
  <c r="R446" i="9"/>
  <c r="R138" i="9"/>
  <c r="R379" i="9"/>
  <c r="R525" i="9"/>
  <c r="R288" i="9"/>
  <c r="R375" i="9"/>
  <c r="R521" i="9"/>
  <c r="R224" i="9"/>
  <c r="R501" i="9"/>
  <c r="R260" i="9"/>
  <c r="R370" i="9"/>
  <c r="R480" i="9"/>
  <c r="R223" i="9"/>
  <c r="R527" i="9"/>
  <c r="R168" i="9"/>
  <c r="R82" i="9"/>
  <c r="R205" i="9"/>
  <c r="R204" i="9"/>
  <c r="R524" i="9"/>
  <c r="R523" i="9"/>
  <c r="R520" i="9"/>
  <c r="R541" i="9"/>
  <c r="R413" i="9"/>
  <c r="R186" i="9"/>
  <c r="R376" i="9"/>
  <c r="R325" i="9"/>
  <c r="R322" i="9"/>
  <c r="R500" i="9"/>
  <c r="R85" i="9"/>
  <c r="R542" i="9"/>
  <c r="R414" i="9"/>
  <c r="R369" i="9"/>
  <c r="R84" i="9"/>
  <c r="R137" i="9"/>
  <c r="R173" i="9"/>
  <c r="R93" i="9"/>
  <c r="R171" i="9"/>
  <c r="R544" i="9"/>
  <c r="R323" i="9"/>
  <c r="R367" i="9"/>
  <c r="R174" i="9"/>
  <c r="R86" i="9"/>
  <c r="R301" i="9"/>
  <c r="R545" i="9"/>
  <c r="R88" i="9"/>
  <c r="R368" i="9"/>
  <c r="R80" i="9"/>
  <c r="R77" i="9"/>
  <c r="R319" i="9"/>
  <c r="R166" i="9"/>
  <c r="R133" i="9"/>
  <c r="R447" i="9"/>
  <c r="R169" i="9"/>
  <c r="R83" i="9"/>
  <c r="R418" i="9"/>
  <c r="R543" i="9"/>
  <c r="R81" i="9"/>
  <c r="R79" i="9"/>
  <c r="R479" i="9"/>
  <c r="R442" i="9"/>
  <c r="R475" i="9"/>
  <c r="R459" i="9"/>
  <c r="R316" i="9"/>
  <c r="R24" i="9"/>
  <c r="R538" i="9"/>
  <c r="R123" i="9"/>
  <c r="R219" i="9"/>
  <c r="R201" i="9"/>
  <c r="R399" i="9"/>
  <c r="R445" i="9"/>
  <c r="R285" i="9"/>
  <c r="R539" i="9"/>
  <c r="R477" i="9"/>
  <c r="R72" i="9"/>
  <c r="R324" i="9"/>
  <c r="R320" i="9"/>
  <c r="R499" i="9"/>
  <c r="R540" i="9"/>
  <c r="R443" i="9"/>
  <c r="R444" i="9"/>
  <c r="R130" i="9"/>
  <c r="R440" i="9"/>
  <c r="R522" i="9"/>
  <c r="R372" i="9"/>
  <c r="R460" i="9"/>
  <c r="R476" i="9"/>
  <c r="R497" i="9"/>
  <c r="R565" i="9"/>
  <c r="R71" i="9"/>
  <c r="R68" i="9"/>
  <c r="R23" i="9"/>
  <c r="R66" i="9"/>
  <c r="R78" i="9"/>
  <c r="R318" i="9"/>
  <c r="R412" i="9"/>
  <c r="R76" i="9"/>
  <c r="R365" i="9"/>
  <c r="R438" i="9"/>
  <c r="R457" i="9"/>
  <c r="R239" i="9"/>
  <c r="R464" i="9"/>
  <c r="R284" i="9"/>
  <c r="R126" i="9"/>
  <c r="R26" i="9"/>
  <c r="R259" i="9"/>
  <c r="R407" i="9"/>
  <c r="R164" i="9"/>
  <c r="R366" i="9"/>
  <c r="R25" i="9"/>
  <c r="R69" i="9"/>
  <c r="R125" i="9"/>
  <c r="R362" i="9"/>
  <c r="R517" i="9"/>
  <c r="R494" i="9"/>
  <c r="R181" i="9"/>
  <c r="R132" i="9"/>
  <c r="R405" i="9"/>
  <c r="R313" i="9"/>
  <c r="R361" i="9"/>
  <c r="R312" i="9"/>
  <c r="R218" i="9"/>
  <c r="R310" i="9"/>
  <c r="R119" i="9"/>
  <c r="R180" i="9"/>
  <c r="R59" i="9"/>
  <c r="R199" i="9"/>
  <c r="R279" i="9"/>
  <c r="R560" i="9"/>
  <c r="R534" i="9"/>
  <c r="R427" i="9"/>
  <c r="R292" i="9"/>
  <c r="R491" i="9"/>
  <c r="R554" i="9"/>
  <c r="R16" i="9"/>
  <c r="R340" i="9"/>
  <c r="R231" i="9"/>
  <c r="R253" i="9"/>
  <c r="R374" i="9"/>
  <c r="R410" i="9"/>
  <c r="R297" i="9"/>
  <c r="R73" i="9"/>
  <c r="R124" i="9"/>
  <c r="R359" i="9"/>
  <c r="R22" i="9"/>
  <c r="R116" i="9"/>
  <c r="R352" i="9"/>
  <c r="R296" i="9"/>
  <c r="R394" i="9"/>
  <c r="R75" i="9"/>
  <c r="R165" i="9"/>
  <c r="R222" i="9"/>
  <c r="R408" i="9"/>
  <c r="R403" i="9"/>
  <c r="R120" i="9"/>
  <c r="R117" i="9"/>
  <c r="R61" i="9"/>
  <c r="R216" i="9"/>
  <c r="R281" i="9"/>
  <c r="R561" i="9"/>
  <c r="R215" i="9"/>
  <c r="R478" i="9"/>
  <c r="R474" i="9"/>
  <c r="R519" i="9"/>
  <c r="R439" i="9"/>
  <c r="R518" i="9"/>
  <c r="R121" i="9"/>
  <c r="R357" i="9"/>
  <c r="R397" i="9"/>
  <c r="R353" i="9"/>
  <c r="R282" i="9"/>
  <c r="R430" i="9"/>
  <c r="R243" i="9"/>
  <c r="R298" i="9"/>
  <c r="R398" i="9"/>
  <c r="R358" i="9"/>
  <c r="R62" i="9"/>
  <c r="R236" i="9"/>
  <c r="R562" i="9"/>
  <c r="R351" i="9"/>
  <c r="R309" i="9"/>
  <c r="R566" i="9"/>
  <c r="R183" i="9"/>
  <c r="R220" i="9"/>
  <c r="R493" i="9"/>
  <c r="R563" i="9"/>
  <c r="R396" i="9"/>
  <c r="R536" i="9"/>
  <c r="R393" i="9"/>
  <c r="R198" i="9"/>
  <c r="R456" i="9"/>
  <c r="R20" i="9"/>
  <c r="R431" i="9"/>
  <c r="R221" i="9"/>
  <c r="R315" i="9"/>
  <c r="R314" i="9"/>
  <c r="R406" i="9"/>
  <c r="R360" i="9"/>
  <c r="R217" i="9"/>
  <c r="R162" i="9"/>
  <c r="R433" i="9"/>
  <c r="R280" i="9"/>
  <c r="R567" i="9"/>
  <c r="R441" i="9"/>
  <c r="R74" i="9"/>
  <c r="R495" i="9"/>
  <c r="R311" i="9"/>
  <c r="R163" i="9"/>
  <c r="R350" i="9"/>
  <c r="R258" i="9"/>
  <c r="R429" i="9"/>
  <c r="R295" i="9"/>
  <c r="R346" i="9"/>
  <c r="R557" i="9"/>
  <c r="R342" i="9"/>
  <c r="R114" i="9"/>
  <c r="R47" i="9"/>
  <c r="R128" i="9"/>
  <c r="R400" i="9"/>
  <c r="R237" i="9"/>
  <c r="R564" i="9"/>
  <c r="R436" i="9"/>
  <c r="R354" i="9"/>
  <c r="R299" i="9"/>
  <c r="R317" i="9"/>
  <c r="R537" i="9"/>
  <c r="R238" i="9"/>
  <c r="R356" i="9"/>
  <c r="R160" i="9"/>
  <c r="R492" i="9"/>
  <c r="R513" i="9"/>
  <c r="R254" i="9"/>
  <c r="R214" i="9"/>
  <c r="R50" i="9"/>
  <c r="R15" i="9"/>
  <c r="R471" i="9"/>
  <c r="R230" i="9"/>
  <c r="R127" i="9"/>
  <c r="R60" i="9"/>
  <c r="R277" i="9"/>
  <c r="R255" i="9"/>
  <c r="R241" i="9"/>
  <c r="R355" i="9"/>
  <c r="R515" i="9"/>
  <c r="R57" i="9"/>
  <c r="R56" i="9"/>
  <c r="R122" i="9"/>
  <c r="R349" i="9"/>
  <c r="R546" i="9"/>
  <c r="R202" i="9"/>
  <c r="R462" i="9"/>
  <c r="R240" i="9"/>
  <c r="R63" i="9"/>
  <c r="R434" i="9"/>
  <c r="R159" i="9"/>
  <c r="R559" i="9"/>
  <c r="R278" i="9"/>
  <c r="R455" i="9"/>
  <c r="R58" i="9"/>
  <c r="R158" i="9"/>
  <c r="R371" i="9"/>
  <c r="R256" i="9"/>
  <c r="R509" i="9"/>
  <c r="R489" i="9"/>
  <c r="R44" i="9"/>
  <c r="R42" i="9"/>
  <c r="R13" i="9"/>
  <c r="R108" i="9"/>
  <c r="R268" i="9"/>
  <c r="R148" i="9"/>
  <c r="R507" i="9"/>
  <c r="R506" i="9"/>
  <c r="R552" i="9"/>
  <c r="R143" i="9"/>
  <c r="R176" i="9"/>
  <c r="R328" i="9"/>
  <c r="R195" i="9"/>
  <c r="R270" i="9"/>
  <c r="R149" i="9"/>
  <c r="R425" i="9"/>
  <c r="R333" i="9"/>
  <c r="R332" i="9"/>
  <c r="R329" i="9"/>
  <c r="R452" i="9"/>
  <c r="R65" i="9"/>
  <c r="R472" i="9"/>
  <c r="R21" i="9"/>
  <c r="R348" i="9"/>
  <c r="R157" i="9"/>
  <c r="R556" i="9"/>
  <c r="R51" i="9"/>
  <c r="R269" i="9"/>
  <c r="R208" i="9"/>
  <c r="R207" i="9"/>
  <c r="R87" i="9"/>
  <c r="R402" i="9"/>
  <c r="R283" i="9"/>
  <c r="R118" i="9"/>
  <c r="R435" i="9"/>
  <c r="R345" i="9"/>
  <c r="R54" i="9"/>
  <c r="R512" i="9"/>
  <c r="R197" i="9"/>
  <c r="R233" i="9"/>
  <c r="R273" i="9"/>
  <c r="R490" i="9"/>
  <c r="R49" i="9"/>
  <c r="R14" i="9"/>
  <c r="R338" i="9"/>
  <c r="R211" i="9"/>
  <c r="R109" i="9"/>
  <c r="R36" i="9"/>
  <c r="R385" i="9"/>
  <c r="R267" i="9"/>
  <c r="R192" i="9"/>
  <c r="R411" i="9"/>
  <c r="R404" i="9"/>
  <c r="R64" i="9"/>
  <c r="R437" i="9"/>
  <c r="R395" i="9"/>
  <c r="R235" i="9"/>
  <c r="R391" i="9"/>
  <c r="R276" i="9"/>
  <c r="R511" i="9"/>
  <c r="R46" i="9"/>
  <c r="R45" i="9"/>
  <c r="R39" i="9"/>
  <c r="R38" i="9"/>
  <c r="R151" i="9"/>
  <c r="R386" i="9"/>
  <c r="R147" i="9"/>
  <c r="R167" i="9"/>
  <c r="R364" i="9"/>
  <c r="R200" i="9"/>
  <c r="R161" i="9"/>
  <c r="R514" i="9"/>
  <c r="R115" i="9"/>
  <c r="R275" i="9"/>
  <c r="R341" i="9"/>
  <c r="R531" i="9"/>
  <c r="R41" i="9"/>
  <c r="R304" i="9"/>
  <c r="R193" i="9"/>
  <c r="R107" i="9"/>
  <c r="R178" i="9"/>
  <c r="R401" i="9"/>
  <c r="R293" i="9"/>
  <c r="R291" i="9"/>
  <c r="R409" i="9"/>
  <c r="R67" i="9"/>
  <c r="R516" i="9"/>
  <c r="R428" i="9"/>
  <c r="R388" i="9"/>
  <c r="R453" i="9"/>
  <c r="R150" i="9"/>
  <c r="R34" i="9"/>
  <c r="R488" i="9"/>
  <c r="R265" i="9"/>
  <c r="R145" i="9"/>
  <c r="R419" i="9"/>
  <c r="R140" i="9"/>
  <c r="R505" i="9"/>
  <c r="R383" i="9"/>
  <c r="R302" i="9"/>
  <c r="R458" i="9"/>
  <c r="R496" i="9"/>
  <c r="R155" i="9"/>
  <c r="R555" i="9"/>
  <c r="R234" i="9"/>
  <c r="R154" i="9"/>
  <c r="R40" i="9"/>
  <c r="R179" i="9"/>
  <c r="R347" i="9"/>
  <c r="R153" i="9"/>
  <c r="R510" i="9"/>
  <c r="R229" i="9"/>
  <c r="R303" i="9"/>
  <c r="R498" i="9"/>
  <c r="R213" i="9"/>
  <c r="R110" i="9"/>
  <c r="R70" i="9"/>
  <c r="R363" i="9"/>
  <c r="R55" i="9"/>
  <c r="R473" i="9"/>
  <c r="R53" i="9"/>
  <c r="R43" i="9"/>
  <c r="R194" i="9"/>
  <c r="R454" i="9"/>
  <c r="R274" i="9"/>
  <c r="R553" i="9"/>
  <c r="R532" i="9"/>
  <c r="R209" i="9"/>
  <c r="R381" i="9"/>
  <c r="R551" i="9"/>
  <c r="R558" i="9"/>
  <c r="R508" i="9"/>
  <c r="R387" i="9"/>
  <c r="R530" i="9"/>
  <c r="R228" i="9"/>
  <c r="R461" i="9"/>
  <c r="R294" i="9"/>
  <c r="R307" i="9"/>
  <c r="R392" i="9"/>
  <c r="R306" i="9"/>
  <c r="R290" i="9"/>
  <c r="R305" i="9"/>
  <c r="R35" i="9"/>
  <c r="R529" i="9"/>
  <c r="R384" i="9"/>
  <c r="R382" i="9"/>
  <c r="R10" i="9"/>
  <c r="R242" i="9"/>
  <c r="R344" i="9"/>
  <c r="R152" i="9"/>
  <c r="R272" i="9"/>
  <c r="R339" i="9"/>
  <c r="R470" i="9"/>
  <c r="R196" i="9"/>
  <c r="R111" i="9"/>
  <c r="R182" i="9"/>
  <c r="R432" i="9"/>
  <c r="R19" i="9"/>
  <c r="R533" i="9"/>
  <c r="R271" i="9"/>
  <c r="R257" i="9"/>
  <c r="R52" i="9"/>
  <c r="R232" i="9"/>
  <c r="R112" i="9"/>
  <c r="R426" i="9"/>
  <c r="R37" i="9"/>
  <c r="R210" i="9"/>
  <c r="R11" i="9"/>
  <c r="R390" i="9"/>
  <c r="R177" i="9"/>
  <c r="R330" i="9"/>
  <c r="R31" i="9"/>
  <c r="R156" i="9"/>
  <c r="R105" i="9"/>
  <c r="R103" i="9"/>
  <c r="R206" i="9"/>
  <c r="R30" i="9"/>
  <c r="R146" i="9"/>
  <c r="R33" i="9"/>
  <c r="R484" i="9"/>
  <c r="R144" i="9"/>
  <c r="R141" i="9"/>
  <c r="R9" i="9"/>
  <c r="R421" i="9"/>
  <c r="R550" i="9"/>
  <c r="R535" i="9"/>
  <c r="R48" i="9"/>
  <c r="R335" i="9"/>
  <c r="R423" i="9"/>
  <c r="R8" i="9"/>
  <c r="R504" i="9"/>
  <c r="R468" i="9"/>
  <c r="R7" i="9"/>
  <c r="R343" i="9"/>
  <c r="R104" i="9"/>
  <c r="R528" i="9"/>
  <c r="R334" i="9"/>
  <c r="R487" i="9"/>
  <c r="R486" i="9"/>
  <c r="R17" i="9"/>
  <c r="R212" i="9"/>
  <c r="R389" i="9"/>
  <c r="R106" i="9"/>
  <c r="R142" i="9"/>
  <c r="R18" i="9"/>
  <c r="R331" i="9"/>
  <c r="R337" i="9"/>
  <c r="R12" i="9"/>
  <c r="R336" i="9"/>
  <c r="R469" i="9"/>
  <c r="R483" i="9"/>
  <c r="R252" i="9"/>
  <c r="R264" i="9"/>
  <c r="R308" i="9"/>
  <c r="R113" i="9"/>
  <c r="R102" i="9"/>
  <c r="R380" i="9"/>
  <c r="R101" i="9"/>
  <c r="R485" i="9"/>
  <c r="R32" i="9"/>
  <c r="R100" i="9"/>
  <c r="R424" i="9"/>
  <c r="R266" i="9"/>
  <c r="R420" i="9"/>
  <c r="R327" i="9"/>
  <c r="R422" i="9"/>
  <c r="R549" i="9"/>
  <c r="O251" i="9"/>
  <c r="O548" i="9"/>
  <c r="O188" i="9"/>
  <c r="O173" i="9"/>
  <c r="O139" i="9"/>
  <c r="O174" i="9"/>
  <c r="O301" i="9"/>
  <c r="O465" i="9"/>
  <c r="O99" i="9"/>
  <c r="O191" i="9"/>
  <c r="O136" i="9"/>
  <c r="O262" i="9"/>
  <c r="O326" i="9"/>
  <c r="O547" i="9"/>
  <c r="O246" i="9"/>
  <c r="O95" i="9"/>
  <c r="O135" i="9"/>
  <c r="O249" i="9"/>
  <c r="O248" i="9"/>
  <c r="O289" i="9"/>
  <c r="O416" i="9"/>
  <c r="O288" i="9"/>
  <c r="O287" i="9"/>
  <c r="O250" i="9"/>
  <c r="O137" i="9"/>
  <c r="O189" i="9"/>
  <c r="O379" i="9"/>
  <c r="O204" i="9"/>
  <c r="O171" i="9"/>
  <c r="O523" i="9"/>
  <c r="O263" i="9"/>
  <c r="O502" i="9"/>
  <c r="O378" i="9"/>
  <c r="O525" i="9"/>
  <c r="O546" i="9"/>
  <c r="O286" i="9"/>
  <c r="O29" i="9"/>
  <c r="O226" i="9"/>
  <c r="O503" i="9"/>
  <c r="O463" i="9"/>
  <c r="O89" i="9"/>
  <c r="O185" i="9"/>
  <c r="O467" i="9"/>
  <c r="O245" i="9"/>
  <c r="O225" i="9"/>
  <c r="O377" i="9"/>
  <c r="O568" i="9"/>
  <c r="O94" i="9"/>
  <c r="O300" i="9"/>
  <c r="O90" i="9"/>
  <c r="O170" i="9"/>
  <c r="O521" i="9"/>
  <c r="O27" i="9"/>
  <c r="O369" i="9"/>
  <c r="O541" i="9"/>
  <c r="O82" i="9"/>
  <c r="O524" i="9"/>
  <c r="O545" i="9"/>
  <c r="O203" i="9"/>
  <c r="O169" i="9"/>
  <c r="O260" i="9"/>
  <c r="O138" i="9"/>
  <c r="O190" i="9"/>
  <c r="O464" i="9"/>
  <c r="O172" i="9"/>
  <c r="O374" i="9"/>
  <c r="O134" i="9"/>
  <c r="O448" i="9"/>
  <c r="O247" i="9"/>
  <c r="O451" i="9"/>
  <c r="O227" i="9"/>
  <c r="O526" i="9"/>
  <c r="O28" i="9"/>
  <c r="O450" i="9"/>
  <c r="O449" i="9"/>
  <c r="O481" i="9"/>
  <c r="O243" i="9"/>
  <c r="O87" i="9"/>
  <c r="O368" i="9"/>
  <c r="O418" i="9"/>
  <c r="O93" i="9"/>
  <c r="O132" i="9"/>
  <c r="O367" i="9"/>
  <c r="O98" i="9"/>
  <c r="O175" i="9"/>
  <c r="O466" i="9"/>
  <c r="O261" i="9"/>
  <c r="O244" i="9"/>
  <c r="O446" i="9"/>
  <c r="O81" i="9"/>
  <c r="O375" i="9"/>
  <c r="O224" i="9"/>
  <c r="O501" i="9"/>
  <c r="O370" i="9"/>
  <c r="O480" i="9"/>
  <c r="O223" i="9"/>
  <c r="O83" i="9"/>
  <c r="O97" i="9"/>
  <c r="O205" i="9"/>
  <c r="O184" i="9"/>
  <c r="O520" i="9"/>
  <c r="O413" i="9"/>
  <c r="O522" i="9"/>
  <c r="O371" i="9"/>
  <c r="O444" i="9"/>
  <c r="O320" i="9"/>
  <c r="O168" i="9"/>
  <c r="O542" i="9"/>
  <c r="O91" i="9"/>
  <c r="O325" i="9"/>
  <c r="O84" i="9"/>
  <c r="O187" i="9"/>
  <c r="O544" i="9"/>
  <c r="O323" i="9"/>
  <c r="O321" i="9"/>
  <c r="O79" i="9"/>
  <c r="O479" i="9"/>
  <c r="O478" i="9"/>
  <c r="O297" i="9"/>
  <c r="O482" i="9"/>
  <c r="O569" i="9"/>
  <c r="O376" i="9"/>
  <c r="O86" i="9"/>
  <c r="O500" i="9"/>
  <c r="O85" i="9"/>
  <c r="O299" i="9"/>
  <c r="O461" i="9"/>
  <c r="O567" i="9"/>
  <c r="O458" i="9"/>
  <c r="O365" i="9"/>
  <c r="O496" i="9"/>
  <c r="O124" i="9"/>
  <c r="O164" i="9"/>
  <c r="O360" i="9"/>
  <c r="O120" i="9"/>
  <c r="O447" i="9"/>
  <c r="O412" i="9"/>
  <c r="O284" i="9"/>
  <c r="O566" i="9"/>
  <c r="O519" i="9"/>
  <c r="O570" i="9"/>
  <c r="O543" i="9"/>
  <c r="O442" i="9"/>
  <c r="O445" i="9"/>
  <c r="O285" i="9"/>
  <c r="O539" i="9"/>
  <c r="O477" i="9"/>
  <c r="O166" i="9"/>
  <c r="O417" i="9"/>
  <c r="O324" i="9"/>
  <c r="O415" i="9"/>
  <c r="O499" i="9"/>
  <c r="O80" i="9"/>
  <c r="O540" i="9"/>
  <c r="O443" i="9"/>
  <c r="O319" i="9"/>
  <c r="O241" i="9"/>
  <c r="O474" i="9"/>
  <c r="O70" i="9"/>
  <c r="O240" i="9"/>
  <c r="O407" i="9"/>
  <c r="O65" i="9"/>
  <c r="O130" i="9"/>
  <c r="O440" i="9"/>
  <c r="O410" i="9"/>
  <c r="O73" i="9"/>
  <c r="O182" i="9"/>
  <c r="O221" i="9"/>
  <c r="O462" i="9"/>
  <c r="O411" i="9"/>
  <c r="O298" i="9"/>
  <c r="O441" i="9"/>
  <c r="O127" i="9"/>
  <c r="O222" i="9"/>
  <c r="O68" i="9"/>
  <c r="O408" i="9"/>
  <c r="O129" i="9"/>
  <c r="O78" i="9"/>
  <c r="O318" i="9"/>
  <c r="O72" i="9"/>
  <c r="O76" i="9"/>
  <c r="O438" i="9"/>
  <c r="O71" i="9"/>
  <c r="O457" i="9"/>
  <c r="O239" i="9"/>
  <c r="O527" i="9"/>
  <c r="O77" i="9"/>
  <c r="O126" i="9"/>
  <c r="O565" i="9"/>
  <c r="O220" i="9"/>
  <c r="O314" i="9"/>
  <c r="O402" i="9"/>
  <c r="O361" i="9"/>
  <c r="O218" i="9"/>
  <c r="O183" i="9"/>
  <c r="O69" i="9"/>
  <c r="O122" i="9"/>
  <c r="O163" i="9"/>
  <c r="O564" i="9"/>
  <c r="O563" i="9"/>
  <c r="O434" i="9"/>
  <c r="O433" i="9"/>
  <c r="O535" i="9"/>
  <c r="O295" i="9"/>
  <c r="O492" i="9"/>
  <c r="O255" i="9"/>
  <c r="O512" i="9"/>
  <c r="O555" i="9"/>
  <c r="O153" i="9"/>
  <c r="O342" i="9"/>
  <c r="O114" i="9"/>
  <c r="O112" i="9"/>
  <c r="O14" i="9"/>
  <c r="O230" i="9"/>
  <c r="O167" i="9"/>
  <c r="O317" i="9"/>
  <c r="O316" i="9"/>
  <c r="O364" i="9"/>
  <c r="O315" i="9"/>
  <c r="O538" i="9"/>
  <c r="O217" i="9"/>
  <c r="O472" i="9"/>
  <c r="O456" i="9"/>
  <c r="O160" i="9"/>
  <c r="O350" i="9"/>
  <c r="O186" i="9"/>
  <c r="O92" i="9"/>
  <c r="O373" i="9"/>
  <c r="O459" i="9"/>
  <c r="O23" i="9"/>
  <c r="O405" i="9"/>
  <c r="O219" i="9"/>
  <c r="O313" i="9"/>
  <c r="O312" i="9"/>
  <c r="O310" i="9"/>
  <c r="O119" i="9"/>
  <c r="O180" i="9"/>
  <c r="O59" i="9"/>
  <c r="O199" i="9"/>
  <c r="O279" i="9"/>
  <c r="O560" i="9"/>
  <c r="O133" i="9"/>
  <c r="O362" i="9"/>
  <c r="O359" i="9"/>
  <c r="O22" i="9"/>
  <c r="O116" i="9"/>
  <c r="O352" i="9"/>
  <c r="O296" i="9"/>
  <c r="O394" i="9"/>
  <c r="O88" i="9"/>
  <c r="O476" i="9"/>
  <c r="O439" i="9"/>
  <c r="O24" i="9"/>
  <c r="O518" i="9"/>
  <c r="O123" i="9"/>
  <c r="O121" i="9"/>
  <c r="O201" i="9"/>
  <c r="O494" i="9"/>
  <c r="O357" i="9"/>
  <c r="O397" i="9"/>
  <c r="O353" i="9"/>
  <c r="O282" i="9"/>
  <c r="O430" i="9"/>
  <c r="O428" i="9"/>
  <c r="O372" i="9"/>
  <c r="O26" i="9"/>
  <c r="O460" i="9"/>
  <c r="O125" i="9"/>
  <c r="O356" i="9"/>
  <c r="O562" i="9"/>
  <c r="O409" i="9"/>
  <c r="O437" i="9"/>
  <c r="O473" i="9"/>
  <c r="O61" i="9"/>
  <c r="O435" i="9"/>
  <c r="O516" i="9"/>
  <c r="O475" i="9"/>
  <c r="O75" i="9"/>
  <c r="O398" i="9"/>
  <c r="O493" i="9"/>
  <c r="O396" i="9"/>
  <c r="O536" i="9"/>
  <c r="O414" i="9"/>
  <c r="O358" i="9"/>
  <c r="O117" i="9"/>
  <c r="O20" i="9"/>
  <c r="O281" i="9"/>
  <c r="O431" i="9"/>
  <c r="O278" i="9"/>
  <c r="O235" i="9"/>
  <c r="O392" i="9"/>
  <c r="O292" i="9"/>
  <c r="O510" i="9"/>
  <c r="O272" i="9"/>
  <c r="O213" i="9"/>
  <c r="O25" i="9"/>
  <c r="O74" i="9"/>
  <c r="O259" i="9"/>
  <c r="O66" i="9"/>
  <c r="O495" i="9"/>
  <c r="O311" i="9"/>
  <c r="O236" i="9"/>
  <c r="O64" i="9"/>
  <c r="O257" i="9"/>
  <c r="O53" i="9"/>
  <c r="O557" i="9"/>
  <c r="O156" i="9"/>
  <c r="O197" i="9"/>
  <c r="O491" i="9"/>
  <c r="O275" i="9"/>
  <c r="O196" i="9"/>
  <c r="O212" i="9"/>
  <c r="O305" i="9"/>
  <c r="O498" i="9"/>
  <c r="O401" i="9"/>
  <c r="O399" i="9"/>
  <c r="O436" i="9"/>
  <c r="O161" i="9"/>
  <c r="O432" i="9"/>
  <c r="O347" i="9"/>
  <c r="O307" i="9"/>
  <c r="O54" i="9"/>
  <c r="O366" i="9"/>
  <c r="O128" i="9"/>
  <c r="O497" i="9"/>
  <c r="O537" i="9"/>
  <c r="O406" i="9"/>
  <c r="O238" i="9"/>
  <c r="O258" i="9"/>
  <c r="O198" i="9"/>
  <c r="O181" i="9"/>
  <c r="O62" i="9"/>
  <c r="O395" i="9"/>
  <c r="O393" i="9"/>
  <c r="O534" i="9"/>
  <c r="O242" i="9"/>
  <c r="O118" i="9"/>
  <c r="O21" i="9"/>
  <c r="O308" i="9"/>
  <c r="O131" i="9"/>
  <c r="O517" i="9"/>
  <c r="O349" i="9"/>
  <c r="O363" i="9"/>
  <c r="O215" i="9"/>
  <c r="O56" i="9"/>
  <c r="O558" i="9"/>
  <c r="O152" i="9"/>
  <c r="O17" i="9"/>
  <c r="O340" i="9"/>
  <c r="O470" i="9"/>
  <c r="O337" i="9"/>
  <c r="O35" i="9"/>
  <c r="O383" i="9"/>
  <c r="O105" i="9"/>
  <c r="O334" i="9"/>
  <c r="O265" i="9"/>
  <c r="O483" i="9"/>
  <c r="O140" i="9"/>
  <c r="O549" i="9"/>
  <c r="O388" i="9"/>
  <c r="O194" i="9"/>
  <c r="O453" i="9"/>
  <c r="O382" i="9"/>
  <c r="O487" i="9"/>
  <c r="O101" i="9"/>
  <c r="O30" i="9"/>
  <c r="O506" i="9"/>
  <c r="O552" i="9"/>
  <c r="O165" i="9"/>
  <c r="O515" i="9"/>
  <c r="O19" i="9"/>
  <c r="O52" i="9"/>
  <c r="O16" i="9"/>
  <c r="O110" i="9"/>
  <c r="O384" i="9"/>
  <c r="O206" i="9"/>
  <c r="O141" i="9"/>
  <c r="O96" i="9"/>
  <c r="O322" i="9"/>
  <c r="O60" i="9"/>
  <c r="O256" i="9"/>
  <c r="O554" i="9"/>
  <c r="O509" i="9"/>
  <c r="O489" i="9"/>
  <c r="O15" i="9"/>
  <c r="O44" i="9"/>
  <c r="O42" i="9"/>
  <c r="O13" i="9"/>
  <c r="O108" i="9"/>
  <c r="O268" i="9"/>
  <c r="O148" i="9"/>
  <c r="O507" i="9"/>
  <c r="O354" i="9"/>
  <c r="O58" i="9"/>
  <c r="O348" i="9"/>
  <c r="O157" i="9"/>
  <c r="O556" i="9"/>
  <c r="O51" i="9"/>
  <c r="O195" i="9"/>
  <c r="O270" i="9"/>
  <c r="O269" i="9"/>
  <c r="O149" i="9"/>
  <c r="O208" i="9"/>
  <c r="O404" i="9"/>
  <c r="O400" i="9"/>
  <c r="O158" i="9"/>
  <c r="O391" i="9"/>
  <c r="O276" i="9"/>
  <c r="O511" i="9"/>
  <c r="O47" i="9"/>
  <c r="O46" i="9"/>
  <c r="O45" i="9"/>
  <c r="O39" i="9"/>
  <c r="O38" i="9"/>
  <c r="O151" i="9"/>
  <c r="O386" i="9"/>
  <c r="O147" i="9"/>
  <c r="O429" i="9"/>
  <c r="O49" i="9"/>
  <c r="O306" i="9"/>
  <c r="O290" i="9"/>
  <c r="O200" i="9"/>
  <c r="O561" i="9"/>
  <c r="O346" i="9"/>
  <c r="O344" i="9"/>
  <c r="O427" i="9"/>
  <c r="O454" i="9"/>
  <c r="O343" i="9"/>
  <c r="O508" i="9"/>
  <c r="O113" i="9"/>
  <c r="O471" i="9"/>
  <c r="O338" i="9"/>
  <c r="O109" i="9"/>
  <c r="O12" i="9"/>
  <c r="O177" i="9"/>
  <c r="O11" i="9"/>
  <c r="O9" i="9"/>
  <c r="O333" i="9"/>
  <c r="O468" i="9"/>
  <c r="O529" i="9"/>
  <c r="O63" i="9"/>
  <c r="O293" i="9"/>
  <c r="O514" i="9"/>
  <c r="O513" i="9"/>
  <c r="O254" i="9"/>
  <c r="O214" i="9"/>
  <c r="O291" i="9"/>
  <c r="O389" i="9"/>
  <c r="O530" i="9"/>
  <c r="O202" i="9"/>
  <c r="O162" i="9"/>
  <c r="O280" i="9"/>
  <c r="O57" i="9"/>
  <c r="O18" i="9"/>
  <c r="O533" i="9"/>
  <c r="O274" i="9"/>
  <c r="O48" i="9"/>
  <c r="O111" i="9"/>
  <c r="O271" i="9"/>
  <c r="O193" i="9"/>
  <c r="O237" i="9"/>
  <c r="O216" i="9"/>
  <c r="O159" i="9"/>
  <c r="O273" i="9"/>
  <c r="O211" i="9"/>
  <c r="O403" i="9"/>
  <c r="O283" i="9"/>
  <c r="O355" i="9"/>
  <c r="O232" i="9"/>
  <c r="O531" i="9"/>
  <c r="O426" i="9"/>
  <c r="O37" i="9"/>
  <c r="O36" i="9"/>
  <c r="O210" i="9"/>
  <c r="O67" i="9"/>
  <c r="O154" i="9"/>
  <c r="O490" i="9"/>
  <c r="O341" i="9"/>
  <c r="O304" i="9"/>
  <c r="O229" i="9"/>
  <c r="O528" i="9"/>
  <c r="O252" i="9"/>
  <c r="O142" i="9"/>
  <c r="O43" i="9"/>
  <c r="O233" i="9"/>
  <c r="O336" i="9"/>
  <c r="O267" i="9"/>
  <c r="O351" i="9"/>
  <c r="O277" i="9"/>
  <c r="O390" i="9"/>
  <c r="O294" i="9"/>
  <c r="O559" i="9"/>
  <c r="O455" i="9"/>
  <c r="O155" i="9"/>
  <c r="O179" i="9"/>
  <c r="O303" i="9"/>
  <c r="O309" i="9"/>
  <c r="O339" i="9"/>
  <c r="O40" i="9"/>
  <c r="O234" i="9"/>
  <c r="O55" i="9"/>
  <c r="O50" i="9"/>
  <c r="O231" i="9"/>
  <c r="O150" i="9"/>
  <c r="O488" i="9"/>
  <c r="O425" i="9"/>
  <c r="O34" i="9"/>
  <c r="O178" i="9"/>
  <c r="O266" i="9"/>
  <c r="O145" i="9"/>
  <c r="O329" i="9"/>
  <c r="O10" i="9"/>
  <c r="O424" i="9"/>
  <c r="O422" i="9"/>
  <c r="O420" i="9"/>
  <c r="O327" i="9"/>
  <c r="O192" i="9"/>
  <c r="O332" i="9"/>
  <c r="O330" i="9"/>
  <c r="O31" i="9"/>
  <c r="O381" i="9"/>
  <c r="O452" i="9"/>
  <c r="O421" i="9"/>
  <c r="O504" i="9"/>
  <c r="O328" i="9"/>
  <c r="O264" i="9"/>
  <c r="O41" i="9"/>
  <c r="O345" i="9"/>
  <c r="O485" i="9"/>
  <c r="O103" i="9"/>
  <c r="O228" i="9"/>
  <c r="O551" i="9"/>
  <c r="O8" i="9"/>
  <c r="O7" i="9"/>
  <c r="O387" i="9"/>
  <c r="O115" i="9"/>
  <c r="O553" i="9"/>
  <c r="O335" i="9"/>
  <c r="O423" i="9"/>
  <c r="O331" i="9"/>
  <c r="O107" i="9"/>
  <c r="O209" i="9"/>
  <c r="O104" i="9"/>
  <c r="O146" i="9"/>
  <c r="O33" i="9"/>
  <c r="O484" i="9"/>
  <c r="O144" i="9"/>
  <c r="O143" i="9"/>
  <c r="O505" i="9"/>
  <c r="O550" i="9"/>
  <c r="O32" i="9"/>
  <c r="O532" i="9"/>
  <c r="O253" i="9"/>
  <c r="O486" i="9"/>
  <c r="O419" i="9"/>
  <c r="O380" i="9"/>
  <c r="O106" i="9"/>
  <c r="O302" i="9"/>
  <c r="O176" i="9"/>
  <c r="O102" i="9"/>
  <c r="O385" i="9"/>
  <c r="O469" i="9"/>
  <c r="O207" i="9"/>
  <c r="O100" i="9"/>
  <c r="AD98" i="9"/>
  <c r="AD190" i="9"/>
  <c r="AD263" i="9"/>
  <c r="AD482" i="9"/>
  <c r="AD137" i="9"/>
  <c r="AD227" i="9"/>
  <c r="AD503" i="9"/>
  <c r="AD251" i="9"/>
  <c r="AD548" i="9"/>
  <c r="AD188" i="9"/>
  <c r="AD173" i="9"/>
  <c r="AD139" i="9"/>
  <c r="AD174" i="9"/>
  <c r="AD301" i="9"/>
  <c r="AD465" i="9"/>
  <c r="AD569" i="9"/>
  <c r="AD502" i="9"/>
  <c r="AD99" i="9"/>
  <c r="AD191" i="9"/>
  <c r="AD136" i="9"/>
  <c r="AD262" i="9"/>
  <c r="AD568" i="9"/>
  <c r="AD525" i="9"/>
  <c r="AD546" i="9"/>
  <c r="AD90" i="9"/>
  <c r="AD97" i="9"/>
  <c r="AD417" i="9"/>
  <c r="AD135" i="9"/>
  <c r="AD186" i="9"/>
  <c r="AD376" i="9"/>
  <c r="AD375" i="9"/>
  <c r="AD134" i="9"/>
  <c r="AD448" i="9"/>
  <c r="AD95" i="9"/>
  <c r="AD527" i="9"/>
  <c r="AD93" i="9"/>
  <c r="AD28" i="9"/>
  <c r="AD261" i="9"/>
  <c r="AD326" i="9"/>
  <c r="AD418" i="9"/>
  <c r="AD187" i="9"/>
  <c r="AD450" i="9"/>
  <c r="AD523" i="9"/>
  <c r="AD138" i="9"/>
  <c r="AD204" i="9"/>
  <c r="AD171" i="9"/>
  <c r="AD250" i="9"/>
  <c r="AD189" i="9"/>
  <c r="AD248" i="9"/>
  <c r="AD246" i="9"/>
  <c r="AD378" i="9"/>
  <c r="AD463" i="9"/>
  <c r="AD89" i="9"/>
  <c r="AD185" i="9"/>
  <c r="AD447" i="9"/>
  <c r="AD372" i="9"/>
  <c r="AD320" i="9"/>
  <c r="AD367" i="9"/>
  <c r="AD570" i="9"/>
  <c r="AD300" i="9"/>
  <c r="AD244" i="9"/>
  <c r="AD544" i="9"/>
  <c r="AD373" i="9"/>
  <c r="AD445" i="9"/>
  <c r="AD249" i="9"/>
  <c r="AD94" i="9"/>
  <c r="AD481" i="9"/>
  <c r="AD289" i="9"/>
  <c r="AD416" i="9"/>
  <c r="AD29" i="9"/>
  <c r="AD245" i="9"/>
  <c r="AD545" i="9"/>
  <c r="AD203" i="9"/>
  <c r="AD96" i="9"/>
  <c r="AD377" i="9"/>
  <c r="AD286" i="9"/>
  <c r="AD91" i="9"/>
  <c r="AD88" i="9"/>
  <c r="AD543" i="9"/>
  <c r="AD86" i="9"/>
  <c r="AD526" i="9"/>
  <c r="AD451" i="9"/>
  <c r="AD449" i="9"/>
  <c r="AD522" i="9"/>
  <c r="AD202" i="9"/>
  <c r="AD499" i="9"/>
  <c r="AD321" i="9"/>
  <c r="AD169" i="9"/>
  <c r="AD369" i="9"/>
  <c r="AD87" i="9"/>
  <c r="AD225" i="9"/>
  <c r="AD92" i="9"/>
  <c r="AD132" i="9"/>
  <c r="AD243" i="9"/>
  <c r="AD368" i="9"/>
  <c r="AD299" i="9"/>
  <c r="AD462" i="9"/>
  <c r="AD547" i="9"/>
  <c r="AD170" i="9"/>
  <c r="AD521" i="9"/>
  <c r="AD224" i="9"/>
  <c r="AD260" i="9"/>
  <c r="AD370" i="9"/>
  <c r="AD223" i="9"/>
  <c r="AD83" i="9"/>
  <c r="AD500" i="9"/>
  <c r="AD412" i="9"/>
  <c r="AD374" i="9"/>
  <c r="AD85" i="9"/>
  <c r="AD322" i="9"/>
  <c r="AD27" i="9"/>
  <c r="AD415" i="9"/>
  <c r="AD324" i="9"/>
  <c r="AD78" i="9"/>
  <c r="AD298" i="9"/>
  <c r="AD318" i="9"/>
  <c r="AD127" i="9"/>
  <c r="AD501" i="9"/>
  <c r="AD444" i="9"/>
  <c r="AD168" i="9"/>
  <c r="AD413" i="9"/>
  <c r="AD133" i="9"/>
  <c r="AD371" i="9"/>
  <c r="AD184" i="9"/>
  <c r="AD541" i="9"/>
  <c r="AD414" i="9"/>
  <c r="AD441" i="9"/>
  <c r="AD128" i="9"/>
  <c r="AD76" i="9"/>
  <c r="AD439" i="9"/>
  <c r="AD457" i="9"/>
  <c r="AD408" i="9"/>
  <c r="AD404" i="9"/>
  <c r="AD218" i="9"/>
  <c r="AD63" i="9"/>
  <c r="AD172" i="9"/>
  <c r="AD480" i="9"/>
  <c r="AD129" i="9"/>
  <c r="AD498" i="9"/>
  <c r="AD242" i="9"/>
  <c r="AD317" i="9"/>
  <c r="AD409" i="9"/>
  <c r="AD364" i="9"/>
  <c r="AD205" i="9"/>
  <c r="AD325" i="9"/>
  <c r="AD446" i="9"/>
  <c r="AD461" i="9"/>
  <c r="AD567" i="9"/>
  <c r="AD287" i="9"/>
  <c r="AD284" i="9"/>
  <c r="AD478" i="9"/>
  <c r="AD458" i="9"/>
  <c r="AD464" i="9"/>
  <c r="AD81" i="9"/>
  <c r="AD479" i="9"/>
  <c r="AD566" i="9"/>
  <c r="AD475" i="9"/>
  <c r="AD459" i="9"/>
  <c r="AD316" i="9"/>
  <c r="AD24" i="9"/>
  <c r="AD538" i="9"/>
  <c r="AD123" i="9"/>
  <c r="AD219" i="9"/>
  <c r="AD226" i="9"/>
  <c r="AD520" i="9"/>
  <c r="AD70" i="9"/>
  <c r="AD496" i="9"/>
  <c r="AD315" i="9"/>
  <c r="AD131" i="9"/>
  <c r="AD79" i="9"/>
  <c r="AD285" i="9"/>
  <c r="AD540" i="9"/>
  <c r="AD518" i="9"/>
  <c r="AD460" i="9"/>
  <c r="AD166" i="9"/>
  <c r="AD75" i="9"/>
  <c r="AD74" i="9"/>
  <c r="AD183" i="9"/>
  <c r="AD467" i="9"/>
  <c r="AD379" i="9"/>
  <c r="AD247" i="9"/>
  <c r="AD323" i="9"/>
  <c r="AD542" i="9"/>
  <c r="AD73" i="9"/>
  <c r="AD222" i="9"/>
  <c r="AD23" i="9"/>
  <c r="AD121" i="9"/>
  <c r="AD64" i="9"/>
  <c r="AD466" i="9"/>
  <c r="AD84" i="9"/>
  <c r="AD443" i="9"/>
  <c r="AD319" i="9"/>
  <c r="AD297" i="9"/>
  <c r="AD241" i="9"/>
  <c r="AD406" i="9"/>
  <c r="AD405" i="9"/>
  <c r="AD400" i="9"/>
  <c r="AD283" i="9"/>
  <c r="AD82" i="9"/>
  <c r="AD72" i="9"/>
  <c r="AD365" i="9"/>
  <c r="AD438" i="9"/>
  <c r="AD221" i="9"/>
  <c r="AD67" i="9"/>
  <c r="AD314" i="9"/>
  <c r="AD239" i="9"/>
  <c r="AD517" i="9"/>
  <c r="AD238" i="9"/>
  <c r="AD399" i="9"/>
  <c r="AD493" i="9"/>
  <c r="AD436" i="9"/>
  <c r="AD396" i="9"/>
  <c r="AD161" i="9"/>
  <c r="AD280" i="9"/>
  <c r="AD349" i="9"/>
  <c r="AD294" i="9"/>
  <c r="AD345" i="9"/>
  <c r="AD558" i="9"/>
  <c r="AD115" i="9"/>
  <c r="AD197" i="9"/>
  <c r="AD214" i="9"/>
  <c r="AD113" i="9"/>
  <c r="AD212" i="9"/>
  <c r="AD306" i="9"/>
  <c r="AD524" i="9"/>
  <c r="AD130" i="9"/>
  <c r="AD25" i="9"/>
  <c r="AD363" i="9"/>
  <c r="AD537" i="9"/>
  <c r="AD360" i="9"/>
  <c r="AD118" i="9"/>
  <c r="AD473" i="9"/>
  <c r="AD21" i="9"/>
  <c r="AD20" i="9"/>
  <c r="AD159" i="9"/>
  <c r="AD258" i="9"/>
  <c r="AD71" i="9"/>
  <c r="AD125" i="9"/>
  <c r="AD240" i="9"/>
  <c r="AD402" i="9"/>
  <c r="AD163" i="9"/>
  <c r="AD563" i="9"/>
  <c r="AD434" i="9"/>
  <c r="AD433" i="9"/>
  <c r="AD535" i="9"/>
  <c r="AD295" i="9"/>
  <c r="AD411" i="9"/>
  <c r="AD26" i="9"/>
  <c r="AD497" i="9"/>
  <c r="AD565" i="9"/>
  <c r="AD68" i="9"/>
  <c r="AD122" i="9"/>
  <c r="AD311" i="9"/>
  <c r="AD217" i="9"/>
  <c r="AD472" i="9"/>
  <c r="AD456" i="9"/>
  <c r="AD160" i="9"/>
  <c r="AD350" i="9"/>
  <c r="AD288" i="9"/>
  <c r="AD539" i="9"/>
  <c r="AD361" i="9"/>
  <c r="AD312" i="9"/>
  <c r="AD310" i="9"/>
  <c r="AD116" i="9"/>
  <c r="AD352" i="9"/>
  <c r="AD296" i="9"/>
  <c r="AD394" i="9"/>
  <c r="AD348" i="9"/>
  <c r="AD403" i="9"/>
  <c r="AD401" i="9"/>
  <c r="AD494" i="9"/>
  <c r="AD181" i="9"/>
  <c r="AD237" i="9"/>
  <c r="AD564" i="9"/>
  <c r="AD397" i="9"/>
  <c r="AD354" i="9"/>
  <c r="AD216" i="9"/>
  <c r="AD395" i="9"/>
  <c r="AD351" i="9"/>
  <c r="AD309" i="9"/>
  <c r="AD80" i="9"/>
  <c r="AD474" i="9"/>
  <c r="AD279" i="9"/>
  <c r="AD282" i="9"/>
  <c r="AD432" i="9"/>
  <c r="AD561" i="9"/>
  <c r="AD366" i="9"/>
  <c r="AD77" i="9"/>
  <c r="AD407" i="9"/>
  <c r="AD201" i="9"/>
  <c r="AD119" i="9"/>
  <c r="AD22" i="9"/>
  <c r="AD62" i="9"/>
  <c r="AD60" i="9"/>
  <c r="AD428" i="9"/>
  <c r="AD57" i="9"/>
  <c r="AD255" i="9"/>
  <c r="AD556" i="9"/>
  <c r="AD273" i="9"/>
  <c r="AD477" i="9"/>
  <c r="AD124" i="9"/>
  <c r="AD362" i="9"/>
  <c r="AD164" i="9"/>
  <c r="AD313" i="9"/>
  <c r="AD437" i="9"/>
  <c r="AD356" i="9"/>
  <c r="AD61" i="9"/>
  <c r="AD435" i="9"/>
  <c r="AD562" i="9"/>
  <c r="AD516" i="9"/>
  <c r="AD442" i="9"/>
  <c r="AD259" i="9"/>
  <c r="AD495" i="9"/>
  <c r="AD427" i="9"/>
  <c r="AD155" i="9"/>
  <c r="AD555" i="9"/>
  <c r="AD154" i="9"/>
  <c r="AD46" i="9"/>
  <c r="AD339" i="9"/>
  <c r="AD426" i="9"/>
  <c r="AD220" i="9"/>
  <c r="AD162" i="9"/>
  <c r="AD293" i="9"/>
  <c r="AD344" i="9"/>
  <c r="AD58" i="9"/>
  <c r="AD346" i="9"/>
  <c r="AD519" i="9"/>
  <c r="AD69" i="9"/>
  <c r="AD198" i="9"/>
  <c r="AD476" i="9"/>
  <c r="AD126" i="9"/>
  <c r="AD357" i="9"/>
  <c r="AD117" i="9"/>
  <c r="AD281" i="9"/>
  <c r="AD56" i="9"/>
  <c r="AD277" i="9"/>
  <c r="AD410" i="9"/>
  <c r="AD66" i="9"/>
  <c r="AD398" i="9"/>
  <c r="AD358" i="9"/>
  <c r="AD236" i="9"/>
  <c r="AD536" i="9"/>
  <c r="AD167" i="9"/>
  <c r="AD440" i="9"/>
  <c r="AD200" i="9"/>
  <c r="AD278" i="9"/>
  <c r="AD308" i="9"/>
  <c r="AD392" i="9"/>
  <c r="AD292" i="9"/>
  <c r="AD254" i="9"/>
  <c r="AD533" i="9"/>
  <c r="AD532" i="9"/>
  <c r="AD196" i="9"/>
  <c r="AD231" i="9"/>
  <c r="AD530" i="9"/>
  <c r="AD228" i="9"/>
  <c r="AD302" i="9"/>
  <c r="AD11" i="9"/>
  <c r="AD103" i="9"/>
  <c r="AD484" i="9"/>
  <c r="AD422" i="9"/>
  <c r="AD8" i="9"/>
  <c r="AD7" i="9"/>
  <c r="AD229" i="9"/>
  <c r="AD150" i="9"/>
  <c r="AD209" i="9"/>
  <c r="AD104" i="9"/>
  <c r="AD486" i="9"/>
  <c r="AD485" i="9"/>
  <c r="AD423" i="9"/>
  <c r="AD331" i="9"/>
  <c r="AD265" i="9"/>
  <c r="AD59" i="9"/>
  <c r="AD430" i="9"/>
  <c r="AD234" i="9"/>
  <c r="AD343" i="9"/>
  <c r="AD390" i="9"/>
  <c r="AD291" i="9"/>
  <c r="AD290" i="9"/>
  <c r="AD271" i="9"/>
  <c r="AD37" i="9"/>
  <c r="AD264" i="9"/>
  <c r="AD347" i="9"/>
  <c r="AD559" i="9"/>
  <c r="AD534" i="9"/>
  <c r="AD55" i="9"/>
  <c r="AD513" i="9"/>
  <c r="AD454" i="9"/>
  <c r="AD152" i="9"/>
  <c r="AD508" i="9"/>
  <c r="AD43" i="9"/>
  <c r="AD470" i="9"/>
  <c r="AD337" i="9"/>
  <c r="AD35" i="9"/>
  <c r="AD383" i="9"/>
  <c r="AD105" i="9"/>
  <c r="AD334" i="9"/>
  <c r="AD182" i="9"/>
  <c r="AD431" i="9"/>
  <c r="AD156" i="9"/>
  <c r="AD52" i="9"/>
  <c r="AD17" i="9"/>
  <c r="AD510" i="9"/>
  <c r="AD232" i="9"/>
  <c r="AD272" i="9"/>
  <c r="AD253" i="9"/>
  <c r="AD305" i="9"/>
  <c r="AD194" i="9"/>
  <c r="AD453" i="9"/>
  <c r="AD384" i="9"/>
  <c r="AD382" i="9"/>
  <c r="AD215" i="9"/>
  <c r="AD157" i="9"/>
  <c r="AD491" i="9"/>
  <c r="AD51" i="9"/>
  <c r="AD16" i="9"/>
  <c r="AD15" i="9"/>
  <c r="AD44" i="9"/>
  <c r="AD42" i="9"/>
  <c r="AD195" i="9"/>
  <c r="AD270" i="9"/>
  <c r="AD269" i="9"/>
  <c r="AD149" i="9"/>
  <c r="AD208" i="9"/>
  <c r="AD359" i="9"/>
  <c r="AD353" i="9"/>
  <c r="AD256" i="9"/>
  <c r="AD158" i="9"/>
  <c r="AD233" i="9"/>
  <c r="AD50" i="9"/>
  <c r="AD489" i="9"/>
  <c r="AD340" i="9"/>
  <c r="AD355" i="9"/>
  <c r="AD19" i="9"/>
  <c r="AD512" i="9"/>
  <c r="AD554" i="9"/>
  <c r="AD531" i="9"/>
  <c r="AD507" i="9"/>
  <c r="AD192" i="9"/>
  <c r="AD380" i="9"/>
  <c r="AD552" i="9"/>
  <c r="AD143" i="9"/>
  <c r="AD386" i="9"/>
  <c r="AD469" i="9"/>
  <c r="AD267" i="9"/>
  <c r="AD393" i="9"/>
  <c r="AD54" i="9"/>
  <c r="AD49" i="9"/>
  <c r="AD338" i="9"/>
  <c r="AD304" i="9"/>
  <c r="AD109" i="9"/>
  <c r="AD12" i="9"/>
  <c r="AD429" i="9"/>
  <c r="AD515" i="9"/>
  <c r="AD391" i="9"/>
  <c r="AD114" i="9"/>
  <c r="AD471" i="9"/>
  <c r="AD165" i="9"/>
  <c r="AD65" i="9"/>
  <c r="AD180" i="9"/>
  <c r="AD120" i="9"/>
  <c r="AD560" i="9"/>
  <c r="AD307" i="9"/>
  <c r="AD213" i="9"/>
  <c r="AD179" i="9"/>
  <c r="AD108" i="9"/>
  <c r="AD151" i="9"/>
  <c r="AD529" i="9"/>
  <c r="AD106" i="9"/>
  <c r="AD178" i="9"/>
  <c r="AD455" i="9"/>
  <c r="AD303" i="9"/>
  <c r="AD9" i="9"/>
  <c r="AD425" i="9"/>
  <c r="AD332" i="9"/>
  <c r="AD276" i="9"/>
  <c r="AD111" i="9"/>
  <c r="AD40" i="9"/>
  <c r="AD388" i="9"/>
  <c r="AD268" i="9"/>
  <c r="AD18" i="9"/>
  <c r="AD112" i="9"/>
  <c r="AD41" i="9"/>
  <c r="AD36" i="9"/>
  <c r="AD389" i="9"/>
  <c r="AD199" i="9"/>
  <c r="AD53" i="9"/>
  <c r="AD509" i="9"/>
  <c r="AD341" i="9"/>
  <c r="AD14" i="9"/>
  <c r="AD193" i="9"/>
  <c r="AD153" i="9"/>
  <c r="AD274" i="9"/>
  <c r="AD490" i="9"/>
  <c r="AD13" i="9"/>
  <c r="AD230" i="9"/>
  <c r="AD492" i="9"/>
  <c r="AD514" i="9"/>
  <c r="AD553" i="9"/>
  <c r="AD48" i="9"/>
  <c r="AD47" i="9"/>
  <c r="AD110" i="9"/>
  <c r="AD39" i="9"/>
  <c r="AD336" i="9"/>
  <c r="AD10" i="9"/>
  <c r="AD557" i="9"/>
  <c r="AD45" i="9"/>
  <c r="AD107" i="9"/>
  <c r="AD176" i="9"/>
  <c r="AD550" i="9"/>
  <c r="AD207" i="9"/>
  <c r="AD483" i="9"/>
  <c r="AD252" i="9"/>
  <c r="AD505" i="9"/>
  <c r="AD145" i="9"/>
  <c r="AD424" i="9"/>
  <c r="AD140" i="9"/>
  <c r="AD327" i="9"/>
  <c r="AD330" i="9"/>
  <c r="AD31" i="9"/>
  <c r="AD30" i="9"/>
  <c r="AD146" i="9"/>
  <c r="AD385" i="9"/>
  <c r="AD488" i="9"/>
  <c r="AD102" i="9"/>
  <c r="AD101" i="9"/>
  <c r="AD100" i="9"/>
  <c r="AD528" i="9"/>
  <c r="AD511" i="9"/>
  <c r="AD211" i="9"/>
  <c r="AD266" i="9"/>
  <c r="AD32" i="9"/>
  <c r="AD333" i="9"/>
  <c r="AD329" i="9"/>
  <c r="AD549" i="9"/>
  <c r="AD175" i="9"/>
  <c r="AD420" i="9"/>
  <c r="AD342" i="9"/>
  <c r="AD210" i="9"/>
  <c r="AD387" i="9"/>
  <c r="AD38" i="9"/>
  <c r="AD148" i="9"/>
  <c r="AD506" i="9"/>
  <c r="AD206" i="9"/>
  <c r="AD235" i="9"/>
  <c r="AD34" i="9"/>
  <c r="AD257" i="9"/>
  <c r="AD177" i="9"/>
  <c r="AD147" i="9"/>
  <c r="AD275" i="9"/>
  <c r="AD551" i="9"/>
  <c r="AD421" i="9"/>
  <c r="AD141" i="9"/>
  <c r="AD504" i="9"/>
  <c r="AD468" i="9"/>
  <c r="AD381" i="9"/>
  <c r="AD452" i="9"/>
  <c r="AD335" i="9"/>
  <c r="AD487" i="9"/>
  <c r="AD33" i="9"/>
  <c r="AD144" i="9"/>
  <c r="AD328" i="9"/>
  <c r="AD419" i="9"/>
  <c r="AD142" i="9"/>
  <c r="AJ99" i="9"/>
  <c r="AJ191" i="9"/>
  <c r="AJ136" i="9"/>
  <c r="AJ262" i="9"/>
  <c r="AJ569" i="9"/>
  <c r="AJ326" i="9"/>
  <c r="AJ547" i="9"/>
  <c r="AJ246" i="9"/>
  <c r="AJ249" i="9"/>
  <c r="AJ248" i="9"/>
  <c r="AJ289" i="9"/>
  <c r="AJ250" i="9"/>
  <c r="AJ96" i="9"/>
  <c r="AJ226" i="9"/>
  <c r="AJ97" i="9"/>
  <c r="AJ29" i="9"/>
  <c r="AJ187" i="9"/>
  <c r="AJ95" i="9"/>
  <c r="AJ135" i="9"/>
  <c r="AJ172" i="9"/>
  <c r="AJ450" i="9"/>
  <c r="AJ251" i="9"/>
  <c r="AJ98" i="9"/>
  <c r="AJ174" i="9"/>
  <c r="AJ137" i="9"/>
  <c r="AJ189" i="9"/>
  <c r="AJ502" i="9"/>
  <c r="AJ378" i="9"/>
  <c r="AJ525" i="9"/>
  <c r="AJ463" i="9"/>
  <c r="AJ89" i="9"/>
  <c r="AJ185" i="9"/>
  <c r="AJ379" i="9"/>
  <c r="AJ225" i="9"/>
  <c r="AJ377" i="9"/>
  <c r="AJ203" i="9"/>
  <c r="AJ188" i="9"/>
  <c r="AJ263" i="9"/>
  <c r="AJ465" i="9"/>
  <c r="AJ503" i="9"/>
  <c r="AJ94" i="9"/>
  <c r="AJ170" i="9"/>
  <c r="AJ521" i="9"/>
  <c r="AJ467" i="9"/>
  <c r="AJ568" i="9"/>
  <c r="AJ546" i="9"/>
  <c r="AJ300" i="9"/>
  <c r="AJ90" i="9"/>
  <c r="AJ416" i="9"/>
  <c r="AJ481" i="9"/>
  <c r="AJ91" i="9"/>
  <c r="AJ449" i="9"/>
  <c r="AJ373" i="9"/>
  <c r="AJ321" i="9"/>
  <c r="AJ184" i="9"/>
  <c r="AJ415" i="9"/>
  <c r="AJ129" i="9"/>
  <c r="AJ139" i="9"/>
  <c r="AJ175" i="9"/>
  <c r="AJ466" i="9"/>
  <c r="AJ245" i="9"/>
  <c r="AJ186" i="9"/>
  <c r="AJ375" i="9"/>
  <c r="AJ524" i="9"/>
  <c r="AJ369" i="9"/>
  <c r="AJ86" i="9"/>
  <c r="AJ301" i="9"/>
  <c r="AJ417" i="9"/>
  <c r="AJ288" i="9"/>
  <c r="AJ464" i="9"/>
  <c r="AJ286" i="9"/>
  <c r="AJ451" i="9"/>
  <c r="AJ134" i="9"/>
  <c r="AJ28" i="9"/>
  <c r="AJ287" i="9"/>
  <c r="AJ545" i="9"/>
  <c r="AJ133" i="9"/>
  <c r="AJ367" i="9"/>
  <c r="AJ482" i="9"/>
  <c r="AJ548" i="9"/>
  <c r="AJ224" i="9"/>
  <c r="AJ370" i="9"/>
  <c r="AJ223" i="9"/>
  <c r="AJ190" i="9"/>
  <c r="AJ570" i="9"/>
  <c r="AJ173" i="9"/>
  <c r="AJ93" i="9"/>
  <c r="AJ501" i="9"/>
  <c r="AJ446" i="9"/>
  <c r="AJ260" i="9"/>
  <c r="AJ480" i="9"/>
  <c r="AJ448" i="9"/>
  <c r="AJ27" i="9"/>
  <c r="AJ520" i="9"/>
  <c r="AJ168" i="9"/>
  <c r="AJ82" i="9"/>
  <c r="AJ244" i="9"/>
  <c r="AJ374" i="9"/>
  <c r="AJ323" i="9"/>
  <c r="AJ371" i="9"/>
  <c r="AJ85" i="9"/>
  <c r="AJ542" i="9"/>
  <c r="AJ414" i="9"/>
  <c r="AJ444" i="9"/>
  <c r="AJ87" i="9"/>
  <c r="AJ413" i="9"/>
  <c r="AJ299" i="9"/>
  <c r="AJ523" i="9"/>
  <c r="AJ243" i="9"/>
  <c r="AJ131" i="9"/>
  <c r="AJ320" i="9"/>
  <c r="AJ522" i="9"/>
  <c r="AJ132" i="9"/>
  <c r="AJ418" i="9"/>
  <c r="AJ527" i="9"/>
  <c r="AJ84" i="9"/>
  <c r="AJ80" i="9"/>
  <c r="AJ77" i="9"/>
  <c r="AJ319" i="9"/>
  <c r="AJ166" i="9"/>
  <c r="AJ526" i="9"/>
  <c r="AJ261" i="9"/>
  <c r="AJ325" i="9"/>
  <c r="AJ83" i="9"/>
  <c r="AJ478" i="9"/>
  <c r="AJ566" i="9"/>
  <c r="AJ475" i="9"/>
  <c r="AJ459" i="9"/>
  <c r="AJ316" i="9"/>
  <c r="AJ24" i="9"/>
  <c r="AJ538" i="9"/>
  <c r="AJ123" i="9"/>
  <c r="AJ219" i="9"/>
  <c r="AJ201" i="9"/>
  <c r="AJ399" i="9"/>
  <c r="AJ322" i="9"/>
  <c r="AJ81" i="9"/>
  <c r="AJ79" i="9"/>
  <c r="AJ479" i="9"/>
  <c r="AJ442" i="9"/>
  <c r="AJ539" i="9"/>
  <c r="AJ477" i="9"/>
  <c r="AJ72" i="9"/>
  <c r="AJ202" i="9"/>
  <c r="AJ285" i="9"/>
  <c r="AJ540" i="9"/>
  <c r="AJ443" i="9"/>
  <c r="AJ138" i="9"/>
  <c r="AJ247" i="9"/>
  <c r="AJ500" i="9"/>
  <c r="AJ412" i="9"/>
  <c r="AJ241" i="9"/>
  <c r="AJ543" i="9"/>
  <c r="AJ440" i="9"/>
  <c r="AJ476" i="9"/>
  <c r="AJ497" i="9"/>
  <c r="AJ565" i="9"/>
  <c r="AJ71" i="9"/>
  <c r="AJ68" i="9"/>
  <c r="AJ23" i="9"/>
  <c r="AJ66" i="9"/>
  <c r="AJ544" i="9"/>
  <c r="AJ372" i="9"/>
  <c r="AJ445" i="9"/>
  <c r="AJ368" i="9"/>
  <c r="AJ541" i="9"/>
  <c r="AJ376" i="9"/>
  <c r="AJ447" i="9"/>
  <c r="AJ324" i="9"/>
  <c r="AJ88" i="9"/>
  <c r="AJ410" i="9"/>
  <c r="AJ297" i="9"/>
  <c r="AJ408" i="9"/>
  <c r="AJ239" i="9"/>
  <c r="AJ499" i="9"/>
  <c r="AJ130" i="9"/>
  <c r="AJ462" i="9"/>
  <c r="AJ411" i="9"/>
  <c r="AJ298" i="9"/>
  <c r="AJ127" i="9"/>
  <c r="AJ458" i="9"/>
  <c r="AJ438" i="9"/>
  <c r="AJ227" i="9"/>
  <c r="AJ78" i="9"/>
  <c r="AJ441" i="9"/>
  <c r="AJ318" i="9"/>
  <c r="AJ76" i="9"/>
  <c r="AJ365" i="9"/>
  <c r="AJ457" i="9"/>
  <c r="AJ259" i="9"/>
  <c r="AJ65" i="9"/>
  <c r="AJ313" i="9"/>
  <c r="AJ361" i="9"/>
  <c r="AJ218" i="9"/>
  <c r="AJ284" i="9"/>
  <c r="AJ126" i="9"/>
  <c r="AJ69" i="9"/>
  <c r="AJ125" i="9"/>
  <c r="AJ402" i="9"/>
  <c r="AJ517" i="9"/>
  <c r="AJ494" i="9"/>
  <c r="AJ181" i="9"/>
  <c r="AJ498" i="9"/>
  <c r="AJ409" i="9"/>
  <c r="AJ119" i="9"/>
  <c r="AJ180" i="9"/>
  <c r="AJ59" i="9"/>
  <c r="AJ199" i="9"/>
  <c r="AJ279" i="9"/>
  <c r="AJ560" i="9"/>
  <c r="AJ534" i="9"/>
  <c r="AJ427" i="9"/>
  <c r="AJ292" i="9"/>
  <c r="AJ491" i="9"/>
  <c r="AJ554" i="9"/>
  <c r="AJ490" i="9"/>
  <c r="AJ16" i="9"/>
  <c r="AJ340" i="9"/>
  <c r="AJ231" i="9"/>
  <c r="AJ253" i="9"/>
  <c r="AJ182" i="9"/>
  <c r="AJ405" i="9"/>
  <c r="AJ312" i="9"/>
  <c r="AJ564" i="9"/>
  <c r="AJ116" i="9"/>
  <c r="AJ352" i="9"/>
  <c r="AJ296" i="9"/>
  <c r="AJ394" i="9"/>
  <c r="AJ171" i="9"/>
  <c r="AJ169" i="9"/>
  <c r="AJ460" i="9"/>
  <c r="AJ167" i="9"/>
  <c r="AJ364" i="9"/>
  <c r="AJ183" i="9"/>
  <c r="AJ359" i="9"/>
  <c r="AJ310" i="9"/>
  <c r="AJ22" i="9"/>
  <c r="AJ61" i="9"/>
  <c r="AJ216" i="9"/>
  <c r="AJ281" i="9"/>
  <c r="AJ561" i="9"/>
  <c r="AJ215" i="9"/>
  <c r="AJ317" i="9"/>
  <c r="AJ315" i="9"/>
  <c r="AJ403" i="9"/>
  <c r="AJ120" i="9"/>
  <c r="AJ357" i="9"/>
  <c r="AJ397" i="9"/>
  <c r="AJ353" i="9"/>
  <c r="AJ282" i="9"/>
  <c r="AJ430" i="9"/>
  <c r="AJ518" i="9"/>
  <c r="AJ220" i="9"/>
  <c r="AJ124" i="9"/>
  <c r="AJ362" i="9"/>
  <c r="AJ401" i="9"/>
  <c r="AJ398" i="9"/>
  <c r="AJ117" i="9"/>
  <c r="AJ62" i="9"/>
  <c r="AJ236" i="9"/>
  <c r="AJ562" i="9"/>
  <c r="AJ351" i="9"/>
  <c r="AJ309" i="9"/>
  <c r="AJ92" i="9"/>
  <c r="AJ407" i="9"/>
  <c r="AJ200" i="9"/>
  <c r="AJ428" i="9"/>
  <c r="AJ198" i="9"/>
  <c r="AJ242" i="9"/>
  <c r="AJ519" i="9"/>
  <c r="AJ496" i="9"/>
  <c r="AJ240" i="9"/>
  <c r="AJ437" i="9"/>
  <c r="AJ356" i="9"/>
  <c r="AJ435" i="9"/>
  <c r="AJ516" i="9"/>
  <c r="AJ164" i="9"/>
  <c r="AJ493" i="9"/>
  <c r="AJ473" i="9"/>
  <c r="AJ563" i="9"/>
  <c r="AJ396" i="9"/>
  <c r="AJ70" i="9"/>
  <c r="AJ121" i="9"/>
  <c r="AJ536" i="9"/>
  <c r="AJ431" i="9"/>
  <c r="AJ348" i="9"/>
  <c r="AJ346" i="9"/>
  <c r="AJ156" i="9"/>
  <c r="AJ555" i="9"/>
  <c r="AJ439" i="9"/>
  <c r="AJ165" i="9"/>
  <c r="AJ314" i="9"/>
  <c r="AJ495" i="9"/>
  <c r="AJ163" i="9"/>
  <c r="AJ358" i="9"/>
  <c r="AJ217" i="9"/>
  <c r="AJ26" i="9"/>
  <c r="AJ283" i="9"/>
  <c r="AJ472" i="9"/>
  <c r="AJ20" i="9"/>
  <c r="AJ280" i="9"/>
  <c r="AJ257" i="9"/>
  <c r="AJ347" i="9"/>
  <c r="AJ54" i="9"/>
  <c r="AJ557" i="9"/>
  <c r="AJ50" i="9"/>
  <c r="AJ273" i="9"/>
  <c r="AJ49" i="9"/>
  <c r="AJ272" i="9"/>
  <c r="AJ15" i="9"/>
  <c r="AJ471" i="9"/>
  <c r="AJ461" i="9"/>
  <c r="AJ567" i="9"/>
  <c r="AJ67" i="9"/>
  <c r="AJ404" i="9"/>
  <c r="AJ237" i="9"/>
  <c r="AJ354" i="9"/>
  <c r="AJ535" i="9"/>
  <c r="AJ492" i="9"/>
  <c r="AJ513" i="9"/>
  <c r="AJ205" i="9"/>
  <c r="AJ73" i="9"/>
  <c r="AJ474" i="9"/>
  <c r="AJ363" i="9"/>
  <c r="AJ56" i="9"/>
  <c r="AJ277" i="9"/>
  <c r="AJ128" i="9"/>
  <c r="AJ74" i="9"/>
  <c r="AJ355" i="9"/>
  <c r="AJ433" i="9"/>
  <c r="AJ258" i="9"/>
  <c r="AJ429" i="9"/>
  <c r="AJ366" i="9"/>
  <c r="AJ406" i="9"/>
  <c r="AJ60" i="9"/>
  <c r="AJ395" i="9"/>
  <c r="AJ393" i="9"/>
  <c r="AJ455" i="9"/>
  <c r="AJ400" i="9"/>
  <c r="AJ118" i="9"/>
  <c r="AJ21" i="9"/>
  <c r="AJ456" i="9"/>
  <c r="AJ559" i="9"/>
  <c r="AJ278" i="9"/>
  <c r="AJ158" i="9"/>
  <c r="AJ537" i="9"/>
  <c r="AJ434" i="9"/>
  <c r="AJ432" i="9"/>
  <c r="AJ57" i="9"/>
  <c r="AJ19" i="9"/>
  <c r="AJ17" i="9"/>
  <c r="AJ510" i="9"/>
  <c r="AJ232" i="9"/>
  <c r="AJ509" i="9"/>
  <c r="AJ13" i="9"/>
  <c r="AJ110" i="9"/>
  <c r="AJ305" i="9"/>
  <c r="AJ388" i="9"/>
  <c r="AJ108" i="9"/>
  <c r="AJ268" i="9"/>
  <c r="AJ148" i="9"/>
  <c r="AJ507" i="9"/>
  <c r="AJ506" i="9"/>
  <c r="AJ552" i="9"/>
  <c r="AJ143" i="9"/>
  <c r="AJ176" i="9"/>
  <c r="AJ328" i="9"/>
  <c r="AJ195" i="9"/>
  <c r="AJ270" i="9"/>
  <c r="AJ149" i="9"/>
  <c r="AJ425" i="9"/>
  <c r="AJ333" i="9"/>
  <c r="AJ332" i="9"/>
  <c r="AJ329" i="9"/>
  <c r="AJ452" i="9"/>
  <c r="AJ75" i="9"/>
  <c r="AJ221" i="9"/>
  <c r="AJ238" i="9"/>
  <c r="AJ162" i="9"/>
  <c r="AJ350" i="9"/>
  <c r="AJ344" i="9"/>
  <c r="AJ558" i="9"/>
  <c r="AJ157" i="9"/>
  <c r="AJ51" i="9"/>
  <c r="AJ553" i="9"/>
  <c r="AJ213" i="9"/>
  <c r="AJ44" i="9"/>
  <c r="AJ269" i="9"/>
  <c r="AJ208" i="9"/>
  <c r="AJ207" i="9"/>
  <c r="AJ295" i="9"/>
  <c r="AJ489" i="9"/>
  <c r="AJ42" i="9"/>
  <c r="AJ338" i="9"/>
  <c r="AJ109" i="9"/>
  <c r="AJ36" i="9"/>
  <c r="AJ385" i="9"/>
  <c r="AJ267" i="9"/>
  <c r="AJ192" i="9"/>
  <c r="AJ25" i="9"/>
  <c r="AJ349" i="9"/>
  <c r="AJ515" i="9"/>
  <c r="AJ512" i="9"/>
  <c r="AJ511" i="9"/>
  <c r="AJ233" i="9"/>
  <c r="AJ14" i="9"/>
  <c r="AJ211" i="9"/>
  <c r="AJ38" i="9"/>
  <c r="AJ151" i="9"/>
  <c r="AJ386" i="9"/>
  <c r="AJ147" i="9"/>
  <c r="AJ436" i="9"/>
  <c r="AJ345" i="9"/>
  <c r="AJ235" i="9"/>
  <c r="AJ276" i="9"/>
  <c r="AJ153" i="9"/>
  <c r="AJ114" i="9"/>
  <c r="AJ47" i="9"/>
  <c r="AJ531" i="9"/>
  <c r="AJ304" i="9"/>
  <c r="AJ193" i="9"/>
  <c r="AJ107" i="9"/>
  <c r="AJ178" i="9"/>
  <c r="AJ53" i="9"/>
  <c r="AJ43" i="9"/>
  <c r="AJ360" i="9"/>
  <c r="AJ294" i="9"/>
  <c r="AJ307" i="9"/>
  <c r="AJ392" i="9"/>
  <c r="AJ52" i="9"/>
  <c r="AJ152" i="9"/>
  <c r="AJ390" i="9"/>
  <c r="AJ113" i="9"/>
  <c r="AJ532" i="9"/>
  <c r="AJ290" i="9"/>
  <c r="AJ12" i="9"/>
  <c r="AJ177" i="9"/>
  <c r="AJ11" i="9"/>
  <c r="AJ486" i="9"/>
  <c r="AJ423" i="9"/>
  <c r="AJ100" i="9"/>
  <c r="AJ222" i="9"/>
  <c r="AJ58" i="9"/>
  <c r="AJ391" i="9"/>
  <c r="AJ508" i="9"/>
  <c r="AJ196" i="9"/>
  <c r="AJ306" i="9"/>
  <c r="AJ337" i="9"/>
  <c r="AJ530" i="9"/>
  <c r="AJ18" i="9"/>
  <c r="AJ155" i="9"/>
  <c r="AJ214" i="9"/>
  <c r="AJ274" i="9"/>
  <c r="AJ46" i="9"/>
  <c r="AJ40" i="9"/>
  <c r="AJ63" i="9"/>
  <c r="AJ342" i="9"/>
  <c r="AJ48" i="9"/>
  <c r="AJ341" i="9"/>
  <c r="AJ212" i="9"/>
  <c r="AJ111" i="9"/>
  <c r="AJ556" i="9"/>
  <c r="AJ533" i="9"/>
  <c r="AJ45" i="9"/>
  <c r="AJ271" i="9"/>
  <c r="AJ150" i="9"/>
  <c r="AJ210" i="9"/>
  <c r="AJ64" i="9"/>
  <c r="AJ55" i="9"/>
  <c r="AJ37" i="9"/>
  <c r="AJ469" i="9"/>
  <c r="AJ105" i="9"/>
  <c r="AJ487" i="9"/>
  <c r="AJ144" i="9"/>
  <c r="AJ528" i="9"/>
  <c r="AJ291" i="9"/>
  <c r="AJ112" i="9"/>
  <c r="AJ41" i="9"/>
  <c r="AJ160" i="9"/>
  <c r="AJ454" i="9"/>
  <c r="AJ230" i="9"/>
  <c r="AJ209" i="9"/>
  <c r="AJ115" i="9"/>
  <c r="AJ39" i="9"/>
  <c r="AJ387" i="9"/>
  <c r="AJ161" i="9"/>
  <c r="AJ514" i="9"/>
  <c r="AJ336" i="9"/>
  <c r="AJ293" i="9"/>
  <c r="AJ275" i="9"/>
  <c r="AJ179" i="9"/>
  <c r="AJ256" i="9"/>
  <c r="AJ308" i="9"/>
  <c r="AJ343" i="9"/>
  <c r="AJ470" i="9"/>
  <c r="AJ122" i="9"/>
  <c r="AJ488" i="9"/>
  <c r="AJ154" i="9"/>
  <c r="AJ266" i="9"/>
  <c r="AJ145" i="9"/>
  <c r="AJ424" i="9"/>
  <c r="AJ422" i="9"/>
  <c r="AJ549" i="9"/>
  <c r="AJ327" i="9"/>
  <c r="AJ254" i="9"/>
  <c r="AJ303" i="9"/>
  <c r="AJ9" i="9"/>
  <c r="AJ420" i="9"/>
  <c r="AJ140" i="9"/>
  <c r="AJ330" i="9"/>
  <c r="AJ31" i="9"/>
  <c r="AJ206" i="9"/>
  <c r="AJ421" i="9"/>
  <c r="AJ468" i="9"/>
  <c r="AJ8" i="9"/>
  <c r="AJ504" i="9"/>
  <c r="AJ339" i="9"/>
  <c r="AJ34" i="9"/>
  <c r="AJ334" i="9"/>
  <c r="AJ141" i="9"/>
  <c r="AJ101" i="9"/>
  <c r="AJ255" i="9"/>
  <c r="AJ194" i="9"/>
  <c r="AJ10" i="9"/>
  <c r="AJ103" i="9"/>
  <c r="AJ30" i="9"/>
  <c r="AJ204" i="9"/>
  <c r="AJ159" i="9"/>
  <c r="AJ234" i="9"/>
  <c r="AJ229" i="9"/>
  <c r="AJ453" i="9"/>
  <c r="AJ382" i="9"/>
  <c r="AJ551" i="9"/>
  <c r="AJ7" i="9"/>
  <c r="AJ106" i="9"/>
  <c r="AJ302" i="9"/>
  <c r="AJ381" i="9"/>
  <c r="AJ505" i="9"/>
  <c r="AJ35" i="9"/>
  <c r="AJ335" i="9"/>
  <c r="AJ33" i="9"/>
  <c r="AJ265" i="9"/>
  <c r="AJ331" i="9"/>
  <c r="AJ483" i="9"/>
  <c r="AJ311" i="9"/>
  <c r="AJ426" i="9"/>
  <c r="AJ228" i="9"/>
  <c r="AJ384" i="9"/>
  <c r="AJ383" i="9"/>
  <c r="AJ484" i="9"/>
  <c r="AJ142" i="9"/>
  <c r="AJ419" i="9"/>
  <c r="AJ197" i="9"/>
  <c r="AJ529" i="9"/>
  <c r="AJ104" i="9"/>
  <c r="AJ146" i="9"/>
  <c r="AJ550" i="9"/>
  <c r="AJ252" i="9"/>
  <c r="AJ264" i="9"/>
  <c r="AJ389" i="9"/>
  <c r="AJ380" i="9"/>
  <c r="AJ102" i="9"/>
  <c r="AJ485" i="9"/>
  <c r="AJ32" i="9"/>
  <c r="AA138" i="9"/>
  <c r="AA570" i="9"/>
  <c r="AA379" i="9"/>
  <c r="AA417" i="9"/>
  <c r="AA245" i="9"/>
  <c r="AA175" i="9"/>
  <c r="AA189" i="9"/>
  <c r="AA466" i="9"/>
  <c r="AA98" i="9"/>
  <c r="AA190" i="9"/>
  <c r="AA263" i="9"/>
  <c r="AA482" i="9"/>
  <c r="AA137" i="9"/>
  <c r="AA227" i="9"/>
  <c r="AA503" i="9"/>
  <c r="AA251" i="9"/>
  <c r="AA548" i="9"/>
  <c r="AA188" i="9"/>
  <c r="AA173" i="9"/>
  <c r="AA569" i="9"/>
  <c r="AA527" i="9"/>
  <c r="AA186" i="9"/>
  <c r="AA171" i="9"/>
  <c r="AA262" i="9"/>
  <c r="AA464" i="9"/>
  <c r="AA288" i="9"/>
  <c r="AA287" i="9"/>
  <c r="AA133" i="9"/>
  <c r="AA96" i="9"/>
  <c r="AA289" i="9"/>
  <c r="AA135" i="9"/>
  <c r="AA172" i="9"/>
  <c r="AA244" i="9"/>
  <c r="AA97" i="9"/>
  <c r="AA95" i="9"/>
  <c r="AA376" i="9"/>
  <c r="AA375" i="9"/>
  <c r="AA134" i="9"/>
  <c r="AA448" i="9"/>
  <c r="AA99" i="9"/>
  <c r="AA93" i="9"/>
  <c r="AA28" i="9"/>
  <c r="AA261" i="9"/>
  <c r="AA326" i="9"/>
  <c r="AA174" i="9"/>
  <c r="AA418" i="9"/>
  <c r="AA187" i="9"/>
  <c r="AA450" i="9"/>
  <c r="AA523" i="9"/>
  <c r="AA323" i="9"/>
  <c r="AA446" i="9"/>
  <c r="AA480" i="9"/>
  <c r="AA84" i="9"/>
  <c r="AA526" i="9"/>
  <c r="AA205" i="9"/>
  <c r="AA449" i="9"/>
  <c r="AA185" i="9"/>
  <c r="AA501" i="9"/>
  <c r="AA371" i="9"/>
  <c r="AA250" i="9"/>
  <c r="AA136" i="9"/>
  <c r="AA226" i="9"/>
  <c r="AA204" i="9"/>
  <c r="AA91" i="9"/>
  <c r="AA300" i="9"/>
  <c r="AA544" i="9"/>
  <c r="AA249" i="9"/>
  <c r="AA94" i="9"/>
  <c r="AA525" i="9"/>
  <c r="AA481" i="9"/>
  <c r="AA546" i="9"/>
  <c r="AA29" i="9"/>
  <c r="AA301" i="9"/>
  <c r="AA545" i="9"/>
  <c r="AA203" i="9"/>
  <c r="AA247" i="9"/>
  <c r="AA325" i="9"/>
  <c r="AA324" i="9"/>
  <c r="AA322" i="9"/>
  <c r="AA500" i="9"/>
  <c r="AA131" i="9"/>
  <c r="AA444" i="9"/>
  <c r="AA320" i="9"/>
  <c r="AA246" i="9"/>
  <c r="AA372" i="9"/>
  <c r="AA415" i="9"/>
  <c r="AA191" i="9"/>
  <c r="AA465" i="9"/>
  <c r="AA378" i="9"/>
  <c r="AA416" i="9"/>
  <c r="AA447" i="9"/>
  <c r="AA88" i="9"/>
  <c r="AA543" i="9"/>
  <c r="AA86" i="9"/>
  <c r="AA130" i="9"/>
  <c r="AA139" i="9"/>
  <c r="AA451" i="9"/>
  <c r="AA90" i="9"/>
  <c r="AA286" i="9"/>
  <c r="AA522" i="9"/>
  <c r="AA202" i="9"/>
  <c r="AA445" i="9"/>
  <c r="AA499" i="9"/>
  <c r="AA79" i="9"/>
  <c r="AA248" i="9"/>
  <c r="AA225" i="9"/>
  <c r="AA92" i="9"/>
  <c r="AA463" i="9"/>
  <c r="AA373" i="9"/>
  <c r="AA132" i="9"/>
  <c r="AA243" i="9"/>
  <c r="AA368" i="9"/>
  <c r="AA367" i="9"/>
  <c r="AA299" i="9"/>
  <c r="AA462" i="9"/>
  <c r="AA224" i="9"/>
  <c r="AA370" i="9"/>
  <c r="AA414" i="9"/>
  <c r="AA547" i="9"/>
  <c r="AA412" i="9"/>
  <c r="AA374" i="9"/>
  <c r="AA85" i="9"/>
  <c r="AA223" i="9"/>
  <c r="AA460" i="9"/>
  <c r="AA440" i="9"/>
  <c r="AA241" i="9"/>
  <c r="AA568" i="9"/>
  <c r="AA502" i="9"/>
  <c r="AA27" i="9"/>
  <c r="AA87" i="9"/>
  <c r="AA377" i="9"/>
  <c r="AA524" i="9"/>
  <c r="AA170" i="9"/>
  <c r="AA366" i="9"/>
  <c r="AA411" i="9"/>
  <c r="AA26" i="9"/>
  <c r="AA127" i="9"/>
  <c r="AA126" i="9"/>
  <c r="AA183" i="9"/>
  <c r="AA315" i="9"/>
  <c r="AA362" i="9"/>
  <c r="AA402" i="9"/>
  <c r="AA64" i="9"/>
  <c r="AA358" i="9"/>
  <c r="AA89" i="9"/>
  <c r="AA542" i="9"/>
  <c r="AA318" i="9"/>
  <c r="AA410" i="9"/>
  <c r="AA75" i="9"/>
  <c r="AA438" i="9"/>
  <c r="AA184" i="9"/>
  <c r="AA541" i="9"/>
  <c r="AA78" i="9"/>
  <c r="AA298" i="9"/>
  <c r="AA441" i="9"/>
  <c r="AA521" i="9"/>
  <c r="AA413" i="9"/>
  <c r="AA129" i="9"/>
  <c r="AA498" i="9"/>
  <c r="AA242" i="9"/>
  <c r="AA317" i="9"/>
  <c r="AA409" i="9"/>
  <c r="AA369" i="9"/>
  <c r="AA83" i="9"/>
  <c r="AA461" i="9"/>
  <c r="AA567" i="9"/>
  <c r="AA297" i="9"/>
  <c r="AA365" i="9"/>
  <c r="AA496" i="9"/>
  <c r="AA124" i="9"/>
  <c r="AA164" i="9"/>
  <c r="AA25" i="9"/>
  <c r="AA128" i="9"/>
  <c r="AA497" i="9"/>
  <c r="AA474" i="9"/>
  <c r="AA439" i="9"/>
  <c r="AA168" i="9"/>
  <c r="AA81" i="9"/>
  <c r="AA167" i="9"/>
  <c r="AA169" i="9"/>
  <c r="AA260" i="9"/>
  <c r="AA520" i="9"/>
  <c r="AA321" i="9"/>
  <c r="AA285" i="9"/>
  <c r="AA540" i="9"/>
  <c r="AA316" i="9"/>
  <c r="AA364" i="9"/>
  <c r="AA518" i="9"/>
  <c r="AA123" i="9"/>
  <c r="AA66" i="9"/>
  <c r="AA166" i="9"/>
  <c r="AA74" i="9"/>
  <c r="AA182" i="9"/>
  <c r="AA221" i="9"/>
  <c r="AA404" i="9"/>
  <c r="AA495" i="9"/>
  <c r="AA201" i="9"/>
  <c r="AA284" i="9"/>
  <c r="AA476" i="9"/>
  <c r="AA259" i="9"/>
  <c r="AA437" i="9"/>
  <c r="AA355" i="9"/>
  <c r="AA435" i="9"/>
  <c r="AA395" i="9"/>
  <c r="AA431" i="9"/>
  <c r="AA393" i="9"/>
  <c r="AA515" i="9"/>
  <c r="AA277" i="9"/>
  <c r="AA557" i="9"/>
  <c r="AA156" i="9"/>
  <c r="AA233" i="9"/>
  <c r="AA273" i="9"/>
  <c r="AA232" i="9"/>
  <c r="AA489" i="9"/>
  <c r="AA45" i="9"/>
  <c r="AA41" i="9"/>
  <c r="AA477" i="9"/>
  <c r="AA238" i="9"/>
  <c r="AA200" i="9"/>
  <c r="AA237" i="9"/>
  <c r="AA356" i="9"/>
  <c r="AA354" i="9"/>
  <c r="AA536" i="9"/>
  <c r="AA432" i="9"/>
  <c r="AA82" i="9"/>
  <c r="AA72" i="9"/>
  <c r="AA70" i="9"/>
  <c r="AA67" i="9"/>
  <c r="AA314" i="9"/>
  <c r="AA239" i="9"/>
  <c r="AA517" i="9"/>
  <c r="AA400" i="9"/>
  <c r="AA283" i="9"/>
  <c r="AA399" i="9"/>
  <c r="AA493" i="9"/>
  <c r="AA436" i="9"/>
  <c r="AA396" i="9"/>
  <c r="AA161" i="9"/>
  <c r="AA280" i="9"/>
  <c r="AA349" i="9"/>
  <c r="AA294" i="9"/>
  <c r="AA566" i="9"/>
  <c r="AA363" i="9"/>
  <c r="AA537" i="9"/>
  <c r="AA406" i="9"/>
  <c r="AA360" i="9"/>
  <c r="AA63" i="9"/>
  <c r="AA118" i="9"/>
  <c r="AA473" i="9"/>
  <c r="AA21" i="9"/>
  <c r="AA20" i="9"/>
  <c r="AA159" i="9"/>
  <c r="AA258" i="9"/>
  <c r="AA475" i="9"/>
  <c r="AA565" i="9"/>
  <c r="AA68" i="9"/>
  <c r="AA122" i="9"/>
  <c r="AA311" i="9"/>
  <c r="AA217" i="9"/>
  <c r="AA564" i="9"/>
  <c r="AA472" i="9"/>
  <c r="AA456" i="9"/>
  <c r="AA160" i="9"/>
  <c r="AA350" i="9"/>
  <c r="AA347" i="9"/>
  <c r="AA73" i="9"/>
  <c r="AA408" i="9"/>
  <c r="AA120" i="9"/>
  <c r="AA357" i="9"/>
  <c r="AA116" i="9"/>
  <c r="AA236" i="9"/>
  <c r="AA58" i="9"/>
  <c r="AA478" i="9"/>
  <c r="AA219" i="9"/>
  <c r="AA59" i="9"/>
  <c r="AA434" i="9"/>
  <c r="AA467" i="9"/>
  <c r="AA319" i="9"/>
  <c r="AA539" i="9"/>
  <c r="AA71" i="9"/>
  <c r="AA403" i="9"/>
  <c r="AA401" i="9"/>
  <c r="AA494" i="9"/>
  <c r="AA181" i="9"/>
  <c r="AA397" i="9"/>
  <c r="AA216" i="9"/>
  <c r="AA296" i="9"/>
  <c r="AA351" i="9"/>
  <c r="AA80" i="9"/>
  <c r="AA222" i="9"/>
  <c r="AA279" i="9"/>
  <c r="AA535" i="9"/>
  <c r="AA256" i="9"/>
  <c r="AA53" i="9"/>
  <c r="AA513" i="9"/>
  <c r="AA274" i="9"/>
  <c r="AA48" i="9"/>
  <c r="AA341" i="9"/>
  <c r="AA77" i="9"/>
  <c r="AA459" i="9"/>
  <c r="AA458" i="9"/>
  <c r="AA240" i="9"/>
  <c r="AA407" i="9"/>
  <c r="AA119" i="9"/>
  <c r="AA22" i="9"/>
  <c r="AA62" i="9"/>
  <c r="AA60" i="9"/>
  <c r="AA443" i="9"/>
  <c r="AA125" i="9"/>
  <c r="AA313" i="9"/>
  <c r="AA516" i="9"/>
  <c r="AA295" i="9"/>
  <c r="AA455" i="9"/>
  <c r="AA454" i="9"/>
  <c r="AA556" i="9"/>
  <c r="AA342" i="9"/>
  <c r="AA340" i="9"/>
  <c r="AA211" i="9"/>
  <c r="AA39" i="9"/>
  <c r="AA405" i="9"/>
  <c r="AA218" i="9"/>
  <c r="AA562" i="9"/>
  <c r="AA199" i="9"/>
  <c r="AA430" i="9"/>
  <c r="AA559" i="9"/>
  <c r="AA278" i="9"/>
  <c r="AA158" i="9"/>
  <c r="AA345" i="9"/>
  <c r="AA558" i="9"/>
  <c r="AA392" i="9"/>
  <c r="AA442" i="9"/>
  <c r="AA457" i="9"/>
  <c r="AA310" i="9"/>
  <c r="AA428" i="9"/>
  <c r="AA165" i="9"/>
  <c r="AA121" i="9"/>
  <c r="AA563" i="9"/>
  <c r="AA307" i="9"/>
  <c r="AA61" i="9"/>
  <c r="AA282" i="9"/>
  <c r="AA394" i="9"/>
  <c r="AA257" i="9"/>
  <c r="AA492" i="9"/>
  <c r="AA54" i="9"/>
  <c r="AA76" i="9"/>
  <c r="AA519" i="9"/>
  <c r="AA69" i="9"/>
  <c r="AA117" i="9"/>
  <c r="AA198" i="9"/>
  <c r="AA361" i="9"/>
  <c r="AA359" i="9"/>
  <c r="AA163" i="9"/>
  <c r="AA398" i="9"/>
  <c r="AA352" i="9"/>
  <c r="AA433" i="9"/>
  <c r="AA514" i="9"/>
  <c r="AA115" i="9"/>
  <c r="AA155" i="9"/>
  <c r="AA339" i="9"/>
  <c r="AA12" i="9"/>
  <c r="AA210" i="9"/>
  <c r="AA34" i="9"/>
  <c r="AA146" i="9"/>
  <c r="AA381" i="9"/>
  <c r="AA144" i="9"/>
  <c r="AA421" i="9"/>
  <c r="AA505" i="9"/>
  <c r="AA387" i="9"/>
  <c r="AA303" i="9"/>
  <c r="AA469" i="9"/>
  <c r="AA102" i="9"/>
  <c r="AA330" i="9"/>
  <c r="AA327" i="9"/>
  <c r="AA103" i="9"/>
  <c r="AA220" i="9"/>
  <c r="AA538" i="9"/>
  <c r="AA429" i="9"/>
  <c r="AA560" i="9"/>
  <c r="AA111" i="9"/>
  <c r="AA40" i="9"/>
  <c r="AA389" i="9"/>
  <c r="AA426" i="9"/>
  <c r="AA529" i="9"/>
  <c r="AA10" i="9"/>
  <c r="AA145" i="9"/>
  <c r="AA252" i="9"/>
  <c r="AA484" i="9"/>
  <c r="AA308" i="9"/>
  <c r="AA292" i="9"/>
  <c r="AA254" i="9"/>
  <c r="AA234" i="9"/>
  <c r="AA154" i="9"/>
  <c r="AA533" i="9"/>
  <c r="AA113" i="9"/>
  <c r="AA532" i="9"/>
  <c r="AA196" i="9"/>
  <c r="AA231" i="9"/>
  <c r="AA530" i="9"/>
  <c r="AA228" i="9"/>
  <c r="AA302" i="9"/>
  <c r="AA11" i="9"/>
  <c r="AA23" i="9"/>
  <c r="AA561" i="9"/>
  <c r="AA427" i="9"/>
  <c r="AA255" i="9"/>
  <c r="AA214" i="9"/>
  <c r="AA343" i="9"/>
  <c r="AA390" i="9"/>
  <c r="AA291" i="9"/>
  <c r="AA306" i="9"/>
  <c r="AA290" i="9"/>
  <c r="AA271" i="9"/>
  <c r="AA229" i="9"/>
  <c r="AA37" i="9"/>
  <c r="AA150" i="9"/>
  <c r="AA209" i="9"/>
  <c r="AA104" i="9"/>
  <c r="AA24" i="9"/>
  <c r="AA344" i="9"/>
  <c r="AA52" i="9"/>
  <c r="AA17" i="9"/>
  <c r="AA510" i="9"/>
  <c r="AA553" i="9"/>
  <c r="AA272" i="9"/>
  <c r="AA253" i="9"/>
  <c r="AA305" i="9"/>
  <c r="AA194" i="9"/>
  <c r="AA453" i="9"/>
  <c r="AA384" i="9"/>
  <c r="AA382" i="9"/>
  <c r="AA162" i="9"/>
  <c r="AA276" i="9"/>
  <c r="AA157" i="9"/>
  <c r="AA275" i="9"/>
  <c r="AA509" i="9"/>
  <c r="AA112" i="9"/>
  <c r="AA511" i="9"/>
  <c r="AA153" i="9"/>
  <c r="AA213" i="9"/>
  <c r="AA110" i="9"/>
  <c r="AA268" i="9"/>
  <c r="AA35" i="9"/>
  <c r="AA176" i="9"/>
  <c r="AA8" i="9"/>
  <c r="AA36" i="9"/>
  <c r="AA353" i="9"/>
  <c r="AA281" i="9"/>
  <c r="AA50" i="9"/>
  <c r="AA16" i="9"/>
  <c r="AA195" i="9"/>
  <c r="AA38" i="9"/>
  <c r="AA149" i="9"/>
  <c r="AA178" i="9"/>
  <c r="AA152" i="9"/>
  <c r="AA336" i="9"/>
  <c r="AA309" i="9"/>
  <c r="AA508" i="9"/>
  <c r="AA14" i="9"/>
  <c r="AA293" i="9"/>
  <c r="AA479" i="9"/>
  <c r="AA65" i="9"/>
  <c r="AA180" i="9"/>
  <c r="AA534" i="9"/>
  <c r="AA56" i="9"/>
  <c r="AA47" i="9"/>
  <c r="AA212" i="9"/>
  <c r="AA57" i="9"/>
  <c r="AA470" i="9"/>
  <c r="AA334" i="9"/>
  <c r="AA265" i="9"/>
  <c r="AA32" i="9"/>
  <c r="AA420" i="9"/>
  <c r="AA348" i="9"/>
  <c r="AA346" i="9"/>
  <c r="AA114" i="9"/>
  <c r="AA179" i="9"/>
  <c r="AA108" i="9"/>
  <c r="AA151" i="9"/>
  <c r="AA106" i="9"/>
  <c r="AA55" i="9"/>
  <c r="AA386" i="9"/>
  <c r="AA148" i="9"/>
  <c r="AA177" i="9"/>
  <c r="AA105" i="9"/>
  <c r="AA235" i="9"/>
  <c r="AA491" i="9"/>
  <c r="AA44" i="9"/>
  <c r="AA18" i="9"/>
  <c r="AA555" i="9"/>
  <c r="AA197" i="9"/>
  <c r="AA49" i="9"/>
  <c r="AA531" i="9"/>
  <c r="AA109" i="9"/>
  <c r="AA43" i="9"/>
  <c r="AA338" i="9"/>
  <c r="AA304" i="9"/>
  <c r="AA512" i="9"/>
  <c r="AA490" i="9"/>
  <c r="AA15" i="9"/>
  <c r="AA51" i="9"/>
  <c r="AA471" i="9"/>
  <c r="AA42" i="9"/>
  <c r="AA13" i="9"/>
  <c r="AA230" i="9"/>
  <c r="AA270" i="9"/>
  <c r="AA337" i="9"/>
  <c r="AA269" i="9"/>
  <c r="AA107" i="9"/>
  <c r="AA335" i="9"/>
  <c r="AA506" i="9"/>
  <c r="AA208" i="9"/>
  <c r="AA487" i="9"/>
  <c r="AA33" i="9"/>
  <c r="AA528" i="9"/>
  <c r="AA143" i="9"/>
  <c r="AA215" i="9"/>
  <c r="AA425" i="9"/>
  <c r="AA142" i="9"/>
  <c r="AA419" i="9"/>
  <c r="AA331" i="9"/>
  <c r="AA328" i="9"/>
  <c r="AA550" i="9"/>
  <c r="AA264" i="9"/>
  <c r="AA488" i="9"/>
  <c r="AA380" i="9"/>
  <c r="AA101" i="9"/>
  <c r="AA100" i="9"/>
  <c r="AA549" i="9"/>
  <c r="AA141" i="9"/>
  <c r="AA7" i="9"/>
  <c r="AA391" i="9"/>
  <c r="AA554" i="9"/>
  <c r="AA507" i="9"/>
  <c r="AA551" i="9"/>
  <c r="AA452" i="9"/>
  <c r="AA207" i="9"/>
  <c r="AA485" i="9"/>
  <c r="AA483" i="9"/>
  <c r="AA385" i="9"/>
  <c r="AA329" i="9"/>
  <c r="AA312" i="9"/>
  <c r="AA383" i="9"/>
  <c r="AA267" i="9"/>
  <c r="AA486" i="9"/>
  <c r="AA193" i="9"/>
  <c r="AA266" i="9"/>
  <c r="AA333" i="9"/>
  <c r="AA422" i="9"/>
  <c r="AA423" i="9"/>
  <c r="AA504" i="9"/>
  <c r="AA19" i="9"/>
  <c r="AA9" i="9"/>
  <c r="AA424" i="9"/>
  <c r="AA140" i="9"/>
  <c r="AA206" i="9"/>
  <c r="AA332" i="9"/>
  <c r="AA31" i="9"/>
  <c r="AA388" i="9"/>
  <c r="AA192" i="9"/>
  <c r="AA30" i="9"/>
  <c r="AA147" i="9"/>
  <c r="AA46" i="9"/>
  <c r="AA552" i="9"/>
  <c r="AA468" i="9"/>
  <c r="AG251" i="9"/>
  <c r="AG548" i="9"/>
  <c r="AG188" i="9"/>
  <c r="AG173" i="9"/>
  <c r="AG139" i="9"/>
  <c r="AG174" i="9"/>
  <c r="AG301" i="9"/>
  <c r="AG465" i="9"/>
  <c r="AG569" i="9"/>
  <c r="AG99" i="9"/>
  <c r="AG191" i="9"/>
  <c r="AG136" i="9"/>
  <c r="AG262" i="9"/>
  <c r="AG326" i="9"/>
  <c r="AG547" i="9"/>
  <c r="AG246" i="9"/>
  <c r="AG249" i="9"/>
  <c r="AG248" i="9"/>
  <c r="AG289" i="9"/>
  <c r="AG416" i="9"/>
  <c r="AG287" i="9"/>
  <c r="AG418" i="9"/>
  <c r="AG187" i="9"/>
  <c r="AG450" i="9"/>
  <c r="AG523" i="9"/>
  <c r="AG138" i="9"/>
  <c r="AG204" i="9"/>
  <c r="AG171" i="9"/>
  <c r="AG286" i="9"/>
  <c r="AG98" i="9"/>
  <c r="AG250" i="9"/>
  <c r="AG137" i="9"/>
  <c r="AG189" i="9"/>
  <c r="AG502" i="9"/>
  <c r="AG378" i="9"/>
  <c r="AG525" i="9"/>
  <c r="AG463" i="9"/>
  <c r="AG89" i="9"/>
  <c r="AG185" i="9"/>
  <c r="AG379" i="9"/>
  <c r="AG225" i="9"/>
  <c r="AG377" i="9"/>
  <c r="AG263" i="9"/>
  <c r="AG226" i="9"/>
  <c r="AG503" i="9"/>
  <c r="AG94" i="9"/>
  <c r="AG546" i="9"/>
  <c r="AG170" i="9"/>
  <c r="AG521" i="9"/>
  <c r="AG27" i="9"/>
  <c r="AG369" i="9"/>
  <c r="AG541" i="9"/>
  <c r="AG82" i="9"/>
  <c r="AG527" i="9"/>
  <c r="AG447" i="9"/>
  <c r="AG169" i="9"/>
  <c r="AG260" i="9"/>
  <c r="AG29" i="9"/>
  <c r="AG95" i="9"/>
  <c r="AG245" i="9"/>
  <c r="AG568" i="9"/>
  <c r="AG376" i="9"/>
  <c r="AG90" i="9"/>
  <c r="AG545" i="9"/>
  <c r="AG203" i="9"/>
  <c r="AG374" i="9"/>
  <c r="AG175" i="9"/>
  <c r="AG466" i="9"/>
  <c r="AG417" i="9"/>
  <c r="AG135" i="9"/>
  <c r="AG186" i="9"/>
  <c r="AG288" i="9"/>
  <c r="AG375" i="9"/>
  <c r="AG524" i="9"/>
  <c r="AG96" i="9"/>
  <c r="AG451" i="9"/>
  <c r="AG134" i="9"/>
  <c r="AG321" i="9"/>
  <c r="AG445" i="9"/>
  <c r="AG87" i="9"/>
  <c r="AG92" i="9"/>
  <c r="AG300" i="9"/>
  <c r="AG132" i="9"/>
  <c r="AG243" i="9"/>
  <c r="AG368" i="9"/>
  <c r="AG133" i="9"/>
  <c r="AG373" i="9"/>
  <c r="AG367" i="9"/>
  <c r="AG81" i="9"/>
  <c r="AG482" i="9"/>
  <c r="AG224" i="9"/>
  <c r="AG370" i="9"/>
  <c r="AG223" i="9"/>
  <c r="AG83" i="9"/>
  <c r="AG481" i="9"/>
  <c r="AG448" i="9"/>
  <c r="AG520" i="9"/>
  <c r="AG168" i="9"/>
  <c r="AG322" i="9"/>
  <c r="AG202" i="9"/>
  <c r="AG415" i="9"/>
  <c r="AG499" i="9"/>
  <c r="AG324" i="9"/>
  <c r="AG372" i="9"/>
  <c r="AG501" i="9"/>
  <c r="AG444" i="9"/>
  <c r="AG413" i="9"/>
  <c r="AG299" i="9"/>
  <c r="AG371" i="9"/>
  <c r="AG131" i="9"/>
  <c r="AG320" i="9"/>
  <c r="AG542" i="9"/>
  <c r="AG129" i="9"/>
  <c r="AG479" i="9"/>
  <c r="AG478" i="9"/>
  <c r="AG297" i="9"/>
  <c r="AG570" i="9"/>
  <c r="AG464" i="9"/>
  <c r="AG522" i="9"/>
  <c r="AG205" i="9"/>
  <c r="AG325" i="9"/>
  <c r="AG88" i="9"/>
  <c r="AG446" i="9"/>
  <c r="AG461" i="9"/>
  <c r="AG567" i="9"/>
  <c r="AG365" i="9"/>
  <c r="AG496" i="9"/>
  <c r="AG124" i="9"/>
  <c r="AG164" i="9"/>
  <c r="AG360" i="9"/>
  <c r="AG120" i="9"/>
  <c r="AG91" i="9"/>
  <c r="AG284" i="9"/>
  <c r="AG458" i="9"/>
  <c r="AG519" i="9"/>
  <c r="AG467" i="9"/>
  <c r="AG526" i="9"/>
  <c r="AG79" i="9"/>
  <c r="AG442" i="9"/>
  <c r="AG539" i="9"/>
  <c r="AG477" i="9"/>
  <c r="AG261" i="9"/>
  <c r="AG86" i="9"/>
  <c r="AG285" i="9"/>
  <c r="AG540" i="9"/>
  <c r="AG443" i="9"/>
  <c r="AG166" i="9"/>
  <c r="AG474" i="9"/>
  <c r="AG70" i="9"/>
  <c r="AG240" i="9"/>
  <c r="AG407" i="9"/>
  <c r="AG65" i="9"/>
  <c r="AG500" i="9"/>
  <c r="AG184" i="9"/>
  <c r="AG85" i="9"/>
  <c r="AG498" i="9"/>
  <c r="AG460" i="9"/>
  <c r="AG75" i="9"/>
  <c r="AG74" i="9"/>
  <c r="AG316" i="9"/>
  <c r="AG364" i="9"/>
  <c r="AG183" i="9"/>
  <c r="AG182" i="9"/>
  <c r="AG221" i="9"/>
  <c r="AG247" i="9"/>
  <c r="AG172" i="9"/>
  <c r="AG323" i="9"/>
  <c r="AG543" i="9"/>
  <c r="AG480" i="9"/>
  <c r="AG73" i="9"/>
  <c r="AG222" i="9"/>
  <c r="AG23" i="9"/>
  <c r="AG97" i="9"/>
  <c r="AG93" i="9"/>
  <c r="AG544" i="9"/>
  <c r="AG84" i="9"/>
  <c r="AG319" i="9"/>
  <c r="AG241" i="9"/>
  <c r="AG414" i="9"/>
  <c r="AG440" i="9"/>
  <c r="AG566" i="9"/>
  <c r="AG410" i="9"/>
  <c r="AG72" i="9"/>
  <c r="AG68" i="9"/>
  <c r="AG408" i="9"/>
  <c r="AG239" i="9"/>
  <c r="AG130" i="9"/>
  <c r="AG462" i="9"/>
  <c r="AG411" i="9"/>
  <c r="AG298" i="9"/>
  <c r="AG127" i="9"/>
  <c r="AG438" i="9"/>
  <c r="AG24" i="9"/>
  <c r="AG220" i="9"/>
  <c r="AG314" i="9"/>
  <c r="AG313" i="9"/>
  <c r="AG310" i="9"/>
  <c r="AG63" i="9"/>
  <c r="AG449" i="9"/>
  <c r="AG71" i="9"/>
  <c r="AG125" i="9"/>
  <c r="AG406" i="9"/>
  <c r="AG404" i="9"/>
  <c r="AG402" i="9"/>
  <c r="AG163" i="9"/>
  <c r="AG563" i="9"/>
  <c r="AG434" i="9"/>
  <c r="AG433" i="9"/>
  <c r="AG535" i="9"/>
  <c r="AG295" i="9"/>
  <c r="AG492" i="9"/>
  <c r="AG255" i="9"/>
  <c r="AG512" i="9"/>
  <c r="AG153" i="9"/>
  <c r="AG342" i="9"/>
  <c r="AG114" i="9"/>
  <c r="AG112" i="9"/>
  <c r="AG14" i="9"/>
  <c r="AG230" i="9"/>
  <c r="AG244" i="9"/>
  <c r="AG26" i="9"/>
  <c r="AG242" i="9"/>
  <c r="AG497" i="9"/>
  <c r="AG565" i="9"/>
  <c r="AG122" i="9"/>
  <c r="AG311" i="9"/>
  <c r="AG217" i="9"/>
  <c r="AG472" i="9"/>
  <c r="AG456" i="9"/>
  <c r="AG160" i="9"/>
  <c r="AG350" i="9"/>
  <c r="AG227" i="9"/>
  <c r="AG80" i="9"/>
  <c r="AG77" i="9"/>
  <c r="AG318" i="9"/>
  <c r="AG475" i="9"/>
  <c r="AG409" i="9"/>
  <c r="AG69" i="9"/>
  <c r="AG66" i="9"/>
  <c r="AG119" i="9"/>
  <c r="AG564" i="9"/>
  <c r="AG180" i="9"/>
  <c r="AG59" i="9"/>
  <c r="AG199" i="9"/>
  <c r="AG279" i="9"/>
  <c r="AG560" i="9"/>
  <c r="AG76" i="9"/>
  <c r="AG538" i="9"/>
  <c r="AG405" i="9"/>
  <c r="AG361" i="9"/>
  <c r="AG312" i="9"/>
  <c r="AG218" i="9"/>
  <c r="AG116" i="9"/>
  <c r="AG352" i="9"/>
  <c r="AG296" i="9"/>
  <c r="AG394" i="9"/>
  <c r="AG317" i="9"/>
  <c r="AG315" i="9"/>
  <c r="AG403" i="9"/>
  <c r="AG219" i="9"/>
  <c r="AG357" i="9"/>
  <c r="AG397" i="9"/>
  <c r="AG353" i="9"/>
  <c r="AG282" i="9"/>
  <c r="AG430" i="9"/>
  <c r="AG428" i="9"/>
  <c r="AG78" i="9"/>
  <c r="AG518" i="9"/>
  <c r="AG363" i="9"/>
  <c r="AG432" i="9"/>
  <c r="AG561" i="9"/>
  <c r="AG412" i="9"/>
  <c r="AG366" i="9"/>
  <c r="AG67" i="9"/>
  <c r="AG517" i="9"/>
  <c r="AG201" i="9"/>
  <c r="AG64" i="9"/>
  <c r="AG399" i="9"/>
  <c r="AG22" i="9"/>
  <c r="AG62" i="9"/>
  <c r="AG60" i="9"/>
  <c r="AG159" i="9"/>
  <c r="AG349" i="9"/>
  <c r="AG28" i="9"/>
  <c r="AG167" i="9"/>
  <c r="AG459" i="9"/>
  <c r="AG200" i="9"/>
  <c r="AG362" i="9"/>
  <c r="AG437" i="9"/>
  <c r="AG356" i="9"/>
  <c r="AG61" i="9"/>
  <c r="AG435" i="9"/>
  <c r="AG562" i="9"/>
  <c r="AG516" i="9"/>
  <c r="AG344" i="9"/>
  <c r="AG235" i="9"/>
  <c r="AG392" i="9"/>
  <c r="AG214" i="9"/>
  <c r="AG510" i="9"/>
  <c r="AG490" i="9"/>
  <c r="AG272" i="9"/>
  <c r="AG213" i="9"/>
  <c r="AG476" i="9"/>
  <c r="AG121" i="9"/>
  <c r="AG238" i="9"/>
  <c r="AG398" i="9"/>
  <c r="AG536" i="9"/>
  <c r="AG281" i="9"/>
  <c r="AG431" i="9"/>
  <c r="AG216" i="9"/>
  <c r="AG58" i="9"/>
  <c r="AG348" i="9"/>
  <c r="AG346" i="9"/>
  <c r="AG275" i="9"/>
  <c r="AG17" i="9"/>
  <c r="AG343" i="9"/>
  <c r="AG532" i="9"/>
  <c r="AG42" i="9"/>
  <c r="AG306" i="9"/>
  <c r="AG305" i="9"/>
  <c r="AG441" i="9"/>
  <c r="AG25" i="9"/>
  <c r="AG165" i="9"/>
  <c r="AG309" i="9"/>
  <c r="AG294" i="9"/>
  <c r="AG256" i="9"/>
  <c r="AG307" i="9"/>
  <c r="AG53" i="9"/>
  <c r="AG283" i="9"/>
  <c r="AG20" i="9"/>
  <c r="AG280" i="9"/>
  <c r="AG257" i="9"/>
  <c r="AG347" i="9"/>
  <c r="AG537" i="9"/>
  <c r="AG401" i="9"/>
  <c r="AG358" i="9"/>
  <c r="AG236" i="9"/>
  <c r="AG161" i="9"/>
  <c r="AG57" i="9"/>
  <c r="AG190" i="9"/>
  <c r="AG359" i="9"/>
  <c r="AG436" i="9"/>
  <c r="AG215" i="9"/>
  <c r="AG515" i="9"/>
  <c r="AG534" i="9"/>
  <c r="AG308" i="9"/>
  <c r="AG55" i="9"/>
  <c r="AG128" i="9"/>
  <c r="AG355" i="9"/>
  <c r="AG258" i="9"/>
  <c r="AG429" i="9"/>
  <c r="AG259" i="9"/>
  <c r="AG559" i="9"/>
  <c r="AG427" i="9"/>
  <c r="AG513" i="9"/>
  <c r="AG454" i="9"/>
  <c r="AG152" i="9"/>
  <c r="AG508" i="9"/>
  <c r="AG43" i="9"/>
  <c r="AG470" i="9"/>
  <c r="AG337" i="9"/>
  <c r="AG35" i="9"/>
  <c r="AG383" i="9"/>
  <c r="AG105" i="9"/>
  <c r="AG334" i="9"/>
  <c r="AG265" i="9"/>
  <c r="AG483" i="9"/>
  <c r="AG140" i="9"/>
  <c r="AG549" i="9"/>
  <c r="AG194" i="9"/>
  <c r="AG453" i="9"/>
  <c r="AG382" i="9"/>
  <c r="AG487" i="9"/>
  <c r="AG101" i="9"/>
  <c r="AG206" i="9"/>
  <c r="AG30" i="9"/>
  <c r="AG506" i="9"/>
  <c r="AG552" i="9"/>
  <c r="AG126" i="9"/>
  <c r="AG351" i="9"/>
  <c r="AG293" i="9"/>
  <c r="AG156" i="9"/>
  <c r="AG52" i="9"/>
  <c r="AG232" i="9"/>
  <c r="AG212" i="9"/>
  <c r="AG253" i="9"/>
  <c r="AG384" i="9"/>
  <c r="AG141" i="9"/>
  <c r="AG457" i="9"/>
  <c r="AG277" i="9"/>
  <c r="AG19" i="9"/>
  <c r="AG553" i="9"/>
  <c r="AG509" i="9"/>
  <c r="AG340" i="9"/>
  <c r="AG13" i="9"/>
  <c r="AG110" i="9"/>
  <c r="AG388" i="9"/>
  <c r="AG108" i="9"/>
  <c r="AG268" i="9"/>
  <c r="AG148" i="9"/>
  <c r="AG507" i="9"/>
  <c r="AG162" i="9"/>
  <c r="AG56" i="9"/>
  <c r="AG558" i="9"/>
  <c r="AG157" i="9"/>
  <c r="AG491" i="9"/>
  <c r="AG51" i="9"/>
  <c r="AG16" i="9"/>
  <c r="AG15" i="9"/>
  <c r="AG44" i="9"/>
  <c r="AG195" i="9"/>
  <c r="AG270" i="9"/>
  <c r="AG269" i="9"/>
  <c r="AG149" i="9"/>
  <c r="AG208" i="9"/>
  <c r="AG198" i="9"/>
  <c r="AG511" i="9"/>
  <c r="AG233" i="9"/>
  <c r="AG50" i="9"/>
  <c r="AG49" i="9"/>
  <c r="AG211" i="9"/>
  <c r="AG38" i="9"/>
  <c r="AG151" i="9"/>
  <c r="AG386" i="9"/>
  <c r="AG147" i="9"/>
  <c r="AG118" i="9"/>
  <c r="AG273" i="9"/>
  <c r="AG339" i="9"/>
  <c r="AG41" i="9"/>
  <c r="AG426" i="9"/>
  <c r="AG336" i="9"/>
  <c r="AG209" i="9"/>
  <c r="AG266" i="9"/>
  <c r="AG144" i="9"/>
  <c r="AG331" i="9"/>
  <c r="AG504" i="9"/>
  <c r="AG494" i="9"/>
  <c r="AG473" i="9"/>
  <c r="AG387" i="9"/>
  <c r="AG21" i="9"/>
  <c r="AG354" i="9"/>
  <c r="AG291" i="9"/>
  <c r="AG45" i="9"/>
  <c r="AG389" i="9"/>
  <c r="AG395" i="9"/>
  <c r="AG514" i="9"/>
  <c r="AG254" i="9"/>
  <c r="AG154" i="9"/>
  <c r="AG47" i="9"/>
  <c r="AG495" i="9"/>
  <c r="AG278" i="9"/>
  <c r="AG455" i="9"/>
  <c r="AG117" i="9"/>
  <c r="AG123" i="9"/>
  <c r="AG400" i="9"/>
  <c r="AG391" i="9"/>
  <c r="AG276" i="9"/>
  <c r="AG155" i="9"/>
  <c r="AG196" i="9"/>
  <c r="AG111" i="9"/>
  <c r="AG40" i="9"/>
  <c r="AG46" i="9"/>
  <c r="AG177" i="9"/>
  <c r="AG207" i="9"/>
  <c r="AG292" i="9"/>
  <c r="AG556" i="9"/>
  <c r="AG533" i="9"/>
  <c r="AG231" i="9"/>
  <c r="AG271" i="9"/>
  <c r="AG12" i="9"/>
  <c r="AG150" i="9"/>
  <c r="AG210" i="9"/>
  <c r="AG555" i="9"/>
  <c r="AG197" i="9"/>
  <c r="AG341" i="9"/>
  <c r="AG338" i="9"/>
  <c r="AG304" i="9"/>
  <c r="AG229" i="9"/>
  <c r="AG193" i="9"/>
  <c r="AG385" i="9"/>
  <c r="AG146" i="9"/>
  <c r="AG274" i="9"/>
  <c r="AG489" i="9"/>
  <c r="AG530" i="9"/>
  <c r="AG471" i="9"/>
  <c r="AG439" i="9"/>
  <c r="AG115" i="9"/>
  <c r="AG554" i="9"/>
  <c r="AG48" i="9"/>
  <c r="AG39" i="9"/>
  <c r="AG237" i="9"/>
  <c r="AG396" i="9"/>
  <c r="AG158" i="9"/>
  <c r="AG345" i="9"/>
  <c r="AG557" i="9"/>
  <c r="AG493" i="9"/>
  <c r="AG390" i="9"/>
  <c r="AG290" i="9"/>
  <c r="AG179" i="9"/>
  <c r="AG529" i="9"/>
  <c r="AG106" i="9"/>
  <c r="AG302" i="9"/>
  <c r="AG178" i="9"/>
  <c r="AG488" i="9"/>
  <c r="AG102" i="9"/>
  <c r="AG485" i="9"/>
  <c r="AG100" i="9"/>
  <c r="AG18" i="9"/>
  <c r="AG11" i="9"/>
  <c r="AG380" i="9"/>
  <c r="AG32" i="9"/>
  <c r="AG333" i="9"/>
  <c r="AG329" i="9"/>
  <c r="AG145" i="9"/>
  <c r="AG424" i="9"/>
  <c r="AG422" i="9"/>
  <c r="AG34" i="9"/>
  <c r="AG332" i="9"/>
  <c r="AG328" i="9"/>
  <c r="AG469" i="9"/>
  <c r="AG327" i="9"/>
  <c r="AG468" i="9"/>
  <c r="AG113" i="9"/>
  <c r="AG37" i="9"/>
  <c r="AG303" i="9"/>
  <c r="AG9" i="9"/>
  <c r="AG420" i="9"/>
  <c r="AG330" i="9"/>
  <c r="AG31" i="9"/>
  <c r="AG531" i="9"/>
  <c r="AG109" i="9"/>
  <c r="AG36" i="9"/>
  <c r="AG393" i="9"/>
  <c r="AG234" i="9"/>
  <c r="AG10" i="9"/>
  <c r="AG192" i="9"/>
  <c r="AG103" i="9"/>
  <c r="AG550" i="9"/>
  <c r="AG551" i="9"/>
  <c r="AG421" i="9"/>
  <c r="AG7" i="9"/>
  <c r="AG181" i="9"/>
  <c r="AG54" i="9"/>
  <c r="AG381" i="9"/>
  <c r="AG452" i="9"/>
  <c r="AG423" i="9"/>
  <c r="AG8" i="9"/>
  <c r="AG267" i="9"/>
  <c r="AG335" i="9"/>
  <c r="AG486" i="9"/>
  <c r="AG33" i="9"/>
  <c r="AG528" i="9"/>
  <c r="AG419" i="9"/>
  <c r="AG176" i="9"/>
  <c r="AG228" i="9"/>
  <c r="AG484" i="9"/>
  <c r="AG143" i="9"/>
  <c r="AG142" i="9"/>
  <c r="AG107" i="9"/>
  <c r="AG104" i="9"/>
  <c r="AG425" i="9"/>
  <c r="AG505" i="9"/>
  <c r="AG252" i="9"/>
  <c r="AG264" i="9"/>
  <c r="X97" i="9"/>
  <c r="X29" i="9"/>
  <c r="X187" i="9"/>
  <c r="X467" i="9"/>
  <c r="X418" i="9"/>
  <c r="X247" i="9"/>
  <c r="X138" i="9"/>
  <c r="X570" i="9"/>
  <c r="X379" i="9"/>
  <c r="X417" i="9"/>
  <c r="X175" i="9"/>
  <c r="X189" i="9"/>
  <c r="X466" i="9"/>
  <c r="X98" i="9"/>
  <c r="X190" i="9"/>
  <c r="X263" i="9"/>
  <c r="X526" i="9"/>
  <c r="X481" i="9"/>
  <c r="X376" i="9"/>
  <c r="X244" i="9"/>
  <c r="X191" i="9"/>
  <c r="X548" i="9"/>
  <c r="X91" i="9"/>
  <c r="X449" i="9"/>
  <c r="X249" i="9"/>
  <c r="X547" i="9"/>
  <c r="X301" i="9"/>
  <c r="X227" i="9"/>
  <c r="X205" i="9"/>
  <c r="X92" i="9"/>
  <c r="X451" i="9"/>
  <c r="X524" i="9"/>
  <c r="X262" i="9"/>
  <c r="X173" i="9"/>
  <c r="X464" i="9"/>
  <c r="X288" i="9"/>
  <c r="X287" i="9"/>
  <c r="X133" i="9"/>
  <c r="X96" i="9"/>
  <c r="X289" i="9"/>
  <c r="X135" i="9"/>
  <c r="X172" i="9"/>
  <c r="X186" i="9"/>
  <c r="X95" i="9"/>
  <c r="X527" i="9"/>
  <c r="X375" i="9"/>
  <c r="X134" i="9"/>
  <c r="X448" i="9"/>
  <c r="X243" i="9"/>
  <c r="X131" i="9"/>
  <c r="X86" i="9"/>
  <c r="X413" i="9"/>
  <c r="X482" i="9"/>
  <c r="X174" i="9"/>
  <c r="X450" i="9"/>
  <c r="X522" i="9"/>
  <c r="X325" i="9"/>
  <c r="X321" i="9"/>
  <c r="X446" i="9"/>
  <c r="X368" i="9"/>
  <c r="X170" i="9"/>
  <c r="X503" i="9"/>
  <c r="X569" i="9"/>
  <c r="X93" i="9"/>
  <c r="X185" i="9"/>
  <c r="X250" i="9"/>
  <c r="X136" i="9"/>
  <c r="X226" i="9"/>
  <c r="X204" i="9"/>
  <c r="X171" i="9"/>
  <c r="X137" i="9"/>
  <c r="X245" i="9"/>
  <c r="X94" i="9"/>
  <c r="X525" i="9"/>
  <c r="X546" i="9"/>
  <c r="X28" i="9"/>
  <c r="X544" i="9"/>
  <c r="X374" i="9"/>
  <c r="X323" i="9"/>
  <c r="X371" i="9"/>
  <c r="X184" i="9"/>
  <c r="X85" i="9"/>
  <c r="X542" i="9"/>
  <c r="X414" i="9"/>
  <c r="X326" i="9"/>
  <c r="X324" i="9"/>
  <c r="X322" i="9"/>
  <c r="X500" i="9"/>
  <c r="X444" i="9"/>
  <c r="X320" i="9"/>
  <c r="X129" i="9"/>
  <c r="X246" i="9"/>
  <c r="X372" i="9"/>
  <c r="X415" i="9"/>
  <c r="X84" i="9"/>
  <c r="X366" i="9"/>
  <c r="X139" i="9"/>
  <c r="X251" i="9"/>
  <c r="X300" i="9"/>
  <c r="X90" i="9"/>
  <c r="X545" i="9"/>
  <c r="X286" i="9"/>
  <c r="X202" i="9"/>
  <c r="X445" i="9"/>
  <c r="X499" i="9"/>
  <c r="X188" i="9"/>
  <c r="X203" i="9"/>
  <c r="X447" i="9"/>
  <c r="X169" i="9"/>
  <c r="X83" i="9"/>
  <c r="X416" i="9"/>
  <c r="X225" i="9"/>
  <c r="X377" i="9"/>
  <c r="X521" i="9"/>
  <c r="X543" i="9"/>
  <c r="X541" i="9"/>
  <c r="X224" i="9"/>
  <c r="X480" i="9"/>
  <c r="X370" i="9"/>
  <c r="X285" i="9"/>
  <c r="X442" i="9"/>
  <c r="X566" i="9"/>
  <c r="X458" i="9"/>
  <c r="X99" i="9"/>
  <c r="X248" i="9"/>
  <c r="X412" i="9"/>
  <c r="X130" i="9"/>
  <c r="X77" i="9"/>
  <c r="X460" i="9"/>
  <c r="X476" i="9"/>
  <c r="X497" i="9"/>
  <c r="X565" i="9"/>
  <c r="X71" i="9"/>
  <c r="X68" i="9"/>
  <c r="X23" i="9"/>
  <c r="X66" i="9"/>
  <c r="X238" i="9"/>
  <c r="X311" i="9"/>
  <c r="X22" i="9"/>
  <c r="X520" i="9"/>
  <c r="X82" i="9"/>
  <c r="X25" i="9"/>
  <c r="X167" i="9"/>
  <c r="X74" i="9"/>
  <c r="X411" i="9"/>
  <c r="X26" i="9"/>
  <c r="X378" i="9"/>
  <c r="X89" i="9"/>
  <c r="X523" i="9"/>
  <c r="X373" i="9"/>
  <c r="X462" i="9"/>
  <c r="X318" i="9"/>
  <c r="X410" i="9"/>
  <c r="X75" i="9"/>
  <c r="X88" i="9"/>
  <c r="X87" i="9"/>
  <c r="X78" i="9"/>
  <c r="X298" i="9"/>
  <c r="X441" i="9"/>
  <c r="X128" i="9"/>
  <c r="X76" i="9"/>
  <c r="X439" i="9"/>
  <c r="X457" i="9"/>
  <c r="X408" i="9"/>
  <c r="X404" i="9"/>
  <c r="X313" i="9"/>
  <c r="X463" i="9"/>
  <c r="X80" i="9"/>
  <c r="X475" i="9"/>
  <c r="X69" i="9"/>
  <c r="X125" i="9"/>
  <c r="X539" i="9"/>
  <c r="X477" i="9"/>
  <c r="X317" i="9"/>
  <c r="X459" i="9"/>
  <c r="X519" i="9"/>
  <c r="X165" i="9"/>
  <c r="X124" i="9"/>
  <c r="X362" i="9"/>
  <c r="X502" i="9"/>
  <c r="X27" i="9"/>
  <c r="X461" i="9"/>
  <c r="X242" i="9"/>
  <c r="X409" i="9"/>
  <c r="X474" i="9"/>
  <c r="X568" i="9"/>
  <c r="X168" i="9"/>
  <c r="X81" i="9"/>
  <c r="X496" i="9"/>
  <c r="X315" i="9"/>
  <c r="X537" i="9"/>
  <c r="X219" i="9"/>
  <c r="X132" i="9"/>
  <c r="X501" i="9"/>
  <c r="X260" i="9"/>
  <c r="X369" i="9"/>
  <c r="X79" i="9"/>
  <c r="X498" i="9"/>
  <c r="X567" i="9"/>
  <c r="X70" i="9"/>
  <c r="X67" i="9"/>
  <c r="X363" i="9"/>
  <c r="X312" i="9"/>
  <c r="X359" i="9"/>
  <c r="X223" i="9"/>
  <c r="X367" i="9"/>
  <c r="X440" i="9"/>
  <c r="X24" i="9"/>
  <c r="X220" i="9"/>
  <c r="X123" i="9"/>
  <c r="X201" i="9"/>
  <c r="X494" i="9"/>
  <c r="X64" i="9"/>
  <c r="X162" i="9"/>
  <c r="X60" i="9"/>
  <c r="X58" i="9"/>
  <c r="X516" i="9"/>
  <c r="X429" i="9"/>
  <c r="X278" i="9"/>
  <c r="X344" i="9"/>
  <c r="X391" i="9"/>
  <c r="X556" i="9"/>
  <c r="X533" i="9"/>
  <c r="X49" i="9"/>
  <c r="X47" i="9"/>
  <c r="X43" i="9"/>
  <c r="X110" i="9"/>
  <c r="X261" i="9"/>
  <c r="X164" i="9"/>
  <c r="X401" i="9"/>
  <c r="X181" i="9"/>
  <c r="X398" i="9"/>
  <c r="X358" i="9"/>
  <c r="X62" i="9"/>
  <c r="X236" i="9"/>
  <c r="X562" i="9"/>
  <c r="X351" i="9"/>
  <c r="X284" i="9"/>
  <c r="X126" i="9"/>
  <c r="X259" i="9"/>
  <c r="X495" i="9"/>
  <c r="X437" i="9"/>
  <c r="X355" i="9"/>
  <c r="X435" i="9"/>
  <c r="X395" i="9"/>
  <c r="X431" i="9"/>
  <c r="X393" i="9"/>
  <c r="X299" i="9"/>
  <c r="X127" i="9"/>
  <c r="X365" i="9"/>
  <c r="X438" i="9"/>
  <c r="X221" i="9"/>
  <c r="X200" i="9"/>
  <c r="X237" i="9"/>
  <c r="X356" i="9"/>
  <c r="X354" i="9"/>
  <c r="X536" i="9"/>
  <c r="X432" i="9"/>
  <c r="X406" i="9"/>
  <c r="X402" i="9"/>
  <c r="X360" i="9"/>
  <c r="X63" i="9"/>
  <c r="X118" i="9"/>
  <c r="X473" i="9"/>
  <c r="X21" i="9"/>
  <c r="X20" i="9"/>
  <c r="X159" i="9"/>
  <c r="X258" i="9"/>
  <c r="X283" i="9"/>
  <c r="X117" i="9"/>
  <c r="X538" i="9"/>
  <c r="X400" i="9"/>
  <c r="X436" i="9"/>
  <c r="X430" i="9"/>
  <c r="X257" i="9"/>
  <c r="X73" i="9"/>
  <c r="X182" i="9"/>
  <c r="X120" i="9"/>
  <c r="X357" i="9"/>
  <c r="X564" i="9"/>
  <c r="X116" i="9"/>
  <c r="X472" i="9"/>
  <c r="X478" i="9"/>
  <c r="X59" i="9"/>
  <c r="X434" i="9"/>
  <c r="X161" i="9"/>
  <c r="X215" i="9"/>
  <c r="X559" i="9"/>
  <c r="X558" i="9"/>
  <c r="X276" i="9"/>
  <c r="X197" i="9"/>
  <c r="X554" i="9"/>
  <c r="X232" i="9"/>
  <c r="X16" i="9"/>
  <c r="X489" i="9"/>
  <c r="X316" i="9"/>
  <c r="X222" i="9"/>
  <c r="X517" i="9"/>
  <c r="X399" i="9"/>
  <c r="X65" i="9"/>
  <c r="X180" i="9"/>
  <c r="X456" i="9"/>
  <c r="X296" i="9"/>
  <c r="X560" i="9"/>
  <c r="X534" i="9"/>
  <c r="X308" i="9"/>
  <c r="X55" i="9"/>
  <c r="X19" i="9"/>
  <c r="X115" i="9"/>
  <c r="X553" i="9"/>
  <c r="X291" i="9"/>
  <c r="X44" i="9"/>
  <c r="X253" i="9"/>
  <c r="X388" i="9"/>
  <c r="X119" i="9"/>
  <c r="X353" i="9"/>
  <c r="X349" i="9"/>
  <c r="X235" i="9"/>
  <c r="X443" i="9"/>
  <c r="X122" i="9"/>
  <c r="X295" i="9"/>
  <c r="X319" i="9"/>
  <c r="X364" i="9"/>
  <c r="X183" i="9"/>
  <c r="X239" i="9"/>
  <c r="X561" i="9"/>
  <c r="X348" i="9"/>
  <c r="X294" i="9"/>
  <c r="X293" i="9"/>
  <c r="X465" i="9"/>
  <c r="X540" i="9"/>
  <c r="X479" i="9"/>
  <c r="X314" i="9"/>
  <c r="X403" i="9"/>
  <c r="X163" i="9"/>
  <c r="X397" i="9"/>
  <c r="X352" i="9"/>
  <c r="X280" i="9"/>
  <c r="X535" i="9"/>
  <c r="X309" i="9"/>
  <c r="X346" i="9"/>
  <c r="X256" i="9"/>
  <c r="X72" i="9"/>
  <c r="X121" i="9"/>
  <c r="X563" i="9"/>
  <c r="X347" i="9"/>
  <c r="X405" i="9"/>
  <c r="X218" i="9"/>
  <c r="X217" i="9"/>
  <c r="X493" i="9"/>
  <c r="X216" i="9"/>
  <c r="X282" i="9"/>
  <c r="X281" i="9"/>
  <c r="X492" i="9"/>
  <c r="X307" i="9"/>
  <c r="X53" i="9"/>
  <c r="X18" i="9"/>
  <c r="X153" i="9"/>
  <c r="X342" i="9"/>
  <c r="X114" i="9"/>
  <c r="X179" i="9"/>
  <c r="X336" i="9"/>
  <c r="X106" i="9"/>
  <c r="X177" i="9"/>
  <c r="X335" i="9"/>
  <c r="X33" i="9"/>
  <c r="X528" i="9"/>
  <c r="X142" i="9"/>
  <c r="X31" i="9"/>
  <c r="X304" i="9"/>
  <c r="X107" i="9"/>
  <c r="X9" i="9"/>
  <c r="X380" i="9"/>
  <c r="X424" i="9"/>
  <c r="X100" i="9"/>
  <c r="X504" i="9"/>
  <c r="X381" i="9"/>
  <c r="X144" i="9"/>
  <c r="X310" i="9"/>
  <c r="X160" i="9"/>
  <c r="X158" i="9"/>
  <c r="X275" i="9"/>
  <c r="X48" i="9"/>
  <c r="X341" i="9"/>
  <c r="X112" i="9"/>
  <c r="X471" i="9"/>
  <c r="X531" i="9"/>
  <c r="X41" i="9"/>
  <c r="X193" i="9"/>
  <c r="X178" i="9"/>
  <c r="X297" i="9"/>
  <c r="X361" i="9"/>
  <c r="X433" i="9"/>
  <c r="X514" i="9"/>
  <c r="X155" i="9"/>
  <c r="X274" i="9"/>
  <c r="X339" i="9"/>
  <c r="X12" i="9"/>
  <c r="X210" i="9"/>
  <c r="X34" i="9"/>
  <c r="X146" i="9"/>
  <c r="X518" i="9"/>
  <c r="X240" i="9"/>
  <c r="X392" i="9"/>
  <c r="X111" i="9"/>
  <c r="X40" i="9"/>
  <c r="X389" i="9"/>
  <c r="X426" i="9"/>
  <c r="X387" i="9"/>
  <c r="X303" i="9"/>
  <c r="X529" i="9"/>
  <c r="X469" i="9"/>
  <c r="X427" i="9"/>
  <c r="X255" i="9"/>
  <c r="X513" i="9"/>
  <c r="X454" i="9"/>
  <c r="X214" i="9"/>
  <c r="X343" i="9"/>
  <c r="X390" i="9"/>
  <c r="X306" i="9"/>
  <c r="X290" i="9"/>
  <c r="X271" i="9"/>
  <c r="X229" i="9"/>
  <c r="X37" i="9"/>
  <c r="X150" i="9"/>
  <c r="X209" i="9"/>
  <c r="X345" i="9"/>
  <c r="X455" i="9"/>
  <c r="X234" i="9"/>
  <c r="X272" i="9"/>
  <c r="X46" i="9"/>
  <c r="X212" i="9"/>
  <c r="X42" i="9"/>
  <c r="X57" i="9"/>
  <c r="X13" i="9"/>
  <c r="X39" i="9"/>
  <c r="X147" i="9"/>
  <c r="X101" i="9"/>
  <c r="X484" i="9"/>
  <c r="X328" i="9"/>
  <c r="X7" i="9"/>
  <c r="X199" i="9"/>
  <c r="X198" i="9"/>
  <c r="X557" i="9"/>
  <c r="X157" i="9"/>
  <c r="X510" i="9"/>
  <c r="X509" i="9"/>
  <c r="X211" i="9"/>
  <c r="X230" i="9"/>
  <c r="X270" i="9"/>
  <c r="X194" i="9"/>
  <c r="X56" i="9"/>
  <c r="X512" i="9"/>
  <c r="X15" i="9"/>
  <c r="X470" i="9"/>
  <c r="X305" i="9"/>
  <c r="X156" i="9"/>
  <c r="X52" i="9"/>
  <c r="X491" i="9"/>
  <c r="X51" i="9"/>
  <c r="X490" i="9"/>
  <c r="X532" i="9"/>
  <c r="X337" i="9"/>
  <c r="X269" i="9"/>
  <c r="X396" i="9"/>
  <c r="X233" i="9"/>
  <c r="X273" i="9"/>
  <c r="X35" i="9"/>
  <c r="X384" i="9"/>
  <c r="X267" i="9"/>
  <c r="X104" i="9"/>
  <c r="X10" i="9"/>
  <c r="X452" i="9"/>
  <c r="X143" i="9"/>
  <c r="X423" i="9"/>
  <c r="X277" i="9"/>
  <c r="X152" i="9"/>
  <c r="X195" i="9"/>
  <c r="X302" i="9"/>
  <c r="X268" i="9"/>
  <c r="X383" i="9"/>
  <c r="X208" i="9"/>
  <c r="X407" i="9"/>
  <c r="X292" i="9"/>
  <c r="X511" i="9"/>
  <c r="X50" i="9"/>
  <c r="X340" i="9"/>
  <c r="X45" i="9"/>
  <c r="X231" i="9"/>
  <c r="X38" i="9"/>
  <c r="X54" i="9"/>
  <c r="X113" i="9"/>
  <c r="X17" i="9"/>
  <c r="X61" i="9"/>
  <c r="X394" i="9"/>
  <c r="X279" i="9"/>
  <c r="X350" i="9"/>
  <c r="X254" i="9"/>
  <c r="X555" i="9"/>
  <c r="X154" i="9"/>
  <c r="X14" i="9"/>
  <c r="X338" i="9"/>
  <c r="X530" i="9"/>
  <c r="X228" i="9"/>
  <c r="X196" i="9"/>
  <c r="X552" i="9"/>
  <c r="X551" i="9"/>
  <c r="X141" i="9"/>
  <c r="X468" i="9"/>
  <c r="X213" i="9"/>
  <c r="X486" i="9"/>
  <c r="X252" i="9"/>
  <c r="X505" i="9"/>
  <c r="X549" i="9"/>
  <c r="X166" i="9"/>
  <c r="X508" i="9"/>
  <c r="X487" i="9"/>
  <c r="X329" i="9"/>
  <c r="X265" i="9"/>
  <c r="X428" i="9"/>
  <c r="X515" i="9"/>
  <c r="X425" i="9"/>
  <c r="X419" i="9"/>
  <c r="X176" i="9"/>
  <c r="X331" i="9"/>
  <c r="X386" i="9"/>
  <c r="X507" i="9"/>
  <c r="X550" i="9"/>
  <c r="X264" i="9"/>
  <c r="X11" i="9"/>
  <c r="X102" i="9"/>
  <c r="X207" i="9"/>
  <c r="X485" i="9"/>
  <c r="X483" i="9"/>
  <c r="X327" i="9"/>
  <c r="X241" i="9"/>
  <c r="X108" i="9"/>
  <c r="X151" i="9"/>
  <c r="X385" i="9"/>
  <c r="X488" i="9"/>
  <c r="X32" i="9"/>
  <c r="X30" i="9"/>
  <c r="X334" i="9"/>
  <c r="X266" i="9"/>
  <c r="X145" i="9"/>
  <c r="X333" i="9"/>
  <c r="X422" i="9"/>
  <c r="X109" i="9"/>
  <c r="X36" i="9"/>
  <c r="X149" i="9"/>
  <c r="X148" i="9"/>
  <c r="X506" i="9"/>
  <c r="X420" i="9"/>
  <c r="X140" i="9"/>
  <c r="X330" i="9"/>
  <c r="X332" i="9"/>
  <c r="X453" i="9"/>
  <c r="X382" i="9"/>
  <c r="X105" i="9"/>
  <c r="X103" i="9"/>
  <c r="X206" i="9"/>
  <c r="X192" i="9"/>
  <c r="X421" i="9"/>
  <c r="X8" i="9"/>
  <c r="L98" i="9"/>
  <c r="L190" i="9"/>
  <c r="L263" i="9"/>
  <c r="L482" i="9"/>
  <c r="L137" i="9"/>
  <c r="L227" i="9"/>
  <c r="L503" i="9"/>
  <c r="L569" i="9"/>
  <c r="L251" i="9"/>
  <c r="L548" i="9"/>
  <c r="L188" i="9"/>
  <c r="L173" i="9"/>
  <c r="L139" i="9"/>
  <c r="L174" i="9"/>
  <c r="L301" i="9"/>
  <c r="L465" i="9"/>
  <c r="L502" i="9"/>
  <c r="L99" i="9"/>
  <c r="L191" i="9"/>
  <c r="L136" i="9"/>
  <c r="L262" i="9"/>
  <c r="L568" i="9"/>
  <c r="L525" i="9"/>
  <c r="L90" i="9"/>
  <c r="L138" i="9"/>
  <c r="L326" i="9"/>
  <c r="L418" i="9"/>
  <c r="L527" i="9"/>
  <c r="L375" i="9"/>
  <c r="L134" i="9"/>
  <c r="L448" i="9"/>
  <c r="L248" i="9"/>
  <c r="L93" i="9"/>
  <c r="L28" i="9"/>
  <c r="L261" i="9"/>
  <c r="L450" i="9"/>
  <c r="L250" i="9"/>
  <c r="L189" i="9"/>
  <c r="L379" i="9"/>
  <c r="L246" i="9"/>
  <c r="L204" i="9"/>
  <c r="L171" i="9"/>
  <c r="L523" i="9"/>
  <c r="L378" i="9"/>
  <c r="L546" i="9"/>
  <c r="L29" i="9"/>
  <c r="L226" i="9"/>
  <c r="L463" i="9"/>
  <c r="L89" i="9"/>
  <c r="L185" i="9"/>
  <c r="L447" i="9"/>
  <c r="L372" i="9"/>
  <c r="L320" i="9"/>
  <c r="L367" i="9"/>
  <c r="L175" i="9"/>
  <c r="L376" i="9"/>
  <c r="L544" i="9"/>
  <c r="L322" i="9"/>
  <c r="L96" i="9"/>
  <c r="L466" i="9"/>
  <c r="L186" i="9"/>
  <c r="L524" i="9"/>
  <c r="L545" i="9"/>
  <c r="L203" i="9"/>
  <c r="L464" i="9"/>
  <c r="L172" i="9"/>
  <c r="L377" i="9"/>
  <c r="L547" i="9"/>
  <c r="L247" i="9"/>
  <c r="L225" i="9"/>
  <c r="L451" i="9"/>
  <c r="L92" i="9"/>
  <c r="L88" i="9"/>
  <c r="L321" i="9"/>
  <c r="L202" i="9"/>
  <c r="L445" i="9"/>
  <c r="L543" i="9"/>
  <c r="L570" i="9"/>
  <c r="L170" i="9"/>
  <c r="L133" i="9"/>
  <c r="L373" i="9"/>
  <c r="L169" i="9"/>
  <c r="L369" i="9"/>
  <c r="L499" i="9"/>
  <c r="L245" i="9"/>
  <c r="L481" i="9"/>
  <c r="L243" i="9"/>
  <c r="L87" i="9"/>
  <c r="L368" i="9"/>
  <c r="L299" i="9"/>
  <c r="L132" i="9"/>
  <c r="L462" i="9"/>
  <c r="L467" i="9"/>
  <c r="L287" i="9"/>
  <c r="L224" i="9"/>
  <c r="L501" i="9"/>
  <c r="L370" i="9"/>
  <c r="L480" i="9"/>
  <c r="L223" i="9"/>
  <c r="L83" i="9"/>
  <c r="L82" i="9"/>
  <c r="L413" i="9"/>
  <c r="L324" i="9"/>
  <c r="L131" i="9"/>
  <c r="L526" i="9"/>
  <c r="L94" i="9"/>
  <c r="L522" i="9"/>
  <c r="L371" i="9"/>
  <c r="L444" i="9"/>
  <c r="L168" i="9"/>
  <c r="L542" i="9"/>
  <c r="L300" i="9"/>
  <c r="L244" i="9"/>
  <c r="L520" i="9"/>
  <c r="L129" i="9"/>
  <c r="L78" i="9"/>
  <c r="L298" i="9"/>
  <c r="L318" i="9"/>
  <c r="L127" i="9"/>
  <c r="L249" i="9"/>
  <c r="L288" i="9"/>
  <c r="L91" i="9"/>
  <c r="L325" i="9"/>
  <c r="L260" i="9"/>
  <c r="L84" i="9"/>
  <c r="L86" i="9"/>
  <c r="L498" i="9"/>
  <c r="L128" i="9"/>
  <c r="L76" i="9"/>
  <c r="L439" i="9"/>
  <c r="L457" i="9"/>
  <c r="L408" i="9"/>
  <c r="L404" i="9"/>
  <c r="L218" i="9"/>
  <c r="L63" i="9"/>
  <c r="L97" i="9"/>
  <c r="L187" i="9"/>
  <c r="L289" i="9"/>
  <c r="L242" i="9"/>
  <c r="L317" i="9"/>
  <c r="L297" i="9"/>
  <c r="L409" i="9"/>
  <c r="L364" i="9"/>
  <c r="L95" i="9"/>
  <c r="L135" i="9"/>
  <c r="L500" i="9"/>
  <c r="L85" i="9"/>
  <c r="L461" i="9"/>
  <c r="L567" i="9"/>
  <c r="L27" i="9"/>
  <c r="L412" i="9"/>
  <c r="L81" i="9"/>
  <c r="L79" i="9"/>
  <c r="L284" i="9"/>
  <c r="L479" i="9"/>
  <c r="L566" i="9"/>
  <c r="L442" i="9"/>
  <c r="L475" i="9"/>
  <c r="L459" i="9"/>
  <c r="L316" i="9"/>
  <c r="L24" i="9"/>
  <c r="L538" i="9"/>
  <c r="L123" i="9"/>
  <c r="L219" i="9"/>
  <c r="L414" i="9"/>
  <c r="L75" i="9"/>
  <c r="L74" i="9"/>
  <c r="L183" i="9"/>
  <c r="L443" i="9"/>
  <c r="L319" i="9"/>
  <c r="L241" i="9"/>
  <c r="L518" i="9"/>
  <c r="L130" i="9"/>
  <c r="L478" i="9"/>
  <c r="L440" i="9"/>
  <c r="L410" i="9"/>
  <c r="L458" i="9"/>
  <c r="L73" i="9"/>
  <c r="L286" i="9"/>
  <c r="L411" i="9"/>
  <c r="L441" i="9"/>
  <c r="L222" i="9"/>
  <c r="L68" i="9"/>
  <c r="L121" i="9"/>
  <c r="L313" i="9"/>
  <c r="L417" i="9"/>
  <c r="L449" i="9"/>
  <c r="L72" i="9"/>
  <c r="L365" i="9"/>
  <c r="L406" i="9"/>
  <c r="L405" i="9"/>
  <c r="L65" i="9"/>
  <c r="L400" i="9"/>
  <c r="L283" i="9"/>
  <c r="L80" i="9"/>
  <c r="L77" i="9"/>
  <c r="L460" i="9"/>
  <c r="L125" i="9"/>
  <c r="L240" i="9"/>
  <c r="L363" i="9"/>
  <c r="L537" i="9"/>
  <c r="L493" i="9"/>
  <c r="L436" i="9"/>
  <c r="L396" i="9"/>
  <c r="L161" i="9"/>
  <c r="L280" i="9"/>
  <c r="L349" i="9"/>
  <c r="L294" i="9"/>
  <c r="L345" i="9"/>
  <c r="L558" i="9"/>
  <c r="L115" i="9"/>
  <c r="L214" i="9"/>
  <c r="L113" i="9"/>
  <c r="L212" i="9"/>
  <c r="L306" i="9"/>
  <c r="L521" i="9"/>
  <c r="L539" i="9"/>
  <c r="L66" i="9"/>
  <c r="L311" i="9"/>
  <c r="L118" i="9"/>
  <c r="L473" i="9"/>
  <c r="L21" i="9"/>
  <c r="L20" i="9"/>
  <c r="L159" i="9"/>
  <c r="L258" i="9"/>
  <c r="L540" i="9"/>
  <c r="L69" i="9"/>
  <c r="L182" i="9"/>
  <c r="L122" i="9"/>
  <c r="L163" i="9"/>
  <c r="L564" i="9"/>
  <c r="L563" i="9"/>
  <c r="L434" i="9"/>
  <c r="L433" i="9"/>
  <c r="L535" i="9"/>
  <c r="L295" i="9"/>
  <c r="L167" i="9"/>
  <c r="L315" i="9"/>
  <c r="L361" i="9"/>
  <c r="L217" i="9"/>
  <c r="L472" i="9"/>
  <c r="L456" i="9"/>
  <c r="L160" i="9"/>
  <c r="L350" i="9"/>
  <c r="L184" i="9"/>
  <c r="L362" i="9"/>
  <c r="L359" i="9"/>
  <c r="L120" i="9"/>
  <c r="L22" i="9"/>
  <c r="L116" i="9"/>
  <c r="L352" i="9"/>
  <c r="L296" i="9"/>
  <c r="L394" i="9"/>
  <c r="L348" i="9"/>
  <c r="L541" i="9"/>
  <c r="L477" i="9"/>
  <c r="L519" i="9"/>
  <c r="L124" i="9"/>
  <c r="L407" i="9"/>
  <c r="L164" i="9"/>
  <c r="L402" i="9"/>
  <c r="L517" i="9"/>
  <c r="L399" i="9"/>
  <c r="L62" i="9"/>
  <c r="L561" i="9"/>
  <c r="L560" i="9"/>
  <c r="L205" i="9"/>
  <c r="L416" i="9"/>
  <c r="L70" i="9"/>
  <c r="L238" i="9"/>
  <c r="L312" i="9"/>
  <c r="L119" i="9"/>
  <c r="L200" i="9"/>
  <c r="L60" i="9"/>
  <c r="L26" i="9"/>
  <c r="L476" i="9"/>
  <c r="L438" i="9"/>
  <c r="L239" i="9"/>
  <c r="L356" i="9"/>
  <c r="L180" i="9"/>
  <c r="L562" i="9"/>
  <c r="L415" i="9"/>
  <c r="L220" i="9"/>
  <c r="L437" i="9"/>
  <c r="L61" i="9"/>
  <c r="L435" i="9"/>
  <c r="L516" i="9"/>
  <c r="L57" i="9"/>
  <c r="L492" i="9"/>
  <c r="L391" i="9"/>
  <c r="L555" i="9"/>
  <c r="L17" i="9"/>
  <c r="L490" i="9"/>
  <c r="L508" i="9"/>
  <c r="L565" i="9"/>
  <c r="L221" i="9"/>
  <c r="L314" i="9"/>
  <c r="L360" i="9"/>
  <c r="L358" i="9"/>
  <c r="L117" i="9"/>
  <c r="L281" i="9"/>
  <c r="L431" i="9"/>
  <c r="L165" i="9"/>
  <c r="L67" i="9"/>
  <c r="L403" i="9"/>
  <c r="L237" i="9"/>
  <c r="L354" i="9"/>
  <c r="L344" i="9"/>
  <c r="L512" i="9"/>
  <c r="L155" i="9"/>
  <c r="L154" i="9"/>
  <c r="L233" i="9"/>
  <c r="L46" i="9"/>
  <c r="L339" i="9"/>
  <c r="L40" i="9"/>
  <c r="L426" i="9"/>
  <c r="L126" i="9"/>
  <c r="L71" i="9"/>
  <c r="L357" i="9"/>
  <c r="L282" i="9"/>
  <c r="L309" i="9"/>
  <c r="L346" i="9"/>
  <c r="L256" i="9"/>
  <c r="L293" i="9"/>
  <c r="L166" i="9"/>
  <c r="L64" i="9"/>
  <c r="L236" i="9"/>
  <c r="L536" i="9"/>
  <c r="L257" i="9"/>
  <c r="L374" i="9"/>
  <c r="L323" i="9"/>
  <c r="L201" i="9"/>
  <c r="L351" i="9"/>
  <c r="L279" i="9"/>
  <c r="L215" i="9"/>
  <c r="L277" i="9"/>
  <c r="L496" i="9"/>
  <c r="L494" i="9"/>
  <c r="L355" i="9"/>
  <c r="L353" i="9"/>
  <c r="L429" i="9"/>
  <c r="L515" i="9"/>
  <c r="L56" i="9"/>
  <c r="L259" i="9"/>
  <c r="L495" i="9"/>
  <c r="L181" i="9"/>
  <c r="L395" i="9"/>
  <c r="L430" i="9"/>
  <c r="L393" i="9"/>
  <c r="L534" i="9"/>
  <c r="L25" i="9"/>
  <c r="L397" i="9"/>
  <c r="L55" i="9"/>
  <c r="L513" i="9"/>
  <c r="L343" i="9"/>
  <c r="L390" i="9"/>
  <c r="L291" i="9"/>
  <c r="L43" i="9"/>
  <c r="L530" i="9"/>
  <c r="L228" i="9"/>
  <c r="L302" i="9"/>
  <c r="L11" i="9"/>
  <c r="L103" i="9"/>
  <c r="L484" i="9"/>
  <c r="L422" i="9"/>
  <c r="L8" i="9"/>
  <c r="L7" i="9"/>
  <c r="L229" i="9"/>
  <c r="L150" i="9"/>
  <c r="L209" i="9"/>
  <c r="L104" i="9"/>
  <c r="L486" i="9"/>
  <c r="L485" i="9"/>
  <c r="L423" i="9"/>
  <c r="L331" i="9"/>
  <c r="L265" i="9"/>
  <c r="L446" i="9"/>
  <c r="L162" i="9"/>
  <c r="L454" i="9"/>
  <c r="L156" i="9"/>
  <c r="L510" i="9"/>
  <c r="L553" i="9"/>
  <c r="L290" i="9"/>
  <c r="L253" i="9"/>
  <c r="L271" i="9"/>
  <c r="L37" i="9"/>
  <c r="L264" i="9"/>
  <c r="L474" i="9"/>
  <c r="L401" i="9"/>
  <c r="L152" i="9"/>
  <c r="L272" i="9"/>
  <c r="L213" i="9"/>
  <c r="L340" i="9"/>
  <c r="L470" i="9"/>
  <c r="L305" i="9"/>
  <c r="L337" i="9"/>
  <c r="L35" i="9"/>
  <c r="L383" i="9"/>
  <c r="L105" i="9"/>
  <c r="L334" i="9"/>
  <c r="L497" i="9"/>
  <c r="L198" i="9"/>
  <c r="L557" i="9"/>
  <c r="L19" i="9"/>
  <c r="L52" i="9"/>
  <c r="L491" i="9"/>
  <c r="L16" i="9"/>
  <c r="L110" i="9"/>
  <c r="L388" i="9"/>
  <c r="L194" i="9"/>
  <c r="L453" i="9"/>
  <c r="L384" i="9"/>
  <c r="L382" i="9"/>
  <c r="L58" i="9"/>
  <c r="L54" i="9"/>
  <c r="L157" i="9"/>
  <c r="L556" i="9"/>
  <c r="L197" i="9"/>
  <c r="L51" i="9"/>
  <c r="L14" i="9"/>
  <c r="L230" i="9"/>
  <c r="L195" i="9"/>
  <c r="L270" i="9"/>
  <c r="L269" i="9"/>
  <c r="L149" i="9"/>
  <c r="L208" i="9"/>
  <c r="L307" i="9"/>
  <c r="L232" i="9"/>
  <c r="L559" i="9"/>
  <c r="L292" i="9"/>
  <c r="L532" i="9"/>
  <c r="L387" i="9"/>
  <c r="L336" i="9"/>
  <c r="L144" i="9"/>
  <c r="L142" i="9"/>
  <c r="L332" i="9"/>
  <c r="L107" i="9"/>
  <c r="L49" i="9"/>
  <c r="L114" i="9"/>
  <c r="L196" i="9"/>
  <c r="L304" i="9"/>
  <c r="L108" i="9"/>
  <c r="L235" i="9"/>
  <c r="L42" i="9"/>
  <c r="L310" i="9"/>
  <c r="L455" i="9"/>
  <c r="L276" i="9"/>
  <c r="L234" i="9"/>
  <c r="L275" i="9"/>
  <c r="L341" i="9"/>
  <c r="L44" i="9"/>
  <c r="L231" i="9"/>
  <c r="L59" i="9"/>
  <c r="L199" i="9"/>
  <c r="L432" i="9"/>
  <c r="L158" i="9"/>
  <c r="L308" i="9"/>
  <c r="L50" i="9"/>
  <c r="L12" i="9"/>
  <c r="L386" i="9"/>
  <c r="L177" i="9"/>
  <c r="L23" i="9"/>
  <c r="L255" i="9"/>
  <c r="L112" i="9"/>
  <c r="L41" i="9"/>
  <c r="L148" i="9"/>
  <c r="L469" i="9"/>
  <c r="L266" i="9"/>
  <c r="L18" i="9"/>
  <c r="L254" i="9"/>
  <c r="L531" i="9"/>
  <c r="L389" i="9"/>
  <c r="L109" i="9"/>
  <c r="L36" i="9"/>
  <c r="L210" i="9"/>
  <c r="L147" i="9"/>
  <c r="L514" i="9"/>
  <c r="L554" i="9"/>
  <c r="L273" i="9"/>
  <c r="L13" i="9"/>
  <c r="L39" i="9"/>
  <c r="L385" i="9"/>
  <c r="L34" i="9"/>
  <c r="L342" i="9"/>
  <c r="L48" i="9"/>
  <c r="L47" i="9"/>
  <c r="L285" i="9"/>
  <c r="L278" i="9"/>
  <c r="L366" i="9"/>
  <c r="L216" i="9"/>
  <c r="L347" i="9"/>
  <c r="L392" i="9"/>
  <c r="L428" i="9"/>
  <c r="L111" i="9"/>
  <c r="L211" i="9"/>
  <c r="L106" i="9"/>
  <c r="L38" i="9"/>
  <c r="L268" i="9"/>
  <c r="L207" i="9"/>
  <c r="L101" i="9"/>
  <c r="L427" i="9"/>
  <c r="L102" i="9"/>
  <c r="L380" i="9"/>
  <c r="L32" i="9"/>
  <c r="L333" i="9"/>
  <c r="L100" i="9"/>
  <c r="L145" i="9"/>
  <c r="L140" i="9"/>
  <c r="L549" i="9"/>
  <c r="L206" i="9"/>
  <c r="L330" i="9"/>
  <c r="L31" i="9"/>
  <c r="L30" i="9"/>
  <c r="L328" i="9"/>
  <c r="L176" i="9"/>
  <c r="L53" i="9"/>
  <c r="L338" i="9"/>
  <c r="L178" i="9"/>
  <c r="L9" i="9"/>
  <c r="L506" i="9"/>
  <c r="L329" i="9"/>
  <c r="L192" i="9"/>
  <c r="L10" i="9"/>
  <c r="L424" i="9"/>
  <c r="L420" i="9"/>
  <c r="L327" i="9"/>
  <c r="L471" i="9"/>
  <c r="L468" i="9"/>
  <c r="L179" i="9"/>
  <c r="L303" i="9"/>
  <c r="L483" i="9"/>
  <c r="L529" i="9"/>
  <c r="L267" i="9"/>
  <c r="L193" i="9"/>
  <c r="L381" i="9"/>
  <c r="L452" i="9"/>
  <c r="L552" i="9"/>
  <c r="L551" i="9"/>
  <c r="L421" i="9"/>
  <c r="L488" i="9"/>
  <c r="L398" i="9"/>
  <c r="L153" i="9"/>
  <c r="L509" i="9"/>
  <c r="L45" i="9"/>
  <c r="L335" i="9"/>
  <c r="L528" i="9"/>
  <c r="L141" i="9"/>
  <c r="L504" i="9"/>
  <c r="L274" i="9"/>
  <c r="L146" i="9"/>
  <c r="L487" i="9"/>
  <c r="L33" i="9"/>
  <c r="L143" i="9"/>
  <c r="L419" i="9"/>
  <c r="L489" i="9"/>
  <c r="L15" i="9"/>
  <c r="L425" i="9"/>
  <c r="L511" i="9"/>
  <c r="L533" i="9"/>
  <c r="L507" i="9"/>
  <c r="L151" i="9"/>
  <c r="L550" i="9"/>
  <c r="L505" i="9"/>
  <c r="L252" i="9"/>
  <c r="U249" i="9"/>
  <c r="U248" i="9"/>
  <c r="U289" i="9"/>
  <c r="U250" i="9"/>
  <c r="U96" i="9"/>
  <c r="U226" i="9"/>
  <c r="U97" i="9"/>
  <c r="U29" i="9"/>
  <c r="U187" i="9"/>
  <c r="U467" i="9"/>
  <c r="U418" i="9"/>
  <c r="U247" i="9"/>
  <c r="U417" i="9"/>
  <c r="U245" i="9"/>
  <c r="U138" i="9"/>
  <c r="U570" i="9"/>
  <c r="U379" i="9"/>
  <c r="U378" i="9"/>
  <c r="U204" i="9"/>
  <c r="U300" i="9"/>
  <c r="U568" i="9"/>
  <c r="U94" i="9"/>
  <c r="U90" i="9"/>
  <c r="U170" i="9"/>
  <c r="U139" i="9"/>
  <c r="U482" i="9"/>
  <c r="U175" i="9"/>
  <c r="U416" i="9"/>
  <c r="U481" i="9"/>
  <c r="U545" i="9"/>
  <c r="U191" i="9"/>
  <c r="U548" i="9"/>
  <c r="U190" i="9"/>
  <c r="U526" i="9"/>
  <c r="U91" i="9"/>
  <c r="U449" i="9"/>
  <c r="U373" i="9"/>
  <c r="U547" i="9"/>
  <c r="U301" i="9"/>
  <c r="U227" i="9"/>
  <c r="U466" i="9"/>
  <c r="U205" i="9"/>
  <c r="U92" i="9"/>
  <c r="U288" i="9"/>
  <c r="U451" i="9"/>
  <c r="U524" i="9"/>
  <c r="U262" i="9"/>
  <c r="U173" i="9"/>
  <c r="U135" i="9"/>
  <c r="U464" i="9"/>
  <c r="U287" i="9"/>
  <c r="U244" i="9"/>
  <c r="U133" i="9"/>
  <c r="U322" i="9"/>
  <c r="U445" i="9"/>
  <c r="U168" i="9"/>
  <c r="U299" i="9"/>
  <c r="U189" i="9"/>
  <c r="U465" i="9"/>
  <c r="U502" i="9"/>
  <c r="U261" i="9"/>
  <c r="U89" i="9"/>
  <c r="U500" i="9"/>
  <c r="U202" i="9"/>
  <c r="U225" i="9"/>
  <c r="U28" i="9"/>
  <c r="U174" i="9"/>
  <c r="U450" i="9"/>
  <c r="U522" i="9"/>
  <c r="U263" i="9"/>
  <c r="U569" i="9"/>
  <c r="U136" i="9"/>
  <c r="U527" i="9"/>
  <c r="U171" i="9"/>
  <c r="U172" i="9"/>
  <c r="U377" i="9"/>
  <c r="U27" i="9"/>
  <c r="U203" i="9"/>
  <c r="U523" i="9"/>
  <c r="U520" i="9"/>
  <c r="U541" i="9"/>
  <c r="U413" i="9"/>
  <c r="U544" i="9"/>
  <c r="U374" i="9"/>
  <c r="U323" i="9"/>
  <c r="U371" i="9"/>
  <c r="U184" i="9"/>
  <c r="U412" i="9"/>
  <c r="U186" i="9"/>
  <c r="U376" i="9"/>
  <c r="U325" i="9"/>
  <c r="U131" i="9"/>
  <c r="U85" i="9"/>
  <c r="U542" i="9"/>
  <c r="U414" i="9"/>
  <c r="U246" i="9"/>
  <c r="U372" i="9"/>
  <c r="U86" i="9"/>
  <c r="U415" i="9"/>
  <c r="U84" i="9"/>
  <c r="U463" i="9"/>
  <c r="U321" i="9"/>
  <c r="U260" i="9"/>
  <c r="U326" i="9"/>
  <c r="U88" i="9"/>
  <c r="U446" i="9"/>
  <c r="U368" i="9"/>
  <c r="U98" i="9"/>
  <c r="U188" i="9"/>
  <c r="U525" i="9"/>
  <c r="U447" i="9"/>
  <c r="U169" i="9"/>
  <c r="U83" i="9"/>
  <c r="U251" i="9"/>
  <c r="U521" i="9"/>
  <c r="U543" i="9"/>
  <c r="U130" i="9"/>
  <c r="U498" i="9"/>
  <c r="U441" i="9"/>
  <c r="U410" i="9"/>
  <c r="U95" i="9"/>
  <c r="U185" i="9"/>
  <c r="U224" i="9"/>
  <c r="U480" i="9"/>
  <c r="U324" i="9"/>
  <c r="U320" i="9"/>
  <c r="U499" i="9"/>
  <c r="U540" i="9"/>
  <c r="U443" i="9"/>
  <c r="U166" i="9"/>
  <c r="U241" i="9"/>
  <c r="U474" i="9"/>
  <c r="U70" i="9"/>
  <c r="U240" i="9"/>
  <c r="U407" i="9"/>
  <c r="U65" i="9"/>
  <c r="U361" i="9"/>
  <c r="U310" i="9"/>
  <c r="U444" i="9"/>
  <c r="U80" i="9"/>
  <c r="U319" i="9"/>
  <c r="U440" i="9"/>
  <c r="U73" i="9"/>
  <c r="U134" i="9"/>
  <c r="U448" i="9"/>
  <c r="U77" i="9"/>
  <c r="U460" i="9"/>
  <c r="U243" i="9"/>
  <c r="U82" i="9"/>
  <c r="U366" i="9"/>
  <c r="U25" i="9"/>
  <c r="U167" i="9"/>
  <c r="U74" i="9"/>
  <c r="U137" i="9"/>
  <c r="U93" i="9"/>
  <c r="U286" i="9"/>
  <c r="U411" i="9"/>
  <c r="U26" i="9"/>
  <c r="U127" i="9"/>
  <c r="U126" i="9"/>
  <c r="U183" i="9"/>
  <c r="U315" i="9"/>
  <c r="U362" i="9"/>
  <c r="U402" i="9"/>
  <c r="U284" i="9"/>
  <c r="U71" i="9"/>
  <c r="U565" i="9"/>
  <c r="U259" i="9"/>
  <c r="U442" i="9"/>
  <c r="U476" i="9"/>
  <c r="U475" i="9"/>
  <c r="U539" i="9"/>
  <c r="U477" i="9"/>
  <c r="U317" i="9"/>
  <c r="U128" i="9"/>
  <c r="U497" i="9"/>
  <c r="U459" i="9"/>
  <c r="U519" i="9"/>
  <c r="U439" i="9"/>
  <c r="U165" i="9"/>
  <c r="U124" i="9"/>
  <c r="U401" i="9"/>
  <c r="U238" i="9"/>
  <c r="U461" i="9"/>
  <c r="U242" i="9"/>
  <c r="U409" i="9"/>
  <c r="U122" i="9"/>
  <c r="U403" i="9"/>
  <c r="U360" i="9"/>
  <c r="U311" i="9"/>
  <c r="U479" i="9"/>
  <c r="U75" i="9"/>
  <c r="U222" i="9"/>
  <c r="U457" i="9"/>
  <c r="U408" i="9"/>
  <c r="U120" i="9"/>
  <c r="U117" i="9"/>
  <c r="U61" i="9"/>
  <c r="U216" i="9"/>
  <c r="U281" i="9"/>
  <c r="U561" i="9"/>
  <c r="U215" i="9"/>
  <c r="U256" i="9"/>
  <c r="U55" i="9"/>
  <c r="U276" i="9"/>
  <c r="U254" i="9"/>
  <c r="U234" i="9"/>
  <c r="U17" i="9"/>
  <c r="U508" i="9"/>
  <c r="U196" i="9"/>
  <c r="U42" i="9"/>
  <c r="U40" i="9"/>
  <c r="U501" i="9"/>
  <c r="U478" i="9"/>
  <c r="U518" i="9"/>
  <c r="U121" i="9"/>
  <c r="U357" i="9"/>
  <c r="U397" i="9"/>
  <c r="U353" i="9"/>
  <c r="U282" i="9"/>
  <c r="U430" i="9"/>
  <c r="U546" i="9"/>
  <c r="U370" i="9"/>
  <c r="U369" i="9"/>
  <c r="U223" i="9"/>
  <c r="U367" i="9"/>
  <c r="U285" i="9"/>
  <c r="U567" i="9"/>
  <c r="U458" i="9"/>
  <c r="U24" i="9"/>
  <c r="U496" i="9"/>
  <c r="U220" i="9"/>
  <c r="U123" i="9"/>
  <c r="U201" i="9"/>
  <c r="U494" i="9"/>
  <c r="U64" i="9"/>
  <c r="U162" i="9"/>
  <c r="U60" i="9"/>
  <c r="U58" i="9"/>
  <c r="U516" i="9"/>
  <c r="U429" i="9"/>
  <c r="U375" i="9"/>
  <c r="U298" i="9"/>
  <c r="U164" i="9"/>
  <c r="U181" i="9"/>
  <c r="U398" i="9"/>
  <c r="U358" i="9"/>
  <c r="U62" i="9"/>
  <c r="U236" i="9"/>
  <c r="U562" i="9"/>
  <c r="U351" i="9"/>
  <c r="U99" i="9"/>
  <c r="U365" i="9"/>
  <c r="U438" i="9"/>
  <c r="U221" i="9"/>
  <c r="U67" i="9"/>
  <c r="U404" i="9"/>
  <c r="U200" i="9"/>
  <c r="U237" i="9"/>
  <c r="U356" i="9"/>
  <c r="U354" i="9"/>
  <c r="U536" i="9"/>
  <c r="U432" i="9"/>
  <c r="U257" i="9"/>
  <c r="U314" i="9"/>
  <c r="U23" i="9"/>
  <c r="U406" i="9"/>
  <c r="U405" i="9"/>
  <c r="U217" i="9"/>
  <c r="U199" i="9"/>
  <c r="U433" i="9"/>
  <c r="U280" i="9"/>
  <c r="U348" i="9"/>
  <c r="U297" i="9"/>
  <c r="U495" i="9"/>
  <c r="U163" i="9"/>
  <c r="U394" i="9"/>
  <c r="U350" i="9"/>
  <c r="U258" i="9"/>
  <c r="U66" i="9"/>
  <c r="U283" i="9"/>
  <c r="U63" i="9"/>
  <c r="U355" i="9"/>
  <c r="U538" i="9"/>
  <c r="U400" i="9"/>
  <c r="U564" i="9"/>
  <c r="U436" i="9"/>
  <c r="U515" i="9"/>
  <c r="U54" i="9"/>
  <c r="U514" i="9"/>
  <c r="U343" i="9"/>
  <c r="U390" i="9"/>
  <c r="U532" i="9"/>
  <c r="U503" i="9"/>
  <c r="U87" i="9"/>
  <c r="U81" i="9"/>
  <c r="U79" i="9"/>
  <c r="U78" i="9"/>
  <c r="U363" i="9"/>
  <c r="U59" i="9"/>
  <c r="U434" i="9"/>
  <c r="U161" i="9"/>
  <c r="U566" i="9"/>
  <c r="U431" i="9"/>
  <c r="U57" i="9"/>
  <c r="U56" i="9"/>
  <c r="U292" i="9"/>
  <c r="U533" i="9"/>
  <c r="U510" i="9"/>
  <c r="U232" i="9"/>
  <c r="U48" i="9"/>
  <c r="U213" i="9"/>
  <c r="U112" i="9"/>
  <c r="U43" i="9"/>
  <c r="U389" i="9"/>
  <c r="U387" i="9"/>
  <c r="U182" i="9"/>
  <c r="U359" i="9"/>
  <c r="U395" i="9"/>
  <c r="U279" i="9"/>
  <c r="U313" i="9"/>
  <c r="U312" i="9"/>
  <c r="U118" i="9"/>
  <c r="U180" i="9"/>
  <c r="U21" i="9"/>
  <c r="U456" i="9"/>
  <c r="U296" i="9"/>
  <c r="U393" i="9"/>
  <c r="U560" i="9"/>
  <c r="U534" i="9"/>
  <c r="U308" i="9"/>
  <c r="U218" i="9"/>
  <c r="U493" i="9"/>
  <c r="U396" i="9"/>
  <c r="U158" i="9"/>
  <c r="U345" i="9"/>
  <c r="U472" i="9"/>
  <c r="U428" i="9"/>
  <c r="U344" i="9"/>
  <c r="U427" i="9"/>
  <c r="U132" i="9"/>
  <c r="U364" i="9"/>
  <c r="U239" i="9"/>
  <c r="U20" i="9"/>
  <c r="U294" i="9"/>
  <c r="U462" i="9"/>
  <c r="U517" i="9"/>
  <c r="U435" i="9"/>
  <c r="U512" i="9"/>
  <c r="U197" i="9"/>
  <c r="U233" i="9"/>
  <c r="U273" i="9"/>
  <c r="U490" i="9"/>
  <c r="U49" i="9"/>
  <c r="U14" i="9"/>
  <c r="U338" i="9"/>
  <c r="U211" i="9"/>
  <c r="U109" i="9"/>
  <c r="U36" i="9"/>
  <c r="U385" i="9"/>
  <c r="U267" i="9"/>
  <c r="U192" i="9"/>
  <c r="U452" i="9"/>
  <c r="U551" i="9"/>
  <c r="U419" i="9"/>
  <c r="U468" i="9"/>
  <c r="U230" i="9"/>
  <c r="U39" i="9"/>
  <c r="U38" i="9"/>
  <c r="U151" i="9"/>
  <c r="U147" i="9"/>
  <c r="U266" i="9"/>
  <c r="U550" i="9"/>
  <c r="U437" i="9"/>
  <c r="U309" i="9"/>
  <c r="U346" i="9"/>
  <c r="U455" i="9"/>
  <c r="U235" i="9"/>
  <c r="U391" i="9"/>
  <c r="U511" i="9"/>
  <c r="U50" i="9"/>
  <c r="U46" i="9"/>
  <c r="U45" i="9"/>
  <c r="U386" i="9"/>
  <c r="U488" i="9"/>
  <c r="U32" i="9"/>
  <c r="U420" i="9"/>
  <c r="U335" i="9"/>
  <c r="U33" i="9"/>
  <c r="U119" i="9"/>
  <c r="U22" i="9"/>
  <c r="U492" i="9"/>
  <c r="U307" i="9"/>
  <c r="U53" i="9"/>
  <c r="U18" i="9"/>
  <c r="U153" i="9"/>
  <c r="U342" i="9"/>
  <c r="U114" i="9"/>
  <c r="U47" i="9"/>
  <c r="U179" i="9"/>
  <c r="U336" i="9"/>
  <c r="U106" i="9"/>
  <c r="U177" i="9"/>
  <c r="U528" i="9"/>
  <c r="U399" i="9"/>
  <c r="U352" i="9"/>
  <c r="U160" i="9"/>
  <c r="U115" i="9"/>
  <c r="U275" i="9"/>
  <c r="U341" i="9"/>
  <c r="U471" i="9"/>
  <c r="U531" i="9"/>
  <c r="U41" i="9"/>
  <c r="U304" i="9"/>
  <c r="U193" i="9"/>
  <c r="U107" i="9"/>
  <c r="U178" i="9"/>
  <c r="U129" i="9"/>
  <c r="U159" i="9"/>
  <c r="U392" i="9"/>
  <c r="U111" i="9"/>
  <c r="U426" i="9"/>
  <c r="U303" i="9"/>
  <c r="U529" i="9"/>
  <c r="U469" i="9"/>
  <c r="U125" i="9"/>
  <c r="U537" i="9"/>
  <c r="U278" i="9"/>
  <c r="U155" i="9"/>
  <c r="U555" i="9"/>
  <c r="U154" i="9"/>
  <c r="U274" i="9"/>
  <c r="U231" i="9"/>
  <c r="U271" i="9"/>
  <c r="U208" i="9"/>
  <c r="U382" i="9"/>
  <c r="U146" i="9"/>
  <c r="U483" i="9"/>
  <c r="U421" i="9"/>
  <c r="U104" i="9"/>
  <c r="U318" i="9"/>
  <c r="U272" i="9"/>
  <c r="U212" i="9"/>
  <c r="U44" i="9"/>
  <c r="U69" i="9"/>
  <c r="U68" i="9"/>
  <c r="U277" i="9"/>
  <c r="U553" i="9"/>
  <c r="U16" i="9"/>
  <c r="U340" i="9"/>
  <c r="U19" i="9"/>
  <c r="U554" i="9"/>
  <c r="U339" i="9"/>
  <c r="U473" i="9"/>
  <c r="U558" i="9"/>
  <c r="U15" i="9"/>
  <c r="U530" i="9"/>
  <c r="U228" i="9"/>
  <c r="U34" i="9"/>
  <c r="U157" i="9"/>
  <c r="U51" i="9"/>
  <c r="U13" i="9"/>
  <c r="U270" i="9"/>
  <c r="U293" i="9"/>
  <c r="U156" i="9"/>
  <c r="U214" i="9"/>
  <c r="U110" i="9"/>
  <c r="U337" i="9"/>
  <c r="U269" i="9"/>
  <c r="U513" i="9"/>
  <c r="U149" i="9"/>
  <c r="U219" i="9"/>
  <c r="U108" i="9"/>
  <c r="U316" i="9"/>
  <c r="U556" i="9"/>
  <c r="U388" i="9"/>
  <c r="U12" i="9"/>
  <c r="U268" i="9"/>
  <c r="U150" i="9"/>
  <c r="U72" i="9"/>
  <c r="U349" i="9"/>
  <c r="U52" i="9"/>
  <c r="U291" i="9"/>
  <c r="U253" i="9"/>
  <c r="U37" i="9"/>
  <c r="U76" i="9"/>
  <c r="U116" i="9"/>
  <c r="U535" i="9"/>
  <c r="U255" i="9"/>
  <c r="U491" i="9"/>
  <c r="U113" i="9"/>
  <c r="U229" i="9"/>
  <c r="U194" i="9"/>
  <c r="U487" i="9"/>
  <c r="U35" i="9"/>
  <c r="U30" i="9"/>
  <c r="U384" i="9"/>
  <c r="U381" i="9"/>
  <c r="U265" i="9"/>
  <c r="U423" i="9"/>
  <c r="U8" i="9"/>
  <c r="U504" i="9"/>
  <c r="U7" i="9"/>
  <c r="U484" i="9"/>
  <c r="U144" i="9"/>
  <c r="U142" i="9"/>
  <c r="U331" i="9"/>
  <c r="U329" i="9"/>
  <c r="U305" i="9"/>
  <c r="U383" i="9"/>
  <c r="U552" i="9"/>
  <c r="U141" i="9"/>
  <c r="U328" i="9"/>
  <c r="U176" i="9"/>
  <c r="U327" i="9"/>
  <c r="U330" i="9"/>
  <c r="U103" i="9"/>
  <c r="U509" i="9"/>
  <c r="U306" i="9"/>
  <c r="U210" i="9"/>
  <c r="U209" i="9"/>
  <c r="U486" i="9"/>
  <c r="U143" i="9"/>
  <c r="U557" i="9"/>
  <c r="U454" i="9"/>
  <c r="U453" i="9"/>
  <c r="U105" i="9"/>
  <c r="U559" i="9"/>
  <c r="U489" i="9"/>
  <c r="U302" i="9"/>
  <c r="U425" i="9"/>
  <c r="U264" i="9"/>
  <c r="U507" i="9"/>
  <c r="U252" i="9"/>
  <c r="U505" i="9"/>
  <c r="U31" i="9"/>
  <c r="U563" i="9"/>
  <c r="U11" i="9"/>
  <c r="U102" i="9"/>
  <c r="U380" i="9"/>
  <c r="U207" i="9"/>
  <c r="U101" i="9"/>
  <c r="U485" i="9"/>
  <c r="U100" i="9"/>
  <c r="U198" i="9"/>
  <c r="U152" i="9"/>
  <c r="U290" i="9"/>
  <c r="U422" i="9"/>
  <c r="U549" i="9"/>
  <c r="U140" i="9"/>
  <c r="U206" i="9"/>
  <c r="U295" i="9"/>
  <c r="U195" i="9"/>
  <c r="U9" i="9"/>
  <c r="U334" i="9"/>
  <c r="U145" i="9"/>
  <c r="U424" i="9"/>
  <c r="U333" i="9"/>
  <c r="U347" i="9"/>
  <c r="U470" i="9"/>
  <c r="U148" i="9"/>
  <c r="U10" i="9"/>
  <c r="U506" i="9"/>
  <c r="U332" i="9"/>
  <c r="I138" i="9"/>
  <c r="E138" i="9" s="1"/>
  <c r="I570" i="9"/>
  <c r="I379" i="9"/>
  <c r="I175" i="9"/>
  <c r="I189" i="9"/>
  <c r="I466" i="9"/>
  <c r="I98" i="9"/>
  <c r="I190" i="9"/>
  <c r="I263" i="9"/>
  <c r="I482" i="9"/>
  <c r="I137" i="9"/>
  <c r="I227" i="9"/>
  <c r="E227" i="9" s="1"/>
  <c r="I503" i="9"/>
  <c r="E503" i="9" s="1"/>
  <c r="I569" i="9"/>
  <c r="I251" i="9"/>
  <c r="I548" i="9"/>
  <c r="E548" i="9" s="1"/>
  <c r="I188" i="9"/>
  <c r="I173" i="9"/>
  <c r="I527" i="9"/>
  <c r="I186" i="9"/>
  <c r="I546" i="9"/>
  <c r="I171" i="9"/>
  <c r="I99" i="9"/>
  <c r="I464" i="9"/>
  <c r="E464" i="9" s="1"/>
  <c r="I172" i="9"/>
  <c r="E172" i="9" s="1"/>
  <c r="I244" i="9"/>
  <c r="I133" i="9"/>
  <c r="E133" i="9" s="1"/>
  <c r="I187" i="9"/>
  <c r="I376" i="9"/>
  <c r="I326" i="9"/>
  <c r="E326" i="9" s="1"/>
  <c r="I174" i="9"/>
  <c r="I418" i="9"/>
  <c r="I136" i="9"/>
  <c r="I375" i="9"/>
  <c r="I134" i="9"/>
  <c r="I448" i="9"/>
  <c r="E448" i="9" s="1"/>
  <c r="I248" i="9"/>
  <c r="I93" i="9"/>
  <c r="I28" i="9"/>
  <c r="E28" i="9" s="1"/>
  <c r="I261" i="9"/>
  <c r="I450" i="9"/>
  <c r="I250" i="9"/>
  <c r="I246" i="9"/>
  <c r="I465" i="9"/>
  <c r="I502" i="9"/>
  <c r="I525" i="9"/>
  <c r="I204" i="9"/>
  <c r="E204" i="9" s="1"/>
  <c r="I523" i="9"/>
  <c r="E523" i="9" s="1"/>
  <c r="I323" i="9"/>
  <c r="I446" i="9"/>
  <c r="I480" i="9"/>
  <c r="I84" i="9"/>
  <c r="I139" i="9"/>
  <c r="I29" i="9"/>
  <c r="I568" i="9"/>
  <c r="I94" i="9"/>
  <c r="I481" i="9"/>
  <c r="I288" i="9"/>
  <c r="I90" i="9"/>
  <c r="I373" i="9"/>
  <c r="E373" i="9" s="1"/>
  <c r="I501" i="9"/>
  <c r="I371" i="9"/>
  <c r="I320" i="9"/>
  <c r="I168" i="9"/>
  <c r="I301" i="9"/>
  <c r="E301" i="9" s="1"/>
  <c r="I416" i="9"/>
  <c r="E416" i="9" s="1"/>
  <c r="I262" i="9"/>
  <c r="I544" i="9"/>
  <c r="I191" i="9"/>
  <c r="I96" i="9"/>
  <c r="I463" i="9"/>
  <c r="I377" i="9"/>
  <c r="E377" i="9" s="1"/>
  <c r="I89" i="9"/>
  <c r="I417" i="9"/>
  <c r="E417" i="9" s="1"/>
  <c r="I300" i="9"/>
  <c r="I545" i="9"/>
  <c r="I324" i="9"/>
  <c r="E324" i="9" s="1"/>
  <c r="I372" i="9"/>
  <c r="E372" i="9" s="1"/>
  <c r="I444" i="9"/>
  <c r="I415" i="9"/>
  <c r="I135" i="9"/>
  <c r="I225" i="9"/>
  <c r="I286" i="9"/>
  <c r="I522" i="9"/>
  <c r="E522" i="9" s="1"/>
  <c r="I447" i="9"/>
  <c r="I86" i="9"/>
  <c r="I547" i="9"/>
  <c r="I92" i="9"/>
  <c r="I88" i="9"/>
  <c r="I321" i="9"/>
  <c r="E321" i="9" s="1"/>
  <c r="I202" i="9"/>
  <c r="I445" i="9"/>
  <c r="I543" i="9"/>
  <c r="I130" i="9"/>
  <c r="I170" i="9"/>
  <c r="I169" i="9"/>
  <c r="E169" i="9" s="1"/>
  <c r="I369" i="9"/>
  <c r="I499" i="9"/>
  <c r="I79" i="9"/>
  <c r="I132" i="9"/>
  <c r="I462" i="9"/>
  <c r="I374" i="9"/>
  <c r="I85" i="9"/>
  <c r="I223" i="9"/>
  <c r="I243" i="9"/>
  <c r="I27" i="9"/>
  <c r="I87" i="9"/>
  <c r="I413" i="9"/>
  <c r="E413" i="9" s="1"/>
  <c r="I299" i="9"/>
  <c r="I245" i="9"/>
  <c r="I378" i="9"/>
  <c r="I131" i="9"/>
  <c r="I81" i="9"/>
  <c r="I366" i="9"/>
  <c r="I460" i="9"/>
  <c r="E460" i="9" s="1"/>
  <c r="I440" i="9"/>
  <c r="I241" i="9"/>
  <c r="I526" i="9"/>
  <c r="I287" i="9"/>
  <c r="E287" i="9" s="1"/>
  <c r="I542" i="9"/>
  <c r="E542" i="9" s="1"/>
  <c r="I322" i="9"/>
  <c r="E322" i="9" s="1"/>
  <c r="I129" i="9"/>
  <c r="E129" i="9" s="1"/>
  <c r="I411" i="9"/>
  <c r="I26" i="9"/>
  <c r="I318" i="9"/>
  <c r="I410" i="9"/>
  <c r="I126" i="9"/>
  <c r="I183" i="9"/>
  <c r="I315" i="9"/>
  <c r="I362" i="9"/>
  <c r="I402" i="9"/>
  <c r="I64" i="9"/>
  <c r="E64" i="9" s="1"/>
  <c r="I358" i="9"/>
  <c r="I249" i="9"/>
  <c r="I367" i="9"/>
  <c r="I78" i="9"/>
  <c r="I298" i="9"/>
  <c r="I441" i="9"/>
  <c r="I75" i="9"/>
  <c r="I438" i="9"/>
  <c r="I467" i="9"/>
  <c r="I226" i="9"/>
  <c r="I451" i="9"/>
  <c r="I260" i="9"/>
  <c r="E260" i="9" s="1"/>
  <c r="I498" i="9"/>
  <c r="I97" i="9"/>
  <c r="E97" i="9" s="1"/>
  <c r="I247" i="9"/>
  <c r="I289" i="9"/>
  <c r="I242" i="9"/>
  <c r="I317" i="9"/>
  <c r="I297" i="9"/>
  <c r="I409" i="9"/>
  <c r="I95" i="9"/>
  <c r="I500" i="9"/>
  <c r="I461" i="9"/>
  <c r="I567" i="9"/>
  <c r="E567" i="9" s="1"/>
  <c r="I478" i="9"/>
  <c r="E478" i="9" s="1"/>
  <c r="I458" i="9"/>
  <c r="E458" i="9" s="1"/>
  <c r="I365" i="9"/>
  <c r="I496" i="9"/>
  <c r="I124" i="9"/>
  <c r="I164" i="9"/>
  <c r="E164" i="9" s="1"/>
  <c r="I83" i="9"/>
  <c r="E83" i="9" s="1"/>
  <c r="I285" i="9"/>
  <c r="I540" i="9"/>
  <c r="I70" i="9"/>
  <c r="I166" i="9"/>
  <c r="I316" i="9"/>
  <c r="E316" i="9" s="1"/>
  <c r="I203" i="9"/>
  <c r="I414" i="9"/>
  <c r="I74" i="9"/>
  <c r="I364" i="9"/>
  <c r="I443" i="9"/>
  <c r="I319" i="9"/>
  <c r="I566" i="9"/>
  <c r="I518" i="9"/>
  <c r="I538" i="9"/>
  <c r="I23" i="9"/>
  <c r="I201" i="9"/>
  <c r="I524" i="9"/>
  <c r="E524" i="9" s="1"/>
  <c r="I185" i="9"/>
  <c r="E185" i="9" s="1"/>
  <c r="I479" i="9"/>
  <c r="I127" i="9"/>
  <c r="I73" i="9"/>
  <c r="I182" i="9"/>
  <c r="I221" i="9"/>
  <c r="I408" i="9"/>
  <c r="I495" i="9"/>
  <c r="I71" i="9"/>
  <c r="I239" i="9"/>
  <c r="I404" i="9"/>
  <c r="E404" i="9" s="1"/>
  <c r="I437" i="9"/>
  <c r="E437" i="9" s="1"/>
  <c r="I355" i="9"/>
  <c r="I435" i="9"/>
  <c r="I395" i="9"/>
  <c r="I431" i="9"/>
  <c r="I393" i="9"/>
  <c r="E393" i="9" s="1"/>
  <c r="I515" i="9"/>
  <c r="I277" i="9"/>
  <c r="I557" i="9"/>
  <c r="I156" i="9"/>
  <c r="I197" i="9"/>
  <c r="I233" i="9"/>
  <c r="I489" i="9"/>
  <c r="E489" i="9" s="1"/>
  <c r="I45" i="9"/>
  <c r="I41" i="9"/>
  <c r="I475" i="9"/>
  <c r="E475" i="9" s="1"/>
  <c r="I497" i="9"/>
  <c r="I565" i="9"/>
  <c r="I68" i="9"/>
  <c r="I67" i="9"/>
  <c r="I314" i="9"/>
  <c r="I517" i="9"/>
  <c r="I400" i="9"/>
  <c r="I360" i="9"/>
  <c r="E360" i="9" s="1"/>
  <c r="I283" i="9"/>
  <c r="E283" i="9" s="1"/>
  <c r="I399" i="9"/>
  <c r="I200" i="9"/>
  <c r="I237" i="9"/>
  <c r="I356" i="9"/>
  <c r="E356" i="9" s="1"/>
  <c r="I354" i="9"/>
  <c r="I536" i="9"/>
  <c r="E536" i="9" s="1"/>
  <c r="I432" i="9"/>
  <c r="I520" i="9"/>
  <c r="I80" i="9"/>
  <c r="I77" i="9"/>
  <c r="I76" i="9"/>
  <c r="I125" i="9"/>
  <c r="E125" i="9" s="1"/>
  <c r="I240" i="9"/>
  <c r="I363" i="9"/>
  <c r="I537" i="9"/>
  <c r="I406" i="9"/>
  <c r="E406" i="9" s="1"/>
  <c r="I63" i="9"/>
  <c r="I493" i="9"/>
  <c r="E493" i="9" s="1"/>
  <c r="I436" i="9"/>
  <c r="I396" i="9"/>
  <c r="I161" i="9"/>
  <c r="I280" i="9"/>
  <c r="I349" i="9"/>
  <c r="I325" i="9"/>
  <c r="E325" i="9" s="1"/>
  <c r="I521" i="9"/>
  <c r="I539" i="9"/>
  <c r="E539" i="9" s="1"/>
  <c r="I66" i="9"/>
  <c r="I65" i="9"/>
  <c r="I311" i="9"/>
  <c r="E311" i="9" s="1"/>
  <c r="I118" i="9"/>
  <c r="I473" i="9"/>
  <c r="I21" i="9"/>
  <c r="I20" i="9"/>
  <c r="I159" i="9"/>
  <c r="I258" i="9"/>
  <c r="E258" i="9" s="1"/>
  <c r="I167" i="9"/>
  <c r="E167" i="9" s="1"/>
  <c r="I459" i="9"/>
  <c r="I457" i="9"/>
  <c r="I405" i="9"/>
  <c r="I219" i="9"/>
  <c r="I313" i="9"/>
  <c r="I361" i="9"/>
  <c r="I217" i="9"/>
  <c r="I472" i="9"/>
  <c r="I456" i="9"/>
  <c r="I160" i="9"/>
  <c r="I350" i="9"/>
  <c r="I403" i="9"/>
  <c r="E403" i="9" s="1"/>
  <c r="I401" i="9"/>
  <c r="I216" i="9"/>
  <c r="I347" i="9"/>
  <c r="I218" i="9"/>
  <c r="I310" i="9"/>
  <c r="I22" i="9"/>
  <c r="E22" i="9" s="1"/>
  <c r="I282" i="9"/>
  <c r="I279" i="9"/>
  <c r="I535" i="9"/>
  <c r="I309" i="9"/>
  <c r="I91" i="9"/>
  <c r="I541" i="9"/>
  <c r="E541" i="9" s="1"/>
  <c r="I477" i="9"/>
  <c r="I519" i="9"/>
  <c r="E519" i="9" s="1"/>
  <c r="I407" i="9"/>
  <c r="I62" i="9"/>
  <c r="I561" i="9"/>
  <c r="E561" i="9" s="1"/>
  <c r="I205" i="9"/>
  <c r="I449" i="9"/>
  <c r="I238" i="9"/>
  <c r="I312" i="9"/>
  <c r="I119" i="9"/>
  <c r="I60" i="9"/>
  <c r="I53" i="9"/>
  <c r="E53" i="9" s="1"/>
  <c r="I513" i="9"/>
  <c r="I512" i="9"/>
  <c r="E512" i="9" s="1"/>
  <c r="I274" i="9"/>
  <c r="I48" i="9"/>
  <c r="I341" i="9"/>
  <c r="I368" i="9"/>
  <c r="I24" i="9"/>
  <c r="E24" i="9" s="1"/>
  <c r="I220" i="9"/>
  <c r="E220" i="9" s="1"/>
  <c r="I61" i="9"/>
  <c r="I516" i="9"/>
  <c r="I163" i="9"/>
  <c r="I162" i="9"/>
  <c r="E162" i="9" s="1"/>
  <c r="I559" i="9"/>
  <c r="I345" i="9"/>
  <c r="I455" i="9"/>
  <c r="E455" i="9" s="1"/>
  <c r="I392" i="9"/>
  <c r="I454" i="9"/>
  <c r="I390" i="9"/>
  <c r="I211" i="9"/>
  <c r="I39" i="9"/>
  <c r="I474" i="9"/>
  <c r="I439" i="9"/>
  <c r="I121" i="9"/>
  <c r="I117" i="9"/>
  <c r="E117" i="9" s="1"/>
  <c r="I397" i="9"/>
  <c r="I352" i="9"/>
  <c r="I58" i="9"/>
  <c r="I428" i="9"/>
  <c r="I348" i="9"/>
  <c r="I158" i="9"/>
  <c r="I427" i="9"/>
  <c r="I476" i="9"/>
  <c r="I72" i="9"/>
  <c r="I165" i="9"/>
  <c r="I222" i="9"/>
  <c r="E222" i="9" s="1"/>
  <c r="I563" i="9"/>
  <c r="E563" i="9" s="1"/>
  <c r="I394" i="9"/>
  <c r="I294" i="9"/>
  <c r="I224" i="9"/>
  <c r="I184" i="9"/>
  <c r="E184" i="9" s="1"/>
  <c r="I128" i="9"/>
  <c r="I398" i="9"/>
  <c r="E398" i="9" s="1"/>
  <c r="I120" i="9"/>
  <c r="I59" i="9"/>
  <c r="I433" i="9"/>
  <c r="I307" i="9"/>
  <c r="I123" i="9"/>
  <c r="I359" i="9"/>
  <c r="E359" i="9" s="1"/>
  <c r="I198" i="9"/>
  <c r="I180" i="9"/>
  <c r="I296" i="9"/>
  <c r="I351" i="9"/>
  <c r="I215" i="9"/>
  <c r="I560" i="9"/>
  <c r="E560" i="9" s="1"/>
  <c r="I57" i="9"/>
  <c r="I69" i="9"/>
  <c r="I254" i="9"/>
  <c r="I234" i="9"/>
  <c r="I533" i="9"/>
  <c r="I232" i="9"/>
  <c r="E232" i="9" s="1"/>
  <c r="I196" i="9"/>
  <c r="I389" i="9"/>
  <c r="I426" i="9"/>
  <c r="I387" i="9"/>
  <c r="I12" i="9"/>
  <c r="I210" i="9"/>
  <c r="I34" i="9"/>
  <c r="E34" i="9" s="1"/>
  <c r="I146" i="9"/>
  <c r="I381" i="9"/>
  <c r="I144" i="9"/>
  <c r="I421" i="9"/>
  <c r="I505" i="9"/>
  <c r="E505" i="9" s="1"/>
  <c r="I303" i="9"/>
  <c r="E303" i="9" s="1"/>
  <c r="I469" i="9"/>
  <c r="I102" i="9"/>
  <c r="I330" i="9"/>
  <c r="I327" i="9"/>
  <c r="I103" i="9"/>
  <c r="I564" i="9"/>
  <c r="E564" i="9" s="1"/>
  <c r="I295" i="9"/>
  <c r="I255" i="9"/>
  <c r="I154" i="9"/>
  <c r="I214" i="9"/>
  <c r="I113" i="9"/>
  <c r="E113" i="9" s="1"/>
  <c r="I532" i="9"/>
  <c r="I231" i="9"/>
  <c r="I111" i="9"/>
  <c r="I529" i="9"/>
  <c r="I10" i="9"/>
  <c r="I145" i="9"/>
  <c r="I252" i="9"/>
  <c r="I484" i="9"/>
  <c r="I25" i="9"/>
  <c r="I116" i="9"/>
  <c r="I293" i="9"/>
  <c r="I344" i="9"/>
  <c r="E344" i="9" s="1"/>
  <c r="I55" i="9"/>
  <c r="I343" i="9"/>
  <c r="I508" i="9"/>
  <c r="I291" i="9"/>
  <c r="I212" i="9"/>
  <c r="I43" i="9"/>
  <c r="I306" i="9"/>
  <c r="I530" i="9"/>
  <c r="I228" i="9"/>
  <c r="I302" i="9"/>
  <c r="I11" i="9"/>
  <c r="I257" i="9"/>
  <c r="E257" i="9" s="1"/>
  <c r="I56" i="9"/>
  <c r="I558" i="9"/>
  <c r="I555" i="9"/>
  <c r="E555" i="9" s="1"/>
  <c r="I17" i="9"/>
  <c r="I510" i="9"/>
  <c r="I553" i="9"/>
  <c r="E553" i="9" s="1"/>
  <c r="I290" i="9"/>
  <c r="I253" i="9"/>
  <c r="I271" i="9"/>
  <c r="I229" i="9"/>
  <c r="I37" i="9"/>
  <c r="E37" i="9" s="1"/>
  <c r="I150" i="9"/>
  <c r="E150" i="9" s="1"/>
  <c r="I209" i="9"/>
  <c r="I104" i="9"/>
  <c r="I236" i="9"/>
  <c r="I353" i="9"/>
  <c r="I562" i="9"/>
  <c r="I256" i="9"/>
  <c r="I19" i="9"/>
  <c r="I52" i="9"/>
  <c r="I491" i="9"/>
  <c r="I16" i="9"/>
  <c r="I110" i="9"/>
  <c r="I388" i="9"/>
  <c r="E388" i="9" s="1"/>
  <c r="I194" i="9"/>
  <c r="I453" i="9"/>
  <c r="I384" i="9"/>
  <c r="E384" i="9" s="1"/>
  <c r="I382" i="9"/>
  <c r="I50" i="9"/>
  <c r="I554" i="9"/>
  <c r="I490" i="9"/>
  <c r="I531" i="9"/>
  <c r="I122" i="9"/>
  <c r="I357" i="9"/>
  <c r="I51" i="9"/>
  <c r="I15" i="9"/>
  <c r="E15" i="9" s="1"/>
  <c r="I339" i="9"/>
  <c r="I470" i="9"/>
  <c r="I305" i="9"/>
  <c r="I386" i="9"/>
  <c r="I507" i="9"/>
  <c r="I105" i="9"/>
  <c r="I192" i="9"/>
  <c r="E192" i="9" s="1"/>
  <c r="I487" i="9"/>
  <c r="I552" i="9"/>
  <c r="I32" i="9"/>
  <c r="I31" i="9"/>
  <c r="E31" i="9" s="1"/>
  <c r="I329" i="9"/>
  <c r="E329" i="9" s="1"/>
  <c r="I264" i="9"/>
  <c r="I54" i="9"/>
  <c r="I14" i="9"/>
  <c r="I267" i="9"/>
  <c r="E267" i="9" s="1"/>
  <c r="I442" i="9"/>
  <c r="I471" i="9"/>
  <c r="I338" i="9"/>
  <c r="I109" i="9"/>
  <c r="I278" i="9"/>
  <c r="I514" i="9"/>
  <c r="I342" i="9"/>
  <c r="I47" i="9"/>
  <c r="E47" i="9" s="1"/>
  <c r="I46" i="9"/>
  <c r="I235" i="9"/>
  <c r="I181" i="9"/>
  <c r="E181" i="9" s="1"/>
  <c r="I259" i="9"/>
  <c r="I292" i="9"/>
  <c r="E292" i="9" s="1"/>
  <c r="I556" i="9"/>
  <c r="E556" i="9" s="1"/>
  <c r="I340" i="9"/>
  <c r="I106" i="9"/>
  <c r="I383" i="9"/>
  <c r="I511" i="9"/>
  <c r="I44" i="9"/>
  <c r="I38" i="9"/>
  <c r="E38" i="9" s="1"/>
  <c r="I268" i="9"/>
  <c r="I9" i="9"/>
  <c r="I332" i="9"/>
  <c r="I494" i="9"/>
  <c r="E494" i="9" s="1"/>
  <c r="I49" i="9"/>
  <c r="I177" i="9"/>
  <c r="E177" i="9" s="1"/>
  <c r="I281" i="9"/>
  <c r="I430" i="9"/>
  <c r="I153" i="9"/>
  <c r="I509" i="9"/>
  <c r="I42" i="9"/>
  <c r="I230" i="9"/>
  <c r="E230" i="9" s="1"/>
  <c r="I193" i="9"/>
  <c r="I492" i="9"/>
  <c r="E492" i="9" s="1"/>
  <c r="I115" i="9"/>
  <c r="I157" i="9"/>
  <c r="I270" i="9"/>
  <c r="E270" i="9" s="1"/>
  <c r="I284" i="9"/>
  <c r="E284" i="9" s="1"/>
  <c r="I434" i="9"/>
  <c r="I534" i="9"/>
  <c r="I275" i="9"/>
  <c r="I273" i="9"/>
  <c r="I13" i="9"/>
  <c r="I269" i="9"/>
  <c r="E269" i="9" s="1"/>
  <c r="I370" i="9"/>
  <c r="I82" i="9"/>
  <c r="I308" i="9"/>
  <c r="I337" i="9"/>
  <c r="I412" i="9"/>
  <c r="I346" i="9"/>
  <c r="I114" i="9"/>
  <c r="I213" i="9"/>
  <c r="I429" i="9"/>
  <c r="I391" i="9"/>
  <c r="I276" i="9"/>
  <c r="I155" i="9"/>
  <c r="E155" i="9" s="1"/>
  <c r="I152" i="9"/>
  <c r="I272" i="9"/>
  <c r="E272" i="9" s="1"/>
  <c r="I149" i="9"/>
  <c r="E149" i="9" s="1"/>
  <c r="I178" i="9"/>
  <c r="I108" i="9"/>
  <c r="I336" i="9"/>
  <c r="I176" i="9"/>
  <c r="I331" i="9"/>
  <c r="I179" i="9"/>
  <c r="I151" i="9"/>
  <c r="I385" i="9"/>
  <c r="I488" i="9"/>
  <c r="E488" i="9" s="1"/>
  <c r="I483" i="9"/>
  <c r="E483" i="9" s="1"/>
  <c r="I550" i="9"/>
  <c r="I101" i="9"/>
  <c r="E101" i="9" s="1"/>
  <c r="I485" i="9"/>
  <c r="I506" i="9"/>
  <c r="I422" i="9"/>
  <c r="I140" i="9"/>
  <c r="E140" i="9" s="1"/>
  <c r="I30" i="9"/>
  <c r="E30" i="9" s="1"/>
  <c r="I18" i="9"/>
  <c r="I195" i="9"/>
  <c r="I36" i="9"/>
  <c r="I207" i="9"/>
  <c r="E207" i="9" s="1"/>
  <c r="I304" i="9"/>
  <c r="I148" i="9"/>
  <c r="I334" i="9"/>
  <c r="E334" i="9" s="1"/>
  <c r="I380" i="9"/>
  <c r="I266" i="9"/>
  <c r="I333" i="9"/>
  <c r="I100" i="9"/>
  <c r="I147" i="9"/>
  <c r="I549" i="9"/>
  <c r="I420" i="9"/>
  <c r="I199" i="9"/>
  <c r="E199" i="9" s="1"/>
  <c r="I35" i="9"/>
  <c r="E35" i="9" s="1"/>
  <c r="I424" i="9"/>
  <c r="I143" i="9"/>
  <c r="I265" i="9"/>
  <c r="I206" i="9"/>
  <c r="I504" i="9"/>
  <c r="I142" i="9"/>
  <c r="I208" i="9"/>
  <c r="E208" i="9" s="1"/>
  <c r="I452" i="9"/>
  <c r="E452" i="9" s="1"/>
  <c r="I551" i="9"/>
  <c r="I423" i="9"/>
  <c r="I8" i="9"/>
  <c r="I468" i="9"/>
  <c r="E468" i="9" s="1"/>
  <c r="I7" i="9"/>
  <c r="I141" i="9"/>
  <c r="E141" i="9" s="1"/>
  <c r="I112" i="9"/>
  <c r="E112" i="9" s="1"/>
  <c r="I425" i="9"/>
  <c r="I107" i="9"/>
  <c r="I335" i="9"/>
  <c r="I528" i="9"/>
  <c r="I486" i="9"/>
  <c r="I33" i="9"/>
  <c r="I40" i="9"/>
  <c r="I419" i="9"/>
  <c r="I328" i="9"/>
  <c r="E328" i="9" s="1"/>
  <c r="I494" i="4"/>
  <c r="O101" i="4"/>
  <c r="I555" i="4"/>
  <c r="I510" i="4"/>
  <c r="I530" i="4"/>
  <c r="I483" i="4"/>
  <c r="I400" i="4"/>
  <c r="J400" i="3" s="1"/>
  <c r="I302" i="4"/>
  <c r="I564" i="4"/>
  <c r="J564" i="3" s="1"/>
  <c r="I527" i="4"/>
  <c r="X516" i="3"/>
  <c r="O404" i="4"/>
  <c r="O526" i="4"/>
  <c r="P526" i="3" s="1"/>
  <c r="O322" i="4"/>
  <c r="O244" i="4"/>
  <c r="O527" i="4"/>
  <c r="P527" i="3" s="1"/>
  <c r="O382" i="4"/>
  <c r="O173" i="4"/>
  <c r="P173" i="3" s="1"/>
  <c r="O118" i="4"/>
  <c r="P118" i="3" s="1"/>
  <c r="O506" i="4"/>
  <c r="P506" i="3" s="1"/>
  <c r="O380" i="4"/>
  <c r="P380" i="3" s="1"/>
  <c r="O114" i="4"/>
  <c r="P114" i="3" s="1"/>
  <c r="O505" i="4"/>
  <c r="O357" i="4"/>
  <c r="P357" i="3" s="1"/>
  <c r="O105" i="4"/>
  <c r="P105" i="3" s="1"/>
  <c r="O565" i="4"/>
  <c r="P565" i="3" s="1"/>
  <c r="O355" i="4"/>
  <c r="P355" i="3" s="1"/>
  <c r="O564" i="4"/>
  <c r="P564" i="3" s="1"/>
  <c r="O324" i="4"/>
  <c r="O547" i="4"/>
  <c r="P547" i="3" s="1"/>
  <c r="O454" i="4"/>
  <c r="O291" i="4"/>
  <c r="P291" i="3" s="1"/>
  <c r="O191" i="4"/>
  <c r="P191" i="3" s="1"/>
  <c r="O480" i="4"/>
  <c r="O456" i="4"/>
  <c r="O545" i="4"/>
  <c r="P545" i="3" s="1"/>
  <c r="O429" i="4"/>
  <c r="O290" i="4"/>
  <c r="P290" i="3" s="1"/>
  <c r="O428" i="4"/>
  <c r="P428" i="3" s="1"/>
  <c r="O245" i="4"/>
  <c r="P245" i="3" s="1"/>
  <c r="L131" i="4"/>
  <c r="R403" i="4"/>
  <c r="O544" i="4"/>
  <c r="O524" i="4"/>
  <c r="O503" i="4"/>
  <c r="O479" i="4"/>
  <c r="P479" i="3" s="1"/>
  <c r="O453" i="4"/>
  <c r="P453" i="3" s="1"/>
  <c r="O427" i="4"/>
  <c r="O403" i="4"/>
  <c r="O379" i="4"/>
  <c r="P379" i="3" s="1"/>
  <c r="O354" i="4"/>
  <c r="O321" i="4"/>
  <c r="P321" i="3" s="1"/>
  <c r="O288" i="4"/>
  <c r="O243" i="4"/>
  <c r="O169" i="4"/>
  <c r="P169" i="3" s="1"/>
  <c r="O102" i="4"/>
  <c r="P102" i="3" s="1"/>
  <c r="O563" i="4"/>
  <c r="P563" i="3" s="1"/>
  <c r="O543" i="4"/>
  <c r="R523" i="4"/>
  <c r="S523" i="3" s="1"/>
  <c r="O502" i="4"/>
  <c r="O478" i="4"/>
  <c r="O452" i="4"/>
  <c r="O425" i="4"/>
  <c r="P425" i="3" s="1"/>
  <c r="O402" i="4"/>
  <c r="O378" i="4"/>
  <c r="P378" i="3" s="1"/>
  <c r="O351" i="4"/>
  <c r="O320" i="4"/>
  <c r="O287" i="4"/>
  <c r="P287" i="3" s="1"/>
  <c r="O240" i="4"/>
  <c r="P240" i="3" s="1"/>
  <c r="O160" i="4"/>
  <c r="O100" i="4"/>
  <c r="O562" i="4"/>
  <c r="P562" i="3" s="1"/>
  <c r="O542" i="4"/>
  <c r="O523" i="4"/>
  <c r="P523" i="3" s="1"/>
  <c r="O501" i="4"/>
  <c r="P501" i="3" s="1"/>
  <c r="O477" i="4"/>
  <c r="O451" i="4"/>
  <c r="O420" i="4"/>
  <c r="O377" i="4"/>
  <c r="P377" i="3" s="1"/>
  <c r="O350" i="4"/>
  <c r="P350" i="3" s="1"/>
  <c r="O311" i="4"/>
  <c r="O278" i="4"/>
  <c r="O231" i="4"/>
  <c r="O159" i="4"/>
  <c r="O84" i="4"/>
  <c r="P84" i="3" s="1"/>
  <c r="R556" i="4"/>
  <c r="O537" i="4"/>
  <c r="O522" i="4"/>
  <c r="P522" i="3" s="1"/>
  <c r="O500" i="4"/>
  <c r="P500" i="3" s="1"/>
  <c r="O471" i="4"/>
  <c r="O444" i="4"/>
  <c r="O419" i="4"/>
  <c r="O397" i="4"/>
  <c r="P397" i="3" s="1"/>
  <c r="O371" i="4"/>
  <c r="O344" i="4"/>
  <c r="O308" i="4"/>
  <c r="P308" i="3" s="1"/>
  <c r="O277" i="4"/>
  <c r="O224" i="4"/>
  <c r="P224" i="3" s="1"/>
  <c r="O156" i="4"/>
  <c r="O556" i="4"/>
  <c r="P556" i="3" s="1"/>
  <c r="O536" i="4"/>
  <c r="O516" i="4"/>
  <c r="O469" i="4"/>
  <c r="O443" i="4"/>
  <c r="P443" i="3" s="1"/>
  <c r="O418" i="4"/>
  <c r="O395" i="4"/>
  <c r="O370" i="4"/>
  <c r="P370" i="3" s="1"/>
  <c r="O343" i="4"/>
  <c r="O306" i="4"/>
  <c r="O273" i="4"/>
  <c r="O221" i="4"/>
  <c r="P221" i="3" s="1"/>
  <c r="O154" i="4"/>
  <c r="P154" i="3" s="1"/>
  <c r="O555" i="4"/>
  <c r="P555" i="3" s="1"/>
  <c r="O534" i="4"/>
  <c r="O515" i="4"/>
  <c r="O492" i="4"/>
  <c r="O467" i="4"/>
  <c r="P467" i="3" s="1"/>
  <c r="O441" i="4"/>
  <c r="P441" i="3" s="1"/>
  <c r="O416" i="4"/>
  <c r="O393" i="4"/>
  <c r="O368" i="4"/>
  <c r="O337" i="4"/>
  <c r="P337" i="3" s="1"/>
  <c r="O305" i="4"/>
  <c r="O270" i="4"/>
  <c r="P270" i="3" s="1"/>
  <c r="O220" i="4"/>
  <c r="P220" i="3" s="1"/>
  <c r="O533" i="4"/>
  <c r="O513" i="4"/>
  <c r="O491" i="4"/>
  <c r="O466" i="4"/>
  <c r="O440" i="4"/>
  <c r="O415" i="4"/>
  <c r="P415" i="3" s="1"/>
  <c r="O392" i="4"/>
  <c r="P392" i="3" s="1"/>
  <c r="O367" i="4"/>
  <c r="P367" i="3" s="1"/>
  <c r="O336" i="4"/>
  <c r="P336" i="3" s="1"/>
  <c r="O304" i="4"/>
  <c r="P304" i="3" s="1"/>
  <c r="O264" i="4"/>
  <c r="O217" i="4"/>
  <c r="O126" i="4"/>
  <c r="O554" i="4"/>
  <c r="O532" i="4"/>
  <c r="P532" i="3" s="1"/>
  <c r="O512" i="4"/>
  <c r="O489" i="4"/>
  <c r="P489" i="3" s="1"/>
  <c r="O465" i="4"/>
  <c r="O439" i="4"/>
  <c r="P439" i="3" s="1"/>
  <c r="O414" i="4"/>
  <c r="P414" i="3" s="1"/>
  <c r="O391" i="4"/>
  <c r="O366" i="4"/>
  <c r="O335" i="4"/>
  <c r="P335" i="3" s="1"/>
  <c r="O263" i="4"/>
  <c r="P263" i="3" s="1"/>
  <c r="O200" i="4"/>
  <c r="O124" i="4"/>
  <c r="P124" i="3" s="1"/>
  <c r="O553" i="4"/>
  <c r="O531" i="4"/>
  <c r="O511" i="4"/>
  <c r="P511" i="3" s="1"/>
  <c r="O488" i="4"/>
  <c r="P488" i="3" s="1"/>
  <c r="O464" i="4"/>
  <c r="P464" i="3" s="1"/>
  <c r="O438" i="4"/>
  <c r="O408" i="4"/>
  <c r="P408" i="3" s="1"/>
  <c r="O390" i="4"/>
  <c r="P390" i="3" s="1"/>
  <c r="O365" i="4"/>
  <c r="O334" i="4"/>
  <c r="P334" i="3" s="1"/>
  <c r="O294" i="4"/>
  <c r="P294" i="3" s="1"/>
  <c r="O251" i="4"/>
  <c r="P251" i="3" s="1"/>
  <c r="O198" i="4"/>
  <c r="P198" i="3" s="1"/>
  <c r="O119" i="4"/>
  <c r="I419" i="4"/>
  <c r="O566" i="4"/>
  <c r="O548" i="4"/>
  <c r="O483" i="4"/>
  <c r="O457" i="4"/>
  <c r="O431" i="4"/>
  <c r="P431" i="3" s="1"/>
  <c r="O407" i="4"/>
  <c r="P407" i="3" s="1"/>
  <c r="O383" i="4"/>
  <c r="O358" i="4"/>
  <c r="P358" i="3" s="1"/>
  <c r="O327" i="4"/>
  <c r="P327" i="3" s="1"/>
  <c r="O293" i="4"/>
  <c r="P293" i="3" s="1"/>
  <c r="O250" i="4"/>
  <c r="O192" i="4"/>
  <c r="L432" i="4"/>
  <c r="M432" i="3" s="1"/>
  <c r="L511" i="4"/>
  <c r="R321" i="4"/>
  <c r="O506" i="3"/>
  <c r="L196" i="4"/>
  <c r="M196" i="3" s="1"/>
  <c r="L193" i="4"/>
  <c r="O436" i="3"/>
  <c r="L494" i="4"/>
  <c r="M494" i="3" s="1"/>
  <c r="O561" i="4"/>
  <c r="O552" i="4"/>
  <c r="P552" i="3" s="1"/>
  <c r="O541" i="4"/>
  <c r="O530" i="4"/>
  <c r="O521" i="4"/>
  <c r="O510" i="4"/>
  <c r="P510" i="3" s="1"/>
  <c r="O499" i="4"/>
  <c r="R487" i="4"/>
  <c r="S487" i="3" s="1"/>
  <c r="O476" i="4"/>
  <c r="O463" i="4"/>
  <c r="O450" i="4"/>
  <c r="O437" i="4"/>
  <c r="R424" i="4"/>
  <c r="O413" i="4"/>
  <c r="P413" i="3" s="1"/>
  <c r="O401" i="4"/>
  <c r="P401" i="3" s="1"/>
  <c r="O389" i="4"/>
  <c r="P389" i="3" s="1"/>
  <c r="O376" i="4"/>
  <c r="P376" i="3" s="1"/>
  <c r="O363" i="4"/>
  <c r="P363" i="3" s="1"/>
  <c r="O349" i="4"/>
  <c r="R333" i="4"/>
  <c r="S333" i="3" s="1"/>
  <c r="O319" i="4"/>
  <c r="P319" i="3" s="1"/>
  <c r="O301" i="4"/>
  <c r="P301" i="3" s="1"/>
  <c r="O284" i="4"/>
  <c r="O262" i="4"/>
  <c r="O239" i="4"/>
  <c r="P239" i="3" s="1"/>
  <c r="O215" i="4"/>
  <c r="P215" i="3" s="1"/>
  <c r="O183" i="4"/>
  <c r="O153" i="4"/>
  <c r="O113" i="4"/>
  <c r="P113" i="3" s="1"/>
  <c r="O570" i="4"/>
  <c r="O560" i="4"/>
  <c r="R551" i="4"/>
  <c r="S551" i="3" s="1"/>
  <c r="O540" i="4"/>
  <c r="L530" i="4"/>
  <c r="O520" i="4"/>
  <c r="P520" i="3" s="1"/>
  <c r="O497" i="4"/>
  <c r="O487" i="4"/>
  <c r="O475" i="4"/>
  <c r="O462" i="4"/>
  <c r="O449" i="4"/>
  <c r="O435" i="4"/>
  <c r="O424" i="4"/>
  <c r="P424" i="3" s="1"/>
  <c r="O412" i="4"/>
  <c r="O400" i="4"/>
  <c r="P400" i="3" s="1"/>
  <c r="O388" i="4"/>
  <c r="P388" i="3" s="1"/>
  <c r="O375" i="4"/>
  <c r="P375" i="3" s="1"/>
  <c r="O362" i="4"/>
  <c r="O348" i="4"/>
  <c r="P348" i="3" s="1"/>
  <c r="O333" i="4"/>
  <c r="P333" i="3" s="1"/>
  <c r="O318" i="4"/>
  <c r="P318" i="3" s="1"/>
  <c r="O300" i="4"/>
  <c r="O282" i="4"/>
  <c r="P282" i="3" s="1"/>
  <c r="O261" i="4"/>
  <c r="P261" i="3" s="1"/>
  <c r="O236" i="4"/>
  <c r="P236" i="3" s="1"/>
  <c r="O211" i="4"/>
  <c r="P211" i="3" s="1"/>
  <c r="O180" i="4"/>
  <c r="P180" i="3" s="1"/>
  <c r="O144" i="4"/>
  <c r="O112" i="4"/>
  <c r="P112" i="3" s="1"/>
  <c r="L424" i="4"/>
  <c r="O569" i="4"/>
  <c r="P569" i="3" s="1"/>
  <c r="O559" i="4"/>
  <c r="P559" i="3" s="1"/>
  <c r="O551" i="4"/>
  <c r="P551" i="3" s="1"/>
  <c r="R539" i="4"/>
  <c r="O519" i="4"/>
  <c r="O509" i="4"/>
  <c r="O496" i="4"/>
  <c r="P496" i="3" s="1"/>
  <c r="O486" i="4"/>
  <c r="P486" i="3" s="1"/>
  <c r="O474" i="4"/>
  <c r="P474" i="3" s="1"/>
  <c r="O461" i="4"/>
  <c r="P461" i="3" s="1"/>
  <c r="O447" i="4"/>
  <c r="O434" i="4"/>
  <c r="O423" i="4"/>
  <c r="O411" i="4"/>
  <c r="P411" i="3" s="1"/>
  <c r="O387" i="4"/>
  <c r="P387" i="3" s="1"/>
  <c r="R373" i="4"/>
  <c r="S373" i="3" s="1"/>
  <c r="O361" i="4"/>
  <c r="P361" i="3" s="1"/>
  <c r="O347" i="4"/>
  <c r="P347" i="3" s="1"/>
  <c r="O330" i="4"/>
  <c r="O317" i="4"/>
  <c r="P317" i="3" s="1"/>
  <c r="O297" i="4"/>
  <c r="O281" i="4"/>
  <c r="P281" i="3" s="1"/>
  <c r="O260" i="4"/>
  <c r="O234" i="4"/>
  <c r="P234" i="3" s="1"/>
  <c r="O208" i="4"/>
  <c r="R178" i="4"/>
  <c r="O143" i="4"/>
  <c r="P143" i="3" s="1"/>
  <c r="O109" i="4"/>
  <c r="P109" i="3" s="1"/>
  <c r="O568" i="4"/>
  <c r="P568" i="3" s="1"/>
  <c r="O558" i="4"/>
  <c r="O550" i="4"/>
  <c r="P550" i="3" s="1"/>
  <c r="O539" i="4"/>
  <c r="P539" i="3" s="1"/>
  <c r="O529" i="4"/>
  <c r="O518" i="4"/>
  <c r="O508" i="4"/>
  <c r="P508" i="3" s="1"/>
  <c r="O495" i="4"/>
  <c r="O485" i="4"/>
  <c r="O473" i="4"/>
  <c r="O460" i="4"/>
  <c r="O446" i="4"/>
  <c r="P446" i="3" s="1"/>
  <c r="O433" i="4"/>
  <c r="P433" i="3" s="1"/>
  <c r="O422" i="4"/>
  <c r="P422" i="3" s="1"/>
  <c r="O410" i="4"/>
  <c r="P410" i="3" s="1"/>
  <c r="O399" i="4"/>
  <c r="P399" i="3" s="1"/>
  <c r="O385" i="4"/>
  <c r="P385" i="3" s="1"/>
  <c r="O373" i="4"/>
  <c r="P373" i="3" s="1"/>
  <c r="O360" i="4"/>
  <c r="P360" i="3" s="1"/>
  <c r="O346" i="4"/>
  <c r="O329" i="4"/>
  <c r="P329" i="3" s="1"/>
  <c r="O315" i="4"/>
  <c r="O296" i="4"/>
  <c r="P296" i="3" s="1"/>
  <c r="O280" i="4"/>
  <c r="O259" i="4"/>
  <c r="O233" i="4"/>
  <c r="O207" i="4"/>
  <c r="P207" i="3" s="1"/>
  <c r="O178" i="4"/>
  <c r="O133" i="4"/>
  <c r="O108" i="4"/>
  <c r="O567" i="4"/>
  <c r="O557" i="4"/>
  <c r="P557" i="3" s="1"/>
  <c r="O549" i="4"/>
  <c r="O538" i="4"/>
  <c r="O528" i="4"/>
  <c r="P528" i="3" s="1"/>
  <c r="O517" i="4"/>
  <c r="O507" i="4"/>
  <c r="O494" i="4"/>
  <c r="O484" i="4"/>
  <c r="O472" i="4"/>
  <c r="O458" i="4"/>
  <c r="O445" i="4"/>
  <c r="P445" i="3" s="1"/>
  <c r="O432" i="4"/>
  <c r="P432" i="3" s="1"/>
  <c r="O421" i="4"/>
  <c r="O409" i="4"/>
  <c r="O398" i="4"/>
  <c r="O384" i="4"/>
  <c r="O372" i="4"/>
  <c r="O359" i="4"/>
  <c r="O345" i="4"/>
  <c r="O328" i="4"/>
  <c r="P328" i="3" s="1"/>
  <c r="O312" i="4"/>
  <c r="O295" i="4"/>
  <c r="P295" i="3" s="1"/>
  <c r="O279" i="4"/>
  <c r="O254" i="4"/>
  <c r="O232" i="4"/>
  <c r="R200" i="4"/>
  <c r="S200" i="3" s="1"/>
  <c r="O174" i="4"/>
  <c r="P174" i="3" s="1"/>
  <c r="O131" i="4"/>
  <c r="O107" i="4"/>
  <c r="P107" i="3" s="1"/>
  <c r="R228" i="4"/>
  <c r="O479" i="3"/>
  <c r="R564" i="4"/>
  <c r="S564" i="3" s="1"/>
  <c r="L556" i="4"/>
  <c r="M556" i="3" s="1"/>
  <c r="O546" i="4"/>
  <c r="O535" i="4"/>
  <c r="P535" i="3" s="1"/>
  <c r="O525" i="4"/>
  <c r="O514" i="4"/>
  <c r="P514" i="3" s="1"/>
  <c r="O504" i="4"/>
  <c r="P504" i="3" s="1"/>
  <c r="O493" i="4"/>
  <c r="P493" i="3" s="1"/>
  <c r="O482" i="4"/>
  <c r="O468" i="4"/>
  <c r="O455" i="4"/>
  <c r="O442" i="4"/>
  <c r="P442" i="3" s="1"/>
  <c r="O430" i="4"/>
  <c r="O406" i="4"/>
  <c r="O394" i="4"/>
  <c r="O381" i="4"/>
  <c r="O369" i="4"/>
  <c r="P369" i="3" s="1"/>
  <c r="O356" i="4"/>
  <c r="O342" i="4"/>
  <c r="O323" i="4"/>
  <c r="O307" i="4"/>
  <c r="P307" i="3" s="1"/>
  <c r="O292" i="4"/>
  <c r="P292" i="3" s="1"/>
  <c r="O275" i="4"/>
  <c r="P275" i="3" s="1"/>
  <c r="O249" i="4"/>
  <c r="P249" i="3" s="1"/>
  <c r="O225" i="4"/>
  <c r="P225" i="3" s="1"/>
  <c r="O197" i="4"/>
  <c r="P197" i="3" s="1"/>
  <c r="O167" i="4"/>
  <c r="P167" i="3" s="1"/>
  <c r="O125" i="4"/>
  <c r="P125" i="3" s="1"/>
  <c r="O64" i="4"/>
  <c r="L505" i="4"/>
  <c r="M505" i="3" s="1"/>
  <c r="I467" i="4"/>
  <c r="AD420" i="3"/>
  <c r="L423" i="3"/>
  <c r="R448" i="3"/>
  <c r="AD456" i="3"/>
  <c r="AJ508" i="3"/>
  <c r="I557" i="4"/>
  <c r="I392" i="4"/>
  <c r="AJ456" i="4"/>
  <c r="AK456" i="3" s="1"/>
  <c r="L302" i="4"/>
  <c r="L546" i="4"/>
  <c r="M546" i="3" s="1"/>
  <c r="L500" i="4"/>
  <c r="I561" i="4"/>
  <c r="I536" i="4"/>
  <c r="L471" i="4"/>
  <c r="L449" i="4"/>
  <c r="L365" i="4"/>
  <c r="I401" i="4"/>
  <c r="J401" i="3" s="1"/>
  <c r="AG441" i="3"/>
  <c r="I545" i="4"/>
  <c r="O498" i="4"/>
  <c r="O490" i="4"/>
  <c r="O481" i="4"/>
  <c r="O470" i="4"/>
  <c r="O459" i="4"/>
  <c r="O448" i="4"/>
  <c r="O436" i="4"/>
  <c r="P436" i="3" s="1"/>
  <c r="O426" i="4"/>
  <c r="P426" i="3" s="1"/>
  <c r="O417" i="4"/>
  <c r="O405" i="4"/>
  <c r="O396" i="4"/>
  <c r="P396" i="3" s="1"/>
  <c r="O386" i="4"/>
  <c r="O374" i="4"/>
  <c r="I365" i="4"/>
  <c r="J365" i="3" s="1"/>
  <c r="O353" i="4"/>
  <c r="O341" i="4"/>
  <c r="O326" i="4"/>
  <c r="P326" i="3" s="1"/>
  <c r="O314" i="4"/>
  <c r="P314" i="3" s="1"/>
  <c r="O299" i="4"/>
  <c r="P299" i="3" s="1"/>
  <c r="O286" i="4"/>
  <c r="O269" i="4"/>
  <c r="O248" i="4"/>
  <c r="O230" i="4"/>
  <c r="O204" i="4"/>
  <c r="O179" i="4"/>
  <c r="P179" i="3" s="1"/>
  <c r="O152" i="4"/>
  <c r="P152" i="3" s="1"/>
  <c r="O116" i="4"/>
  <c r="P116" i="3" s="1"/>
  <c r="O98" i="4"/>
  <c r="P98" i="3" s="1"/>
  <c r="I560" i="4"/>
  <c r="L516" i="4"/>
  <c r="M516" i="3" s="1"/>
  <c r="L498" i="4"/>
  <c r="I436" i="4"/>
  <c r="J436" i="3" s="1"/>
  <c r="L405" i="4"/>
  <c r="O364" i="4"/>
  <c r="P364" i="3" s="1"/>
  <c r="O352" i="4"/>
  <c r="O339" i="4"/>
  <c r="O325" i="4"/>
  <c r="O313" i="4"/>
  <c r="P313" i="3" s="1"/>
  <c r="O298" i="4"/>
  <c r="P298" i="3" s="1"/>
  <c r="O285" i="4"/>
  <c r="P285" i="3" s="1"/>
  <c r="O265" i="4"/>
  <c r="O246" i="4"/>
  <c r="O229" i="4"/>
  <c r="P229" i="3" s="1"/>
  <c r="O202" i="4"/>
  <c r="O151" i="4"/>
  <c r="O115" i="4"/>
  <c r="O87" i="4"/>
  <c r="P87" i="3" s="1"/>
  <c r="I552" i="4"/>
  <c r="J552" i="3" s="1"/>
  <c r="I516" i="4"/>
  <c r="J516" i="3" s="1"/>
  <c r="O86" i="4"/>
  <c r="I524" i="4"/>
  <c r="J524" i="3" s="1"/>
  <c r="I497" i="4"/>
  <c r="I488" i="4"/>
  <c r="R304" i="4"/>
  <c r="R461" i="4"/>
  <c r="S461" i="3" s="1"/>
  <c r="R420" i="4"/>
  <c r="R381" i="4"/>
  <c r="R350" i="4"/>
  <c r="S350" i="3" s="1"/>
  <c r="R469" i="4"/>
  <c r="R409" i="4"/>
  <c r="R360" i="4"/>
  <c r="R312" i="4"/>
  <c r="S312" i="3" s="1"/>
  <c r="R299" i="4"/>
  <c r="S299" i="3" s="1"/>
  <c r="R389" i="4"/>
  <c r="S389" i="3" s="1"/>
  <c r="R153" i="4"/>
  <c r="R418" i="4"/>
  <c r="R345" i="4"/>
  <c r="S345" i="3" s="1"/>
  <c r="R454" i="4"/>
  <c r="R240" i="4"/>
  <c r="I442" i="3"/>
  <c r="AJ516" i="3"/>
  <c r="L530" i="3"/>
  <c r="P537" i="3"/>
  <c r="R455" i="4"/>
  <c r="S455" i="3" s="1"/>
  <c r="R374" i="4"/>
  <c r="R358" i="4"/>
  <c r="R281" i="4"/>
  <c r="S281" i="3" s="1"/>
  <c r="R266" i="4"/>
  <c r="S266" i="3" s="1"/>
  <c r="R250" i="4"/>
  <c r="AJ11" i="4"/>
  <c r="R528" i="4"/>
  <c r="S528" i="3" s="1"/>
  <c r="I522" i="4"/>
  <c r="J522" i="3" s="1"/>
  <c r="I507" i="4"/>
  <c r="I500" i="4"/>
  <c r="J500" i="3" s="1"/>
  <c r="R460" i="4"/>
  <c r="S460" i="3" s="1"/>
  <c r="I289" i="4"/>
  <c r="X540" i="4"/>
  <c r="L385" i="4"/>
  <c r="I569" i="4"/>
  <c r="J569" i="3" s="1"/>
  <c r="I549" i="4"/>
  <c r="I542" i="4"/>
  <c r="R534" i="4"/>
  <c r="R475" i="4"/>
  <c r="S475" i="3" s="1"/>
  <c r="I381" i="4"/>
  <c r="I320" i="4"/>
  <c r="J320" i="3" s="1"/>
  <c r="R277" i="4"/>
  <c r="R231" i="4"/>
  <c r="R115" i="4"/>
  <c r="R568" i="4"/>
  <c r="S568" i="3" s="1"/>
  <c r="I521" i="4"/>
  <c r="J521" i="3" s="1"/>
  <c r="R512" i="4"/>
  <c r="S512" i="3" s="1"/>
  <c r="I492" i="4"/>
  <c r="I460" i="4"/>
  <c r="J460" i="3" s="1"/>
  <c r="R431" i="4"/>
  <c r="R343" i="4"/>
  <c r="R287" i="4"/>
  <c r="S287" i="3" s="1"/>
  <c r="R260" i="4"/>
  <c r="R208" i="4"/>
  <c r="R194" i="4"/>
  <c r="I50" i="4"/>
  <c r="R540" i="4"/>
  <c r="R533" i="4"/>
  <c r="S533" i="3" s="1"/>
  <c r="R474" i="4"/>
  <c r="R395" i="4"/>
  <c r="S395" i="3" s="1"/>
  <c r="R369" i="4"/>
  <c r="S369" i="3" s="1"/>
  <c r="R305" i="4"/>
  <c r="R567" i="4"/>
  <c r="R554" i="4"/>
  <c r="R519" i="4"/>
  <c r="S519" i="3" s="1"/>
  <c r="R504" i="4"/>
  <c r="S504" i="3" s="1"/>
  <c r="R482" i="4"/>
  <c r="S482" i="3" s="1"/>
  <c r="I361" i="4"/>
  <c r="J361" i="3" s="1"/>
  <c r="R295" i="4"/>
  <c r="R241" i="4"/>
  <c r="R207" i="4"/>
  <c r="S207" i="3" s="1"/>
  <c r="I546" i="4"/>
  <c r="I525" i="4"/>
  <c r="R496" i="4"/>
  <c r="I489" i="4"/>
  <c r="R481" i="4"/>
  <c r="L465" i="4"/>
  <c r="I411" i="4"/>
  <c r="J411" i="3" s="1"/>
  <c r="I385" i="4"/>
  <c r="J385" i="3" s="1"/>
  <c r="I295" i="4"/>
  <c r="R252" i="4"/>
  <c r="S252" i="3" s="1"/>
  <c r="R225" i="4"/>
  <c r="O205" i="4"/>
  <c r="O184" i="4"/>
  <c r="P184" i="3" s="1"/>
  <c r="O158" i="4"/>
  <c r="P158" i="3" s="1"/>
  <c r="O130" i="4"/>
  <c r="P130" i="3" s="1"/>
  <c r="O110" i="4"/>
  <c r="O74" i="4"/>
  <c r="P74" i="3" s="1"/>
  <c r="X424" i="3"/>
  <c r="L446" i="3"/>
  <c r="S556" i="3"/>
  <c r="I566" i="4"/>
  <c r="J566" i="3" s="1"/>
  <c r="L559" i="4"/>
  <c r="M559" i="3" s="1"/>
  <c r="R545" i="4"/>
  <c r="S545" i="3" s="1"/>
  <c r="L539" i="4"/>
  <c r="M539" i="3" s="1"/>
  <c r="I531" i="4"/>
  <c r="L510" i="4"/>
  <c r="I503" i="4"/>
  <c r="I472" i="4"/>
  <c r="J472" i="3" s="1"/>
  <c r="I456" i="4"/>
  <c r="R447" i="4"/>
  <c r="R427" i="4"/>
  <c r="R410" i="4"/>
  <c r="R384" i="4"/>
  <c r="S384" i="3" s="1"/>
  <c r="R366" i="4"/>
  <c r="L314" i="4"/>
  <c r="R267" i="4"/>
  <c r="R239" i="4"/>
  <c r="S239" i="3" s="1"/>
  <c r="R71" i="4"/>
  <c r="R550" i="4"/>
  <c r="S550" i="3" s="1"/>
  <c r="R521" i="4"/>
  <c r="R515" i="4"/>
  <c r="R493" i="4"/>
  <c r="R446" i="4"/>
  <c r="S446" i="3" s="1"/>
  <c r="R437" i="4"/>
  <c r="R349" i="4"/>
  <c r="R286" i="4"/>
  <c r="R276" i="4"/>
  <c r="S276" i="3" s="1"/>
  <c r="R263" i="4"/>
  <c r="R555" i="4"/>
  <c r="S555" i="3" s="1"/>
  <c r="R544" i="4"/>
  <c r="S544" i="3" s="1"/>
  <c r="R531" i="4"/>
  <c r="S531" i="3" s="1"/>
  <c r="R526" i="4"/>
  <c r="R509" i="4"/>
  <c r="S509" i="3" s="1"/>
  <c r="R497" i="4"/>
  <c r="S497" i="3" s="1"/>
  <c r="R486" i="4"/>
  <c r="R466" i="4"/>
  <c r="S466" i="3" s="1"/>
  <c r="R422" i="4"/>
  <c r="S422" i="3" s="1"/>
  <c r="R408" i="4"/>
  <c r="R392" i="4"/>
  <c r="R386" i="4"/>
  <c r="S386" i="3" s="1"/>
  <c r="R357" i="4"/>
  <c r="R328" i="4"/>
  <c r="S328" i="3" s="1"/>
  <c r="R294" i="4"/>
  <c r="R249" i="4"/>
  <c r="R204" i="4"/>
  <c r="R124" i="4"/>
  <c r="L98" i="4"/>
  <c r="R514" i="4"/>
  <c r="R492" i="4"/>
  <c r="R459" i="4"/>
  <c r="R452" i="4"/>
  <c r="S452" i="3" s="1"/>
  <c r="R436" i="4"/>
  <c r="S436" i="3" s="1"/>
  <c r="R429" i="4"/>
  <c r="S429" i="3" s="1"/>
  <c r="L415" i="4"/>
  <c r="M415" i="3" s="1"/>
  <c r="R371" i="4"/>
  <c r="R364" i="4"/>
  <c r="L338" i="4"/>
  <c r="R319" i="4"/>
  <c r="S319" i="3" s="1"/>
  <c r="R310" i="4"/>
  <c r="R273" i="4"/>
  <c r="R262" i="4"/>
  <c r="R186" i="4"/>
  <c r="L169" i="4"/>
  <c r="R565" i="4"/>
  <c r="S565" i="3" s="1"/>
  <c r="R559" i="4"/>
  <c r="S559" i="3" s="1"/>
  <c r="L555" i="4"/>
  <c r="M555" i="3" s="1"/>
  <c r="R543" i="4"/>
  <c r="R536" i="4"/>
  <c r="R525" i="4"/>
  <c r="S525" i="3" s="1"/>
  <c r="R520" i="4"/>
  <c r="S520" i="3" s="1"/>
  <c r="L497" i="4"/>
  <c r="M497" i="3" s="1"/>
  <c r="L479" i="4"/>
  <c r="M479" i="3" s="1"/>
  <c r="R465" i="4"/>
  <c r="R444" i="4"/>
  <c r="S444" i="3" s="1"/>
  <c r="R421" i="4"/>
  <c r="S421" i="3" s="1"/>
  <c r="R414" i="4"/>
  <c r="S414" i="3" s="1"/>
  <c r="L392" i="4"/>
  <c r="R300" i="4"/>
  <c r="R203" i="4"/>
  <c r="R168" i="4"/>
  <c r="R146" i="4"/>
  <c r="R122" i="4"/>
  <c r="S122" i="3" s="1"/>
  <c r="R109" i="4"/>
  <c r="R508" i="3"/>
  <c r="R570" i="4"/>
  <c r="R548" i="4"/>
  <c r="R507" i="4"/>
  <c r="R501" i="4"/>
  <c r="R484" i="4"/>
  <c r="R478" i="4"/>
  <c r="S478" i="3" s="1"/>
  <c r="R406" i="4"/>
  <c r="R399" i="4"/>
  <c r="R377" i="4"/>
  <c r="S377" i="3" s="1"/>
  <c r="R336" i="4"/>
  <c r="S336" i="3" s="1"/>
  <c r="R326" i="4"/>
  <c r="S326" i="3" s="1"/>
  <c r="R307" i="4"/>
  <c r="R271" i="4"/>
  <c r="R217" i="4"/>
  <c r="S217" i="3" s="1"/>
  <c r="R183" i="4"/>
  <c r="R145" i="4"/>
  <c r="L121" i="4"/>
  <c r="L73" i="4"/>
  <c r="M73" i="3" s="1"/>
  <c r="R94" i="4"/>
  <c r="R569" i="4"/>
  <c r="S569" i="3" s="1"/>
  <c r="R558" i="4"/>
  <c r="S558" i="3" s="1"/>
  <c r="R500" i="4"/>
  <c r="R483" i="4"/>
  <c r="R477" i="4"/>
  <c r="S477" i="3" s="1"/>
  <c r="R470" i="4"/>
  <c r="R449" i="4"/>
  <c r="R442" i="4"/>
  <c r="R405" i="4"/>
  <c r="R390" i="4"/>
  <c r="S390" i="3" s="1"/>
  <c r="R376" i="4"/>
  <c r="S376" i="3" s="1"/>
  <c r="R353" i="4"/>
  <c r="R335" i="4"/>
  <c r="R306" i="4"/>
  <c r="S306" i="3" s="1"/>
  <c r="R269" i="4"/>
  <c r="R182" i="4"/>
  <c r="O30" i="4"/>
  <c r="P30" i="3" s="1"/>
  <c r="L564" i="4"/>
  <c r="L535" i="4"/>
  <c r="M535" i="3" s="1"/>
  <c r="R529" i="4"/>
  <c r="R511" i="4"/>
  <c r="R506" i="4"/>
  <c r="R495" i="4"/>
  <c r="L456" i="4"/>
  <c r="R433" i="4"/>
  <c r="R383" i="4"/>
  <c r="L345" i="4"/>
  <c r="R314" i="4"/>
  <c r="S314" i="3" s="1"/>
  <c r="L289" i="4"/>
  <c r="L231" i="4"/>
  <c r="R158" i="4"/>
  <c r="R117" i="4"/>
  <c r="AD401" i="4"/>
  <c r="R409" i="3"/>
  <c r="R427" i="3"/>
  <c r="AJ430" i="3"/>
  <c r="AD447" i="3"/>
  <c r="X470" i="3"/>
  <c r="AD471" i="3"/>
  <c r="X301" i="4"/>
  <c r="U440" i="3"/>
  <c r="AG442" i="3"/>
  <c r="U536" i="3"/>
  <c r="I453" i="4"/>
  <c r="L441" i="4"/>
  <c r="M441" i="3" s="1"/>
  <c r="I415" i="4"/>
  <c r="L409" i="4"/>
  <c r="I396" i="4"/>
  <c r="L326" i="4"/>
  <c r="L267" i="4"/>
  <c r="L64" i="4"/>
  <c r="I563" i="4"/>
  <c r="I539" i="4"/>
  <c r="J539" i="3" s="1"/>
  <c r="I519" i="4"/>
  <c r="L514" i="4"/>
  <c r="M514" i="3" s="1"/>
  <c r="I491" i="4"/>
  <c r="I486" i="4"/>
  <c r="I469" i="4"/>
  <c r="L464" i="4"/>
  <c r="L248" i="4"/>
  <c r="M248" i="3" s="1"/>
  <c r="L239" i="4"/>
  <c r="I215" i="4"/>
  <c r="O440" i="3"/>
  <c r="L567" i="4"/>
  <c r="M567" i="3" s="1"/>
  <c r="R562" i="4"/>
  <c r="S562" i="3" s="1"/>
  <c r="I558" i="4"/>
  <c r="I533" i="4"/>
  <c r="R518" i="4"/>
  <c r="R498" i="4"/>
  <c r="S498" i="3" s="1"/>
  <c r="I495" i="4"/>
  <c r="R490" i="4"/>
  <c r="R485" i="4"/>
  <c r="R468" i="4"/>
  <c r="R463" i="4"/>
  <c r="S463" i="3" s="1"/>
  <c r="L446" i="4"/>
  <c r="R439" i="4"/>
  <c r="S439" i="3" s="1"/>
  <c r="R401" i="4"/>
  <c r="S401" i="3" s="1"/>
  <c r="R362" i="4"/>
  <c r="S362" i="3" s="1"/>
  <c r="R355" i="4"/>
  <c r="S355" i="3" s="1"/>
  <c r="R347" i="4"/>
  <c r="O340" i="4"/>
  <c r="P340" i="3" s="1"/>
  <c r="O332" i="4"/>
  <c r="P332" i="3" s="1"/>
  <c r="R324" i="4"/>
  <c r="R317" i="4"/>
  <c r="O310" i="4"/>
  <c r="O303" i="4"/>
  <c r="R297" i="4"/>
  <c r="R290" i="4"/>
  <c r="S290" i="3" s="1"/>
  <c r="I284" i="4"/>
  <c r="O276" i="4"/>
  <c r="P276" i="3" s="1"/>
  <c r="O266" i="4"/>
  <c r="P266" i="3" s="1"/>
  <c r="O258" i="4"/>
  <c r="O247" i="4"/>
  <c r="R236" i="4"/>
  <c r="O228" i="4"/>
  <c r="P228" i="3" s="1"/>
  <c r="O214" i="4"/>
  <c r="P214" i="3" s="1"/>
  <c r="O203" i="4"/>
  <c r="P203" i="3" s="1"/>
  <c r="R190" i="4"/>
  <c r="O175" i="4"/>
  <c r="O157" i="4"/>
  <c r="R142" i="4"/>
  <c r="O122" i="4"/>
  <c r="L113" i="4"/>
  <c r="O99" i="4"/>
  <c r="I42" i="4"/>
  <c r="I567" i="4"/>
  <c r="J567" i="3" s="1"/>
  <c r="R557" i="4"/>
  <c r="S557" i="3" s="1"/>
  <c r="R553" i="4"/>
  <c r="R547" i="4"/>
  <c r="I543" i="4"/>
  <c r="R537" i="4"/>
  <c r="R532" i="4"/>
  <c r="S532" i="3" s="1"/>
  <c r="I528" i="4"/>
  <c r="R522" i="4"/>
  <c r="L513" i="4"/>
  <c r="I509" i="4"/>
  <c r="J509" i="3" s="1"/>
  <c r="R503" i="4"/>
  <c r="R479" i="4"/>
  <c r="R456" i="4"/>
  <c r="S456" i="3" s="1"/>
  <c r="R451" i="4"/>
  <c r="I446" i="4"/>
  <c r="L433" i="4"/>
  <c r="R407" i="4"/>
  <c r="R394" i="4"/>
  <c r="R388" i="4"/>
  <c r="R382" i="4"/>
  <c r="S382" i="3" s="1"/>
  <c r="R375" i="4"/>
  <c r="R331" i="4"/>
  <c r="S331" i="3" s="1"/>
  <c r="R309" i="4"/>
  <c r="S309" i="3" s="1"/>
  <c r="R302" i="4"/>
  <c r="S302" i="3" s="1"/>
  <c r="R283" i="4"/>
  <c r="R255" i="4"/>
  <c r="R227" i="4"/>
  <c r="R213" i="4"/>
  <c r="R189" i="4"/>
  <c r="L138" i="4"/>
  <c r="R121" i="4"/>
  <c r="I40" i="4"/>
  <c r="R561" i="4"/>
  <c r="R542" i="4"/>
  <c r="S542" i="3" s="1"/>
  <c r="R517" i="4"/>
  <c r="I513" i="4"/>
  <c r="J513" i="3" s="1"/>
  <c r="R508" i="4"/>
  <c r="AJ498" i="4"/>
  <c r="AK498" i="3" s="1"/>
  <c r="AJ494" i="4"/>
  <c r="AK494" i="3" s="1"/>
  <c r="R489" i="4"/>
  <c r="I485" i="4"/>
  <c r="R472" i="4"/>
  <c r="S472" i="3" s="1"/>
  <c r="R467" i="4"/>
  <c r="S467" i="3" s="1"/>
  <c r="R462" i="4"/>
  <c r="S462" i="3" s="1"/>
  <c r="R445" i="4"/>
  <c r="S445" i="3" s="1"/>
  <c r="R438" i="4"/>
  <c r="S438" i="3" s="1"/>
  <c r="I433" i="4"/>
  <c r="J433" i="3" s="1"/>
  <c r="L419" i="4"/>
  <c r="R412" i="4"/>
  <c r="R367" i="4"/>
  <c r="L347" i="4"/>
  <c r="M347" i="3" s="1"/>
  <c r="O338" i="4"/>
  <c r="P338" i="3" s="1"/>
  <c r="O331" i="4"/>
  <c r="P331" i="3" s="1"/>
  <c r="R323" i="4"/>
  <c r="S323" i="3" s="1"/>
  <c r="O316" i="4"/>
  <c r="O309" i="4"/>
  <c r="P309" i="3" s="1"/>
  <c r="O302" i="4"/>
  <c r="P302" i="3" s="1"/>
  <c r="R296" i="4"/>
  <c r="S296" i="3" s="1"/>
  <c r="O289" i="4"/>
  <c r="O283" i="4"/>
  <c r="P283" i="3" s="1"/>
  <c r="O274" i="4"/>
  <c r="P274" i="3" s="1"/>
  <c r="R264" i="4"/>
  <c r="O255" i="4"/>
  <c r="P255" i="3" s="1"/>
  <c r="R245" i="4"/>
  <c r="S245" i="3" s="1"/>
  <c r="O235" i="4"/>
  <c r="O227" i="4"/>
  <c r="P227" i="3" s="1"/>
  <c r="O212" i="4"/>
  <c r="O201" i="4"/>
  <c r="P201" i="3" s="1"/>
  <c r="O188" i="4"/>
  <c r="R173" i="4"/>
  <c r="O155" i="4"/>
  <c r="P155" i="3" s="1"/>
  <c r="O134" i="4"/>
  <c r="O121" i="4"/>
  <c r="O111" i="4"/>
  <c r="AD346" i="4"/>
  <c r="AJ78" i="4"/>
  <c r="AK78" i="3" s="1"/>
  <c r="AJ109" i="4"/>
  <c r="AK109" i="3" s="1"/>
  <c r="AJ303" i="4"/>
  <c r="AK303" i="3" s="1"/>
  <c r="AJ316" i="4"/>
  <c r="AJ338" i="4"/>
  <c r="AJ347" i="4"/>
  <c r="AK347" i="3" s="1"/>
  <c r="AJ385" i="4"/>
  <c r="AK385" i="3" s="1"/>
  <c r="AJ409" i="4"/>
  <c r="AK409" i="3" s="1"/>
  <c r="AJ433" i="4"/>
  <c r="AK433" i="3" s="1"/>
  <c r="AJ454" i="4"/>
  <c r="AJ472" i="4"/>
  <c r="AK472" i="3" s="1"/>
  <c r="AJ495" i="4"/>
  <c r="AJ505" i="4"/>
  <c r="AK505" i="3" s="1"/>
  <c r="AJ530" i="4"/>
  <c r="AJ556" i="4"/>
  <c r="AK556" i="3" s="1"/>
  <c r="AJ559" i="4"/>
  <c r="AJ216" i="4"/>
  <c r="AJ227" i="4"/>
  <c r="AJ256" i="4"/>
  <c r="AJ307" i="4"/>
  <c r="AK307" i="3" s="1"/>
  <c r="AJ322" i="4"/>
  <c r="AK322" i="3" s="1"/>
  <c r="AJ327" i="4"/>
  <c r="AJ343" i="4"/>
  <c r="AK343" i="3" s="1"/>
  <c r="AJ353" i="4"/>
  <c r="AK353" i="3" s="1"/>
  <c r="AJ363" i="4"/>
  <c r="AJ417" i="4"/>
  <c r="AK417" i="3" s="1"/>
  <c r="AJ462" i="4"/>
  <c r="AJ469" i="4"/>
  <c r="AK469" i="3" s="1"/>
  <c r="AJ483" i="4"/>
  <c r="AJ486" i="4"/>
  <c r="AK486" i="3" s="1"/>
  <c r="AJ489" i="4"/>
  <c r="AJ492" i="4"/>
  <c r="AK492" i="3" s="1"/>
  <c r="AJ527" i="4"/>
  <c r="AJ537" i="4"/>
  <c r="AJ553" i="4"/>
  <c r="AK553" i="3" s="1"/>
  <c r="AJ264" i="4"/>
  <c r="AK264" i="3" s="1"/>
  <c r="AJ300" i="4"/>
  <c r="AJ304" i="4"/>
  <c r="AJ312" i="4"/>
  <c r="AJ317" i="4"/>
  <c r="AJ373" i="4"/>
  <c r="AK373" i="3" s="1"/>
  <c r="AJ390" i="4"/>
  <c r="AK390" i="3" s="1"/>
  <c r="AJ502" i="4"/>
  <c r="AK502" i="3" s="1"/>
  <c r="AJ515" i="4"/>
  <c r="AJ544" i="4"/>
  <c r="AK544" i="3" s="1"/>
  <c r="AJ547" i="4"/>
  <c r="AK547" i="3" s="1"/>
  <c r="AJ550" i="4"/>
  <c r="AK550" i="3" s="1"/>
  <c r="AJ569" i="4"/>
  <c r="AJ24" i="4"/>
  <c r="AK24" i="3" s="1"/>
  <c r="AJ292" i="4"/>
  <c r="AJ323" i="4"/>
  <c r="AK323" i="3" s="1"/>
  <c r="AJ328" i="4"/>
  <c r="AK328" i="3" s="1"/>
  <c r="AJ364" i="4"/>
  <c r="AK364" i="3" s="1"/>
  <c r="AJ426" i="4"/>
  <c r="AK426" i="3" s="1"/>
  <c r="AJ447" i="4"/>
  <c r="AJ451" i="4"/>
  <c r="AJ477" i="4"/>
  <c r="AJ480" i="4"/>
  <c r="AJ512" i="4"/>
  <c r="AK512" i="3" s="1"/>
  <c r="AJ534" i="4"/>
  <c r="AK534" i="3" s="1"/>
  <c r="AJ541" i="4"/>
  <c r="AK541" i="3" s="1"/>
  <c r="AJ566" i="4"/>
  <c r="AJ259" i="4"/>
  <c r="AK259" i="3" s="1"/>
  <c r="AJ335" i="4"/>
  <c r="AJ354" i="4"/>
  <c r="AJ414" i="4"/>
  <c r="AJ490" i="4"/>
  <c r="AK490" i="3" s="1"/>
  <c r="AJ506" i="4"/>
  <c r="AK506" i="3" s="1"/>
  <c r="AJ509" i="4"/>
  <c r="AJ531" i="4"/>
  <c r="AK531" i="3" s="1"/>
  <c r="AJ563" i="4"/>
  <c r="AJ297" i="4"/>
  <c r="AJ309" i="4"/>
  <c r="AK309" i="3" s="1"/>
  <c r="AJ349" i="4"/>
  <c r="AK349" i="3" s="1"/>
  <c r="AJ369" i="4"/>
  <c r="AK369" i="3" s="1"/>
  <c r="AJ403" i="4"/>
  <c r="AK403" i="3" s="1"/>
  <c r="AJ427" i="4"/>
  <c r="AK427" i="3" s="1"/>
  <c r="AJ444" i="4"/>
  <c r="AJ463" i="4"/>
  <c r="AJ484" i="4"/>
  <c r="AJ487" i="4"/>
  <c r="AK487" i="3" s="1"/>
  <c r="AJ519" i="4"/>
  <c r="AJ522" i="4"/>
  <c r="AJ525" i="4"/>
  <c r="AK525" i="3" s="1"/>
  <c r="AJ528" i="4"/>
  <c r="AK528" i="3" s="1"/>
  <c r="AJ538" i="4"/>
  <c r="AK538" i="3" s="1"/>
  <c r="AJ551" i="4"/>
  <c r="AK551" i="3" s="1"/>
  <c r="AJ267" i="4"/>
  <c r="AK267" i="3" s="1"/>
  <c r="AJ289" i="4"/>
  <c r="AK289" i="3" s="1"/>
  <c r="AJ298" i="4"/>
  <c r="AK298" i="3" s="1"/>
  <c r="AJ302" i="4"/>
  <c r="AK302" i="3" s="1"/>
  <c r="AJ306" i="4"/>
  <c r="AJ346" i="4"/>
  <c r="AK346" i="3" s="1"/>
  <c r="AJ366" i="4"/>
  <c r="AJ415" i="4"/>
  <c r="AK415" i="3" s="1"/>
  <c r="AJ424" i="4"/>
  <c r="AK424" i="3" s="1"/>
  <c r="AJ491" i="4"/>
  <c r="AJ520" i="4"/>
  <c r="AJ523" i="4"/>
  <c r="AK523" i="3" s="1"/>
  <c r="AJ539" i="4"/>
  <c r="AK539" i="3" s="1"/>
  <c r="AJ314" i="4"/>
  <c r="AJ384" i="4"/>
  <c r="AJ438" i="4"/>
  <c r="AK438" i="3" s="1"/>
  <c r="AJ471" i="4"/>
  <c r="AJ511" i="4"/>
  <c r="AJ536" i="4"/>
  <c r="AJ564" i="4"/>
  <c r="AJ293" i="4"/>
  <c r="AK293" i="3" s="1"/>
  <c r="AJ355" i="4"/>
  <c r="AK355" i="3" s="1"/>
  <c r="AJ379" i="4"/>
  <c r="AJ400" i="4"/>
  <c r="AK400" i="3" s="1"/>
  <c r="AJ453" i="4"/>
  <c r="AJ457" i="4"/>
  <c r="AK457" i="3" s="1"/>
  <c r="AJ503" i="4"/>
  <c r="AJ545" i="4"/>
  <c r="AK545" i="3" s="1"/>
  <c r="AJ36" i="4"/>
  <c r="AK36" i="3" s="1"/>
  <c r="AJ342" i="4"/>
  <c r="AK342" i="3" s="1"/>
  <c r="AJ361" i="4"/>
  <c r="AK361" i="3" s="1"/>
  <c r="AJ448" i="4"/>
  <c r="AJ508" i="4"/>
  <c r="AK508" i="3" s="1"/>
  <c r="AJ549" i="4"/>
  <c r="AK549" i="3" s="1"/>
  <c r="AJ561" i="4"/>
  <c r="AK561" i="3" s="1"/>
  <c r="AJ263" i="4"/>
  <c r="AK263" i="3" s="1"/>
  <c r="AJ299" i="4"/>
  <c r="AJ310" i="4"/>
  <c r="AJ315" i="4"/>
  <c r="AJ336" i="4"/>
  <c r="AK336" i="3" s="1"/>
  <c r="AJ411" i="4"/>
  <c r="AJ478" i="4"/>
  <c r="AK478" i="3" s="1"/>
  <c r="AJ542" i="4"/>
  <c r="AK542" i="3" s="1"/>
  <c r="AJ329" i="4"/>
  <c r="AK329" i="3" s="1"/>
  <c r="AJ375" i="4"/>
  <c r="AJ439" i="4"/>
  <c r="AK439" i="3" s="1"/>
  <c r="AJ533" i="4"/>
  <c r="AJ558" i="4"/>
  <c r="AK558" i="3" s="1"/>
  <c r="AJ305" i="4"/>
  <c r="AK305" i="3" s="1"/>
  <c r="AJ381" i="4"/>
  <c r="AJ396" i="4"/>
  <c r="AJ435" i="4"/>
  <c r="AK435" i="3" s="1"/>
  <c r="AJ500" i="4"/>
  <c r="AK500" i="3" s="1"/>
  <c r="AJ516" i="4"/>
  <c r="AJ555" i="4"/>
  <c r="AK555" i="3" s="1"/>
  <c r="AJ562" i="4"/>
  <c r="AJ570" i="4"/>
  <c r="AJ311" i="4"/>
  <c r="AK311" i="3" s="1"/>
  <c r="AJ324" i="4"/>
  <c r="AJ408" i="4"/>
  <c r="AK408" i="3" s="1"/>
  <c r="AJ351" i="4"/>
  <c r="AJ460" i="4"/>
  <c r="AJ465" i="4"/>
  <c r="AK465" i="3" s="1"/>
  <c r="AJ474" i="4"/>
  <c r="AJ497" i="4"/>
  <c r="AJ513" i="4"/>
  <c r="AJ517" i="4"/>
  <c r="AJ290" i="4"/>
  <c r="AK290" i="3" s="1"/>
  <c r="AJ501" i="4"/>
  <c r="AJ526" i="4"/>
  <c r="AJ420" i="4"/>
  <c r="AK420" i="3" s="1"/>
  <c r="AJ240" i="4"/>
  <c r="U436" i="3"/>
  <c r="U442" i="3"/>
  <c r="AJ71" i="4"/>
  <c r="AK71" i="3" s="1"/>
  <c r="AJ567" i="4"/>
  <c r="AJ340" i="4"/>
  <c r="AK340" i="3" s="1"/>
  <c r="AJ514" i="4"/>
  <c r="AK514" i="3" s="1"/>
  <c r="AJ393" i="4"/>
  <c r="AK393" i="3" s="1"/>
  <c r="AJ388" i="4"/>
  <c r="AJ548" i="4"/>
  <c r="AJ442" i="4"/>
  <c r="AJ481" i="4"/>
  <c r="AK481" i="3" s="1"/>
  <c r="AJ405" i="4"/>
  <c r="AK405" i="3" s="1"/>
  <c r="AJ552" i="4"/>
  <c r="AJ441" i="4"/>
  <c r="AK441" i="3" s="1"/>
  <c r="X412" i="4"/>
  <c r="X442" i="4"/>
  <c r="Y442" i="3" s="1"/>
  <c r="X219" i="4"/>
  <c r="X394" i="4"/>
  <c r="Y394" i="3" s="1"/>
  <c r="X437" i="4"/>
  <c r="X440" i="4"/>
  <c r="Y440" i="3" s="1"/>
  <c r="L18" i="4"/>
  <c r="L48" i="4"/>
  <c r="L99" i="4"/>
  <c r="L140" i="4"/>
  <c r="L198" i="4"/>
  <c r="L256" i="4"/>
  <c r="M256" i="3" s="1"/>
  <c r="L295" i="4"/>
  <c r="M295" i="3" s="1"/>
  <c r="L307" i="4"/>
  <c r="M307" i="3" s="1"/>
  <c r="L343" i="4"/>
  <c r="M343" i="3" s="1"/>
  <c r="L462" i="4"/>
  <c r="L469" i="4"/>
  <c r="L483" i="4"/>
  <c r="L486" i="4"/>
  <c r="L489" i="4"/>
  <c r="L492" i="4"/>
  <c r="L527" i="4"/>
  <c r="M527" i="3" s="1"/>
  <c r="L553" i="4"/>
  <c r="M553" i="3" s="1"/>
  <c r="L21" i="4"/>
  <c r="M21" i="3" s="1"/>
  <c r="L51" i="4"/>
  <c r="L142" i="4"/>
  <c r="L189" i="4"/>
  <c r="L249" i="4"/>
  <c r="L312" i="4"/>
  <c r="L373" i="4"/>
  <c r="M373" i="3" s="1"/>
  <c r="L390" i="4"/>
  <c r="M390" i="3" s="1"/>
  <c r="L394" i="4"/>
  <c r="M394" i="3" s="1"/>
  <c r="L402" i="4"/>
  <c r="L413" i="4"/>
  <c r="M413" i="3" s="1"/>
  <c r="L458" i="4"/>
  <c r="L476" i="4"/>
  <c r="L502" i="4"/>
  <c r="L524" i="4"/>
  <c r="M524" i="3" s="1"/>
  <c r="L544" i="4"/>
  <c r="M544" i="3" s="1"/>
  <c r="L547" i="4"/>
  <c r="L550" i="4"/>
  <c r="M550" i="3" s="1"/>
  <c r="L569" i="4"/>
  <c r="M569" i="3" s="1"/>
  <c r="L52" i="4"/>
  <c r="L85" i="4"/>
  <c r="L161" i="4"/>
  <c r="L200" i="4"/>
  <c r="L271" i="4"/>
  <c r="M271" i="3" s="1"/>
  <c r="L334" i="4"/>
  <c r="M334" i="3" s="1"/>
  <c r="L339" i="4"/>
  <c r="L377" i="4"/>
  <c r="M377" i="3" s="1"/>
  <c r="L382" i="4"/>
  <c r="L386" i="4"/>
  <c r="M386" i="3" s="1"/>
  <c r="L398" i="4"/>
  <c r="L426" i="4"/>
  <c r="L430" i="4"/>
  <c r="M430" i="3" s="1"/>
  <c r="L447" i="4"/>
  <c r="L451" i="4"/>
  <c r="L480" i="4"/>
  <c r="M480" i="3" s="1"/>
  <c r="L512" i="4"/>
  <c r="M512" i="3" s="1"/>
  <c r="L534" i="4"/>
  <c r="M534" i="3" s="1"/>
  <c r="L541" i="4"/>
  <c r="M541" i="3" s="1"/>
  <c r="L566" i="4"/>
  <c r="L53" i="4"/>
  <c r="L86" i="4"/>
  <c r="L110" i="4"/>
  <c r="L118" i="4"/>
  <c r="L127" i="4"/>
  <c r="M127" i="3" s="1"/>
  <c r="L143" i="4"/>
  <c r="L154" i="4"/>
  <c r="L167" i="4"/>
  <c r="L208" i="4"/>
  <c r="L280" i="4"/>
  <c r="L418" i="4"/>
  <c r="M418" i="3" s="1"/>
  <c r="L440" i="4"/>
  <c r="L499" i="4"/>
  <c r="L506" i="4"/>
  <c r="L509" i="4"/>
  <c r="M509" i="3" s="1"/>
  <c r="L531" i="4"/>
  <c r="L563" i="4"/>
  <c r="L30" i="4"/>
  <c r="L102" i="4"/>
  <c r="L130" i="4"/>
  <c r="L179" i="4"/>
  <c r="L344" i="4"/>
  <c r="L349" i="4"/>
  <c r="M349" i="3" s="1"/>
  <c r="L369" i="4"/>
  <c r="M369" i="3" s="1"/>
  <c r="L403" i="4"/>
  <c r="M403" i="3" s="1"/>
  <c r="L422" i="4"/>
  <c r="M422" i="3" s="1"/>
  <c r="L434" i="4"/>
  <c r="L444" i="4"/>
  <c r="L463" i="4"/>
  <c r="L470" i="4"/>
  <c r="L484" i="4"/>
  <c r="L487" i="4"/>
  <c r="M487" i="3" s="1"/>
  <c r="L519" i="4"/>
  <c r="L522" i="4"/>
  <c r="M522" i="3" s="1"/>
  <c r="L525" i="4"/>
  <c r="L528" i="4"/>
  <c r="M528" i="3" s="1"/>
  <c r="L538" i="4"/>
  <c r="M538" i="3" s="1"/>
  <c r="L560" i="4"/>
  <c r="M560" i="3" s="1"/>
  <c r="L63" i="4"/>
  <c r="L87" i="4"/>
  <c r="L220" i="4"/>
  <c r="M220" i="3" s="1"/>
  <c r="L228" i="4"/>
  <c r="L236" i="4"/>
  <c r="L281" i="4"/>
  <c r="L293" i="4"/>
  <c r="M293" i="3" s="1"/>
  <c r="L305" i="4"/>
  <c r="L340" i="4"/>
  <c r="L387" i="4"/>
  <c r="M387" i="3" s="1"/>
  <c r="L395" i="4"/>
  <c r="M395" i="3" s="1"/>
  <c r="L407" i="4"/>
  <c r="M407" i="3" s="1"/>
  <c r="L431" i="4"/>
  <c r="M431" i="3" s="1"/>
  <c r="L474" i="4"/>
  <c r="L481" i="4"/>
  <c r="L503" i="4"/>
  <c r="L548" i="4"/>
  <c r="L570" i="4"/>
  <c r="L40" i="4"/>
  <c r="L97" i="4"/>
  <c r="L114" i="4"/>
  <c r="L134" i="4"/>
  <c r="M134" i="3" s="1"/>
  <c r="L147" i="4"/>
  <c r="L195" i="4"/>
  <c r="L223" i="4"/>
  <c r="L247" i="4"/>
  <c r="L320" i="4"/>
  <c r="L362" i="4"/>
  <c r="M362" i="3" s="1"/>
  <c r="L371" i="4"/>
  <c r="L396" i="4"/>
  <c r="M396" i="3" s="1"/>
  <c r="L420" i="4"/>
  <c r="M420" i="3" s="1"/>
  <c r="L453" i="4"/>
  <c r="M453" i="3" s="1"/>
  <c r="L488" i="4"/>
  <c r="M488" i="3" s="1"/>
  <c r="L517" i="4"/>
  <c r="M517" i="3" s="1"/>
  <c r="L536" i="4"/>
  <c r="M536" i="3" s="1"/>
  <c r="L552" i="4"/>
  <c r="L159" i="4"/>
  <c r="L149" i="4"/>
  <c r="L109" i="4"/>
  <c r="M109" i="3" s="1"/>
  <c r="L95" i="4"/>
  <c r="L43" i="4"/>
  <c r="L435" i="4"/>
  <c r="M435" i="3" s="1"/>
  <c r="L94" i="4"/>
  <c r="AG549" i="3"/>
  <c r="U559" i="3"/>
  <c r="P452" i="3"/>
  <c r="L558" i="4"/>
  <c r="L533" i="4"/>
  <c r="M533" i="3" s="1"/>
  <c r="L520" i="4"/>
  <c r="L472" i="4"/>
  <c r="L439" i="4"/>
  <c r="L375" i="4"/>
  <c r="M375" i="3" s="1"/>
  <c r="L294" i="4"/>
  <c r="L252" i="4"/>
  <c r="M252" i="3" s="1"/>
  <c r="L146" i="4"/>
  <c r="L542" i="4"/>
  <c r="M542" i="3" s="1"/>
  <c r="L429" i="4"/>
  <c r="M429" i="3" s="1"/>
  <c r="L561" i="4"/>
  <c r="L549" i="4"/>
  <c r="M549" i="3" s="1"/>
  <c r="L508" i="4"/>
  <c r="L467" i="4"/>
  <c r="M467" i="3" s="1"/>
  <c r="L448" i="4"/>
  <c r="L416" i="4"/>
  <c r="M416" i="3" s="1"/>
  <c r="L361" i="4"/>
  <c r="M361" i="3" s="1"/>
  <c r="L298" i="4"/>
  <c r="L210" i="4"/>
  <c r="L105" i="4"/>
  <c r="L31" i="4"/>
  <c r="L545" i="4"/>
  <c r="M545" i="3" s="1"/>
  <c r="L523" i="4"/>
  <c r="L495" i="4"/>
  <c r="M495" i="3" s="1"/>
  <c r="L491" i="4"/>
  <c r="M491" i="3" s="1"/>
  <c r="L457" i="4"/>
  <c r="M457" i="3" s="1"/>
  <c r="L428" i="4"/>
  <c r="L400" i="4"/>
  <c r="M400" i="3" s="1"/>
  <c r="L379" i="4"/>
  <c r="M379" i="3" s="1"/>
  <c r="L341" i="4"/>
  <c r="L222" i="4"/>
  <c r="L170" i="4"/>
  <c r="L156" i="4"/>
  <c r="L104" i="4"/>
  <c r="I479" i="4"/>
  <c r="J479" i="3" s="1"/>
  <c r="I475" i="4"/>
  <c r="I449" i="4"/>
  <c r="I442" i="4"/>
  <c r="I439" i="4"/>
  <c r="J439" i="3" s="1"/>
  <c r="I412" i="4"/>
  <c r="J412" i="3" s="1"/>
  <c r="I405" i="4"/>
  <c r="J405" i="3" s="1"/>
  <c r="I431" i="4"/>
  <c r="I407" i="4"/>
  <c r="J407" i="3" s="1"/>
  <c r="I340" i="4"/>
  <c r="I244" i="4"/>
  <c r="I228" i="4"/>
  <c r="I153" i="4"/>
  <c r="I473" i="4"/>
  <c r="I459" i="4"/>
  <c r="I434" i="4"/>
  <c r="J434" i="3" s="1"/>
  <c r="I414" i="4"/>
  <c r="I410" i="4"/>
  <c r="J410" i="3" s="1"/>
  <c r="I403" i="4"/>
  <c r="I190" i="4"/>
  <c r="I179" i="4"/>
  <c r="I506" i="4"/>
  <c r="I466" i="4"/>
  <c r="J466" i="3" s="1"/>
  <c r="I443" i="4"/>
  <c r="J443" i="3" s="1"/>
  <c r="I440" i="4"/>
  <c r="J440" i="3" s="1"/>
  <c r="I257" i="4"/>
  <c r="I208" i="4"/>
  <c r="R23" i="4"/>
  <c r="S23" i="3" s="1"/>
  <c r="I480" i="4"/>
  <c r="I437" i="4"/>
  <c r="I430" i="4"/>
  <c r="I426" i="4"/>
  <c r="J426" i="3" s="1"/>
  <c r="I421" i="4"/>
  <c r="J421" i="3" s="1"/>
  <c r="I377" i="4"/>
  <c r="I476" i="4"/>
  <c r="I397" i="4"/>
  <c r="I394" i="4"/>
  <c r="J394" i="3" s="1"/>
  <c r="I367" i="4"/>
  <c r="J367" i="3" s="1"/>
  <c r="I363" i="4"/>
  <c r="I278" i="4"/>
  <c r="O21" i="4"/>
  <c r="I54" i="4"/>
  <c r="I568" i="4"/>
  <c r="I556" i="4"/>
  <c r="J556" i="3" s="1"/>
  <c r="I553" i="4"/>
  <c r="J553" i="3" s="1"/>
  <c r="I550" i="4"/>
  <c r="I535" i="4"/>
  <c r="I532" i="4"/>
  <c r="J532" i="3" s="1"/>
  <c r="I520" i="4"/>
  <c r="J520" i="3" s="1"/>
  <c r="I517" i="4"/>
  <c r="J517" i="3" s="1"/>
  <c r="I514" i="4"/>
  <c r="J514" i="3" s="1"/>
  <c r="I499" i="4"/>
  <c r="I413" i="4"/>
  <c r="I387" i="4"/>
  <c r="I334" i="4"/>
  <c r="J334" i="3" s="1"/>
  <c r="I252" i="4"/>
  <c r="J252" i="3" s="1"/>
  <c r="I246" i="4"/>
  <c r="J246" i="3" s="1"/>
  <c r="I205" i="4"/>
  <c r="I188" i="4"/>
  <c r="I462" i="4"/>
  <c r="J462" i="3" s="1"/>
  <c r="I458" i="4"/>
  <c r="I455" i="4"/>
  <c r="I448" i="4"/>
  <c r="J448" i="3" s="1"/>
  <c r="I417" i="4"/>
  <c r="J417" i="3" s="1"/>
  <c r="I399" i="4"/>
  <c r="J399" i="3" s="1"/>
  <c r="I384" i="4"/>
  <c r="J384" i="3" s="1"/>
  <c r="I224" i="4"/>
  <c r="I56" i="4"/>
  <c r="J555" i="3"/>
  <c r="I547" i="4"/>
  <c r="I538" i="4"/>
  <c r="I511" i="4"/>
  <c r="J511" i="3" s="1"/>
  <c r="I502" i="4"/>
  <c r="I496" i="4"/>
  <c r="I484" i="4"/>
  <c r="I481" i="4"/>
  <c r="I478" i="4"/>
  <c r="I451" i="4"/>
  <c r="J451" i="3" s="1"/>
  <c r="I441" i="4"/>
  <c r="J441" i="3" s="1"/>
  <c r="I435" i="4"/>
  <c r="J435" i="3" s="1"/>
  <c r="I432" i="4"/>
  <c r="J432" i="3" s="1"/>
  <c r="I402" i="4"/>
  <c r="I371" i="4"/>
  <c r="J371" i="3" s="1"/>
  <c r="I357" i="4"/>
  <c r="J357" i="3" s="1"/>
  <c r="I347" i="4"/>
  <c r="I213" i="4"/>
  <c r="I544" i="4"/>
  <c r="I541" i="4"/>
  <c r="J541" i="3" s="1"/>
  <c r="I508" i="4"/>
  <c r="J508" i="3" s="1"/>
  <c r="I505" i="4"/>
  <c r="I471" i="4"/>
  <c r="I464" i="4"/>
  <c r="I444" i="4"/>
  <c r="J444" i="3" s="1"/>
  <c r="I428" i="4"/>
  <c r="I398" i="4"/>
  <c r="J398" i="3" s="1"/>
  <c r="I383" i="4"/>
  <c r="I379" i="4"/>
  <c r="J379" i="3" s="1"/>
  <c r="I375" i="4"/>
  <c r="J375" i="3" s="1"/>
  <c r="I338" i="4"/>
  <c r="J338" i="3" s="1"/>
  <c r="I322" i="4"/>
  <c r="I286" i="4"/>
  <c r="I280" i="4"/>
  <c r="I259" i="4"/>
  <c r="I485" i="3"/>
  <c r="J527" i="3"/>
  <c r="I474" i="4"/>
  <c r="J474" i="3" s="1"/>
  <c r="I457" i="4"/>
  <c r="J457" i="3" s="1"/>
  <c r="I450" i="4"/>
  <c r="J450" i="3" s="1"/>
  <c r="I424" i="4"/>
  <c r="J424" i="3" s="1"/>
  <c r="I150" i="4"/>
  <c r="J150" i="3" s="1"/>
  <c r="I351" i="4"/>
  <c r="J351" i="3" s="1"/>
  <c r="I314" i="4"/>
  <c r="I237" i="4"/>
  <c r="J237" i="3" s="1"/>
  <c r="I101" i="4"/>
  <c r="I187" i="4"/>
  <c r="I52" i="4"/>
  <c r="I41" i="4"/>
  <c r="I332" i="4"/>
  <c r="J332" i="3" s="1"/>
  <c r="I241" i="4"/>
  <c r="I195" i="4"/>
  <c r="I132" i="4"/>
  <c r="I359" i="4"/>
  <c r="J359" i="3" s="1"/>
  <c r="I312" i="4"/>
  <c r="I304" i="4"/>
  <c r="I293" i="4"/>
  <c r="I255" i="4"/>
  <c r="J255" i="3" s="1"/>
  <c r="I218" i="4"/>
  <c r="I185" i="4"/>
  <c r="I178" i="4"/>
  <c r="I164" i="4"/>
  <c r="I22" i="4"/>
  <c r="J510" i="3"/>
  <c r="I349" i="4"/>
  <c r="I345" i="4"/>
  <c r="I300" i="4"/>
  <c r="I296" i="4"/>
  <c r="I162" i="4"/>
  <c r="J561" i="3"/>
  <c r="I274" i="4"/>
  <c r="I201" i="4"/>
  <c r="I184" i="4"/>
  <c r="I175" i="4"/>
  <c r="I103" i="4"/>
  <c r="I43" i="4"/>
  <c r="I128" i="4"/>
  <c r="I113" i="4"/>
  <c r="I99" i="4"/>
  <c r="I80" i="4"/>
  <c r="I437" i="3"/>
  <c r="I324" i="4"/>
  <c r="I191" i="4"/>
  <c r="I167" i="4"/>
  <c r="I149" i="4"/>
  <c r="I140" i="4"/>
  <c r="I119" i="4"/>
  <c r="I53" i="4"/>
  <c r="I36" i="4"/>
  <c r="I292" i="4"/>
  <c r="I287" i="4"/>
  <c r="I249" i="4"/>
  <c r="J249" i="3" s="1"/>
  <c r="I221" i="4"/>
  <c r="I214" i="4"/>
  <c r="I199" i="4"/>
  <c r="I174" i="4"/>
  <c r="I166" i="4"/>
  <c r="I127" i="4"/>
  <c r="I105" i="4"/>
  <c r="J105" i="3" s="1"/>
  <c r="J536" i="3"/>
  <c r="J530" i="3"/>
  <c r="I265" i="4"/>
  <c r="I260" i="4"/>
  <c r="I173" i="4"/>
  <c r="I134" i="4"/>
  <c r="I110" i="4"/>
  <c r="I476" i="3"/>
  <c r="I298" i="4"/>
  <c r="I232" i="4"/>
  <c r="I219" i="4"/>
  <c r="J219" i="3" s="1"/>
  <c r="I161" i="4"/>
  <c r="I542" i="3"/>
  <c r="I336" i="4"/>
  <c r="J336" i="3" s="1"/>
  <c r="I316" i="4"/>
  <c r="I169" i="4"/>
  <c r="I143" i="4"/>
  <c r="X388" i="4"/>
  <c r="X488" i="4"/>
  <c r="AD473" i="4"/>
  <c r="AE473" i="3" s="1"/>
  <c r="AD442" i="4"/>
  <c r="AE442" i="3" s="1"/>
  <c r="AD241" i="4"/>
  <c r="AD182" i="4"/>
  <c r="AD193" i="4"/>
  <c r="AD136" i="4"/>
  <c r="AD248" i="4"/>
  <c r="AD280" i="4"/>
  <c r="AD292" i="4"/>
  <c r="AD244" i="4"/>
  <c r="AD349" i="4"/>
  <c r="AD138" i="4"/>
  <c r="AD202" i="4"/>
  <c r="AD307" i="4"/>
  <c r="AD316" i="4"/>
  <c r="AD330" i="4"/>
  <c r="AE330" i="3" s="1"/>
  <c r="AD180" i="4"/>
  <c r="AD256" i="4"/>
  <c r="AD295" i="4"/>
  <c r="AD325" i="4"/>
  <c r="AD337" i="4"/>
  <c r="AD354" i="4"/>
  <c r="AE354" i="3" s="1"/>
  <c r="AD359" i="4"/>
  <c r="AE359" i="3" s="1"/>
  <c r="AD377" i="4"/>
  <c r="AD395" i="4"/>
  <c r="AE395" i="3" s="1"/>
  <c r="AD413" i="4"/>
  <c r="AD431" i="4"/>
  <c r="AE431" i="3" s="1"/>
  <c r="AD120" i="4"/>
  <c r="AD225" i="4"/>
  <c r="AE225" i="3" s="1"/>
  <c r="AD289" i="4"/>
  <c r="AD310" i="4"/>
  <c r="AD328" i="4"/>
  <c r="AD334" i="4"/>
  <c r="AE334" i="3" s="1"/>
  <c r="AD355" i="4"/>
  <c r="AD361" i="4"/>
  <c r="AD368" i="4"/>
  <c r="AD298" i="4"/>
  <c r="AD304" i="4"/>
  <c r="AD322" i="4"/>
  <c r="AD336" i="4"/>
  <c r="AE336" i="3" s="1"/>
  <c r="AD363" i="4"/>
  <c r="AD384" i="4"/>
  <c r="AD398" i="4"/>
  <c r="AD412" i="4"/>
  <c r="AD426" i="4"/>
  <c r="AE426" i="3" s="1"/>
  <c r="AD433" i="4"/>
  <c r="AE433" i="3" s="1"/>
  <c r="AD438" i="4"/>
  <c r="AE438" i="3" s="1"/>
  <c r="AD451" i="4"/>
  <c r="AD456" i="4"/>
  <c r="AE456" i="3" s="1"/>
  <c r="AD469" i="4"/>
  <c r="AD474" i="4"/>
  <c r="AE474" i="3" s="1"/>
  <c r="AD482" i="4"/>
  <c r="AD485" i="4"/>
  <c r="AD488" i="4"/>
  <c r="AD491" i="4"/>
  <c r="AD494" i="4"/>
  <c r="AD497" i="4"/>
  <c r="AD500" i="4"/>
  <c r="AE500" i="3" s="1"/>
  <c r="AD503" i="4"/>
  <c r="AD506" i="4"/>
  <c r="AE506" i="3" s="1"/>
  <c r="AD509" i="4"/>
  <c r="AE509" i="3" s="1"/>
  <c r="AD512" i="4"/>
  <c r="AE512" i="3" s="1"/>
  <c r="AD515" i="4"/>
  <c r="AE515" i="3" s="1"/>
  <c r="AD518" i="4"/>
  <c r="AD521" i="4"/>
  <c r="AD524" i="4"/>
  <c r="AE524" i="3" s="1"/>
  <c r="AD527" i="4"/>
  <c r="AD530" i="4"/>
  <c r="AE530" i="3" s="1"/>
  <c r="AD533" i="4"/>
  <c r="AE533" i="3" s="1"/>
  <c r="AD536" i="4"/>
  <c r="AD539" i="4"/>
  <c r="AD542" i="4"/>
  <c r="AE542" i="3" s="1"/>
  <c r="AD545" i="4"/>
  <c r="AE545" i="3" s="1"/>
  <c r="AD548" i="4"/>
  <c r="AD551" i="4"/>
  <c r="AD554" i="4"/>
  <c r="AE554" i="3" s="1"/>
  <c r="AD557" i="4"/>
  <c r="AD560" i="4"/>
  <c r="AE560" i="3" s="1"/>
  <c r="AD563" i="4"/>
  <c r="AD566" i="4"/>
  <c r="AE566" i="3" s="1"/>
  <c r="AD569" i="4"/>
  <c r="AD87" i="4"/>
  <c r="AD134" i="4"/>
  <c r="AD365" i="4"/>
  <c r="AD371" i="4"/>
  <c r="AE371" i="3" s="1"/>
  <c r="AD375" i="4"/>
  <c r="AE375" i="3" s="1"/>
  <c r="AD379" i="4"/>
  <c r="AD390" i="4"/>
  <c r="AD392" i="4"/>
  <c r="AD403" i="4"/>
  <c r="AE403" i="3" s="1"/>
  <c r="AD407" i="4"/>
  <c r="AD437" i="4"/>
  <c r="AD453" i="4"/>
  <c r="AE453" i="3" s="1"/>
  <c r="AD460" i="4"/>
  <c r="AD467" i="4"/>
  <c r="AE467" i="3" s="1"/>
  <c r="AD476" i="4"/>
  <c r="AD489" i="4"/>
  <c r="AE489" i="3" s="1"/>
  <c r="AD514" i="4"/>
  <c r="AE514" i="3" s="1"/>
  <c r="AD525" i="4"/>
  <c r="AE525" i="3" s="1"/>
  <c r="AD550" i="4"/>
  <c r="AD561" i="4"/>
  <c r="AE561" i="3" s="1"/>
  <c r="AD343" i="4"/>
  <c r="AD345" i="4"/>
  <c r="AE345" i="3" s="1"/>
  <c r="AD367" i="4"/>
  <c r="AD373" i="4"/>
  <c r="AE373" i="3" s="1"/>
  <c r="AD381" i="4"/>
  <c r="AE381" i="3" s="1"/>
  <c r="AD394" i="4"/>
  <c r="AE394" i="3" s="1"/>
  <c r="AD424" i="4"/>
  <c r="AD428" i="4"/>
  <c r="AE428" i="3" s="1"/>
  <c r="AD462" i="4"/>
  <c r="AD486" i="4"/>
  <c r="AE486" i="3" s="1"/>
  <c r="AD511" i="4"/>
  <c r="AE511" i="3" s="1"/>
  <c r="AD522" i="4"/>
  <c r="AD547" i="4"/>
  <c r="AD558" i="4"/>
  <c r="AD383" i="4"/>
  <c r="AE383" i="3" s="1"/>
  <c r="AD396" i="4"/>
  <c r="AE396" i="3" s="1"/>
  <c r="AD400" i="4"/>
  <c r="AE400" i="3" s="1"/>
  <c r="AD409" i="4"/>
  <c r="AD411" i="4"/>
  <c r="AD430" i="4"/>
  <c r="AE430" i="3" s="1"/>
  <c r="AD432" i="4"/>
  <c r="AD439" i="4"/>
  <c r="AD446" i="4"/>
  <c r="AD455" i="4"/>
  <c r="AD471" i="4"/>
  <c r="AE471" i="3" s="1"/>
  <c r="AD478" i="4"/>
  <c r="AE478" i="3" s="1"/>
  <c r="AD483" i="4"/>
  <c r="AD508" i="4"/>
  <c r="AD519" i="4"/>
  <c r="AD544" i="4"/>
  <c r="AE544" i="3" s="1"/>
  <c r="AD555" i="4"/>
  <c r="AE555" i="3" s="1"/>
  <c r="AD301" i="4"/>
  <c r="AD313" i="4"/>
  <c r="AD339" i="4"/>
  <c r="AD352" i="4"/>
  <c r="AE352" i="3" s="1"/>
  <c r="AD385" i="4"/>
  <c r="AD402" i="4"/>
  <c r="AE402" i="3" s="1"/>
  <c r="AD419" i="4"/>
  <c r="AD364" i="4"/>
  <c r="AE364" i="3" s="1"/>
  <c r="AD492" i="4"/>
  <c r="AD528" i="4"/>
  <c r="AE528" i="3" s="1"/>
  <c r="AD564" i="4"/>
  <c r="AD331" i="4"/>
  <c r="AD340" i="4"/>
  <c r="AE340" i="3" s="1"/>
  <c r="AD389" i="4"/>
  <c r="AD397" i="4"/>
  <c r="AD418" i="4"/>
  <c r="AE418" i="3" s="1"/>
  <c r="AD447" i="4"/>
  <c r="AD449" i="4"/>
  <c r="AE449" i="3" s="1"/>
  <c r="AD458" i="4"/>
  <c r="AE458" i="3" s="1"/>
  <c r="AD405" i="4"/>
  <c r="AE405" i="3" s="1"/>
  <c r="AD421" i="4"/>
  <c r="AE421" i="3" s="1"/>
  <c r="AD429" i="4"/>
  <c r="AD434" i="4"/>
  <c r="AD436" i="4"/>
  <c r="AE436" i="3" s="1"/>
  <c r="AD443" i="4"/>
  <c r="AE443" i="3" s="1"/>
  <c r="AD445" i="4"/>
  <c r="AD465" i="4"/>
  <c r="AE465" i="3" s="1"/>
  <c r="AD319" i="4"/>
  <c r="AD362" i="4"/>
  <c r="AD374" i="4"/>
  <c r="AE374" i="3" s="1"/>
  <c r="AD382" i="4"/>
  <c r="AE382" i="3" s="1"/>
  <c r="AD416" i="4"/>
  <c r="AE416" i="3" s="1"/>
  <c r="AD441" i="4"/>
  <c r="AE441" i="3" s="1"/>
  <c r="AD454" i="4"/>
  <c r="AE454" i="3" s="1"/>
  <c r="AD461" i="4"/>
  <c r="AD463" i="4"/>
  <c r="AD505" i="4"/>
  <c r="AD541" i="4"/>
  <c r="AD408" i="4"/>
  <c r="AE408" i="3" s="1"/>
  <c r="AD450" i="4"/>
  <c r="AE450" i="3" s="1"/>
  <c r="AD452" i="4"/>
  <c r="AD470" i="4"/>
  <c r="AE470" i="3" s="1"/>
  <c r="AD472" i="4"/>
  <c r="AE472" i="3" s="1"/>
  <c r="AD479" i="4"/>
  <c r="AE479" i="3" s="1"/>
  <c r="AD487" i="4"/>
  <c r="AD493" i="4"/>
  <c r="AE493" i="3" s="1"/>
  <c r="AD495" i="4"/>
  <c r="AE495" i="3" s="1"/>
  <c r="AD499" i="4"/>
  <c r="AD501" i="4"/>
  <c r="AE501" i="3" s="1"/>
  <c r="AD507" i="4"/>
  <c r="AE507" i="3" s="1"/>
  <c r="AD513" i="4"/>
  <c r="AE513" i="3" s="1"/>
  <c r="AD523" i="4"/>
  <c r="AD529" i="4"/>
  <c r="AD531" i="4"/>
  <c r="AE531" i="3" s="1"/>
  <c r="AD535" i="4"/>
  <c r="AD537" i="4"/>
  <c r="AE537" i="3" s="1"/>
  <c r="AD543" i="4"/>
  <c r="AE543" i="3" s="1"/>
  <c r="AD549" i="4"/>
  <c r="AE549" i="3" s="1"/>
  <c r="AD559" i="4"/>
  <c r="AD565" i="4"/>
  <c r="AE565" i="3" s="1"/>
  <c r="AD567" i="4"/>
  <c r="AE567" i="3" s="1"/>
  <c r="AD178" i="4"/>
  <c r="AD357" i="4"/>
  <c r="AD360" i="4"/>
  <c r="AD393" i="4"/>
  <c r="AD414" i="4"/>
  <c r="AD448" i="4"/>
  <c r="AD459" i="4"/>
  <c r="AE459" i="3" s="1"/>
  <c r="AD468" i="4"/>
  <c r="AD481" i="4"/>
  <c r="AD517" i="4"/>
  <c r="AD553" i="4"/>
  <c r="AE553" i="3" s="1"/>
  <c r="AD366" i="4"/>
  <c r="AE366" i="3" s="1"/>
  <c r="AD399" i="4"/>
  <c r="AD440" i="4"/>
  <c r="AE440" i="3" s="1"/>
  <c r="AD520" i="4"/>
  <c r="AD552" i="4"/>
  <c r="AE552" i="3" s="1"/>
  <c r="AD286" i="4"/>
  <c r="AD435" i="4"/>
  <c r="AE435" i="3" s="1"/>
  <c r="AD457" i="4"/>
  <c r="AE457" i="3" s="1"/>
  <c r="AD540" i="4"/>
  <c r="AE540" i="3" s="1"/>
  <c r="AD200" i="4"/>
  <c r="AD415" i="4"/>
  <c r="AD477" i="4"/>
  <c r="AE477" i="3" s="1"/>
  <c r="AD504" i="4"/>
  <c r="AD538" i="4"/>
  <c r="AD562" i="4"/>
  <c r="AE562" i="3" s="1"/>
  <c r="AD406" i="4"/>
  <c r="AE406" i="3" s="1"/>
  <c r="AD466" i="4"/>
  <c r="AE466" i="3" s="1"/>
  <c r="AD480" i="4"/>
  <c r="AD283" i="4"/>
  <c r="AD333" i="4"/>
  <c r="AE333" i="3" s="1"/>
  <c r="AD378" i="4"/>
  <c r="AE378" i="3" s="1"/>
  <c r="AD502" i="4"/>
  <c r="AE502" i="3" s="1"/>
  <c r="AD526" i="4"/>
  <c r="AD376" i="4"/>
  <c r="AE376" i="3" s="1"/>
  <c r="AD380" i="4"/>
  <c r="AE380" i="3" s="1"/>
  <c r="AD422" i="4"/>
  <c r="AD496" i="4"/>
  <c r="AE496" i="3" s="1"/>
  <c r="AD498" i="4"/>
  <c r="AD369" i="4"/>
  <c r="AD358" i="4"/>
  <c r="AE358" i="3" s="1"/>
  <c r="AD423" i="4"/>
  <c r="AE423" i="3" s="1"/>
  <c r="AD252" i="4"/>
  <c r="AD370" i="4"/>
  <c r="AE370" i="3" s="1"/>
  <c r="AD387" i="4"/>
  <c r="AD410" i="4"/>
  <c r="AD546" i="4"/>
  <c r="AD556" i="4"/>
  <c r="AE556" i="3" s="1"/>
  <c r="AD417" i="4"/>
  <c r="AD420" i="4"/>
  <c r="AE420" i="3" s="1"/>
  <c r="AD475" i="4"/>
  <c r="AD348" i="4"/>
  <c r="AE348" i="3" s="1"/>
  <c r="AD404" i="4"/>
  <c r="AE404" i="3" s="1"/>
  <c r="AD427" i="4"/>
  <c r="AE427" i="3" s="1"/>
  <c r="AD484" i="4"/>
  <c r="AE484" i="3" s="1"/>
  <c r="AD510" i="4"/>
  <c r="AD570" i="4"/>
  <c r="AD388" i="4"/>
  <c r="AE388" i="3" s="1"/>
  <c r="AD568" i="4"/>
  <c r="AD490" i="4"/>
  <c r="AD386" i="4"/>
  <c r="AE386" i="3" s="1"/>
  <c r="AD425" i="4"/>
  <c r="AE425" i="3" s="1"/>
  <c r="AD342" i="4"/>
  <c r="AD372" i="4"/>
  <c r="AD351" i="4"/>
  <c r="AE351" i="3" s="1"/>
  <c r="AD532" i="4"/>
  <c r="AE532" i="3" s="1"/>
  <c r="X330" i="4"/>
  <c r="X307" i="4"/>
  <c r="Y307" i="3" s="1"/>
  <c r="J419" i="3"/>
  <c r="AD534" i="4"/>
  <c r="AE534" i="3" s="1"/>
  <c r="AD444" i="4"/>
  <c r="X203" i="4"/>
  <c r="Y203" i="3" s="1"/>
  <c r="AD464" i="4"/>
  <c r="AD217" i="4"/>
  <c r="M530" i="3"/>
  <c r="X15" i="4"/>
  <c r="Y15" i="3" s="1"/>
  <c r="X380" i="4"/>
  <c r="X393" i="4"/>
  <c r="Y393" i="3" s="1"/>
  <c r="X401" i="4"/>
  <c r="Y401" i="3" s="1"/>
  <c r="X403" i="4"/>
  <c r="X424" i="4"/>
  <c r="X427" i="4"/>
  <c r="Y427" i="3" s="1"/>
  <c r="X459" i="4"/>
  <c r="X468" i="4"/>
  <c r="X503" i="4"/>
  <c r="X511" i="4"/>
  <c r="Y511" i="3" s="1"/>
  <c r="X539" i="4"/>
  <c r="Y539" i="3" s="1"/>
  <c r="X547" i="4"/>
  <c r="Y547" i="3" s="1"/>
  <c r="X217" i="4"/>
  <c r="Y217" i="3" s="1"/>
  <c r="X223" i="4"/>
  <c r="Y223" i="3" s="1"/>
  <c r="X286" i="4"/>
  <c r="X316" i="4"/>
  <c r="Y316" i="3" s="1"/>
  <c r="X326" i="4"/>
  <c r="X390" i="4"/>
  <c r="Y390" i="3" s="1"/>
  <c r="X477" i="4"/>
  <c r="Y477" i="3" s="1"/>
  <c r="X212" i="4"/>
  <c r="Y212" i="3" s="1"/>
  <c r="X352" i="4"/>
  <c r="Y352" i="3" s="1"/>
  <c r="X402" i="4"/>
  <c r="Y402" i="3" s="1"/>
  <c r="X435" i="4"/>
  <c r="Y435" i="3" s="1"/>
  <c r="X454" i="4"/>
  <c r="Y454" i="3" s="1"/>
  <c r="X482" i="4"/>
  <c r="Y482" i="3" s="1"/>
  <c r="X484" i="4"/>
  <c r="Y484" i="3" s="1"/>
  <c r="X231" i="4"/>
  <c r="Y231" i="3" s="1"/>
  <c r="X277" i="4"/>
  <c r="X346" i="4"/>
  <c r="X451" i="4"/>
  <c r="Y451" i="3" s="1"/>
  <c r="X460" i="4"/>
  <c r="Y460" i="3" s="1"/>
  <c r="X463" i="4"/>
  <c r="Y463" i="3" s="1"/>
  <c r="X504" i="4"/>
  <c r="X506" i="4"/>
  <c r="X562" i="4"/>
  <c r="X564" i="4"/>
  <c r="Y564" i="3" s="1"/>
  <c r="X213" i="4"/>
  <c r="Y213" i="3" s="1"/>
  <c r="X283" i="4"/>
  <c r="Y283" i="3" s="1"/>
  <c r="X333" i="4"/>
  <c r="Y333" i="3" s="1"/>
  <c r="X526" i="4"/>
  <c r="Y526" i="3" s="1"/>
  <c r="X528" i="4"/>
  <c r="X560" i="4"/>
  <c r="X232" i="4"/>
  <c r="X273" i="4"/>
  <c r="Y273" i="3" s="1"/>
  <c r="X321" i="4"/>
  <c r="Y321" i="3" s="1"/>
  <c r="X336" i="4"/>
  <c r="X364" i="4"/>
  <c r="X378" i="4"/>
  <c r="Y378" i="3" s="1"/>
  <c r="X397" i="4"/>
  <c r="Y397" i="3" s="1"/>
  <c r="X425" i="4"/>
  <c r="X550" i="4"/>
  <c r="Y550" i="3" s="1"/>
  <c r="X256" i="4"/>
  <c r="X279" i="4"/>
  <c r="Y279" i="3" s="1"/>
  <c r="X372" i="4"/>
  <c r="Y372" i="3" s="1"/>
  <c r="X391" i="4"/>
  <c r="Y391" i="3" s="1"/>
  <c r="X422" i="4"/>
  <c r="Y422" i="3" s="1"/>
  <c r="X431" i="4"/>
  <c r="Y431" i="3" s="1"/>
  <c r="X449" i="4"/>
  <c r="X458" i="4"/>
  <c r="Y458" i="3" s="1"/>
  <c r="X475" i="4"/>
  <c r="Y475" i="3" s="1"/>
  <c r="X490" i="4"/>
  <c r="Y490" i="3" s="1"/>
  <c r="X492" i="4"/>
  <c r="Y492" i="3" s="1"/>
  <c r="X524" i="4"/>
  <c r="X546" i="4"/>
  <c r="Y546" i="3" s="1"/>
  <c r="X548" i="4"/>
  <c r="X568" i="4"/>
  <c r="Y568" i="3" s="1"/>
  <c r="X570" i="4"/>
  <c r="X267" i="4"/>
  <c r="Y267" i="3" s="1"/>
  <c r="X358" i="4"/>
  <c r="X416" i="4"/>
  <c r="X429" i="4"/>
  <c r="Y429" i="3" s="1"/>
  <c r="X558" i="4"/>
  <c r="X200" i="4"/>
  <c r="Y200" i="3" s="1"/>
  <c r="X317" i="4"/>
  <c r="Y317" i="3" s="1"/>
  <c r="X331" i="4"/>
  <c r="X554" i="4"/>
  <c r="Y554" i="3" s="1"/>
  <c r="X556" i="4"/>
  <c r="X235" i="4"/>
  <c r="X252" i="4"/>
  <c r="X453" i="4"/>
  <c r="Y453" i="3" s="1"/>
  <c r="X486" i="4"/>
  <c r="X514" i="4"/>
  <c r="Y514" i="3" s="1"/>
  <c r="X242" i="4"/>
  <c r="Y242" i="3" s="1"/>
  <c r="X269" i="4"/>
  <c r="X362" i="4"/>
  <c r="Y362" i="3" s="1"/>
  <c r="X420" i="4"/>
  <c r="Y420" i="3" s="1"/>
  <c r="X510" i="4"/>
  <c r="X512" i="4"/>
  <c r="X323" i="4"/>
  <c r="X351" i="4"/>
  <c r="Y351" i="3" s="1"/>
  <c r="X355" i="4"/>
  <c r="X366" i="4"/>
  <c r="Y366" i="3" s="1"/>
  <c r="X404" i="4"/>
  <c r="X433" i="4"/>
  <c r="Y433" i="3" s="1"/>
  <c r="X522" i="4"/>
  <c r="X243" i="4"/>
  <c r="X311" i="4"/>
  <c r="Y311" i="3" s="1"/>
  <c r="X377" i="4"/>
  <c r="X444" i="4"/>
  <c r="X465" i="4"/>
  <c r="Y465" i="3" s="1"/>
  <c r="X399" i="4"/>
  <c r="X443" i="4"/>
  <c r="X208" i="4"/>
  <c r="Y208" i="3" s="1"/>
  <c r="X498" i="4"/>
  <c r="X518" i="4"/>
  <c r="X520" i="4"/>
  <c r="X532" i="4"/>
  <c r="X534" i="4"/>
  <c r="X542" i="4"/>
  <c r="X345" i="4"/>
  <c r="X500" i="4"/>
  <c r="Y500" i="3" s="1"/>
  <c r="X375" i="4"/>
  <c r="X536" i="4"/>
  <c r="AD516" i="4"/>
  <c r="X496" i="4"/>
  <c r="AD391" i="4"/>
  <c r="AE391" i="3" s="1"/>
  <c r="J415" i="3"/>
  <c r="R450" i="3"/>
  <c r="X48" i="4"/>
  <c r="X182" i="4"/>
  <c r="X193" i="4"/>
  <c r="X211" i="4"/>
  <c r="Y211" i="3" s="1"/>
  <c r="X216" i="4"/>
  <c r="Y216" i="3" s="1"/>
  <c r="X228" i="4"/>
  <c r="X230" i="4"/>
  <c r="X239" i="4"/>
  <c r="Y239" i="3" s="1"/>
  <c r="X250" i="4"/>
  <c r="Y250" i="3" s="1"/>
  <c r="X263" i="4"/>
  <c r="Y263" i="3" s="1"/>
  <c r="X265" i="4"/>
  <c r="Y265" i="3" s="1"/>
  <c r="X274" i="4"/>
  <c r="X280" i="4"/>
  <c r="Y280" i="3" s="1"/>
  <c r="X287" i="4"/>
  <c r="X292" i="4"/>
  <c r="X144" i="4"/>
  <c r="Y144" i="3" s="1"/>
  <c r="X160" i="4"/>
  <c r="X201" i="4"/>
  <c r="Y201" i="3" s="1"/>
  <c r="X206" i="4"/>
  <c r="Y206" i="3" s="1"/>
  <c r="X221" i="4"/>
  <c r="Y221" i="3" s="1"/>
  <c r="X226" i="4"/>
  <c r="X248" i="4"/>
  <c r="Y248" i="3" s="1"/>
  <c r="X261" i="4"/>
  <c r="Y261" i="3" s="1"/>
  <c r="X272" i="4"/>
  <c r="Y272" i="3" s="1"/>
  <c r="X120" i="4"/>
  <c r="Y120" i="3" s="1"/>
  <c r="X185" i="4"/>
  <c r="X237" i="4"/>
  <c r="Y237" i="3" s="1"/>
  <c r="X246" i="4"/>
  <c r="Y246" i="3" s="1"/>
  <c r="X257" i="4"/>
  <c r="X259" i="4"/>
  <c r="Y259" i="3" s="1"/>
  <c r="X282" i="4"/>
  <c r="Y282" i="3" s="1"/>
  <c r="X289" i="4"/>
  <c r="Y289" i="3" s="1"/>
  <c r="X152" i="4"/>
  <c r="Y152" i="3" s="1"/>
  <c r="X177" i="4"/>
  <c r="Y177" i="3" s="1"/>
  <c r="X198" i="4"/>
  <c r="X227" i="4"/>
  <c r="Y227" i="3" s="1"/>
  <c r="X241" i="4"/>
  <c r="X253" i="4"/>
  <c r="Y253" i="3" s="1"/>
  <c r="X258" i="4"/>
  <c r="Y258" i="3" s="1"/>
  <c r="X275" i="4"/>
  <c r="X306" i="4"/>
  <c r="X324" i="4"/>
  <c r="X332" i="4"/>
  <c r="X343" i="4"/>
  <c r="X354" i="4"/>
  <c r="X195" i="4"/>
  <c r="Y195" i="3" s="1"/>
  <c r="X205" i="4"/>
  <c r="X244" i="4"/>
  <c r="Y244" i="3" s="1"/>
  <c r="X262" i="4"/>
  <c r="Y262" i="3" s="1"/>
  <c r="X293" i="4"/>
  <c r="Y293" i="3" s="1"/>
  <c r="X295" i="4"/>
  <c r="X302" i="4"/>
  <c r="Y302" i="3" s="1"/>
  <c r="X309" i="4"/>
  <c r="X318" i="4"/>
  <c r="X325" i="4"/>
  <c r="X337" i="4"/>
  <c r="X359" i="4"/>
  <c r="Y359" i="3" s="1"/>
  <c r="X128" i="4"/>
  <c r="X168" i="4"/>
  <c r="Y168" i="3" s="1"/>
  <c r="X184" i="4"/>
  <c r="Y184" i="3" s="1"/>
  <c r="X247" i="4"/>
  <c r="X271" i="4"/>
  <c r="X297" i="4"/>
  <c r="X304" i="4"/>
  <c r="Y304" i="3" s="1"/>
  <c r="X313" i="4"/>
  <c r="X320" i="4"/>
  <c r="X327" i="4"/>
  <c r="X334" i="4"/>
  <c r="X339" i="4"/>
  <c r="Y339" i="3" s="1"/>
  <c r="X344" i="4"/>
  <c r="Y344" i="3" s="1"/>
  <c r="X349" i="4"/>
  <c r="Y349" i="3" s="1"/>
  <c r="X369" i="4"/>
  <c r="X374" i="4"/>
  <c r="Y374" i="3" s="1"/>
  <c r="X387" i="4"/>
  <c r="X392" i="4"/>
  <c r="Y392" i="3" s="1"/>
  <c r="X405" i="4"/>
  <c r="Y405" i="3" s="1"/>
  <c r="X410" i="4"/>
  <c r="X423" i="4"/>
  <c r="X428" i="4"/>
  <c r="X80" i="4"/>
  <c r="X233" i="4"/>
  <c r="X236" i="4"/>
  <c r="Y236" i="3" s="1"/>
  <c r="X240" i="4"/>
  <c r="X254" i="4"/>
  <c r="Y254" i="3" s="1"/>
  <c r="X264" i="4"/>
  <c r="Y264" i="3" s="1"/>
  <c r="X268" i="4"/>
  <c r="X284" i="4"/>
  <c r="X294" i="4"/>
  <c r="Y294" i="3" s="1"/>
  <c r="X296" i="4"/>
  <c r="X300" i="4"/>
  <c r="X314" i="4"/>
  <c r="Y314" i="3" s="1"/>
  <c r="X363" i="4"/>
  <c r="X370" i="4"/>
  <c r="X214" i="4"/>
  <c r="X218" i="4"/>
  <c r="X222" i="4"/>
  <c r="X338" i="4"/>
  <c r="X340" i="4"/>
  <c r="X342" i="4"/>
  <c r="X365" i="4"/>
  <c r="X379" i="4"/>
  <c r="X386" i="4"/>
  <c r="X400" i="4"/>
  <c r="Y400" i="3" s="1"/>
  <c r="X407" i="4"/>
  <c r="Y407" i="3" s="1"/>
  <c r="X414" i="4"/>
  <c r="X421" i="4"/>
  <c r="Y421" i="3" s="1"/>
  <c r="X448" i="4"/>
  <c r="Y448" i="3" s="1"/>
  <c r="X466" i="4"/>
  <c r="X224" i="4"/>
  <c r="X249" i="4"/>
  <c r="X281" i="4"/>
  <c r="X290" i="4"/>
  <c r="X305" i="4"/>
  <c r="X310" i="4"/>
  <c r="X347" i="4"/>
  <c r="Y347" i="3" s="1"/>
  <c r="X381" i="4"/>
  <c r="X383" i="4"/>
  <c r="Y383" i="3" s="1"/>
  <c r="X409" i="4"/>
  <c r="Y409" i="3" s="1"/>
  <c r="X430" i="4"/>
  <c r="X439" i="4"/>
  <c r="Y439" i="3" s="1"/>
  <c r="X446" i="4"/>
  <c r="Y446" i="3" s="1"/>
  <c r="X455" i="4"/>
  <c r="X462" i="4"/>
  <c r="Y462" i="3" s="1"/>
  <c r="X469" i="4"/>
  <c r="Y469" i="3" s="1"/>
  <c r="X478" i="4"/>
  <c r="X483" i="4"/>
  <c r="X497" i="4"/>
  <c r="X508" i="4"/>
  <c r="Y508" i="3" s="1"/>
  <c r="X519" i="4"/>
  <c r="Y519" i="3" s="1"/>
  <c r="X533" i="4"/>
  <c r="Y533" i="3" s="1"/>
  <c r="X544" i="4"/>
  <c r="Y544" i="3" s="1"/>
  <c r="X555" i="4"/>
  <c r="Y555" i="3" s="1"/>
  <c r="X569" i="4"/>
  <c r="Y569" i="3" s="1"/>
  <c r="X169" i="4"/>
  <c r="Y169" i="3" s="1"/>
  <c r="X197" i="4"/>
  <c r="Y197" i="3" s="1"/>
  <c r="X298" i="4"/>
  <c r="X303" i="4"/>
  <c r="X315" i="4"/>
  <c r="X322" i="4"/>
  <c r="Y322" i="3" s="1"/>
  <c r="X361" i="4"/>
  <c r="Y361" i="3" s="1"/>
  <c r="X396" i="4"/>
  <c r="X398" i="4"/>
  <c r="Y398" i="3" s="1"/>
  <c r="X411" i="4"/>
  <c r="X413" i="4"/>
  <c r="X415" i="4"/>
  <c r="Y415" i="3" s="1"/>
  <c r="X426" i="4"/>
  <c r="Y426" i="3" s="1"/>
  <c r="X432" i="4"/>
  <c r="X471" i="4"/>
  <c r="X494" i="4"/>
  <c r="X505" i="4"/>
  <c r="Y505" i="3" s="1"/>
  <c r="X516" i="4"/>
  <c r="Y516" i="3" s="1"/>
  <c r="X530" i="4"/>
  <c r="X541" i="4"/>
  <c r="Y541" i="3" s="1"/>
  <c r="X552" i="4"/>
  <c r="Y552" i="3" s="1"/>
  <c r="X566" i="4"/>
  <c r="Y566" i="3" s="1"/>
  <c r="X176" i="4"/>
  <c r="Y176" i="3" s="1"/>
  <c r="X187" i="4"/>
  <c r="Y187" i="3" s="1"/>
  <c r="X220" i="4"/>
  <c r="Y220" i="3" s="1"/>
  <c r="X229" i="4"/>
  <c r="X238" i="4"/>
  <c r="X270" i="4"/>
  <c r="X278" i="4"/>
  <c r="Y278" i="3" s="1"/>
  <c r="X285" i="4"/>
  <c r="Y285" i="3" s="1"/>
  <c r="X341" i="4"/>
  <c r="Y341" i="3" s="1"/>
  <c r="X385" i="4"/>
  <c r="Y385" i="3" s="1"/>
  <c r="X417" i="4"/>
  <c r="Y417" i="3" s="1"/>
  <c r="X419" i="4"/>
  <c r="Y419" i="3" s="1"/>
  <c r="X434" i="4"/>
  <c r="X441" i="4"/>
  <c r="X457" i="4"/>
  <c r="X464" i="4"/>
  <c r="X473" i="4"/>
  <c r="X480" i="4"/>
  <c r="X491" i="4"/>
  <c r="Y491" i="3" s="1"/>
  <c r="X502" i="4"/>
  <c r="Y502" i="3" s="1"/>
  <c r="X513" i="4"/>
  <c r="Y513" i="3" s="1"/>
  <c r="X527" i="4"/>
  <c r="X538" i="4"/>
  <c r="X549" i="4"/>
  <c r="Y549" i="3" s="1"/>
  <c r="X563" i="4"/>
  <c r="X112" i="4"/>
  <c r="Y112" i="3" s="1"/>
  <c r="X225" i="4"/>
  <c r="Y225" i="3" s="1"/>
  <c r="X266" i="4"/>
  <c r="X291" i="4"/>
  <c r="Y291" i="3" s="1"/>
  <c r="X348" i="4"/>
  <c r="X350" i="4"/>
  <c r="X357" i="4"/>
  <c r="Y357" i="3" s="1"/>
  <c r="X376" i="4"/>
  <c r="X389" i="4"/>
  <c r="Y389" i="3" s="1"/>
  <c r="X406" i="4"/>
  <c r="Y406" i="3" s="1"/>
  <c r="X360" i="4"/>
  <c r="Y360" i="3" s="1"/>
  <c r="X329" i="4"/>
  <c r="X312" i="4"/>
  <c r="Y312" i="3" s="1"/>
  <c r="X260" i="4"/>
  <c r="Y260" i="3" s="1"/>
  <c r="X251" i="4"/>
  <c r="Y251" i="3" s="1"/>
  <c r="X234" i="4"/>
  <c r="X204" i="4"/>
  <c r="X192" i="4"/>
  <c r="X561" i="4"/>
  <c r="Y561" i="3" s="1"/>
  <c r="X553" i="4"/>
  <c r="X551" i="4"/>
  <c r="X545" i="4"/>
  <c r="X525" i="4"/>
  <c r="Y525" i="3" s="1"/>
  <c r="X517" i="4"/>
  <c r="Y517" i="3" s="1"/>
  <c r="X515" i="4"/>
  <c r="Y515" i="3" s="1"/>
  <c r="X509" i="4"/>
  <c r="Y509" i="3" s="1"/>
  <c r="X489" i="4"/>
  <c r="X481" i="4"/>
  <c r="Y481" i="3" s="1"/>
  <c r="X479" i="4"/>
  <c r="X450" i="4"/>
  <c r="Y450" i="3" s="1"/>
  <c r="X408" i="4"/>
  <c r="X371" i="4"/>
  <c r="Y371" i="3" s="1"/>
  <c r="X335" i="4"/>
  <c r="Y335" i="3" s="1"/>
  <c r="X299" i="4"/>
  <c r="Y299" i="3" s="1"/>
  <c r="X276" i="4"/>
  <c r="Y276" i="3" s="1"/>
  <c r="X255" i="4"/>
  <c r="Y255" i="3" s="1"/>
  <c r="X64" i="4"/>
  <c r="Y64" i="3" s="1"/>
  <c r="P447" i="3"/>
  <c r="X567" i="4"/>
  <c r="X565" i="4"/>
  <c r="Y565" i="3" s="1"/>
  <c r="X559" i="4"/>
  <c r="Y559" i="3" s="1"/>
  <c r="X557" i="4"/>
  <c r="X543" i="4"/>
  <c r="X537" i="4"/>
  <c r="Y537" i="3" s="1"/>
  <c r="X535" i="4"/>
  <c r="X531" i="4"/>
  <c r="X529" i="4"/>
  <c r="Y529" i="3" s="1"/>
  <c r="X523" i="4"/>
  <c r="X521" i="4"/>
  <c r="Y521" i="3" s="1"/>
  <c r="X507" i="4"/>
  <c r="Y507" i="3" s="1"/>
  <c r="X501" i="4"/>
  <c r="X499" i="4"/>
  <c r="X495" i="4"/>
  <c r="X493" i="4"/>
  <c r="Y493" i="3" s="1"/>
  <c r="X487" i="4"/>
  <c r="Y487" i="3" s="1"/>
  <c r="X485" i="4"/>
  <c r="X474" i="4"/>
  <c r="X472" i="4"/>
  <c r="X470" i="4"/>
  <c r="Y470" i="3" s="1"/>
  <c r="X461" i="4"/>
  <c r="X452" i="4"/>
  <c r="Y452" i="3" s="1"/>
  <c r="X395" i="4"/>
  <c r="X382" i="4"/>
  <c r="Y382" i="3" s="1"/>
  <c r="X368" i="4"/>
  <c r="X353" i="4"/>
  <c r="Y353" i="3" s="1"/>
  <c r="X319" i="4"/>
  <c r="Y319" i="3" s="1"/>
  <c r="X245" i="4"/>
  <c r="X209" i="4"/>
  <c r="X476" i="4"/>
  <c r="X467" i="4"/>
  <c r="X456" i="4"/>
  <c r="Y456" i="3" s="1"/>
  <c r="X445" i="4"/>
  <c r="X436" i="4"/>
  <c r="Y436" i="3" s="1"/>
  <c r="X373" i="4"/>
  <c r="Y373" i="3" s="1"/>
  <c r="X367" i="4"/>
  <c r="X356" i="4"/>
  <c r="X328" i="4"/>
  <c r="Y328" i="3" s="1"/>
  <c r="X308" i="4"/>
  <c r="X288" i="4"/>
  <c r="X190" i="4"/>
  <c r="Y190" i="3" s="1"/>
  <c r="X447" i="4"/>
  <c r="X438" i="4"/>
  <c r="X418" i="4"/>
  <c r="X384" i="4"/>
  <c r="X174" i="4"/>
  <c r="Y174" i="3" s="1"/>
  <c r="AJ13" i="4"/>
  <c r="AJ88" i="4"/>
  <c r="AJ188" i="4"/>
  <c r="AJ294" i="4"/>
  <c r="AK294" i="3" s="1"/>
  <c r="AJ67" i="4"/>
  <c r="AJ199" i="4"/>
  <c r="AK199" i="3" s="1"/>
  <c r="AJ219" i="4"/>
  <c r="AK219" i="3" s="1"/>
  <c r="AJ235" i="4"/>
  <c r="AJ255" i="4"/>
  <c r="AK255" i="3" s="1"/>
  <c r="AJ286" i="4"/>
  <c r="AJ44" i="4"/>
  <c r="AJ126" i="4"/>
  <c r="AJ209" i="4"/>
  <c r="AJ291" i="4"/>
  <c r="AK291" i="3" s="1"/>
  <c r="AJ32" i="4"/>
  <c r="AJ40" i="4"/>
  <c r="AJ91" i="4"/>
  <c r="AJ283" i="4"/>
  <c r="AJ285" i="4"/>
  <c r="AJ287" i="4"/>
  <c r="AJ295" i="4"/>
  <c r="AK295" i="3" s="1"/>
  <c r="AJ308" i="4"/>
  <c r="AJ313" i="4"/>
  <c r="AJ326" i="4"/>
  <c r="AJ334" i="4"/>
  <c r="AK334" i="3" s="1"/>
  <c r="AJ345" i="4"/>
  <c r="AJ359" i="4"/>
  <c r="AK359" i="3" s="1"/>
  <c r="AJ362" i="4"/>
  <c r="AJ365" i="4"/>
  <c r="AJ368" i="4"/>
  <c r="AJ371" i="4"/>
  <c r="AK371" i="3" s="1"/>
  <c r="AJ374" i="4"/>
  <c r="AJ377" i="4"/>
  <c r="AK377" i="3" s="1"/>
  <c r="AJ380" i="4"/>
  <c r="AK380" i="3" s="1"/>
  <c r="AJ383" i="4"/>
  <c r="AK383" i="3" s="1"/>
  <c r="AJ386" i="4"/>
  <c r="AK386" i="3" s="1"/>
  <c r="AJ389" i="4"/>
  <c r="AK389" i="3" s="1"/>
  <c r="AJ392" i="4"/>
  <c r="AK392" i="3" s="1"/>
  <c r="AJ395" i="4"/>
  <c r="AK395" i="3" s="1"/>
  <c r="AJ398" i="4"/>
  <c r="AJ401" i="4"/>
  <c r="AJ404" i="4"/>
  <c r="AJ407" i="4"/>
  <c r="AJ410" i="4"/>
  <c r="AK410" i="3" s="1"/>
  <c r="AJ413" i="4"/>
  <c r="AK413" i="3" s="1"/>
  <c r="AJ416" i="4"/>
  <c r="AJ419" i="4"/>
  <c r="AJ422" i="4"/>
  <c r="AJ425" i="4"/>
  <c r="AJ428" i="4"/>
  <c r="AK428" i="3" s="1"/>
  <c r="AJ431" i="4"/>
  <c r="AJ434" i="4"/>
  <c r="AK434" i="3" s="1"/>
  <c r="AJ437" i="4"/>
  <c r="AK437" i="3" s="1"/>
  <c r="AJ440" i="4"/>
  <c r="AJ443" i="4"/>
  <c r="AK443" i="3" s="1"/>
  <c r="AJ446" i="4"/>
  <c r="AK446" i="3" s="1"/>
  <c r="AJ449" i="4"/>
  <c r="AK449" i="3" s="1"/>
  <c r="AJ452" i="4"/>
  <c r="AJ455" i="4"/>
  <c r="AJ458" i="4"/>
  <c r="AK458" i="3" s="1"/>
  <c r="AJ461" i="4"/>
  <c r="AK461" i="3" s="1"/>
  <c r="AJ464" i="4"/>
  <c r="AJ467" i="4"/>
  <c r="AK467" i="3" s="1"/>
  <c r="AJ470" i="4"/>
  <c r="AK470" i="3" s="1"/>
  <c r="AJ473" i="4"/>
  <c r="AK473" i="3" s="1"/>
  <c r="AJ476" i="4"/>
  <c r="AK476" i="3" s="1"/>
  <c r="AJ479" i="4"/>
  <c r="AK479" i="3" s="1"/>
  <c r="AJ48" i="4"/>
  <c r="AK48" i="3" s="1"/>
  <c r="AJ101" i="4"/>
  <c r="AJ128" i="4"/>
  <c r="AJ271" i="4"/>
  <c r="AJ280" i="4"/>
  <c r="AJ356" i="4"/>
  <c r="AJ107" i="4"/>
  <c r="AJ124" i="4"/>
  <c r="AJ251" i="4"/>
  <c r="AK251" i="3" s="1"/>
  <c r="AJ269" i="4"/>
  <c r="AJ301" i="4"/>
  <c r="AJ331" i="4"/>
  <c r="AK331" i="3" s="1"/>
  <c r="AJ341" i="4"/>
  <c r="AK341" i="3" s="1"/>
  <c r="AJ358" i="4"/>
  <c r="AK358" i="3" s="1"/>
  <c r="AJ376" i="4"/>
  <c r="AJ394" i="4"/>
  <c r="AK394" i="3" s="1"/>
  <c r="AJ412" i="4"/>
  <c r="AJ430" i="4"/>
  <c r="AK430" i="3" s="1"/>
  <c r="AJ279" i="4"/>
  <c r="AK279" i="3" s="1"/>
  <c r="AJ372" i="4"/>
  <c r="AJ111" i="4"/>
  <c r="AK111" i="3" s="1"/>
  <c r="AJ190" i="4"/>
  <c r="AJ319" i="4"/>
  <c r="AK319" i="3" s="1"/>
  <c r="AJ333" i="4"/>
  <c r="AJ350" i="4"/>
  <c r="AJ360" i="4"/>
  <c r="AK360" i="3" s="1"/>
  <c r="AJ367" i="4"/>
  <c r="AK367" i="3" s="1"/>
  <c r="AJ418" i="4"/>
  <c r="AJ432" i="4"/>
  <c r="AJ450" i="4"/>
  <c r="AJ468" i="4"/>
  <c r="AK468" i="3" s="1"/>
  <c r="L9" i="4"/>
  <c r="L16" i="4"/>
  <c r="L25" i="4"/>
  <c r="L38" i="4"/>
  <c r="L60" i="4"/>
  <c r="L67" i="4"/>
  <c r="L75" i="4"/>
  <c r="L82" i="4"/>
  <c r="M82" i="3" s="1"/>
  <c r="L103" i="4"/>
  <c r="L120" i="4"/>
  <c r="L129" i="4"/>
  <c r="L132" i="4"/>
  <c r="L164" i="4"/>
  <c r="L174" i="4"/>
  <c r="L185" i="4"/>
  <c r="L191" i="4"/>
  <c r="L199" i="4"/>
  <c r="M199" i="3" s="1"/>
  <c r="L214" i="4"/>
  <c r="L219" i="4"/>
  <c r="L224" i="4"/>
  <c r="L235" i="4"/>
  <c r="L237" i="4"/>
  <c r="L244" i="4"/>
  <c r="M244" i="3" s="1"/>
  <c r="L255" i="4"/>
  <c r="L257" i="4"/>
  <c r="L270" i="4"/>
  <c r="L284" i="4"/>
  <c r="L286" i="4"/>
  <c r="L7" i="4"/>
  <c r="M7" i="3" s="1"/>
  <c r="L33" i="4"/>
  <c r="L44" i="4"/>
  <c r="L76" i="4"/>
  <c r="L89" i="4"/>
  <c r="L96" i="4"/>
  <c r="L117" i="4"/>
  <c r="M117" i="3" s="1"/>
  <c r="L123" i="4"/>
  <c r="L126" i="4"/>
  <c r="L136" i="4"/>
  <c r="L141" i="4"/>
  <c r="L148" i="4"/>
  <c r="L171" i="4"/>
  <c r="L177" i="4"/>
  <c r="L204" i="4"/>
  <c r="L209" i="4"/>
  <c r="L233" i="4"/>
  <c r="L253" i="4"/>
  <c r="L268" i="4"/>
  <c r="M268" i="3" s="1"/>
  <c r="L8" i="4"/>
  <c r="L17" i="4"/>
  <c r="L26" i="4"/>
  <c r="L39" i="4"/>
  <c r="L49" i="4"/>
  <c r="L55" i="4"/>
  <c r="L61" i="4"/>
  <c r="L68" i="4"/>
  <c r="L77" i="4"/>
  <c r="L83" i="4"/>
  <c r="L100" i="4"/>
  <c r="M100" i="3" s="1"/>
  <c r="L111" i="4"/>
  <c r="L152" i="4"/>
  <c r="L155" i="4"/>
  <c r="L158" i="4"/>
  <c r="L168" i="4"/>
  <c r="L180" i="4"/>
  <c r="L197" i="4"/>
  <c r="L212" i="4"/>
  <c r="L217" i="4"/>
  <c r="L229" i="4"/>
  <c r="L240" i="4"/>
  <c r="L242" i="4"/>
  <c r="L251" i="4"/>
  <c r="L264" i="4"/>
  <c r="L275" i="4"/>
  <c r="L277" i="4"/>
  <c r="M277" i="3" s="1"/>
  <c r="L279" i="4"/>
  <c r="L11" i="4"/>
  <c r="L23" i="4"/>
  <c r="L47" i="4"/>
  <c r="L54" i="4"/>
  <c r="L62" i="4"/>
  <c r="L72" i="4"/>
  <c r="L81" i="4"/>
  <c r="L108" i="4"/>
  <c r="L128" i="4"/>
  <c r="L137" i="4"/>
  <c r="L160" i="4"/>
  <c r="L205" i="4"/>
  <c r="M205" i="3" s="1"/>
  <c r="L215" i="4"/>
  <c r="L218" i="4"/>
  <c r="L250" i="4"/>
  <c r="L261" i="4"/>
  <c r="L273" i="4"/>
  <c r="L300" i="4"/>
  <c r="L318" i="4"/>
  <c r="L331" i="4"/>
  <c r="L342" i="4"/>
  <c r="L356" i="4"/>
  <c r="M356" i="3" s="1"/>
  <c r="L22" i="4"/>
  <c r="L34" i="4"/>
  <c r="L41" i="4"/>
  <c r="L57" i="4"/>
  <c r="L65" i="4"/>
  <c r="L119" i="4"/>
  <c r="L133" i="4"/>
  <c r="L144" i="4"/>
  <c r="L184" i="4"/>
  <c r="L188" i="4"/>
  <c r="L216" i="4"/>
  <c r="L232" i="4"/>
  <c r="L241" i="4"/>
  <c r="L265" i="4"/>
  <c r="L285" i="4"/>
  <c r="L299" i="4"/>
  <c r="L306" i="4"/>
  <c r="L315" i="4"/>
  <c r="L322" i="4"/>
  <c r="M322" i="3" s="1"/>
  <c r="L329" i="4"/>
  <c r="L336" i="4"/>
  <c r="L346" i="4"/>
  <c r="L351" i="4"/>
  <c r="L12" i="4"/>
  <c r="L24" i="4"/>
  <c r="L35" i="4"/>
  <c r="L42" i="4"/>
  <c r="L58" i="4"/>
  <c r="L69" i="4"/>
  <c r="L88" i="4"/>
  <c r="L139" i="4"/>
  <c r="L150" i="4"/>
  <c r="L163" i="4"/>
  <c r="M163" i="3" s="1"/>
  <c r="L173" i="4"/>
  <c r="L203" i="4"/>
  <c r="L206" i="4"/>
  <c r="L213" i="4"/>
  <c r="L227" i="4"/>
  <c r="L245" i="4"/>
  <c r="L260" i="4"/>
  <c r="L263" i="4"/>
  <c r="L278" i="4"/>
  <c r="L288" i="4"/>
  <c r="L292" i="4"/>
  <c r="M292" i="3" s="1"/>
  <c r="L308" i="4"/>
  <c r="L310" i="4"/>
  <c r="M310" i="3" s="1"/>
  <c r="L317" i="4"/>
  <c r="L324" i="4"/>
  <c r="L348" i="4"/>
  <c r="L353" i="4"/>
  <c r="L363" i="4"/>
  <c r="M363" i="3" s="1"/>
  <c r="L381" i="4"/>
  <c r="M381" i="3" s="1"/>
  <c r="L399" i="4"/>
  <c r="M399" i="3" s="1"/>
  <c r="L417" i="4"/>
  <c r="M417" i="3" s="1"/>
  <c r="L10" i="4"/>
  <c r="M10" i="3" s="1"/>
  <c r="L27" i="4"/>
  <c r="L46" i="4"/>
  <c r="M46" i="3" s="1"/>
  <c r="L56" i="4"/>
  <c r="L66" i="4"/>
  <c r="L80" i="4"/>
  <c r="L28" i="4"/>
  <c r="L37" i="4"/>
  <c r="L70" i="4"/>
  <c r="L92" i="4"/>
  <c r="L115" i="4"/>
  <c r="L166" i="4"/>
  <c r="L190" i="4"/>
  <c r="M190" i="3" s="1"/>
  <c r="L258" i="4"/>
  <c r="L287" i="4"/>
  <c r="L319" i="4"/>
  <c r="L333" i="4"/>
  <c r="L350" i="4"/>
  <c r="L358" i="4"/>
  <c r="L360" i="4"/>
  <c r="M360" i="3" s="1"/>
  <c r="L367" i="4"/>
  <c r="M367" i="3" s="1"/>
  <c r="L13" i="4"/>
  <c r="L29" i="4"/>
  <c r="L71" i="4"/>
  <c r="L84" i="4"/>
  <c r="L93" i="4"/>
  <c r="L106" i="4"/>
  <c r="L125" i="4"/>
  <c r="L176" i="4"/>
  <c r="L181" i="4"/>
  <c r="M181" i="3" s="1"/>
  <c r="L186" i="4"/>
  <c r="L194" i="4"/>
  <c r="L207" i="4"/>
  <c r="L226" i="4"/>
  <c r="M226" i="3" s="1"/>
  <c r="L230" i="4"/>
  <c r="L269" i="4"/>
  <c r="L272" i="4"/>
  <c r="L276" i="4"/>
  <c r="L282" i="4"/>
  <c r="L290" i="4"/>
  <c r="L303" i="4"/>
  <c r="L321" i="4"/>
  <c r="L325" i="4"/>
  <c r="L327" i="4"/>
  <c r="L352" i="4"/>
  <c r="M352" i="3" s="1"/>
  <c r="L354" i="4"/>
  <c r="L374" i="4"/>
  <c r="M374" i="3" s="1"/>
  <c r="L383" i="4"/>
  <c r="M383" i="3" s="1"/>
  <c r="L397" i="4"/>
  <c r="M397" i="3" s="1"/>
  <c r="L404" i="4"/>
  <c r="L411" i="4"/>
  <c r="M411" i="3" s="1"/>
  <c r="L425" i="4"/>
  <c r="M425" i="3" s="1"/>
  <c r="L437" i="4"/>
  <c r="M437" i="3" s="1"/>
  <c r="L442" i="4"/>
  <c r="L455" i="4"/>
  <c r="L460" i="4"/>
  <c r="M460" i="3" s="1"/>
  <c r="L473" i="4"/>
  <c r="L478" i="4"/>
  <c r="AJ429" i="4"/>
  <c r="AK429" i="3" s="1"/>
  <c r="R425" i="4"/>
  <c r="S425" i="3" s="1"/>
  <c r="R423" i="4"/>
  <c r="S423" i="3" s="1"/>
  <c r="I418" i="4"/>
  <c r="J418" i="3" s="1"/>
  <c r="I416" i="4"/>
  <c r="J416" i="3" s="1"/>
  <c r="L414" i="4"/>
  <c r="L412" i="4"/>
  <c r="L410" i="4"/>
  <c r="L401" i="4"/>
  <c r="M401" i="3" s="1"/>
  <c r="AJ399" i="4"/>
  <c r="AK399" i="3" s="1"/>
  <c r="AJ397" i="4"/>
  <c r="R391" i="4"/>
  <c r="S391" i="3" s="1"/>
  <c r="I388" i="4"/>
  <c r="J388" i="3" s="1"/>
  <c r="L384" i="4"/>
  <c r="AJ382" i="4"/>
  <c r="R380" i="4"/>
  <c r="S380" i="3" s="1"/>
  <c r="R378" i="4"/>
  <c r="S378" i="3" s="1"/>
  <c r="R372" i="4"/>
  <c r="S372" i="3" s="1"/>
  <c r="R370" i="4"/>
  <c r="R368" i="4"/>
  <c r="I360" i="4"/>
  <c r="J360" i="3" s="1"/>
  <c r="AJ344" i="4"/>
  <c r="AK344" i="3" s="1"/>
  <c r="I342" i="4"/>
  <c r="R337" i="4"/>
  <c r="S337" i="3" s="1"/>
  <c r="R330" i="4"/>
  <c r="I326" i="4"/>
  <c r="J326" i="3" s="1"/>
  <c r="AJ321" i="4"/>
  <c r="AK321" i="3" s="1"/>
  <c r="R318" i="4"/>
  <c r="L316" i="4"/>
  <c r="M316" i="3" s="1"/>
  <c r="L309" i="4"/>
  <c r="L304" i="4"/>
  <c r="L297" i="4"/>
  <c r="L283" i="4"/>
  <c r="M283" i="3" s="1"/>
  <c r="R279" i="4"/>
  <c r="R275" i="4"/>
  <c r="S275" i="3" s="1"/>
  <c r="I271" i="4"/>
  <c r="I263" i="4"/>
  <c r="L259" i="4"/>
  <c r="M259" i="3" s="1"/>
  <c r="AJ247" i="4"/>
  <c r="AK247" i="3" s="1"/>
  <c r="R243" i="4"/>
  <c r="R234" i="4"/>
  <c r="R230" i="4"/>
  <c r="L221" i="4"/>
  <c r="R212" i="4"/>
  <c r="S212" i="3" s="1"/>
  <c r="I203" i="4"/>
  <c r="I193" i="4"/>
  <c r="L183" i="4"/>
  <c r="L178" i="4"/>
  <c r="L172" i="4"/>
  <c r="L165" i="4"/>
  <c r="L153" i="4"/>
  <c r="I146" i="4"/>
  <c r="I139" i="4"/>
  <c r="L124" i="4"/>
  <c r="I118" i="4"/>
  <c r="I109" i="4"/>
  <c r="L101" i="4"/>
  <c r="L79" i="4"/>
  <c r="I62" i="4"/>
  <c r="L36" i="4"/>
  <c r="L19" i="4"/>
  <c r="I31" i="4"/>
  <c r="I7" i="4"/>
  <c r="I33" i="4"/>
  <c r="I44" i="4"/>
  <c r="I96" i="4"/>
  <c r="I117" i="4"/>
  <c r="I123" i="4"/>
  <c r="J123" i="3" s="1"/>
  <c r="I126" i="4"/>
  <c r="I136" i="4"/>
  <c r="I141" i="4"/>
  <c r="J141" i="3" s="1"/>
  <c r="I148" i="4"/>
  <c r="I171" i="4"/>
  <c r="I177" i="4"/>
  <c r="J177" i="3" s="1"/>
  <c r="I204" i="4"/>
  <c r="I209" i="4"/>
  <c r="I233" i="4"/>
  <c r="I253" i="4"/>
  <c r="I268" i="4"/>
  <c r="I291" i="4"/>
  <c r="I17" i="4"/>
  <c r="I39" i="4"/>
  <c r="I49" i="4"/>
  <c r="I55" i="4"/>
  <c r="I61" i="4"/>
  <c r="I100" i="4"/>
  <c r="I111" i="4"/>
  <c r="I152" i="4"/>
  <c r="I155" i="4"/>
  <c r="I158" i="4"/>
  <c r="I168" i="4"/>
  <c r="I180" i="4"/>
  <c r="I197" i="4"/>
  <c r="I212" i="4"/>
  <c r="I217" i="4"/>
  <c r="I229" i="4"/>
  <c r="I240" i="4"/>
  <c r="I242" i="4"/>
  <c r="I251" i="4"/>
  <c r="I264" i="4"/>
  <c r="J264" i="3" s="1"/>
  <c r="I275" i="4"/>
  <c r="I277" i="4"/>
  <c r="I279" i="4"/>
  <c r="I34" i="4"/>
  <c r="I104" i="4"/>
  <c r="I108" i="4"/>
  <c r="I114" i="4"/>
  <c r="J114" i="3" s="1"/>
  <c r="I133" i="4"/>
  <c r="I142" i="4"/>
  <c r="I165" i="4"/>
  <c r="I183" i="4"/>
  <c r="I194" i="4"/>
  <c r="I202" i="4"/>
  <c r="I207" i="4"/>
  <c r="J207" i="3" s="1"/>
  <c r="I222" i="4"/>
  <c r="I227" i="4"/>
  <c r="I231" i="4"/>
  <c r="J231" i="3" s="1"/>
  <c r="I262" i="4"/>
  <c r="I266" i="4"/>
  <c r="I273" i="4"/>
  <c r="I288" i="4"/>
  <c r="J288" i="3" s="1"/>
  <c r="I124" i="4"/>
  <c r="I147" i="4"/>
  <c r="I181" i="4"/>
  <c r="I192" i="4"/>
  <c r="I225" i="4"/>
  <c r="J225" i="3" s="1"/>
  <c r="I236" i="4"/>
  <c r="I239" i="4"/>
  <c r="I256" i="4"/>
  <c r="I267" i="4"/>
  <c r="J267" i="3" s="1"/>
  <c r="I281" i="4"/>
  <c r="I305" i="4"/>
  <c r="I310" i="4"/>
  <c r="I323" i="4"/>
  <c r="J323" i="3" s="1"/>
  <c r="I328" i="4"/>
  <c r="J328" i="3" s="1"/>
  <c r="I339" i="4"/>
  <c r="J339" i="3" s="1"/>
  <c r="I353" i="4"/>
  <c r="I10" i="4"/>
  <c r="I97" i="4"/>
  <c r="I107" i="4"/>
  <c r="I115" i="4"/>
  <c r="I154" i="4"/>
  <c r="I176" i="4"/>
  <c r="I200" i="4"/>
  <c r="I220" i="4"/>
  <c r="I223" i="4"/>
  <c r="J223" i="3" s="1"/>
  <c r="I226" i="4"/>
  <c r="I235" i="4"/>
  <c r="I254" i="4"/>
  <c r="I269" i="4"/>
  <c r="I283" i="4"/>
  <c r="I301" i="4"/>
  <c r="I341" i="4"/>
  <c r="J341" i="3" s="1"/>
  <c r="I358" i="4"/>
  <c r="I51" i="4"/>
  <c r="I98" i="4"/>
  <c r="I102" i="4"/>
  <c r="I120" i="4"/>
  <c r="I145" i="4"/>
  <c r="I159" i="4"/>
  <c r="J159" i="3" s="1"/>
  <c r="I189" i="4"/>
  <c r="I196" i="4"/>
  <c r="I210" i="4"/>
  <c r="J210" i="3" s="1"/>
  <c r="I290" i="4"/>
  <c r="I294" i="4"/>
  <c r="J294" i="3" s="1"/>
  <c r="I303" i="4"/>
  <c r="J303" i="3" s="1"/>
  <c r="I319" i="4"/>
  <c r="I333" i="4"/>
  <c r="J333" i="3" s="1"/>
  <c r="I343" i="4"/>
  <c r="I368" i="4"/>
  <c r="J368" i="3" s="1"/>
  <c r="I373" i="4"/>
  <c r="I386" i="4"/>
  <c r="J386" i="3" s="1"/>
  <c r="I391" i="4"/>
  <c r="I404" i="4"/>
  <c r="I409" i="4"/>
  <c r="J409" i="3" s="1"/>
  <c r="I422" i="4"/>
  <c r="I427" i="4"/>
  <c r="J427" i="3" s="1"/>
  <c r="I37" i="4"/>
  <c r="I13" i="4"/>
  <c r="I47" i="4"/>
  <c r="I57" i="4"/>
  <c r="I106" i="4"/>
  <c r="I125" i="4"/>
  <c r="I137" i="4"/>
  <c r="I144" i="4"/>
  <c r="I186" i="4"/>
  <c r="J186" i="3" s="1"/>
  <c r="I206" i="4"/>
  <c r="I230" i="4"/>
  <c r="I261" i="4"/>
  <c r="I272" i="4"/>
  <c r="I276" i="4"/>
  <c r="J276" i="3" s="1"/>
  <c r="I282" i="4"/>
  <c r="J282" i="3" s="1"/>
  <c r="I321" i="4"/>
  <c r="J321" i="3" s="1"/>
  <c r="I325" i="4"/>
  <c r="J325" i="3" s="1"/>
  <c r="I327" i="4"/>
  <c r="J327" i="3" s="1"/>
  <c r="I352" i="4"/>
  <c r="I354" i="4"/>
  <c r="J354" i="3" s="1"/>
  <c r="I374" i="4"/>
  <c r="J374" i="3" s="1"/>
  <c r="I38" i="4"/>
  <c r="I48" i="4"/>
  <c r="I58" i="4"/>
  <c r="I121" i="4"/>
  <c r="I131" i="4"/>
  <c r="I138" i="4"/>
  <c r="I151" i="4"/>
  <c r="I156" i="4"/>
  <c r="I160" i="4"/>
  <c r="I172" i="4"/>
  <c r="I211" i="4"/>
  <c r="I245" i="4"/>
  <c r="I248" i="4"/>
  <c r="I297" i="4"/>
  <c r="J297" i="3" s="1"/>
  <c r="I307" i="4"/>
  <c r="I309" i="4"/>
  <c r="I311" i="4"/>
  <c r="I313" i="4"/>
  <c r="I315" i="4"/>
  <c r="J315" i="3" s="1"/>
  <c r="I317" i="4"/>
  <c r="I329" i="4"/>
  <c r="I331" i="4"/>
  <c r="J331" i="3" s="1"/>
  <c r="I335" i="4"/>
  <c r="I356" i="4"/>
  <c r="J356" i="3" s="1"/>
  <c r="I362" i="4"/>
  <c r="I369" i="4"/>
  <c r="J369" i="3" s="1"/>
  <c r="I376" i="4"/>
  <c r="J376" i="3" s="1"/>
  <c r="I390" i="4"/>
  <c r="J390" i="3" s="1"/>
  <c r="I406" i="4"/>
  <c r="I420" i="4"/>
  <c r="J420" i="3" s="1"/>
  <c r="I447" i="4"/>
  <c r="J447" i="3" s="1"/>
  <c r="I465" i="4"/>
  <c r="R15" i="4"/>
  <c r="R54" i="4"/>
  <c r="R144" i="4"/>
  <c r="R154" i="4"/>
  <c r="R157" i="4"/>
  <c r="R160" i="4"/>
  <c r="R179" i="4"/>
  <c r="R196" i="4"/>
  <c r="R201" i="4"/>
  <c r="R206" i="4"/>
  <c r="R221" i="4"/>
  <c r="R226" i="4"/>
  <c r="R248" i="4"/>
  <c r="R261" i="4"/>
  <c r="R272" i="4"/>
  <c r="S272" i="3" s="1"/>
  <c r="R25" i="4"/>
  <c r="R107" i="4"/>
  <c r="R113" i="4"/>
  <c r="S113" i="3" s="1"/>
  <c r="R164" i="4"/>
  <c r="R185" i="4"/>
  <c r="S185" i="3" s="1"/>
  <c r="R237" i="4"/>
  <c r="R246" i="4"/>
  <c r="R257" i="4"/>
  <c r="S257" i="3" s="1"/>
  <c r="R259" i="4"/>
  <c r="R282" i="4"/>
  <c r="R289" i="4"/>
  <c r="R89" i="4"/>
  <c r="R148" i="4"/>
  <c r="R171" i="4"/>
  <c r="R174" i="4"/>
  <c r="R177" i="4"/>
  <c r="R188" i="4"/>
  <c r="R191" i="4"/>
  <c r="R199" i="4"/>
  <c r="R214" i="4"/>
  <c r="R219" i="4"/>
  <c r="R224" i="4"/>
  <c r="R244" i="4"/>
  <c r="R253" i="4"/>
  <c r="R268" i="4"/>
  <c r="R270" i="4"/>
  <c r="R284" i="4"/>
  <c r="S284" i="3" s="1"/>
  <c r="R111" i="4"/>
  <c r="R119" i="4"/>
  <c r="R165" i="4"/>
  <c r="R184" i="4"/>
  <c r="R195" i="4"/>
  <c r="R233" i="4"/>
  <c r="S233" i="3" s="1"/>
  <c r="R291" i="4"/>
  <c r="R298" i="4"/>
  <c r="R311" i="4"/>
  <c r="R316" i="4"/>
  <c r="S316" i="3" s="1"/>
  <c r="R329" i="4"/>
  <c r="R340" i="4"/>
  <c r="R351" i="4"/>
  <c r="R78" i="4"/>
  <c r="R123" i="4"/>
  <c r="R149" i="4"/>
  <c r="S149" i="3" s="1"/>
  <c r="R162" i="4"/>
  <c r="R167" i="4"/>
  <c r="S167" i="3" s="1"/>
  <c r="R172" i="4"/>
  <c r="R209" i="4"/>
  <c r="S209" i="3" s="1"/>
  <c r="R229" i="4"/>
  <c r="R238" i="4"/>
  <c r="R256" i="4"/>
  <c r="R274" i="4"/>
  <c r="R332" i="4"/>
  <c r="S332" i="3" s="1"/>
  <c r="R354" i="4"/>
  <c r="S354" i="3" s="1"/>
  <c r="R79" i="4"/>
  <c r="R133" i="4"/>
  <c r="R176" i="4"/>
  <c r="S176" i="3" s="1"/>
  <c r="R216" i="4"/>
  <c r="R223" i="4"/>
  <c r="R232" i="4"/>
  <c r="R235" i="4"/>
  <c r="R242" i="4"/>
  <c r="S242" i="3" s="1"/>
  <c r="R265" i="4"/>
  <c r="R280" i="4"/>
  <c r="R285" i="4"/>
  <c r="R356" i="4"/>
  <c r="S356" i="3" s="1"/>
  <c r="R361" i="4"/>
  <c r="R379" i="4"/>
  <c r="R397" i="4"/>
  <c r="S397" i="3" s="1"/>
  <c r="R415" i="4"/>
  <c r="S415" i="3" s="1"/>
  <c r="R91" i="4"/>
  <c r="R130" i="4"/>
  <c r="R150" i="4"/>
  <c r="R155" i="4"/>
  <c r="R159" i="4"/>
  <c r="R170" i="4"/>
  <c r="R180" i="4"/>
  <c r="R193" i="4"/>
  <c r="R210" i="4"/>
  <c r="R218" i="4"/>
  <c r="R222" i="4"/>
  <c r="R247" i="4"/>
  <c r="R338" i="4"/>
  <c r="S338" i="3" s="1"/>
  <c r="R342" i="4"/>
  <c r="R365" i="4"/>
  <c r="R166" i="4"/>
  <c r="R198" i="4"/>
  <c r="R202" i="4"/>
  <c r="R251" i="4"/>
  <c r="S251" i="3" s="1"/>
  <c r="R292" i="4"/>
  <c r="R344" i="4"/>
  <c r="S344" i="3" s="1"/>
  <c r="R346" i="4"/>
  <c r="R348" i="4"/>
  <c r="R393" i="4"/>
  <c r="S393" i="3" s="1"/>
  <c r="R416" i="4"/>
  <c r="R430" i="4"/>
  <c r="S430" i="3" s="1"/>
  <c r="R435" i="4"/>
  <c r="S435" i="3" s="1"/>
  <c r="R440" i="4"/>
  <c r="S440" i="3" s="1"/>
  <c r="R453" i="4"/>
  <c r="S453" i="3" s="1"/>
  <c r="R458" i="4"/>
  <c r="R471" i="4"/>
  <c r="R476" i="4"/>
  <c r="I570" i="4"/>
  <c r="AJ565" i="4"/>
  <c r="L562" i="4"/>
  <c r="M562" i="3" s="1"/>
  <c r="R560" i="4"/>
  <c r="I559" i="4"/>
  <c r="AJ554" i="4"/>
  <c r="L551" i="4"/>
  <c r="M551" i="3" s="1"/>
  <c r="I548" i="4"/>
  <c r="R546" i="4"/>
  <c r="S546" i="3" s="1"/>
  <c r="AJ540" i="4"/>
  <c r="AK540" i="3" s="1"/>
  <c r="L537" i="4"/>
  <c r="R535" i="4"/>
  <c r="S535" i="3" s="1"/>
  <c r="I534" i="4"/>
  <c r="AJ529" i="4"/>
  <c r="AK529" i="3" s="1"/>
  <c r="L526" i="4"/>
  <c r="R524" i="4"/>
  <c r="I523" i="4"/>
  <c r="AJ518" i="4"/>
  <c r="AK518" i="3" s="1"/>
  <c r="L515" i="4"/>
  <c r="I512" i="4"/>
  <c r="J512" i="3" s="1"/>
  <c r="R510" i="4"/>
  <c r="S510" i="3" s="1"/>
  <c r="AJ504" i="4"/>
  <c r="L501" i="4"/>
  <c r="R499" i="4"/>
  <c r="S499" i="3" s="1"/>
  <c r="I498" i="4"/>
  <c r="AJ493" i="4"/>
  <c r="AK493" i="3" s="1"/>
  <c r="L490" i="4"/>
  <c r="R488" i="4"/>
  <c r="S488" i="3" s="1"/>
  <c r="I487" i="4"/>
  <c r="AJ482" i="4"/>
  <c r="AK482" i="3" s="1"/>
  <c r="L477" i="4"/>
  <c r="M477" i="3" s="1"/>
  <c r="I470" i="4"/>
  <c r="L468" i="4"/>
  <c r="I463" i="4"/>
  <c r="L461" i="4"/>
  <c r="M461" i="3" s="1"/>
  <c r="L454" i="4"/>
  <c r="M454" i="3" s="1"/>
  <c r="R450" i="4"/>
  <c r="S450" i="3" s="1"/>
  <c r="AJ445" i="4"/>
  <c r="AK445" i="3" s="1"/>
  <c r="R443" i="4"/>
  <c r="S443" i="3" s="1"/>
  <c r="L438" i="4"/>
  <c r="M438" i="3" s="1"/>
  <c r="I429" i="4"/>
  <c r="J429" i="3" s="1"/>
  <c r="L427" i="4"/>
  <c r="M427" i="3" s="1"/>
  <c r="I425" i="4"/>
  <c r="J425" i="3" s="1"/>
  <c r="AJ423" i="4"/>
  <c r="L408" i="4"/>
  <c r="M408" i="3" s="1"/>
  <c r="R404" i="4"/>
  <c r="R402" i="4"/>
  <c r="S402" i="3" s="1"/>
  <c r="I395" i="4"/>
  <c r="L393" i="4"/>
  <c r="AJ391" i="4"/>
  <c r="R387" i="4"/>
  <c r="S387" i="3" s="1"/>
  <c r="I382" i="4"/>
  <c r="J382" i="3" s="1"/>
  <c r="L380" i="4"/>
  <c r="M380" i="3" s="1"/>
  <c r="AJ378" i="4"/>
  <c r="AK378" i="3" s="1"/>
  <c r="L372" i="4"/>
  <c r="M372" i="3" s="1"/>
  <c r="AJ370" i="4"/>
  <c r="L368" i="4"/>
  <c r="L366" i="4"/>
  <c r="M366" i="3" s="1"/>
  <c r="L364" i="4"/>
  <c r="M364" i="3" s="1"/>
  <c r="R359" i="4"/>
  <c r="S359" i="3" s="1"/>
  <c r="L355" i="4"/>
  <c r="M355" i="3" s="1"/>
  <c r="R352" i="4"/>
  <c r="S352" i="3" s="1"/>
  <c r="AJ348" i="4"/>
  <c r="AK348" i="3" s="1"/>
  <c r="I346" i="4"/>
  <c r="J346" i="3" s="1"/>
  <c r="I344" i="4"/>
  <c r="R339" i="4"/>
  <c r="AJ337" i="4"/>
  <c r="AK337" i="3" s="1"/>
  <c r="L335" i="4"/>
  <c r="AJ330" i="4"/>
  <c r="L328" i="4"/>
  <c r="R325" i="4"/>
  <c r="S325" i="3" s="1"/>
  <c r="L323" i="4"/>
  <c r="R320" i="4"/>
  <c r="S320" i="3" s="1"/>
  <c r="AJ318" i="4"/>
  <c r="R313" i="4"/>
  <c r="S313" i="3" s="1"/>
  <c r="L311" i="4"/>
  <c r="R308" i="4"/>
  <c r="S308" i="3" s="1"/>
  <c r="I306" i="4"/>
  <c r="J306" i="3" s="1"/>
  <c r="R301" i="4"/>
  <c r="I299" i="4"/>
  <c r="L291" i="4"/>
  <c r="R288" i="4"/>
  <c r="AJ282" i="4"/>
  <c r="AJ275" i="4"/>
  <c r="AK275" i="3" s="1"/>
  <c r="R258" i="4"/>
  <c r="R254" i="4"/>
  <c r="S254" i="3" s="1"/>
  <c r="I247" i="4"/>
  <c r="AJ243" i="4"/>
  <c r="L234" i="4"/>
  <c r="I216" i="4"/>
  <c r="J216" i="3" s="1"/>
  <c r="R211" i="4"/>
  <c r="L202" i="4"/>
  <c r="M202" i="3" s="1"/>
  <c r="I198" i="4"/>
  <c r="R192" i="4"/>
  <c r="L182" i="4"/>
  <c r="I170" i="4"/>
  <c r="R163" i="4"/>
  <c r="L157" i="4"/>
  <c r="L145" i="4"/>
  <c r="L135" i="4"/>
  <c r="I130" i="4"/>
  <c r="L112" i="4"/>
  <c r="L91" i="4"/>
  <c r="M91" i="3" s="1"/>
  <c r="L78" i="4"/>
  <c r="L59" i="4"/>
  <c r="I46" i="4"/>
  <c r="I35" i="4"/>
  <c r="AJ15" i="4"/>
  <c r="AJ568" i="4"/>
  <c r="L565" i="4"/>
  <c r="M565" i="3" s="1"/>
  <c r="R563" i="4"/>
  <c r="I562" i="4"/>
  <c r="J562" i="3" s="1"/>
  <c r="AJ557" i="4"/>
  <c r="AK557" i="3" s="1"/>
  <c r="L554" i="4"/>
  <c r="M554" i="3" s="1"/>
  <c r="I551" i="4"/>
  <c r="J551" i="3" s="1"/>
  <c r="R549" i="4"/>
  <c r="AJ543" i="4"/>
  <c r="AK543" i="3" s="1"/>
  <c r="L540" i="4"/>
  <c r="R538" i="4"/>
  <c r="I537" i="4"/>
  <c r="AJ532" i="4"/>
  <c r="L529" i="4"/>
  <c r="M529" i="3" s="1"/>
  <c r="R527" i="4"/>
  <c r="S527" i="3" s="1"/>
  <c r="I526" i="4"/>
  <c r="J526" i="3" s="1"/>
  <c r="AJ521" i="4"/>
  <c r="AK521" i="3" s="1"/>
  <c r="L518" i="4"/>
  <c r="I515" i="4"/>
  <c r="J515" i="3" s="1"/>
  <c r="R513" i="4"/>
  <c r="S513" i="3" s="1"/>
  <c r="AJ507" i="4"/>
  <c r="L504" i="4"/>
  <c r="R502" i="4"/>
  <c r="I501" i="4"/>
  <c r="J501" i="3" s="1"/>
  <c r="AJ496" i="4"/>
  <c r="AK496" i="3" s="1"/>
  <c r="L493" i="4"/>
  <c r="R491" i="4"/>
  <c r="I490" i="4"/>
  <c r="AJ485" i="4"/>
  <c r="L482" i="4"/>
  <c r="R480" i="4"/>
  <c r="S480" i="3" s="1"/>
  <c r="I477" i="4"/>
  <c r="AJ475" i="4"/>
  <c r="AK475" i="3" s="1"/>
  <c r="R473" i="4"/>
  <c r="S473" i="3" s="1"/>
  <c r="I468" i="4"/>
  <c r="AJ466" i="4"/>
  <c r="AK466" i="3" s="1"/>
  <c r="R464" i="4"/>
  <c r="S464" i="3" s="1"/>
  <c r="I461" i="4"/>
  <c r="J461" i="3" s="1"/>
  <c r="AJ459" i="4"/>
  <c r="R457" i="4"/>
  <c r="S457" i="3" s="1"/>
  <c r="I454" i="4"/>
  <c r="L452" i="4"/>
  <c r="R448" i="4"/>
  <c r="L445" i="4"/>
  <c r="M445" i="3" s="1"/>
  <c r="R441" i="4"/>
  <c r="I438" i="4"/>
  <c r="J438" i="3" s="1"/>
  <c r="AJ436" i="4"/>
  <c r="AK436" i="3" s="1"/>
  <c r="R434" i="4"/>
  <c r="L423" i="4"/>
  <c r="M423" i="3" s="1"/>
  <c r="AJ421" i="4"/>
  <c r="AK421" i="3" s="1"/>
  <c r="R419" i="4"/>
  <c r="R417" i="4"/>
  <c r="I408" i="4"/>
  <c r="J408" i="3" s="1"/>
  <c r="AJ406" i="4"/>
  <c r="AK406" i="3" s="1"/>
  <c r="R400" i="4"/>
  <c r="S400" i="3" s="1"/>
  <c r="I393" i="4"/>
  <c r="L391" i="4"/>
  <c r="M391" i="3" s="1"/>
  <c r="L389" i="4"/>
  <c r="R385" i="4"/>
  <c r="I380" i="4"/>
  <c r="L378" i="4"/>
  <c r="L376" i="4"/>
  <c r="I372" i="4"/>
  <c r="J372" i="3" s="1"/>
  <c r="L370" i="4"/>
  <c r="I366" i="4"/>
  <c r="I364" i="4"/>
  <c r="AJ357" i="4"/>
  <c r="AK357" i="3" s="1"/>
  <c r="I355" i="4"/>
  <c r="J355" i="3" s="1"/>
  <c r="I350" i="4"/>
  <c r="I348" i="4"/>
  <c r="R341" i="4"/>
  <c r="L337" i="4"/>
  <c r="M337" i="3" s="1"/>
  <c r="AJ332" i="4"/>
  <c r="AK332" i="3" s="1"/>
  <c r="L330" i="4"/>
  <c r="I318" i="4"/>
  <c r="J318" i="3" s="1"/>
  <c r="AJ296" i="4"/>
  <c r="AK296" i="3" s="1"/>
  <c r="R293" i="4"/>
  <c r="R278" i="4"/>
  <c r="S278" i="3" s="1"/>
  <c r="L266" i="4"/>
  <c r="L262" i="4"/>
  <c r="I250" i="4"/>
  <c r="L243" i="4"/>
  <c r="L238" i="4"/>
  <c r="I234" i="4"/>
  <c r="J234" i="3" s="1"/>
  <c r="L225" i="4"/>
  <c r="R220" i="4"/>
  <c r="R215" i="4"/>
  <c r="R205" i="4"/>
  <c r="R187" i="4"/>
  <c r="I182" i="4"/>
  <c r="I163" i="4"/>
  <c r="I157" i="4"/>
  <c r="I135" i="4"/>
  <c r="I129" i="4"/>
  <c r="L122" i="4"/>
  <c r="L116" i="4"/>
  <c r="I112" i="4"/>
  <c r="L107" i="4"/>
  <c r="L90" i="4"/>
  <c r="I59" i="4"/>
  <c r="L45" i="4"/>
  <c r="L32" i="4"/>
  <c r="L15" i="4"/>
  <c r="L568" i="4"/>
  <c r="R566" i="4"/>
  <c r="S566" i="3" s="1"/>
  <c r="I565" i="4"/>
  <c r="J565" i="3" s="1"/>
  <c r="AJ560" i="4"/>
  <c r="AK560" i="3" s="1"/>
  <c r="L557" i="4"/>
  <c r="M557" i="3" s="1"/>
  <c r="I554" i="4"/>
  <c r="R552" i="4"/>
  <c r="S552" i="3" s="1"/>
  <c r="AJ546" i="4"/>
  <c r="AK546" i="3" s="1"/>
  <c r="L543" i="4"/>
  <c r="M543" i="3" s="1"/>
  <c r="R541" i="4"/>
  <c r="S541" i="3" s="1"/>
  <c r="I540" i="4"/>
  <c r="AJ535" i="4"/>
  <c r="L532" i="4"/>
  <c r="R530" i="4"/>
  <c r="I529" i="4"/>
  <c r="AJ524" i="4"/>
  <c r="AK524" i="3" s="1"/>
  <c r="L521" i="4"/>
  <c r="M521" i="3" s="1"/>
  <c r="I518" i="4"/>
  <c r="J518" i="3" s="1"/>
  <c r="R516" i="4"/>
  <c r="S516" i="3" s="1"/>
  <c r="AJ510" i="4"/>
  <c r="L507" i="4"/>
  <c r="R505" i="4"/>
  <c r="S505" i="3" s="1"/>
  <c r="I504" i="4"/>
  <c r="J504" i="3" s="1"/>
  <c r="AJ499" i="4"/>
  <c r="AK499" i="3" s="1"/>
  <c r="L496" i="4"/>
  <c r="R494" i="4"/>
  <c r="I493" i="4"/>
  <c r="J493" i="3" s="1"/>
  <c r="AJ488" i="4"/>
  <c r="L485" i="4"/>
  <c r="I482" i="4"/>
  <c r="L475" i="4"/>
  <c r="M475" i="3" s="1"/>
  <c r="L466" i="4"/>
  <c r="L459" i="4"/>
  <c r="M459" i="3" s="1"/>
  <c r="I452" i="4"/>
  <c r="J452" i="3" s="1"/>
  <c r="L450" i="4"/>
  <c r="M450" i="3" s="1"/>
  <c r="I445" i="4"/>
  <c r="L443" i="4"/>
  <c r="M443" i="3" s="1"/>
  <c r="L436" i="4"/>
  <c r="M436" i="3" s="1"/>
  <c r="R432" i="4"/>
  <c r="R428" i="4"/>
  <c r="R426" i="4"/>
  <c r="S426" i="3" s="1"/>
  <c r="I423" i="4"/>
  <c r="L421" i="4"/>
  <c r="M421" i="3" s="1"/>
  <c r="R413" i="4"/>
  <c r="R411" i="4"/>
  <c r="S411" i="3" s="1"/>
  <c r="L406" i="4"/>
  <c r="AJ402" i="4"/>
  <c r="R398" i="4"/>
  <c r="R396" i="4"/>
  <c r="I389" i="4"/>
  <c r="AJ387" i="4"/>
  <c r="I378" i="4"/>
  <c r="J378" i="3" s="1"/>
  <c r="I370" i="4"/>
  <c r="J370" i="3" s="1"/>
  <c r="R363" i="4"/>
  <c r="L359" i="4"/>
  <c r="L357" i="4"/>
  <c r="AJ352" i="4"/>
  <c r="AJ339" i="4"/>
  <c r="AK339" i="3" s="1"/>
  <c r="I337" i="4"/>
  <c r="R334" i="4"/>
  <c r="S334" i="3" s="1"/>
  <c r="L332" i="4"/>
  <c r="I330" i="4"/>
  <c r="J330" i="3" s="1"/>
  <c r="R327" i="4"/>
  <c r="S327" i="3" s="1"/>
  <c r="AJ325" i="4"/>
  <c r="R322" i="4"/>
  <c r="AJ320" i="4"/>
  <c r="AK320" i="3" s="1"/>
  <c r="R315" i="4"/>
  <c r="S315" i="3" s="1"/>
  <c r="L313" i="4"/>
  <c r="M313" i="3" s="1"/>
  <c r="I308" i="4"/>
  <c r="R303" i="4"/>
  <c r="L301" i="4"/>
  <c r="L296" i="4"/>
  <c r="AJ288" i="4"/>
  <c r="AK288" i="3" s="1"/>
  <c r="I285" i="4"/>
  <c r="J285" i="3" s="1"/>
  <c r="L274" i="4"/>
  <c r="I270" i="4"/>
  <c r="I258" i="4"/>
  <c r="J258" i="3" s="1"/>
  <c r="L254" i="4"/>
  <c r="L246" i="4"/>
  <c r="I243" i="4"/>
  <c r="J243" i="3" s="1"/>
  <c r="I238" i="4"/>
  <c r="AJ229" i="4"/>
  <c r="L211" i="4"/>
  <c r="L201" i="4"/>
  <c r="R197" i="4"/>
  <c r="S197" i="3" s="1"/>
  <c r="L192" i="4"/>
  <c r="L187" i="4"/>
  <c r="R181" i="4"/>
  <c r="L175" i="4"/>
  <c r="L162" i="4"/>
  <c r="R156" i="4"/>
  <c r="L151" i="4"/>
  <c r="R143" i="4"/>
  <c r="R128" i="4"/>
  <c r="I122" i="4"/>
  <c r="I116" i="4"/>
  <c r="AJ99" i="4"/>
  <c r="L74" i="4"/>
  <c r="AJ58" i="4"/>
  <c r="I45" i="4"/>
  <c r="I32" i="4"/>
  <c r="L14" i="4"/>
  <c r="O123" i="4"/>
  <c r="O117" i="4"/>
  <c r="O96" i="4"/>
  <c r="P96" i="3" s="1"/>
  <c r="R55" i="4"/>
  <c r="O132" i="4"/>
  <c r="O129" i="4"/>
  <c r="P129" i="3" s="1"/>
  <c r="O120" i="4"/>
  <c r="O103" i="4"/>
  <c r="P103" i="3" s="1"/>
  <c r="O82" i="4"/>
  <c r="P82" i="3" s="1"/>
  <c r="AJ419" i="3"/>
  <c r="L445" i="3"/>
  <c r="AD466" i="3"/>
  <c r="AJ467" i="3"/>
  <c r="AJ405" i="3"/>
  <c r="AD11" i="4"/>
  <c r="AD61" i="4"/>
  <c r="AD78" i="4"/>
  <c r="AD131" i="4"/>
  <c r="AD151" i="4"/>
  <c r="AD175" i="4"/>
  <c r="AD195" i="4"/>
  <c r="AD222" i="4"/>
  <c r="AE222" i="3" s="1"/>
  <c r="AD230" i="4"/>
  <c r="AD238" i="4"/>
  <c r="AD254" i="4"/>
  <c r="AD270" i="4"/>
  <c r="AD278" i="4"/>
  <c r="AD281" i="4"/>
  <c r="AD284" i="4"/>
  <c r="AD287" i="4"/>
  <c r="AD290" i="4"/>
  <c r="AD293" i="4"/>
  <c r="AD296" i="4"/>
  <c r="AD299" i="4"/>
  <c r="AD302" i="4"/>
  <c r="AD305" i="4"/>
  <c r="AD308" i="4"/>
  <c r="AD311" i="4"/>
  <c r="AD314" i="4"/>
  <c r="AD317" i="4"/>
  <c r="AD320" i="4"/>
  <c r="AD323" i="4"/>
  <c r="AD326" i="4"/>
  <c r="AD329" i="4"/>
  <c r="AD332" i="4"/>
  <c r="AD335" i="4"/>
  <c r="AE335" i="3" s="1"/>
  <c r="AD338" i="4"/>
  <c r="AE338" i="3" s="1"/>
  <c r="AD341" i="4"/>
  <c r="AE341" i="3" s="1"/>
  <c r="AD344" i="4"/>
  <c r="AD347" i="4"/>
  <c r="AD350" i="4"/>
  <c r="AE350" i="3" s="1"/>
  <c r="AD353" i="4"/>
  <c r="AD356" i="4"/>
  <c r="AE356" i="3" s="1"/>
  <c r="AD124" i="4"/>
  <c r="AD186" i="4"/>
  <c r="AE186" i="3" s="1"/>
  <c r="AD209" i="4"/>
  <c r="AD214" i="4"/>
  <c r="AD219" i="4"/>
  <c r="AD267" i="4"/>
  <c r="AD133" i="4"/>
  <c r="AD159" i="4"/>
  <c r="AE159" i="3" s="1"/>
  <c r="AD177" i="4"/>
  <c r="AD235" i="4"/>
  <c r="AD251" i="4"/>
  <c r="AD259" i="4"/>
  <c r="AD272" i="4"/>
  <c r="AD275" i="4"/>
  <c r="AD92" i="4"/>
  <c r="AD126" i="4"/>
  <c r="AD128" i="4"/>
  <c r="AD135" i="4"/>
  <c r="AD137" i="4"/>
  <c r="AD139" i="4"/>
  <c r="AD141" i="4"/>
  <c r="AD188" i="4"/>
  <c r="AD190" i="4"/>
  <c r="AD204" i="4"/>
  <c r="AE204" i="3" s="1"/>
  <c r="AD216" i="4"/>
  <c r="AE216" i="3" s="1"/>
  <c r="AD224" i="4"/>
  <c r="AD59" i="4"/>
  <c r="AD82" i="4"/>
  <c r="AD86" i="4"/>
  <c r="AD89" i="4"/>
  <c r="AD121" i="4"/>
  <c r="AD143" i="4"/>
  <c r="AD179" i="4"/>
  <c r="AD229" i="4"/>
  <c r="AD240" i="4"/>
  <c r="AE240" i="3" s="1"/>
  <c r="AD253" i="4"/>
  <c r="AD264" i="4"/>
  <c r="AE264" i="3" s="1"/>
  <c r="AD269" i="4"/>
  <c r="AD130" i="4"/>
  <c r="AD168" i="4"/>
  <c r="AE168" i="3" s="1"/>
  <c r="AD194" i="4"/>
  <c r="AD206" i="4"/>
  <c r="AD213" i="4"/>
  <c r="AE213" i="3" s="1"/>
  <c r="AD221" i="4"/>
  <c r="AD237" i="4"/>
  <c r="AD245" i="4"/>
  <c r="AD73" i="4"/>
  <c r="AD123" i="4"/>
  <c r="AD218" i="4"/>
  <c r="AD226" i="4"/>
  <c r="AD234" i="4"/>
  <c r="AD242" i="4"/>
  <c r="AD258" i="4"/>
  <c r="AD274" i="4"/>
  <c r="AD9" i="4"/>
  <c r="AD132" i="4"/>
  <c r="AE132" i="3" s="1"/>
  <c r="AD176" i="4"/>
  <c r="AD185" i="4"/>
  <c r="AD203" i="4"/>
  <c r="AD210" i="4"/>
  <c r="AE210" i="3" s="1"/>
  <c r="AD223" i="4"/>
  <c r="AD271" i="4"/>
  <c r="AD125" i="4"/>
  <c r="AD187" i="4"/>
  <c r="AD198" i="4"/>
  <c r="AD215" i="4"/>
  <c r="AD239" i="4"/>
  <c r="AD255" i="4"/>
  <c r="AD263" i="4"/>
  <c r="AD268" i="4"/>
  <c r="AD279" i="4"/>
  <c r="AD282" i="4"/>
  <c r="AD285" i="4"/>
  <c r="AE285" i="3" s="1"/>
  <c r="AD288" i="4"/>
  <c r="AD291" i="4"/>
  <c r="AD294" i="4"/>
  <c r="AD297" i="4"/>
  <c r="AD300" i="4"/>
  <c r="AD303" i="4"/>
  <c r="AE303" i="3" s="1"/>
  <c r="AD306" i="4"/>
  <c r="AE306" i="3" s="1"/>
  <c r="AD309" i="4"/>
  <c r="AE309" i="3" s="1"/>
  <c r="AD312" i="4"/>
  <c r="AD315" i="4"/>
  <c r="AE315" i="3" s="1"/>
  <c r="AD318" i="4"/>
  <c r="AD321" i="4"/>
  <c r="AE321" i="3" s="1"/>
  <c r="AD324" i="4"/>
  <c r="AE324" i="3" s="1"/>
  <c r="AD327" i="4"/>
  <c r="AE327" i="3" s="1"/>
  <c r="AD80" i="4"/>
  <c r="AD84" i="4"/>
  <c r="AD94" i="4"/>
  <c r="AD129" i="4"/>
  <c r="AD167" i="4"/>
  <c r="AD173" i="4"/>
  <c r="AD212" i="4"/>
  <c r="AD233" i="4"/>
  <c r="AD236" i="4"/>
  <c r="AD257" i="4"/>
  <c r="AD260" i="4"/>
  <c r="AD273" i="4"/>
  <c r="AD403" i="3"/>
  <c r="X408" i="3"/>
  <c r="AD409" i="3"/>
  <c r="R419" i="3"/>
  <c r="AD142" i="4"/>
  <c r="AD140" i="4"/>
  <c r="AD249" i="4"/>
  <c r="AE249" i="3" s="1"/>
  <c r="AD220" i="4"/>
  <c r="AD122" i="4"/>
  <c r="AJ272" i="4"/>
  <c r="AK272" i="3" s="1"/>
  <c r="AJ248" i="4"/>
  <c r="AJ232" i="4"/>
  <c r="AK232" i="3" s="1"/>
  <c r="AJ224" i="4"/>
  <c r="AK224" i="3" s="1"/>
  <c r="AJ211" i="4"/>
  <c r="AJ204" i="4"/>
  <c r="AJ186" i="4"/>
  <c r="AJ177" i="4"/>
  <c r="AK177" i="3" s="1"/>
  <c r="R175" i="4"/>
  <c r="R169" i="4"/>
  <c r="AJ163" i="4"/>
  <c r="AJ159" i="4"/>
  <c r="AK159" i="3" s="1"/>
  <c r="AJ157" i="4"/>
  <c r="AJ155" i="4"/>
  <c r="AJ153" i="4"/>
  <c r="R151" i="4"/>
  <c r="AJ149" i="4"/>
  <c r="AJ133" i="4"/>
  <c r="R131" i="4"/>
  <c r="AJ119" i="4"/>
  <c r="AJ117" i="4"/>
  <c r="AJ115" i="4"/>
  <c r="AJ113" i="4"/>
  <c r="AJ105" i="4"/>
  <c r="AK105" i="3" s="1"/>
  <c r="AJ103" i="4"/>
  <c r="O91" i="4"/>
  <c r="O78" i="4"/>
  <c r="R74" i="4"/>
  <c r="O71" i="4"/>
  <c r="P71" i="3" s="1"/>
  <c r="R67" i="4"/>
  <c r="AJ64" i="4"/>
  <c r="AJ61" i="4"/>
  <c r="AJ51" i="4"/>
  <c r="AK51" i="3" s="1"/>
  <c r="AJ28" i="4"/>
  <c r="O19" i="4"/>
  <c r="P19" i="3" s="1"/>
  <c r="AJ10" i="4"/>
  <c r="AJ19" i="4"/>
  <c r="AJ14" i="4"/>
  <c r="AJ262" i="4"/>
  <c r="AJ246" i="4"/>
  <c r="AJ238" i="4"/>
  <c r="AK238" i="3" s="1"/>
  <c r="AJ222" i="4"/>
  <c r="AJ214" i="4"/>
  <c r="AJ207" i="4"/>
  <c r="AJ197" i="4"/>
  <c r="AJ195" i="4"/>
  <c r="AJ184" i="4"/>
  <c r="AJ175" i="4"/>
  <c r="AJ171" i="4"/>
  <c r="AJ169" i="4"/>
  <c r="AJ165" i="4"/>
  <c r="AK165" i="3" s="1"/>
  <c r="AJ151" i="4"/>
  <c r="AJ131" i="4"/>
  <c r="R129" i="4"/>
  <c r="R96" i="4"/>
  <c r="AJ94" i="4"/>
  <c r="R87" i="4"/>
  <c r="AJ84" i="4"/>
  <c r="R80" i="4"/>
  <c r="AJ74" i="4"/>
  <c r="O63" i="4"/>
  <c r="P63" i="3" s="1"/>
  <c r="AJ57" i="4"/>
  <c r="AJ54" i="4"/>
  <c r="AK54" i="3" s="1"/>
  <c r="AJ47" i="4"/>
  <c r="AJ43" i="4"/>
  <c r="AJ39" i="4"/>
  <c r="AJ35" i="4"/>
  <c r="AK35" i="3" s="1"/>
  <c r="R31" i="4"/>
  <c r="O23" i="4"/>
  <c r="P23" i="3" s="1"/>
  <c r="AJ284" i="4"/>
  <c r="AK284" i="3" s="1"/>
  <c r="AJ281" i="4"/>
  <c r="AJ278" i="4"/>
  <c r="AK278" i="3" s="1"/>
  <c r="AJ270" i="4"/>
  <c r="AJ265" i="4"/>
  <c r="AJ254" i="4"/>
  <c r="AK254" i="3" s="1"/>
  <c r="AJ241" i="4"/>
  <c r="AJ230" i="4"/>
  <c r="AJ202" i="4"/>
  <c r="AK202" i="3" s="1"/>
  <c r="AJ193" i="4"/>
  <c r="AJ182" i="4"/>
  <c r="AJ180" i="4"/>
  <c r="AJ146" i="4"/>
  <c r="AJ144" i="4"/>
  <c r="R140" i="4"/>
  <c r="S140" i="3" s="1"/>
  <c r="R138" i="4"/>
  <c r="R136" i="4"/>
  <c r="R134" i="4"/>
  <c r="R127" i="4"/>
  <c r="AJ122" i="4"/>
  <c r="R100" i="4"/>
  <c r="R90" i="4"/>
  <c r="AJ80" i="4"/>
  <c r="R77" i="4"/>
  <c r="S77" i="3" s="1"/>
  <c r="AJ63" i="4"/>
  <c r="AJ60" i="4"/>
  <c r="AK60" i="3" s="1"/>
  <c r="R50" i="4"/>
  <c r="S50" i="3" s="1"/>
  <c r="AJ31" i="4"/>
  <c r="AJ27" i="4"/>
  <c r="AJ23" i="4"/>
  <c r="AJ18" i="4"/>
  <c r="AK18" i="3" s="1"/>
  <c r="R13" i="4"/>
  <c r="AJ257" i="4"/>
  <c r="AJ249" i="4"/>
  <c r="AK249" i="3" s="1"/>
  <c r="AJ225" i="4"/>
  <c r="AK225" i="3" s="1"/>
  <c r="AJ217" i="4"/>
  <c r="AJ205" i="4"/>
  <c r="AJ191" i="4"/>
  <c r="AJ189" i="4"/>
  <c r="AJ173" i="4"/>
  <c r="AJ167" i="4"/>
  <c r="AJ142" i="4"/>
  <c r="AK142" i="3" s="1"/>
  <c r="AJ140" i="4"/>
  <c r="AJ138" i="4"/>
  <c r="AJ136" i="4"/>
  <c r="AJ129" i="4"/>
  <c r="AK129" i="3" s="1"/>
  <c r="AJ127" i="4"/>
  <c r="R125" i="4"/>
  <c r="R120" i="4"/>
  <c r="R118" i="4"/>
  <c r="R116" i="4"/>
  <c r="R114" i="4"/>
  <c r="R104" i="4"/>
  <c r="S104" i="3" s="1"/>
  <c r="AJ98" i="4"/>
  <c r="AJ96" i="4"/>
  <c r="AK96" i="3" s="1"/>
  <c r="R93" i="4"/>
  <c r="AJ90" i="4"/>
  <c r="AK90" i="3" s="1"/>
  <c r="AJ87" i="4"/>
  <c r="AJ83" i="4"/>
  <c r="AJ77" i="4"/>
  <c r="AJ70" i="4"/>
  <c r="AJ66" i="4"/>
  <c r="AK66" i="3" s="1"/>
  <c r="AJ50" i="4"/>
  <c r="O13" i="4"/>
  <c r="P13" i="3" s="1"/>
  <c r="AJ9" i="4"/>
  <c r="AK9" i="3" s="1"/>
  <c r="AJ276" i="4"/>
  <c r="AJ273" i="4"/>
  <c r="AJ260" i="4"/>
  <c r="AK260" i="3" s="1"/>
  <c r="AJ252" i="4"/>
  <c r="AK252" i="3" s="1"/>
  <c r="AJ236" i="4"/>
  <c r="AK236" i="3" s="1"/>
  <c r="AJ233" i="4"/>
  <c r="AJ212" i="4"/>
  <c r="AJ178" i="4"/>
  <c r="AJ162" i="4"/>
  <c r="AK162" i="3" s="1"/>
  <c r="AJ160" i="4"/>
  <c r="R152" i="4"/>
  <c r="AJ148" i="4"/>
  <c r="AJ134" i="4"/>
  <c r="R132" i="4"/>
  <c r="R112" i="4"/>
  <c r="R110" i="4"/>
  <c r="R108" i="4"/>
  <c r="O106" i="4"/>
  <c r="P106" i="3" s="1"/>
  <c r="O104" i="4"/>
  <c r="P104" i="3" s="1"/>
  <c r="AJ102" i="4"/>
  <c r="AK102" i="3" s="1"/>
  <c r="AJ100" i="4"/>
  <c r="AJ93" i="4"/>
  <c r="AK93" i="3" s="1"/>
  <c r="R73" i="4"/>
  <c r="I63" i="4"/>
  <c r="I60" i="4"/>
  <c r="R56" i="4"/>
  <c r="R53" i="4"/>
  <c r="L50" i="4"/>
  <c r="AJ46" i="4"/>
  <c r="AJ42" i="4"/>
  <c r="AK42" i="3" s="1"/>
  <c r="AJ38" i="4"/>
  <c r="AJ34" i="4"/>
  <c r="AJ26" i="4"/>
  <c r="O22" i="4"/>
  <c r="P22" i="3" s="1"/>
  <c r="AJ17" i="4"/>
  <c r="I9" i="4"/>
  <c r="AJ268" i="4"/>
  <c r="AJ244" i="4"/>
  <c r="AJ228" i="4"/>
  <c r="AK228" i="3" s="1"/>
  <c r="AJ220" i="4"/>
  <c r="AJ215" i="4"/>
  <c r="AJ210" i="4"/>
  <c r="AJ200" i="4"/>
  <c r="AJ187" i="4"/>
  <c r="AJ158" i="4"/>
  <c r="AJ156" i="4"/>
  <c r="AK156" i="3" s="1"/>
  <c r="AJ154" i="4"/>
  <c r="AJ125" i="4"/>
  <c r="AJ120" i="4"/>
  <c r="AK120" i="3" s="1"/>
  <c r="AJ118" i="4"/>
  <c r="AJ116" i="4"/>
  <c r="AJ114" i="4"/>
  <c r="AJ106" i="4"/>
  <c r="AJ104" i="4"/>
  <c r="R76" i="4"/>
  <c r="AJ73" i="4"/>
  <c r="R62" i="4"/>
  <c r="AJ56" i="4"/>
  <c r="AJ53" i="4"/>
  <c r="AJ22" i="4"/>
  <c r="AJ8" i="4"/>
  <c r="AK8" i="3" s="1"/>
  <c r="AJ239" i="4"/>
  <c r="AJ231" i="4"/>
  <c r="AJ223" i="4"/>
  <c r="AJ198" i="4"/>
  <c r="AK198" i="3" s="1"/>
  <c r="AJ196" i="4"/>
  <c r="AK196" i="3" s="1"/>
  <c r="AJ185" i="4"/>
  <c r="AJ176" i="4"/>
  <c r="AJ170" i="4"/>
  <c r="AJ164" i="4"/>
  <c r="AJ152" i="4"/>
  <c r="AJ150" i="4"/>
  <c r="AJ132" i="4"/>
  <c r="AJ112" i="4"/>
  <c r="AJ110" i="4"/>
  <c r="AJ108" i="4"/>
  <c r="AJ76" i="4"/>
  <c r="AJ69" i="4"/>
  <c r="AK69" i="3" s="1"/>
  <c r="AJ65" i="4"/>
  <c r="AJ62" i="4"/>
  <c r="AJ59" i="4"/>
  <c r="AJ49" i="4"/>
  <c r="AJ30" i="4"/>
  <c r="AK30" i="3" s="1"/>
  <c r="AJ266" i="4"/>
  <c r="AK266" i="3" s="1"/>
  <c r="AJ250" i="4"/>
  <c r="AJ242" i="4"/>
  <c r="AJ226" i="4"/>
  <c r="AK226" i="3" s="1"/>
  <c r="AJ218" i="4"/>
  <c r="AJ208" i="4"/>
  <c r="AJ203" i="4"/>
  <c r="AJ194" i="4"/>
  <c r="AK194" i="3" s="1"/>
  <c r="AJ183" i="4"/>
  <c r="AK183" i="3" s="1"/>
  <c r="AJ181" i="4"/>
  <c r="AJ145" i="4"/>
  <c r="AJ123" i="4"/>
  <c r="R97" i="4"/>
  <c r="R95" i="4"/>
  <c r="R92" i="4"/>
  <c r="AJ89" i="4"/>
  <c r="AJ86" i="4"/>
  <c r="AJ82" i="4"/>
  <c r="AJ79" i="4"/>
  <c r="R72" i="4"/>
  <c r="AJ45" i="4"/>
  <c r="AK45" i="3" s="1"/>
  <c r="AJ41" i="4"/>
  <c r="AJ37" i="4"/>
  <c r="AJ33" i="4"/>
  <c r="AJ25" i="4"/>
  <c r="AJ16" i="4"/>
  <c r="AJ12" i="4"/>
  <c r="AK12" i="3" s="1"/>
  <c r="AJ7" i="4"/>
  <c r="AJ274" i="4"/>
  <c r="AJ261" i="4"/>
  <c r="AK261" i="3" s="1"/>
  <c r="AJ258" i="4"/>
  <c r="AJ237" i="4"/>
  <c r="AJ234" i="4"/>
  <c r="AK234" i="3" s="1"/>
  <c r="AJ213" i="4"/>
  <c r="AK213" i="3" s="1"/>
  <c r="AJ206" i="4"/>
  <c r="AK206" i="3" s="1"/>
  <c r="AJ174" i="4"/>
  <c r="AJ172" i="4"/>
  <c r="AJ168" i="4"/>
  <c r="AK168" i="3" s="1"/>
  <c r="AJ166" i="4"/>
  <c r="R161" i="4"/>
  <c r="R147" i="4"/>
  <c r="R141" i="4"/>
  <c r="R139" i="4"/>
  <c r="R137" i="4"/>
  <c r="R135" i="4"/>
  <c r="AJ130" i="4"/>
  <c r="R126" i="4"/>
  <c r="R101" i="4"/>
  <c r="R99" i="4"/>
  <c r="O97" i="4"/>
  <c r="P97" i="3" s="1"/>
  <c r="O95" i="4"/>
  <c r="P95" i="3" s="1"/>
  <c r="AJ92" i="4"/>
  <c r="R75" i="4"/>
  <c r="AJ72" i="4"/>
  <c r="AK72" i="3" s="1"/>
  <c r="R68" i="4"/>
  <c r="S68" i="3" s="1"/>
  <c r="AJ52" i="4"/>
  <c r="O8" i="4"/>
  <c r="P8" i="3" s="1"/>
  <c r="AJ277" i="4"/>
  <c r="AK277" i="3" s="1"/>
  <c r="AJ253" i="4"/>
  <c r="AJ245" i="4"/>
  <c r="AJ221" i="4"/>
  <c r="AK221" i="3" s="1"/>
  <c r="AJ201" i="4"/>
  <c r="AK201" i="3" s="1"/>
  <c r="AJ192" i="4"/>
  <c r="AJ179" i="4"/>
  <c r="AJ161" i="4"/>
  <c r="AJ147" i="4"/>
  <c r="AJ143" i="4"/>
  <c r="AJ141" i="4"/>
  <c r="AK141" i="3" s="1"/>
  <c r="AJ139" i="4"/>
  <c r="AJ137" i="4"/>
  <c r="AJ135" i="4"/>
  <c r="AK135" i="3" s="1"/>
  <c r="AJ121" i="4"/>
  <c r="R105" i="4"/>
  <c r="R103" i="4"/>
  <c r="AJ97" i="4"/>
  <c r="AJ95" i="4"/>
  <c r="R88" i="4"/>
  <c r="AJ85" i="4"/>
  <c r="AJ81" i="4"/>
  <c r="AK81" i="3" s="1"/>
  <c r="AJ75" i="4"/>
  <c r="AJ68" i="4"/>
  <c r="R58" i="4"/>
  <c r="AJ55" i="4"/>
  <c r="AJ29" i="4"/>
  <c r="R24" i="4"/>
  <c r="AJ21" i="4"/>
  <c r="AK21" i="3" s="1"/>
  <c r="AJ13" i="6"/>
  <c r="F1" i="6"/>
  <c r="M27" i="3"/>
  <c r="M102" i="3"/>
  <c r="M105" i="3"/>
  <c r="M47" i="3"/>
  <c r="M113" i="3"/>
  <c r="M146" i="3"/>
  <c r="S61" i="3"/>
  <c r="S115" i="3"/>
  <c r="S121" i="3"/>
  <c r="S124" i="3"/>
  <c r="S142" i="3"/>
  <c r="S570" i="3"/>
  <c r="S117" i="3"/>
  <c r="S168" i="3"/>
  <c r="M314" i="3"/>
  <c r="M305" i="3"/>
  <c r="AE301" i="3"/>
  <c r="M284" i="3"/>
  <c r="S273" i="3"/>
  <c r="M239" i="3"/>
  <c r="M236" i="3"/>
  <c r="S225" i="3"/>
  <c r="S204" i="3"/>
  <c r="S161" i="3"/>
  <c r="M294" i="3"/>
  <c r="S277" i="3"/>
  <c r="S271" i="3"/>
  <c r="S262" i="3"/>
  <c r="S250" i="3"/>
  <c r="S208" i="3"/>
  <c r="S182" i="3"/>
  <c r="S173" i="3"/>
  <c r="M169" i="3"/>
  <c r="M97" i="3"/>
  <c r="O7" i="3"/>
  <c r="X7" i="3"/>
  <c r="L8" i="3"/>
  <c r="U8" i="3"/>
  <c r="R9" i="3"/>
  <c r="AJ9" i="3"/>
  <c r="O10" i="3"/>
  <c r="X10" i="3"/>
  <c r="AG10" i="3"/>
  <c r="L11" i="3"/>
  <c r="AD11" i="3"/>
  <c r="AJ12" i="3"/>
  <c r="O13" i="3"/>
  <c r="L14" i="3"/>
  <c r="U14" i="3"/>
  <c r="AD14" i="3"/>
  <c r="I15" i="3"/>
  <c r="R15" i="3"/>
  <c r="AJ15" i="3"/>
  <c r="X16" i="3"/>
  <c r="AG16" i="3"/>
  <c r="U17" i="3"/>
  <c r="AD17" i="3"/>
  <c r="I18" i="3"/>
  <c r="AJ18" i="3"/>
  <c r="O19" i="3"/>
  <c r="AG19" i="3"/>
  <c r="L20" i="3"/>
  <c r="U20" i="3"/>
  <c r="R21" i="3"/>
  <c r="AJ21" i="3"/>
  <c r="AG22" i="3"/>
  <c r="L23" i="3"/>
  <c r="AD23" i="3"/>
  <c r="I24" i="3"/>
  <c r="O25" i="3"/>
  <c r="X25" i="3"/>
  <c r="U26" i="3"/>
  <c r="X28" i="3"/>
  <c r="AG28" i="3"/>
  <c r="U29" i="3"/>
  <c r="I30" i="3"/>
  <c r="R30" i="3"/>
  <c r="AJ30" i="3"/>
  <c r="O31" i="3"/>
  <c r="AG31" i="3"/>
  <c r="U32" i="3"/>
  <c r="R33" i="3"/>
  <c r="O34" i="3"/>
  <c r="X34" i="3"/>
  <c r="AG34" i="3"/>
  <c r="L35" i="3"/>
  <c r="AD35" i="3"/>
  <c r="I36" i="3"/>
  <c r="AJ36" i="3"/>
  <c r="O37" i="3"/>
  <c r="L38" i="3"/>
  <c r="U38" i="3"/>
  <c r="I39" i="3"/>
  <c r="X40" i="3"/>
  <c r="AG40" i="3"/>
  <c r="U41" i="3"/>
  <c r="AJ42" i="3"/>
  <c r="O43" i="3"/>
  <c r="X43" i="3"/>
  <c r="AG43" i="3"/>
  <c r="U44" i="3"/>
  <c r="R45" i="3"/>
  <c r="O46" i="3"/>
  <c r="AG46" i="3"/>
  <c r="U47" i="3"/>
  <c r="AD47" i="3"/>
  <c r="I48" i="3"/>
  <c r="O49" i="3"/>
  <c r="L50" i="3"/>
  <c r="U50" i="3"/>
  <c r="I51" i="3"/>
  <c r="X52" i="3"/>
  <c r="AG52" i="3"/>
  <c r="U53" i="3"/>
  <c r="I54" i="3"/>
  <c r="AJ54" i="3"/>
  <c r="O55" i="3"/>
  <c r="AG55" i="3"/>
  <c r="R57" i="3"/>
  <c r="AG58" i="3"/>
  <c r="AD59" i="3"/>
  <c r="I60" i="3"/>
  <c r="O61" i="3"/>
  <c r="L62" i="3"/>
  <c r="U62" i="3"/>
  <c r="X64" i="3"/>
  <c r="AG64" i="3"/>
  <c r="I66" i="3"/>
  <c r="AJ66" i="3"/>
  <c r="O67" i="3"/>
  <c r="AG67" i="3"/>
  <c r="U68" i="3"/>
  <c r="R69" i="3"/>
  <c r="AG70" i="3"/>
  <c r="I72" i="3"/>
  <c r="O73" i="3"/>
  <c r="L74" i="3"/>
  <c r="U74" i="3"/>
  <c r="X76" i="3"/>
  <c r="AG76" i="3"/>
  <c r="I78" i="3"/>
  <c r="AJ78" i="3"/>
  <c r="O79" i="3"/>
  <c r="U80" i="3"/>
  <c r="R81" i="3"/>
  <c r="AG82" i="3"/>
  <c r="AD83" i="3"/>
  <c r="I84" i="3"/>
  <c r="O85" i="3"/>
  <c r="L86" i="3"/>
  <c r="U86" i="3"/>
  <c r="X88" i="3"/>
  <c r="AG88" i="3"/>
  <c r="I90" i="3"/>
  <c r="AJ90" i="3"/>
  <c r="O91" i="3"/>
  <c r="U92" i="3"/>
  <c r="AG94" i="3"/>
  <c r="AD95" i="3"/>
  <c r="I96" i="3"/>
  <c r="O97" i="3"/>
  <c r="L98" i="3"/>
  <c r="U98" i="3"/>
  <c r="X100" i="3"/>
  <c r="AG100" i="3"/>
  <c r="I102" i="3"/>
  <c r="AJ102" i="3"/>
  <c r="O103" i="3"/>
  <c r="U104" i="3"/>
  <c r="R105" i="3"/>
  <c r="AG106" i="3"/>
  <c r="I108" i="3"/>
  <c r="O109" i="3"/>
  <c r="L110" i="3"/>
  <c r="U110" i="3"/>
  <c r="X112" i="3"/>
  <c r="I114" i="3"/>
  <c r="AJ114" i="3"/>
  <c r="O115" i="3"/>
  <c r="U116" i="3"/>
  <c r="R117" i="3"/>
  <c r="AG118" i="3"/>
  <c r="AD119" i="3"/>
  <c r="I120" i="3"/>
  <c r="O121" i="3"/>
  <c r="L122" i="3"/>
  <c r="U122" i="3"/>
  <c r="X124" i="3"/>
  <c r="AG124" i="3"/>
  <c r="I126" i="3"/>
  <c r="AJ126" i="3"/>
  <c r="O127" i="3"/>
  <c r="U128" i="3"/>
  <c r="AJ404" i="3"/>
  <c r="L406" i="3"/>
  <c r="AJ413" i="3"/>
  <c r="X417" i="3"/>
  <c r="L418" i="3"/>
  <c r="AD421" i="3"/>
  <c r="R7" i="3"/>
  <c r="AJ7" i="3"/>
  <c r="X8" i="3"/>
  <c r="AG8" i="3"/>
  <c r="AD9" i="3"/>
  <c r="R10" i="3"/>
  <c r="AJ10" i="3"/>
  <c r="O11" i="3"/>
  <c r="X11" i="3"/>
  <c r="AG11" i="3"/>
  <c r="L12" i="3"/>
  <c r="U12" i="3"/>
  <c r="AD12" i="3"/>
  <c r="R13" i="3"/>
  <c r="AJ13" i="3"/>
  <c r="O14" i="3"/>
  <c r="X14" i="3"/>
  <c r="AG14" i="3"/>
  <c r="L15" i="3"/>
  <c r="AD15" i="3"/>
  <c r="I16" i="3"/>
  <c r="AJ16" i="3"/>
  <c r="O17" i="3"/>
  <c r="L18" i="3"/>
  <c r="U18" i="3"/>
  <c r="X20" i="3"/>
  <c r="AG20" i="3"/>
  <c r="L21" i="3"/>
  <c r="U21" i="3"/>
  <c r="AD21" i="3"/>
  <c r="I22" i="3"/>
  <c r="R22" i="3"/>
  <c r="AJ22" i="3"/>
  <c r="O23" i="3"/>
  <c r="X23" i="3"/>
  <c r="U24" i="3"/>
  <c r="R25" i="3"/>
  <c r="AJ25" i="3"/>
  <c r="O26" i="3"/>
  <c r="X26" i="3"/>
  <c r="AG26" i="3"/>
  <c r="AD27" i="3"/>
  <c r="I28" i="3"/>
  <c r="O29" i="3"/>
  <c r="L30" i="3"/>
  <c r="X32" i="3"/>
  <c r="AG32" i="3"/>
  <c r="U33" i="3"/>
  <c r="I34" i="3"/>
  <c r="AJ34" i="3"/>
  <c r="O35" i="3"/>
  <c r="X35" i="3"/>
  <c r="AG35" i="3"/>
  <c r="L36" i="3"/>
  <c r="U36" i="3"/>
  <c r="R37" i="3"/>
  <c r="O38" i="3"/>
  <c r="AG38" i="3"/>
  <c r="AD39" i="3"/>
  <c r="I40" i="3"/>
  <c r="AJ40" i="3"/>
  <c r="O41" i="3"/>
  <c r="AG41" i="3"/>
  <c r="L42" i="3"/>
  <c r="I43" i="3"/>
  <c r="AJ43" i="3"/>
  <c r="O44" i="3"/>
  <c r="X44" i="3"/>
  <c r="AG44" i="3"/>
  <c r="U45" i="3"/>
  <c r="I46" i="3"/>
  <c r="AJ46" i="3"/>
  <c r="AG47" i="3"/>
  <c r="L48" i="3"/>
  <c r="U48" i="3"/>
  <c r="R49" i="3"/>
  <c r="O50" i="3"/>
  <c r="AG50" i="3"/>
  <c r="AD51" i="3"/>
  <c r="I52" i="3"/>
  <c r="O53" i="3"/>
  <c r="L54" i="3"/>
  <c r="U54" i="3"/>
  <c r="I55" i="3"/>
  <c r="X56" i="3"/>
  <c r="AG56" i="3"/>
  <c r="U57" i="3"/>
  <c r="I58" i="3"/>
  <c r="AJ58" i="3"/>
  <c r="O59" i="3"/>
  <c r="AG59" i="3"/>
  <c r="U60" i="3"/>
  <c r="R61" i="3"/>
  <c r="O62" i="3"/>
  <c r="AG62" i="3"/>
  <c r="AD63" i="3"/>
  <c r="I64" i="3"/>
  <c r="O65" i="3"/>
  <c r="L66" i="3"/>
  <c r="U66" i="3"/>
  <c r="X68" i="3"/>
  <c r="AG68" i="3"/>
  <c r="U69" i="3"/>
  <c r="I70" i="3"/>
  <c r="AJ70" i="3"/>
  <c r="O71" i="3"/>
  <c r="AG71" i="3"/>
  <c r="U72" i="3"/>
  <c r="R73" i="3"/>
  <c r="AG74" i="3"/>
  <c r="AD75" i="3"/>
  <c r="O77" i="3"/>
  <c r="L78" i="3"/>
  <c r="U78" i="3"/>
  <c r="X80" i="3"/>
  <c r="AG80" i="3"/>
  <c r="I82" i="3"/>
  <c r="AJ82" i="3"/>
  <c r="O83" i="3"/>
  <c r="U84" i="3"/>
  <c r="R85" i="3"/>
  <c r="O86" i="3"/>
  <c r="AG86" i="3"/>
  <c r="AD87" i="3"/>
  <c r="I88" i="3"/>
  <c r="O89" i="3"/>
  <c r="U90" i="3"/>
  <c r="X92" i="3"/>
  <c r="AG92" i="3"/>
  <c r="I94" i="3"/>
  <c r="AJ94" i="3"/>
  <c r="O95" i="3"/>
  <c r="U96" i="3"/>
  <c r="R97" i="3"/>
  <c r="AG98" i="3"/>
  <c r="AD99" i="3"/>
  <c r="I100" i="3"/>
  <c r="O101" i="3"/>
  <c r="U102" i="3"/>
  <c r="X104" i="3"/>
  <c r="AG104" i="3"/>
  <c r="I106" i="3"/>
  <c r="AJ106" i="3"/>
  <c r="O107" i="3"/>
  <c r="U108" i="3"/>
  <c r="R109" i="3"/>
  <c r="AG110" i="3"/>
  <c r="AD111" i="3"/>
  <c r="O113" i="3"/>
  <c r="U114" i="3"/>
  <c r="X116" i="3"/>
  <c r="AG116" i="3"/>
  <c r="AD402" i="3"/>
  <c r="AJ406" i="3"/>
  <c r="X407" i="3"/>
  <c r="AD411" i="3"/>
  <c r="L414" i="3"/>
  <c r="AK17" i="3"/>
  <c r="L7" i="3"/>
  <c r="AD7" i="3"/>
  <c r="I8" i="3"/>
  <c r="R8" i="3"/>
  <c r="AJ8" i="3"/>
  <c r="X9" i="3"/>
  <c r="L10" i="3"/>
  <c r="AD10" i="3"/>
  <c r="R11" i="3"/>
  <c r="AJ11" i="3"/>
  <c r="X12" i="3"/>
  <c r="AG12" i="3"/>
  <c r="L13" i="3"/>
  <c r="AD13" i="3"/>
  <c r="I14" i="3"/>
  <c r="AJ14" i="3"/>
  <c r="O15" i="3"/>
  <c r="AG15" i="3"/>
  <c r="U16" i="3"/>
  <c r="AD16" i="3"/>
  <c r="R17" i="3"/>
  <c r="O18" i="3"/>
  <c r="X18" i="3"/>
  <c r="AG18" i="3"/>
  <c r="L19" i="3"/>
  <c r="AD19" i="3"/>
  <c r="I20" i="3"/>
  <c r="R20" i="3"/>
  <c r="AJ20" i="3"/>
  <c r="X21" i="3"/>
  <c r="L22" i="3"/>
  <c r="U22" i="3"/>
  <c r="AD22" i="3"/>
  <c r="I23" i="3"/>
  <c r="X24" i="3"/>
  <c r="AG24" i="3"/>
  <c r="L25" i="3"/>
  <c r="U25" i="3"/>
  <c r="AD25" i="3"/>
  <c r="I26" i="3"/>
  <c r="R26" i="3"/>
  <c r="O27" i="3"/>
  <c r="X27" i="3"/>
  <c r="AG27" i="3"/>
  <c r="L28" i="3"/>
  <c r="U28" i="3"/>
  <c r="R29" i="3"/>
  <c r="O30" i="3"/>
  <c r="AG30" i="3"/>
  <c r="AD31" i="3"/>
  <c r="I32" i="3"/>
  <c r="O33" i="3"/>
  <c r="U34" i="3"/>
  <c r="I35" i="3"/>
  <c r="AJ35" i="3"/>
  <c r="X36" i="3"/>
  <c r="AG36" i="3"/>
  <c r="U37" i="3"/>
  <c r="I38" i="3"/>
  <c r="R38" i="3"/>
  <c r="AJ38" i="3"/>
  <c r="O39" i="3"/>
  <c r="I41" i="3"/>
  <c r="R41" i="3"/>
  <c r="O42" i="3"/>
  <c r="AG42" i="3"/>
  <c r="L43" i="3"/>
  <c r="AD43" i="3"/>
  <c r="I44" i="3"/>
  <c r="O45" i="3"/>
  <c r="L46" i="3"/>
  <c r="U46" i="3"/>
  <c r="I47" i="3"/>
  <c r="O48" i="3"/>
  <c r="X48" i="3"/>
  <c r="AG48" i="3"/>
  <c r="U49" i="3"/>
  <c r="I50" i="3"/>
  <c r="AJ50" i="3"/>
  <c r="O51" i="3"/>
  <c r="AG51" i="3"/>
  <c r="U52" i="3"/>
  <c r="O54" i="3"/>
  <c r="AG54" i="3"/>
  <c r="AD55" i="3"/>
  <c r="I56" i="3"/>
  <c r="O57" i="3"/>
  <c r="AG57" i="3"/>
  <c r="L58" i="3"/>
  <c r="U58" i="3"/>
  <c r="I59" i="3"/>
  <c r="X60" i="3"/>
  <c r="AG60" i="3"/>
  <c r="U61" i="3"/>
  <c r="I62" i="3"/>
  <c r="AJ62" i="3"/>
  <c r="O63" i="3"/>
  <c r="U64" i="3"/>
  <c r="R65" i="3"/>
  <c r="AG66" i="3"/>
  <c r="AD67" i="3"/>
  <c r="I68" i="3"/>
  <c r="O69" i="3"/>
  <c r="L70" i="3"/>
  <c r="U70" i="3"/>
  <c r="X72" i="3"/>
  <c r="AG72" i="3"/>
  <c r="U73" i="3"/>
  <c r="I74" i="3"/>
  <c r="AJ74" i="3"/>
  <c r="AG75" i="3"/>
  <c r="U76" i="3"/>
  <c r="R77" i="3"/>
  <c r="AG78" i="3"/>
  <c r="I80" i="3"/>
  <c r="L82" i="3"/>
  <c r="U82" i="3"/>
  <c r="I83" i="3"/>
  <c r="X84" i="3"/>
  <c r="AG84" i="3"/>
  <c r="I86" i="3"/>
  <c r="AJ86" i="3"/>
  <c r="O87" i="3"/>
  <c r="U88" i="3"/>
  <c r="R89" i="3"/>
  <c r="O90" i="3"/>
  <c r="AG90" i="3"/>
  <c r="AD91" i="3"/>
  <c r="I92" i="3"/>
  <c r="O93" i="3"/>
  <c r="L94" i="3"/>
  <c r="U94" i="3"/>
  <c r="X96" i="3"/>
  <c r="AG96" i="3"/>
  <c r="I98" i="3"/>
  <c r="AJ98" i="3"/>
  <c r="O99" i="3"/>
  <c r="U100" i="3"/>
  <c r="R101" i="3"/>
  <c r="AG102" i="3"/>
  <c r="AD103" i="3"/>
  <c r="I104" i="3"/>
  <c r="O105" i="3"/>
  <c r="L106" i="3"/>
  <c r="U106" i="3"/>
  <c r="X108" i="3"/>
  <c r="AG108" i="3"/>
  <c r="I110" i="3"/>
  <c r="AJ110" i="3"/>
  <c r="O111" i="3"/>
  <c r="U112" i="3"/>
  <c r="R113" i="3"/>
  <c r="AG114" i="3"/>
  <c r="AD115" i="3"/>
  <c r="X406" i="3"/>
  <c r="AD410" i="3"/>
  <c r="R411" i="3"/>
  <c r="X412" i="3"/>
  <c r="AJ423" i="3"/>
  <c r="R129" i="3"/>
  <c r="AG130" i="3"/>
  <c r="AD131" i="3"/>
  <c r="I132" i="3"/>
  <c r="O133" i="3"/>
  <c r="L134" i="3"/>
  <c r="U134" i="3"/>
  <c r="X136" i="3"/>
  <c r="AG136" i="3"/>
  <c r="I138" i="3"/>
  <c r="O139" i="3"/>
  <c r="U140" i="3"/>
  <c r="R141" i="3"/>
  <c r="AD143" i="3"/>
  <c r="I144" i="3"/>
  <c r="O145" i="3"/>
  <c r="L146" i="3"/>
  <c r="U146" i="3"/>
  <c r="X148" i="3"/>
  <c r="AG148" i="3"/>
  <c r="AJ150" i="3"/>
  <c r="O151" i="3"/>
  <c r="U152" i="3"/>
  <c r="R153" i="3"/>
  <c r="I156" i="3"/>
  <c r="L158" i="3"/>
  <c r="U158" i="3"/>
  <c r="X160" i="3"/>
  <c r="AG160" i="3"/>
  <c r="AJ162" i="3"/>
  <c r="O163" i="3"/>
  <c r="U164" i="3"/>
  <c r="R165" i="3"/>
  <c r="AG165" i="3"/>
  <c r="U167" i="3"/>
  <c r="AG168" i="3"/>
  <c r="O169" i="3"/>
  <c r="R171" i="3"/>
  <c r="U173" i="3"/>
  <c r="AD173" i="3"/>
  <c r="X178" i="3"/>
  <c r="AG178" i="3"/>
  <c r="AJ180" i="3"/>
  <c r="R183" i="3"/>
  <c r="U185" i="3"/>
  <c r="AD185" i="3"/>
  <c r="I186" i="3"/>
  <c r="I189" i="3"/>
  <c r="R189" i="3"/>
  <c r="U191" i="3"/>
  <c r="AD191" i="3"/>
  <c r="AG193" i="3"/>
  <c r="L194" i="3"/>
  <c r="R195" i="3"/>
  <c r="O196" i="3"/>
  <c r="X196" i="3"/>
  <c r="AJ198" i="3"/>
  <c r="I201" i="3"/>
  <c r="R201" i="3"/>
  <c r="U203" i="3"/>
  <c r="AD203" i="3"/>
  <c r="AG205" i="3"/>
  <c r="L206" i="3"/>
  <c r="O208" i="3"/>
  <c r="X208" i="3"/>
  <c r="AJ210" i="3"/>
  <c r="I213" i="3"/>
  <c r="R213" i="3"/>
  <c r="U215" i="3"/>
  <c r="AD215" i="3"/>
  <c r="AG217" i="3"/>
  <c r="L218" i="3"/>
  <c r="O220" i="3"/>
  <c r="X220" i="3"/>
  <c r="AJ222" i="3"/>
  <c r="I225" i="3"/>
  <c r="R225" i="3"/>
  <c r="U227" i="3"/>
  <c r="AD227" i="3"/>
  <c r="AG229" i="3"/>
  <c r="L230" i="3"/>
  <c r="O232" i="3"/>
  <c r="X232" i="3"/>
  <c r="I237" i="3"/>
  <c r="U239" i="3"/>
  <c r="L242" i="3"/>
  <c r="X244" i="3"/>
  <c r="AJ246" i="3"/>
  <c r="I249" i="3"/>
  <c r="R249" i="3"/>
  <c r="U251" i="3"/>
  <c r="AD251" i="3"/>
  <c r="AG253" i="3"/>
  <c r="L254" i="3"/>
  <c r="O256" i="3"/>
  <c r="X256" i="3"/>
  <c r="AJ258" i="3"/>
  <c r="I261" i="3"/>
  <c r="R261" i="3"/>
  <c r="U263" i="3"/>
  <c r="AD263" i="3"/>
  <c r="AG265" i="3"/>
  <c r="L266" i="3"/>
  <c r="O268" i="3"/>
  <c r="X268" i="3"/>
  <c r="AJ270" i="3"/>
  <c r="R273" i="3"/>
  <c r="U275" i="3"/>
  <c r="AD275" i="3"/>
  <c r="AG277" i="3"/>
  <c r="L278" i="3"/>
  <c r="I285" i="3"/>
  <c r="U287" i="3"/>
  <c r="AG289" i="3"/>
  <c r="L290" i="3"/>
  <c r="X292" i="3"/>
  <c r="U302" i="3"/>
  <c r="AG304" i="3"/>
  <c r="L305" i="3"/>
  <c r="AJ309" i="3"/>
  <c r="U314" i="3"/>
  <c r="AD314" i="3"/>
  <c r="O319" i="3"/>
  <c r="R324" i="3"/>
  <c r="R327" i="3"/>
  <c r="U329" i="3"/>
  <c r="AG331" i="3"/>
  <c r="AJ333" i="3"/>
  <c r="R339" i="3"/>
  <c r="O346" i="3"/>
  <c r="L353" i="3"/>
  <c r="AG355" i="3"/>
  <c r="AJ357" i="3"/>
  <c r="L377" i="3"/>
  <c r="L389" i="3"/>
  <c r="X400" i="3"/>
  <c r="AD400" i="3"/>
  <c r="AG400" i="3"/>
  <c r="AJ401" i="3"/>
  <c r="I402" i="3"/>
  <c r="L402" i="3"/>
  <c r="O402" i="3"/>
  <c r="R402" i="3"/>
  <c r="U402" i="3"/>
  <c r="X403" i="3"/>
  <c r="AJ403" i="3"/>
  <c r="I404" i="3"/>
  <c r="L404" i="3"/>
  <c r="O404" i="3"/>
  <c r="R404" i="3"/>
  <c r="U404" i="3"/>
  <c r="AJ408" i="3"/>
  <c r="I409" i="3"/>
  <c r="L409" i="3"/>
  <c r="O409" i="3"/>
  <c r="X409" i="3"/>
  <c r="AJ409" i="3"/>
  <c r="I410" i="3"/>
  <c r="L410" i="3"/>
  <c r="O410" i="3"/>
  <c r="R410" i="3"/>
  <c r="U410" i="3"/>
  <c r="AG410" i="3"/>
  <c r="U411" i="3"/>
  <c r="AG411" i="3"/>
  <c r="U413" i="3"/>
  <c r="O414" i="3"/>
  <c r="R414" i="3"/>
  <c r="U414" i="3"/>
  <c r="X415" i="3"/>
  <c r="AD415" i="3"/>
  <c r="AG415" i="3"/>
  <c r="AJ416" i="3"/>
  <c r="I417" i="3"/>
  <c r="L417" i="3"/>
  <c r="O417" i="3"/>
  <c r="R417" i="3"/>
  <c r="U417" i="3"/>
  <c r="AD417" i="3"/>
  <c r="AG417" i="3"/>
  <c r="O418" i="3"/>
  <c r="R418" i="3"/>
  <c r="U418" i="3"/>
  <c r="I420" i="3"/>
  <c r="R420" i="3"/>
  <c r="AJ420" i="3"/>
  <c r="I421" i="3"/>
  <c r="L421" i="3"/>
  <c r="O421" i="3"/>
  <c r="R421" i="3"/>
  <c r="U421" i="3"/>
  <c r="X423" i="3"/>
  <c r="AG423" i="3"/>
  <c r="O424" i="3"/>
  <c r="AJ424" i="3"/>
  <c r="AD425" i="3"/>
  <c r="L426" i="3"/>
  <c r="I427" i="3"/>
  <c r="AD427" i="3"/>
  <c r="L429" i="3"/>
  <c r="U429" i="3"/>
  <c r="R430" i="3"/>
  <c r="X431" i="3"/>
  <c r="AG431" i="3"/>
  <c r="R432" i="3"/>
  <c r="AG438" i="3"/>
  <c r="R467" i="3"/>
  <c r="L469" i="3"/>
  <c r="I118" i="3"/>
  <c r="AJ118" i="3"/>
  <c r="O119" i="3"/>
  <c r="U120" i="3"/>
  <c r="R121" i="3"/>
  <c r="AG122" i="3"/>
  <c r="AD123" i="3"/>
  <c r="I124" i="3"/>
  <c r="O125" i="3"/>
  <c r="L126" i="3"/>
  <c r="U126" i="3"/>
  <c r="X128" i="3"/>
  <c r="AG128" i="3"/>
  <c r="AJ130" i="3"/>
  <c r="O131" i="3"/>
  <c r="U132" i="3"/>
  <c r="AD135" i="3"/>
  <c r="I136" i="3"/>
  <c r="O137" i="3"/>
  <c r="L138" i="3"/>
  <c r="U138" i="3"/>
  <c r="X140" i="3"/>
  <c r="AG140" i="3"/>
  <c r="AJ142" i="3"/>
  <c r="O143" i="3"/>
  <c r="U144" i="3"/>
  <c r="R145" i="3"/>
  <c r="AG146" i="3"/>
  <c r="AD147" i="3"/>
  <c r="I148" i="3"/>
  <c r="L150" i="3"/>
  <c r="U150" i="3"/>
  <c r="X152" i="3"/>
  <c r="AG152" i="3"/>
  <c r="AJ154" i="3"/>
  <c r="O155" i="3"/>
  <c r="U156" i="3"/>
  <c r="AD159" i="3"/>
  <c r="I160" i="3"/>
  <c r="O161" i="3"/>
  <c r="L162" i="3"/>
  <c r="U162" i="3"/>
  <c r="X164" i="3"/>
  <c r="AG164" i="3"/>
  <c r="L168" i="3"/>
  <c r="AG170" i="3"/>
  <c r="AJ172" i="3"/>
  <c r="O173" i="3"/>
  <c r="R175" i="3"/>
  <c r="AG176" i="3"/>
  <c r="AD177" i="3"/>
  <c r="I178" i="3"/>
  <c r="L180" i="3"/>
  <c r="U180" i="3"/>
  <c r="X182" i="3"/>
  <c r="AG182" i="3"/>
  <c r="AJ184" i="3"/>
  <c r="O185" i="3"/>
  <c r="AG187" i="3"/>
  <c r="O188" i="3"/>
  <c r="AJ190" i="3"/>
  <c r="I193" i="3"/>
  <c r="R193" i="3"/>
  <c r="U195" i="3"/>
  <c r="AD195" i="3"/>
  <c r="AG197" i="3"/>
  <c r="L198" i="3"/>
  <c r="O200" i="3"/>
  <c r="X200" i="3"/>
  <c r="AJ202" i="3"/>
  <c r="R205" i="3"/>
  <c r="U207" i="3"/>
  <c r="AD207" i="3"/>
  <c r="AG209" i="3"/>
  <c r="L210" i="3"/>
  <c r="O212" i="3"/>
  <c r="X212" i="3"/>
  <c r="AJ214" i="3"/>
  <c r="I217" i="3"/>
  <c r="R217" i="3"/>
  <c r="AD219" i="3"/>
  <c r="AG221" i="3"/>
  <c r="L222" i="3"/>
  <c r="O224" i="3"/>
  <c r="X224" i="3"/>
  <c r="AJ226" i="3"/>
  <c r="I229" i="3"/>
  <c r="R229" i="3"/>
  <c r="U231" i="3"/>
  <c r="AD231" i="3"/>
  <c r="AG233" i="3"/>
  <c r="L234" i="3"/>
  <c r="O236" i="3"/>
  <c r="X236" i="3"/>
  <c r="AJ238" i="3"/>
  <c r="I241" i="3"/>
  <c r="R241" i="3"/>
  <c r="U243" i="3"/>
  <c r="AD243" i="3"/>
  <c r="L246" i="3"/>
  <c r="O248" i="3"/>
  <c r="X248" i="3"/>
  <c r="AJ250" i="3"/>
  <c r="I253" i="3"/>
  <c r="R253" i="3"/>
  <c r="U255" i="3"/>
  <c r="AG257" i="3"/>
  <c r="X260" i="3"/>
  <c r="I265" i="3"/>
  <c r="AD267" i="3"/>
  <c r="AG269" i="3"/>
  <c r="L270" i="3"/>
  <c r="O272" i="3"/>
  <c r="X272" i="3"/>
  <c r="AJ274" i="3"/>
  <c r="I277" i="3"/>
  <c r="U279" i="3"/>
  <c r="AD279" i="3"/>
  <c r="AG281" i="3"/>
  <c r="L282" i="3"/>
  <c r="AJ286" i="3"/>
  <c r="U291" i="3"/>
  <c r="L294" i="3"/>
  <c r="AG296" i="3"/>
  <c r="L297" i="3"/>
  <c r="O299" i="3"/>
  <c r="AJ301" i="3"/>
  <c r="R304" i="3"/>
  <c r="U306" i="3"/>
  <c r="AG308" i="3"/>
  <c r="O311" i="3"/>
  <c r="AJ313" i="3"/>
  <c r="I316" i="3"/>
  <c r="AD318" i="3"/>
  <c r="AJ325" i="3"/>
  <c r="L336" i="3"/>
  <c r="AJ340" i="3"/>
  <c r="AD345" i="3"/>
  <c r="AJ349" i="3"/>
  <c r="O350" i="3"/>
  <c r="L357" i="3"/>
  <c r="AJ361" i="3"/>
  <c r="L381" i="3"/>
  <c r="AJ385" i="3"/>
  <c r="I400" i="3"/>
  <c r="L400" i="3"/>
  <c r="O400" i="3"/>
  <c r="R400" i="3"/>
  <c r="U400" i="3"/>
  <c r="X401" i="3"/>
  <c r="AD401" i="3"/>
  <c r="AG401" i="3"/>
  <c r="AJ402" i="3"/>
  <c r="I403" i="3"/>
  <c r="L403" i="3"/>
  <c r="O403" i="3"/>
  <c r="R403" i="3"/>
  <c r="U403" i="3"/>
  <c r="AG403" i="3"/>
  <c r="X405" i="3"/>
  <c r="AD405" i="3"/>
  <c r="AG405" i="3"/>
  <c r="I406" i="3"/>
  <c r="AJ407" i="3"/>
  <c r="I408" i="3"/>
  <c r="L408" i="3"/>
  <c r="O408" i="3"/>
  <c r="R408" i="3"/>
  <c r="U408" i="3"/>
  <c r="AD408" i="3"/>
  <c r="AG408" i="3"/>
  <c r="U409" i="3"/>
  <c r="AG409" i="3"/>
  <c r="AJ412" i="3"/>
  <c r="I413" i="3"/>
  <c r="L413" i="3"/>
  <c r="O413" i="3"/>
  <c r="R413" i="3"/>
  <c r="AJ414" i="3"/>
  <c r="I415" i="3"/>
  <c r="L415" i="3"/>
  <c r="O415" i="3"/>
  <c r="R415" i="3"/>
  <c r="U415" i="3"/>
  <c r="X416" i="3"/>
  <c r="AD416" i="3"/>
  <c r="AG416" i="3"/>
  <c r="AJ418" i="3"/>
  <c r="I419" i="3"/>
  <c r="L419" i="3"/>
  <c r="O419" i="3"/>
  <c r="X419" i="3"/>
  <c r="AG419" i="3"/>
  <c r="O420" i="3"/>
  <c r="X420" i="3"/>
  <c r="AG420" i="3"/>
  <c r="AJ421" i="3"/>
  <c r="I422" i="3"/>
  <c r="L422" i="3"/>
  <c r="O422" i="3"/>
  <c r="R422" i="3"/>
  <c r="U422" i="3"/>
  <c r="I423" i="3"/>
  <c r="AD423" i="3"/>
  <c r="L424" i="3"/>
  <c r="U424" i="3"/>
  <c r="AG424" i="3"/>
  <c r="AJ426" i="3"/>
  <c r="O427" i="3"/>
  <c r="I429" i="3"/>
  <c r="R429" i="3"/>
  <c r="AG429" i="3"/>
  <c r="AD431" i="3"/>
  <c r="O432" i="3"/>
  <c r="AD432" i="3"/>
  <c r="X443" i="3"/>
  <c r="X461" i="3"/>
  <c r="L462" i="3"/>
  <c r="AJ469" i="3"/>
  <c r="I116" i="3"/>
  <c r="O117" i="3"/>
  <c r="L118" i="3"/>
  <c r="U118" i="3"/>
  <c r="X120" i="3"/>
  <c r="AG120" i="3"/>
  <c r="I122" i="3"/>
  <c r="AJ122" i="3"/>
  <c r="O123" i="3"/>
  <c r="U124" i="3"/>
  <c r="R125" i="3"/>
  <c r="I128" i="3"/>
  <c r="O129" i="3"/>
  <c r="U130" i="3"/>
  <c r="X132" i="3"/>
  <c r="AG132" i="3"/>
  <c r="I134" i="3"/>
  <c r="AJ134" i="3"/>
  <c r="O135" i="3"/>
  <c r="U136" i="3"/>
  <c r="R137" i="3"/>
  <c r="AD139" i="3"/>
  <c r="I140" i="3"/>
  <c r="O141" i="3"/>
  <c r="L142" i="3"/>
  <c r="U142" i="3"/>
  <c r="AG144" i="3"/>
  <c r="I146" i="3"/>
  <c r="AJ146" i="3"/>
  <c r="O147" i="3"/>
  <c r="U148" i="3"/>
  <c r="R149" i="3"/>
  <c r="AG150" i="3"/>
  <c r="AD151" i="3"/>
  <c r="I152" i="3"/>
  <c r="O153" i="3"/>
  <c r="L154" i="3"/>
  <c r="U154" i="3"/>
  <c r="X156" i="3"/>
  <c r="AG156" i="3"/>
  <c r="AJ158" i="3"/>
  <c r="U160" i="3"/>
  <c r="R161" i="3"/>
  <c r="AD163" i="3"/>
  <c r="I164" i="3"/>
  <c r="O165" i="3"/>
  <c r="U166" i="3"/>
  <c r="I167" i="3"/>
  <c r="U169" i="3"/>
  <c r="AD169" i="3"/>
  <c r="I170" i="3"/>
  <c r="O171" i="3"/>
  <c r="L172" i="3"/>
  <c r="U172" i="3"/>
  <c r="X174" i="3"/>
  <c r="AG174" i="3"/>
  <c r="AJ176" i="3"/>
  <c r="O177" i="3"/>
  <c r="U178" i="3"/>
  <c r="R179" i="3"/>
  <c r="AD181" i="3"/>
  <c r="I182" i="3"/>
  <c r="L184" i="3"/>
  <c r="U184" i="3"/>
  <c r="AG189" i="3"/>
  <c r="L190" i="3"/>
  <c r="O192" i="3"/>
  <c r="X192" i="3"/>
  <c r="AJ194" i="3"/>
  <c r="I197" i="3"/>
  <c r="R197" i="3"/>
  <c r="U199" i="3"/>
  <c r="AD199" i="3"/>
  <c r="L202" i="3"/>
  <c r="O204" i="3"/>
  <c r="X204" i="3"/>
  <c r="AJ206" i="3"/>
  <c r="I209" i="3"/>
  <c r="R209" i="3"/>
  <c r="U211" i="3"/>
  <c r="AD211" i="3"/>
  <c r="AG213" i="3"/>
  <c r="L214" i="3"/>
  <c r="O216" i="3"/>
  <c r="X216" i="3"/>
  <c r="AJ218" i="3"/>
  <c r="I221" i="3"/>
  <c r="U223" i="3"/>
  <c r="AD223" i="3"/>
  <c r="AG225" i="3"/>
  <c r="O228" i="3"/>
  <c r="X228" i="3"/>
  <c r="AJ230" i="3"/>
  <c r="I233" i="3"/>
  <c r="R233" i="3"/>
  <c r="U235" i="3"/>
  <c r="AD235" i="3"/>
  <c r="AG237" i="3"/>
  <c r="L238" i="3"/>
  <c r="O240" i="3"/>
  <c r="AJ242" i="3"/>
  <c r="R245" i="3"/>
  <c r="U247" i="3"/>
  <c r="AG249" i="3"/>
  <c r="O252" i="3"/>
  <c r="X252" i="3"/>
  <c r="AJ254" i="3"/>
  <c r="I257" i="3"/>
  <c r="R257" i="3"/>
  <c r="U259" i="3"/>
  <c r="AD259" i="3"/>
  <c r="L262" i="3"/>
  <c r="O264" i="3"/>
  <c r="AJ266" i="3"/>
  <c r="I269" i="3"/>
  <c r="R269" i="3"/>
  <c r="U271" i="3"/>
  <c r="AG273" i="3"/>
  <c r="L274" i="3"/>
  <c r="X276" i="3"/>
  <c r="AJ278" i="3"/>
  <c r="U283" i="3"/>
  <c r="AG285" i="3"/>
  <c r="O288" i="3"/>
  <c r="X288" i="3"/>
  <c r="AJ290" i="3"/>
  <c r="I293" i="3"/>
  <c r="I296" i="3"/>
  <c r="L301" i="3"/>
  <c r="O303" i="3"/>
  <c r="R308" i="3"/>
  <c r="U310" i="3"/>
  <c r="AG312" i="3"/>
  <c r="L313" i="3"/>
  <c r="U322" i="3"/>
  <c r="L325" i="3"/>
  <c r="O330" i="3"/>
  <c r="AJ332" i="3"/>
  <c r="L337" i="3"/>
  <c r="U349" i="3"/>
  <c r="AG351" i="3"/>
  <c r="L352" i="3"/>
  <c r="AJ353" i="3"/>
  <c r="L361" i="3"/>
  <c r="AJ365" i="3"/>
  <c r="L373" i="3"/>
  <c r="AJ377" i="3"/>
  <c r="AJ389" i="3"/>
  <c r="AJ400" i="3"/>
  <c r="I401" i="3"/>
  <c r="L401" i="3"/>
  <c r="O401" i="3"/>
  <c r="R401" i="3"/>
  <c r="U401" i="3"/>
  <c r="X402" i="3"/>
  <c r="AG402" i="3"/>
  <c r="X404" i="3"/>
  <c r="AD404" i="3"/>
  <c r="AG404" i="3"/>
  <c r="I405" i="3"/>
  <c r="L405" i="3"/>
  <c r="O405" i="3"/>
  <c r="R405" i="3"/>
  <c r="U405" i="3"/>
  <c r="O406" i="3"/>
  <c r="R406" i="3"/>
  <c r="U406" i="3"/>
  <c r="AD406" i="3"/>
  <c r="AG406" i="3"/>
  <c r="I407" i="3"/>
  <c r="L407" i="3"/>
  <c r="O407" i="3"/>
  <c r="R407" i="3"/>
  <c r="U407" i="3"/>
  <c r="AD407" i="3"/>
  <c r="AG407" i="3"/>
  <c r="X410" i="3"/>
  <c r="AJ410" i="3"/>
  <c r="I411" i="3"/>
  <c r="L411" i="3"/>
  <c r="O411" i="3"/>
  <c r="X411" i="3"/>
  <c r="AJ411" i="3"/>
  <c r="I412" i="3"/>
  <c r="L412" i="3"/>
  <c r="O412" i="3"/>
  <c r="R412" i="3"/>
  <c r="U412" i="3"/>
  <c r="AD412" i="3"/>
  <c r="AG412" i="3"/>
  <c r="X413" i="3"/>
  <c r="AD413" i="3"/>
  <c r="AG413" i="3"/>
  <c r="I414" i="3"/>
  <c r="X414" i="3"/>
  <c r="AD414" i="3"/>
  <c r="AG414" i="3"/>
  <c r="AJ415" i="3"/>
  <c r="I416" i="3"/>
  <c r="L416" i="3"/>
  <c r="O416" i="3"/>
  <c r="R416" i="3"/>
  <c r="U416" i="3"/>
  <c r="AJ417" i="3"/>
  <c r="I418" i="3"/>
  <c r="X418" i="3"/>
  <c r="AD418" i="3"/>
  <c r="AG418" i="3"/>
  <c r="U419" i="3"/>
  <c r="AD419" i="3"/>
  <c r="L420" i="3"/>
  <c r="U420" i="3"/>
  <c r="X421" i="3"/>
  <c r="AG421" i="3"/>
  <c r="AJ422" i="3"/>
  <c r="I424" i="3"/>
  <c r="R424" i="3"/>
  <c r="AD424" i="3"/>
  <c r="L427" i="3"/>
  <c r="X427" i="3"/>
  <c r="AG427" i="3"/>
  <c r="AJ428" i="3"/>
  <c r="O429" i="3"/>
  <c r="AD429" i="3"/>
  <c r="U430" i="3"/>
  <c r="L432" i="3"/>
  <c r="U432" i="3"/>
  <c r="O433" i="3"/>
  <c r="I438" i="3"/>
  <c r="R444" i="3"/>
  <c r="L449" i="3"/>
  <c r="R459" i="3"/>
  <c r="L464" i="3"/>
  <c r="AD473" i="3"/>
  <c r="R474" i="3"/>
  <c r="AG432" i="3"/>
  <c r="R433" i="3"/>
  <c r="U433" i="3"/>
  <c r="O434" i="3"/>
  <c r="R434" i="3"/>
  <c r="U434" i="3"/>
  <c r="AD434" i="3"/>
  <c r="AG434" i="3"/>
  <c r="AJ435" i="3"/>
  <c r="I436" i="3"/>
  <c r="L436" i="3"/>
  <c r="AJ436" i="3"/>
  <c r="X437" i="3"/>
  <c r="AD437" i="3"/>
  <c r="AG437" i="3"/>
  <c r="L438" i="3"/>
  <c r="O438" i="3"/>
  <c r="R438" i="3"/>
  <c r="U438" i="3"/>
  <c r="X439" i="3"/>
  <c r="AJ439" i="3"/>
  <c r="I440" i="3"/>
  <c r="L440" i="3"/>
  <c r="R440" i="3"/>
  <c r="X440" i="3"/>
  <c r="AD440" i="3"/>
  <c r="AG440" i="3"/>
  <c r="AJ442" i="3"/>
  <c r="I443" i="3"/>
  <c r="L443" i="3"/>
  <c r="O443" i="3"/>
  <c r="R443" i="3"/>
  <c r="U443" i="3"/>
  <c r="AD443" i="3"/>
  <c r="AG443" i="3"/>
  <c r="U444" i="3"/>
  <c r="AJ445" i="3"/>
  <c r="I446" i="3"/>
  <c r="X446" i="3"/>
  <c r="AD446" i="3"/>
  <c r="AG446" i="3"/>
  <c r="X447" i="3"/>
  <c r="AJ447" i="3"/>
  <c r="I448" i="3"/>
  <c r="L448" i="3"/>
  <c r="O448" i="3"/>
  <c r="X448" i="3"/>
  <c r="AD448" i="3"/>
  <c r="AG448" i="3"/>
  <c r="O449" i="3"/>
  <c r="R449" i="3"/>
  <c r="U449" i="3"/>
  <c r="AJ450" i="3"/>
  <c r="I451" i="3"/>
  <c r="L451" i="3"/>
  <c r="O451" i="3"/>
  <c r="R451" i="3"/>
  <c r="U451" i="3"/>
  <c r="X452" i="3"/>
  <c r="AD452" i="3"/>
  <c r="AG452" i="3"/>
  <c r="AJ453" i="3"/>
  <c r="I454" i="3"/>
  <c r="L454" i="3"/>
  <c r="O454" i="3"/>
  <c r="R454" i="3"/>
  <c r="U454" i="3"/>
  <c r="X455" i="3"/>
  <c r="AD455" i="3"/>
  <c r="X456" i="3"/>
  <c r="AJ456" i="3"/>
  <c r="I457" i="3"/>
  <c r="L457" i="3"/>
  <c r="O457" i="3"/>
  <c r="R457" i="3"/>
  <c r="U457" i="3"/>
  <c r="X458" i="3"/>
  <c r="AD458" i="3"/>
  <c r="AG458" i="3"/>
  <c r="U459" i="3"/>
  <c r="X460" i="3"/>
  <c r="AD460" i="3"/>
  <c r="AG460" i="3"/>
  <c r="AJ462" i="3"/>
  <c r="I463" i="3"/>
  <c r="AD463" i="3"/>
  <c r="AG463" i="3"/>
  <c r="O464" i="3"/>
  <c r="R464" i="3"/>
  <c r="U464" i="3"/>
  <c r="X465" i="3"/>
  <c r="AD465" i="3"/>
  <c r="AG465" i="3"/>
  <c r="X468" i="3"/>
  <c r="AD468" i="3"/>
  <c r="AG468" i="3"/>
  <c r="O469" i="3"/>
  <c r="R469" i="3"/>
  <c r="U469" i="3"/>
  <c r="X471" i="3"/>
  <c r="AJ471" i="3"/>
  <c r="I472" i="3"/>
  <c r="L472" i="3"/>
  <c r="O472" i="3"/>
  <c r="R472" i="3"/>
  <c r="U472" i="3"/>
  <c r="AJ472" i="3"/>
  <c r="I473" i="3"/>
  <c r="L473" i="3"/>
  <c r="O473" i="3"/>
  <c r="R473" i="3"/>
  <c r="U473" i="3"/>
  <c r="AG473" i="3"/>
  <c r="AJ474" i="3"/>
  <c r="R475" i="3"/>
  <c r="U475" i="3"/>
  <c r="AJ476" i="3"/>
  <c r="I477" i="3"/>
  <c r="I478" i="3"/>
  <c r="O480" i="3"/>
  <c r="X422" i="3"/>
  <c r="AD422" i="3"/>
  <c r="AG422" i="3"/>
  <c r="O423" i="3"/>
  <c r="R423" i="3"/>
  <c r="U423" i="3"/>
  <c r="X425" i="3"/>
  <c r="AJ425" i="3"/>
  <c r="I426" i="3"/>
  <c r="X426" i="3"/>
  <c r="AD426" i="3"/>
  <c r="AG426" i="3"/>
  <c r="U427" i="3"/>
  <c r="X428" i="3"/>
  <c r="AD428" i="3"/>
  <c r="AG428" i="3"/>
  <c r="I431" i="3"/>
  <c r="L431" i="3"/>
  <c r="O431" i="3"/>
  <c r="R431" i="3"/>
  <c r="U431" i="3"/>
  <c r="AJ433" i="3"/>
  <c r="I434" i="3"/>
  <c r="L434" i="3"/>
  <c r="X435" i="3"/>
  <c r="AD435" i="3"/>
  <c r="AG435" i="3"/>
  <c r="R436" i="3"/>
  <c r="X436" i="3"/>
  <c r="AD436" i="3"/>
  <c r="AG436" i="3"/>
  <c r="L437" i="3"/>
  <c r="O437" i="3"/>
  <c r="R437" i="3"/>
  <c r="U437" i="3"/>
  <c r="O439" i="3"/>
  <c r="R439" i="3"/>
  <c r="U439" i="3"/>
  <c r="AD439" i="3"/>
  <c r="AG439" i="3"/>
  <c r="X441" i="3"/>
  <c r="AD441" i="3"/>
  <c r="AJ441" i="3"/>
  <c r="L442" i="3"/>
  <c r="O442" i="3"/>
  <c r="R442" i="3"/>
  <c r="X442" i="3"/>
  <c r="AD442" i="3"/>
  <c r="AJ444" i="3"/>
  <c r="I445" i="3"/>
  <c r="X445" i="3"/>
  <c r="AD445" i="3"/>
  <c r="AG445" i="3"/>
  <c r="O446" i="3"/>
  <c r="R446" i="3"/>
  <c r="U446" i="3"/>
  <c r="L447" i="3"/>
  <c r="O447" i="3"/>
  <c r="R447" i="3"/>
  <c r="U447" i="3"/>
  <c r="AG447" i="3"/>
  <c r="U448" i="3"/>
  <c r="AJ449" i="3"/>
  <c r="I450" i="3"/>
  <c r="L450" i="3"/>
  <c r="O450" i="3"/>
  <c r="X450" i="3"/>
  <c r="AD450" i="3"/>
  <c r="AG450" i="3"/>
  <c r="AJ451" i="3"/>
  <c r="I452" i="3"/>
  <c r="L452" i="3"/>
  <c r="O452" i="3"/>
  <c r="R452" i="3"/>
  <c r="U452" i="3"/>
  <c r="X453" i="3"/>
  <c r="AD453" i="3"/>
  <c r="AG453" i="3"/>
  <c r="AJ454" i="3"/>
  <c r="I455" i="3"/>
  <c r="L455" i="3"/>
  <c r="O455" i="3"/>
  <c r="R455" i="3"/>
  <c r="U455" i="3"/>
  <c r="AJ455" i="3"/>
  <c r="I456" i="3"/>
  <c r="L456" i="3"/>
  <c r="O456" i="3"/>
  <c r="R456" i="3"/>
  <c r="U456" i="3"/>
  <c r="AG456" i="3"/>
  <c r="AJ457" i="3"/>
  <c r="I458" i="3"/>
  <c r="L458" i="3"/>
  <c r="O458" i="3"/>
  <c r="R458" i="3"/>
  <c r="U458" i="3"/>
  <c r="AJ459" i="3"/>
  <c r="I460" i="3"/>
  <c r="L460" i="3"/>
  <c r="O460" i="3"/>
  <c r="R460" i="3"/>
  <c r="U460" i="3"/>
  <c r="AJ461" i="3"/>
  <c r="I462" i="3"/>
  <c r="X462" i="3"/>
  <c r="AD462" i="3"/>
  <c r="AG462" i="3"/>
  <c r="X463" i="3"/>
  <c r="AJ464" i="3"/>
  <c r="I465" i="3"/>
  <c r="L465" i="3"/>
  <c r="O465" i="3"/>
  <c r="R465" i="3"/>
  <c r="U465" i="3"/>
  <c r="X466" i="3"/>
  <c r="AJ466" i="3"/>
  <c r="I467" i="3"/>
  <c r="L467" i="3"/>
  <c r="O467" i="3"/>
  <c r="X467" i="3"/>
  <c r="AD467" i="3"/>
  <c r="AG467" i="3"/>
  <c r="I468" i="3"/>
  <c r="L468" i="3"/>
  <c r="O468" i="3"/>
  <c r="R468" i="3"/>
  <c r="U468" i="3"/>
  <c r="AJ470" i="3"/>
  <c r="I471" i="3"/>
  <c r="L471" i="3"/>
  <c r="O471" i="3"/>
  <c r="R471" i="3"/>
  <c r="U471" i="3"/>
  <c r="AG471" i="3"/>
  <c r="AD472" i="3"/>
  <c r="AG472" i="3"/>
  <c r="X474" i="3"/>
  <c r="AD474" i="3"/>
  <c r="AG474" i="3"/>
  <c r="O475" i="3"/>
  <c r="AJ475" i="3"/>
  <c r="X476" i="3"/>
  <c r="AD476" i="3"/>
  <c r="AG476" i="3"/>
  <c r="AJ477" i="3"/>
  <c r="X478" i="3"/>
  <c r="AJ478" i="3"/>
  <c r="I425" i="3"/>
  <c r="L425" i="3"/>
  <c r="O425" i="3"/>
  <c r="R425" i="3"/>
  <c r="U425" i="3"/>
  <c r="AG425" i="3"/>
  <c r="O426" i="3"/>
  <c r="R426" i="3"/>
  <c r="U426" i="3"/>
  <c r="AJ427" i="3"/>
  <c r="I428" i="3"/>
  <c r="L428" i="3"/>
  <c r="O428" i="3"/>
  <c r="R428" i="3"/>
  <c r="U428" i="3"/>
  <c r="X429" i="3"/>
  <c r="AJ429" i="3"/>
  <c r="I430" i="3"/>
  <c r="L430" i="3"/>
  <c r="O430" i="3"/>
  <c r="X430" i="3"/>
  <c r="AD430" i="3"/>
  <c r="AG430" i="3"/>
  <c r="AJ431" i="3"/>
  <c r="I432" i="3"/>
  <c r="X432" i="3"/>
  <c r="AJ432" i="3"/>
  <c r="I433" i="3"/>
  <c r="L433" i="3"/>
  <c r="X433" i="3"/>
  <c r="AD433" i="3"/>
  <c r="AG433" i="3"/>
  <c r="X434" i="3"/>
  <c r="AJ434" i="3"/>
  <c r="I435" i="3"/>
  <c r="L435" i="3"/>
  <c r="O435" i="3"/>
  <c r="R435" i="3"/>
  <c r="U435" i="3"/>
  <c r="AJ437" i="3"/>
  <c r="X438" i="3"/>
  <c r="AD438" i="3"/>
  <c r="AJ438" i="3"/>
  <c r="I439" i="3"/>
  <c r="L439" i="3"/>
  <c r="AJ440" i="3"/>
  <c r="I441" i="3"/>
  <c r="L441" i="3"/>
  <c r="O441" i="3"/>
  <c r="R441" i="3"/>
  <c r="U441" i="3"/>
  <c r="AJ443" i="3"/>
  <c r="I444" i="3"/>
  <c r="L444" i="3"/>
  <c r="O444" i="3"/>
  <c r="X444" i="3"/>
  <c r="AD444" i="3"/>
  <c r="AG444" i="3"/>
  <c r="O445" i="3"/>
  <c r="R445" i="3"/>
  <c r="U445" i="3"/>
  <c r="AJ446" i="3"/>
  <c r="I447" i="3"/>
  <c r="AJ448" i="3"/>
  <c r="I449" i="3"/>
  <c r="X449" i="3"/>
  <c r="AD449" i="3"/>
  <c r="AG449" i="3"/>
  <c r="U450" i="3"/>
  <c r="X451" i="3"/>
  <c r="AD451" i="3"/>
  <c r="AG451" i="3"/>
  <c r="AJ452" i="3"/>
  <c r="I453" i="3"/>
  <c r="L453" i="3"/>
  <c r="O453" i="3"/>
  <c r="R453" i="3"/>
  <c r="U453" i="3"/>
  <c r="X454" i="3"/>
  <c r="AD454" i="3"/>
  <c r="AG454" i="3"/>
  <c r="AG455" i="3"/>
  <c r="X457" i="3"/>
  <c r="AD457" i="3"/>
  <c r="AG457" i="3"/>
  <c r="AJ458" i="3"/>
  <c r="I459" i="3"/>
  <c r="L459" i="3"/>
  <c r="O459" i="3"/>
  <c r="X459" i="3"/>
  <c r="AD459" i="3"/>
  <c r="AG459" i="3"/>
  <c r="AJ460" i="3"/>
  <c r="I461" i="3"/>
  <c r="L461" i="3"/>
  <c r="O461" i="3"/>
  <c r="R461" i="3"/>
  <c r="U461" i="3"/>
  <c r="AD461" i="3"/>
  <c r="AG461" i="3"/>
  <c r="O462" i="3"/>
  <c r="R462" i="3"/>
  <c r="U462" i="3"/>
  <c r="L463" i="3"/>
  <c r="O463" i="3"/>
  <c r="R463" i="3"/>
  <c r="U463" i="3"/>
  <c r="AJ463" i="3"/>
  <c r="I464" i="3"/>
  <c r="X464" i="3"/>
  <c r="AD464" i="3"/>
  <c r="AG464" i="3"/>
  <c r="AJ465" i="3"/>
  <c r="I466" i="3"/>
  <c r="L466" i="3"/>
  <c r="O466" i="3"/>
  <c r="R466" i="3"/>
  <c r="U466" i="3"/>
  <c r="AG466" i="3"/>
  <c r="U467" i="3"/>
  <c r="AJ468" i="3"/>
  <c r="I469" i="3"/>
  <c r="X469" i="3"/>
  <c r="AD469" i="3"/>
  <c r="AG469" i="3"/>
  <c r="I470" i="3"/>
  <c r="L470" i="3"/>
  <c r="O470" i="3"/>
  <c r="R470" i="3"/>
  <c r="U470" i="3"/>
  <c r="AD470" i="3"/>
  <c r="AG470" i="3"/>
  <c r="X472" i="3"/>
  <c r="X473" i="3"/>
  <c r="AJ473" i="3"/>
  <c r="I474" i="3"/>
  <c r="L474" i="3"/>
  <c r="O474" i="3"/>
  <c r="U474" i="3"/>
  <c r="I475" i="3"/>
  <c r="L475" i="3"/>
  <c r="X475" i="3"/>
  <c r="AD475" i="3"/>
  <c r="AG475" i="3"/>
  <c r="L476" i="3"/>
  <c r="O476" i="3"/>
  <c r="R476" i="3"/>
  <c r="U476" i="3"/>
  <c r="X477" i="3"/>
  <c r="L478" i="3"/>
  <c r="I492" i="3"/>
  <c r="I479" i="3"/>
  <c r="L479" i="3"/>
  <c r="X479" i="3"/>
  <c r="AD479" i="3"/>
  <c r="AG479" i="3"/>
  <c r="R480" i="3"/>
  <c r="U480" i="3"/>
  <c r="R481" i="3"/>
  <c r="U481" i="3"/>
  <c r="R482" i="3"/>
  <c r="U482" i="3"/>
  <c r="L483" i="3"/>
  <c r="O483" i="3"/>
  <c r="R483" i="3"/>
  <c r="U483" i="3"/>
  <c r="I484" i="3"/>
  <c r="L484" i="3"/>
  <c r="O484" i="3"/>
  <c r="R484" i="3"/>
  <c r="U484" i="3"/>
  <c r="X486" i="3"/>
  <c r="AD486" i="3"/>
  <c r="AG486" i="3"/>
  <c r="AJ487" i="3"/>
  <c r="I488" i="3"/>
  <c r="L488" i="3"/>
  <c r="O488" i="3"/>
  <c r="R488" i="3"/>
  <c r="U488" i="3"/>
  <c r="X489" i="3"/>
  <c r="AD489" i="3"/>
  <c r="AG489" i="3"/>
  <c r="AJ490" i="3"/>
  <c r="I491" i="3"/>
  <c r="L491" i="3"/>
  <c r="O491" i="3"/>
  <c r="R491" i="3"/>
  <c r="U491" i="3"/>
  <c r="O492" i="3"/>
  <c r="R492" i="3"/>
  <c r="U492" i="3"/>
  <c r="X493" i="3"/>
  <c r="AD493" i="3"/>
  <c r="AG493" i="3"/>
  <c r="AJ494" i="3"/>
  <c r="I495" i="3"/>
  <c r="L495" i="3"/>
  <c r="O495" i="3"/>
  <c r="AJ495" i="3"/>
  <c r="I496" i="3"/>
  <c r="L496" i="3"/>
  <c r="O496" i="3"/>
  <c r="R496" i="3"/>
  <c r="U496" i="3"/>
  <c r="X497" i="3"/>
  <c r="I498" i="3"/>
  <c r="L498" i="3"/>
  <c r="AJ498" i="3"/>
  <c r="I499" i="3"/>
  <c r="L499" i="3"/>
  <c r="O499" i="3"/>
  <c r="R499" i="3"/>
  <c r="U499" i="3"/>
  <c r="X500" i="3"/>
  <c r="AD500" i="3"/>
  <c r="AG500" i="3"/>
  <c r="AJ501" i="3"/>
  <c r="I502" i="3"/>
  <c r="L502" i="3"/>
  <c r="O502" i="3"/>
  <c r="R502" i="3"/>
  <c r="U502" i="3"/>
  <c r="X503" i="3"/>
  <c r="AD503" i="3"/>
  <c r="L505" i="3"/>
  <c r="AJ509" i="3"/>
  <c r="O478" i="3"/>
  <c r="R478" i="3"/>
  <c r="U478" i="3"/>
  <c r="AD478" i="3"/>
  <c r="AG478" i="3"/>
  <c r="R479" i="3"/>
  <c r="U479" i="3"/>
  <c r="AJ480" i="3"/>
  <c r="I481" i="3"/>
  <c r="L481" i="3"/>
  <c r="O481" i="3"/>
  <c r="AJ481" i="3"/>
  <c r="I482" i="3"/>
  <c r="L482" i="3"/>
  <c r="O482" i="3"/>
  <c r="AJ482" i="3"/>
  <c r="I483" i="3"/>
  <c r="AJ483" i="3"/>
  <c r="AJ484" i="3"/>
  <c r="X485" i="3"/>
  <c r="AJ485" i="3"/>
  <c r="I486" i="3"/>
  <c r="L486" i="3"/>
  <c r="O486" i="3"/>
  <c r="R486" i="3"/>
  <c r="U486" i="3"/>
  <c r="X487" i="3"/>
  <c r="AD487" i="3"/>
  <c r="AG487" i="3"/>
  <c r="AJ488" i="3"/>
  <c r="I489" i="3"/>
  <c r="L489" i="3"/>
  <c r="O489" i="3"/>
  <c r="R489" i="3"/>
  <c r="U489" i="3"/>
  <c r="X490" i="3"/>
  <c r="AD490" i="3"/>
  <c r="AG490" i="3"/>
  <c r="AJ491" i="3"/>
  <c r="L492" i="3"/>
  <c r="AJ492" i="3"/>
  <c r="I493" i="3"/>
  <c r="L493" i="3"/>
  <c r="O493" i="3"/>
  <c r="R493" i="3"/>
  <c r="U493" i="3"/>
  <c r="X494" i="3"/>
  <c r="AD494" i="3"/>
  <c r="AG494" i="3"/>
  <c r="X495" i="3"/>
  <c r="AD495" i="3"/>
  <c r="AG495" i="3"/>
  <c r="AJ496" i="3"/>
  <c r="I497" i="3"/>
  <c r="L497" i="3"/>
  <c r="O497" i="3"/>
  <c r="R497" i="3"/>
  <c r="U497" i="3"/>
  <c r="AJ497" i="3"/>
  <c r="X498" i="3"/>
  <c r="AD498" i="3"/>
  <c r="AG498" i="3"/>
  <c r="AJ499" i="3"/>
  <c r="I500" i="3"/>
  <c r="L500" i="3"/>
  <c r="O500" i="3"/>
  <c r="R500" i="3"/>
  <c r="U500" i="3"/>
  <c r="X501" i="3"/>
  <c r="AD501" i="3"/>
  <c r="AG501" i="3"/>
  <c r="AJ502" i="3"/>
  <c r="I503" i="3"/>
  <c r="L503" i="3"/>
  <c r="O503" i="3"/>
  <c r="R503" i="3"/>
  <c r="U503" i="3"/>
  <c r="AJ503" i="3"/>
  <c r="I504" i="3"/>
  <c r="L504" i="3"/>
  <c r="O504" i="3"/>
  <c r="R504" i="3"/>
  <c r="U504" i="3"/>
  <c r="I505" i="3"/>
  <c r="L477" i="3"/>
  <c r="O477" i="3"/>
  <c r="R477" i="3"/>
  <c r="U477" i="3"/>
  <c r="AD477" i="3"/>
  <c r="AG477" i="3"/>
  <c r="AJ479" i="3"/>
  <c r="I480" i="3"/>
  <c r="L480" i="3"/>
  <c r="X480" i="3"/>
  <c r="AD480" i="3"/>
  <c r="AG480" i="3"/>
  <c r="X481" i="3"/>
  <c r="AD481" i="3"/>
  <c r="AG481" i="3"/>
  <c r="X482" i="3"/>
  <c r="AD482" i="3"/>
  <c r="AG482" i="3"/>
  <c r="X483" i="3"/>
  <c r="AD483" i="3"/>
  <c r="AG483" i="3"/>
  <c r="X484" i="3"/>
  <c r="AD484" i="3"/>
  <c r="AG484" i="3"/>
  <c r="L485" i="3"/>
  <c r="O485" i="3"/>
  <c r="R485" i="3"/>
  <c r="U485" i="3"/>
  <c r="AD485" i="3"/>
  <c r="AG485" i="3"/>
  <c r="AJ486" i="3"/>
  <c r="I487" i="3"/>
  <c r="L487" i="3"/>
  <c r="O487" i="3"/>
  <c r="R487" i="3"/>
  <c r="U487" i="3"/>
  <c r="X488" i="3"/>
  <c r="AD488" i="3"/>
  <c r="AG488" i="3"/>
  <c r="AJ489" i="3"/>
  <c r="I490" i="3"/>
  <c r="L490" i="3"/>
  <c r="O490" i="3"/>
  <c r="R490" i="3"/>
  <c r="U490" i="3"/>
  <c r="X491" i="3"/>
  <c r="AD491" i="3"/>
  <c r="AG491" i="3"/>
  <c r="X492" i="3"/>
  <c r="AD492" i="3"/>
  <c r="AG492" i="3"/>
  <c r="AJ493" i="3"/>
  <c r="I494" i="3"/>
  <c r="L494" i="3"/>
  <c r="O494" i="3"/>
  <c r="R494" i="3"/>
  <c r="U494" i="3"/>
  <c r="R495" i="3"/>
  <c r="U495" i="3"/>
  <c r="X496" i="3"/>
  <c r="AD496" i="3"/>
  <c r="AG496" i="3"/>
  <c r="AD497" i="3"/>
  <c r="AG497" i="3"/>
  <c r="O498" i="3"/>
  <c r="R498" i="3"/>
  <c r="U498" i="3"/>
  <c r="X499" i="3"/>
  <c r="AD499" i="3"/>
  <c r="AG499" i="3"/>
  <c r="AJ500" i="3"/>
  <c r="I501" i="3"/>
  <c r="L501" i="3"/>
  <c r="O501" i="3"/>
  <c r="R501" i="3"/>
  <c r="U501" i="3"/>
  <c r="X502" i="3"/>
  <c r="AD502" i="3"/>
  <c r="AG502" i="3"/>
  <c r="AG503" i="3"/>
  <c r="AJ504" i="3"/>
  <c r="O505" i="3"/>
  <c r="AG505" i="3"/>
  <c r="R507" i="3"/>
  <c r="I507" i="3"/>
  <c r="U507" i="3"/>
  <c r="X509" i="3"/>
  <c r="AG509" i="3"/>
  <c r="O510" i="3"/>
  <c r="X510" i="3"/>
  <c r="I512" i="3"/>
  <c r="R512" i="3"/>
  <c r="AD514" i="3"/>
  <c r="R515" i="3"/>
  <c r="X517" i="3"/>
  <c r="AG517" i="3"/>
  <c r="R518" i="3"/>
  <c r="AJ520" i="3"/>
  <c r="O521" i="3"/>
  <c r="AD521" i="3"/>
  <c r="O522" i="3"/>
  <c r="X522" i="3"/>
  <c r="AD524" i="3"/>
  <c r="L526" i="3"/>
  <c r="U526" i="3"/>
  <c r="R529" i="3"/>
  <c r="I530" i="3"/>
  <c r="AG530" i="3"/>
  <c r="R505" i="3"/>
  <c r="U505" i="3"/>
  <c r="AG506" i="3"/>
  <c r="AJ507" i="3"/>
  <c r="I508" i="3"/>
  <c r="L508" i="3"/>
  <c r="O508" i="3"/>
  <c r="X508" i="3"/>
  <c r="AD508" i="3"/>
  <c r="AG508" i="3"/>
  <c r="I509" i="3"/>
  <c r="L509" i="3"/>
  <c r="O509" i="3"/>
  <c r="R509" i="3"/>
  <c r="AD509" i="3"/>
  <c r="L510" i="3"/>
  <c r="U510" i="3"/>
  <c r="AG510" i="3"/>
  <c r="AJ511" i="3"/>
  <c r="O512" i="3"/>
  <c r="U513" i="3"/>
  <c r="O515" i="3"/>
  <c r="AD515" i="3"/>
  <c r="AD517" i="3"/>
  <c r="O518" i="3"/>
  <c r="X520" i="3"/>
  <c r="AG520" i="3"/>
  <c r="L521" i="3"/>
  <c r="U521" i="3"/>
  <c r="L522" i="3"/>
  <c r="U522" i="3"/>
  <c r="AD522" i="3"/>
  <c r="I526" i="3"/>
  <c r="R526" i="3"/>
  <c r="R530" i="3"/>
  <c r="AG531" i="3"/>
  <c r="X504" i="3"/>
  <c r="AD504" i="3"/>
  <c r="AG504" i="3"/>
  <c r="I506" i="3"/>
  <c r="L506" i="3"/>
  <c r="R506" i="3"/>
  <c r="U506" i="3"/>
  <c r="L507" i="3"/>
  <c r="O507" i="3"/>
  <c r="X507" i="3"/>
  <c r="AD507" i="3"/>
  <c r="AG507" i="3"/>
  <c r="U508" i="3"/>
  <c r="I510" i="3"/>
  <c r="R510" i="3"/>
  <c r="AD510" i="3"/>
  <c r="L512" i="3"/>
  <c r="U512" i="3"/>
  <c r="R513" i="3"/>
  <c r="X514" i="3"/>
  <c r="L515" i="3"/>
  <c r="U515" i="3"/>
  <c r="L518" i="3"/>
  <c r="U518" i="3"/>
  <c r="R519" i="3"/>
  <c r="AD519" i="3"/>
  <c r="AD520" i="3"/>
  <c r="I521" i="3"/>
  <c r="R521" i="3"/>
  <c r="AG521" i="3"/>
  <c r="R522" i="3"/>
  <c r="X523" i="3"/>
  <c r="X524" i="3"/>
  <c r="AG524" i="3"/>
  <c r="AJ525" i="3"/>
  <c r="O526" i="3"/>
  <c r="AG528" i="3"/>
  <c r="AD531" i="3"/>
  <c r="X511" i="3"/>
  <c r="AD511" i="3"/>
  <c r="AG511" i="3"/>
  <c r="AJ512" i="3"/>
  <c r="I513" i="3"/>
  <c r="L513" i="3"/>
  <c r="O513" i="3"/>
  <c r="AJ513" i="3"/>
  <c r="I514" i="3"/>
  <c r="L514" i="3"/>
  <c r="O514" i="3"/>
  <c r="R514" i="3"/>
  <c r="U514" i="3"/>
  <c r="AJ514" i="3"/>
  <c r="I515" i="3"/>
  <c r="AJ515" i="3"/>
  <c r="I516" i="3"/>
  <c r="L516" i="3"/>
  <c r="O516" i="3"/>
  <c r="R516" i="3"/>
  <c r="U516" i="3"/>
  <c r="AD516" i="3"/>
  <c r="AG516" i="3"/>
  <c r="I517" i="3"/>
  <c r="L517" i="3"/>
  <c r="O517" i="3"/>
  <c r="R517" i="3"/>
  <c r="U517" i="3"/>
  <c r="AJ518" i="3"/>
  <c r="I519" i="3"/>
  <c r="L519" i="3"/>
  <c r="O519" i="3"/>
  <c r="X519" i="3"/>
  <c r="AJ519" i="3"/>
  <c r="I520" i="3"/>
  <c r="L520" i="3"/>
  <c r="O520" i="3"/>
  <c r="R520" i="3"/>
  <c r="U520" i="3"/>
  <c r="AJ522" i="3"/>
  <c r="I523" i="3"/>
  <c r="L523" i="3"/>
  <c r="O523" i="3"/>
  <c r="R523" i="3"/>
  <c r="U523" i="3"/>
  <c r="AJ523" i="3"/>
  <c r="I524" i="3"/>
  <c r="L524" i="3"/>
  <c r="O524" i="3"/>
  <c r="R524" i="3"/>
  <c r="U524" i="3"/>
  <c r="X525" i="3"/>
  <c r="AD525" i="3"/>
  <c r="AG525" i="3"/>
  <c r="I527" i="3"/>
  <c r="L527" i="3"/>
  <c r="O527" i="3"/>
  <c r="R527" i="3"/>
  <c r="U527" i="3"/>
  <c r="AG527" i="3"/>
  <c r="I529" i="3"/>
  <c r="L529" i="3"/>
  <c r="O529" i="3"/>
  <c r="AG529" i="3"/>
  <c r="O530" i="3"/>
  <c r="X531" i="3"/>
  <c r="X532" i="3"/>
  <c r="L534" i="3"/>
  <c r="U534" i="3"/>
  <c r="X535" i="3"/>
  <c r="L536" i="3"/>
  <c r="X536" i="3"/>
  <c r="AG536" i="3"/>
  <c r="AJ537" i="3"/>
  <c r="X538" i="3"/>
  <c r="AG538" i="3"/>
  <c r="AD540" i="3"/>
  <c r="L543" i="3"/>
  <c r="AD544" i="3"/>
  <c r="R545" i="3"/>
  <c r="O560" i="3"/>
  <c r="U564" i="3"/>
  <c r="L565" i="3"/>
  <c r="O566" i="3"/>
  <c r="X566" i="3"/>
  <c r="L567" i="3"/>
  <c r="U567" i="3"/>
  <c r="U509" i="3"/>
  <c r="AJ510" i="3"/>
  <c r="I511" i="3"/>
  <c r="L511" i="3"/>
  <c r="O511" i="3"/>
  <c r="R511" i="3"/>
  <c r="U511" i="3"/>
  <c r="X512" i="3"/>
  <c r="AD512" i="3"/>
  <c r="AG512" i="3"/>
  <c r="X513" i="3"/>
  <c r="AD513" i="3"/>
  <c r="AG513" i="3"/>
  <c r="AG514" i="3"/>
  <c r="X515" i="3"/>
  <c r="AG515" i="3"/>
  <c r="AJ517" i="3"/>
  <c r="I518" i="3"/>
  <c r="X518" i="3"/>
  <c r="AD518" i="3"/>
  <c r="AG518" i="3"/>
  <c r="U519" i="3"/>
  <c r="AG519" i="3"/>
  <c r="X521" i="3"/>
  <c r="AJ521" i="3"/>
  <c r="I522" i="3"/>
  <c r="AG522" i="3"/>
  <c r="AD523" i="3"/>
  <c r="AG523" i="3"/>
  <c r="AJ524" i="3"/>
  <c r="I525" i="3"/>
  <c r="L525" i="3"/>
  <c r="O525" i="3"/>
  <c r="R525" i="3"/>
  <c r="U525" i="3"/>
  <c r="AG526" i="3"/>
  <c r="I528" i="3"/>
  <c r="L528" i="3"/>
  <c r="O528" i="3"/>
  <c r="R528" i="3"/>
  <c r="U528" i="3"/>
  <c r="U529" i="3"/>
  <c r="U530" i="3"/>
  <c r="I531" i="3"/>
  <c r="L531" i="3"/>
  <c r="O531" i="3"/>
  <c r="R531" i="3"/>
  <c r="U531" i="3"/>
  <c r="I533" i="3"/>
  <c r="L533" i="3"/>
  <c r="O533" i="3"/>
  <c r="R533" i="3"/>
  <c r="U533" i="3"/>
  <c r="I534" i="3"/>
  <c r="R534" i="3"/>
  <c r="I536" i="3"/>
  <c r="R536" i="3"/>
  <c r="AD536" i="3"/>
  <c r="AD538" i="3"/>
  <c r="AG539" i="3"/>
  <c r="O541" i="3"/>
  <c r="R541" i="3"/>
  <c r="U541" i="3"/>
  <c r="U542" i="3"/>
  <c r="I543" i="3"/>
  <c r="I544" i="3"/>
  <c r="R544" i="3"/>
  <c r="O545" i="3"/>
  <c r="R549" i="3"/>
  <c r="AG553" i="3"/>
  <c r="O555" i="3"/>
  <c r="X555" i="3"/>
  <c r="L556" i="3"/>
  <c r="U556" i="3"/>
  <c r="AJ556" i="3"/>
  <c r="O557" i="3"/>
  <c r="X557" i="3"/>
  <c r="AG557" i="3"/>
  <c r="AJ558" i="3"/>
  <c r="O559" i="3"/>
  <c r="U560" i="3"/>
  <c r="AG565" i="3"/>
  <c r="AD569" i="3"/>
  <c r="I570" i="3"/>
  <c r="AD532" i="3"/>
  <c r="AG532" i="3"/>
  <c r="AJ533" i="3"/>
  <c r="O534" i="3"/>
  <c r="AG534" i="3"/>
  <c r="AJ535" i="3"/>
  <c r="O536" i="3"/>
  <c r="O537" i="3"/>
  <c r="R537" i="3"/>
  <c r="U537" i="3"/>
  <c r="I538" i="3"/>
  <c r="AD539" i="3"/>
  <c r="AG540" i="3"/>
  <c r="AJ541" i="3"/>
  <c r="O543" i="3"/>
  <c r="AJ543" i="3"/>
  <c r="O544" i="3"/>
  <c r="X544" i="3"/>
  <c r="AG544" i="3"/>
  <c r="U545" i="3"/>
  <c r="I546" i="3"/>
  <c r="R546" i="3"/>
  <c r="X547" i="3"/>
  <c r="I548" i="3"/>
  <c r="R548" i="3"/>
  <c r="AD550" i="3"/>
  <c r="L553" i="3"/>
  <c r="U553" i="3"/>
  <c r="R560" i="3"/>
  <c r="U562" i="3"/>
  <c r="AD568" i="3"/>
  <c r="AJ545" i="3"/>
  <c r="O546" i="3"/>
  <c r="X546" i="3"/>
  <c r="AD546" i="3"/>
  <c r="AG546" i="3"/>
  <c r="U547" i="3"/>
  <c r="AJ547" i="3"/>
  <c r="O548" i="3"/>
  <c r="X548" i="3"/>
  <c r="AD548" i="3"/>
  <c r="AG548" i="3"/>
  <c r="O549" i="3"/>
  <c r="X549" i="3"/>
  <c r="AD549" i="3"/>
  <c r="AJ549" i="3"/>
  <c r="I550" i="3"/>
  <c r="L550" i="3"/>
  <c r="O550" i="3"/>
  <c r="AJ550" i="3"/>
  <c r="I551" i="3"/>
  <c r="L551" i="3"/>
  <c r="O551" i="3"/>
  <c r="R551" i="3"/>
  <c r="U551" i="3"/>
  <c r="I552" i="3"/>
  <c r="L552" i="3"/>
  <c r="O552" i="3"/>
  <c r="R552" i="3"/>
  <c r="U552" i="3"/>
  <c r="I553" i="3"/>
  <c r="R553" i="3"/>
  <c r="AG554" i="3"/>
  <c r="L555" i="3"/>
  <c r="U555" i="3"/>
  <c r="I556" i="3"/>
  <c r="R556" i="3"/>
  <c r="AD557" i="3"/>
  <c r="L559" i="3"/>
  <c r="X559" i="3"/>
  <c r="AG559" i="3"/>
  <c r="L560" i="3"/>
  <c r="X561" i="3"/>
  <c r="AG561" i="3"/>
  <c r="X563" i="3"/>
  <c r="AD566" i="3"/>
  <c r="I567" i="3"/>
  <c r="R567" i="3"/>
  <c r="AJ567" i="3"/>
  <c r="R569" i="3"/>
  <c r="AD570" i="3"/>
  <c r="AJ531" i="3"/>
  <c r="I532" i="3"/>
  <c r="L532" i="3"/>
  <c r="O532" i="3"/>
  <c r="R532" i="3"/>
  <c r="U532" i="3"/>
  <c r="AJ532" i="3"/>
  <c r="X533" i="3"/>
  <c r="AD533" i="3"/>
  <c r="AG533" i="3"/>
  <c r="X534" i="3"/>
  <c r="AD534" i="3"/>
  <c r="AJ534" i="3"/>
  <c r="I535" i="3"/>
  <c r="L535" i="3"/>
  <c r="O535" i="3"/>
  <c r="R535" i="3"/>
  <c r="U535" i="3"/>
  <c r="AD535" i="3"/>
  <c r="AG535" i="3"/>
  <c r="AJ536" i="3"/>
  <c r="I537" i="3"/>
  <c r="L537" i="3"/>
  <c r="X537" i="3"/>
  <c r="AD537" i="3"/>
  <c r="AG537" i="3"/>
  <c r="AJ538" i="3"/>
  <c r="I539" i="3"/>
  <c r="L539" i="3"/>
  <c r="O539" i="3"/>
  <c r="R539" i="3"/>
  <c r="U539" i="3"/>
  <c r="X540" i="3"/>
  <c r="X542" i="3"/>
  <c r="AD542" i="3"/>
  <c r="AG542" i="3"/>
  <c r="X543" i="3"/>
  <c r="L544" i="3"/>
  <c r="U544" i="3"/>
  <c r="L546" i="3"/>
  <c r="U546" i="3"/>
  <c r="R547" i="3"/>
  <c r="L548" i="3"/>
  <c r="U548" i="3"/>
  <c r="L549" i="3"/>
  <c r="U549" i="3"/>
  <c r="X550" i="3"/>
  <c r="AG550" i="3"/>
  <c r="AJ551" i="3"/>
  <c r="AJ552" i="3"/>
  <c r="O553" i="3"/>
  <c r="X553" i="3"/>
  <c r="AD553" i="3"/>
  <c r="AJ553" i="3"/>
  <c r="I554" i="3"/>
  <c r="L554" i="3"/>
  <c r="O554" i="3"/>
  <c r="R554" i="3"/>
  <c r="U554" i="3"/>
  <c r="I555" i="3"/>
  <c r="R555" i="3"/>
  <c r="AD556" i="3"/>
  <c r="I557" i="3"/>
  <c r="R557" i="3"/>
  <c r="AD558" i="3"/>
  <c r="I559" i="3"/>
  <c r="R559" i="3"/>
  <c r="AD559" i="3"/>
  <c r="AD561" i="3"/>
  <c r="AJ564" i="3"/>
  <c r="O565" i="3"/>
  <c r="R565" i="3"/>
  <c r="U565" i="3"/>
  <c r="AJ565" i="3"/>
  <c r="R566" i="3"/>
  <c r="L568" i="3"/>
  <c r="X568" i="3"/>
  <c r="AG568" i="3"/>
  <c r="O569" i="3"/>
  <c r="X569" i="3"/>
  <c r="L570" i="3"/>
  <c r="AJ570" i="3"/>
  <c r="L538" i="3"/>
  <c r="O538" i="3"/>
  <c r="R538" i="3"/>
  <c r="U538" i="3"/>
  <c r="X539" i="3"/>
  <c r="AJ539" i="3"/>
  <c r="I540" i="3"/>
  <c r="L540" i="3"/>
  <c r="O540" i="3"/>
  <c r="R540" i="3"/>
  <c r="U540" i="3"/>
  <c r="AJ540" i="3"/>
  <c r="I541" i="3"/>
  <c r="L541" i="3"/>
  <c r="X541" i="3"/>
  <c r="AD541" i="3"/>
  <c r="AG541" i="3"/>
  <c r="L542" i="3"/>
  <c r="O542" i="3"/>
  <c r="R542" i="3"/>
  <c r="AJ542" i="3"/>
  <c r="R543" i="3"/>
  <c r="U543" i="3"/>
  <c r="AD543" i="3"/>
  <c r="AG543" i="3"/>
  <c r="AJ544" i="3"/>
  <c r="I545" i="3"/>
  <c r="L545" i="3"/>
  <c r="X545" i="3"/>
  <c r="AD545" i="3"/>
  <c r="AG545" i="3"/>
  <c r="AJ546" i="3"/>
  <c r="I547" i="3"/>
  <c r="L547" i="3"/>
  <c r="O547" i="3"/>
  <c r="AD547" i="3"/>
  <c r="AG547" i="3"/>
  <c r="AJ548" i="3"/>
  <c r="I549" i="3"/>
  <c r="R550" i="3"/>
  <c r="U550" i="3"/>
  <c r="X551" i="3"/>
  <c r="AD551" i="3"/>
  <c r="AG551" i="3"/>
  <c r="X552" i="3"/>
  <c r="AD552" i="3"/>
  <c r="AG552" i="3"/>
  <c r="X554" i="3"/>
  <c r="AD554" i="3"/>
  <c r="AJ554" i="3"/>
  <c r="AJ555" i="3"/>
  <c r="O556" i="3"/>
  <c r="L557" i="3"/>
  <c r="U557" i="3"/>
  <c r="X558" i="3"/>
  <c r="AG558" i="3"/>
  <c r="I560" i="3"/>
  <c r="AG560" i="3"/>
  <c r="AJ561" i="3"/>
  <c r="I562" i="3"/>
  <c r="L562" i="3"/>
  <c r="O562" i="3"/>
  <c r="R562" i="3"/>
  <c r="X562" i="3"/>
  <c r="AD562" i="3"/>
  <c r="AG562" i="3"/>
  <c r="AD563" i="3"/>
  <c r="AG563" i="3"/>
  <c r="X564" i="3"/>
  <c r="I565" i="3"/>
  <c r="U566" i="3"/>
  <c r="AJ566" i="3"/>
  <c r="O567" i="3"/>
  <c r="X567" i="3"/>
  <c r="I568" i="3"/>
  <c r="U568" i="3"/>
  <c r="L569" i="3"/>
  <c r="U569" i="3"/>
  <c r="AJ569" i="3"/>
  <c r="X570" i="3"/>
  <c r="AD555" i="3"/>
  <c r="AG555" i="3"/>
  <c r="X556" i="3"/>
  <c r="AG556" i="3"/>
  <c r="AJ557" i="3"/>
  <c r="I558" i="3"/>
  <c r="L558" i="3"/>
  <c r="O558" i="3"/>
  <c r="R558" i="3"/>
  <c r="U558" i="3"/>
  <c r="AJ559" i="3"/>
  <c r="X560" i="3"/>
  <c r="AD560" i="3"/>
  <c r="AJ560" i="3"/>
  <c r="I561" i="3"/>
  <c r="L561" i="3"/>
  <c r="O561" i="3"/>
  <c r="R561" i="3"/>
  <c r="U561" i="3"/>
  <c r="AJ562" i="3"/>
  <c r="I563" i="3"/>
  <c r="L563" i="3"/>
  <c r="O563" i="3"/>
  <c r="R563" i="3"/>
  <c r="U563" i="3"/>
  <c r="AJ563" i="3"/>
  <c r="I564" i="3"/>
  <c r="L564" i="3"/>
  <c r="O564" i="3"/>
  <c r="R564" i="3"/>
  <c r="AD564" i="3"/>
  <c r="AG564" i="3"/>
  <c r="X565" i="3"/>
  <c r="AD565" i="3"/>
  <c r="I566" i="3"/>
  <c r="L566" i="3"/>
  <c r="AG566" i="3"/>
  <c r="AD567" i="3"/>
  <c r="AG567" i="3"/>
  <c r="O568" i="3"/>
  <c r="R568" i="3"/>
  <c r="AJ568" i="3"/>
  <c r="I569" i="3"/>
  <c r="AG569" i="3"/>
  <c r="O570" i="3"/>
  <c r="R570" i="3"/>
  <c r="U570" i="3"/>
  <c r="AG570" i="3"/>
  <c r="J568" i="3"/>
  <c r="AK559" i="3"/>
  <c r="P513" i="3"/>
  <c r="AK483" i="3"/>
  <c r="AK474" i="3"/>
  <c r="J442" i="3"/>
  <c r="P440" i="3"/>
  <c r="AJ20" i="4"/>
  <c r="AK20" i="3" s="1"/>
  <c r="U138" i="4"/>
  <c r="U151" i="4"/>
  <c r="U152" i="4"/>
  <c r="V152" i="3" s="1"/>
  <c r="U153" i="4"/>
  <c r="V153" i="3" s="1"/>
  <c r="U173" i="4"/>
  <c r="U174" i="4"/>
  <c r="V174" i="3" s="1"/>
  <c r="U175" i="4"/>
  <c r="V175" i="3" s="1"/>
  <c r="U178" i="4"/>
  <c r="U179" i="4"/>
  <c r="V179" i="3" s="1"/>
  <c r="U180" i="4"/>
  <c r="U193" i="4"/>
  <c r="V193" i="3" s="1"/>
  <c r="U194" i="4"/>
  <c r="U205" i="4"/>
  <c r="U207" i="4"/>
  <c r="U215" i="4"/>
  <c r="U217" i="4"/>
  <c r="U218" i="4"/>
  <c r="V218" i="3" s="1"/>
  <c r="U219" i="4"/>
  <c r="U231" i="4"/>
  <c r="V231" i="3" s="1"/>
  <c r="U232" i="4"/>
  <c r="V232" i="3" s="1"/>
  <c r="U233" i="4"/>
  <c r="V233" i="3" s="1"/>
  <c r="U246" i="4"/>
  <c r="V246" i="3" s="1"/>
  <c r="U247" i="4"/>
  <c r="U248" i="4"/>
  <c r="V248" i="3" s="1"/>
  <c r="U261" i="4"/>
  <c r="V261" i="3" s="1"/>
  <c r="U262" i="4"/>
  <c r="U263" i="4"/>
  <c r="U279" i="4"/>
  <c r="U287" i="4"/>
  <c r="U295" i="4"/>
  <c r="U303" i="4"/>
  <c r="U311" i="4"/>
  <c r="V311" i="3" s="1"/>
  <c r="U318" i="4"/>
  <c r="V318" i="3" s="1"/>
  <c r="U326" i="4"/>
  <c r="V326" i="3" s="1"/>
  <c r="U334" i="4"/>
  <c r="V334" i="3" s="1"/>
  <c r="U342" i="4"/>
  <c r="U350" i="4"/>
  <c r="V350" i="3" s="1"/>
  <c r="U358" i="4"/>
  <c r="V358" i="3" s="1"/>
  <c r="U366" i="4"/>
  <c r="V366" i="3" s="1"/>
  <c r="U374" i="4"/>
  <c r="V374" i="3" s="1"/>
  <c r="U382" i="4"/>
  <c r="V382" i="3" s="1"/>
  <c r="U390" i="4"/>
  <c r="V390" i="3" s="1"/>
  <c r="U398" i="4"/>
  <c r="U406" i="4"/>
  <c r="U414" i="4"/>
  <c r="V414" i="3" s="1"/>
  <c r="U422" i="4"/>
  <c r="V422" i="3" s="1"/>
  <c r="U429" i="4"/>
  <c r="U437" i="4"/>
  <c r="U444" i="4"/>
  <c r="U452" i="4"/>
  <c r="V452" i="3" s="1"/>
  <c r="U460" i="4"/>
  <c r="V460" i="3" s="1"/>
  <c r="U467" i="4"/>
  <c r="U475" i="4"/>
  <c r="U482" i="4"/>
  <c r="V482" i="3" s="1"/>
  <c r="U490" i="4"/>
  <c r="U504" i="4"/>
  <c r="V504" i="3" s="1"/>
  <c r="U512" i="4"/>
  <c r="U519" i="4"/>
  <c r="V519" i="3" s="1"/>
  <c r="U527" i="4"/>
  <c r="V527" i="3" s="1"/>
  <c r="U535" i="4"/>
  <c r="V535" i="3" s="1"/>
  <c r="U543" i="4"/>
  <c r="V543" i="3" s="1"/>
  <c r="U550" i="4"/>
  <c r="U558" i="4"/>
  <c r="V558" i="3" s="1"/>
  <c r="U566" i="4"/>
  <c r="V566" i="3" s="1"/>
  <c r="U137" i="4"/>
  <c r="U146" i="4"/>
  <c r="V146" i="3" s="1"/>
  <c r="U150" i="4"/>
  <c r="V150" i="3" s="1"/>
  <c r="U161" i="4"/>
  <c r="V161" i="3" s="1"/>
  <c r="U165" i="4"/>
  <c r="V165" i="3" s="1"/>
  <c r="U172" i="4"/>
  <c r="U190" i="4"/>
  <c r="U192" i="4"/>
  <c r="V192" i="3" s="1"/>
  <c r="U220" i="4"/>
  <c r="V220" i="3" s="1"/>
  <c r="U234" i="4"/>
  <c r="U249" i="4"/>
  <c r="V249" i="3" s="1"/>
  <c r="U264" i="4"/>
  <c r="V264" i="3" s="1"/>
  <c r="U267" i="4"/>
  <c r="V267" i="3" s="1"/>
  <c r="U268" i="4"/>
  <c r="U280" i="4"/>
  <c r="V280" i="3" s="1"/>
  <c r="U288" i="4"/>
  <c r="V288" i="3" s="1"/>
  <c r="U296" i="4"/>
  <c r="V296" i="3" s="1"/>
  <c r="U304" i="4"/>
  <c r="U312" i="4"/>
  <c r="U319" i="4"/>
  <c r="V319" i="3" s="1"/>
  <c r="U327" i="4"/>
  <c r="U335" i="4"/>
  <c r="U343" i="4"/>
  <c r="U351" i="4"/>
  <c r="V351" i="3" s="1"/>
  <c r="U359" i="4"/>
  <c r="V359" i="3" s="1"/>
  <c r="U367" i="4"/>
  <c r="V367" i="3" s="1"/>
  <c r="U375" i="4"/>
  <c r="U383" i="4"/>
  <c r="U391" i="4"/>
  <c r="V391" i="3" s="1"/>
  <c r="U399" i="4"/>
  <c r="V399" i="3" s="1"/>
  <c r="U407" i="4"/>
  <c r="U415" i="4"/>
  <c r="V415" i="3" s="1"/>
  <c r="U423" i="4"/>
  <c r="U430" i="4"/>
  <c r="U438" i="4"/>
  <c r="U445" i="4"/>
  <c r="U453" i="4"/>
  <c r="U461" i="4"/>
  <c r="V461" i="3" s="1"/>
  <c r="U468" i="4"/>
  <c r="V468" i="3" s="1"/>
  <c r="U476" i="4"/>
  <c r="U483" i="4"/>
  <c r="V483" i="3" s="1"/>
  <c r="U491" i="4"/>
  <c r="V491" i="3" s="1"/>
  <c r="U497" i="4"/>
  <c r="U505" i="4"/>
  <c r="V505" i="3" s="1"/>
  <c r="U513" i="4"/>
  <c r="V513" i="3" s="1"/>
  <c r="U520" i="4"/>
  <c r="V520" i="3" s="1"/>
  <c r="U528" i="4"/>
  <c r="U536" i="4"/>
  <c r="U544" i="4"/>
  <c r="U551" i="4"/>
  <c r="U559" i="4"/>
  <c r="U567" i="4"/>
  <c r="U136" i="4"/>
  <c r="U159" i="4"/>
  <c r="U160" i="4"/>
  <c r="V160" i="3" s="1"/>
  <c r="U191" i="4"/>
  <c r="U221" i="4"/>
  <c r="U222" i="4"/>
  <c r="U223" i="4"/>
  <c r="U235" i="4"/>
  <c r="V235" i="3" s="1"/>
  <c r="U250" i="4"/>
  <c r="V250" i="3" s="1"/>
  <c r="U251" i="4"/>
  <c r="V251" i="3" s="1"/>
  <c r="U252" i="4"/>
  <c r="V252" i="3" s="1"/>
  <c r="U253" i="4"/>
  <c r="V253" i="3" s="1"/>
  <c r="U265" i="4"/>
  <c r="V265" i="3" s="1"/>
  <c r="U266" i="4"/>
  <c r="U269" i="4"/>
  <c r="V269" i="3" s="1"/>
  <c r="U281" i="4"/>
  <c r="V281" i="3" s="1"/>
  <c r="U289" i="4"/>
  <c r="V289" i="3" s="1"/>
  <c r="U297" i="4"/>
  <c r="V297" i="3" s="1"/>
  <c r="U305" i="4"/>
  <c r="V305" i="3" s="1"/>
  <c r="U320" i="4"/>
  <c r="V320" i="3" s="1"/>
  <c r="U328" i="4"/>
  <c r="U336" i="4"/>
  <c r="V336" i="3" s="1"/>
  <c r="U344" i="4"/>
  <c r="U352" i="4"/>
  <c r="U360" i="4"/>
  <c r="V360" i="3" s="1"/>
  <c r="U368" i="4"/>
  <c r="V368" i="3" s="1"/>
  <c r="U376" i="4"/>
  <c r="U384" i="4"/>
  <c r="U392" i="4"/>
  <c r="U400" i="4"/>
  <c r="U408" i="4"/>
  <c r="U416" i="4"/>
  <c r="V416" i="3" s="1"/>
  <c r="U424" i="4"/>
  <c r="U431" i="4"/>
  <c r="U439" i="4"/>
  <c r="U446" i="4"/>
  <c r="V446" i="3" s="1"/>
  <c r="U454" i="4"/>
  <c r="V454" i="3" s="1"/>
  <c r="U469" i="4"/>
  <c r="V469" i="3" s="1"/>
  <c r="U477" i="4"/>
  <c r="V477" i="3" s="1"/>
  <c r="U484" i="4"/>
  <c r="U492" i="4"/>
  <c r="V492" i="3" s="1"/>
  <c r="U498" i="4"/>
  <c r="V498" i="3" s="1"/>
  <c r="U506" i="4"/>
  <c r="V506" i="3" s="1"/>
  <c r="U521" i="4"/>
  <c r="U529" i="4"/>
  <c r="U537" i="4"/>
  <c r="V537" i="3" s="1"/>
  <c r="U545" i="4"/>
  <c r="V545" i="3" s="1"/>
  <c r="U552" i="4"/>
  <c r="U560" i="4"/>
  <c r="V560" i="3" s="1"/>
  <c r="U568" i="4"/>
  <c r="U145" i="4"/>
  <c r="V145" i="3" s="1"/>
  <c r="U149" i="4"/>
  <c r="V149" i="3" s="1"/>
  <c r="U158" i="4"/>
  <c r="U164" i="4"/>
  <c r="V164" i="3" s="1"/>
  <c r="U171" i="4"/>
  <c r="V171" i="3" s="1"/>
  <c r="U187" i="4"/>
  <c r="U189" i="4"/>
  <c r="V189" i="3" s="1"/>
  <c r="U224" i="4"/>
  <c r="V224" i="3" s="1"/>
  <c r="U236" i="4"/>
  <c r="U237" i="4"/>
  <c r="U238" i="4"/>
  <c r="V238" i="3" s="1"/>
  <c r="U254" i="4"/>
  <c r="V254" i="3" s="1"/>
  <c r="U270" i="4"/>
  <c r="V270" i="3" s="1"/>
  <c r="U271" i="4"/>
  <c r="V271" i="3" s="1"/>
  <c r="U272" i="4"/>
  <c r="U282" i="4"/>
  <c r="V282" i="3" s="1"/>
  <c r="U290" i="4"/>
  <c r="U298" i="4"/>
  <c r="V298" i="3" s="1"/>
  <c r="U306" i="4"/>
  <c r="U313" i="4"/>
  <c r="U321" i="4"/>
  <c r="V321" i="3" s="1"/>
  <c r="U329" i="4"/>
  <c r="V329" i="3" s="1"/>
  <c r="U337" i="4"/>
  <c r="U345" i="4"/>
  <c r="V345" i="3" s="1"/>
  <c r="U353" i="4"/>
  <c r="V353" i="3" s="1"/>
  <c r="U361" i="4"/>
  <c r="V361" i="3" s="1"/>
  <c r="U369" i="4"/>
  <c r="V369" i="3" s="1"/>
  <c r="U377" i="4"/>
  <c r="U385" i="4"/>
  <c r="U393" i="4"/>
  <c r="V393" i="3" s="1"/>
  <c r="U401" i="4"/>
  <c r="U409" i="4"/>
  <c r="U417" i="4"/>
  <c r="U425" i="4"/>
  <c r="U432" i="4"/>
  <c r="U440" i="4"/>
  <c r="V440" i="3" s="1"/>
  <c r="U447" i="4"/>
  <c r="U455" i="4"/>
  <c r="V455" i="3" s="1"/>
  <c r="U462" i="4"/>
  <c r="V462" i="3" s="1"/>
  <c r="U470" i="4"/>
  <c r="V470" i="3" s="1"/>
  <c r="U478" i="4"/>
  <c r="V478" i="3" s="1"/>
  <c r="U485" i="4"/>
  <c r="U493" i="4"/>
  <c r="V493" i="3" s="1"/>
  <c r="U499" i="4"/>
  <c r="U507" i="4"/>
  <c r="U514" i="4"/>
  <c r="V514" i="3" s="1"/>
  <c r="U522" i="4"/>
  <c r="V522" i="3" s="1"/>
  <c r="U530" i="4"/>
  <c r="V530" i="3" s="1"/>
  <c r="U538" i="4"/>
  <c r="U546" i="4"/>
  <c r="V546" i="3" s="1"/>
  <c r="U553" i="4"/>
  <c r="U561" i="4"/>
  <c r="U569" i="4"/>
  <c r="U43" i="4"/>
  <c r="U67" i="4"/>
  <c r="V67" i="3" s="1"/>
  <c r="U71" i="4"/>
  <c r="V71" i="3" s="1"/>
  <c r="U92" i="4"/>
  <c r="U115" i="4"/>
  <c r="U129" i="4"/>
  <c r="U130" i="4"/>
  <c r="V130" i="3" s="1"/>
  <c r="U131" i="4"/>
  <c r="U132" i="4"/>
  <c r="V132" i="3" s="1"/>
  <c r="U133" i="4"/>
  <c r="U134" i="4"/>
  <c r="U142" i="4"/>
  <c r="U143" i="4"/>
  <c r="U144" i="4"/>
  <c r="U157" i="4"/>
  <c r="V157" i="3" s="1"/>
  <c r="U185" i="4"/>
  <c r="V185" i="3" s="1"/>
  <c r="U186" i="4"/>
  <c r="U188" i="4"/>
  <c r="U225" i="4"/>
  <c r="V225" i="3" s="1"/>
  <c r="U239" i="4"/>
  <c r="V239" i="3" s="1"/>
  <c r="U255" i="4"/>
  <c r="U256" i="4"/>
  <c r="V256" i="3" s="1"/>
  <c r="U257" i="4"/>
  <c r="U273" i="4"/>
  <c r="U283" i="4"/>
  <c r="U291" i="4"/>
  <c r="U299" i="4"/>
  <c r="V299" i="3" s="1"/>
  <c r="U307" i="4"/>
  <c r="V307" i="3" s="1"/>
  <c r="U314" i="4"/>
  <c r="U322" i="4"/>
  <c r="V322" i="3" s="1"/>
  <c r="U330" i="4"/>
  <c r="V330" i="3" s="1"/>
  <c r="U338" i="4"/>
  <c r="V338" i="3" s="1"/>
  <c r="U346" i="4"/>
  <c r="U354" i="4"/>
  <c r="V354" i="3" s="1"/>
  <c r="U362" i="4"/>
  <c r="V362" i="3" s="1"/>
  <c r="U370" i="4"/>
  <c r="V370" i="3" s="1"/>
  <c r="U378" i="4"/>
  <c r="V378" i="3" s="1"/>
  <c r="U386" i="4"/>
  <c r="U394" i="4"/>
  <c r="U402" i="4"/>
  <c r="V402" i="3" s="1"/>
  <c r="U410" i="4"/>
  <c r="U418" i="4"/>
  <c r="V418" i="3" s="1"/>
  <c r="U433" i="4"/>
  <c r="V433" i="3" s="1"/>
  <c r="U448" i="4"/>
  <c r="V448" i="3" s="1"/>
  <c r="U456" i="4"/>
  <c r="V456" i="3" s="1"/>
  <c r="U463" i="4"/>
  <c r="V463" i="3" s="1"/>
  <c r="U471" i="4"/>
  <c r="U479" i="4"/>
  <c r="V479" i="3" s="1"/>
  <c r="U486" i="4"/>
  <c r="V486" i="3" s="1"/>
  <c r="U494" i="4"/>
  <c r="V494" i="3" s="1"/>
  <c r="U500" i="4"/>
  <c r="V500" i="3" s="1"/>
  <c r="U508" i="4"/>
  <c r="V508" i="3" s="1"/>
  <c r="U515" i="4"/>
  <c r="U523" i="4"/>
  <c r="V523" i="3" s="1"/>
  <c r="U531" i="4"/>
  <c r="U539" i="4"/>
  <c r="V539" i="3" s="1"/>
  <c r="U547" i="4"/>
  <c r="V547" i="3" s="1"/>
  <c r="U554" i="4"/>
  <c r="U562" i="4"/>
  <c r="V562" i="3" s="1"/>
  <c r="U570" i="4"/>
  <c r="U17" i="4"/>
  <c r="V17" i="3" s="1"/>
  <c r="U25" i="4"/>
  <c r="U41" i="4"/>
  <c r="V41" i="3" s="1"/>
  <c r="U82" i="4"/>
  <c r="V82" i="3" s="1"/>
  <c r="U84" i="4"/>
  <c r="V84" i="3" s="1"/>
  <c r="U89" i="4"/>
  <c r="V89" i="3" s="1"/>
  <c r="U114" i="4"/>
  <c r="U141" i="4"/>
  <c r="U148" i="4"/>
  <c r="U156" i="4"/>
  <c r="V156" i="3" s="1"/>
  <c r="U163" i="4"/>
  <c r="U168" i="4"/>
  <c r="U170" i="4"/>
  <c r="U182" i="4"/>
  <c r="V182" i="3" s="1"/>
  <c r="U184" i="4"/>
  <c r="U200" i="4"/>
  <c r="V200" i="3" s="1"/>
  <c r="U226" i="4"/>
  <c r="V226" i="3" s="1"/>
  <c r="U240" i="4"/>
  <c r="V240" i="3" s="1"/>
  <c r="U241" i="4"/>
  <c r="V241" i="3" s="1"/>
  <c r="U242" i="4"/>
  <c r="U258" i="4"/>
  <c r="U274" i="4"/>
  <c r="V274" i="3" s="1"/>
  <c r="U284" i="4"/>
  <c r="U292" i="4"/>
  <c r="U300" i="4"/>
  <c r="U308" i="4"/>
  <c r="U315" i="4"/>
  <c r="U323" i="4"/>
  <c r="V323" i="3" s="1"/>
  <c r="U331" i="4"/>
  <c r="U339" i="4"/>
  <c r="V339" i="3" s="1"/>
  <c r="U347" i="4"/>
  <c r="U355" i="4"/>
  <c r="U363" i="4"/>
  <c r="U371" i="4"/>
  <c r="V371" i="3" s="1"/>
  <c r="U379" i="4"/>
  <c r="U387" i="4"/>
  <c r="U395" i="4"/>
  <c r="V395" i="3" s="1"/>
  <c r="U403" i="4"/>
  <c r="U411" i="4"/>
  <c r="V411" i="3" s="1"/>
  <c r="U419" i="4"/>
  <c r="U426" i="4"/>
  <c r="U434" i="4"/>
  <c r="U441" i="4"/>
  <c r="U449" i="4"/>
  <c r="V449" i="3" s="1"/>
  <c r="U457" i="4"/>
  <c r="V457" i="3" s="1"/>
  <c r="U464" i="4"/>
  <c r="U472" i="4"/>
  <c r="U480" i="4"/>
  <c r="U487" i="4"/>
  <c r="V487" i="3" s="1"/>
  <c r="U495" i="4"/>
  <c r="U501" i="4"/>
  <c r="U509" i="4"/>
  <c r="V509" i="3" s="1"/>
  <c r="U516" i="4"/>
  <c r="V516" i="3" s="1"/>
  <c r="U524" i="4"/>
  <c r="U532" i="4"/>
  <c r="V532" i="3" s="1"/>
  <c r="U540" i="4"/>
  <c r="U555" i="4"/>
  <c r="U563" i="4"/>
  <c r="U120" i="4"/>
  <c r="V120" i="3" s="1"/>
  <c r="U139" i="4"/>
  <c r="U147" i="4"/>
  <c r="U154" i="4"/>
  <c r="U162" i="4"/>
  <c r="U166" i="4"/>
  <c r="V166" i="3" s="1"/>
  <c r="U176" i="4"/>
  <c r="V176" i="3" s="1"/>
  <c r="U177" i="4"/>
  <c r="U181" i="4"/>
  <c r="U195" i="4"/>
  <c r="U196" i="4"/>
  <c r="U204" i="4"/>
  <c r="U206" i="4"/>
  <c r="V206" i="3" s="1"/>
  <c r="U208" i="4"/>
  <c r="V208" i="3" s="1"/>
  <c r="U214" i="4"/>
  <c r="U216" i="4"/>
  <c r="V216" i="3" s="1"/>
  <c r="U230" i="4"/>
  <c r="U245" i="4"/>
  <c r="V245" i="3" s="1"/>
  <c r="U260" i="4"/>
  <c r="V260" i="3" s="1"/>
  <c r="U276" i="4"/>
  <c r="V276" i="3" s="1"/>
  <c r="U277" i="4"/>
  <c r="V277" i="3" s="1"/>
  <c r="U278" i="4"/>
  <c r="V278" i="3" s="1"/>
  <c r="U286" i="4"/>
  <c r="U294" i="4"/>
  <c r="U302" i="4"/>
  <c r="V302" i="3" s="1"/>
  <c r="U310" i="4"/>
  <c r="U317" i="4"/>
  <c r="V317" i="3" s="1"/>
  <c r="U325" i="4"/>
  <c r="U333" i="4"/>
  <c r="V333" i="3" s="1"/>
  <c r="U341" i="4"/>
  <c r="U349" i="4"/>
  <c r="V349" i="3" s="1"/>
  <c r="U357" i="4"/>
  <c r="V357" i="3" s="1"/>
  <c r="U365" i="4"/>
  <c r="V365" i="3" s="1"/>
  <c r="U373" i="4"/>
  <c r="U381" i="4"/>
  <c r="U389" i="4"/>
  <c r="V389" i="3" s="1"/>
  <c r="U397" i="4"/>
  <c r="V397" i="3" s="1"/>
  <c r="U405" i="4"/>
  <c r="V405" i="3" s="1"/>
  <c r="U413" i="4"/>
  <c r="V413" i="3" s="1"/>
  <c r="U421" i="4"/>
  <c r="U428" i="4"/>
  <c r="U436" i="4"/>
  <c r="V436" i="3" s="1"/>
  <c r="U443" i="4"/>
  <c r="V443" i="3" s="1"/>
  <c r="U451" i="4"/>
  <c r="V451" i="3" s="1"/>
  <c r="U459" i="4"/>
  <c r="V459" i="3" s="1"/>
  <c r="U466" i="4"/>
  <c r="U474" i="4"/>
  <c r="U489" i="4"/>
  <c r="V489" i="3" s="1"/>
  <c r="U496" i="4"/>
  <c r="U503" i="4"/>
  <c r="U511" i="4"/>
  <c r="U518" i="4"/>
  <c r="V518" i="3" s="1"/>
  <c r="U526" i="4"/>
  <c r="V526" i="3" s="1"/>
  <c r="U534" i="4"/>
  <c r="U542" i="4"/>
  <c r="U549" i="4"/>
  <c r="V549" i="3" s="1"/>
  <c r="U557" i="4"/>
  <c r="V557" i="3" s="1"/>
  <c r="U565" i="4"/>
  <c r="U75" i="4"/>
  <c r="V75" i="3" s="1"/>
  <c r="U167" i="4"/>
  <c r="U301" i="4"/>
  <c r="V301" i="3" s="1"/>
  <c r="U364" i="4"/>
  <c r="V364" i="3" s="1"/>
  <c r="U427" i="4"/>
  <c r="V427" i="3" s="1"/>
  <c r="U488" i="4"/>
  <c r="U556" i="4"/>
  <c r="V556" i="3" s="1"/>
  <c r="U112" i="4"/>
  <c r="V112" i="3" s="1"/>
  <c r="U113" i="4"/>
  <c r="U140" i="4"/>
  <c r="V140" i="3" s="1"/>
  <c r="U227" i="4"/>
  <c r="V227" i="3" s="1"/>
  <c r="U228" i="4"/>
  <c r="V228" i="3" s="1"/>
  <c r="U229" i="4"/>
  <c r="V229" i="3" s="1"/>
  <c r="U309" i="4"/>
  <c r="U372" i="4"/>
  <c r="V372" i="3" s="1"/>
  <c r="U435" i="4"/>
  <c r="V435" i="3" s="1"/>
  <c r="U502" i="4"/>
  <c r="V502" i="3" s="1"/>
  <c r="U564" i="4"/>
  <c r="V564" i="3" s="1"/>
  <c r="U39" i="4"/>
  <c r="U111" i="4"/>
  <c r="V111" i="3" s="1"/>
  <c r="U183" i="4"/>
  <c r="V183" i="3" s="1"/>
  <c r="U316" i="4"/>
  <c r="V316" i="3" s="1"/>
  <c r="U380" i="4"/>
  <c r="V380" i="3" s="1"/>
  <c r="U442" i="4"/>
  <c r="V442" i="3" s="1"/>
  <c r="U510" i="4"/>
  <c r="V510" i="3" s="1"/>
  <c r="U110" i="4"/>
  <c r="U155" i="4"/>
  <c r="V155" i="3" s="1"/>
  <c r="U324" i="4"/>
  <c r="U388" i="4"/>
  <c r="V388" i="3" s="1"/>
  <c r="U450" i="4"/>
  <c r="U517" i="4"/>
  <c r="U109" i="4"/>
  <c r="V109" i="3" s="1"/>
  <c r="U201" i="4"/>
  <c r="U202" i="4"/>
  <c r="V202" i="3" s="1"/>
  <c r="U203" i="4"/>
  <c r="V203" i="3" s="1"/>
  <c r="U243" i="4"/>
  <c r="U244" i="4"/>
  <c r="V244" i="3" s="1"/>
  <c r="U332" i="4"/>
  <c r="V332" i="3" s="1"/>
  <c r="U396" i="4"/>
  <c r="V396" i="3" s="1"/>
  <c r="U458" i="4"/>
  <c r="V458" i="3" s="1"/>
  <c r="U525" i="4"/>
  <c r="V525" i="3" s="1"/>
  <c r="U108" i="4"/>
  <c r="V108" i="3" s="1"/>
  <c r="U197" i="4"/>
  <c r="V197" i="3" s="1"/>
  <c r="U198" i="4"/>
  <c r="U199" i="4"/>
  <c r="V199" i="3" s="1"/>
  <c r="U340" i="4"/>
  <c r="U404" i="4"/>
  <c r="U465" i="4"/>
  <c r="U533" i="4"/>
  <c r="U169" i="4"/>
  <c r="U209" i="4"/>
  <c r="U210" i="4"/>
  <c r="V210" i="3" s="1"/>
  <c r="U211" i="4"/>
  <c r="U212" i="4"/>
  <c r="V212" i="3" s="1"/>
  <c r="U213" i="4"/>
  <c r="U275" i="4"/>
  <c r="V275" i="3" s="1"/>
  <c r="U293" i="4"/>
  <c r="U356" i="4"/>
  <c r="V356" i="3" s="1"/>
  <c r="U420" i="4"/>
  <c r="V420" i="3" s="1"/>
  <c r="U481" i="4"/>
  <c r="U548" i="4"/>
  <c r="V548" i="3" s="1"/>
  <c r="U285" i="4"/>
  <c r="V285" i="3" s="1"/>
  <c r="U259" i="4"/>
  <c r="U348" i="4"/>
  <c r="V348" i="3" s="1"/>
  <c r="U412" i="4"/>
  <c r="V412" i="3" s="1"/>
  <c r="U473" i="4"/>
  <c r="V473" i="3" s="1"/>
  <c r="U541" i="4"/>
  <c r="V541" i="3" s="1"/>
  <c r="AG426" i="4"/>
  <c r="AG441" i="4"/>
  <c r="AG226" i="4"/>
  <c r="AG548" i="4"/>
  <c r="AH548" i="3" s="1"/>
  <c r="AG496" i="4"/>
  <c r="AG482" i="4"/>
  <c r="AH482" i="3" s="1"/>
  <c r="AG313" i="4"/>
  <c r="AG462" i="4"/>
  <c r="AH462" i="3" s="1"/>
  <c r="AG514" i="4"/>
  <c r="U10" i="4"/>
  <c r="V10" i="3" s="1"/>
  <c r="W572" i="3"/>
  <c r="AL572" i="3"/>
  <c r="K573" i="3"/>
  <c r="U91" i="4"/>
  <c r="V91" i="3" s="1"/>
  <c r="AD77" i="4"/>
  <c r="U66" i="4"/>
  <c r="V66" i="3" s="1"/>
  <c r="AD50" i="4"/>
  <c r="AE50" i="3" s="1"/>
  <c r="U37" i="4"/>
  <c r="V37" i="3" s="1"/>
  <c r="U28" i="4"/>
  <c r="U15" i="4"/>
  <c r="U135" i="4"/>
  <c r="V135" i="3" s="1"/>
  <c r="U116" i="4"/>
  <c r="U87" i="4"/>
  <c r="AD76" i="4"/>
  <c r="U69" i="4"/>
  <c r="V69" i="3" s="1"/>
  <c r="AD57" i="4"/>
  <c r="AD53" i="4"/>
  <c r="AE53" i="3" s="1"/>
  <c r="AD51" i="4"/>
  <c r="AE51" i="3" s="1"/>
  <c r="U45" i="4"/>
  <c r="U27" i="4"/>
  <c r="V27" i="3" s="1"/>
  <c r="U117" i="4"/>
  <c r="V117" i="3" s="1"/>
  <c r="AD93" i="4"/>
  <c r="AD90" i="4"/>
  <c r="AD85" i="4"/>
  <c r="AE85" i="3" s="1"/>
  <c r="U76" i="4"/>
  <c r="V76" i="3" s="1"/>
  <c r="AD74" i="4"/>
  <c r="AE74" i="3" s="1"/>
  <c r="AD49" i="4"/>
  <c r="AE49" i="3" s="1"/>
  <c r="U47" i="4"/>
  <c r="U29" i="4"/>
  <c r="V29" i="3" s="1"/>
  <c r="U118" i="4"/>
  <c r="V118" i="3" s="1"/>
  <c r="U93" i="4"/>
  <c r="V93" i="3" s="1"/>
  <c r="AD88" i="4"/>
  <c r="U85" i="4"/>
  <c r="V85" i="3" s="1"/>
  <c r="U83" i="4"/>
  <c r="V83" i="3" s="1"/>
  <c r="U81" i="4"/>
  <c r="AD72" i="4"/>
  <c r="AE72" i="3" s="1"/>
  <c r="U33" i="4"/>
  <c r="U126" i="4"/>
  <c r="V126" i="3" s="1"/>
  <c r="U125" i="4"/>
  <c r="U124" i="4"/>
  <c r="V124" i="3" s="1"/>
  <c r="U123" i="4"/>
  <c r="V123" i="3" s="1"/>
  <c r="U122" i="4"/>
  <c r="V122" i="3" s="1"/>
  <c r="U121" i="4"/>
  <c r="U119" i="4"/>
  <c r="AD111" i="4"/>
  <c r="AD110" i="4"/>
  <c r="AD109" i="4"/>
  <c r="AE109" i="3" s="1"/>
  <c r="AD108" i="4"/>
  <c r="AE108" i="3" s="1"/>
  <c r="AD91" i="4"/>
  <c r="AE91" i="3" s="1"/>
  <c r="U88" i="4"/>
  <c r="U72" i="4"/>
  <c r="V72" i="3" s="1"/>
  <c r="U68" i="4"/>
  <c r="AD58" i="4"/>
  <c r="U35" i="4"/>
  <c r="U26" i="4"/>
  <c r="V26" i="3" s="1"/>
  <c r="N573" i="3"/>
  <c r="AG135" i="4"/>
  <c r="AH135" i="3" s="1"/>
  <c r="AG168" i="4"/>
  <c r="AH168" i="3" s="1"/>
  <c r="AG186" i="4"/>
  <c r="AG194" i="4"/>
  <c r="AH194" i="3" s="1"/>
  <c r="AG210" i="4"/>
  <c r="AH210" i="3" s="1"/>
  <c r="AG219" i="4"/>
  <c r="AG223" i="4"/>
  <c r="AH223" i="3" s="1"/>
  <c r="AG238" i="4"/>
  <c r="AH238" i="3" s="1"/>
  <c r="AG242" i="4"/>
  <c r="AG253" i="4"/>
  <c r="AH253" i="3" s="1"/>
  <c r="AG257" i="4"/>
  <c r="AH257" i="3" s="1"/>
  <c r="AG268" i="4"/>
  <c r="AH268" i="3" s="1"/>
  <c r="AG272" i="4"/>
  <c r="AH272" i="3" s="1"/>
  <c r="AG181" i="4"/>
  <c r="AH181" i="3" s="1"/>
  <c r="AG189" i="4"/>
  <c r="AG196" i="4"/>
  <c r="AG216" i="4"/>
  <c r="AH216" i="3" s="1"/>
  <c r="AG220" i="4"/>
  <c r="AH220" i="3" s="1"/>
  <c r="AG224" i="4"/>
  <c r="AG235" i="4"/>
  <c r="AH235" i="3" s="1"/>
  <c r="AG239" i="4"/>
  <c r="AH239" i="3" s="1"/>
  <c r="AG254" i="4"/>
  <c r="AH254" i="3" s="1"/>
  <c r="AG258" i="4"/>
  <c r="AG269" i="4"/>
  <c r="AH269" i="3" s="1"/>
  <c r="AG273" i="4"/>
  <c r="AG183" i="4"/>
  <c r="AH183" i="3" s="1"/>
  <c r="AG191" i="4"/>
  <c r="AH191" i="3" s="1"/>
  <c r="AG203" i="4"/>
  <c r="AH203" i="3" s="1"/>
  <c r="AG207" i="4"/>
  <c r="AH207" i="3" s="1"/>
  <c r="AG212" i="4"/>
  <c r="AH212" i="3" s="1"/>
  <c r="AG217" i="4"/>
  <c r="AH217" i="3" s="1"/>
  <c r="AG197" i="4"/>
  <c r="AG205" i="4"/>
  <c r="AH205" i="3" s="1"/>
  <c r="AG208" i="4"/>
  <c r="AH208" i="3" s="1"/>
  <c r="AG211" i="4"/>
  <c r="AG227" i="4"/>
  <c r="AH227" i="3" s="1"/>
  <c r="AG233" i="4"/>
  <c r="AH233" i="3" s="1"/>
  <c r="AG237" i="4"/>
  <c r="AG245" i="4"/>
  <c r="AH245" i="3" s="1"/>
  <c r="AG250" i="4"/>
  <c r="AG256" i="4"/>
  <c r="AH256" i="3" s="1"/>
  <c r="AG263" i="4"/>
  <c r="AH263" i="3" s="1"/>
  <c r="AG275" i="4"/>
  <c r="AH275" i="3" s="1"/>
  <c r="AG280" i="4"/>
  <c r="AG291" i="4"/>
  <c r="AG295" i="4"/>
  <c r="AG310" i="4"/>
  <c r="AH310" i="3" s="1"/>
  <c r="AG314" i="4"/>
  <c r="AG325" i="4"/>
  <c r="AH325" i="3" s="1"/>
  <c r="AG329" i="4"/>
  <c r="AG348" i="4"/>
  <c r="AG352" i="4"/>
  <c r="AH352" i="3" s="1"/>
  <c r="AG363" i="4"/>
  <c r="AH363" i="3" s="1"/>
  <c r="AG367" i="4"/>
  <c r="AH367" i="3" s="1"/>
  <c r="AG378" i="4"/>
  <c r="AG382" i="4"/>
  <c r="AH382" i="3" s="1"/>
  <c r="AG393" i="4"/>
  <c r="AH393" i="3" s="1"/>
  <c r="AG397" i="4"/>
  <c r="AG412" i="4"/>
  <c r="AG416" i="4"/>
  <c r="AG427" i="4"/>
  <c r="AH427" i="3" s="1"/>
  <c r="AG431" i="4"/>
  <c r="AH431" i="3" s="1"/>
  <c r="AG442" i="4"/>
  <c r="AG446" i="4"/>
  <c r="AG457" i="4"/>
  <c r="AH457" i="3" s="1"/>
  <c r="AG461" i="4"/>
  <c r="AH461" i="3" s="1"/>
  <c r="AG476" i="4"/>
  <c r="AG480" i="4"/>
  <c r="AH480" i="3" s="1"/>
  <c r="AG491" i="4"/>
  <c r="AH491" i="3" s="1"/>
  <c r="AG495" i="4"/>
  <c r="AH495" i="3" s="1"/>
  <c r="AG506" i="4"/>
  <c r="AG510" i="4"/>
  <c r="AG521" i="4"/>
  <c r="AH521" i="3" s="1"/>
  <c r="AG525" i="4"/>
  <c r="AG71" i="4"/>
  <c r="AH71" i="3" s="1"/>
  <c r="AG95" i="4"/>
  <c r="AG151" i="4"/>
  <c r="AG167" i="4"/>
  <c r="AH167" i="3" s="1"/>
  <c r="AG200" i="4"/>
  <c r="AG221" i="4"/>
  <c r="AG228" i="4"/>
  <c r="AG270" i="4"/>
  <c r="AH270" i="3" s="1"/>
  <c r="AG284" i="4"/>
  <c r="AG288" i="4"/>
  <c r="AG299" i="4"/>
  <c r="AG303" i="4"/>
  <c r="AG318" i="4"/>
  <c r="AG322" i="4"/>
  <c r="AH322" i="3" s="1"/>
  <c r="AG333" i="4"/>
  <c r="AG337" i="4"/>
  <c r="AH337" i="3" s="1"/>
  <c r="AG341" i="4"/>
  <c r="AG356" i="4"/>
  <c r="AH356" i="3" s="1"/>
  <c r="AG360" i="4"/>
  <c r="AH360" i="3" s="1"/>
  <c r="AG371" i="4"/>
  <c r="AH371" i="3" s="1"/>
  <c r="AG375" i="4"/>
  <c r="AG386" i="4"/>
  <c r="AG390" i="4"/>
  <c r="AH390" i="3" s="1"/>
  <c r="AG401" i="4"/>
  <c r="AH401" i="3" s="1"/>
  <c r="AG405" i="4"/>
  <c r="AG420" i="4"/>
  <c r="AH420" i="3" s="1"/>
  <c r="AG424" i="4"/>
  <c r="AH424" i="3" s="1"/>
  <c r="AG435" i="4"/>
  <c r="AG439" i="4"/>
  <c r="AG450" i="4"/>
  <c r="AG454" i="4"/>
  <c r="AH454" i="3" s="1"/>
  <c r="AG465" i="4"/>
  <c r="AH465" i="3" s="1"/>
  <c r="AG469" i="4"/>
  <c r="AH469" i="3" s="1"/>
  <c r="AG484" i="4"/>
  <c r="AG488" i="4"/>
  <c r="AG499" i="4"/>
  <c r="AH499" i="3" s="1"/>
  <c r="AG503" i="4"/>
  <c r="AH503" i="3" s="1"/>
  <c r="AG192" i="4"/>
  <c r="AH192" i="3" s="1"/>
  <c r="AG199" i="4"/>
  <c r="AG229" i="4"/>
  <c r="AG234" i="4"/>
  <c r="AG240" i="4"/>
  <c r="AH240" i="3" s="1"/>
  <c r="AG246" i="4"/>
  <c r="AH246" i="3" s="1"/>
  <c r="AG251" i="4"/>
  <c r="AH251" i="3" s="1"/>
  <c r="AG259" i="4"/>
  <c r="AH259" i="3" s="1"/>
  <c r="AG264" i="4"/>
  <c r="AG276" i="4"/>
  <c r="AG281" i="4"/>
  <c r="AG292" i="4"/>
  <c r="AH292" i="3" s="1"/>
  <c r="AG296" i="4"/>
  <c r="AH296" i="3" s="1"/>
  <c r="AG307" i="4"/>
  <c r="AH307" i="3" s="1"/>
  <c r="AG311" i="4"/>
  <c r="AG213" i="4"/>
  <c r="AH213" i="3" s="1"/>
  <c r="AG247" i="4"/>
  <c r="AH247" i="3" s="1"/>
  <c r="AG271" i="4"/>
  <c r="AG277" i="4"/>
  <c r="AG285" i="4"/>
  <c r="AH285" i="3" s="1"/>
  <c r="AG289" i="4"/>
  <c r="AG300" i="4"/>
  <c r="AH300" i="3" s="1"/>
  <c r="AG304" i="4"/>
  <c r="AG315" i="4"/>
  <c r="AH315" i="3" s="1"/>
  <c r="AG319" i="4"/>
  <c r="AH319" i="3" s="1"/>
  <c r="AG334" i="4"/>
  <c r="AH334" i="3" s="1"/>
  <c r="AG338" i="4"/>
  <c r="AG342" i="4"/>
  <c r="AG353" i="4"/>
  <c r="AH353" i="3" s="1"/>
  <c r="AG357" i="4"/>
  <c r="AG372" i="4"/>
  <c r="AG376" i="4"/>
  <c r="AH376" i="3" s="1"/>
  <c r="AG387" i="4"/>
  <c r="AG391" i="4"/>
  <c r="AG402" i="4"/>
  <c r="AG406" i="4"/>
  <c r="AH406" i="3" s="1"/>
  <c r="AG417" i="4"/>
  <c r="AG421" i="4"/>
  <c r="AH421" i="3" s="1"/>
  <c r="AG436" i="4"/>
  <c r="AG440" i="4"/>
  <c r="AH440" i="3" s="1"/>
  <c r="AG451" i="4"/>
  <c r="AG455" i="4"/>
  <c r="AH455" i="3" s="1"/>
  <c r="AG466" i="4"/>
  <c r="AH466" i="3" s="1"/>
  <c r="AG470" i="4"/>
  <c r="AG481" i="4"/>
  <c r="AG485" i="4"/>
  <c r="AH485" i="3" s="1"/>
  <c r="AG500" i="4"/>
  <c r="AG504" i="4"/>
  <c r="AH504" i="3" s="1"/>
  <c r="AG515" i="4"/>
  <c r="AH515" i="3" s="1"/>
  <c r="AG519" i="4"/>
  <c r="AH519" i="3" s="1"/>
  <c r="AG530" i="4"/>
  <c r="AG143" i="4"/>
  <c r="AG159" i="4"/>
  <c r="AG173" i="4"/>
  <c r="AG202" i="4"/>
  <c r="AH202" i="3" s="1"/>
  <c r="AG225" i="4"/>
  <c r="AH225" i="3" s="1"/>
  <c r="AG230" i="4"/>
  <c r="AG241" i="4"/>
  <c r="AH241" i="3" s="1"/>
  <c r="AG248" i="4"/>
  <c r="AH248" i="3" s="1"/>
  <c r="AG252" i="4"/>
  <c r="AG260" i="4"/>
  <c r="AG265" i="4"/>
  <c r="AG278" i="4"/>
  <c r="AH278" i="3" s="1"/>
  <c r="AG282" i="4"/>
  <c r="AH282" i="3" s="1"/>
  <c r="AG293" i="4"/>
  <c r="AG297" i="4"/>
  <c r="AH297" i="3" s="1"/>
  <c r="AG308" i="4"/>
  <c r="AH308" i="3" s="1"/>
  <c r="AG312" i="4"/>
  <c r="AH312" i="3" s="1"/>
  <c r="AG323" i="4"/>
  <c r="AH323" i="3" s="1"/>
  <c r="AG327" i="4"/>
  <c r="AH327" i="3" s="1"/>
  <c r="AG346" i="4"/>
  <c r="AG350" i="4"/>
  <c r="AG361" i="4"/>
  <c r="AG365" i="4"/>
  <c r="AG380" i="4"/>
  <c r="AG384" i="4"/>
  <c r="AH384" i="3" s="1"/>
  <c r="AG395" i="4"/>
  <c r="AH395" i="3" s="1"/>
  <c r="AG399" i="4"/>
  <c r="AH399" i="3" s="1"/>
  <c r="AG410" i="4"/>
  <c r="AH410" i="3" s="1"/>
  <c r="AG414" i="4"/>
  <c r="AH414" i="3" s="1"/>
  <c r="AG425" i="4"/>
  <c r="AH425" i="3" s="1"/>
  <c r="AG429" i="4"/>
  <c r="AG444" i="4"/>
  <c r="AH444" i="3" s="1"/>
  <c r="AG448" i="4"/>
  <c r="AG459" i="4"/>
  <c r="AH459" i="3" s="1"/>
  <c r="AG463" i="4"/>
  <c r="AG474" i="4"/>
  <c r="AG478" i="4"/>
  <c r="AH478" i="3" s="1"/>
  <c r="AG489" i="4"/>
  <c r="AH489" i="3" s="1"/>
  <c r="AG493" i="4"/>
  <c r="AH493" i="3" s="1"/>
  <c r="AG232" i="4"/>
  <c r="AG243" i="4"/>
  <c r="AG262" i="4"/>
  <c r="AH262" i="3" s="1"/>
  <c r="AG274" i="4"/>
  <c r="AG287" i="4"/>
  <c r="AH287" i="3" s="1"/>
  <c r="AG320" i="4"/>
  <c r="AG335" i="4"/>
  <c r="AH335" i="3" s="1"/>
  <c r="AG340" i="4"/>
  <c r="AG355" i="4"/>
  <c r="AG366" i="4"/>
  <c r="AG370" i="4"/>
  <c r="AH370" i="3" s="1"/>
  <c r="AG381" i="4"/>
  <c r="AH381" i="3" s="1"/>
  <c r="AG392" i="4"/>
  <c r="AG407" i="4"/>
  <c r="AH407" i="3" s="1"/>
  <c r="AG411" i="4"/>
  <c r="AH411" i="3" s="1"/>
  <c r="AG422" i="4"/>
  <c r="AG437" i="4"/>
  <c r="AH437" i="3" s="1"/>
  <c r="AG453" i="4"/>
  <c r="AH453" i="3" s="1"/>
  <c r="AG458" i="4"/>
  <c r="AH458" i="3" s="1"/>
  <c r="AG468" i="4"/>
  <c r="AH468" i="3" s="1"/>
  <c r="AG483" i="4"/>
  <c r="AG494" i="4"/>
  <c r="AG498" i="4"/>
  <c r="AG517" i="4"/>
  <c r="AG526" i="4"/>
  <c r="AH526" i="3" s="1"/>
  <c r="AG534" i="4"/>
  <c r="AG549" i="4"/>
  <c r="AG553" i="4"/>
  <c r="AG564" i="4"/>
  <c r="AH564" i="3" s="1"/>
  <c r="AG568" i="4"/>
  <c r="AH568" i="3" s="1"/>
  <c r="AG204" i="4"/>
  <c r="AH204" i="3" s="1"/>
  <c r="AG244" i="4"/>
  <c r="AG309" i="4"/>
  <c r="AG326" i="4"/>
  <c r="AG345" i="4"/>
  <c r="AH345" i="3" s="1"/>
  <c r="AG428" i="4"/>
  <c r="AH428" i="3" s="1"/>
  <c r="AG443" i="4"/>
  <c r="AH443" i="3" s="1"/>
  <c r="AG464" i="4"/>
  <c r="AH464" i="3" s="1"/>
  <c r="AG473" i="4"/>
  <c r="AH473" i="3" s="1"/>
  <c r="AG509" i="4"/>
  <c r="AH509" i="3" s="1"/>
  <c r="AG513" i="4"/>
  <c r="AG522" i="4"/>
  <c r="AG538" i="4"/>
  <c r="AG542" i="4"/>
  <c r="AH542" i="3" s="1"/>
  <c r="AG546" i="4"/>
  <c r="AH546" i="3" s="1"/>
  <c r="AG557" i="4"/>
  <c r="AG561" i="4"/>
  <c r="AG255" i="4"/>
  <c r="AH255" i="3" s="1"/>
  <c r="AG283" i="4"/>
  <c r="AG294" i="4"/>
  <c r="AH294" i="3" s="1"/>
  <c r="AG305" i="4"/>
  <c r="AH305" i="3" s="1"/>
  <c r="AG316" i="4"/>
  <c r="AG321" i="4"/>
  <c r="AG331" i="4"/>
  <c r="AH331" i="3" s="1"/>
  <c r="AG336" i="4"/>
  <c r="AH336" i="3" s="1"/>
  <c r="AG351" i="4"/>
  <c r="AH351" i="3" s="1"/>
  <c r="AG362" i="4"/>
  <c r="AG377" i="4"/>
  <c r="AH377" i="3" s="1"/>
  <c r="AG388" i="4"/>
  <c r="AH388" i="3" s="1"/>
  <c r="AG398" i="4"/>
  <c r="AG403" i="4"/>
  <c r="AH403" i="3" s="1"/>
  <c r="AG408" i="4"/>
  <c r="AG418" i="4"/>
  <c r="AH418" i="3" s="1"/>
  <c r="AG423" i="4"/>
  <c r="AG433" i="4"/>
  <c r="AH433" i="3" s="1"/>
  <c r="AG438" i="4"/>
  <c r="AH438" i="3" s="1"/>
  <c r="AG449" i="4"/>
  <c r="AH449" i="3" s="1"/>
  <c r="AG479" i="4"/>
  <c r="AH479" i="3" s="1"/>
  <c r="AG490" i="4"/>
  <c r="AG505" i="4"/>
  <c r="AH505" i="3" s="1"/>
  <c r="AG518" i="4"/>
  <c r="AH518" i="3" s="1"/>
  <c r="AG527" i="4"/>
  <c r="AG531" i="4"/>
  <c r="AG535" i="4"/>
  <c r="AG550" i="4"/>
  <c r="AG554" i="4"/>
  <c r="AG565" i="4"/>
  <c r="AH565" i="3" s="1"/>
  <c r="AG569" i="4"/>
  <c r="AH569" i="3" s="1"/>
  <c r="AG215" i="4"/>
  <c r="AG236" i="4"/>
  <c r="AH236" i="3" s="1"/>
  <c r="AG267" i="4"/>
  <c r="AG290" i="4"/>
  <c r="AG301" i="4"/>
  <c r="AG306" i="4"/>
  <c r="AH306" i="3" s="1"/>
  <c r="AG317" i="4"/>
  <c r="AH317" i="3" s="1"/>
  <c r="AG328" i="4"/>
  <c r="AH328" i="3" s="1"/>
  <c r="AG332" i="4"/>
  <c r="AH332" i="3" s="1"/>
  <c r="AG343" i="4"/>
  <c r="AH343" i="3" s="1"/>
  <c r="AG347" i="4"/>
  <c r="AG358" i="4"/>
  <c r="AG373" i="4"/>
  <c r="AG389" i="4"/>
  <c r="AG394" i="4"/>
  <c r="AG404" i="4"/>
  <c r="AG419" i="4"/>
  <c r="AG430" i="4"/>
  <c r="AG434" i="4"/>
  <c r="AH434" i="3" s="1"/>
  <c r="AG445" i="4"/>
  <c r="AH445" i="3" s="1"/>
  <c r="AG456" i="4"/>
  <c r="AG471" i="4"/>
  <c r="AG475" i="4"/>
  <c r="AG486" i="4"/>
  <c r="AH486" i="3" s="1"/>
  <c r="AG501" i="4"/>
  <c r="AH501" i="3" s="1"/>
  <c r="AG511" i="4"/>
  <c r="AH511" i="3" s="1"/>
  <c r="AG528" i="4"/>
  <c r="AG532" i="4"/>
  <c r="AG536" i="4"/>
  <c r="AG547" i="4"/>
  <c r="AG551" i="4"/>
  <c r="AH551" i="3" s="1"/>
  <c r="AG566" i="4"/>
  <c r="AH566" i="3" s="1"/>
  <c r="AG570" i="4"/>
  <c r="AG127" i="4"/>
  <c r="AG249" i="4"/>
  <c r="AH249" i="3" s="1"/>
  <c r="AG279" i="4"/>
  <c r="AG364" i="4"/>
  <c r="AG379" i="4"/>
  <c r="AG400" i="4"/>
  <c r="AG409" i="4"/>
  <c r="AH409" i="3" s="1"/>
  <c r="AG492" i="4"/>
  <c r="AH492" i="3" s="1"/>
  <c r="AG507" i="4"/>
  <c r="AH507" i="3" s="1"/>
  <c r="AG520" i="4"/>
  <c r="AG524" i="4"/>
  <c r="AH524" i="3" s="1"/>
  <c r="AG540" i="4"/>
  <c r="AH540" i="3" s="1"/>
  <c r="AG544" i="4"/>
  <c r="AH544" i="3" s="1"/>
  <c r="AG555" i="4"/>
  <c r="AH555" i="3" s="1"/>
  <c r="AG559" i="4"/>
  <c r="AH559" i="3" s="1"/>
  <c r="AG176" i="4"/>
  <c r="AG231" i="4"/>
  <c r="AG261" i="4"/>
  <c r="AH261" i="3" s="1"/>
  <c r="AG298" i="4"/>
  <c r="AG330" i="4"/>
  <c r="AG349" i="4"/>
  <c r="AG396" i="4"/>
  <c r="AG432" i="4"/>
  <c r="AG447" i="4"/>
  <c r="AH447" i="3" s="1"/>
  <c r="AG477" i="4"/>
  <c r="AG508" i="4"/>
  <c r="AG529" i="4"/>
  <c r="AH529" i="3" s="1"/>
  <c r="AG537" i="4"/>
  <c r="AH537" i="3" s="1"/>
  <c r="AG541" i="4"/>
  <c r="AH541" i="3" s="1"/>
  <c r="AG545" i="4"/>
  <c r="AH545" i="3" s="1"/>
  <c r="AG556" i="4"/>
  <c r="AG560" i="4"/>
  <c r="AH560" i="3" s="1"/>
  <c r="AG344" i="4"/>
  <c r="AG543" i="4"/>
  <c r="AH543" i="3" s="1"/>
  <c r="AG218" i="4"/>
  <c r="AH218" i="3" s="1"/>
  <c r="AG286" i="4"/>
  <c r="AG497" i="4"/>
  <c r="AH497" i="3" s="1"/>
  <c r="AG516" i="4"/>
  <c r="AH516" i="3" s="1"/>
  <c r="AG523" i="4"/>
  <c r="AG302" i="4"/>
  <c r="AH302" i="3" s="1"/>
  <c r="AG324" i="4"/>
  <c r="AG339" i="4"/>
  <c r="AH339" i="3" s="1"/>
  <c r="AG359" i="4"/>
  <c r="AH359" i="3" s="1"/>
  <c r="AG385" i="4"/>
  <c r="AH385" i="3" s="1"/>
  <c r="AG415" i="4"/>
  <c r="AH415" i="3" s="1"/>
  <c r="AG452" i="4"/>
  <c r="AG472" i="4"/>
  <c r="AG512" i="4"/>
  <c r="AG558" i="4"/>
  <c r="AG563" i="4"/>
  <c r="AG266" i="4"/>
  <c r="AG460" i="4"/>
  <c r="AH460" i="3" s="1"/>
  <c r="AG539" i="4"/>
  <c r="AG552" i="4"/>
  <c r="AH552" i="3" s="1"/>
  <c r="AG184" i="4"/>
  <c r="AH184" i="3" s="1"/>
  <c r="AG354" i="4"/>
  <c r="AH354" i="3" s="1"/>
  <c r="AG368" i="4"/>
  <c r="AG467" i="4"/>
  <c r="AH467" i="3" s="1"/>
  <c r="AG487" i="4"/>
  <c r="AH487" i="3" s="1"/>
  <c r="AG533" i="4"/>
  <c r="AH533" i="3" s="1"/>
  <c r="AG175" i="4"/>
  <c r="AG374" i="4"/>
  <c r="AH374" i="3" s="1"/>
  <c r="AG369" i="4"/>
  <c r="AG383" i="4"/>
  <c r="AH383" i="3" s="1"/>
  <c r="AG413" i="4"/>
  <c r="AG502" i="4"/>
  <c r="AG562" i="4"/>
  <c r="AG567" i="4"/>
  <c r="J483" i="3"/>
  <c r="O216" i="4"/>
  <c r="AD208" i="4"/>
  <c r="O206" i="4"/>
  <c r="P206" i="3" s="1"/>
  <c r="AD199" i="4"/>
  <c r="AE199" i="3" s="1"/>
  <c r="O196" i="4"/>
  <c r="P196" i="3" s="1"/>
  <c r="AD192" i="4"/>
  <c r="O190" i="4"/>
  <c r="P190" i="3" s="1"/>
  <c r="O189" i="4"/>
  <c r="AD184" i="4"/>
  <c r="AE184" i="3" s="1"/>
  <c r="O182" i="4"/>
  <c r="O181" i="4"/>
  <c r="O172" i="4"/>
  <c r="P172" i="3" s="1"/>
  <c r="O171" i="4"/>
  <c r="O170" i="4"/>
  <c r="AD166" i="4"/>
  <c r="AD165" i="4"/>
  <c r="AD164" i="4"/>
  <c r="AD163" i="4"/>
  <c r="AE163" i="3" s="1"/>
  <c r="AD162" i="4"/>
  <c r="AE162" i="3" s="1"/>
  <c r="AD161" i="4"/>
  <c r="AD160" i="4"/>
  <c r="AE160" i="3" s="1"/>
  <c r="O150" i="4"/>
  <c r="P150" i="3" s="1"/>
  <c r="O149" i="4"/>
  <c r="P149" i="3" s="1"/>
  <c r="O148" i="4"/>
  <c r="O147" i="4"/>
  <c r="P147" i="3" s="1"/>
  <c r="O146" i="4"/>
  <c r="P146" i="3" s="1"/>
  <c r="O145" i="4"/>
  <c r="AD127" i="4"/>
  <c r="O92" i="4"/>
  <c r="O88" i="4"/>
  <c r="P88" i="3" s="1"/>
  <c r="O85" i="4"/>
  <c r="P85" i="3" s="1"/>
  <c r="AD83" i="4"/>
  <c r="O79" i="4"/>
  <c r="O75" i="4"/>
  <c r="P75" i="3" s="1"/>
  <c r="AD56" i="4"/>
  <c r="AD48" i="4"/>
  <c r="AE48" i="3" s="1"/>
  <c r="U20" i="4"/>
  <c r="V20" i="3" s="1"/>
  <c r="U12" i="4"/>
  <c r="U19" i="4"/>
  <c r="U21" i="4"/>
  <c r="V21" i="3" s="1"/>
  <c r="U11" i="4"/>
  <c r="U18" i="4"/>
  <c r="V18" i="3" s="1"/>
  <c r="U95" i="4"/>
  <c r="V95" i="3" s="1"/>
  <c r="U96" i="4"/>
  <c r="U97" i="4"/>
  <c r="V97" i="3" s="1"/>
  <c r="U98" i="4"/>
  <c r="U99" i="4"/>
  <c r="V99" i="3" s="1"/>
  <c r="U100" i="4"/>
  <c r="V100" i="3" s="1"/>
  <c r="U101" i="4"/>
  <c r="V101" i="3" s="1"/>
  <c r="U102" i="4"/>
  <c r="U103" i="4"/>
  <c r="V103" i="3" s="1"/>
  <c r="U104" i="4"/>
  <c r="U105" i="4"/>
  <c r="U106" i="4"/>
  <c r="V106" i="3" s="1"/>
  <c r="U107" i="4"/>
  <c r="V107" i="3" s="1"/>
  <c r="U31" i="4"/>
  <c r="U49" i="4"/>
  <c r="U50" i="4"/>
  <c r="V50" i="3" s="1"/>
  <c r="U51" i="4"/>
  <c r="U52" i="4"/>
  <c r="V52" i="3" s="1"/>
  <c r="U53" i="4"/>
  <c r="V53" i="3" s="1"/>
  <c r="U54" i="4"/>
  <c r="V54" i="3" s="1"/>
  <c r="U55" i="4"/>
  <c r="V55" i="3" s="1"/>
  <c r="U56" i="4"/>
  <c r="U57" i="4"/>
  <c r="V57" i="3" s="1"/>
  <c r="U58" i="4"/>
  <c r="U59" i="4"/>
  <c r="V59" i="3" s="1"/>
  <c r="U60" i="4"/>
  <c r="U61" i="4"/>
  <c r="U62" i="4"/>
  <c r="V62" i="3" s="1"/>
  <c r="U9" i="4"/>
  <c r="U16" i="4"/>
  <c r="U30" i="4"/>
  <c r="U63" i="4"/>
  <c r="U64" i="4"/>
  <c r="V64" i="3" s="1"/>
  <c r="U8" i="4"/>
  <c r="U13" i="4"/>
  <c r="V13" i="3" s="1"/>
  <c r="U14" i="4"/>
  <c r="U22" i="4"/>
  <c r="V22" i="3" s="1"/>
  <c r="U23" i="4"/>
  <c r="V23" i="3" s="1"/>
  <c r="U79" i="4"/>
  <c r="V79" i="3" s="1"/>
  <c r="U80" i="4"/>
  <c r="V80" i="3" s="1"/>
  <c r="AG31" i="4"/>
  <c r="AH31" i="3" s="1"/>
  <c r="AG63" i="4"/>
  <c r="AH63" i="3" s="1"/>
  <c r="AG14" i="4"/>
  <c r="AH14" i="3" s="1"/>
  <c r="AG23" i="4"/>
  <c r="AG79" i="4"/>
  <c r="AH79" i="3" s="1"/>
  <c r="AD21" i="4"/>
  <c r="AE21" i="3" s="1"/>
  <c r="AD24" i="4"/>
  <c r="AD71" i="4"/>
  <c r="AD79" i="4"/>
  <c r="AD95" i="4"/>
  <c r="AE95" i="3" s="1"/>
  <c r="AD96" i="4"/>
  <c r="AD97" i="4"/>
  <c r="AE97" i="3" s="1"/>
  <c r="AD98" i="4"/>
  <c r="AE98" i="3" s="1"/>
  <c r="AD99" i="4"/>
  <c r="AD100" i="4"/>
  <c r="AE100" i="3" s="1"/>
  <c r="AD101" i="4"/>
  <c r="AE101" i="3" s="1"/>
  <c r="AD102" i="4"/>
  <c r="AE102" i="3" s="1"/>
  <c r="AD103" i="4"/>
  <c r="AE103" i="3" s="1"/>
  <c r="AD104" i="4"/>
  <c r="AD105" i="4"/>
  <c r="AD106" i="4"/>
  <c r="AE106" i="3" s="1"/>
  <c r="AD107" i="4"/>
  <c r="AE107" i="3" s="1"/>
  <c r="AD32" i="4"/>
  <c r="AE32" i="3" s="1"/>
  <c r="AD33" i="4"/>
  <c r="AD34" i="4"/>
  <c r="AE34" i="3" s="1"/>
  <c r="AD35" i="4"/>
  <c r="AE35" i="3" s="1"/>
  <c r="AD36" i="4"/>
  <c r="AE36" i="3" s="1"/>
  <c r="AD37" i="4"/>
  <c r="AE37" i="3" s="1"/>
  <c r="AD38" i="4"/>
  <c r="AD39" i="4"/>
  <c r="AE39" i="3" s="1"/>
  <c r="AD40" i="4"/>
  <c r="AE40" i="3" s="1"/>
  <c r="AD41" i="4"/>
  <c r="AE41" i="3" s="1"/>
  <c r="AD42" i="4"/>
  <c r="AE42" i="3" s="1"/>
  <c r="AD43" i="4"/>
  <c r="AD44" i="4"/>
  <c r="AE44" i="3" s="1"/>
  <c r="AD45" i="4"/>
  <c r="AE45" i="3" s="1"/>
  <c r="AD46" i="4"/>
  <c r="AE46" i="3" s="1"/>
  <c r="AD47" i="4"/>
  <c r="AD26" i="4"/>
  <c r="AE26" i="3" s="1"/>
  <c r="AD27" i="4"/>
  <c r="AE27" i="3" s="1"/>
  <c r="AD28" i="4"/>
  <c r="AE28" i="3" s="1"/>
  <c r="AD64" i="4"/>
  <c r="AD65" i="4"/>
  <c r="AE65" i="3" s="1"/>
  <c r="AD66" i="4"/>
  <c r="AD67" i="4"/>
  <c r="AD68" i="4"/>
  <c r="AD69" i="4"/>
  <c r="AE69" i="3" s="1"/>
  <c r="AD70" i="4"/>
  <c r="R8" i="4"/>
  <c r="S8" i="3" s="1"/>
  <c r="R11" i="4"/>
  <c r="R18" i="4"/>
  <c r="R17" i="4"/>
  <c r="R32" i="4"/>
  <c r="S32" i="3" s="1"/>
  <c r="R33" i="4"/>
  <c r="R34" i="4"/>
  <c r="R35" i="4"/>
  <c r="S35" i="3" s="1"/>
  <c r="R36" i="4"/>
  <c r="S36" i="3" s="1"/>
  <c r="R37" i="4"/>
  <c r="S37" i="3" s="1"/>
  <c r="R38" i="4"/>
  <c r="S38" i="3" s="1"/>
  <c r="R39" i="4"/>
  <c r="R40" i="4"/>
  <c r="R41" i="4"/>
  <c r="S41" i="3" s="1"/>
  <c r="R42" i="4"/>
  <c r="S42" i="3" s="1"/>
  <c r="R43" i="4"/>
  <c r="R44" i="4"/>
  <c r="S44" i="3" s="1"/>
  <c r="R45" i="4"/>
  <c r="R46" i="4"/>
  <c r="S46" i="3" s="1"/>
  <c r="R47" i="4"/>
  <c r="S47" i="3" s="1"/>
  <c r="R48" i="4"/>
  <c r="S48" i="3" s="1"/>
  <c r="R16" i="4"/>
  <c r="S16" i="3" s="1"/>
  <c r="R30" i="4"/>
  <c r="R63" i="4"/>
  <c r="R64" i="4"/>
  <c r="R26" i="4"/>
  <c r="S26" i="3" s="1"/>
  <c r="R27" i="4"/>
  <c r="S27" i="3" s="1"/>
  <c r="R28" i="4"/>
  <c r="S28" i="3" s="1"/>
  <c r="R29" i="4"/>
  <c r="S29" i="3" s="1"/>
  <c r="R65" i="4"/>
  <c r="R66" i="4"/>
  <c r="S66" i="3" s="1"/>
  <c r="R12" i="4"/>
  <c r="R19" i="4"/>
  <c r="S19" i="3" s="1"/>
  <c r="R21" i="4"/>
  <c r="R81" i="4"/>
  <c r="R82" i="4"/>
  <c r="S82" i="3" s="1"/>
  <c r="R83" i="4"/>
  <c r="S83" i="3" s="1"/>
  <c r="R84" i="4"/>
  <c r="S84" i="3" s="1"/>
  <c r="R85" i="4"/>
  <c r="S85" i="3" s="1"/>
  <c r="R86" i="4"/>
  <c r="S86" i="3" s="1"/>
  <c r="AD277" i="4"/>
  <c r="AE277" i="3" s="1"/>
  <c r="O272" i="4"/>
  <c r="O268" i="4"/>
  <c r="AD266" i="4"/>
  <c r="AD262" i="4"/>
  <c r="AE262" i="3" s="1"/>
  <c r="O257" i="4"/>
  <c r="O253" i="4"/>
  <c r="AD247" i="4"/>
  <c r="AE247" i="3" s="1"/>
  <c r="AD243" i="4"/>
  <c r="AE243" i="3" s="1"/>
  <c r="O242" i="4"/>
  <c r="O238" i="4"/>
  <c r="AD232" i="4"/>
  <c r="AD228" i="4"/>
  <c r="AE228" i="3" s="1"/>
  <c r="O223" i="4"/>
  <c r="P223" i="3" s="1"/>
  <c r="O219" i="4"/>
  <c r="P219" i="3" s="1"/>
  <c r="O210" i="4"/>
  <c r="P210" i="3" s="1"/>
  <c r="AD207" i="4"/>
  <c r="AD197" i="4"/>
  <c r="AE197" i="3" s="1"/>
  <c r="O195" i="4"/>
  <c r="P195" i="3" s="1"/>
  <c r="O194" i="4"/>
  <c r="AD191" i="4"/>
  <c r="O187" i="4"/>
  <c r="O186" i="4"/>
  <c r="P186" i="3" s="1"/>
  <c r="AD183" i="4"/>
  <c r="O177" i="4"/>
  <c r="P177" i="3" s="1"/>
  <c r="AD174" i="4"/>
  <c r="AE174" i="3" s="1"/>
  <c r="O168" i="4"/>
  <c r="P168" i="3" s="1"/>
  <c r="AD158" i="4"/>
  <c r="AD157" i="4"/>
  <c r="AD156" i="4"/>
  <c r="AD155" i="4"/>
  <c r="AD154" i="4"/>
  <c r="AD153" i="4"/>
  <c r="AE153" i="3" s="1"/>
  <c r="AD152" i="4"/>
  <c r="O142" i="4"/>
  <c r="O141" i="4"/>
  <c r="O140" i="4"/>
  <c r="O139" i="4"/>
  <c r="O138" i="4"/>
  <c r="P138" i="3" s="1"/>
  <c r="O137" i="4"/>
  <c r="P137" i="3" s="1"/>
  <c r="O136" i="4"/>
  <c r="O135" i="4"/>
  <c r="P135" i="3" s="1"/>
  <c r="U128" i="4"/>
  <c r="U127" i="4"/>
  <c r="AD119" i="4"/>
  <c r="AD118" i="4"/>
  <c r="AE118" i="3" s="1"/>
  <c r="AD117" i="4"/>
  <c r="AD116" i="4"/>
  <c r="AE116" i="3" s="1"/>
  <c r="AD115" i="4"/>
  <c r="AD114" i="4"/>
  <c r="AD113" i="4"/>
  <c r="AD112" i="4"/>
  <c r="R106" i="4"/>
  <c r="S106" i="3" s="1"/>
  <c r="R102" i="4"/>
  <c r="R98" i="4"/>
  <c r="S98" i="3" s="1"/>
  <c r="U94" i="4"/>
  <c r="V94" i="3" s="1"/>
  <c r="O93" i="4"/>
  <c r="P93" i="3" s="1"/>
  <c r="U90" i="4"/>
  <c r="O89" i="4"/>
  <c r="U86" i="4"/>
  <c r="O83" i="4"/>
  <c r="AD81" i="4"/>
  <c r="AE81" i="3" s="1"/>
  <c r="O80" i="4"/>
  <c r="P80" i="3" s="1"/>
  <c r="U77" i="4"/>
  <c r="O76" i="4"/>
  <c r="P76" i="3" s="1"/>
  <c r="U73" i="4"/>
  <c r="V73" i="3" s="1"/>
  <c r="O72" i="4"/>
  <c r="P72" i="3" s="1"/>
  <c r="R69" i="4"/>
  <c r="S69" i="3" s="1"/>
  <c r="AD62" i="4"/>
  <c r="R59" i="4"/>
  <c r="AD54" i="4"/>
  <c r="AE54" i="3" s="1"/>
  <c r="R51" i="4"/>
  <c r="S51" i="3" s="1"/>
  <c r="U48" i="4"/>
  <c r="V48" i="3" s="1"/>
  <c r="U46" i="4"/>
  <c r="U44" i="4"/>
  <c r="U42" i="4"/>
  <c r="U40" i="4"/>
  <c r="V40" i="3" s="1"/>
  <c r="U38" i="4"/>
  <c r="V38" i="3" s="1"/>
  <c r="U36" i="4"/>
  <c r="V36" i="3" s="1"/>
  <c r="U34" i="4"/>
  <c r="V34" i="3" s="1"/>
  <c r="U32" i="4"/>
  <c r="U24" i="4"/>
  <c r="V24" i="3" s="1"/>
  <c r="R22" i="4"/>
  <c r="S22" i="3" s="1"/>
  <c r="AD19" i="4"/>
  <c r="O17" i="4"/>
  <c r="P17" i="3" s="1"/>
  <c r="O32" i="4"/>
  <c r="O33" i="4"/>
  <c r="P33" i="3" s="1"/>
  <c r="O34" i="4"/>
  <c r="P34" i="3" s="1"/>
  <c r="O35" i="4"/>
  <c r="P35" i="3" s="1"/>
  <c r="O36" i="4"/>
  <c r="P36" i="3" s="1"/>
  <c r="O37" i="4"/>
  <c r="P37" i="3" s="1"/>
  <c r="O38" i="4"/>
  <c r="P38" i="3" s="1"/>
  <c r="O39" i="4"/>
  <c r="O40" i="4"/>
  <c r="O41" i="4"/>
  <c r="P41" i="3" s="1"/>
  <c r="O42" i="4"/>
  <c r="O43" i="4"/>
  <c r="P43" i="3" s="1"/>
  <c r="O44" i="4"/>
  <c r="P44" i="3" s="1"/>
  <c r="O45" i="4"/>
  <c r="O46" i="4"/>
  <c r="P46" i="3" s="1"/>
  <c r="O47" i="4"/>
  <c r="P47" i="3" s="1"/>
  <c r="O48" i="4"/>
  <c r="P48" i="3" s="1"/>
  <c r="O7" i="4"/>
  <c r="O10" i="4"/>
  <c r="P10" i="3" s="1"/>
  <c r="O31" i="4"/>
  <c r="O49" i="4"/>
  <c r="P49" i="3" s="1"/>
  <c r="O50" i="4"/>
  <c r="P50" i="3" s="1"/>
  <c r="O51" i="4"/>
  <c r="P51" i="3" s="1"/>
  <c r="O52" i="4"/>
  <c r="P52" i="3" s="1"/>
  <c r="O53" i="4"/>
  <c r="O54" i="4"/>
  <c r="P54" i="3" s="1"/>
  <c r="O55" i="4"/>
  <c r="O56" i="4"/>
  <c r="P56" i="3" s="1"/>
  <c r="O57" i="4"/>
  <c r="O58" i="4"/>
  <c r="P58" i="3" s="1"/>
  <c r="O59" i="4"/>
  <c r="P59" i="3" s="1"/>
  <c r="O60" i="4"/>
  <c r="P60" i="3" s="1"/>
  <c r="O61" i="4"/>
  <c r="O62" i="4"/>
  <c r="P62" i="3" s="1"/>
  <c r="O9" i="4"/>
  <c r="O26" i="4"/>
  <c r="P26" i="3" s="1"/>
  <c r="O27" i="4"/>
  <c r="O28" i="4"/>
  <c r="O29" i="4"/>
  <c r="O65" i="4"/>
  <c r="P65" i="3" s="1"/>
  <c r="O66" i="4"/>
  <c r="P66" i="3" s="1"/>
  <c r="O67" i="4"/>
  <c r="O68" i="4"/>
  <c r="P68" i="3" s="1"/>
  <c r="O69" i="4"/>
  <c r="P69" i="3" s="1"/>
  <c r="O70" i="4"/>
  <c r="P70" i="3" s="1"/>
  <c r="O15" i="4"/>
  <c r="P15" i="3" s="1"/>
  <c r="O24" i="4"/>
  <c r="P24" i="3" s="1"/>
  <c r="O25" i="4"/>
  <c r="P25" i="3" s="1"/>
  <c r="O11" i="4"/>
  <c r="P11" i="3" s="1"/>
  <c r="O18" i="4"/>
  <c r="P18" i="3" s="1"/>
  <c r="AD276" i="4"/>
  <c r="AE276" i="3" s="1"/>
  <c r="O271" i="4"/>
  <c r="P271" i="3" s="1"/>
  <c r="O267" i="4"/>
  <c r="AD265" i="4"/>
  <c r="AD261" i="4"/>
  <c r="AE261" i="3" s="1"/>
  <c r="O256" i="4"/>
  <c r="P256" i="3" s="1"/>
  <c r="O252" i="4"/>
  <c r="AD250" i="4"/>
  <c r="AE250" i="3" s="1"/>
  <c r="AD246" i="4"/>
  <c r="O241" i="4"/>
  <c r="P241" i="3" s="1"/>
  <c r="O237" i="4"/>
  <c r="P237" i="3" s="1"/>
  <c r="AD231" i="4"/>
  <c r="AE231" i="3" s="1"/>
  <c r="AD227" i="4"/>
  <c r="AE227" i="3" s="1"/>
  <c r="O226" i="4"/>
  <c r="P226" i="3" s="1"/>
  <c r="O222" i="4"/>
  <c r="P222" i="3" s="1"/>
  <c r="O218" i="4"/>
  <c r="O213" i="4"/>
  <c r="AD211" i="4"/>
  <c r="O209" i="4"/>
  <c r="AD205" i="4"/>
  <c r="AE205" i="3" s="1"/>
  <c r="AD201" i="4"/>
  <c r="AE201" i="3" s="1"/>
  <c r="O199" i="4"/>
  <c r="AD196" i="4"/>
  <c r="O193" i="4"/>
  <c r="AD189" i="4"/>
  <c r="AE189" i="3" s="1"/>
  <c r="O185" i="4"/>
  <c r="AD181" i="4"/>
  <c r="AE181" i="3" s="1"/>
  <c r="O176" i="4"/>
  <c r="AD172" i="4"/>
  <c r="AE172" i="3" s="1"/>
  <c r="AD171" i="4"/>
  <c r="AE171" i="3" s="1"/>
  <c r="AD170" i="4"/>
  <c r="AE170" i="3" s="1"/>
  <c r="AD169" i="4"/>
  <c r="AE169" i="3" s="1"/>
  <c r="O166" i="4"/>
  <c r="P166" i="3" s="1"/>
  <c r="O165" i="4"/>
  <c r="P165" i="3" s="1"/>
  <c r="O164" i="4"/>
  <c r="O163" i="4"/>
  <c r="O162" i="4"/>
  <c r="O161" i="4"/>
  <c r="AD150" i="4"/>
  <c r="AD149" i="4"/>
  <c r="AD148" i="4"/>
  <c r="AD147" i="4"/>
  <c r="AD146" i="4"/>
  <c r="AD145" i="4"/>
  <c r="AD144" i="4"/>
  <c r="AE144" i="3" s="1"/>
  <c r="O128" i="4"/>
  <c r="O127" i="4"/>
  <c r="O94" i="4"/>
  <c r="P94" i="3" s="1"/>
  <c r="O90" i="4"/>
  <c r="P90" i="3" s="1"/>
  <c r="O81" i="4"/>
  <c r="P81" i="3" s="1"/>
  <c r="U78" i="4"/>
  <c r="O77" i="4"/>
  <c r="U74" i="4"/>
  <c r="V74" i="3" s="1"/>
  <c r="O73" i="4"/>
  <c r="P73" i="3" s="1"/>
  <c r="U70" i="4"/>
  <c r="V70" i="3" s="1"/>
  <c r="U65" i="4"/>
  <c r="V65" i="3" s="1"/>
  <c r="AD63" i="4"/>
  <c r="AD60" i="4"/>
  <c r="R57" i="4"/>
  <c r="S57" i="3" s="1"/>
  <c r="AD52" i="4"/>
  <c r="AE52" i="3" s="1"/>
  <c r="R49" i="4"/>
  <c r="R14" i="4"/>
  <c r="O20" i="4"/>
  <c r="AD75" i="4"/>
  <c r="R70" i="4"/>
  <c r="R60" i="4"/>
  <c r="S60" i="3" s="1"/>
  <c r="AD55" i="4"/>
  <c r="R52" i="4"/>
  <c r="O16" i="4"/>
  <c r="P16" i="3" s="1"/>
  <c r="O14" i="4"/>
  <c r="P14" i="3" s="1"/>
  <c r="O12" i="4"/>
  <c r="P12" i="3" s="1"/>
  <c r="R7" i="4"/>
  <c r="I64" i="4"/>
  <c r="I30" i="4"/>
  <c r="J30" i="3" s="1"/>
  <c r="I16" i="4"/>
  <c r="J16" i="3" s="1"/>
  <c r="U7" i="4"/>
  <c r="I18" i="4"/>
  <c r="J18" i="3" s="1"/>
  <c r="I11" i="4"/>
  <c r="J11" i="3" s="1"/>
  <c r="AD12" i="4"/>
  <c r="AE12" i="3" s="1"/>
  <c r="I95" i="4"/>
  <c r="I94" i="4"/>
  <c r="J94" i="3" s="1"/>
  <c r="I93" i="4"/>
  <c r="I92" i="4"/>
  <c r="I91" i="4"/>
  <c r="I90" i="4"/>
  <c r="I89" i="4"/>
  <c r="J89" i="3" s="1"/>
  <c r="I88" i="4"/>
  <c r="J88" i="3" s="1"/>
  <c r="I87" i="4"/>
  <c r="J87" i="3" s="1"/>
  <c r="I86" i="4"/>
  <c r="I85" i="4"/>
  <c r="I84" i="4"/>
  <c r="J84" i="3" s="1"/>
  <c r="I83" i="4"/>
  <c r="J83" i="3" s="1"/>
  <c r="I82" i="4"/>
  <c r="I81" i="4"/>
  <c r="I21" i="4"/>
  <c r="J21" i="3" s="1"/>
  <c r="I19" i="4"/>
  <c r="J19" i="3" s="1"/>
  <c r="AD17" i="4"/>
  <c r="I12" i="4"/>
  <c r="J12" i="3" s="1"/>
  <c r="I8" i="4"/>
  <c r="J8" i="3" s="1"/>
  <c r="L20" i="4"/>
  <c r="M20" i="3" s="1"/>
  <c r="I79" i="4"/>
  <c r="I78" i="4"/>
  <c r="J78" i="3" s="1"/>
  <c r="I77" i="4"/>
  <c r="I76" i="4"/>
  <c r="J76" i="3" s="1"/>
  <c r="I75" i="4"/>
  <c r="I74" i="4"/>
  <c r="J74" i="3" s="1"/>
  <c r="I73" i="4"/>
  <c r="J73" i="3" s="1"/>
  <c r="I72" i="4"/>
  <c r="J72" i="3" s="1"/>
  <c r="I25" i="4"/>
  <c r="J25" i="3" s="1"/>
  <c r="I24" i="4"/>
  <c r="J24" i="3" s="1"/>
  <c r="I23" i="4"/>
  <c r="I15" i="4"/>
  <c r="J15" i="3" s="1"/>
  <c r="I14" i="4"/>
  <c r="I20" i="4"/>
  <c r="J20" i="3" s="1"/>
  <c r="I71" i="4"/>
  <c r="J71" i="3" s="1"/>
  <c r="I70" i="4"/>
  <c r="I69" i="4"/>
  <c r="I68" i="4"/>
  <c r="J68" i="3" s="1"/>
  <c r="I67" i="4"/>
  <c r="J67" i="3" s="1"/>
  <c r="I66" i="4"/>
  <c r="J66" i="3" s="1"/>
  <c r="I65" i="4"/>
  <c r="I29" i="4"/>
  <c r="J29" i="3" s="1"/>
  <c r="I28" i="4"/>
  <c r="J28" i="3" s="1"/>
  <c r="I27" i="4"/>
  <c r="I26" i="4"/>
  <c r="T573" i="3"/>
  <c r="Q573" i="3"/>
  <c r="AI572" i="3"/>
  <c r="AI573" i="3"/>
  <c r="W573" i="3"/>
  <c r="N572" i="3"/>
  <c r="K572" i="3"/>
  <c r="T572" i="3"/>
  <c r="Q572" i="3"/>
  <c r="Z572" i="3"/>
  <c r="Z573" i="3"/>
  <c r="AL573" i="3"/>
  <c r="AF573" i="3"/>
  <c r="AF572" i="3"/>
  <c r="AG119" i="4"/>
  <c r="X104" i="4"/>
  <c r="Y104" i="3" s="1"/>
  <c r="AG55" i="4"/>
  <c r="X40" i="4"/>
  <c r="Y40" i="3" s="1"/>
  <c r="AG9" i="4"/>
  <c r="AG17" i="4"/>
  <c r="AH17" i="3" s="1"/>
  <c r="AG26" i="4"/>
  <c r="AH26" i="3" s="1"/>
  <c r="AG34" i="4"/>
  <c r="AH34" i="3" s="1"/>
  <c r="AG42" i="4"/>
  <c r="AH42" i="3" s="1"/>
  <c r="AG50" i="4"/>
  <c r="AH50" i="3" s="1"/>
  <c r="AG58" i="4"/>
  <c r="AG66" i="4"/>
  <c r="AH66" i="3" s="1"/>
  <c r="AG74" i="4"/>
  <c r="AH74" i="3" s="1"/>
  <c r="AG82" i="4"/>
  <c r="AH82" i="3" s="1"/>
  <c r="AG90" i="4"/>
  <c r="AG98" i="4"/>
  <c r="AH98" i="3" s="1"/>
  <c r="AG106" i="4"/>
  <c r="AH106" i="3" s="1"/>
  <c r="AG114" i="4"/>
  <c r="AH114" i="3" s="1"/>
  <c r="AG122" i="4"/>
  <c r="AH122" i="3" s="1"/>
  <c r="AG130" i="4"/>
  <c r="AH130" i="3" s="1"/>
  <c r="AG138" i="4"/>
  <c r="AG146" i="4"/>
  <c r="AH146" i="3" s="1"/>
  <c r="AG154" i="4"/>
  <c r="AG162" i="4"/>
  <c r="AG170" i="4"/>
  <c r="AG178" i="4"/>
  <c r="AG20" i="4"/>
  <c r="AG12" i="4"/>
  <c r="AH12" i="3" s="1"/>
  <c r="AG21" i="4"/>
  <c r="AH21" i="3" s="1"/>
  <c r="AG29" i="4"/>
  <c r="AH29" i="3" s="1"/>
  <c r="AG37" i="4"/>
  <c r="AH37" i="3" s="1"/>
  <c r="AG45" i="4"/>
  <c r="AH45" i="3" s="1"/>
  <c r="AG53" i="4"/>
  <c r="AH53" i="3" s="1"/>
  <c r="AG61" i="4"/>
  <c r="AG69" i="4"/>
  <c r="AG77" i="4"/>
  <c r="AG85" i="4"/>
  <c r="AH85" i="3" s="1"/>
  <c r="AG93" i="4"/>
  <c r="AH93" i="3" s="1"/>
  <c r="AG101" i="4"/>
  <c r="AH101" i="3" s="1"/>
  <c r="AG109" i="4"/>
  <c r="AG117" i="4"/>
  <c r="AG125" i="4"/>
  <c r="AG133" i="4"/>
  <c r="AG141" i="4"/>
  <c r="AH141" i="3" s="1"/>
  <c r="AG149" i="4"/>
  <c r="AG157" i="4"/>
  <c r="AG165" i="4"/>
  <c r="AH165" i="3" s="1"/>
  <c r="AG7" i="4"/>
  <c r="AH7" i="3" s="1"/>
  <c r="AG15" i="4"/>
  <c r="AG24" i="4"/>
  <c r="AH24" i="3" s="1"/>
  <c r="AG32" i="4"/>
  <c r="AH32" i="3" s="1"/>
  <c r="AG40" i="4"/>
  <c r="AH40" i="3" s="1"/>
  <c r="AG48" i="4"/>
  <c r="AH48" i="3" s="1"/>
  <c r="AG56" i="4"/>
  <c r="AH56" i="3" s="1"/>
  <c r="AG64" i="4"/>
  <c r="AH64" i="3" s="1"/>
  <c r="AG72" i="4"/>
  <c r="AH72" i="3" s="1"/>
  <c r="AG80" i="4"/>
  <c r="AH80" i="3" s="1"/>
  <c r="AG88" i="4"/>
  <c r="AH88" i="3" s="1"/>
  <c r="AG96" i="4"/>
  <c r="AH96" i="3" s="1"/>
  <c r="AG104" i="4"/>
  <c r="AH104" i="3" s="1"/>
  <c r="AG112" i="4"/>
  <c r="AG120" i="4"/>
  <c r="AG128" i="4"/>
  <c r="AH128" i="3" s="1"/>
  <c r="AG136" i="4"/>
  <c r="AG144" i="4"/>
  <c r="AG152" i="4"/>
  <c r="AH152" i="3" s="1"/>
  <c r="AG160" i="4"/>
  <c r="AH160" i="3" s="1"/>
  <c r="AG10" i="4"/>
  <c r="AH10" i="3" s="1"/>
  <c r="AG18" i="4"/>
  <c r="AG27" i="4"/>
  <c r="AG35" i="4"/>
  <c r="AH35" i="3" s="1"/>
  <c r="AG43" i="4"/>
  <c r="AH43" i="3" s="1"/>
  <c r="AG51" i="4"/>
  <c r="AH51" i="3" s="1"/>
  <c r="AG59" i="4"/>
  <c r="AH59" i="3" s="1"/>
  <c r="AG67" i="4"/>
  <c r="AG75" i="4"/>
  <c r="AG83" i="4"/>
  <c r="AH83" i="3" s="1"/>
  <c r="AG91" i="4"/>
  <c r="AG99" i="4"/>
  <c r="AH99" i="3" s="1"/>
  <c r="AG107" i="4"/>
  <c r="AG115" i="4"/>
  <c r="AG123" i="4"/>
  <c r="AG131" i="4"/>
  <c r="AG139" i="4"/>
  <c r="AH139" i="3" s="1"/>
  <c r="AG147" i="4"/>
  <c r="AG155" i="4"/>
  <c r="AH155" i="3" s="1"/>
  <c r="AG163" i="4"/>
  <c r="AG171" i="4"/>
  <c r="AG179" i="4"/>
  <c r="AG187" i="4"/>
  <c r="AH187" i="3" s="1"/>
  <c r="AG195" i="4"/>
  <c r="AG13" i="4"/>
  <c r="AH13" i="3" s="1"/>
  <c r="AG22" i="4"/>
  <c r="AH22" i="3" s="1"/>
  <c r="AG30" i="4"/>
  <c r="AH30" i="3" s="1"/>
  <c r="AG38" i="4"/>
  <c r="AG46" i="4"/>
  <c r="AG54" i="4"/>
  <c r="AG62" i="4"/>
  <c r="AG70" i="4"/>
  <c r="AG78" i="4"/>
  <c r="AG86" i="4"/>
  <c r="AH86" i="3" s="1"/>
  <c r="AG94" i="4"/>
  <c r="AG102" i="4"/>
  <c r="AG110" i="4"/>
  <c r="AH110" i="3" s="1"/>
  <c r="AG118" i="4"/>
  <c r="AG126" i="4"/>
  <c r="AG134" i="4"/>
  <c r="AH134" i="3" s="1"/>
  <c r="AG142" i="4"/>
  <c r="AG150" i="4"/>
  <c r="AG158" i="4"/>
  <c r="AG166" i="4"/>
  <c r="AH166" i="3" s="1"/>
  <c r="AG174" i="4"/>
  <c r="AH174" i="3" s="1"/>
  <c r="AG182" i="4"/>
  <c r="AG190" i="4"/>
  <c r="AH190" i="3" s="1"/>
  <c r="AG198" i="4"/>
  <c r="AG206" i="4"/>
  <c r="AH206" i="3" s="1"/>
  <c r="AG214" i="4"/>
  <c r="AH214" i="3" s="1"/>
  <c r="AG222" i="4"/>
  <c r="AG8" i="4"/>
  <c r="AG16" i="4"/>
  <c r="AG25" i="4"/>
  <c r="AG33" i="4"/>
  <c r="AG41" i="4"/>
  <c r="AG49" i="4"/>
  <c r="AG57" i="4"/>
  <c r="AG65" i="4"/>
  <c r="AG73" i="4"/>
  <c r="AG81" i="4"/>
  <c r="AG89" i="4"/>
  <c r="AG97" i="4"/>
  <c r="AG105" i="4"/>
  <c r="AG113" i="4"/>
  <c r="AG121" i="4"/>
  <c r="AG129" i="4"/>
  <c r="AG137" i="4"/>
  <c r="AG145" i="4"/>
  <c r="AG153" i="4"/>
  <c r="AG161" i="4"/>
  <c r="AG169" i="4"/>
  <c r="AH169" i="3" s="1"/>
  <c r="AG177" i="4"/>
  <c r="AH177" i="3" s="1"/>
  <c r="AG185" i="4"/>
  <c r="AG193" i="4"/>
  <c r="AH193" i="3" s="1"/>
  <c r="AG201" i="4"/>
  <c r="AH201" i="3" s="1"/>
  <c r="AG209" i="4"/>
  <c r="AH209" i="3" s="1"/>
  <c r="AG11" i="4"/>
  <c r="AH11" i="3" s="1"/>
  <c r="AG19" i="4"/>
  <c r="AG28" i="4"/>
  <c r="AG36" i="4"/>
  <c r="AH36" i="3" s="1"/>
  <c r="AG44" i="4"/>
  <c r="AH44" i="3" s="1"/>
  <c r="AG52" i="4"/>
  <c r="AH52" i="3" s="1"/>
  <c r="AG60" i="4"/>
  <c r="AG68" i="4"/>
  <c r="AG76" i="4"/>
  <c r="AH76" i="3" s="1"/>
  <c r="AG84" i="4"/>
  <c r="AH84" i="3" s="1"/>
  <c r="AG92" i="4"/>
  <c r="AH92" i="3" s="1"/>
  <c r="AG100" i="4"/>
  <c r="AG108" i="4"/>
  <c r="AH108" i="3" s="1"/>
  <c r="AG116" i="4"/>
  <c r="AH116" i="3" s="1"/>
  <c r="AG124" i="4"/>
  <c r="AG132" i="4"/>
  <c r="AH132" i="3" s="1"/>
  <c r="AG140" i="4"/>
  <c r="AG148" i="4"/>
  <c r="AG156" i="4"/>
  <c r="AH156" i="3" s="1"/>
  <c r="AG164" i="4"/>
  <c r="AG172" i="4"/>
  <c r="AG180" i="4"/>
  <c r="AG188" i="4"/>
  <c r="X56" i="4"/>
  <c r="Y56" i="3" s="1"/>
  <c r="X24" i="4"/>
  <c r="Y24" i="3" s="1"/>
  <c r="X7" i="4"/>
  <c r="AG111" i="4"/>
  <c r="X96" i="4"/>
  <c r="AG47" i="4"/>
  <c r="X32" i="4"/>
  <c r="X136" i="4"/>
  <c r="AG87" i="4"/>
  <c r="X72" i="4"/>
  <c r="X10" i="4"/>
  <c r="X18" i="4"/>
  <c r="X27" i="4"/>
  <c r="Y27" i="3" s="1"/>
  <c r="X35" i="4"/>
  <c r="Y35" i="3" s="1"/>
  <c r="X43" i="4"/>
  <c r="X51" i="4"/>
  <c r="X59" i="4"/>
  <c r="X67" i="4"/>
  <c r="X75" i="4"/>
  <c r="Y75" i="3" s="1"/>
  <c r="X83" i="4"/>
  <c r="Y83" i="3" s="1"/>
  <c r="X91" i="4"/>
  <c r="Y91" i="3" s="1"/>
  <c r="X99" i="4"/>
  <c r="X107" i="4"/>
  <c r="Y107" i="3" s="1"/>
  <c r="X115" i="4"/>
  <c r="Y115" i="3" s="1"/>
  <c r="X123" i="4"/>
  <c r="Y123" i="3" s="1"/>
  <c r="X131" i="4"/>
  <c r="Y131" i="3" s="1"/>
  <c r="X139" i="4"/>
  <c r="X147" i="4"/>
  <c r="Y147" i="3" s="1"/>
  <c r="X155" i="4"/>
  <c r="X163" i="4"/>
  <c r="Y163" i="3" s="1"/>
  <c r="X171" i="4"/>
  <c r="Y171" i="3" s="1"/>
  <c r="X179" i="4"/>
  <c r="Y179" i="3" s="1"/>
  <c r="X13" i="4"/>
  <c r="Y13" i="3" s="1"/>
  <c r="X22" i="4"/>
  <c r="Y22" i="3" s="1"/>
  <c r="X30" i="4"/>
  <c r="Y30" i="3" s="1"/>
  <c r="X38" i="4"/>
  <c r="X46" i="4"/>
  <c r="Y46" i="3" s="1"/>
  <c r="X54" i="4"/>
  <c r="Y54" i="3" s="1"/>
  <c r="X62" i="4"/>
  <c r="X70" i="4"/>
  <c r="Y70" i="3" s="1"/>
  <c r="X78" i="4"/>
  <c r="Y78" i="3" s="1"/>
  <c r="X86" i="4"/>
  <c r="X94" i="4"/>
  <c r="X102" i="4"/>
  <c r="Y102" i="3" s="1"/>
  <c r="X110" i="4"/>
  <c r="Y110" i="3" s="1"/>
  <c r="X118" i="4"/>
  <c r="Y118" i="3" s="1"/>
  <c r="X126" i="4"/>
  <c r="X134" i="4"/>
  <c r="Y134" i="3" s="1"/>
  <c r="X142" i="4"/>
  <c r="X150" i="4"/>
  <c r="Y150" i="3" s="1"/>
  <c r="X158" i="4"/>
  <c r="Y158" i="3" s="1"/>
  <c r="X166" i="4"/>
  <c r="X8" i="4"/>
  <c r="X16" i="4"/>
  <c r="X25" i="4"/>
  <c r="X33" i="4"/>
  <c r="X41" i="4"/>
  <c r="Y41" i="3" s="1"/>
  <c r="X49" i="4"/>
  <c r="X57" i="4"/>
  <c r="Y57" i="3" s="1"/>
  <c r="X65" i="4"/>
  <c r="Y65" i="3" s="1"/>
  <c r="X73" i="4"/>
  <c r="Y73" i="3" s="1"/>
  <c r="X81" i="4"/>
  <c r="Y81" i="3" s="1"/>
  <c r="X89" i="4"/>
  <c r="Y89" i="3" s="1"/>
  <c r="X97" i="4"/>
  <c r="Y97" i="3" s="1"/>
  <c r="X105" i="4"/>
  <c r="X113" i="4"/>
  <c r="X121" i="4"/>
  <c r="Y121" i="3" s="1"/>
  <c r="X129" i="4"/>
  <c r="Y129" i="3" s="1"/>
  <c r="X137" i="4"/>
  <c r="Y137" i="3" s="1"/>
  <c r="X145" i="4"/>
  <c r="X153" i="4"/>
  <c r="Y153" i="3" s="1"/>
  <c r="X161" i="4"/>
  <c r="Y161" i="3" s="1"/>
  <c r="X11" i="4"/>
  <c r="Y11" i="3" s="1"/>
  <c r="X19" i="4"/>
  <c r="Y19" i="3" s="1"/>
  <c r="X28" i="4"/>
  <c r="Y28" i="3" s="1"/>
  <c r="X36" i="4"/>
  <c r="X44" i="4"/>
  <c r="Y44" i="3" s="1"/>
  <c r="X52" i="4"/>
  <c r="Y52" i="3" s="1"/>
  <c r="X60" i="4"/>
  <c r="X68" i="4"/>
  <c r="Y68" i="3" s="1"/>
  <c r="X76" i="4"/>
  <c r="Y76" i="3" s="1"/>
  <c r="X84" i="4"/>
  <c r="Y84" i="3" s="1"/>
  <c r="X92" i="4"/>
  <c r="X100" i="4"/>
  <c r="X108" i="4"/>
  <c r="X116" i="4"/>
  <c r="Y116" i="3" s="1"/>
  <c r="X124" i="4"/>
  <c r="Y124" i="3" s="1"/>
  <c r="X132" i="4"/>
  <c r="Y132" i="3" s="1"/>
  <c r="X140" i="4"/>
  <c r="X148" i="4"/>
  <c r="X156" i="4"/>
  <c r="X164" i="4"/>
  <c r="X172" i="4"/>
  <c r="Y172" i="3" s="1"/>
  <c r="X180" i="4"/>
  <c r="Y180" i="3" s="1"/>
  <c r="X188" i="4"/>
  <c r="X196" i="4"/>
  <c r="Y196" i="3" s="1"/>
  <c r="X14" i="4"/>
  <c r="Y14" i="3" s="1"/>
  <c r="X23" i="4"/>
  <c r="X31" i="4"/>
  <c r="Y31" i="3" s="1"/>
  <c r="X39" i="4"/>
  <c r="X47" i="4"/>
  <c r="X55" i="4"/>
  <c r="X63" i="4"/>
  <c r="Y63" i="3" s="1"/>
  <c r="X71" i="4"/>
  <c r="X79" i="4"/>
  <c r="Y79" i="3" s="1"/>
  <c r="X87" i="4"/>
  <c r="Y87" i="3" s="1"/>
  <c r="X95" i="4"/>
  <c r="X103" i="4"/>
  <c r="X111" i="4"/>
  <c r="Y111" i="3" s="1"/>
  <c r="X119" i="4"/>
  <c r="X127" i="4"/>
  <c r="Y127" i="3" s="1"/>
  <c r="X135" i="4"/>
  <c r="Y135" i="3" s="1"/>
  <c r="X143" i="4"/>
  <c r="X151" i="4"/>
  <c r="X159" i="4"/>
  <c r="Y159" i="3" s="1"/>
  <c r="X167" i="4"/>
  <c r="X175" i="4"/>
  <c r="Y175" i="3" s="1"/>
  <c r="X183" i="4"/>
  <c r="Y183" i="3" s="1"/>
  <c r="X191" i="4"/>
  <c r="X199" i="4"/>
  <c r="Y199" i="3" s="1"/>
  <c r="X207" i="4"/>
  <c r="Y207" i="3" s="1"/>
  <c r="X215" i="4"/>
  <c r="Y215" i="3" s="1"/>
  <c r="X9" i="4"/>
  <c r="Y9" i="3" s="1"/>
  <c r="X17" i="4"/>
  <c r="Y17" i="3" s="1"/>
  <c r="X26" i="4"/>
  <c r="Y26" i="3" s="1"/>
  <c r="X34" i="4"/>
  <c r="X42" i="4"/>
  <c r="X50" i="4"/>
  <c r="Y50" i="3" s="1"/>
  <c r="X58" i="4"/>
  <c r="Y58" i="3" s="1"/>
  <c r="X66" i="4"/>
  <c r="X74" i="4"/>
  <c r="Y74" i="3" s="1"/>
  <c r="X82" i="4"/>
  <c r="X90" i="4"/>
  <c r="Y90" i="3" s="1"/>
  <c r="X98" i="4"/>
  <c r="X106" i="4"/>
  <c r="X114" i="4"/>
  <c r="Y114" i="3" s="1"/>
  <c r="X122" i="4"/>
  <c r="X130" i="4"/>
  <c r="X138" i="4"/>
  <c r="Y138" i="3" s="1"/>
  <c r="X146" i="4"/>
  <c r="Y146" i="3" s="1"/>
  <c r="X154" i="4"/>
  <c r="X162" i="4"/>
  <c r="X170" i="4"/>
  <c r="Y170" i="3" s="1"/>
  <c r="X178" i="4"/>
  <c r="X186" i="4"/>
  <c r="X194" i="4"/>
  <c r="Y194" i="3" s="1"/>
  <c r="X202" i="4"/>
  <c r="X210" i="4"/>
  <c r="X12" i="4"/>
  <c r="Y12" i="3" s="1"/>
  <c r="X21" i="4"/>
  <c r="Y21" i="3" s="1"/>
  <c r="X29" i="4"/>
  <c r="Y29" i="3" s="1"/>
  <c r="X37" i="4"/>
  <c r="Y37" i="3" s="1"/>
  <c r="X45" i="4"/>
  <c r="X53" i="4"/>
  <c r="X61" i="4"/>
  <c r="X69" i="4"/>
  <c r="X77" i="4"/>
  <c r="Y77" i="3" s="1"/>
  <c r="X85" i="4"/>
  <c r="Y85" i="3" s="1"/>
  <c r="X93" i="4"/>
  <c r="X101" i="4"/>
  <c r="X109" i="4"/>
  <c r="Y109" i="3" s="1"/>
  <c r="X117" i="4"/>
  <c r="Y117" i="3" s="1"/>
  <c r="X125" i="4"/>
  <c r="X133" i="4"/>
  <c r="X141" i="4"/>
  <c r="X149" i="4"/>
  <c r="Y149" i="3" s="1"/>
  <c r="X157" i="4"/>
  <c r="Y157" i="3" s="1"/>
  <c r="X165" i="4"/>
  <c r="X173" i="4"/>
  <c r="Y173" i="3" s="1"/>
  <c r="X181" i="4"/>
  <c r="Y181" i="3" s="1"/>
  <c r="X189" i="4"/>
  <c r="AG103" i="4"/>
  <c r="X88" i="4"/>
  <c r="AG39" i="4"/>
  <c r="X20" i="4"/>
  <c r="Y20" i="3" s="1"/>
  <c r="AD31" i="4"/>
  <c r="AE31" i="3" s="1"/>
  <c r="AD23" i="4"/>
  <c r="AD14" i="4"/>
  <c r="R10" i="4"/>
  <c r="AD20" i="4"/>
  <c r="AE20" i="3" s="1"/>
  <c r="AD25" i="4"/>
  <c r="AE25" i="3" s="1"/>
  <c r="AD16" i="4"/>
  <c r="AD8" i="4"/>
  <c r="AD30" i="4"/>
  <c r="AE30" i="3" s="1"/>
  <c r="AD22" i="4"/>
  <c r="AD13" i="4"/>
  <c r="AE13" i="3" s="1"/>
  <c r="R9" i="4"/>
  <c r="AD18" i="4"/>
  <c r="AE18" i="3" s="1"/>
  <c r="AD10" i="4"/>
  <c r="R20" i="4"/>
  <c r="AD15" i="4"/>
  <c r="AE15" i="3" s="1"/>
  <c r="AD7" i="4"/>
  <c r="AD29" i="4"/>
  <c r="AE29" i="3" s="1"/>
  <c r="S232" i="3" l="1"/>
  <c r="AK11" i="3"/>
  <c r="AK527" i="3"/>
  <c r="S90" i="3"/>
  <c r="S71" i="3"/>
  <c r="S534" i="3"/>
  <c r="P491" i="3"/>
  <c r="AK569" i="3"/>
  <c r="M131" i="3"/>
  <c r="M302" i="3"/>
  <c r="M179" i="3"/>
  <c r="M170" i="3"/>
  <c r="M231" i="3"/>
  <c r="M492" i="3"/>
  <c r="S178" i="3"/>
  <c r="S244" i="3"/>
  <c r="S474" i="3"/>
  <c r="AK304" i="3"/>
  <c r="M198" i="3"/>
  <c r="S189" i="3"/>
  <c r="P482" i="3"/>
  <c r="AK497" i="3"/>
  <c r="S297" i="3"/>
  <c r="E235" i="2"/>
  <c r="E59" i="2"/>
  <c r="E72" i="2"/>
  <c r="E347" i="2"/>
  <c r="E70" i="2"/>
  <c r="E95" i="2"/>
  <c r="E227" i="2"/>
  <c r="E195" i="2"/>
  <c r="E232" i="2"/>
  <c r="E99" i="2"/>
  <c r="E535" i="2"/>
  <c r="E188" i="2"/>
  <c r="E177" i="2"/>
  <c r="E98" i="2"/>
  <c r="E91" i="2"/>
  <c r="E382" i="2"/>
  <c r="E102" i="2"/>
  <c r="E352" i="2"/>
  <c r="E113" i="2"/>
  <c r="E203" i="2"/>
  <c r="E364" i="2"/>
  <c r="E560" i="2"/>
  <c r="E358" i="2"/>
  <c r="E381" i="2"/>
  <c r="E309" i="2"/>
  <c r="E240" i="2"/>
  <c r="E239" i="2"/>
  <c r="E481" i="2"/>
  <c r="E437" i="2"/>
  <c r="E286" i="2"/>
  <c r="E484" i="2"/>
  <c r="E403" i="2"/>
  <c r="E224" i="2"/>
  <c r="E422" i="2"/>
  <c r="E548" i="2"/>
  <c r="E549" i="2"/>
  <c r="J549" i="3"/>
  <c r="E538" i="2"/>
  <c r="E458" i="2"/>
  <c r="E469" i="2"/>
  <c r="E482" i="2"/>
  <c r="E470" i="2"/>
  <c r="E495" i="2"/>
  <c r="E554" i="2"/>
  <c r="AE22" i="3"/>
  <c r="Y88" i="3"/>
  <c r="Y105" i="3"/>
  <c r="Y96" i="3"/>
  <c r="AH78" i="3"/>
  <c r="AH136" i="3"/>
  <c r="AH109" i="3"/>
  <c r="P127" i="3"/>
  <c r="P32" i="3"/>
  <c r="V46" i="3"/>
  <c r="AE114" i="3"/>
  <c r="P139" i="3"/>
  <c r="P272" i="3"/>
  <c r="S65" i="3"/>
  <c r="S45" i="3"/>
  <c r="AE64" i="3"/>
  <c r="V8" i="3"/>
  <c r="AH558" i="3"/>
  <c r="AH477" i="3"/>
  <c r="AH127" i="3"/>
  <c r="AH423" i="3"/>
  <c r="AH422" i="3"/>
  <c r="AH276" i="3"/>
  <c r="AE111" i="3"/>
  <c r="V169" i="3"/>
  <c r="V294" i="3"/>
  <c r="V464" i="3"/>
  <c r="E42" i="2"/>
  <c r="E348" i="2"/>
  <c r="E160" i="2"/>
  <c r="E220" i="2"/>
  <c r="E79" i="2"/>
  <c r="E80" i="2"/>
  <c r="E414" i="2"/>
  <c r="E64" i="2"/>
  <c r="E170" i="2"/>
  <c r="E171" i="2"/>
  <c r="E82" i="2"/>
  <c r="E118" i="2"/>
  <c r="E136" i="2"/>
  <c r="E77" i="2"/>
  <c r="E499" i="2"/>
  <c r="E164" i="2"/>
  <c r="E86" i="2"/>
  <c r="E292" i="2"/>
  <c r="E85" i="2"/>
  <c r="E310" i="2"/>
  <c r="E335" i="2"/>
  <c r="E473" i="2"/>
  <c r="E92" i="2"/>
  <c r="E222" i="2"/>
  <c r="E478" i="2"/>
  <c r="E544" i="2"/>
  <c r="E392" i="2"/>
  <c r="E212" i="2"/>
  <c r="E507" i="2"/>
  <c r="E537" i="2"/>
  <c r="E449" i="2"/>
  <c r="E467" i="2"/>
  <c r="E476" i="2"/>
  <c r="E464" i="2"/>
  <c r="E488" i="2"/>
  <c r="E475" i="2"/>
  <c r="E542" i="2"/>
  <c r="Y130" i="3"/>
  <c r="Y113" i="3"/>
  <c r="AH182" i="3"/>
  <c r="AH179" i="3"/>
  <c r="AH117" i="3"/>
  <c r="AH9" i="3"/>
  <c r="AE113" i="3"/>
  <c r="AH402" i="3"/>
  <c r="AH304" i="3"/>
  <c r="Y210" i="3"/>
  <c r="P140" i="3"/>
  <c r="V19" i="3"/>
  <c r="AH286" i="3"/>
  <c r="AH570" i="3"/>
  <c r="AH481" i="3"/>
  <c r="AH289" i="3"/>
  <c r="AH264" i="3"/>
  <c r="AH484" i="3"/>
  <c r="AH288" i="3"/>
  <c r="AH416" i="3"/>
  <c r="AH314" i="3"/>
  <c r="AE88" i="3"/>
  <c r="AE8" i="3"/>
  <c r="Y106" i="3"/>
  <c r="Y139" i="3"/>
  <c r="Y7" i="3"/>
  <c r="AH19" i="3"/>
  <c r="S43" i="3"/>
  <c r="J77" i="3"/>
  <c r="AE146" i="3"/>
  <c r="P209" i="3"/>
  <c r="P40" i="3"/>
  <c r="S59" i="3"/>
  <c r="AE152" i="3"/>
  <c r="S11" i="3"/>
  <c r="AE47" i="3"/>
  <c r="AE99" i="3"/>
  <c r="V16" i="3"/>
  <c r="AH349" i="3"/>
  <c r="AH430" i="3"/>
  <c r="AH517" i="3"/>
  <c r="AH357" i="3"/>
  <c r="AH242" i="3"/>
  <c r="AE58" i="3"/>
  <c r="AE77" i="3"/>
  <c r="V524" i="3"/>
  <c r="V434" i="3"/>
  <c r="V188" i="3"/>
  <c r="V432" i="3"/>
  <c r="V136" i="3"/>
  <c r="V512" i="3"/>
  <c r="AE211" i="3"/>
  <c r="P39" i="3"/>
  <c r="V32" i="3"/>
  <c r="AE62" i="3"/>
  <c r="V9" i="3"/>
  <c r="AH419" i="3"/>
  <c r="AH301" i="3"/>
  <c r="AH561" i="3"/>
  <c r="AH159" i="3"/>
  <c r="AH221" i="3"/>
  <c r="AH280" i="3"/>
  <c r="V47" i="3"/>
  <c r="V201" i="3"/>
  <c r="V426" i="3"/>
  <c r="V331" i="3"/>
  <c r="V515" i="3"/>
  <c r="V425" i="3"/>
  <c r="V237" i="3"/>
  <c r="V178" i="3"/>
  <c r="AE7" i="3"/>
  <c r="J79" i="3"/>
  <c r="V127" i="3"/>
  <c r="P194" i="3"/>
  <c r="S39" i="3"/>
  <c r="V98" i="3"/>
  <c r="P182" i="3"/>
  <c r="AH439" i="3"/>
  <c r="AH426" i="3"/>
  <c r="V534" i="3"/>
  <c r="V92" i="3"/>
  <c r="V417" i="3"/>
  <c r="V375" i="3"/>
  <c r="V490" i="3"/>
  <c r="S449" i="3"/>
  <c r="S548" i="3"/>
  <c r="S459" i="3"/>
  <c r="S408" i="3"/>
  <c r="S366" i="3"/>
  <c r="S540" i="3"/>
  <c r="Y540" i="3"/>
  <c r="S374" i="3"/>
  <c r="P353" i="3"/>
  <c r="P481" i="3"/>
  <c r="P254" i="3"/>
  <c r="P365" i="3"/>
  <c r="P402" i="3"/>
  <c r="Y69" i="3"/>
  <c r="Y103" i="3"/>
  <c r="AH38" i="3"/>
  <c r="AH154" i="3"/>
  <c r="AH58" i="3"/>
  <c r="AH61" i="3"/>
  <c r="AH185" i="3"/>
  <c r="AH118" i="3"/>
  <c r="AH149" i="3"/>
  <c r="AE265" i="3"/>
  <c r="AH502" i="3"/>
  <c r="AH267" i="3"/>
  <c r="AH362" i="3"/>
  <c r="AH311" i="3"/>
  <c r="V213" i="3"/>
  <c r="V230" i="3"/>
  <c r="V501" i="3"/>
  <c r="V313" i="3"/>
  <c r="AK253" i="3"/>
  <c r="AK189" i="3"/>
  <c r="AE318" i="3"/>
  <c r="M301" i="3"/>
  <c r="J364" i="3"/>
  <c r="M518" i="3"/>
  <c r="J352" i="3"/>
  <c r="M404" i="3"/>
  <c r="AK418" i="3"/>
  <c r="AK455" i="3"/>
  <c r="Y461" i="3"/>
  <c r="Y449" i="3"/>
  <c r="AE397" i="3"/>
  <c r="AE339" i="3"/>
  <c r="AE439" i="3"/>
  <c r="AK354" i="3"/>
  <c r="S470" i="3"/>
  <c r="S465" i="3"/>
  <c r="S492" i="3"/>
  <c r="P381" i="3"/>
  <c r="P108" i="3"/>
  <c r="P518" i="3"/>
  <c r="P144" i="3"/>
  <c r="P244" i="3"/>
  <c r="E30" i="2"/>
  <c r="E61" i="2"/>
  <c r="E115" i="2"/>
  <c r="E280" i="2"/>
  <c r="E300" i="2"/>
  <c r="E90" i="2"/>
  <c r="E337" i="2"/>
  <c r="E205" i="2"/>
  <c r="E200" i="2"/>
  <c r="E389" i="2"/>
  <c r="E485" i="2"/>
  <c r="E468" i="2"/>
  <c r="E496" i="2"/>
  <c r="E446" i="2"/>
  <c r="E455" i="2"/>
  <c r="E463" i="2"/>
  <c r="E563" i="2"/>
  <c r="E60" i="2"/>
  <c r="E179" i="2"/>
  <c r="E229" i="2"/>
  <c r="E108" i="2"/>
  <c r="E340" i="2"/>
  <c r="V105" i="3"/>
  <c r="AE110" i="3"/>
  <c r="Y39" i="3"/>
  <c r="Y166" i="3"/>
  <c r="AH124" i="3"/>
  <c r="AH28" i="3"/>
  <c r="AH67" i="3"/>
  <c r="Y108" i="3"/>
  <c r="Y142" i="3"/>
  <c r="AH100" i="3"/>
  <c r="J85" i="3"/>
  <c r="Y191" i="3"/>
  <c r="Y188" i="3"/>
  <c r="Y10" i="3"/>
  <c r="AH123" i="3"/>
  <c r="AH27" i="3"/>
  <c r="Y53" i="3"/>
  <c r="Y145" i="3"/>
  <c r="AE96" i="3"/>
  <c r="AE10" i="3"/>
  <c r="Y141" i="3"/>
  <c r="AH68" i="3"/>
  <c r="AH107" i="3"/>
  <c r="P20" i="3"/>
  <c r="S102" i="3"/>
  <c r="AE156" i="3"/>
  <c r="P257" i="3"/>
  <c r="AE43" i="3"/>
  <c r="V60" i="3"/>
  <c r="V31" i="3"/>
  <c r="V96" i="3"/>
  <c r="AE83" i="3"/>
  <c r="P189" i="3"/>
  <c r="AH413" i="3"/>
  <c r="AH463" i="3"/>
  <c r="AH199" i="3"/>
  <c r="AH151" i="3"/>
  <c r="V33" i="3"/>
  <c r="V450" i="3"/>
  <c r="V421" i="3"/>
  <c r="V495" i="3"/>
  <c r="V291" i="3"/>
  <c r="V401" i="3"/>
  <c r="AE279" i="3"/>
  <c r="AE353" i="3"/>
  <c r="AK229" i="3"/>
  <c r="S303" i="3"/>
  <c r="S416" i="3"/>
  <c r="S248" i="3"/>
  <c r="J373" i="3"/>
  <c r="AK382" i="3"/>
  <c r="Y418" i="3"/>
  <c r="Y205" i="3"/>
  <c r="Y486" i="3"/>
  <c r="Y358" i="3"/>
  <c r="Y504" i="3"/>
  <c r="AE422" i="3"/>
  <c r="AE389" i="3"/>
  <c r="AE432" i="3"/>
  <c r="AE548" i="3"/>
  <c r="AE413" i="3"/>
  <c r="J201" i="3"/>
  <c r="J464" i="3"/>
  <c r="J469" i="3"/>
  <c r="J550" i="3"/>
  <c r="J377" i="3"/>
  <c r="J340" i="3"/>
  <c r="M519" i="3"/>
  <c r="M208" i="3"/>
  <c r="AK351" i="3"/>
  <c r="AK299" i="3"/>
  <c r="AK317" i="3"/>
  <c r="S388" i="3"/>
  <c r="M289" i="3"/>
  <c r="S410" i="3"/>
  <c r="P374" i="3"/>
  <c r="P498" i="3"/>
  <c r="P546" i="3"/>
  <c r="P458" i="3"/>
  <c r="P133" i="3"/>
  <c r="P457" i="3"/>
  <c r="V431" i="3"/>
  <c r="AK237" i="3"/>
  <c r="AK212" i="3"/>
  <c r="AK117" i="3"/>
  <c r="AE177" i="3"/>
  <c r="M357" i="3"/>
  <c r="J240" i="3"/>
  <c r="AK287" i="3"/>
  <c r="AK235" i="3"/>
  <c r="Y370" i="3"/>
  <c r="Y496" i="3"/>
  <c r="AE568" i="3"/>
  <c r="AE546" i="3"/>
  <c r="AE463" i="3"/>
  <c r="AE411" i="3"/>
  <c r="AE476" i="3"/>
  <c r="AE368" i="3"/>
  <c r="M548" i="3"/>
  <c r="M484" i="3"/>
  <c r="AK533" i="3"/>
  <c r="AK292" i="3"/>
  <c r="J485" i="3"/>
  <c r="S407" i="3"/>
  <c r="M446" i="3"/>
  <c r="P386" i="3"/>
  <c r="J392" i="3"/>
  <c r="P312" i="3"/>
  <c r="P412" i="3"/>
  <c r="P349" i="3"/>
  <c r="P438" i="3"/>
  <c r="E296" i="2"/>
  <c r="E183" i="2"/>
  <c r="E84" i="2"/>
  <c r="E223" i="2"/>
  <c r="E123" i="2"/>
  <c r="E261" i="2"/>
  <c r="E101" i="2"/>
  <c r="E244" i="2"/>
  <c r="E31" i="2"/>
  <c r="E246" i="2"/>
  <c r="E111" i="2"/>
  <c r="E124" i="2"/>
  <c r="E207" i="2"/>
  <c r="E225" i="2"/>
  <c r="E103" i="2"/>
  <c r="E299" i="2"/>
  <c r="E97" i="2"/>
  <c r="E415" i="2"/>
  <c r="E120" i="2"/>
  <c r="E363" i="2"/>
  <c r="E119" i="2"/>
  <c r="E208" i="2"/>
  <c r="E273" i="2"/>
  <c r="E191" i="2"/>
  <c r="E367" i="2"/>
  <c r="E398" i="2"/>
  <c r="E311" i="2"/>
  <c r="E116" i="2"/>
  <c r="E245" i="2"/>
  <c r="E269" i="2"/>
  <c r="E483" i="2"/>
  <c r="E493" i="2"/>
  <c r="E304" i="2"/>
  <c r="E527" i="2"/>
  <c r="E438" i="2"/>
  <c r="E236" i="2"/>
  <c r="E429" i="2"/>
  <c r="E557" i="2"/>
  <c r="E551" i="2"/>
  <c r="E434" i="2"/>
  <c r="E461" i="2"/>
  <c r="E517" i="2"/>
  <c r="E486" i="2"/>
  <c r="E490" i="2"/>
  <c r="E516" i="2"/>
  <c r="E500" i="2"/>
  <c r="E566" i="2"/>
  <c r="V529" i="3"/>
  <c r="AK210" i="3"/>
  <c r="AK207" i="3"/>
  <c r="AE344" i="3"/>
  <c r="M359" i="3"/>
  <c r="AK318" i="3"/>
  <c r="AK565" i="3"/>
  <c r="S218" i="3"/>
  <c r="S379" i="3"/>
  <c r="S206" i="3"/>
  <c r="M55" i="3"/>
  <c r="Y376" i="3"/>
  <c r="Y530" i="3"/>
  <c r="Y381" i="3"/>
  <c r="Y363" i="3"/>
  <c r="Y337" i="3"/>
  <c r="Y343" i="3"/>
  <c r="AE516" i="3"/>
  <c r="Y443" i="3"/>
  <c r="AE461" i="3"/>
  <c r="AE434" i="3"/>
  <c r="AE134" i="3"/>
  <c r="J478" i="3"/>
  <c r="AK363" i="3"/>
  <c r="M64" i="3"/>
  <c r="S493" i="3"/>
  <c r="S447" i="3"/>
  <c r="S469" i="3"/>
  <c r="P230" i="3"/>
  <c r="P430" i="3"/>
  <c r="P570" i="3"/>
  <c r="P548" i="3"/>
  <c r="P427" i="3"/>
  <c r="P404" i="3"/>
  <c r="E202" i="2"/>
  <c r="E13" i="2"/>
  <c r="E87" i="2"/>
  <c r="E317" i="2"/>
  <c r="E129" i="2"/>
  <c r="E372" i="2"/>
  <c r="E121" i="2"/>
  <c r="E263" i="2"/>
  <c r="E36" i="2"/>
  <c r="E466" i="2"/>
  <c r="E159" i="2"/>
  <c r="E130" i="2"/>
  <c r="E242" i="2"/>
  <c r="E250" i="2"/>
  <c r="E109" i="2"/>
  <c r="E323" i="2"/>
  <c r="E114" i="2"/>
  <c r="E361" i="2"/>
  <c r="E125" i="2"/>
  <c r="E420" i="2"/>
  <c r="E134" i="2"/>
  <c r="E214" i="2"/>
  <c r="E278" i="2"/>
  <c r="E196" i="2"/>
  <c r="E390" i="2"/>
  <c r="E406" i="2"/>
  <c r="E336" i="2"/>
  <c r="E128" i="2"/>
  <c r="E249" i="2"/>
  <c r="E276" i="2"/>
  <c r="E518" i="2"/>
  <c r="E355" i="2"/>
  <c r="E316" i="2"/>
  <c r="E532" i="2"/>
  <c r="E533" i="2"/>
  <c r="E248" i="2"/>
  <c r="E477" i="2"/>
  <c r="E331" i="2"/>
  <c r="E559" i="2"/>
  <c r="E442" i="2"/>
  <c r="E505" i="2"/>
  <c r="E540" i="2"/>
  <c r="E506" i="2"/>
  <c r="E504" i="2"/>
  <c r="E522" i="2"/>
  <c r="E510" i="2"/>
  <c r="E502" i="2"/>
  <c r="V445" i="3"/>
  <c r="V467" i="3"/>
  <c r="J554" i="3"/>
  <c r="M378" i="3"/>
  <c r="J319" i="3"/>
  <c r="J51" i="3"/>
  <c r="M286" i="3"/>
  <c r="AK404" i="3"/>
  <c r="Y245" i="3"/>
  <c r="Y327" i="3"/>
  <c r="Y325" i="3"/>
  <c r="Y230" i="3"/>
  <c r="Y323" i="3"/>
  <c r="Y528" i="3"/>
  <c r="Y346" i="3"/>
  <c r="Y424" i="3"/>
  <c r="AE387" i="3"/>
  <c r="AE519" i="3"/>
  <c r="AE460" i="3"/>
  <c r="AE355" i="3"/>
  <c r="J481" i="3"/>
  <c r="M463" i="3"/>
  <c r="AK375" i="3"/>
  <c r="AK495" i="3"/>
  <c r="S227" i="3"/>
  <c r="J446" i="3"/>
  <c r="S468" i="3"/>
  <c r="J456" i="3"/>
  <c r="P115" i="3"/>
  <c r="P405" i="3"/>
  <c r="P345" i="3"/>
  <c r="P558" i="3"/>
  <c r="P435" i="3"/>
  <c r="P566" i="3"/>
  <c r="P456" i="3"/>
  <c r="P505" i="3"/>
  <c r="E213" i="2"/>
  <c r="E40" i="2"/>
  <c r="E17" i="2"/>
  <c r="E391" i="2"/>
  <c r="E283" i="2"/>
  <c r="E462" i="2"/>
  <c r="E127" i="2"/>
  <c r="E267" i="2"/>
  <c r="E47" i="2"/>
  <c r="E209" i="2"/>
  <c r="E165" i="2"/>
  <c r="E155" i="2"/>
  <c r="E259" i="2"/>
  <c r="E255" i="2"/>
  <c r="E126" i="2"/>
  <c r="E342" i="2"/>
  <c r="E135" i="2"/>
  <c r="E408" i="2"/>
  <c r="E131" i="2"/>
  <c r="E8" i="2"/>
  <c r="E139" i="2"/>
  <c r="E218" i="2"/>
  <c r="E307" i="2"/>
  <c r="E219" i="2"/>
  <c r="E440" i="2"/>
  <c r="E417" i="2"/>
  <c r="E354" i="2"/>
  <c r="E141" i="2"/>
  <c r="E265" i="2"/>
  <c r="E288" i="2"/>
  <c r="E251" i="2"/>
  <c r="E365" i="2"/>
  <c r="E327" i="2"/>
  <c r="E285" i="2"/>
  <c r="E534" i="2"/>
  <c r="E260" i="2"/>
  <c r="E511" i="2"/>
  <c r="E343" i="2"/>
  <c r="E567" i="2"/>
  <c r="E460" i="2"/>
  <c r="E546" i="2"/>
  <c r="E424" i="2"/>
  <c r="E545" i="2"/>
  <c r="E512" i="2"/>
  <c r="E529" i="2"/>
  <c r="E521" i="2"/>
  <c r="E508" i="2"/>
  <c r="V521" i="3"/>
  <c r="Y42" i="3"/>
  <c r="Y60" i="3"/>
  <c r="Y25" i="3"/>
  <c r="Y94" i="3"/>
  <c r="J64" i="3"/>
  <c r="P29" i="3"/>
  <c r="V42" i="3"/>
  <c r="V77" i="3"/>
  <c r="AE112" i="3"/>
  <c r="AE158" i="3"/>
  <c r="AE66" i="3"/>
  <c r="V58" i="3"/>
  <c r="AH369" i="3"/>
  <c r="AH320" i="3"/>
  <c r="AH405" i="3"/>
  <c r="AH442" i="3"/>
  <c r="AH348" i="3"/>
  <c r="AH189" i="3"/>
  <c r="V81" i="3"/>
  <c r="AE90" i="3"/>
  <c r="V310" i="3"/>
  <c r="V480" i="3"/>
  <c r="V168" i="3"/>
  <c r="V528" i="3"/>
  <c r="V438" i="3"/>
  <c r="V263" i="3"/>
  <c r="AK223" i="3"/>
  <c r="AK114" i="3"/>
  <c r="AK39" i="3"/>
  <c r="M485" i="3"/>
  <c r="S434" i="3"/>
  <c r="J537" i="3"/>
  <c r="J309" i="3"/>
  <c r="J358" i="3"/>
  <c r="M37" i="3"/>
  <c r="M265" i="3"/>
  <c r="Y308" i="3"/>
  <c r="Y423" i="3"/>
  <c r="Y320" i="3"/>
  <c r="Y318" i="3"/>
  <c r="Y324" i="3"/>
  <c r="Y375" i="3"/>
  <c r="Y512" i="3"/>
  <c r="Y256" i="3"/>
  <c r="Y403" i="3"/>
  <c r="AE468" i="3"/>
  <c r="AE337" i="3"/>
  <c r="J300" i="3"/>
  <c r="J414" i="3"/>
  <c r="M472" i="3"/>
  <c r="M444" i="3"/>
  <c r="M118" i="3"/>
  <c r="M426" i="3"/>
  <c r="AK563" i="3"/>
  <c r="S399" i="3"/>
  <c r="S536" i="3"/>
  <c r="S567" i="3"/>
  <c r="S343" i="3"/>
  <c r="S381" i="3"/>
  <c r="P151" i="3"/>
  <c r="P269" i="3"/>
  <c r="M365" i="3"/>
  <c r="P449" i="3"/>
  <c r="P192" i="3"/>
  <c r="P395" i="3"/>
  <c r="P278" i="3"/>
  <c r="P480" i="3"/>
  <c r="E329" i="2"/>
  <c r="E105" i="2"/>
  <c r="E65" i="2"/>
  <c r="E100" i="2"/>
  <c r="E81" i="2"/>
  <c r="E528" i="2"/>
  <c r="E143" i="2"/>
  <c r="E268" i="2"/>
  <c r="E89" i="2"/>
  <c r="E289" i="2"/>
  <c r="E176" i="2"/>
  <c r="E193" i="2"/>
  <c r="E312" i="2"/>
  <c r="E287" i="2"/>
  <c r="E140" i="2"/>
  <c r="E401" i="2"/>
  <c r="E151" i="2"/>
  <c r="E409" i="2"/>
  <c r="E144" i="2"/>
  <c r="E20" i="2"/>
  <c r="E147" i="2"/>
  <c r="E237" i="2"/>
  <c r="E320" i="2"/>
  <c r="E221" i="2"/>
  <c r="E452" i="2"/>
  <c r="E206" i="2"/>
  <c r="E357" i="2"/>
  <c r="E146" i="2"/>
  <c r="E318" i="2"/>
  <c r="E306" i="2"/>
  <c r="E305" i="2"/>
  <c r="E371" i="2"/>
  <c r="E333" i="2"/>
  <c r="E294" i="2"/>
  <c r="E137" i="2"/>
  <c r="E272" i="2"/>
  <c r="E394" i="2"/>
  <c r="E370" i="2"/>
  <c r="E400" i="2"/>
  <c r="E479" i="2"/>
  <c r="E562" i="2"/>
  <c r="E430" i="2"/>
  <c r="E558" i="2"/>
  <c r="E514" i="2"/>
  <c r="E536" i="2"/>
  <c r="E543" i="2"/>
  <c r="E520" i="2"/>
  <c r="V15" i="3"/>
  <c r="V209" i="3"/>
  <c r="AK230" i="3"/>
  <c r="AK211" i="3"/>
  <c r="S385" i="3"/>
  <c r="J468" i="3"/>
  <c r="M501" i="3"/>
  <c r="M537" i="3"/>
  <c r="AK398" i="3"/>
  <c r="Y348" i="3"/>
  <c r="Y494" i="3"/>
  <c r="Y303" i="3"/>
  <c r="Y309" i="3"/>
  <c r="Y257" i="3"/>
  <c r="Y331" i="3"/>
  <c r="AE483" i="3"/>
  <c r="AE437" i="3"/>
  <c r="AE412" i="3"/>
  <c r="J496" i="3"/>
  <c r="J499" i="3"/>
  <c r="AK517" i="3"/>
  <c r="AK366" i="3"/>
  <c r="AK480" i="3"/>
  <c r="AK327" i="3"/>
  <c r="P121" i="3"/>
  <c r="S412" i="3"/>
  <c r="S490" i="3"/>
  <c r="S543" i="3"/>
  <c r="S371" i="3"/>
  <c r="S305" i="3"/>
  <c r="P202" i="3"/>
  <c r="M449" i="3"/>
  <c r="P372" i="3"/>
  <c r="P462" i="3"/>
  <c r="P183" i="3"/>
  <c r="P541" i="3"/>
  <c r="P250" i="3"/>
  <c r="P418" i="3"/>
  <c r="E24" i="2"/>
  <c r="E110" i="2"/>
  <c r="E75" i="2"/>
  <c r="E117" i="2"/>
  <c r="E7" i="2"/>
  <c r="E18" i="2"/>
  <c r="E186" i="2"/>
  <c r="E274" i="2"/>
  <c r="E230" i="2"/>
  <c r="E297" i="2"/>
  <c r="E197" i="2"/>
  <c r="E204" i="2"/>
  <c r="E379" i="2"/>
  <c r="E339" i="2"/>
  <c r="E148" i="2"/>
  <c r="E433" i="2"/>
  <c r="E189" i="2"/>
  <c r="E427" i="2"/>
  <c r="E154" i="2"/>
  <c r="E32" i="2"/>
  <c r="E157" i="2"/>
  <c r="E247" i="2"/>
  <c r="E351" i="2"/>
  <c r="E264" i="2"/>
  <c r="E472" i="2"/>
  <c r="E211" i="2"/>
  <c r="E360" i="2"/>
  <c r="E152" i="2"/>
  <c r="E334" i="2"/>
  <c r="E341" i="2"/>
  <c r="E313" i="2"/>
  <c r="E380" i="2"/>
  <c r="E344" i="2"/>
  <c r="E303" i="2"/>
  <c r="E149" i="2"/>
  <c r="E284" i="2"/>
  <c r="E410" i="2"/>
  <c r="E376" i="2"/>
  <c r="E412" i="2"/>
  <c r="E492" i="2"/>
  <c r="E362" i="2"/>
  <c r="E480" i="2"/>
  <c r="E399" i="2"/>
  <c r="E556" i="2"/>
  <c r="E539" i="2"/>
  <c r="E547" i="2"/>
  <c r="E541" i="2"/>
  <c r="V392" i="3"/>
  <c r="V205" i="3"/>
  <c r="AK242" i="3"/>
  <c r="AK239" i="3"/>
  <c r="AK244" i="3"/>
  <c r="AK273" i="3"/>
  <c r="S432" i="3"/>
  <c r="J348" i="3"/>
  <c r="M389" i="3"/>
  <c r="M504" i="3"/>
  <c r="J463" i="3"/>
  <c r="S458" i="3"/>
  <c r="J291" i="3"/>
  <c r="M232" i="3"/>
  <c r="AK431" i="3"/>
  <c r="Y356" i="3"/>
  <c r="Y473" i="3"/>
  <c r="Y298" i="3"/>
  <c r="Y290" i="3"/>
  <c r="Y425" i="3"/>
  <c r="AE563" i="3"/>
  <c r="J132" i="3"/>
  <c r="J347" i="3"/>
  <c r="J449" i="3"/>
  <c r="M508" i="3"/>
  <c r="M552" i="3"/>
  <c r="M547" i="3"/>
  <c r="AK511" i="3"/>
  <c r="AK509" i="3"/>
  <c r="AK477" i="3"/>
  <c r="M419" i="3"/>
  <c r="J495" i="3"/>
  <c r="M464" i="3"/>
  <c r="S495" i="3"/>
  <c r="J542" i="3"/>
  <c r="M498" i="3"/>
  <c r="P384" i="3"/>
  <c r="P460" i="3"/>
  <c r="P553" i="3"/>
  <c r="P492" i="3"/>
  <c r="P419" i="3"/>
  <c r="E38" i="2"/>
  <c r="E182" i="2"/>
  <c r="E145" i="2"/>
  <c r="E138" i="2"/>
  <c r="E12" i="2"/>
  <c r="E53" i="2"/>
  <c r="E39" i="2"/>
  <c r="E345" i="2"/>
  <c r="E27" i="2"/>
  <c r="E568" i="2"/>
  <c r="E238" i="2"/>
  <c r="E262" i="2"/>
  <c r="E78" i="2"/>
  <c r="E11" i="2"/>
  <c r="E158" i="2"/>
  <c r="E10" i="2"/>
  <c r="E216" i="2"/>
  <c r="E9" i="2"/>
  <c r="G142" i="2" s="1"/>
  <c r="E162" i="2"/>
  <c r="E44" i="2"/>
  <c r="E169" i="2"/>
  <c r="E252" i="2"/>
  <c r="E384" i="2"/>
  <c r="E321" i="2"/>
  <c r="E519" i="2"/>
  <c r="E217" i="2"/>
  <c r="E418" i="2"/>
  <c r="E174" i="2"/>
  <c r="E375" i="2"/>
  <c r="E346" i="2"/>
  <c r="E322" i="2"/>
  <c r="E388" i="2"/>
  <c r="E350" i="2"/>
  <c r="E315" i="2"/>
  <c r="E161" i="2"/>
  <c r="E302" i="2"/>
  <c r="E413" i="2"/>
  <c r="E387" i="2"/>
  <c r="E416" i="2"/>
  <c r="E569" i="2"/>
  <c r="E374" i="2"/>
  <c r="E498" i="2"/>
  <c r="E411" i="2"/>
  <c r="E494" i="2"/>
  <c r="E561" i="2"/>
  <c r="E509" i="2"/>
  <c r="E553" i="2"/>
  <c r="V533" i="3"/>
  <c r="V381" i="3"/>
  <c r="V363" i="3"/>
  <c r="V346" i="3"/>
  <c r="V484" i="3"/>
  <c r="AK262" i="3"/>
  <c r="AE329" i="3"/>
  <c r="J389" i="3"/>
  <c r="J198" i="3"/>
  <c r="AK330" i="3"/>
  <c r="S329" i="3"/>
  <c r="M351" i="3"/>
  <c r="Y567" i="3"/>
  <c r="Y266" i="3"/>
  <c r="Y432" i="3"/>
  <c r="Y281" i="3"/>
  <c r="Y292" i="3"/>
  <c r="AE480" i="3"/>
  <c r="AE343" i="3"/>
  <c r="AE384" i="3"/>
  <c r="J195" i="3"/>
  <c r="J455" i="3"/>
  <c r="J473" i="3"/>
  <c r="J475" i="3"/>
  <c r="AK484" i="3"/>
  <c r="AK451" i="3"/>
  <c r="P289" i="3"/>
  <c r="J42" i="3"/>
  <c r="P247" i="3"/>
  <c r="S484" i="3"/>
  <c r="S357" i="3"/>
  <c r="S418" i="3"/>
  <c r="S304" i="3"/>
  <c r="P538" i="3"/>
  <c r="P473" i="3"/>
  <c r="P444" i="3"/>
  <c r="P454" i="3"/>
  <c r="E54" i="2"/>
  <c r="E83" i="2"/>
  <c r="E168" i="2"/>
  <c r="E156" i="2"/>
  <c r="E43" i="2"/>
  <c r="E94" i="2"/>
  <c r="E41" i="2"/>
  <c r="E14" i="2"/>
  <c r="E29" i="2"/>
  <c r="E257" i="2"/>
  <c r="E253" i="2"/>
  <c r="E271" i="2"/>
  <c r="E96" i="2"/>
  <c r="E23" i="2"/>
  <c r="E163" i="2"/>
  <c r="E22" i="2"/>
  <c r="E231" i="2"/>
  <c r="E21" i="2"/>
  <c r="E178" i="2"/>
  <c r="E62" i="2"/>
  <c r="E172" i="2"/>
  <c r="E254" i="2"/>
  <c r="E404" i="2"/>
  <c r="E324" i="2"/>
  <c r="E279" i="2"/>
  <c r="E234" i="2"/>
  <c r="E530" i="2"/>
  <c r="E180" i="2"/>
  <c r="E426" i="2"/>
  <c r="E383" i="2"/>
  <c r="E330" i="2"/>
  <c r="E395" i="2"/>
  <c r="E359" i="2"/>
  <c r="E332" i="2"/>
  <c r="E167" i="2"/>
  <c r="E314" i="2"/>
  <c r="E441" i="2"/>
  <c r="E393" i="2"/>
  <c r="E428" i="2"/>
  <c r="E431" i="2"/>
  <c r="E386" i="2"/>
  <c r="E503" i="2"/>
  <c r="E423" i="2"/>
  <c r="E501" i="2"/>
  <c r="E570" i="2"/>
  <c r="E515" i="2"/>
  <c r="E565" i="2"/>
  <c r="V141" i="3"/>
  <c r="V131" i="3"/>
  <c r="AK27" i="3"/>
  <c r="P91" i="3"/>
  <c r="M496" i="3"/>
  <c r="M568" i="3"/>
  <c r="S230" i="3"/>
  <c r="M319" i="3"/>
  <c r="AK209" i="3"/>
  <c r="Y558" i="3"/>
  <c r="AE393" i="3"/>
  <c r="J538" i="3"/>
  <c r="J458" i="3"/>
  <c r="AK489" i="3"/>
  <c r="J467" i="3"/>
  <c r="P342" i="3"/>
  <c r="P208" i="3"/>
  <c r="P262" i="3"/>
  <c r="P437" i="3"/>
  <c r="P200" i="3"/>
  <c r="P471" i="3"/>
  <c r="S403" i="3"/>
  <c r="E150" i="2"/>
  <c r="E93" i="2"/>
  <c r="E19" i="2"/>
  <c r="E28" i="2"/>
  <c r="E76" i="2"/>
  <c r="E16" i="2"/>
  <c r="E66" i="2"/>
  <c r="E49" i="2"/>
  <c r="E69" i="2"/>
  <c r="E290" i="2"/>
  <c r="E270" i="2"/>
  <c r="E281" i="2"/>
  <c r="E112" i="2"/>
  <c r="E35" i="2"/>
  <c r="E166" i="2"/>
  <c r="E34" i="2"/>
  <c r="E241" i="2"/>
  <c r="E33" i="2"/>
  <c r="E184" i="2"/>
  <c r="E67" i="2"/>
  <c r="E175" i="2"/>
  <c r="E258" i="2"/>
  <c r="E385" i="2"/>
  <c r="E325" i="2"/>
  <c r="E295" i="2"/>
  <c r="E256" i="2"/>
  <c r="E56" i="2"/>
  <c r="E194" i="2"/>
  <c r="E489" i="2"/>
  <c r="E402" i="2"/>
  <c r="E349" i="2"/>
  <c r="E421" i="2"/>
  <c r="E366" i="2"/>
  <c r="E338" i="2"/>
  <c r="E173" i="2"/>
  <c r="E326" i="2"/>
  <c r="E444" i="2"/>
  <c r="E407" i="2"/>
  <c r="E523" i="2"/>
  <c r="E436" i="2"/>
  <c r="E419" i="2"/>
  <c r="E525" i="2"/>
  <c r="E435" i="2"/>
  <c r="E524" i="2"/>
  <c r="E439" i="2"/>
  <c r="E531" i="2"/>
  <c r="E552" i="2"/>
  <c r="AH470" i="3"/>
  <c r="AH506" i="3"/>
  <c r="V45" i="3"/>
  <c r="V243" i="3"/>
  <c r="V466" i="3"/>
  <c r="V195" i="3"/>
  <c r="AE16" i="3"/>
  <c r="Y98" i="3"/>
  <c r="AH54" i="3"/>
  <c r="AH147" i="3"/>
  <c r="AH15" i="3"/>
  <c r="AH170" i="3"/>
  <c r="J70" i="3"/>
  <c r="J95" i="3"/>
  <c r="P89" i="3"/>
  <c r="AE117" i="3"/>
  <c r="P238" i="3"/>
  <c r="S18" i="3"/>
  <c r="V30" i="3"/>
  <c r="P171" i="3"/>
  <c r="P216" i="3"/>
  <c r="AH531" i="3"/>
  <c r="AH372" i="3"/>
  <c r="AH277" i="3"/>
  <c r="AH295" i="3"/>
  <c r="V35" i="3"/>
  <c r="V404" i="3"/>
  <c r="V181" i="3"/>
  <c r="V347" i="3"/>
  <c r="V114" i="3"/>
  <c r="V531" i="3"/>
  <c r="V568" i="3"/>
  <c r="V159" i="3"/>
  <c r="V172" i="3"/>
  <c r="V180" i="3"/>
  <c r="AK245" i="3"/>
  <c r="AK174" i="3"/>
  <c r="AK123" i="3"/>
  <c r="AK270" i="3"/>
  <c r="J445" i="3"/>
  <c r="S448" i="3"/>
  <c r="S301" i="3"/>
  <c r="M515" i="3"/>
  <c r="S311" i="3"/>
  <c r="J335" i="3"/>
  <c r="J353" i="3"/>
  <c r="M253" i="3"/>
  <c r="AK432" i="3"/>
  <c r="AK412" i="3"/>
  <c r="AK280" i="3"/>
  <c r="Y441" i="3"/>
  <c r="Y338" i="3"/>
  <c r="Y247" i="3"/>
  <c r="Y532" i="3"/>
  <c r="AE342" i="3"/>
  <c r="AE475" i="3"/>
  <c r="AE520" i="3"/>
  <c r="AE446" i="3"/>
  <c r="AE390" i="3"/>
  <c r="J397" i="3"/>
  <c r="J228" i="3"/>
  <c r="Y412" i="3"/>
  <c r="AK414" i="3"/>
  <c r="P188" i="3"/>
  <c r="S375" i="3"/>
  <c r="J453" i="3"/>
  <c r="S442" i="3"/>
  <c r="S392" i="3"/>
  <c r="P470" i="3"/>
  <c r="P495" i="3"/>
  <c r="P434" i="3"/>
  <c r="P362" i="3"/>
  <c r="P450" i="3"/>
  <c r="P536" i="3"/>
  <c r="E133" i="2"/>
  <c r="E15" i="2"/>
  <c r="E26" i="2"/>
  <c r="E37" i="2"/>
  <c r="E88" i="2"/>
  <c r="E25" i="2"/>
  <c r="E71" i="2"/>
  <c r="E58" i="2"/>
  <c r="E107" i="2"/>
  <c r="E513" i="2"/>
  <c r="E277" i="2"/>
  <c r="E282" i="2"/>
  <c r="E122" i="2"/>
  <c r="E46" i="2"/>
  <c r="E181" i="2"/>
  <c r="E45" i="2"/>
  <c r="E243" i="2"/>
  <c r="E74" i="2"/>
  <c r="E187" i="2"/>
  <c r="E73" i="2"/>
  <c r="E192" i="2"/>
  <c r="E301" i="2"/>
  <c r="E448" i="2"/>
  <c r="E328" i="2"/>
  <c r="E298" i="2"/>
  <c r="E266" i="2"/>
  <c r="E68" i="2"/>
  <c r="E199" i="2"/>
  <c r="E210" i="2"/>
  <c r="E450" i="2"/>
  <c r="E356" i="2"/>
  <c r="E454" i="2"/>
  <c r="E405" i="2"/>
  <c r="E369" i="2"/>
  <c r="E185" i="2"/>
  <c r="E378" i="2"/>
  <c r="E457" i="2"/>
  <c r="E432" i="2"/>
  <c r="E474" i="2"/>
  <c r="E443" i="2"/>
  <c r="E425" i="2"/>
  <c r="E459" i="2"/>
  <c r="E447" i="2"/>
  <c r="E526" i="2"/>
  <c r="E451" i="2"/>
  <c r="E555" i="2"/>
  <c r="E564" i="2"/>
  <c r="Y178" i="3"/>
  <c r="Y18" i="3"/>
  <c r="AE147" i="3"/>
  <c r="AE56" i="3"/>
  <c r="AH450" i="3"/>
  <c r="V115" i="3"/>
  <c r="V352" i="3"/>
  <c r="V383" i="3"/>
  <c r="AE347" i="3"/>
  <c r="M19" i="3"/>
  <c r="Y551" i="3"/>
  <c r="Y354" i="3"/>
  <c r="Y355" i="3"/>
  <c r="Y570" i="3"/>
  <c r="AE424" i="3"/>
  <c r="AE377" i="3"/>
  <c r="J505" i="3"/>
  <c r="J431" i="3"/>
  <c r="AK530" i="3"/>
  <c r="S307" i="3"/>
  <c r="S437" i="3"/>
  <c r="S194" i="3"/>
  <c r="S360" i="3"/>
  <c r="P325" i="3"/>
  <c r="P273" i="3"/>
  <c r="AE70" i="3"/>
  <c r="AE33" i="3"/>
  <c r="AH556" i="3"/>
  <c r="AH494" i="3"/>
  <c r="V341" i="3"/>
  <c r="V507" i="3"/>
  <c r="V236" i="3"/>
  <c r="V344" i="3"/>
  <c r="V303" i="3"/>
  <c r="Y553" i="3"/>
  <c r="Y334" i="3"/>
  <c r="AE361" i="3"/>
  <c r="P560" i="3"/>
  <c r="P483" i="3"/>
  <c r="AH222" i="3"/>
  <c r="P176" i="3"/>
  <c r="AH483" i="3"/>
  <c r="AH355" i="3"/>
  <c r="AH474" i="3"/>
  <c r="AH436" i="3"/>
  <c r="AH338" i="3"/>
  <c r="V88" i="3"/>
  <c r="V162" i="3"/>
  <c r="V184" i="3"/>
  <c r="V394" i="3"/>
  <c r="V295" i="3"/>
  <c r="M393" i="3"/>
  <c r="S361" i="3"/>
  <c r="M473" i="3"/>
  <c r="Y428" i="3"/>
  <c r="AE481" i="3"/>
  <c r="S547" i="3"/>
  <c r="P330" i="3"/>
  <c r="V78" i="3"/>
  <c r="AE161" i="3"/>
  <c r="V325" i="3"/>
  <c r="V453" i="3"/>
  <c r="AK220" i="3"/>
  <c r="AK257" i="3"/>
  <c r="AK15" i="3"/>
  <c r="Y192" i="3"/>
  <c r="AE487" i="3"/>
  <c r="AE492" i="3"/>
  <c r="P21" i="3"/>
  <c r="M448" i="3"/>
  <c r="AK388" i="3"/>
  <c r="AK522" i="3"/>
  <c r="S367" i="3"/>
  <c r="S553" i="3"/>
  <c r="S485" i="3"/>
  <c r="P494" i="3"/>
  <c r="P233" i="3"/>
  <c r="P231" i="3"/>
  <c r="S10" i="3"/>
  <c r="Y133" i="3"/>
  <c r="Y71" i="3"/>
  <c r="Y33" i="3"/>
  <c r="AH60" i="3"/>
  <c r="AH198" i="3"/>
  <c r="AH195" i="3"/>
  <c r="AH133" i="3"/>
  <c r="AE157" i="3"/>
  <c r="AH260" i="3"/>
  <c r="AH95" i="3"/>
  <c r="AH196" i="3"/>
  <c r="AE219" i="3"/>
  <c r="S538" i="3"/>
  <c r="M325" i="3"/>
  <c r="M358" i="3"/>
  <c r="Y306" i="3"/>
  <c r="Y444" i="3"/>
  <c r="Y510" i="3"/>
  <c r="M398" i="3"/>
  <c r="M456" i="3"/>
  <c r="P359" i="3"/>
  <c r="P160" i="3"/>
  <c r="Y156" i="3"/>
  <c r="AE17" i="3"/>
  <c r="P162" i="3"/>
  <c r="S12" i="3"/>
  <c r="V14" i="3"/>
  <c r="AE192" i="3"/>
  <c r="AH358" i="3"/>
  <c r="AH522" i="3"/>
  <c r="V343" i="3"/>
  <c r="AK241" i="3"/>
  <c r="AK246" i="3"/>
  <c r="Y275" i="3"/>
  <c r="AE398" i="3"/>
  <c r="J502" i="3"/>
  <c r="S236" i="3"/>
  <c r="S406" i="3"/>
  <c r="S496" i="3"/>
  <c r="P466" i="3"/>
  <c r="AE14" i="3"/>
  <c r="S7" i="3"/>
  <c r="P163" i="3"/>
  <c r="S34" i="3"/>
  <c r="V11" i="3"/>
  <c r="AH321" i="3"/>
  <c r="AH303" i="3"/>
  <c r="V400" i="3"/>
  <c r="M304" i="3"/>
  <c r="Y342" i="3"/>
  <c r="Y284" i="3"/>
  <c r="M558" i="3"/>
  <c r="M382" i="3"/>
  <c r="Y219" i="3"/>
  <c r="AK411" i="3"/>
  <c r="AK306" i="3"/>
  <c r="S300" i="3"/>
  <c r="P131" i="3"/>
  <c r="Y16" i="3"/>
  <c r="Y47" i="3"/>
  <c r="Y140" i="3"/>
  <c r="AH75" i="3"/>
  <c r="V56" i="3"/>
  <c r="AE127" i="3"/>
  <c r="AH175" i="3"/>
  <c r="AH299" i="3"/>
  <c r="AH273" i="3"/>
  <c r="V28" i="3"/>
  <c r="V110" i="3"/>
  <c r="V204" i="3"/>
  <c r="V272" i="3"/>
  <c r="V444" i="3"/>
  <c r="AK265" i="3"/>
  <c r="J404" i="3"/>
  <c r="M414" i="3"/>
  <c r="M346" i="3"/>
  <c r="AK425" i="3"/>
  <c r="Y395" i="3"/>
  <c r="Y534" i="3"/>
  <c r="AE372" i="3"/>
  <c r="AE362" i="3"/>
  <c r="AE447" i="3"/>
  <c r="AE385" i="3"/>
  <c r="M523" i="3"/>
  <c r="M440" i="3"/>
  <c r="AK567" i="3"/>
  <c r="AK447" i="3"/>
  <c r="S518" i="3"/>
  <c r="AE401" i="3"/>
  <c r="M392" i="3"/>
  <c r="J546" i="3"/>
  <c r="P246" i="3"/>
  <c r="P323" i="3"/>
  <c r="P554" i="3"/>
  <c r="P515" i="3"/>
  <c r="P544" i="3"/>
  <c r="AE63" i="3"/>
  <c r="AE246" i="3"/>
  <c r="P42" i="3"/>
  <c r="AH23" i="3"/>
  <c r="P170" i="3"/>
  <c r="AE208" i="3"/>
  <c r="AH284" i="3"/>
  <c r="V565" i="3"/>
  <c r="M211" i="3"/>
  <c r="S339" i="3"/>
  <c r="AK313" i="3"/>
  <c r="Y434" i="3"/>
  <c r="Y222" i="3"/>
  <c r="Y369" i="3"/>
  <c r="Y274" i="3"/>
  <c r="Y336" i="3"/>
  <c r="AK314" i="3"/>
  <c r="S522" i="3"/>
  <c r="P122" i="3"/>
  <c r="S507" i="3"/>
  <c r="P356" i="3"/>
  <c r="P346" i="3"/>
  <c r="M424" i="3"/>
  <c r="P284" i="3"/>
  <c r="P451" i="3"/>
  <c r="P324" i="3"/>
  <c r="Y119" i="3"/>
  <c r="Y23" i="3"/>
  <c r="AH112" i="3"/>
  <c r="S52" i="3"/>
  <c r="AE145" i="3"/>
  <c r="P142" i="3"/>
  <c r="AH452" i="3"/>
  <c r="AH396" i="3"/>
  <c r="AH283" i="3"/>
  <c r="AH232" i="3"/>
  <c r="AH397" i="3"/>
  <c r="V441" i="3"/>
  <c r="V266" i="3"/>
  <c r="V304" i="3"/>
  <c r="S293" i="3"/>
  <c r="J454" i="3"/>
  <c r="AK485" i="3"/>
  <c r="J559" i="3"/>
  <c r="AK452" i="3"/>
  <c r="AK416" i="3"/>
  <c r="Y411" i="3"/>
  <c r="Y430" i="3"/>
  <c r="AE464" i="3"/>
  <c r="AE417" i="3"/>
  <c r="AE445" i="3"/>
  <c r="AE462" i="3"/>
  <c r="J506" i="3"/>
  <c r="AK552" i="3"/>
  <c r="AK316" i="3"/>
  <c r="P260" i="3"/>
  <c r="P242" i="3"/>
  <c r="V177" i="3"/>
  <c r="P567" i="3"/>
  <c r="J545" i="3"/>
  <c r="AH77" i="3"/>
  <c r="P187" i="3"/>
  <c r="AH547" i="3"/>
  <c r="Y165" i="3"/>
  <c r="AH69" i="3"/>
  <c r="V51" i="3"/>
  <c r="AH567" i="3"/>
  <c r="AH536" i="3"/>
  <c r="V68" i="3"/>
  <c r="Y498" i="3"/>
  <c r="J471" i="3"/>
  <c r="AK312" i="3"/>
  <c r="AK462" i="3"/>
  <c r="P157" i="3"/>
  <c r="P279" i="3"/>
  <c r="P366" i="3"/>
  <c r="P305" i="3"/>
  <c r="P354" i="3"/>
  <c r="Y92" i="3"/>
  <c r="AH126" i="3"/>
  <c r="J86" i="3"/>
  <c r="AE331" i="3"/>
  <c r="AK233" i="3"/>
  <c r="S346" i="3"/>
  <c r="AK333" i="3"/>
  <c r="Y209" i="3"/>
  <c r="P57" i="3"/>
  <c r="AH244" i="3"/>
  <c r="AK147" i="3"/>
  <c r="S131" i="3"/>
  <c r="AK186" i="3"/>
  <c r="AK368" i="3"/>
  <c r="Y288" i="3"/>
  <c r="Y543" i="3"/>
  <c r="Y332" i="3"/>
  <c r="S14" i="3"/>
  <c r="AE67" i="3"/>
  <c r="AH364" i="3"/>
  <c r="AH373" i="3"/>
  <c r="AH215" i="3"/>
  <c r="AH417" i="3"/>
  <c r="J65" i="3"/>
  <c r="P55" i="3"/>
  <c r="AE266" i="3"/>
  <c r="AE71" i="3"/>
  <c r="AH279" i="3"/>
  <c r="AH318" i="3"/>
  <c r="AE104" i="3"/>
  <c r="J92" i="3"/>
  <c r="AE196" i="3"/>
  <c r="V104" i="3"/>
  <c r="AE165" i="3"/>
  <c r="Y86" i="3"/>
  <c r="Y101" i="3"/>
  <c r="J494" i="3"/>
  <c r="AH162" i="3"/>
  <c r="P61" i="3"/>
  <c r="AH173" i="3"/>
  <c r="AH271" i="3"/>
  <c r="Y164" i="3"/>
  <c r="Y125" i="3"/>
  <c r="AH91" i="3"/>
  <c r="Y55" i="3"/>
  <c r="AH140" i="3"/>
  <c r="AH171" i="3"/>
  <c r="J93" i="3"/>
  <c r="P128" i="3"/>
  <c r="AE57" i="3"/>
  <c r="V113" i="3"/>
  <c r="V542" i="3"/>
  <c r="V314" i="3"/>
  <c r="V186" i="3"/>
  <c r="V567" i="3"/>
  <c r="V476" i="3"/>
  <c r="AK274" i="3"/>
  <c r="AK108" i="3"/>
  <c r="AK204" i="3"/>
  <c r="AE300" i="3"/>
  <c r="S322" i="3"/>
  <c r="S476" i="3"/>
  <c r="AK401" i="3"/>
  <c r="Y557" i="3"/>
  <c r="Y350" i="3"/>
  <c r="Y483" i="3"/>
  <c r="Y300" i="3"/>
  <c r="Y235" i="3"/>
  <c r="AE526" i="3"/>
  <c r="AE517" i="3"/>
  <c r="AE559" i="3"/>
  <c r="AE409" i="3"/>
  <c r="AE539" i="3"/>
  <c r="Y388" i="3"/>
  <c r="M371" i="3"/>
  <c r="M402" i="3"/>
  <c r="AK324" i="3"/>
  <c r="AK379" i="3"/>
  <c r="AK520" i="3"/>
  <c r="AK566" i="3"/>
  <c r="S537" i="3"/>
  <c r="P175" i="3"/>
  <c r="J563" i="3"/>
  <c r="Y301" i="3"/>
  <c r="P297" i="3"/>
  <c r="P391" i="3"/>
  <c r="V198" i="3"/>
  <c r="V559" i="3"/>
  <c r="AK138" i="3"/>
  <c r="AE297" i="3"/>
  <c r="AE198" i="3"/>
  <c r="AE258" i="3"/>
  <c r="S428" i="3"/>
  <c r="AK488" i="3"/>
  <c r="M238" i="3"/>
  <c r="S341" i="3"/>
  <c r="M241" i="3"/>
  <c r="AK362" i="3"/>
  <c r="Y495" i="3"/>
  <c r="Y479" i="3"/>
  <c r="Y204" i="3"/>
  <c r="Y270" i="3"/>
  <c r="Y379" i="3"/>
  <c r="Y410" i="3"/>
  <c r="Y313" i="3"/>
  <c r="Y536" i="3"/>
  <c r="Y548" i="3"/>
  <c r="Y326" i="3"/>
  <c r="AE429" i="3"/>
  <c r="AE87" i="3"/>
  <c r="J430" i="3"/>
  <c r="M470" i="3"/>
  <c r="AK442" i="3"/>
  <c r="S489" i="3"/>
  <c r="J543" i="3"/>
  <c r="P303" i="3"/>
  <c r="S500" i="3"/>
  <c r="S310" i="3"/>
  <c r="S427" i="3"/>
  <c r="S409" i="3"/>
  <c r="P339" i="3"/>
  <c r="P204" i="3"/>
  <c r="P178" i="3"/>
  <c r="P368" i="3"/>
  <c r="P306" i="3"/>
  <c r="P277" i="3"/>
  <c r="P478" i="3"/>
  <c r="S63" i="3"/>
  <c r="AH298" i="3"/>
  <c r="AH532" i="3"/>
  <c r="AH326" i="3"/>
  <c r="AH366" i="3"/>
  <c r="AH143" i="3"/>
  <c r="AH200" i="3"/>
  <c r="AH476" i="3"/>
  <c r="S20" i="3"/>
  <c r="Y66" i="3"/>
  <c r="Y99" i="3"/>
  <c r="Y72" i="3"/>
  <c r="AH172" i="3"/>
  <c r="AH18" i="3"/>
  <c r="J27" i="3"/>
  <c r="P77" i="3"/>
  <c r="P218" i="3"/>
  <c r="P67" i="3"/>
  <c r="V128" i="3"/>
  <c r="AE155" i="3"/>
  <c r="P253" i="3"/>
  <c r="V61" i="3"/>
  <c r="V49" i="3"/>
  <c r="AH394" i="3"/>
  <c r="AH380" i="3"/>
  <c r="V517" i="3"/>
  <c r="V409" i="3"/>
  <c r="V551" i="3"/>
  <c r="V268" i="3"/>
  <c r="AE294" i="3"/>
  <c r="AE195" i="3"/>
  <c r="M274" i="3"/>
  <c r="AK387" i="3"/>
  <c r="M540" i="3"/>
  <c r="AK504" i="3"/>
  <c r="J422" i="3"/>
  <c r="M442" i="3"/>
  <c r="Y368" i="3"/>
  <c r="Y499" i="3"/>
  <c r="Y238" i="3"/>
  <c r="Y471" i="3"/>
  <c r="Y365" i="3"/>
  <c r="AE510" i="3"/>
  <c r="AE497" i="3"/>
  <c r="J322" i="3"/>
  <c r="AK501" i="3"/>
  <c r="AK297" i="3"/>
  <c r="P310" i="3"/>
  <c r="S383" i="3"/>
  <c r="J557" i="3"/>
  <c r="P484" i="3"/>
  <c r="P343" i="3"/>
  <c r="V87" i="3"/>
  <c r="V488" i="3"/>
  <c r="V154" i="3"/>
  <c r="V403" i="3"/>
  <c r="V328" i="3"/>
  <c r="V544" i="3"/>
  <c r="V137" i="3"/>
  <c r="V475" i="3"/>
  <c r="V287" i="3"/>
  <c r="AK132" i="3"/>
  <c r="AK268" i="3"/>
  <c r="AK153" i="3"/>
  <c r="AE291" i="3"/>
  <c r="S494" i="3"/>
  <c r="S530" i="3"/>
  <c r="J350" i="3"/>
  <c r="AK507" i="3"/>
  <c r="M368" i="3"/>
  <c r="J362" i="3"/>
  <c r="J279" i="3"/>
  <c r="AK464" i="3"/>
  <c r="AK345" i="3"/>
  <c r="Y367" i="3"/>
  <c r="Y229" i="3"/>
  <c r="Y295" i="3"/>
  <c r="Y524" i="3"/>
  <c r="Y330" i="3"/>
  <c r="AE252" i="3"/>
  <c r="AE367" i="3"/>
  <c r="AE494" i="3"/>
  <c r="J312" i="3"/>
  <c r="J484" i="3"/>
  <c r="J413" i="3"/>
  <c r="J480" i="3"/>
  <c r="M428" i="3"/>
  <c r="M247" i="3"/>
  <c r="M474" i="3"/>
  <c r="M483" i="3"/>
  <c r="AK448" i="3"/>
  <c r="S433" i="3"/>
  <c r="S335" i="3"/>
  <c r="S515" i="3"/>
  <c r="S481" i="3"/>
  <c r="J381" i="3"/>
  <c r="P248" i="3"/>
  <c r="P509" i="3"/>
  <c r="P521" i="3"/>
  <c r="P465" i="3"/>
  <c r="P344" i="3"/>
  <c r="V116" i="3"/>
  <c r="V300" i="3"/>
  <c r="V485" i="3"/>
  <c r="V279" i="3"/>
  <c r="V217" i="3"/>
  <c r="M532" i="3"/>
  <c r="M262" i="3"/>
  <c r="J393" i="3"/>
  <c r="J548" i="3"/>
  <c r="M251" i="3"/>
  <c r="AK450" i="3"/>
  <c r="AK356" i="3"/>
  <c r="Y249" i="3"/>
  <c r="Y387" i="3"/>
  <c r="Y271" i="3"/>
  <c r="Y182" i="3"/>
  <c r="Y345" i="3"/>
  <c r="Y377" i="3"/>
  <c r="AE558" i="3"/>
  <c r="AE407" i="3"/>
  <c r="AE491" i="3"/>
  <c r="J213" i="3"/>
  <c r="M520" i="3"/>
  <c r="M434" i="3"/>
  <c r="M469" i="3"/>
  <c r="AK454" i="3"/>
  <c r="S324" i="3"/>
  <c r="J396" i="3"/>
  <c r="S353" i="3"/>
  <c r="S526" i="3"/>
  <c r="P110" i="3"/>
  <c r="M405" i="3"/>
  <c r="P417" i="3"/>
  <c r="P153" i="3"/>
  <c r="P530" i="3"/>
  <c r="P543" i="3"/>
  <c r="V503" i="3"/>
  <c r="V387" i="3"/>
  <c r="V292" i="3"/>
  <c r="V273" i="3"/>
  <c r="V142" i="3"/>
  <c r="V223" i="3"/>
  <c r="AK33" i="3"/>
  <c r="S398" i="3"/>
  <c r="AK126" i="3"/>
  <c r="Y224" i="3"/>
  <c r="Y241" i="3"/>
  <c r="Y542" i="3"/>
  <c r="AE414" i="3"/>
  <c r="AE547" i="3"/>
  <c r="AE488" i="3"/>
  <c r="J459" i="3"/>
  <c r="M506" i="3"/>
  <c r="M462" i="3"/>
  <c r="P134" i="3"/>
  <c r="M409" i="3"/>
  <c r="S203" i="3"/>
  <c r="S431" i="3"/>
  <c r="P468" i="3"/>
  <c r="P517" i="3"/>
  <c r="S539" i="3"/>
  <c r="P300" i="3"/>
  <c r="P531" i="3"/>
  <c r="P503" i="3"/>
  <c r="AH563" i="3"/>
  <c r="AH475" i="3"/>
  <c r="AH346" i="3"/>
  <c r="AH500" i="3"/>
  <c r="AH281" i="3"/>
  <c r="AH525" i="3"/>
  <c r="AE93" i="3"/>
  <c r="V471" i="3"/>
  <c r="V430" i="3"/>
  <c r="V335" i="3"/>
  <c r="V550" i="3"/>
  <c r="V262" i="3"/>
  <c r="AE282" i="3"/>
  <c r="AE123" i="3"/>
  <c r="J337" i="3"/>
  <c r="AK402" i="3"/>
  <c r="M452" i="3"/>
  <c r="M482" i="3"/>
  <c r="AK271" i="3"/>
  <c r="Y523" i="3"/>
  <c r="Y329" i="3"/>
  <c r="AE529" i="3"/>
  <c r="AE522" i="3"/>
  <c r="AE557" i="3"/>
  <c r="AE521" i="3"/>
  <c r="AE485" i="3"/>
  <c r="AE363" i="3"/>
  <c r="M499" i="3"/>
  <c r="AK471" i="3"/>
  <c r="AK515" i="3"/>
  <c r="S517" i="3"/>
  <c r="S503" i="3"/>
  <c r="S506" i="3"/>
  <c r="M510" i="3"/>
  <c r="J525" i="3"/>
  <c r="M471" i="3"/>
  <c r="P475" i="3"/>
  <c r="P524" i="3"/>
  <c r="V563" i="3"/>
  <c r="V554" i="3"/>
  <c r="V158" i="3"/>
  <c r="V221" i="3"/>
  <c r="AK144" i="3"/>
  <c r="AK281" i="3"/>
  <c r="M406" i="3"/>
  <c r="J366" i="3"/>
  <c r="J344" i="3"/>
  <c r="J487" i="3"/>
  <c r="J204" i="3"/>
  <c r="M229" i="3"/>
  <c r="AK376" i="3"/>
  <c r="AK286" i="3"/>
  <c r="Y240" i="3"/>
  <c r="Y198" i="3"/>
  <c r="Y522" i="3"/>
  <c r="Y364" i="3"/>
  <c r="Y562" i="3"/>
  <c r="AE360" i="3"/>
  <c r="AE518" i="3"/>
  <c r="AE482" i="3"/>
  <c r="M566" i="3"/>
  <c r="AK256" i="3"/>
  <c r="P258" i="3"/>
  <c r="S511" i="3"/>
  <c r="S405" i="3"/>
  <c r="J531" i="3"/>
  <c r="J492" i="3"/>
  <c r="P398" i="3"/>
  <c r="P315" i="3"/>
  <c r="P487" i="3"/>
  <c r="S424" i="3"/>
  <c r="P561" i="3"/>
  <c r="P320" i="3"/>
  <c r="AH387" i="3"/>
  <c r="AH510" i="3"/>
  <c r="V384" i="3"/>
  <c r="V191" i="3"/>
  <c r="V437" i="3"/>
  <c r="V194" i="3"/>
  <c r="AK205" i="3"/>
  <c r="AK63" i="3"/>
  <c r="AK84" i="3"/>
  <c r="M507" i="3"/>
  <c r="M370" i="3"/>
  <c r="J490" i="3"/>
  <c r="AK243" i="3"/>
  <c r="S560" i="3"/>
  <c r="M384" i="3"/>
  <c r="M217" i="3"/>
  <c r="Y467" i="3"/>
  <c r="Y472" i="3"/>
  <c r="Y531" i="3"/>
  <c r="Y545" i="3"/>
  <c r="Y538" i="3"/>
  <c r="Y128" i="3"/>
  <c r="Y520" i="3"/>
  <c r="AE357" i="3"/>
  <c r="AE551" i="3"/>
  <c r="J402" i="3"/>
  <c r="J547" i="3"/>
  <c r="AK396" i="3"/>
  <c r="AK503" i="3"/>
  <c r="AK384" i="3"/>
  <c r="AK444" i="3"/>
  <c r="AK227" i="3"/>
  <c r="M513" i="3"/>
  <c r="J491" i="3"/>
  <c r="S529" i="3"/>
  <c r="S501" i="3"/>
  <c r="P265" i="3"/>
  <c r="J560" i="3"/>
  <c r="P485" i="3"/>
  <c r="P534" i="3"/>
  <c r="P516" i="3"/>
  <c r="P420" i="3"/>
  <c r="P351" i="3"/>
  <c r="AE38" i="3"/>
  <c r="P145" i="3"/>
  <c r="AH549" i="3"/>
  <c r="V474" i="3"/>
  <c r="V286" i="3"/>
  <c r="V196" i="3"/>
  <c r="V555" i="3"/>
  <c r="V258" i="3"/>
  <c r="Y189" i="3"/>
  <c r="Y43" i="3"/>
  <c r="AH62" i="3"/>
  <c r="AH120" i="3"/>
  <c r="AH178" i="3"/>
  <c r="J75" i="3"/>
  <c r="J82" i="3"/>
  <c r="P141" i="3"/>
  <c r="V63" i="3"/>
  <c r="AH535" i="3"/>
  <c r="AH496" i="3"/>
  <c r="V481" i="3"/>
  <c r="V355" i="3"/>
  <c r="V538" i="3"/>
  <c r="V447" i="3"/>
  <c r="V497" i="3"/>
  <c r="V190" i="3"/>
  <c r="AK75" i="3"/>
  <c r="AK200" i="3"/>
  <c r="AK217" i="3"/>
  <c r="AE237" i="3"/>
  <c r="AE270" i="3"/>
  <c r="P117" i="3"/>
  <c r="AK510" i="3"/>
  <c r="S215" i="3"/>
  <c r="S419" i="3"/>
  <c r="S491" i="3"/>
  <c r="M490" i="3"/>
  <c r="M526" i="3"/>
  <c r="S348" i="3"/>
  <c r="S221" i="3"/>
  <c r="J343" i="3"/>
  <c r="S330" i="3"/>
  <c r="Y535" i="3"/>
  <c r="Y396" i="3"/>
  <c r="Y233" i="3"/>
  <c r="Y518" i="3"/>
  <c r="AE538" i="3"/>
  <c r="AE541" i="3"/>
  <c r="J535" i="3"/>
  <c r="M280" i="3"/>
  <c r="AK460" i="3"/>
  <c r="P341" i="3"/>
  <c r="P232" i="3"/>
  <c r="P421" i="3"/>
  <c r="P288" i="3"/>
  <c r="AH46" i="3"/>
  <c r="AE55" i="3"/>
  <c r="V90" i="3"/>
  <c r="P148" i="3"/>
  <c r="AH527" i="3"/>
  <c r="AH398" i="3"/>
  <c r="AH228" i="3"/>
  <c r="AH291" i="3"/>
  <c r="AH226" i="3"/>
  <c r="V340" i="3"/>
  <c r="V129" i="3"/>
  <c r="V337" i="3"/>
  <c r="J523" i="3"/>
  <c r="S224" i="3"/>
  <c r="J329" i="3"/>
  <c r="AK308" i="3"/>
  <c r="AE498" i="3"/>
  <c r="AE523" i="3"/>
  <c r="AE550" i="3"/>
  <c r="M561" i="3"/>
  <c r="AK463" i="3"/>
  <c r="P99" i="3"/>
  <c r="S347" i="3"/>
  <c r="J486" i="3"/>
  <c r="P448" i="3"/>
  <c r="P469" i="3"/>
  <c r="Y82" i="3"/>
  <c r="Y100" i="3"/>
  <c r="Y38" i="3"/>
  <c r="AH131" i="3"/>
  <c r="P31" i="3"/>
  <c r="AE119" i="3"/>
  <c r="AE191" i="3"/>
  <c r="S64" i="3"/>
  <c r="S40" i="3"/>
  <c r="P181" i="3"/>
  <c r="AH498" i="3"/>
  <c r="AH293" i="3"/>
  <c r="AH451" i="3"/>
  <c r="AH197" i="3"/>
  <c r="AH441" i="3"/>
  <c r="V293" i="3"/>
  <c r="V410" i="3"/>
  <c r="V552" i="3"/>
  <c r="V406" i="3"/>
  <c r="AK195" i="3"/>
  <c r="AE312" i="3"/>
  <c r="AK352" i="3"/>
  <c r="S417" i="3"/>
  <c r="S524" i="3"/>
  <c r="J465" i="3"/>
  <c r="Y438" i="3"/>
  <c r="Y214" i="3"/>
  <c r="Y416" i="3"/>
  <c r="Y506" i="3"/>
  <c r="AE379" i="3"/>
  <c r="J428" i="3"/>
  <c r="Y61" i="3"/>
  <c r="Y95" i="3"/>
  <c r="Y126" i="3"/>
  <c r="AH157" i="3"/>
  <c r="J26" i="3"/>
  <c r="S70" i="3"/>
  <c r="AE148" i="3"/>
  <c r="AE154" i="3"/>
  <c r="AH404" i="3"/>
  <c r="AH557" i="3"/>
  <c r="AH342" i="3"/>
  <c r="AH341" i="3"/>
  <c r="AH378" i="3"/>
  <c r="AH224" i="3"/>
  <c r="V125" i="3"/>
  <c r="V419" i="3"/>
  <c r="V439" i="3"/>
  <c r="V398" i="3"/>
  <c r="AK180" i="3"/>
  <c r="AK197" i="3"/>
  <c r="J14" i="3"/>
  <c r="Y162" i="3"/>
  <c r="Y49" i="3"/>
  <c r="AH115" i="3"/>
  <c r="AH138" i="3"/>
  <c r="V7" i="3"/>
  <c r="AE75" i="3"/>
  <c r="AE149" i="3"/>
  <c r="P7" i="3"/>
  <c r="S81" i="3"/>
  <c r="S30" i="3"/>
  <c r="P79" i="3"/>
  <c r="AH528" i="3"/>
  <c r="AH490" i="3"/>
  <c r="AH309" i="3"/>
  <c r="AH530" i="3"/>
  <c r="AH229" i="3"/>
  <c r="AH435" i="3"/>
  <c r="AH219" i="3"/>
  <c r="AE76" i="3"/>
  <c r="V39" i="3"/>
  <c r="V428" i="3"/>
  <c r="V315" i="3"/>
  <c r="V499" i="3"/>
  <c r="V219" i="3"/>
  <c r="AK258" i="3"/>
  <c r="AK203" i="3"/>
  <c r="AE255" i="3"/>
  <c r="P123" i="3"/>
  <c r="M376" i="3"/>
  <c r="M493" i="3"/>
  <c r="AK391" i="3"/>
  <c r="J273" i="3"/>
  <c r="M478" i="3"/>
  <c r="AE23" i="3"/>
  <c r="Y45" i="3"/>
  <c r="Y154" i="3"/>
  <c r="AH164" i="3"/>
  <c r="J23" i="3"/>
  <c r="AE150" i="3"/>
  <c r="P267" i="3"/>
  <c r="S21" i="3"/>
  <c r="AE68" i="3"/>
  <c r="AH539" i="3"/>
  <c r="AH324" i="3"/>
  <c r="AH231" i="3"/>
  <c r="AH379" i="3"/>
  <c r="AH389" i="3"/>
  <c r="AH340" i="3"/>
  <c r="AH365" i="3"/>
  <c r="AH265" i="3"/>
  <c r="AH333" i="3"/>
  <c r="V308" i="3"/>
  <c r="V25" i="3"/>
  <c r="V386" i="3"/>
  <c r="V144" i="3"/>
  <c r="V306" i="3"/>
  <c r="V424" i="3"/>
  <c r="V173" i="3"/>
  <c r="AK208" i="3"/>
  <c r="AK215" i="3"/>
  <c r="AK87" i="3"/>
  <c r="AK214" i="3"/>
  <c r="S363" i="3"/>
  <c r="J423" i="3"/>
  <c r="J482" i="3"/>
  <c r="AK532" i="3"/>
  <c r="J498" i="3"/>
  <c r="J534" i="3"/>
  <c r="J342" i="3"/>
  <c r="AK397" i="3"/>
  <c r="AK218" i="3"/>
  <c r="AK222" i="3"/>
  <c r="AE267" i="3"/>
  <c r="J380" i="3"/>
  <c r="J395" i="3"/>
  <c r="M353" i="3"/>
  <c r="Y218" i="3"/>
  <c r="J488" i="3"/>
  <c r="AE79" i="3"/>
  <c r="S9" i="3"/>
  <c r="Y32" i="3"/>
  <c r="AH148" i="3"/>
  <c r="AH94" i="3"/>
  <c r="AH125" i="3"/>
  <c r="J90" i="3"/>
  <c r="S49" i="3"/>
  <c r="AE105" i="3"/>
  <c r="AH523" i="3"/>
  <c r="AH448" i="3"/>
  <c r="AH350" i="3"/>
  <c r="AH252" i="3"/>
  <c r="AH186" i="3"/>
  <c r="AH514" i="3"/>
  <c r="V324" i="3"/>
  <c r="V139" i="3"/>
  <c r="V570" i="3"/>
  <c r="V569" i="3"/>
  <c r="V385" i="3"/>
  <c r="V290" i="3"/>
  <c r="V408" i="3"/>
  <c r="V215" i="3"/>
  <c r="AK231" i="3"/>
  <c r="J270" i="3"/>
  <c r="AK325" i="3"/>
  <c r="S502" i="3"/>
  <c r="AK282" i="3"/>
  <c r="S471" i="3"/>
  <c r="S351" i="3"/>
  <c r="J261" i="3"/>
  <c r="M455" i="3"/>
  <c r="M28" i="3"/>
  <c r="M348" i="3"/>
  <c r="P161" i="3"/>
  <c r="AE207" i="3"/>
  <c r="AH361" i="3"/>
  <c r="AH144" i="3"/>
  <c r="P92" i="3"/>
  <c r="AH329" i="3"/>
  <c r="AH237" i="3"/>
  <c r="V259" i="3"/>
  <c r="V496" i="3"/>
  <c r="V472" i="3"/>
  <c r="V379" i="3"/>
  <c r="V284" i="3"/>
  <c r="V163" i="3"/>
  <c r="V257" i="3"/>
  <c r="V134" i="3"/>
  <c r="V561" i="3"/>
  <c r="V377" i="3"/>
  <c r="V222" i="3"/>
  <c r="V234" i="3"/>
  <c r="V207" i="3"/>
  <c r="V151" i="3"/>
  <c r="J507" i="3"/>
  <c r="AK192" i="3"/>
  <c r="AE332" i="3"/>
  <c r="J529" i="3"/>
  <c r="M328" i="3"/>
  <c r="S404" i="3"/>
  <c r="S340" i="3"/>
  <c r="S368" i="3"/>
  <c r="M410" i="3"/>
  <c r="P136" i="3"/>
  <c r="AH446" i="3"/>
  <c r="V147" i="3"/>
  <c r="Y34" i="3"/>
  <c r="Y148" i="3"/>
  <c r="Y67" i="3"/>
  <c r="V44" i="3"/>
  <c r="P164" i="3"/>
  <c r="P27" i="3"/>
  <c r="P53" i="3"/>
  <c r="S33" i="3"/>
  <c r="AH471" i="3"/>
  <c r="AH316" i="3"/>
  <c r="AH553" i="3"/>
  <c r="AH429" i="3"/>
  <c r="AH391" i="3"/>
  <c r="AH488" i="3"/>
  <c r="AH313" i="3"/>
  <c r="V309" i="3"/>
  <c r="V167" i="3"/>
  <c r="V133" i="3"/>
  <c r="V553" i="3"/>
  <c r="V423" i="3"/>
  <c r="V327" i="3"/>
  <c r="V138" i="3"/>
  <c r="S95" i="3"/>
  <c r="AK250" i="3"/>
  <c r="J60" i="3"/>
  <c r="AK276" i="3"/>
  <c r="P78" i="3"/>
  <c r="AE273" i="3"/>
  <c r="AE234" i="3"/>
  <c r="S441" i="3"/>
  <c r="M468" i="3"/>
  <c r="J222" i="3"/>
  <c r="J168" i="3"/>
  <c r="S370" i="3"/>
  <c r="M412" i="3"/>
  <c r="P185" i="3"/>
  <c r="J81" i="3"/>
  <c r="AE60" i="3"/>
  <c r="P199" i="3"/>
  <c r="P83" i="3"/>
  <c r="AE115" i="3"/>
  <c r="AE166" i="3"/>
  <c r="AH550" i="3"/>
  <c r="AH230" i="3"/>
  <c r="AH386" i="3"/>
  <c r="V119" i="3"/>
  <c r="V148" i="3"/>
  <c r="AK150" i="3"/>
  <c r="AK57" i="3"/>
  <c r="AK248" i="3"/>
  <c r="AE288" i="3"/>
  <c r="P120" i="3"/>
  <c r="AK99" i="3"/>
  <c r="S396" i="3"/>
  <c r="J477" i="3"/>
  <c r="S549" i="3"/>
  <c r="AK370" i="3"/>
  <c r="AK423" i="3"/>
  <c r="J470" i="3"/>
  <c r="J96" i="3"/>
  <c r="Y136" i="3"/>
  <c r="AH102" i="3"/>
  <c r="AH538" i="3"/>
  <c r="V211" i="3"/>
  <c r="V511" i="3"/>
  <c r="V214" i="3"/>
  <c r="V170" i="3"/>
  <c r="V283" i="3"/>
  <c r="V143" i="3"/>
  <c r="V43" i="3"/>
  <c r="V187" i="3"/>
  <c r="V536" i="3"/>
  <c r="J91" i="3"/>
  <c r="P193" i="3"/>
  <c r="P28" i="3"/>
  <c r="P45" i="3"/>
  <c r="AE24" i="3"/>
  <c r="AE164" i="3"/>
  <c r="AH508" i="3"/>
  <c r="AH347" i="3"/>
  <c r="AH513" i="3"/>
  <c r="Y122" i="3"/>
  <c r="Y143" i="3"/>
  <c r="Y8" i="3"/>
  <c r="Y155" i="3"/>
  <c r="Y59" i="3"/>
  <c r="Y36" i="3"/>
  <c r="Y51" i="3"/>
  <c r="AH70" i="3"/>
  <c r="AH163" i="3"/>
  <c r="AH90" i="3"/>
  <c r="V255" i="3"/>
  <c r="V342" i="3"/>
  <c r="Y93" i="3"/>
  <c r="Y202" i="3"/>
  <c r="Y62" i="3"/>
  <c r="J69" i="3"/>
  <c r="P9" i="3"/>
  <c r="AE19" i="3"/>
  <c r="V86" i="3"/>
  <c r="AE183" i="3"/>
  <c r="AE232" i="3"/>
  <c r="S17" i="3"/>
  <c r="V102" i="3"/>
  <c r="V12" i="3"/>
  <c r="AH534" i="3"/>
  <c r="AH243" i="3"/>
  <c r="AH375" i="3"/>
  <c r="AH412" i="3"/>
  <c r="AH258" i="3"/>
  <c r="V121" i="3"/>
  <c r="V465" i="3"/>
  <c r="V373" i="3"/>
  <c r="V540" i="3"/>
  <c r="V242" i="3"/>
  <c r="V376" i="3"/>
  <c r="V407" i="3"/>
  <c r="V312" i="3"/>
  <c r="V429" i="3"/>
  <c r="V247" i="3"/>
  <c r="AK171" i="3"/>
  <c r="AK535" i="3"/>
  <c r="S365" i="3"/>
  <c r="AE141" i="3"/>
  <c r="S413" i="3"/>
  <c r="M466" i="3"/>
  <c r="AK459" i="3"/>
  <c r="S563" i="3"/>
  <c r="M145" i="3"/>
  <c r="M172" i="3"/>
  <c r="M250" i="3"/>
  <c r="M214" i="3"/>
  <c r="AK350" i="3"/>
  <c r="AK374" i="3"/>
  <c r="Y447" i="3"/>
  <c r="Y476" i="3"/>
  <c r="Y474" i="3"/>
  <c r="Y527" i="3"/>
  <c r="Y414" i="3"/>
  <c r="Y226" i="3"/>
  <c r="Y404" i="3"/>
  <c r="Y503" i="3"/>
  <c r="AE399" i="3"/>
  <c r="AE469" i="3"/>
  <c r="M340" i="3"/>
  <c r="M525" i="3"/>
  <c r="M502" i="3"/>
  <c r="AK315" i="3"/>
  <c r="S561" i="3"/>
  <c r="J533" i="3"/>
  <c r="S263" i="3"/>
  <c r="P205" i="3"/>
  <c r="P459" i="3"/>
  <c r="P409" i="3"/>
  <c r="P549" i="3"/>
  <c r="P423" i="3"/>
  <c r="P497" i="3"/>
  <c r="P126" i="3"/>
  <c r="P533" i="3"/>
  <c r="P243" i="3"/>
  <c r="M354" i="3"/>
  <c r="AK407" i="3"/>
  <c r="AK285" i="3"/>
  <c r="Y485" i="3"/>
  <c r="Y80" i="3"/>
  <c r="Y468" i="3"/>
  <c r="AE490" i="3"/>
  <c r="AE504" i="3"/>
  <c r="AE505" i="3"/>
  <c r="J476" i="3"/>
  <c r="M476" i="3"/>
  <c r="AK381" i="3"/>
  <c r="AK310" i="3"/>
  <c r="AK216" i="3"/>
  <c r="AK338" i="3"/>
  <c r="J558" i="3"/>
  <c r="S158" i="3"/>
  <c r="M385" i="3"/>
  <c r="S358" i="3"/>
  <c r="J497" i="3"/>
  <c r="M500" i="3"/>
  <c r="P383" i="3"/>
  <c r="P217" i="3"/>
  <c r="P382" i="3"/>
  <c r="AK301" i="3"/>
  <c r="AK283" i="3"/>
  <c r="Y408" i="3"/>
  <c r="Y497" i="3"/>
  <c r="Y252" i="3"/>
  <c r="Y232" i="3"/>
  <c r="Y459" i="3"/>
  <c r="AE444" i="3"/>
  <c r="AE499" i="3"/>
  <c r="AE365" i="3"/>
  <c r="AE451" i="3"/>
  <c r="Y488" i="3"/>
  <c r="M458" i="3"/>
  <c r="AK453" i="3"/>
  <c r="AK335" i="3"/>
  <c r="P212" i="3"/>
  <c r="P316" i="3"/>
  <c r="J528" i="3"/>
  <c r="J519" i="3"/>
  <c r="M564" i="3"/>
  <c r="P64" i="3"/>
  <c r="P525" i="3"/>
  <c r="P463" i="3"/>
  <c r="P264" i="3"/>
  <c r="P477" i="3"/>
  <c r="AK269" i="3"/>
  <c r="AK365" i="3"/>
  <c r="Y315" i="3"/>
  <c r="Y310" i="3"/>
  <c r="Y386" i="3"/>
  <c r="Y228" i="3"/>
  <c r="Y560" i="3"/>
  <c r="AE410" i="3"/>
  <c r="AE415" i="3"/>
  <c r="AE564" i="3"/>
  <c r="AE503" i="3"/>
  <c r="AE349" i="3"/>
  <c r="J324" i="3"/>
  <c r="M570" i="3"/>
  <c r="AK240" i="3"/>
  <c r="S394" i="3"/>
  <c r="S349" i="3"/>
  <c r="P86" i="3"/>
  <c r="P490" i="3"/>
  <c r="P540" i="3"/>
  <c r="P476" i="3"/>
  <c r="P156" i="3"/>
  <c r="M136" i="3"/>
  <c r="Y480" i="3"/>
  <c r="Y478" i="3"/>
  <c r="Y305" i="3"/>
  <c r="Y296" i="3"/>
  <c r="Y160" i="3"/>
  <c r="Y399" i="3"/>
  <c r="Y556" i="3"/>
  <c r="AE570" i="3"/>
  <c r="AE536" i="3"/>
  <c r="M298" i="3"/>
  <c r="M154" i="3"/>
  <c r="M451" i="3"/>
  <c r="P235" i="3"/>
  <c r="S483" i="3"/>
  <c r="S514" i="3"/>
  <c r="P394" i="3"/>
  <c r="P529" i="3"/>
  <c r="P322" i="3"/>
  <c r="P101" i="3"/>
  <c r="M350" i="3"/>
  <c r="AK372" i="3"/>
  <c r="Y234" i="3"/>
  <c r="Y277" i="3"/>
  <c r="AE508" i="3"/>
  <c r="AE569" i="3"/>
  <c r="J403" i="3"/>
  <c r="M503" i="3"/>
  <c r="M447" i="3"/>
  <c r="M489" i="3"/>
  <c r="AK526" i="3"/>
  <c r="AK491" i="3"/>
  <c r="AK300" i="3"/>
  <c r="M433" i="3"/>
  <c r="S269" i="3"/>
  <c r="S486" i="3"/>
  <c r="P406" i="3"/>
  <c r="P472" i="3"/>
  <c r="P499" i="3"/>
  <c r="S321" i="3"/>
  <c r="P542" i="3"/>
  <c r="P403" i="3"/>
  <c r="P429" i="3"/>
  <c r="Y501" i="3"/>
  <c r="Y489" i="3"/>
  <c r="Y464" i="3"/>
  <c r="Y297" i="3"/>
  <c r="Y193" i="3"/>
  <c r="Y286" i="3"/>
  <c r="AE328" i="3"/>
  <c r="J544" i="3"/>
  <c r="J387" i="3"/>
  <c r="J437" i="3"/>
  <c r="M439" i="3"/>
  <c r="M481" i="3"/>
  <c r="M563" i="3"/>
  <c r="M486" i="3"/>
  <c r="AK548" i="3"/>
  <c r="AE346" i="3"/>
  <c r="M465" i="3"/>
  <c r="S260" i="3"/>
  <c r="P352" i="3"/>
  <c r="M511" i="3"/>
  <c r="P393" i="3"/>
  <c r="P159" i="3"/>
  <c r="P502" i="3"/>
  <c r="M331" i="3"/>
  <c r="Y457" i="3"/>
  <c r="Y340" i="3"/>
  <c r="Y268" i="3"/>
  <c r="Y185" i="3"/>
  <c r="Y287" i="3"/>
  <c r="AE448" i="3"/>
  <c r="AE535" i="3"/>
  <c r="AE419" i="3"/>
  <c r="AE527" i="3"/>
  <c r="J345" i="3"/>
  <c r="M531" i="3"/>
  <c r="AK562" i="3"/>
  <c r="AK564" i="3"/>
  <c r="P111" i="3"/>
  <c r="S451" i="3"/>
  <c r="S317" i="3"/>
  <c r="S554" i="3"/>
  <c r="P416" i="3"/>
  <c r="P100" i="3"/>
  <c r="AK422" i="3"/>
  <c r="AK326" i="3"/>
  <c r="Y48" i="3"/>
  <c r="Y380" i="3"/>
  <c r="J349" i="3"/>
  <c r="M223" i="3"/>
  <c r="Y437" i="3"/>
  <c r="AK536" i="3"/>
  <c r="AK519" i="3"/>
  <c r="AK537" i="3"/>
  <c r="S508" i="3"/>
  <c r="S364" i="3"/>
  <c r="S521" i="3"/>
  <c r="J489" i="3"/>
  <c r="P455" i="3"/>
  <c r="P507" i="3"/>
  <c r="P259" i="3"/>
  <c r="P519" i="3"/>
  <c r="P371" i="3"/>
  <c r="AE78" i="3"/>
  <c r="P132" i="3"/>
  <c r="J540" i="3"/>
  <c r="AK554" i="3"/>
  <c r="S342" i="3"/>
  <c r="J33" i="3"/>
  <c r="S318" i="3"/>
  <c r="M235" i="3"/>
  <c r="AK419" i="3"/>
  <c r="Y384" i="3"/>
  <c r="Y445" i="3"/>
  <c r="Y563" i="3"/>
  <c r="Y413" i="3"/>
  <c r="Y466" i="3"/>
  <c r="Y243" i="3"/>
  <c r="Y269" i="3"/>
  <c r="AE369" i="3"/>
  <c r="AE452" i="3"/>
  <c r="AE455" i="3"/>
  <c r="AE392" i="3"/>
  <c r="J383" i="3"/>
  <c r="J363" i="3"/>
  <c r="AK513" i="3"/>
  <c r="AK516" i="3"/>
  <c r="S479" i="3"/>
  <c r="J503" i="3"/>
  <c r="S454" i="3"/>
  <c r="S420" i="3"/>
  <c r="P286" i="3"/>
  <c r="P280" i="3"/>
  <c r="P119" i="3"/>
  <c r="P512" i="3"/>
  <c r="P311" i="3"/>
  <c r="S228" i="3"/>
  <c r="S240" i="3"/>
  <c r="S146" i="3"/>
  <c r="M228" i="3"/>
  <c r="M85" i="3"/>
  <c r="M48" i="3"/>
  <c r="E185" i="1"/>
  <c r="E140" i="1"/>
  <c r="E383" i="1"/>
  <c r="E560" i="1"/>
  <c r="E190" i="1"/>
  <c r="E342" i="1"/>
  <c r="E510" i="1"/>
  <c r="E503" i="1"/>
  <c r="E343" i="1"/>
  <c r="E377" i="1"/>
  <c r="E472" i="1"/>
  <c r="E199" i="1"/>
  <c r="E531" i="1"/>
  <c r="E36" i="1"/>
  <c r="E259" i="1"/>
  <c r="E361" i="1"/>
  <c r="E149" i="1"/>
  <c r="E268" i="1"/>
  <c r="E393" i="1"/>
  <c r="E524" i="1"/>
  <c r="E432" i="1"/>
  <c r="E78" i="1"/>
  <c r="E276" i="1"/>
  <c r="E152" i="1"/>
  <c r="E423" i="1"/>
  <c r="E26" i="1"/>
  <c r="E85" i="1"/>
  <c r="E108" i="1"/>
  <c r="E297" i="1"/>
  <c r="E69" i="1"/>
  <c r="E278" i="1"/>
  <c r="E332" i="1"/>
  <c r="E529" i="1"/>
  <c r="E474" i="1"/>
  <c r="E275" i="1"/>
  <c r="E302" i="1"/>
  <c r="E27" i="1"/>
  <c r="E238" i="1"/>
  <c r="E436" i="1"/>
  <c r="E443" i="1"/>
  <c r="E75" i="1"/>
  <c r="E317" i="1"/>
  <c r="E145" i="1"/>
  <c r="E378" i="1"/>
  <c r="E250" i="1"/>
  <c r="E362" i="1"/>
  <c r="E142" i="1"/>
  <c r="E249" i="1"/>
  <c r="E469" i="1"/>
  <c r="E390" i="1"/>
  <c r="E424" i="1"/>
  <c r="E561" i="1"/>
  <c r="E548" i="1"/>
  <c r="E206" i="1"/>
  <c r="E499" i="1"/>
  <c r="E211" i="1"/>
  <c r="E195" i="1"/>
  <c r="E326" i="1"/>
  <c r="E520" i="1"/>
  <c r="E552" i="1"/>
  <c r="E257" i="1"/>
  <c r="E62" i="1"/>
  <c r="E123" i="1"/>
  <c r="E473" i="1"/>
  <c r="E416" i="1"/>
  <c r="E151" i="1"/>
  <c r="E394" i="1"/>
  <c r="E61" i="1"/>
  <c r="E395" i="1"/>
  <c r="E66" i="1"/>
  <c r="E526" i="1"/>
  <c r="E96" i="1"/>
  <c r="E8" i="1"/>
  <c r="E252" i="1"/>
  <c r="E564" i="1"/>
  <c r="E273" i="1"/>
  <c r="E237" i="1"/>
  <c r="E64" i="1"/>
  <c r="E208" i="1"/>
  <c r="E463" i="1"/>
  <c r="E517" i="1"/>
  <c r="E418" i="1"/>
  <c r="E67" i="1"/>
  <c r="E501" i="1"/>
  <c r="E16" i="1"/>
  <c r="E562" i="1"/>
  <c r="E56" i="1"/>
  <c r="E200" i="1"/>
  <c r="E153" i="1"/>
  <c r="E435" i="1"/>
  <c r="E365" i="1"/>
  <c r="E407" i="1"/>
  <c r="E386" i="1"/>
  <c r="E39" i="1"/>
  <c r="E183" i="1"/>
  <c r="E521" i="1"/>
  <c r="E179" i="1"/>
  <c r="E381" i="1"/>
  <c r="E478" i="1"/>
  <c r="E9" i="1"/>
  <c r="E125" i="1"/>
  <c r="E204" i="1"/>
  <c r="E567" i="1"/>
  <c r="E144" i="1"/>
  <c r="E368" i="1"/>
  <c r="E58" i="1"/>
  <c r="E155" i="1"/>
  <c r="E351" i="1"/>
  <c r="E353" i="1"/>
  <c r="E210" i="1"/>
  <c r="E137" i="1"/>
  <c r="E479" i="1"/>
  <c r="E271" i="1"/>
  <c r="E546" i="1"/>
  <c r="E480" i="1"/>
  <c r="E527" i="1"/>
  <c r="E456" i="1"/>
  <c r="E366" i="1"/>
  <c r="E330" i="1"/>
  <c r="E357" i="1"/>
  <c r="E387" i="1"/>
  <c r="E80" i="1"/>
  <c r="E159" i="1"/>
  <c r="E523" i="1"/>
  <c r="E409" i="1"/>
  <c r="E35" i="1"/>
  <c r="E52" i="1"/>
  <c r="E72" i="1"/>
  <c r="E570" i="1"/>
  <c r="E129" i="1"/>
  <c r="E203" i="1"/>
  <c r="E545" i="1"/>
  <c r="E419" i="1"/>
  <c r="E327" i="1"/>
  <c r="E502" i="1"/>
  <c r="E468" i="1"/>
  <c r="E245" i="1"/>
  <c r="E299" i="1"/>
  <c r="E347" i="1"/>
  <c r="E138" i="1"/>
  <c r="E428" i="1"/>
  <c r="E282" i="1"/>
  <c r="E512" i="1"/>
  <c r="E71" i="1"/>
  <c r="E462" i="1"/>
  <c r="E120" i="1"/>
  <c r="E269" i="1"/>
  <c r="E63" i="1"/>
  <c r="E44" i="1"/>
  <c r="E430" i="1"/>
  <c r="E471" i="1"/>
  <c r="E194" i="1"/>
  <c r="E277" i="1"/>
  <c r="E316" i="1"/>
  <c r="E130" i="1"/>
  <c r="E466" i="1"/>
  <c r="E535" i="1"/>
  <c r="E283" i="1"/>
  <c r="E110" i="1"/>
  <c r="E346" i="1"/>
  <c r="E481" i="1"/>
  <c r="E348" i="1"/>
  <c r="E320" i="1"/>
  <c r="E559" i="1"/>
  <c r="E490" i="1"/>
  <c r="E197" i="1"/>
  <c r="E148" i="1"/>
  <c r="E118" i="1"/>
  <c r="E103" i="1"/>
  <c r="E440" i="1"/>
  <c r="E457" i="1"/>
  <c r="E446" i="1"/>
  <c r="E533" i="1"/>
  <c r="E408" i="1"/>
  <c r="E171" i="1"/>
  <c r="E537" i="1"/>
  <c r="E364" i="1"/>
  <c r="E391" i="1"/>
  <c r="E547" i="1"/>
  <c r="E164" i="1"/>
  <c r="E458" i="1"/>
  <c r="E290" i="1"/>
  <c r="E553" i="1"/>
  <c r="E515" i="1"/>
  <c r="E460" i="1"/>
  <c r="E17" i="1"/>
  <c r="E321" i="1"/>
  <c r="E98" i="1"/>
  <c r="E7" i="1"/>
  <c r="G566" i="1" s="1"/>
  <c r="E31" i="1"/>
  <c r="E20" i="1"/>
  <c r="E15" i="1"/>
  <c r="E426" i="1"/>
  <c r="E442" i="1"/>
  <c r="E82" i="1"/>
  <c r="E542" i="1"/>
  <c r="E360" i="1"/>
  <c r="E352" i="1"/>
  <c r="E488" i="1"/>
  <c r="E109" i="1"/>
  <c r="E188" i="1"/>
  <c r="E231" i="1"/>
  <c r="E371" i="1"/>
  <c r="E189" i="1"/>
  <c r="E449" i="1"/>
  <c r="E335" i="1"/>
  <c r="E55" i="1"/>
  <c r="E336" i="1"/>
  <c r="E81" i="1"/>
  <c r="E544" i="1"/>
  <c r="E51" i="1"/>
  <c r="E295" i="1"/>
  <c r="E477" i="1"/>
  <c r="E311" i="1"/>
  <c r="E384" i="1"/>
  <c r="E431" i="1"/>
  <c r="E539" i="1"/>
  <c r="E50" i="1"/>
  <c r="E359" i="1"/>
  <c r="E99" i="1"/>
  <c r="E538" i="1"/>
  <c r="E415" i="1"/>
  <c r="E93" i="1"/>
  <c r="E363" i="1"/>
  <c r="E182" i="1"/>
  <c r="E236" i="1"/>
  <c r="E291" i="1"/>
  <c r="E124" i="1"/>
  <c r="E139" i="1"/>
  <c r="E232" i="1"/>
  <c r="E543" i="1"/>
  <c r="E448" i="1"/>
  <c r="E111" i="1"/>
  <c r="E557" i="1"/>
  <c r="E86" i="1"/>
  <c r="E287" i="1"/>
  <c r="E113" i="1"/>
  <c r="E413" i="1"/>
  <c r="E509" i="1"/>
  <c r="E119" i="1"/>
  <c r="E482" i="1"/>
  <c r="E201" i="1"/>
  <c r="E492" i="1"/>
  <c r="E134" i="1"/>
  <c r="E447" i="1"/>
  <c r="E301" i="1"/>
  <c r="E450" i="1"/>
  <c r="E254" i="1"/>
  <c r="E404" i="1"/>
  <c r="E13" i="1"/>
  <c r="E84" i="1"/>
  <c r="E382" i="1"/>
  <c r="E256" i="1"/>
  <c r="E166" i="1"/>
  <c r="E464" i="1"/>
  <c r="E401" i="1"/>
  <c r="E241" i="1"/>
  <c r="E160" i="1"/>
  <c r="E246" i="1"/>
  <c r="E324" i="1"/>
  <c r="E224" i="1"/>
  <c r="E493" i="1"/>
  <c r="E467" i="1"/>
  <c r="E165" i="1"/>
  <c r="E196" i="1"/>
  <c r="E156" i="1"/>
  <c r="E217" i="1"/>
  <c r="E294" i="1"/>
  <c r="E285" i="1"/>
  <c r="E191" i="1"/>
  <c r="E453" i="1"/>
  <c r="E216" i="1"/>
  <c r="E399" i="1"/>
  <c r="E425" i="1"/>
  <c r="E495" i="1"/>
  <c r="E59" i="1"/>
  <c r="E14" i="1"/>
  <c r="E370" i="1"/>
  <c r="E486" i="1"/>
  <c r="E132" i="1"/>
  <c r="E350" i="1"/>
  <c r="E491" i="1"/>
  <c r="E184" i="1"/>
  <c r="E193" i="1"/>
  <c r="E95" i="1"/>
  <c r="E34" i="1"/>
  <c r="E549" i="1"/>
  <c r="E65" i="1"/>
  <c r="E253" i="1"/>
  <c r="E105" i="1"/>
  <c r="E516" i="1"/>
  <c r="E116" i="1"/>
  <c r="E396" i="1"/>
  <c r="E214" i="1"/>
  <c r="E176" i="1"/>
  <c r="E406" i="1"/>
  <c r="E507" i="1"/>
  <c r="E229" i="1"/>
  <c r="E28" i="1"/>
  <c r="E530" i="1"/>
  <c r="E476" i="1"/>
  <c r="E90" i="1"/>
  <c r="E239" i="1"/>
  <c r="E169" i="1"/>
  <c r="E556" i="1"/>
  <c r="E177" i="1"/>
  <c r="E288" i="1"/>
  <c r="E265" i="1"/>
  <c r="E318" i="1"/>
  <c r="E286" i="1"/>
  <c r="E207" i="1"/>
  <c r="E205" i="1"/>
  <c r="E429" i="1"/>
  <c r="E45" i="1"/>
  <c r="E263" i="1"/>
  <c r="E18" i="1"/>
  <c r="E29" i="1"/>
  <c r="E323" i="1"/>
  <c r="E300" i="1"/>
  <c r="E309" i="1"/>
  <c r="E187" i="1"/>
  <c r="E42" i="1"/>
  <c r="E444" i="1"/>
  <c r="E306" i="1"/>
  <c r="E186" i="1"/>
  <c r="E410" i="1"/>
  <c r="E235" i="1"/>
  <c r="E497" i="1"/>
  <c r="E88" i="1"/>
  <c r="E92" i="1"/>
  <c r="E513" i="1"/>
  <c r="E158" i="1"/>
  <c r="E385" i="1"/>
  <c r="E247" i="1"/>
  <c r="E508" i="1"/>
  <c r="E310" i="1"/>
  <c r="E388" i="1"/>
  <c r="E445" i="1"/>
  <c r="E41" i="1"/>
  <c r="E100" i="1"/>
  <c r="E33" i="1"/>
  <c r="E126" i="1"/>
  <c r="E380" i="1"/>
  <c r="E519" i="1"/>
  <c r="E558" i="1"/>
  <c r="E22" i="1"/>
  <c r="E49" i="1"/>
  <c r="E307" i="1"/>
  <c r="E77" i="1"/>
  <c r="E405" i="1"/>
  <c r="E219" i="1"/>
  <c r="E411" i="1"/>
  <c r="E117" i="1"/>
  <c r="E127" i="1"/>
  <c r="E569" i="1"/>
  <c r="E427" i="1"/>
  <c r="E23" i="1"/>
  <c r="E563" i="1"/>
  <c r="E106" i="1"/>
  <c r="E248" i="1"/>
  <c r="E60" i="1"/>
  <c r="E313" i="1"/>
  <c r="E293" i="1"/>
  <c r="E143" i="1"/>
  <c r="E146" i="1"/>
  <c r="E242" i="1"/>
  <c r="E230" i="1"/>
  <c r="E504" i="1"/>
  <c r="E225" i="1"/>
  <c r="E181" i="1"/>
  <c r="E475" i="1"/>
  <c r="E534" i="1"/>
  <c r="E525" i="1"/>
  <c r="E284" i="1"/>
  <c r="E274" i="1"/>
  <c r="E465" i="1"/>
  <c r="E452" i="1"/>
  <c r="E511" i="1"/>
  <c r="E279" i="1"/>
  <c r="E267" i="1"/>
  <c r="E122" i="1"/>
  <c r="E264" i="1"/>
  <c r="E338" i="1"/>
  <c r="E32" i="1"/>
  <c r="E83" i="1"/>
  <c r="E331" i="1"/>
  <c r="G331" i="1" s="1"/>
  <c r="E91" i="1"/>
  <c r="E147" i="1"/>
  <c r="E298" i="1"/>
  <c r="E104" i="1"/>
  <c r="E262" i="1"/>
  <c r="E24" i="1"/>
  <c r="E315" i="1"/>
  <c r="E244" i="1"/>
  <c r="E470" i="1"/>
  <c r="E168" i="1"/>
  <c r="E438" i="1"/>
  <c r="E167" i="1"/>
  <c r="E345" i="1"/>
  <c r="E37" i="1"/>
  <c r="E355" i="1"/>
  <c r="E325" i="1"/>
  <c r="E314" i="1"/>
  <c r="E261" i="1"/>
  <c r="E53" i="1"/>
  <c r="E180" i="1"/>
  <c r="E496" i="1"/>
  <c r="E97" i="1"/>
  <c r="E266" i="1"/>
  <c r="E421" i="1"/>
  <c r="G421" i="1" s="1"/>
  <c r="E70" i="1"/>
  <c r="E87" i="1"/>
  <c r="E162" i="1"/>
  <c r="E19" i="1"/>
  <c r="E441" i="1"/>
  <c r="E337" i="1"/>
  <c r="E48" i="1"/>
  <c r="E228" i="1"/>
  <c r="E150" i="1"/>
  <c r="E328" i="1"/>
  <c r="E305" i="1"/>
  <c r="E258" i="1"/>
  <c r="G258" i="1" s="1"/>
  <c r="E398" i="1"/>
  <c r="E487" i="1"/>
  <c r="E178" i="1"/>
  <c r="E40" i="1"/>
  <c r="E344" i="1"/>
  <c r="E514" i="1"/>
  <c r="E74" i="1"/>
  <c r="E202" i="1"/>
  <c r="E339" i="1"/>
  <c r="E233" i="1"/>
  <c r="E454" i="1"/>
  <c r="E54" i="1"/>
  <c r="E280" i="1"/>
  <c r="E550" i="1"/>
  <c r="E213" i="1"/>
  <c r="E341" i="1"/>
  <c r="E367" i="1"/>
  <c r="E296" i="1"/>
  <c r="E131" i="1"/>
  <c r="E308" i="1"/>
  <c r="E161" i="1"/>
  <c r="E498" i="1"/>
  <c r="E312" i="1"/>
  <c r="E114" i="1"/>
  <c r="G114" i="1" s="1"/>
  <c r="E292" i="1"/>
  <c r="E218" i="1"/>
  <c r="E215" i="1"/>
  <c r="E412" i="1"/>
  <c r="E375" i="1"/>
  <c r="E528" i="1"/>
  <c r="E133" i="1"/>
  <c r="E500" i="1"/>
  <c r="E226" i="1"/>
  <c r="E10" i="1"/>
  <c r="E102" i="1"/>
  <c r="E392" i="1"/>
  <c r="G392" i="1" s="1"/>
  <c r="E551" i="1"/>
  <c r="E554" i="1"/>
  <c r="E376" i="1"/>
  <c r="E373" i="1"/>
  <c r="E374" i="1"/>
  <c r="E173" i="1"/>
  <c r="E192" i="1"/>
  <c r="E73" i="1"/>
  <c r="E220" i="1"/>
  <c r="E541" i="1"/>
  <c r="E439" i="1"/>
  <c r="E30" i="1"/>
  <c r="G30" i="1" s="1"/>
  <c r="E141" i="1"/>
  <c r="E349" i="1"/>
  <c r="E322" i="1"/>
  <c r="E107" i="1"/>
  <c r="E240" i="1"/>
  <c r="E46" i="1"/>
  <c r="E115" i="1"/>
  <c r="E209" i="1"/>
  <c r="E422" i="1"/>
  <c r="E303" i="1"/>
  <c r="E128" i="1"/>
  <c r="E459" i="1"/>
  <c r="G459" i="1" s="1"/>
  <c r="E319" i="1"/>
  <c r="E260" i="1"/>
  <c r="E243" i="1"/>
  <c r="E198" i="1"/>
  <c r="E47" i="1"/>
  <c r="E79" i="1"/>
  <c r="E485" i="1"/>
  <c r="E221" i="1"/>
  <c r="E43" i="1"/>
  <c r="E400" i="1"/>
  <c r="E121" i="1"/>
  <c r="E334" i="1"/>
  <c r="G334" i="1" s="1"/>
  <c r="E536" i="1"/>
  <c r="E354" i="1"/>
  <c r="E157" i="1"/>
  <c r="E397" i="1"/>
  <c r="E112" i="1"/>
  <c r="E414" i="1"/>
  <c r="E568" i="1"/>
  <c r="E175" i="1"/>
  <c r="E272" i="1"/>
  <c r="E76" i="1"/>
  <c r="E234" i="1"/>
  <c r="E451" i="1"/>
  <c r="E417" i="1"/>
  <c r="E12" i="1"/>
  <c r="E251" i="1"/>
  <c r="E402" i="1"/>
  <c r="E555" i="1"/>
  <c r="E136" i="1"/>
  <c r="E289" i="1"/>
  <c r="E172" i="1"/>
  <c r="E420" i="1"/>
  <c r="E57" i="1"/>
  <c r="E174" i="1"/>
  <c r="E389" i="1"/>
  <c r="G389" i="1" s="1"/>
  <c r="E25" i="1"/>
  <c r="E255" i="1"/>
  <c r="E333" i="1"/>
  <c r="E437" i="1"/>
  <c r="E494" i="1"/>
  <c r="E484" i="1"/>
  <c r="E68" i="1"/>
  <c r="E11" i="9"/>
  <c r="E214" i="9"/>
  <c r="E76" i="9"/>
  <c r="E415" i="9"/>
  <c r="G483" i="9"/>
  <c r="S255" i="3"/>
  <c r="E419" i="9"/>
  <c r="E385" i="9"/>
  <c r="E13" i="9"/>
  <c r="E44" i="9"/>
  <c r="G44" i="9" s="1"/>
  <c r="E110" i="9"/>
  <c r="E533" i="9"/>
  <c r="E163" i="9"/>
  <c r="E91" i="9"/>
  <c r="E350" i="9"/>
  <c r="E349" i="9"/>
  <c r="E166" i="9"/>
  <c r="E451" i="9"/>
  <c r="E170" i="9"/>
  <c r="E463" i="9"/>
  <c r="E90" i="9"/>
  <c r="E134" i="9"/>
  <c r="E137" i="9"/>
  <c r="E40" i="9"/>
  <c r="E423" i="9"/>
  <c r="E420" i="9"/>
  <c r="E195" i="9"/>
  <c r="E151" i="9"/>
  <c r="E391" i="9"/>
  <c r="E273" i="9"/>
  <c r="E509" i="9"/>
  <c r="E511" i="9"/>
  <c r="E514" i="9"/>
  <c r="E32" i="9"/>
  <c r="G32" i="9" s="1"/>
  <c r="E357" i="9"/>
  <c r="E16" i="9"/>
  <c r="E229" i="9"/>
  <c r="E302" i="9"/>
  <c r="E116" i="9"/>
  <c r="E154" i="9"/>
  <c r="E144" i="9"/>
  <c r="E234" i="9"/>
  <c r="E307" i="9"/>
  <c r="E165" i="9"/>
  <c r="E439" i="9"/>
  <c r="E516" i="9"/>
  <c r="E119" i="9"/>
  <c r="E309" i="9"/>
  <c r="E160" i="9"/>
  <c r="E159" i="9"/>
  <c r="E280" i="9"/>
  <c r="E77" i="9"/>
  <c r="E400" i="9"/>
  <c r="E197" i="9"/>
  <c r="E239" i="9"/>
  <c r="E23" i="9"/>
  <c r="E70" i="9"/>
  <c r="E500" i="9"/>
  <c r="E226" i="9"/>
  <c r="E362" i="9"/>
  <c r="E526" i="9"/>
  <c r="E27" i="9"/>
  <c r="E130" i="9"/>
  <c r="E225" i="9"/>
  <c r="E96" i="9"/>
  <c r="E288" i="9"/>
  <c r="E525" i="9"/>
  <c r="E375" i="9"/>
  <c r="E171" i="9"/>
  <c r="E482" i="9"/>
  <c r="E8" i="9"/>
  <c r="E36" i="9"/>
  <c r="E276" i="9"/>
  <c r="E42" i="9"/>
  <c r="E342" i="9"/>
  <c r="E51" i="9"/>
  <c r="E293" i="9"/>
  <c r="E421" i="9"/>
  <c r="E123" i="9"/>
  <c r="E121" i="9"/>
  <c r="E60" i="9"/>
  <c r="E233" i="9"/>
  <c r="E201" i="9"/>
  <c r="E461" i="9"/>
  <c r="E402" i="9"/>
  <c r="E87" i="9"/>
  <c r="E286" i="9"/>
  <c r="E99" i="9"/>
  <c r="E33" i="9"/>
  <c r="E551" i="9"/>
  <c r="E549" i="9"/>
  <c r="E18" i="9"/>
  <c r="E179" i="9"/>
  <c r="E429" i="9"/>
  <c r="E275" i="9"/>
  <c r="E153" i="9"/>
  <c r="E383" i="9"/>
  <c r="E278" i="9"/>
  <c r="E552" i="9"/>
  <c r="E122" i="9"/>
  <c r="E491" i="9"/>
  <c r="E271" i="9"/>
  <c r="E228" i="9"/>
  <c r="E25" i="9"/>
  <c r="E255" i="9"/>
  <c r="E381" i="9"/>
  <c r="G381" i="9" s="1"/>
  <c r="E254" i="9"/>
  <c r="E433" i="9"/>
  <c r="E72" i="9"/>
  <c r="E474" i="9"/>
  <c r="E61" i="9"/>
  <c r="E312" i="9"/>
  <c r="E535" i="9"/>
  <c r="E456" i="9"/>
  <c r="E20" i="9"/>
  <c r="E161" i="9"/>
  <c r="E80" i="9"/>
  <c r="E517" i="9"/>
  <c r="E156" i="9"/>
  <c r="E71" i="9"/>
  <c r="E538" i="9"/>
  <c r="E540" i="9"/>
  <c r="E95" i="9"/>
  <c r="E467" i="9"/>
  <c r="E315" i="9"/>
  <c r="E241" i="9"/>
  <c r="E243" i="9"/>
  <c r="E543" i="9"/>
  <c r="E135" i="9"/>
  <c r="E191" i="9"/>
  <c r="E481" i="9"/>
  <c r="E502" i="9"/>
  <c r="E136" i="9"/>
  <c r="E546" i="9"/>
  <c r="E263" i="9"/>
  <c r="E486" i="9"/>
  <c r="E147" i="9"/>
  <c r="E331" i="9"/>
  <c r="E213" i="9"/>
  <c r="E534" i="9"/>
  <c r="E430" i="9"/>
  <c r="E106" i="9"/>
  <c r="E109" i="9"/>
  <c r="E487" i="9"/>
  <c r="E531" i="9"/>
  <c r="E52" i="9"/>
  <c r="E253" i="9"/>
  <c r="E530" i="9"/>
  <c r="E484" i="9"/>
  <c r="E295" i="9"/>
  <c r="E146" i="9"/>
  <c r="E69" i="9"/>
  <c r="E59" i="9"/>
  <c r="E476" i="9"/>
  <c r="E39" i="9"/>
  <c r="E238" i="9"/>
  <c r="E279" i="9"/>
  <c r="E472" i="9"/>
  <c r="E21" i="9"/>
  <c r="E396" i="9"/>
  <c r="E520" i="9"/>
  <c r="E314" i="9"/>
  <c r="E557" i="9"/>
  <c r="E495" i="9"/>
  <c r="E518" i="9"/>
  <c r="E285" i="9"/>
  <c r="E409" i="9"/>
  <c r="E438" i="9"/>
  <c r="E183" i="9"/>
  <c r="E440" i="9"/>
  <c r="E223" i="9"/>
  <c r="E445" i="9"/>
  <c r="E544" i="9"/>
  <c r="E94" i="9"/>
  <c r="E465" i="9"/>
  <c r="E418" i="9"/>
  <c r="E186" i="9"/>
  <c r="E190" i="9"/>
  <c r="E528" i="9"/>
  <c r="E100" i="9"/>
  <c r="E176" i="9"/>
  <c r="E114" i="9"/>
  <c r="E434" i="9"/>
  <c r="E281" i="9"/>
  <c r="E340" i="9"/>
  <c r="E338" i="9"/>
  <c r="E490" i="9"/>
  <c r="E19" i="9"/>
  <c r="E290" i="9"/>
  <c r="E306" i="9"/>
  <c r="E252" i="9"/>
  <c r="E57" i="9"/>
  <c r="E120" i="9"/>
  <c r="E427" i="9"/>
  <c r="E211" i="9"/>
  <c r="E449" i="9"/>
  <c r="E282" i="9"/>
  <c r="E217" i="9"/>
  <c r="E473" i="9"/>
  <c r="E436" i="9"/>
  <c r="E432" i="9"/>
  <c r="E67" i="9"/>
  <c r="E277" i="9"/>
  <c r="E408" i="9"/>
  <c r="E566" i="9"/>
  <c r="E297" i="9"/>
  <c r="E75" i="9"/>
  <c r="E126" i="9"/>
  <c r="E85" i="9"/>
  <c r="E202" i="9"/>
  <c r="E444" i="9"/>
  <c r="E262" i="9"/>
  <c r="E568" i="9"/>
  <c r="E246" i="9"/>
  <c r="E174" i="9"/>
  <c r="E527" i="9"/>
  <c r="E98" i="9"/>
  <c r="E335" i="9"/>
  <c r="E142" i="9"/>
  <c r="E333" i="9"/>
  <c r="E422" i="9"/>
  <c r="E336" i="9"/>
  <c r="E346" i="9"/>
  <c r="E471" i="9"/>
  <c r="E105" i="9"/>
  <c r="E554" i="9"/>
  <c r="E256" i="9"/>
  <c r="E43" i="9"/>
  <c r="E145" i="9"/>
  <c r="E103" i="9"/>
  <c r="E210" i="9"/>
  <c r="E158" i="9"/>
  <c r="E390" i="9"/>
  <c r="E368" i="9"/>
  <c r="E205" i="9"/>
  <c r="E361" i="9"/>
  <c r="E118" i="9"/>
  <c r="E68" i="9"/>
  <c r="E515" i="9"/>
  <c r="E221" i="9"/>
  <c r="E319" i="9"/>
  <c r="E317" i="9"/>
  <c r="E441" i="9"/>
  <c r="E410" i="9"/>
  <c r="E366" i="9"/>
  <c r="E374" i="9"/>
  <c r="E29" i="9"/>
  <c r="E250" i="9"/>
  <c r="E173" i="9"/>
  <c r="E466" i="9"/>
  <c r="E107" i="9"/>
  <c r="E504" i="9"/>
  <c r="E266" i="9"/>
  <c r="E506" i="9"/>
  <c r="E108" i="9"/>
  <c r="E412" i="9"/>
  <c r="E49" i="9"/>
  <c r="E442" i="9"/>
  <c r="E507" i="9"/>
  <c r="E50" i="9"/>
  <c r="E562" i="9"/>
  <c r="E510" i="9"/>
  <c r="E212" i="9"/>
  <c r="E10" i="9"/>
  <c r="E327" i="9"/>
  <c r="E12" i="9"/>
  <c r="E215" i="9"/>
  <c r="E128" i="9"/>
  <c r="E348" i="9"/>
  <c r="E454" i="9"/>
  <c r="E341" i="9"/>
  <c r="E310" i="9"/>
  <c r="E313" i="9"/>
  <c r="E63" i="9"/>
  <c r="E354" i="9"/>
  <c r="E565" i="9"/>
  <c r="E182" i="9"/>
  <c r="E443" i="9"/>
  <c r="E124" i="9"/>
  <c r="E242" i="9"/>
  <c r="E298" i="9"/>
  <c r="E318" i="9"/>
  <c r="E81" i="9"/>
  <c r="E462" i="9"/>
  <c r="E88" i="9"/>
  <c r="E139" i="9"/>
  <c r="E450" i="9"/>
  <c r="E376" i="9"/>
  <c r="E188" i="9"/>
  <c r="E189" i="9"/>
  <c r="E425" i="9"/>
  <c r="E206" i="9"/>
  <c r="E380" i="9"/>
  <c r="E485" i="9"/>
  <c r="E178" i="9"/>
  <c r="E337" i="9"/>
  <c r="E157" i="9"/>
  <c r="E259" i="9"/>
  <c r="E386" i="9"/>
  <c r="E382" i="9"/>
  <c r="E353" i="9"/>
  <c r="E17" i="9"/>
  <c r="E291" i="9"/>
  <c r="E529" i="9"/>
  <c r="E330" i="9"/>
  <c r="E387" i="9"/>
  <c r="E351" i="9"/>
  <c r="E428" i="9"/>
  <c r="E392" i="9"/>
  <c r="E48" i="9"/>
  <c r="E62" i="9"/>
  <c r="E218" i="9"/>
  <c r="E219" i="9"/>
  <c r="E65" i="9"/>
  <c r="E497" i="9"/>
  <c r="E431" i="9"/>
  <c r="E73" i="9"/>
  <c r="E364" i="9"/>
  <c r="E496" i="9"/>
  <c r="E289" i="9"/>
  <c r="E78" i="9"/>
  <c r="E26" i="9"/>
  <c r="G564" i="9" s="1"/>
  <c r="E131" i="9"/>
  <c r="E132" i="9"/>
  <c r="E92" i="9"/>
  <c r="E545" i="9"/>
  <c r="E168" i="9"/>
  <c r="E84" i="9"/>
  <c r="E261" i="9"/>
  <c r="E187" i="9"/>
  <c r="E175" i="9"/>
  <c r="E265" i="9"/>
  <c r="E308" i="9"/>
  <c r="E115" i="9"/>
  <c r="E332" i="9"/>
  <c r="E14" i="9"/>
  <c r="E305" i="9"/>
  <c r="E236" i="9"/>
  <c r="E508" i="9"/>
  <c r="E111" i="9"/>
  <c r="E102" i="9"/>
  <c r="E426" i="9"/>
  <c r="E296" i="9"/>
  <c r="E224" i="9"/>
  <c r="E58" i="9"/>
  <c r="E274" i="9"/>
  <c r="E407" i="9"/>
  <c r="E347" i="9"/>
  <c r="E405" i="9"/>
  <c r="E66" i="9"/>
  <c r="E537" i="9"/>
  <c r="E237" i="9"/>
  <c r="E395" i="9"/>
  <c r="E127" i="9"/>
  <c r="E74" i="9"/>
  <c r="E365" i="9"/>
  <c r="E247" i="9"/>
  <c r="E367" i="9"/>
  <c r="E411" i="9"/>
  <c r="E378" i="9"/>
  <c r="E79" i="9"/>
  <c r="E547" i="9"/>
  <c r="E300" i="9"/>
  <c r="E320" i="9"/>
  <c r="E480" i="9"/>
  <c r="E251" i="9"/>
  <c r="E379" i="9"/>
  <c r="E143" i="9"/>
  <c r="E148" i="9"/>
  <c r="E550" i="9"/>
  <c r="E82" i="9"/>
  <c r="E9" i="9"/>
  <c r="E235" i="9"/>
  <c r="E54" i="9"/>
  <c r="E470" i="9"/>
  <c r="E453" i="9"/>
  <c r="E104" i="9"/>
  <c r="E558" i="9"/>
  <c r="E343" i="9"/>
  <c r="E231" i="9"/>
  <c r="E469" i="9"/>
  <c r="E389" i="9"/>
  <c r="E180" i="9"/>
  <c r="E294" i="9"/>
  <c r="E352" i="9"/>
  <c r="E345" i="9"/>
  <c r="E216" i="9"/>
  <c r="E457" i="9"/>
  <c r="E363" i="9"/>
  <c r="E200" i="9"/>
  <c r="E41" i="9"/>
  <c r="E435" i="9"/>
  <c r="E479" i="9"/>
  <c r="E414" i="9"/>
  <c r="E249" i="9"/>
  <c r="E245" i="9"/>
  <c r="E499" i="9"/>
  <c r="E86" i="9"/>
  <c r="E371" i="9"/>
  <c r="E446" i="9"/>
  <c r="E93" i="9"/>
  <c r="E244" i="9"/>
  <c r="E569" i="9"/>
  <c r="E570" i="9"/>
  <c r="E7" i="9"/>
  <c r="E424" i="9"/>
  <c r="G424" i="9" s="1"/>
  <c r="E304" i="9"/>
  <c r="E152" i="9"/>
  <c r="E370" i="9"/>
  <c r="E193" i="9"/>
  <c r="E268" i="9"/>
  <c r="E46" i="9"/>
  <c r="E264" i="9"/>
  <c r="E339" i="9"/>
  <c r="E194" i="9"/>
  <c r="E209" i="9"/>
  <c r="E56" i="9"/>
  <c r="E55" i="9"/>
  <c r="G55" i="9" s="1"/>
  <c r="E532" i="9"/>
  <c r="E196" i="9"/>
  <c r="E198" i="9"/>
  <c r="E394" i="9"/>
  <c r="E397" i="9"/>
  <c r="E559" i="9"/>
  <c r="E513" i="9"/>
  <c r="E477" i="9"/>
  <c r="E401" i="9"/>
  <c r="E459" i="9"/>
  <c r="E521" i="9"/>
  <c r="E240" i="9"/>
  <c r="E399" i="9"/>
  <c r="E45" i="9"/>
  <c r="E355" i="9"/>
  <c r="E203" i="9"/>
  <c r="E498" i="9"/>
  <c r="E358" i="9"/>
  <c r="E299" i="9"/>
  <c r="E369" i="9"/>
  <c r="E447" i="9"/>
  <c r="E89" i="9"/>
  <c r="E501" i="9"/>
  <c r="E323" i="9"/>
  <c r="E248" i="9"/>
  <c r="S249" i="3"/>
  <c r="M51" i="3"/>
  <c r="S94" i="3"/>
  <c r="J391" i="3"/>
  <c r="M138" i="3"/>
  <c r="S145" i="3"/>
  <c r="AE248" i="3"/>
  <c r="AE310" i="3"/>
  <c r="AE256" i="3"/>
  <c r="AE136" i="3"/>
  <c r="AE283" i="3"/>
  <c r="AE202" i="3"/>
  <c r="AE307" i="3"/>
  <c r="AE217" i="3"/>
  <c r="AE244" i="3"/>
  <c r="AE124" i="3"/>
  <c r="AE131" i="3"/>
  <c r="AE138" i="3"/>
  <c r="AE292" i="3"/>
  <c r="M88" i="3"/>
  <c r="M278" i="3"/>
  <c r="M68" i="3"/>
  <c r="M75" i="3"/>
  <c r="M130" i="3"/>
  <c r="M167" i="3"/>
  <c r="M161" i="3"/>
  <c r="M99" i="3"/>
  <c r="M43" i="3"/>
  <c r="M339" i="3"/>
  <c r="M210" i="3"/>
  <c r="M222" i="3"/>
  <c r="M121" i="3"/>
  <c r="M193" i="3"/>
  <c r="M98" i="3"/>
  <c r="M143" i="3"/>
  <c r="M114" i="3"/>
  <c r="M281" i="3"/>
  <c r="M345" i="3"/>
  <c r="M120" i="3"/>
  <c r="M142" i="3"/>
  <c r="M200" i="3"/>
  <c r="M140" i="3"/>
  <c r="M207" i="3"/>
  <c r="M148" i="3"/>
  <c r="AE295" i="3"/>
  <c r="S289" i="3"/>
  <c r="M83" i="3"/>
  <c r="S155" i="3"/>
  <c r="AE269" i="3"/>
  <c r="AE275" i="3"/>
  <c r="M290" i="3"/>
  <c r="M188" i="3"/>
  <c r="AK25" i="3"/>
  <c r="AK169" i="3"/>
  <c r="S166" i="3"/>
  <c r="M124" i="3"/>
  <c r="M111" i="3"/>
  <c r="M225" i="3"/>
  <c r="AE280" i="3"/>
  <c r="M63" i="3"/>
  <c r="M312" i="3"/>
  <c r="S264" i="3"/>
  <c r="AE325" i="3"/>
  <c r="M159" i="3"/>
  <c r="M110" i="3"/>
  <c r="M317" i="3"/>
  <c r="S294" i="3"/>
  <c r="AE200" i="3"/>
  <c r="M257" i="3"/>
  <c r="M275" i="3"/>
  <c r="AK19" i="3"/>
  <c r="AE190" i="3"/>
  <c r="AK44" i="3"/>
  <c r="AE284" i="3"/>
  <c r="M212" i="3"/>
  <c r="M230" i="3"/>
  <c r="S153" i="3"/>
  <c r="M147" i="3"/>
  <c r="AE180" i="3"/>
  <c r="S195" i="3"/>
  <c r="S213" i="3"/>
  <c r="S231" i="3"/>
  <c r="S243" i="3"/>
  <c r="S261" i="3"/>
  <c r="S267" i="3"/>
  <c r="S186" i="3"/>
  <c r="M65" i="3"/>
  <c r="M29" i="3"/>
  <c r="M144" i="3"/>
  <c r="M72" i="3"/>
  <c r="S286" i="3"/>
  <c r="M300" i="3"/>
  <c r="M177" i="3"/>
  <c r="M69" i="3"/>
  <c r="M33" i="3"/>
  <c r="M112" i="3"/>
  <c r="S190" i="3"/>
  <c r="S116" i="3"/>
  <c r="M89" i="3"/>
  <c r="M53" i="3"/>
  <c r="M233" i="3"/>
  <c r="S109" i="3"/>
  <c r="M93" i="3"/>
  <c r="S175" i="3"/>
  <c r="M87" i="3"/>
  <c r="M240" i="3"/>
  <c r="M258" i="3"/>
  <c r="M276" i="3"/>
  <c r="S283" i="3"/>
  <c r="M31" i="3"/>
  <c r="M67" i="3"/>
  <c r="M103" i="3"/>
  <c r="S54" i="3"/>
  <c r="M149" i="3"/>
  <c r="M156" i="3"/>
  <c r="S241" i="3"/>
  <c r="S298" i="3"/>
  <c r="M189" i="3"/>
  <c r="AE193" i="3"/>
  <c r="AE253" i="3"/>
  <c r="AE259" i="3"/>
  <c r="S130" i="3"/>
  <c r="M150" i="3"/>
  <c r="AK46" i="3"/>
  <c r="AK106" i="3"/>
  <c r="AK570" i="3"/>
  <c r="AK187" i="3"/>
  <c r="AK137" i="3"/>
  <c r="AK28" i="3"/>
  <c r="AK100" i="3"/>
  <c r="AK152" i="3"/>
  <c r="AK31" i="3"/>
  <c r="AK139" i="3"/>
  <c r="AK67" i="3"/>
  <c r="M34" i="3"/>
  <c r="S292" i="3"/>
  <c r="M194" i="3"/>
  <c r="M176" i="3"/>
  <c r="M39" i="3"/>
  <c r="S279" i="3"/>
  <c r="S78" i="3"/>
  <c r="S92" i="3"/>
  <c r="AE206" i="3"/>
  <c r="AE230" i="3"/>
  <c r="AE254" i="3"/>
  <c r="S193" i="3"/>
  <c r="S157" i="3"/>
  <c r="M141" i="3"/>
  <c r="M195" i="3"/>
  <c r="M249" i="3"/>
  <c r="M255" i="3"/>
  <c r="M279" i="3"/>
  <c r="M333" i="3"/>
  <c r="AE178" i="3"/>
  <c r="M59" i="3"/>
  <c r="M66" i="3"/>
  <c r="AK79" i="3"/>
  <c r="S196" i="3"/>
  <c r="M128" i="3"/>
  <c r="AK190" i="3"/>
  <c r="AE302" i="3"/>
  <c r="S188" i="3"/>
  <c r="AE274" i="3"/>
  <c r="M168" i="3"/>
  <c r="M132" i="3"/>
  <c r="M24" i="3"/>
  <c r="M25" i="3"/>
  <c r="M61" i="3"/>
  <c r="M79" i="3"/>
  <c r="M115" i="3"/>
  <c r="M187" i="3"/>
  <c r="M303" i="3"/>
  <c r="M203" i="3"/>
  <c r="M221" i="3"/>
  <c r="M227" i="3"/>
  <c r="M263" i="3"/>
  <c r="AE304" i="3"/>
  <c r="AE313" i="3"/>
  <c r="S171" i="3"/>
  <c r="M86" i="3"/>
  <c r="AK88" i="3"/>
  <c r="M342" i="3"/>
  <c r="S198" i="3"/>
  <c r="S270" i="3"/>
  <c r="AE130" i="3"/>
  <c r="AK91" i="3"/>
  <c r="S119" i="3"/>
  <c r="AE215" i="3"/>
  <c r="S129" i="3"/>
  <c r="S93" i="3"/>
  <c r="S67" i="3"/>
  <c r="M152" i="3"/>
  <c r="M116" i="3"/>
  <c r="M8" i="3"/>
  <c r="M123" i="3"/>
  <c r="AK107" i="3"/>
  <c r="AK94" i="3"/>
  <c r="M216" i="3"/>
  <c r="M264" i="3"/>
  <c r="S136" i="3"/>
  <c r="M185" i="3"/>
  <c r="M291" i="3"/>
  <c r="M327" i="3"/>
  <c r="S107" i="3"/>
  <c r="AE89" i="3"/>
  <c r="M35" i="3"/>
  <c r="M92" i="3"/>
  <c r="M171" i="3"/>
  <c r="M60" i="3"/>
  <c r="AK10" i="3"/>
  <c r="M197" i="3"/>
  <c r="M57" i="3"/>
  <c r="S222" i="3"/>
  <c r="AK98" i="3"/>
  <c r="AK61" i="3"/>
  <c r="M299" i="3"/>
  <c r="S156" i="3"/>
  <c r="M107" i="3"/>
  <c r="AK110" i="3"/>
  <c r="M70" i="3"/>
  <c r="M178" i="3"/>
  <c r="M218" i="3"/>
  <c r="M260" i="3"/>
  <c r="S183" i="3"/>
  <c r="S295" i="3"/>
  <c r="S138" i="3"/>
  <c r="S31" i="3"/>
  <c r="S100" i="3"/>
  <c r="AE298" i="3"/>
  <c r="S25" i="3"/>
  <c r="M330" i="3"/>
  <c r="M173" i="3"/>
  <c r="M108" i="3"/>
  <c r="M36" i="3"/>
  <c r="M309" i="3"/>
  <c r="AK47" i="3"/>
  <c r="AK119" i="3"/>
  <c r="AK145" i="3"/>
  <c r="M40" i="3"/>
  <c r="M58" i="3"/>
  <c r="M94" i="3"/>
  <c r="S108" i="3"/>
  <c r="S154" i="3"/>
  <c r="AE142" i="3"/>
  <c r="M95" i="3"/>
  <c r="M23" i="3"/>
  <c r="M30" i="3"/>
  <c r="S238" i="3"/>
  <c r="S268" i="3"/>
  <c r="M56" i="3"/>
  <c r="S134" i="3"/>
  <c r="AE226" i="3"/>
  <c r="S184" i="3"/>
  <c r="S148" i="3"/>
  <c r="M125" i="3"/>
  <c r="M129" i="3"/>
  <c r="AK13" i="3"/>
  <c r="AK65" i="3"/>
  <c r="AK173" i="3"/>
  <c r="AK55" i="3"/>
  <c r="M13" i="3"/>
  <c r="M139" i="3"/>
  <c r="M175" i="3"/>
  <c r="S291" i="3"/>
  <c r="S172" i="3"/>
  <c r="M77" i="3"/>
  <c r="M84" i="3"/>
  <c r="S137" i="3"/>
  <c r="AK127" i="3"/>
  <c r="M270" i="3"/>
  <c r="S126" i="3"/>
  <c r="AE290" i="3"/>
  <c r="AE326" i="3"/>
  <c r="AE316" i="3"/>
  <c r="M182" i="3"/>
  <c r="AK133" i="3"/>
  <c r="S179" i="3"/>
  <c r="AE241" i="3"/>
  <c r="AE271" i="3"/>
  <c r="S285" i="3"/>
  <c r="M186" i="3"/>
  <c r="M78" i="3"/>
  <c r="M16" i="3"/>
  <c r="M160" i="3"/>
  <c r="AE151" i="3"/>
  <c r="AE122" i="3"/>
  <c r="AE86" i="3"/>
  <c r="M104" i="3"/>
  <c r="M32" i="3"/>
  <c r="M183" i="3"/>
  <c r="AK77" i="3"/>
  <c r="AE299" i="3"/>
  <c r="AE308" i="3"/>
  <c r="S88" i="3"/>
  <c r="M101" i="3"/>
  <c r="S164" i="3"/>
  <c r="S111" i="3"/>
  <c r="M26" i="3"/>
  <c r="AK191" i="3"/>
  <c r="M213" i="3"/>
  <c r="M22" i="3"/>
  <c r="S180" i="3"/>
  <c r="M174" i="3"/>
  <c r="AK40" i="3"/>
  <c r="AE322" i="3"/>
  <c r="S177" i="3"/>
  <c r="S181" i="3"/>
  <c r="M158" i="3"/>
  <c r="M122" i="3"/>
  <c r="AE135" i="3"/>
  <c r="AE94" i="3"/>
  <c r="AE223" i="3"/>
  <c r="M308" i="3"/>
  <c r="M52" i="3"/>
  <c r="M106" i="3"/>
  <c r="M224" i="3"/>
  <c r="M242" i="3"/>
  <c r="M266" i="3"/>
  <c r="M272" i="3"/>
  <c r="S91" i="3"/>
  <c r="AK113" i="3"/>
  <c r="AK185" i="3"/>
  <c r="AK103" i="3"/>
  <c r="AE317" i="3"/>
  <c r="AE319" i="3"/>
  <c r="S150" i="3"/>
  <c r="S128" i="3"/>
  <c r="AE194" i="3"/>
  <c r="AE218" i="3"/>
  <c r="AE224" i="3"/>
  <c r="AE236" i="3"/>
  <c r="AE260" i="3"/>
  <c r="AE272" i="3"/>
  <c r="M318" i="3"/>
  <c r="S75" i="3"/>
  <c r="S13" i="3"/>
  <c r="AE73" i="3"/>
  <c r="M62" i="3"/>
  <c r="AK155" i="3"/>
  <c r="M201" i="3"/>
  <c r="M237" i="3"/>
  <c r="M267" i="3"/>
  <c r="M273" i="3"/>
  <c r="M76" i="3"/>
  <c r="M184" i="3"/>
  <c r="M287" i="3"/>
  <c r="S144" i="3"/>
  <c r="S89" i="3"/>
  <c r="AK14" i="3"/>
  <c r="AK122" i="3"/>
  <c r="AK148" i="3"/>
  <c r="AK184" i="3"/>
  <c r="AE320" i="3"/>
  <c r="AE182" i="3"/>
  <c r="AK125" i="3"/>
  <c r="AK151" i="3"/>
  <c r="AE287" i="3"/>
  <c r="M336" i="3"/>
  <c r="S62" i="3"/>
  <c r="AE220" i="3"/>
  <c r="M96" i="3"/>
  <c r="AK128" i="3"/>
  <c r="M133" i="3"/>
  <c r="M288" i="3"/>
  <c r="M209" i="3"/>
  <c r="S282" i="3"/>
  <c r="M296" i="3"/>
  <c r="AE61" i="3"/>
  <c r="AK157" i="3"/>
  <c r="S234" i="3"/>
  <c r="M18" i="3"/>
  <c r="AK134" i="3"/>
  <c r="AE257" i="3"/>
  <c r="M282" i="3"/>
  <c r="M15" i="3"/>
  <c r="AE120" i="3"/>
  <c r="S229" i="3"/>
  <c r="S235" i="3"/>
  <c r="S253" i="3"/>
  <c r="M81" i="3"/>
  <c r="AK23" i="3"/>
  <c r="AK95" i="3"/>
  <c r="AK131" i="3"/>
  <c r="AK49" i="3"/>
  <c r="AK85" i="3"/>
  <c r="AK121" i="3"/>
  <c r="AK193" i="3"/>
  <c r="AE281" i="3"/>
  <c r="AE323" i="3"/>
  <c r="S246" i="3"/>
  <c r="AE289" i="3"/>
  <c r="S132" i="3"/>
  <c r="S96" i="3"/>
  <c r="AE173" i="3"/>
  <c r="M155" i="3"/>
  <c r="M126" i="3"/>
  <c r="M90" i="3"/>
  <c r="AK124" i="3"/>
  <c r="S101" i="3"/>
  <c r="AE296" i="3"/>
  <c r="M324" i="3"/>
  <c r="S139" i="3"/>
  <c r="M80" i="3"/>
  <c r="M297" i="3"/>
  <c r="M12" i="3"/>
  <c r="AK32" i="3"/>
  <c r="AK176" i="3"/>
  <c r="AK58" i="3"/>
  <c r="S211" i="3"/>
  <c r="S87" i="3"/>
  <c r="M9" i="3"/>
  <c r="AK179" i="3"/>
  <c r="S53" i="3"/>
  <c r="S192" i="3"/>
  <c r="S120" i="3"/>
  <c r="AE82" i="3"/>
  <c r="AK38" i="3"/>
  <c r="AK74" i="3"/>
  <c r="AK146" i="3"/>
  <c r="AK182" i="3"/>
  <c r="AK64" i="3"/>
  <c r="AK136" i="3"/>
  <c r="M206" i="3"/>
  <c r="M254" i="3"/>
  <c r="S163" i="3"/>
  <c r="S55" i="3"/>
  <c r="AE187" i="3"/>
  <c r="AK149" i="3"/>
  <c r="AE126" i="3"/>
  <c r="S160" i="3"/>
  <c r="M137" i="3"/>
  <c r="AK116" i="3"/>
  <c r="AK188" i="3"/>
  <c r="AK178" i="3"/>
  <c r="S74" i="3"/>
  <c r="AE242" i="3"/>
  <c r="AE80" i="3"/>
  <c r="AK37" i="3"/>
  <c r="M243" i="3"/>
  <c r="AK76" i="3"/>
  <c r="S202" i="3"/>
  <c r="S274" i="3"/>
  <c r="S280" i="3"/>
  <c r="S288" i="3"/>
  <c r="M164" i="3"/>
  <c r="M321" i="3"/>
  <c r="S170" i="3"/>
  <c r="AE214" i="3"/>
  <c r="S174" i="3"/>
  <c r="S112" i="3"/>
  <c r="M17" i="3"/>
  <c r="AK175" i="3"/>
  <c r="M285" i="3"/>
  <c r="S201" i="3"/>
  <c r="S219" i="3"/>
  <c r="S237" i="3"/>
  <c r="S114" i="3"/>
  <c r="AE11" i="3"/>
  <c r="M180" i="3"/>
  <c r="Y455" i="3"/>
  <c r="AK70" i="3"/>
  <c r="AE212" i="3"/>
  <c r="AE278" i="3"/>
  <c r="AE286" i="3"/>
  <c r="AE188" i="3"/>
  <c r="AK50" i="3"/>
  <c r="AK86" i="3"/>
  <c r="AK158" i="3"/>
  <c r="AK112" i="3"/>
  <c r="AE129" i="3"/>
  <c r="S214" i="3"/>
  <c r="S220" i="3"/>
  <c r="S226" i="3"/>
  <c r="S256" i="3"/>
  <c r="S105" i="3"/>
  <c r="S187" i="3"/>
  <c r="S79" i="3"/>
  <c r="AE139" i="3"/>
  <c r="M135" i="3"/>
  <c r="AK89" i="3"/>
  <c r="AK161" i="3"/>
  <c r="AK7" i="3"/>
  <c r="AK43" i="3"/>
  <c r="AK115" i="3"/>
  <c r="AE311" i="3"/>
  <c r="S152" i="3"/>
  <c r="AE238" i="3"/>
  <c r="AE268" i="3"/>
  <c r="S76" i="3"/>
  <c r="AE179" i="3"/>
  <c r="AE143" i="3"/>
  <c r="J406" i="3"/>
  <c r="AK73" i="3"/>
  <c r="M261" i="3"/>
  <c r="M311" i="3"/>
  <c r="AK82" i="3"/>
  <c r="AK154" i="3"/>
  <c r="M151" i="3"/>
  <c r="M215" i="3"/>
  <c r="M245" i="3"/>
  <c r="M269" i="3"/>
  <c r="AE133" i="3"/>
  <c r="AE176" i="3"/>
  <c r="M14" i="3"/>
  <c r="M165" i="3"/>
  <c r="AK440" i="3"/>
  <c r="AK568" i="3"/>
  <c r="AE185" i="3"/>
  <c r="AK59" i="3"/>
  <c r="AK167" i="3"/>
  <c r="AE9" i="3"/>
  <c r="S210" i="3"/>
  <c r="S216" i="3"/>
  <c r="S258" i="3"/>
  <c r="S24" i="3"/>
  <c r="AE137" i="3"/>
  <c r="M191" i="3"/>
  <c r="M119" i="3"/>
  <c r="M11" i="3"/>
  <c r="M162" i="3"/>
  <c r="M54" i="3"/>
  <c r="M166" i="3"/>
  <c r="AK26" i="3"/>
  <c r="AK62" i="3"/>
  <c r="AK16" i="3"/>
  <c r="AK52" i="3"/>
  <c r="AK160" i="3"/>
  <c r="S191" i="3"/>
  <c r="AE203" i="3"/>
  <c r="AE221" i="3"/>
  <c r="AE233" i="3"/>
  <c r="AE239" i="3"/>
  <c r="AE245" i="3"/>
  <c r="AE251" i="3"/>
  <c r="AE263" i="3"/>
  <c r="S165" i="3"/>
  <c r="S103" i="3"/>
  <c r="M44" i="3"/>
  <c r="AK29" i="3"/>
  <c r="AK101" i="3"/>
  <c r="AK163" i="3"/>
  <c r="M204" i="3"/>
  <c r="M234" i="3"/>
  <c r="M246" i="3"/>
  <c r="AE305" i="3"/>
  <c r="AE314" i="3"/>
  <c r="M49" i="3"/>
  <c r="M157" i="3"/>
  <c r="S162" i="3"/>
  <c r="AE167" i="3"/>
  <c r="M41" i="3"/>
  <c r="M192" i="3"/>
  <c r="AK68" i="3"/>
  <c r="AK104" i="3"/>
  <c r="AK140" i="3"/>
  <c r="AK22" i="3"/>
  <c r="AK130" i="3"/>
  <c r="AK166" i="3"/>
  <c r="AE84" i="3"/>
  <c r="S199" i="3"/>
  <c r="S205" i="3"/>
  <c r="S223" i="3"/>
  <c r="S247" i="3"/>
  <c r="S259" i="3"/>
  <c r="S265" i="3"/>
  <c r="M306" i="3"/>
  <c r="M315" i="3"/>
  <c r="S159" i="3"/>
  <c r="S123" i="3"/>
  <c r="S15" i="3"/>
  <c r="S169" i="3"/>
  <c r="S133" i="3"/>
  <c r="S97" i="3"/>
  <c r="AE121" i="3"/>
  <c r="AE128" i="3"/>
  <c r="M74" i="3"/>
  <c r="M38" i="3"/>
  <c r="M153" i="3"/>
  <c r="M45" i="3"/>
  <c r="M219" i="3"/>
  <c r="AK143" i="3"/>
  <c r="AK97" i="3"/>
  <c r="S143" i="3"/>
  <c r="AE229" i="3"/>
  <c r="AE235" i="3"/>
  <c r="M71" i="3"/>
  <c r="M42" i="3"/>
  <c r="AK56" i="3"/>
  <c r="AK92" i="3"/>
  <c r="AK164" i="3"/>
  <c r="AK118" i="3"/>
  <c r="S135" i="3"/>
  <c r="S99" i="3"/>
  <c r="S73" i="3"/>
  <c r="AE140" i="3"/>
  <c r="M50" i="3"/>
  <c r="AK170" i="3"/>
  <c r="AE209" i="3"/>
  <c r="AE59" i="3"/>
  <c r="AE92" i="3"/>
  <c r="S125" i="3"/>
  <c r="S58" i="3"/>
  <c r="AE125" i="3"/>
  <c r="AK172" i="3"/>
  <c r="S127" i="3"/>
  <c r="AK41" i="3"/>
  <c r="AK80" i="3"/>
  <c r="AK34" i="3"/>
  <c r="S56" i="3"/>
  <c r="S110" i="3"/>
  <c r="S147" i="3"/>
  <c r="AK83" i="3"/>
  <c r="AK181" i="3"/>
  <c r="AE293" i="3"/>
  <c r="S72" i="3"/>
  <c r="S118" i="3"/>
  <c r="S141" i="3"/>
  <c r="S151" i="3"/>
  <c r="AE175" i="3"/>
  <c r="AK53" i="3"/>
  <c r="S80" i="3"/>
  <c r="J284" i="3"/>
  <c r="J293" i="3"/>
  <c r="J305" i="3"/>
  <c r="J314" i="3"/>
  <c r="J283" i="3"/>
  <c r="J292" i="3"/>
  <c r="J304" i="3"/>
  <c r="J313" i="3"/>
  <c r="M329" i="3"/>
  <c r="M341" i="3"/>
  <c r="J193" i="3"/>
  <c r="J184" i="3"/>
  <c r="J175" i="3"/>
  <c r="J166" i="3"/>
  <c r="J157" i="3"/>
  <c r="J148" i="3"/>
  <c r="J139" i="3"/>
  <c r="J130" i="3"/>
  <c r="J121" i="3"/>
  <c r="J112" i="3"/>
  <c r="J103" i="3"/>
  <c r="J58" i="3"/>
  <c r="J49" i="3"/>
  <c r="J40" i="3"/>
  <c r="J31" i="3"/>
  <c r="J22" i="3"/>
  <c r="J13" i="3"/>
  <c r="J570" i="3"/>
  <c r="J185" i="3"/>
  <c r="J176" i="3"/>
  <c r="J167" i="3"/>
  <c r="J158" i="3"/>
  <c r="J149" i="3"/>
  <c r="J140" i="3"/>
  <c r="J131" i="3"/>
  <c r="J122" i="3"/>
  <c r="J113" i="3"/>
  <c r="J104" i="3"/>
  <c r="J59" i="3"/>
  <c r="J50" i="3"/>
  <c r="J41" i="3"/>
  <c r="J32" i="3"/>
  <c r="J281" i="3"/>
  <c r="J290" i="3"/>
  <c r="J299" i="3"/>
  <c r="J308" i="3"/>
  <c r="J317" i="3"/>
  <c r="J280" i="3"/>
  <c r="J289" i="3"/>
  <c r="J298" i="3"/>
  <c r="J307" i="3"/>
  <c r="J316" i="3"/>
  <c r="M320" i="3"/>
  <c r="M323" i="3"/>
  <c r="M326" i="3"/>
  <c r="M335" i="3"/>
  <c r="M344" i="3"/>
  <c r="J190" i="3"/>
  <c r="J181" i="3"/>
  <c r="J172" i="3"/>
  <c r="J163" i="3"/>
  <c r="J154" i="3"/>
  <c r="J145" i="3"/>
  <c r="J136" i="3"/>
  <c r="J127" i="3"/>
  <c r="J118" i="3"/>
  <c r="J109" i="3"/>
  <c r="J100" i="3"/>
  <c r="J55" i="3"/>
  <c r="J46" i="3"/>
  <c r="J37" i="3"/>
  <c r="J10" i="3"/>
  <c r="J191" i="3"/>
  <c r="J182" i="3"/>
  <c r="J173" i="3"/>
  <c r="J164" i="3"/>
  <c r="J155" i="3"/>
  <c r="J146" i="3"/>
  <c r="J137" i="3"/>
  <c r="J128" i="3"/>
  <c r="J119" i="3"/>
  <c r="J110" i="3"/>
  <c r="J101" i="3"/>
  <c r="J56" i="3"/>
  <c r="J47" i="3"/>
  <c r="J38" i="3"/>
  <c r="J39" i="3"/>
  <c r="J48" i="3"/>
  <c r="J57" i="3"/>
  <c r="J102" i="3"/>
  <c r="J111" i="3"/>
  <c r="J120" i="3"/>
  <c r="J129" i="3"/>
  <c r="J138" i="3"/>
  <c r="J147" i="3"/>
  <c r="J156" i="3"/>
  <c r="J165" i="3"/>
  <c r="J174" i="3"/>
  <c r="J183" i="3"/>
  <c r="J192" i="3"/>
  <c r="J194" i="3"/>
  <c r="J197" i="3"/>
  <c r="J200" i="3"/>
  <c r="J203" i="3"/>
  <c r="J206" i="3"/>
  <c r="J209" i="3"/>
  <c r="J212" i="3"/>
  <c r="J215" i="3"/>
  <c r="J218" i="3"/>
  <c r="J221" i="3"/>
  <c r="J224" i="3"/>
  <c r="J227" i="3"/>
  <c r="J230" i="3"/>
  <c r="J233" i="3"/>
  <c r="J236" i="3"/>
  <c r="J239" i="3"/>
  <c r="J242" i="3"/>
  <c r="J245" i="3"/>
  <c r="J248" i="3"/>
  <c r="J251" i="3"/>
  <c r="J254" i="3"/>
  <c r="J257" i="3"/>
  <c r="J260" i="3"/>
  <c r="J263" i="3"/>
  <c r="J266" i="3"/>
  <c r="J269" i="3"/>
  <c r="J272" i="3"/>
  <c r="J275" i="3"/>
  <c r="J278" i="3"/>
  <c r="J287" i="3"/>
  <c r="J296" i="3"/>
  <c r="J302" i="3"/>
  <c r="J311" i="3"/>
  <c r="J9" i="3"/>
  <c r="J36" i="3"/>
  <c r="J45" i="3"/>
  <c r="J54" i="3"/>
  <c r="J63" i="3"/>
  <c r="J99" i="3"/>
  <c r="J108" i="3"/>
  <c r="J117" i="3"/>
  <c r="J126" i="3"/>
  <c r="J135" i="3"/>
  <c r="J144" i="3"/>
  <c r="J153" i="3"/>
  <c r="J162" i="3"/>
  <c r="J171" i="3"/>
  <c r="J180" i="3"/>
  <c r="J189" i="3"/>
  <c r="J196" i="3"/>
  <c r="J199" i="3"/>
  <c r="J202" i="3"/>
  <c r="J205" i="3"/>
  <c r="J208" i="3"/>
  <c r="J211" i="3"/>
  <c r="J214" i="3"/>
  <c r="J217" i="3"/>
  <c r="J220" i="3"/>
  <c r="J226" i="3"/>
  <c r="J229" i="3"/>
  <c r="J232" i="3"/>
  <c r="J235" i="3"/>
  <c r="J238" i="3"/>
  <c r="J241" i="3"/>
  <c r="J244" i="3"/>
  <c r="J247" i="3"/>
  <c r="J250" i="3"/>
  <c r="J253" i="3"/>
  <c r="J256" i="3"/>
  <c r="J259" i="3"/>
  <c r="J262" i="3"/>
  <c r="J265" i="3"/>
  <c r="J268" i="3"/>
  <c r="J271" i="3"/>
  <c r="J274" i="3"/>
  <c r="J277" i="3"/>
  <c r="J286" i="3"/>
  <c r="J295" i="3"/>
  <c r="J301" i="3"/>
  <c r="J310" i="3"/>
  <c r="M332" i="3"/>
  <c r="M338" i="3"/>
  <c r="J187" i="3"/>
  <c r="J178" i="3"/>
  <c r="J169" i="3"/>
  <c r="J160" i="3"/>
  <c r="J151" i="3"/>
  <c r="J142" i="3"/>
  <c r="J133" i="3"/>
  <c r="J124" i="3"/>
  <c r="J115" i="3"/>
  <c r="J106" i="3"/>
  <c r="J97" i="3"/>
  <c r="J61" i="3"/>
  <c r="J52" i="3"/>
  <c r="J43" i="3"/>
  <c r="J34" i="3"/>
  <c r="J7" i="3"/>
  <c r="J188" i="3"/>
  <c r="J179" i="3"/>
  <c r="J170" i="3"/>
  <c r="J161" i="3"/>
  <c r="J152" i="3"/>
  <c r="J143" i="3"/>
  <c r="J134" i="3"/>
  <c r="J125" i="3"/>
  <c r="J116" i="3"/>
  <c r="J107" i="3"/>
  <c r="J98" i="3"/>
  <c r="J80" i="3"/>
  <c r="J62" i="3"/>
  <c r="J53" i="3"/>
  <c r="J44" i="3"/>
  <c r="J35" i="3"/>
  <c r="J17" i="3"/>
  <c r="AH250" i="3"/>
  <c r="AH368" i="3"/>
  <c r="AH512" i="3"/>
  <c r="AH176" i="3"/>
  <c r="AH472" i="3"/>
  <c r="AH432" i="3"/>
  <c r="AH408" i="3"/>
  <c r="P252" i="3"/>
  <c r="AH400" i="3"/>
  <c r="AH392" i="3"/>
  <c r="P268" i="3"/>
  <c r="P213" i="3"/>
  <c r="AH554" i="3"/>
  <c r="AH274" i="3"/>
  <c r="AH330" i="3"/>
  <c r="AH456" i="3"/>
  <c r="AH562" i="3"/>
  <c r="AH266" i="3"/>
  <c r="AH290" i="3"/>
  <c r="AH234" i="3"/>
  <c r="AH211" i="3"/>
  <c r="AH344" i="3"/>
  <c r="AH520" i="3"/>
  <c r="AH153" i="3"/>
  <c r="AH89" i="3"/>
  <c r="AH25" i="3"/>
  <c r="AH145" i="3"/>
  <c r="AH81" i="3"/>
  <c r="AH16" i="3"/>
  <c r="Y167" i="3"/>
  <c r="AH188" i="3"/>
  <c r="AH137" i="3"/>
  <c r="AH73" i="3"/>
  <c r="AH8" i="3"/>
  <c r="AH55" i="3"/>
  <c r="AH39" i="3"/>
  <c r="AH87" i="3"/>
  <c r="AH180" i="3"/>
  <c r="AH129" i="3"/>
  <c r="AH65" i="3"/>
  <c r="AH158" i="3"/>
  <c r="AH119" i="3"/>
  <c r="AH103" i="3"/>
  <c r="Y151" i="3"/>
  <c r="AH121" i="3"/>
  <c r="AH57" i="3"/>
  <c r="AH150" i="3"/>
  <c r="Y186" i="3"/>
  <c r="AH113" i="3"/>
  <c r="AH49" i="3"/>
  <c r="AH142" i="3"/>
  <c r="AH47" i="3"/>
  <c r="AH111" i="3"/>
  <c r="AH105" i="3"/>
  <c r="AH41" i="3"/>
  <c r="AH20" i="3"/>
  <c r="AH161" i="3"/>
  <c r="AH97" i="3"/>
  <c r="AH33" i="3"/>
  <c r="G443" i="2" l="1"/>
  <c r="G199" i="2"/>
  <c r="G45" i="2"/>
  <c r="G37" i="2"/>
  <c r="G419" i="2"/>
  <c r="G489" i="2"/>
  <c r="G241" i="2"/>
  <c r="G76" i="2"/>
  <c r="G393" i="2"/>
  <c r="G234" i="2"/>
  <c r="G23" i="2"/>
  <c r="G83" i="2"/>
  <c r="G387" i="2"/>
  <c r="G217" i="2"/>
  <c r="G11" i="2"/>
  <c r="G182" i="2"/>
  <c r="G480" i="2"/>
  <c r="G341" i="2"/>
  <c r="G427" i="2"/>
  <c r="G18" i="2"/>
  <c r="G558" i="2"/>
  <c r="G305" i="2"/>
  <c r="G144" i="2"/>
  <c r="G143" i="2"/>
  <c r="G343" i="2"/>
  <c r="G417" i="2"/>
  <c r="G255" i="2"/>
  <c r="G40" i="2"/>
  <c r="G477" i="2"/>
  <c r="G390" i="2"/>
  <c r="G242" i="2"/>
  <c r="G202" i="2"/>
  <c r="G500" i="2"/>
  <c r="G527" i="2"/>
  <c r="G208" i="2"/>
  <c r="G246" i="2"/>
  <c r="G373" i="2"/>
  <c r="G115" i="2"/>
  <c r="G507" i="2"/>
  <c r="G92" i="2"/>
  <c r="G85" i="2"/>
  <c r="G170" i="2"/>
  <c r="G456" i="2"/>
  <c r="G470" i="2"/>
  <c r="G286" i="2"/>
  <c r="G203" i="2"/>
  <c r="G99" i="2"/>
  <c r="G474" i="2"/>
  <c r="G68" i="2"/>
  <c r="G181" i="2"/>
  <c r="G26" i="2"/>
  <c r="G436" i="2"/>
  <c r="G194" i="2"/>
  <c r="G34" i="2"/>
  <c r="G28" i="2"/>
  <c r="G441" i="2"/>
  <c r="G279" i="2"/>
  <c r="G96" i="2"/>
  <c r="G54" i="2"/>
  <c r="G413" i="2"/>
  <c r="G519" i="2"/>
  <c r="G78" i="2"/>
  <c r="G38" i="2"/>
  <c r="G362" i="2"/>
  <c r="G334" i="2"/>
  <c r="G189" i="2"/>
  <c r="G7" i="2"/>
  <c r="G430" i="2"/>
  <c r="G306" i="2"/>
  <c r="G409" i="2"/>
  <c r="G528" i="2"/>
  <c r="G511" i="2"/>
  <c r="G440" i="2"/>
  <c r="G259" i="2"/>
  <c r="G213" i="2"/>
  <c r="G248" i="2"/>
  <c r="G196" i="2"/>
  <c r="G130" i="2"/>
  <c r="G516" i="2"/>
  <c r="G304" i="2"/>
  <c r="G119" i="2"/>
  <c r="G31" i="2"/>
  <c r="G340" i="2"/>
  <c r="G550" i="2"/>
  <c r="G491" i="2"/>
  <c r="G90" i="2"/>
  <c r="G61" i="2"/>
  <c r="G396" i="2"/>
  <c r="G293" i="2"/>
  <c r="G292" i="2"/>
  <c r="G64" i="2"/>
  <c r="G482" i="2"/>
  <c r="G437" i="2"/>
  <c r="G113" i="2"/>
  <c r="G232" i="2"/>
  <c r="G432" i="2"/>
  <c r="G266" i="2"/>
  <c r="G46" i="2"/>
  <c r="G15" i="2"/>
  <c r="G523" i="2"/>
  <c r="G56" i="2"/>
  <c r="G166" i="2"/>
  <c r="G19" i="2"/>
  <c r="G314" i="2"/>
  <c r="G324" i="2"/>
  <c r="G271" i="2"/>
  <c r="G302" i="2"/>
  <c r="G321" i="2"/>
  <c r="G262" i="2"/>
  <c r="G492" i="2"/>
  <c r="G152" i="2"/>
  <c r="G433" i="2"/>
  <c r="G117" i="2"/>
  <c r="G562" i="2"/>
  <c r="G318" i="2"/>
  <c r="G151" i="2"/>
  <c r="G81" i="2"/>
  <c r="G260" i="2"/>
  <c r="G219" i="2"/>
  <c r="G155" i="2"/>
  <c r="G502" i="2"/>
  <c r="G533" i="2"/>
  <c r="G278" i="2"/>
  <c r="G159" i="2"/>
  <c r="G490" i="2"/>
  <c r="G493" i="2"/>
  <c r="G363" i="2"/>
  <c r="G244" i="2"/>
  <c r="G108" i="2"/>
  <c r="G465" i="2"/>
  <c r="G300" i="2"/>
  <c r="G542" i="2"/>
  <c r="G86" i="2"/>
  <c r="G42" i="2"/>
  <c r="G469" i="2"/>
  <c r="G481" i="2"/>
  <c r="G352" i="2"/>
  <c r="G195" i="2"/>
  <c r="G457" i="2"/>
  <c r="G298" i="2"/>
  <c r="G122" i="2"/>
  <c r="G133" i="2"/>
  <c r="G407" i="2"/>
  <c r="G256" i="2"/>
  <c r="G35" i="2"/>
  <c r="G93" i="2"/>
  <c r="G565" i="2"/>
  <c r="G167" i="2"/>
  <c r="G404" i="2"/>
  <c r="G253" i="2"/>
  <c r="G553" i="2"/>
  <c r="G161" i="2"/>
  <c r="G384" i="2"/>
  <c r="G238" i="2"/>
  <c r="G412" i="2"/>
  <c r="G360" i="2"/>
  <c r="G148" i="2"/>
  <c r="G75" i="2"/>
  <c r="G479" i="2"/>
  <c r="G146" i="2"/>
  <c r="G401" i="2"/>
  <c r="G100" i="2"/>
  <c r="G508" i="2"/>
  <c r="G534" i="2"/>
  <c r="G307" i="2"/>
  <c r="G165" i="2"/>
  <c r="G510" i="2"/>
  <c r="G532" i="2"/>
  <c r="G214" i="2"/>
  <c r="G466" i="2"/>
  <c r="G486" i="2"/>
  <c r="G483" i="2"/>
  <c r="G120" i="2"/>
  <c r="G101" i="2"/>
  <c r="G229" i="2"/>
  <c r="G280" i="2"/>
  <c r="G48" i="2"/>
  <c r="G475" i="2"/>
  <c r="G212" i="2"/>
  <c r="G190" i="2"/>
  <c r="G198" i="2"/>
  <c r="G458" i="2"/>
  <c r="G239" i="2"/>
  <c r="G102" i="2"/>
  <c r="G227" i="2"/>
  <c r="G378" i="2"/>
  <c r="G328" i="2"/>
  <c r="G282" i="2"/>
  <c r="G444" i="2"/>
  <c r="G295" i="2"/>
  <c r="G112" i="2"/>
  <c r="G150" i="2"/>
  <c r="G515" i="2"/>
  <c r="G332" i="2"/>
  <c r="G254" i="2"/>
  <c r="G257" i="2"/>
  <c r="G509" i="2"/>
  <c r="G315" i="2"/>
  <c r="G252" i="2"/>
  <c r="G568" i="2"/>
  <c r="G376" i="2"/>
  <c r="G211" i="2"/>
  <c r="G339" i="2"/>
  <c r="G110" i="2"/>
  <c r="G400" i="2"/>
  <c r="G357" i="2"/>
  <c r="G140" i="2"/>
  <c r="G65" i="2"/>
  <c r="G521" i="2"/>
  <c r="G285" i="2"/>
  <c r="G218" i="2"/>
  <c r="G209" i="2"/>
  <c r="G522" i="2"/>
  <c r="G316" i="2"/>
  <c r="G134" i="2"/>
  <c r="G36" i="2"/>
  <c r="G517" i="2"/>
  <c r="G269" i="2"/>
  <c r="G415" i="2"/>
  <c r="G261" i="2"/>
  <c r="G153" i="2"/>
  <c r="G455" i="2"/>
  <c r="G397" i="2"/>
  <c r="G30" i="2"/>
  <c r="G488" i="2"/>
  <c r="G392" i="2"/>
  <c r="G377" i="2"/>
  <c r="G63" i="2"/>
  <c r="G79" i="2"/>
  <c r="G50" i="2"/>
  <c r="G538" i="2"/>
  <c r="G240" i="2"/>
  <c r="G382" i="2"/>
  <c r="G95" i="2"/>
  <c r="G564" i="2"/>
  <c r="G185" i="2"/>
  <c r="G448" i="2"/>
  <c r="G277" i="2"/>
  <c r="G326" i="2"/>
  <c r="G325" i="2"/>
  <c r="G281" i="2"/>
  <c r="G570" i="2"/>
  <c r="G359" i="2"/>
  <c r="G172" i="2"/>
  <c r="G29" i="2"/>
  <c r="G561" i="2"/>
  <c r="G350" i="2"/>
  <c r="G169" i="2"/>
  <c r="G27" i="2"/>
  <c r="G410" i="2"/>
  <c r="G472" i="2"/>
  <c r="G379" i="2"/>
  <c r="G24" i="2"/>
  <c r="G370" i="2"/>
  <c r="G206" i="2"/>
  <c r="G287" i="2"/>
  <c r="G105" i="2"/>
  <c r="G529" i="2"/>
  <c r="G327" i="2"/>
  <c r="G139" i="2"/>
  <c r="G47" i="2"/>
  <c r="G504" i="2"/>
  <c r="G355" i="2"/>
  <c r="G420" i="2"/>
  <c r="G263" i="2"/>
  <c r="G461" i="2"/>
  <c r="G245" i="2"/>
  <c r="G97" i="2"/>
  <c r="G123" i="2"/>
  <c r="G446" i="2"/>
  <c r="G51" i="2"/>
  <c r="G464" i="2"/>
  <c r="G164" i="2"/>
  <c r="G453" i="2"/>
  <c r="G220" i="2"/>
  <c r="G104" i="2"/>
  <c r="G91" i="2"/>
  <c r="G226" i="2"/>
  <c r="G555" i="2"/>
  <c r="G369" i="2"/>
  <c r="G301" i="2"/>
  <c r="G513" i="2"/>
  <c r="G552" i="2"/>
  <c r="G173" i="2"/>
  <c r="G385" i="2"/>
  <c r="G270" i="2"/>
  <c r="G501" i="2"/>
  <c r="G395" i="2"/>
  <c r="G62" i="2"/>
  <c r="G14" i="2"/>
  <c r="G494" i="2"/>
  <c r="G388" i="2"/>
  <c r="G44" i="2"/>
  <c r="G345" i="2"/>
  <c r="G284" i="2"/>
  <c r="G264" i="2"/>
  <c r="G204" i="2"/>
  <c r="G394" i="2"/>
  <c r="G452" i="2"/>
  <c r="G312" i="2"/>
  <c r="G329" i="2"/>
  <c r="G512" i="2"/>
  <c r="G365" i="2"/>
  <c r="G8" i="2"/>
  <c r="G267" i="2"/>
  <c r="G506" i="2"/>
  <c r="G518" i="2"/>
  <c r="G125" i="2"/>
  <c r="G121" i="2"/>
  <c r="G434" i="2"/>
  <c r="G116" i="2"/>
  <c r="G299" i="2"/>
  <c r="G223" i="2"/>
  <c r="G179" i="2"/>
  <c r="G496" i="2"/>
  <c r="G228" i="2"/>
  <c r="G215" i="2"/>
  <c r="G476" i="2"/>
  <c r="G445" i="2"/>
  <c r="G353" i="2"/>
  <c r="G499" i="2"/>
  <c r="G414" i="2"/>
  <c r="G160" i="2"/>
  <c r="G549" i="2"/>
  <c r="G275" i="2"/>
  <c r="G451" i="2"/>
  <c r="G405" i="2"/>
  <c r="G192" i="2"/>
  <c r="G107" i="2"/>
  <c r="G531" i="2"/>
  <c r="G338" i="2"/>
  <c r="G258" i="2"/>
  <c r="G290" i="2"/>
  <c r="G423" i="2"/>
  <c r="G330" i="2"/>
  <c r="G178" i="2"/>
  <c r="G41" i="2"/>
  <c r="G411" i="2"/>
  <c r="G322" i="2"/>
  <c r="G162" i="2"/>
  <c r="G39" i="2"/>
  <c r="G541" i="2"/>
  <c r="G149" i="2"/>
  <c r="G351" i="2"/>
  <c r="G197" i="2"/>
  <c r="G272" i="2"/>
  <c r="G221" i="2"/>
  <c r="G193" i="2"/>
  <c r="G545" i="2"/>
  <c r="G251" i="2"/>
  <c r="G131" i="2"/>
  <c r="G127" i="2"/>
  <c r="G540" i="2"/>
  <c r="G276" i="2"/>
  <c r="G361" i="2"/>
  <c r="G372" i="2"/>
  <c r="G551" i="2"/>
  <c r="G311" i="2"/>
  <c r="G103" i="2"/>
  <c r="G84" i="2"/>
  <c r="G60" i="2"/>
  <c r="G468" i="2"/>
  <c r="G205" i="2"/>
  <c r="G57" i="2"/>
  <c r="G467" i="2"/>
  <c r="G544" i="2"/>
  <c r="G473" i="2"/>
  <c r="G77" i="2"/>
  <c r="G471" i="2"/>
  <c r="G348" i="2"/>
  <c r="G548" i="2"/>
  <c r="G309" i="2"/>
  <c r="G70" i="2"/>
  <c r="G526" i="2"/>
  <c r="G454" i="2"/>
  <c r="G73" i="2"/>
  <c r="G58" i="2"/>
  <c r="G439" i="2"/>
  <c r="G366" i="2"/>
  <c r="G175" i="2"/>
  <c r="G69" i="2"/>
  <c r="G503" i="2"/>
  <c r="G383" i="2"/>
  <c r="G21" i="2"/>
  <c r="G94" i="2"/>
  <c r="G498" i="2"/>
  <c r="G346" i="2"/>
  <c r="G9" i="2"/>
  <c r="G53" i="2"/>
  <c r="G547" i="2"/>
  <c r="G303" i="2"/>
  <c r="G247" i="2"/>
  <c r="G297" i="2"/>
  <c r="G520" i="2"/>
  <c r="G137" i="2"/>
  <c r="G320" i="2"/>
  <c r="G176" i="2"/>
  <c r="G424" i="2"/>
  <c r="G288" i="2"/>
  <c r="G408" i="2"/>
  <c r="G462" i="2"/>
  <c r="G505" i="2"/>
  <c r="G249" i="2"/>
  <c r="G114" i="2"/>
  <c r="G129" i="2"/>
  <c r="G557" i="2"/>
  <c r="G398" i="2"/>
  <c r="G225" i="2"/>
  <c r="G183" i="2"/>
  <c r="G485" i="2"/>
  <c r="G449" i="2"/>
  <c r="G478" i="2"/>
  <c r="G335" i="2"/>
  <c r="G136" i="2"/>
  <c r="G554" i="2"/>
  <c r="G422" i="2"/>
  <c r="G381" i="2"/>
  <c r="G98" i="2"/>
  <c r="G347" i="2"/>
  <c r="G447" i="2"/>
  <c r="G356" i="2"/>
  <c r="G187" i="2"/>
  <c r="G71" i="2"/>
  <c r="G524" i="2"/>
  <c r="G421" i="2"/>
  <c r="G67" i="2"/>
  <c r="G49" i="2"/>
  <c r="G386" i="2"/>
  <c r="G426" i="2"/>
  <c r="G231" i="2"/>
  <c r="G43" i="2"/>
  <c r="G374" i="2"/>
  <c r="G375" i="2"/>
  <c r="G216" i="2"/>
  <c r="G12" i="2"/>
  <c r="G539" i="2"/>
  <c r="G344" i="2"/>
  <c r="G157" i="2"/>
  <c r="G230" i="2"/>
  <c r="G543" i="2"/>
  <c r="G294" i="2"/>
  <c r="G237" i="2"/>
  <c r="G289" i="2"/>
  <c r="G546" i="2"/>
  <c r="G265" i="2"/>
  <c r="G135" i="2"/>
  <c r="G283" i="2"/>
  <c r="G442" i="2"/>
  <c r="G128" i="2"/>
  <c r="G323" i="2"/>
  <c r="G317" i="2"/>
  <c r="G429" i="2"/>
  <c r="G367" i="2"/>
  <c r="G207" i="2"/>
  <c r="G296" i="2"/>
  <c r="G52" i="2"/>
  <c r="G389" i="2"/>
  <c r="G291" i="2"/>
  <c r="G368" i="2"/>
  <c r="G537" i="2"/>
  <c r="G233" i="2"/>
  <c r="G118" i="2"/>
  <c r="G80" i="2"/>
  <c r="G132" i="2"/>
  <c r="G487" i="2"/>
  <c r="G224" i="2"/>
  <c r="G358" i="2"/>
  <c r="G177" i="2"/>
  <c r="G72" i="2"/>
  <c r="G459" i="2"/>
  <c r="G450" i="2"/>
  <c r="G74" i="2"/>
  <c r="G25" i="2"/>
  <c r="G435" i="2"/>
  <c r="G349" i="2"/>
  <c r="G184" i="2"/>
  <c r="G66" i="2"/>
  <c r="G431" i="2"/>
  <c r="G180" i="2"/>
  <c r="G22" i="2"/>
  <c r="G156" i="2"/>
  <c r="G569" i="2"/>
  <c r="G174" i="2"/>
  <c r="G10" i="2"/>
  <c r="G138" i="2"/>
  <c r="G556" i="2"/>
  <c r="G380" i="2"/>
  <c r="G32" i="2"/>
  <c r="G274" i="2"/>
  <c r="G536" i="2"/>
  <c r="G333" i="2"/>
  <c r="G147" i="2"/>
  <c r="G89" i="2"/>
  <c r="G460" i="2"/>
  <c r="G141" i="2"/>
  <c r="G342" i="2"/>
  <c r="G391" i="2"/>
  <c r="G559" i="2"/>
  <c r="G336" i="2"/>
  <c r="G109" i="2"/>
  <c r="G87" i="2"/>
  <c r="G236" i="2"/>
  <c r="G191" i="2"/>
  <c r="G124" i="2"/>
  <c r="G563" i="2"/>
  <c r="G200" i="2"/>
  <c r="G337" i="2"/>
  <c r="G201" i="2"/>
  <c r="G82" i="2"/>
  <c r="G308" i="2"/>
  <c r="G403" i="2"/>
  <c r="G560" i="2"/>
  <c r="G188" i="2"/>
  <c r="G59" i="2"/>
  <c r="G425" i="2"/>
  <c r="G210" i="2"/>
  <c r="G243" i="2"/>
  <c r="G88" i="2"/>
  <c r="G525" i="2"/>
  <c r="G402" i="2"/>
  <c r="G33" i="2"/>
  <c r="G16" i="2"/>
  <c r="G428" i="2"/>
  <c r="G530" i="2"/>
  <c r="G163" i="2"/>
  <c r="G168" i="2"/>
  <c r="G416" i="2"/>
  <c r="G418" i="2"/>
  <c r="G158" i="2"/>
  <c r="G145" i="2"/>
  <c r="G399" i="2"/>
  <c r="G313" i="2"/>
  <c r="G154" i="2"/>
  <c r="G186" i="2"/>
  <c r="G514" i="2"/>
  <c r="G371" i="2"/>
  <c r="G20" i="2"/>
  <c r="G268" i="2"/>
  <c r="G567" i="2"/>
  <c r="G354" i="2"/>
  <c r="G126" i="2"/>
  <c r="G17" i="2"/>
  <c r="G331" i="2"/>
  <c r="G406" i="2"/>
  <c r="G250" i="2"/>
  <c r="G13" i="2"/>
  <c r="G566" i="2"/>
  <c r="G438" i="2"/>
  <c r="G273" i="2"/>
  <c r="G111" i="2"/>
  <c r="G463" i="2"/>
  <c r="G319" i="2"/>
  <c r="G55" i="2"/>
  <c r="G497" i="2"/>
  <c r="G222" i="2"/>
  <c r="G310" i="2"/>
  <c r="G171" i="2"/>
  <c r="G106" i="2"/>
  <c r="G495" i="2"/>
  <c r="G484" i="2"/>
  <c r="G364" i="2"/>
  <c r="G535" i="2"/>
  <c r="G235" i="2"/>
  <c r="G56" i="1"/>
  <c r="G174" i="1"/>
  <c r="G120" i="1"/>
  <c r="G68" i="1"/>
  <c r="G289" i="1"/>
  <c r="G568" i="1"/>
  <c r="G485" i="1"/>
  <c r="G115" i="1"/>
  <c r="G192" i="1"/>
  <c r="G133" i="1"/>
  <c r="G131" i="1"/>
  <c r="G74" i="1"/>
  <c r="G48" i="1"/>
  <c r="G53" i="1"/>
  <c r="G315" i="1"/>
  <c r="G122" i="1"/>
  <c r="G225" i="1"/>
  <c r="G23" i="1"/>
  <c r="G558" i="1"/>
  <c r="G385" i="1"/>
  <c r="G187" i="1"/>
  <c r="G318" i="1"/>
  <c r="G507" i="1"/>
  <c r="G95" i="1"/>
  <c r="G425" i="1"/>
  <c r="G493" i="1"/>
  <c r="G13" i="1"/>
  <c r="G413" i="1"/>
  <c r="G236" i="1"/>
  <c r="G311" i="1"/>
  <c r="G231" i="1"/>
  <c r="G31" i="1"/>
  <c r="G391" i="1"/>
  <c r="G197" i="1"/>
  <c r="G316" i="1"/>
  <c r="G282" i="1"/>
  <c r="G129" i="1"/>
  <c r="G366" i="1"/>
  <c r="G58" i="1"/>
  <c r="G39" i="1"/>
  <c r="G418" i="1"/>
  <c r="G66" i="1"/>
  <c r="G326" i="1"/>
  <c r="G362" i="1"/>
  <c r="G474" i="1"/>
  <c r="G78" i="1"/>
  <c r="G377" i="1"/>
  <c r="G489" i="1"/>
  <c r="G483" i="1"/>
  <c r="G424" i="1"/>
  <c r="G312" i="1"/>
  <c r="G283" i="1"/>
  <c r="G484" i="1"/>
  <c r="G136" i="1"/>
  <c r="G414" i="1"/>
  <c r="G79" i="1"/>
  <c r="G46" i="1"/>
  <c r="G173" i="1"/>
  <c r="G528" i="1"/>
  <c r="G296" i="1"/>
  <c r="G514" i="1"/>
  <c r="G337" i="1"/>
  <c r="G261" i="1"/>
  <c r="G24" i="1"/>
  <c r="G267" i="1"/>
  <c r="G504" i="1"/>
  <c r="G427" i="1"/>
  <c r="G519" i="1"/>
  <c r="G158" i="1"/>
  <c r="G309" i="1"/>
  <c r="G265" i="1"/>
  <c r="G406" i="1"/>
  <c r="G193" i="1"/>
  <c r="G399" i="1"/>
  <c r="G224" i="1"/>
  <c r="G404" i="1"/>
  <c r="G113" i="1"/>
  <c r="G182" i="1"/>
  <c r="G477" i="1"/>
  <c r="G188" i="1"/>
  <c r="G7" i="1"/>
  <c r="G364" i="1"/>
  <c r="G490" i="1"/>
  <c r="G277" i="1"/>
  <c r="G428" i="1"/>
  <c r="G570" i="1"/>
  <c r="G456" i="1"/>
  <c r="G368" i="1"/>
  <c r="G386" i="1"/>
  <c r="G517" i="1"/>
  <c r="G395" i="1"/>
  <c r="G195" i="1"/>
  <c r="G250" i="1"/>
  <c r="G529" i="1"/>
  <c r="G432" i="1"/>
  <c r="G270" i="1"/>
  <c r="G89" i="1"/>
  <c r="G342" i="1"/>
  <c r="G403" i="1"/>
  <c r="G259" i="1"/>
  <c r="G266" i="1"/>
  <c r="G290" i="1"/>
  <c r="G494" i="1"/>
  <c r="G555" i="1"/>
  <c r="G112" i="1"/>
  <c r="G47" i="1"/>
  <c r="G240" i="1"/>
  <c r="G374" i="1"/>
  <c r="G375" i="1"/>
  <c r="G367" i="1"/>
  <c r="G344" i="1"/>
  <c r="G441" i="1"/>
  <c r="G314" i="1"/>
  <c r="G262" i="1"/>
  <c r="G279" i="1"/>
  <c r="G230" i="1"/>
  <c r="G569" i="1"/>
  <c r="G380" i="1"/>
  <c r="G513" i="1"/>
  <c r="G300" i="1"/>
  <c r="G288" i="1"/>
  <c r="G176" i="1"/>
  <c r="G184" i="1"/>
  <c r="G216" i="1"/>
  <c r="G324" i="1"/>
  <c r="G254" i="1"/>
  <c r="G287" i="1"/>
  <c r="G363" i="1"/>
  <c r="G295" i="1"/>
  <c r="G109" i="1"/>
  <c r="G98" i="1"/>
  <c r="G537" i="1"/>
  <c r="G559" i="1"/>
  <c r="G194" i="1"/>
  <c r="G138" i="1"/>
  <c r="G72" i="1"/>
  <c r="G527" i="1"/>
  <c r="G144" i="1"/>
  <c r="G407" i="1"/>
  <c r="G463" i="1"/>
  <c r="G61" i="1"/>
  <c r="G211" i="1"/>
  <c r="G378" i="1"/>
  <c r="G332" i="1"/>
  <c r="G524" i="1"/>
  <c r="G11" i="1"/>
  <c r="G455" i="1"/>
  <c r="G190" i="1"/>
  <c r="G223" i="1"/>
  <c r="G436" i="1"/>
  <c r="G439" i="1"/>
  <c r="G440" i="1"/>
  <c r="G437" i="1"/>
  <c r="G402" i="1"/>
  <c r="G397" i="1"/>
  <c r="G198" i="1"/>
  <c r="G107" i="1"/>
  <c r="G373" i="1"/>
  <c r="G412" i="1"/>
  <c r="G341" i="1"/>
  <c r="G40" i="1"/>
  <c r="G19" i="1"/>
  <c r="G325" i="1"/>
  <c r="G104" i="1"/>
  <c r="G511" i="1"/>
  <c r="G242" i="1"/>
  <c r="G127" i="1"/>
  <c r="G126" i="1"/>
  <c r="G92" i="1"/>
  <c r="G323" i="1"/>
  <c r="G177" i="1"/>
  <c r="G214" i="1"/>
  <c r="G491" i="1"/>
  <c r="G453" i="1"/>
  <c r="G246" i="1"/>
  <c r="G450" i="1"/>
  <c r="G86" i="1"/>
  <c r="G93" i="1"/>
  <c r="G51" i="1"/>
  <c r="G488" i="1"/>
  <c r="G321" i="1"/>
  <c r="G171" i="1"/>
  <c r="G320" i="1"/>
  <c r="G471" i="1"/>
  <c r="G347" i="1"/>
  <c r="G52" i="1"/>
  <c r="G480" i="1"/>
  <c r="G567" i="1"/>
  <c r="G365" i="1"/>
  <c r="G208" i="1"/>
  <c r="G394" i="1"/>
  <c r="G499" i="1"/>
  <c r="G145" i="1"/>
  <c r="G278" i="1"/>
  <c r="G393" i="1"/>
  <c r="G461" i="1"/>
  <c r="G94" i="1"/>
  <c r="G560" i="1"/>
  <c r="G518" i="1"/>
  <c r="G564" i="1"/>
  <c r="G102" i="1"/>
  <c r="G80" i="1"/>
  <c r="G333" i="1"/>
  <c r="G251" i="1"/>
  <c r="G157" i="1"/>
  <c r="G243" i="1"/>
  <c r="G322" i="1"/>
  <c r="G376" i="1"/>
  <c r="G215" i="1"/>
  <c r="G213" i="1"/>
  <c r="G178" i="1"/>
  <c r="G162" i="1"/>
  <c r="G355" i="1"/>
  <c r="G298" i="1"/>
  <c r="G452" i="1"/>
  <c r="G146" i="1"/>
  <c r="G117" i="1"/>
  <c r="G33" i="1"/>
  <c r="G88" i="1"/>
  <c r="G29" i="1"/>
  <c r="G556" i="1"/>
  <c r="G396" i="1"/>
  <c r="G350" i="1"/>
  <c r="G191" i="1"/>
  <c r="G160" i="1"/>
  <c r="G301" i="1"/>
  <c r="G557" i="1"/>
  <c r="G415" i="1"/>
  <c r="G544" i="1"/>
  <c r="G352" i="1"/>
  <c r="G17" i="1"/>
  <c r="G408" i="1"/>
  <c r="G348" i="1"/>
  <c r="G430" i="1"/>
  <c r="G299" i="1"/>
  <c r="G35" i="1"/>
  <c r="G546" i="1"/>
  <c r="G204" i="1"/>
  <c r="G435" i="1"/>
  <c r="G64" i="1"/>
  <c r="G151" i="1"/>
  <c r="G206" i="1"/>
  <c r="G317" i="1"/>
  <c r="G69" i="1"/>
  <c r="G268" i="1"/>
  <c r="G212" i="1"/>
  <c r="G540" i="1"/>
  <c r="G383" i="1"/>
  <c r="G38" i="1"/>
  <c r="G123" i="1"/>
  <c r="G234" i="1"/>
  <c r="G327" i="1"/>
  <c r="G255" i="1"/>
  <c r="G12" i="1"/>
  <c r="G354" i="1"/>
  <c r="G260" i="1"/>
  <c r="G349" i="1"/>
  <c r="G554" i="1"/>
  <c r="G218" i="1"/>
  <c r="G550" i="1"/>
  <c r="G487" i="1"/>
  <c r="G87" i="1"/>
  <c r="G37" i="1"/>
  <c r="G147" i="1"/>
  <c r="G465" i="1"/>
  <c r="G143" i="1"/>
  <c r="G411" i="1"/>
  <c r="G100" i="1"/>
  <c r="G497" i="1"/>
  <c r="G18" i="1"/>
  <c r="G169" i="1"/>
  <c r="G116" i="1"/>
  <c r="G132" i="1"/>
  <c r="G285" i="1"/>
  <c r="G241" i="1"/>
  <c r="G447" i="1"/>
  <c r="G111" i="1"/>
  <c r="G538" i="1"/>
  <c r="G81" i="1"/>
  <c r="G360" i="1"/>
  <c r="G460" i="1"/>
  <c r="G533" i="1"/>
  <c r="G481" i="1"/>
  <c r="G44" i="1"/>
  <c r="G245" i="1"/>
  <c r="G409" i="1"/>
  <c r="G271" i="1"/>
  <c r="G125" i="1"/>
  <c r="G153" i="1"/>
  <c r="G237" i="1"/>
  <c r="G416" i="1"/>
  <c r="G548" i="1"/>
  <c r="G75" i="1"/>
  <c r="G297" i="1"/>
  <c r="G149" i="1"/>
  <c r="G340" i="1"/>
  <c r="G154" i="1"/>
  <c r="G140" i="1"/>
  <c r="G135" i="1"/>
  <c r="G85" i="1"/>
  <c r="G210" i="1"/>
  <c r="G25" i="1"/>
  <c r="G417" i="1"/>
  <c r="G536" i="1"/>
  <c r="G319" i="1"/>
  <c r="G141" i="1"/>
  <c r="G551" i="1"/>
  <c r="G292" i="1"/>
  <c r="G280" i="1"/>
  <c r="G398" i="1"/>
  <c r="G70" i="1"/>
  <c r="G345" i="1"/>
  <c r="G91" i="1"/>
  <c r="G274" i="1"/>
  <c r="G293" i="1"/>
  <c r="G219" i="1"/>
  <c r="G41" i="1"/>
  <c r="G235" i="1"/>
  <c r="G263" i="1"/>
  <c r="G239" i="1"/>
  <c r="G516" i="1"/>
  <c r="G486" i="1"/>
  <c r="G294" i="1"/>
  <c r="G401" i="1"/>
  <c r="G134" i="1"/>
  <c r="G448" i="1"/>
  <c r="G99" i="1"/>
  <c r="G336" i="1"/>
  <c r="G542" i="1"/>
  <c r="G515" i="1"/>
  <c r="G446" i="1"/>
  <c r="G346" i="1"/>
  <c r="G63" i="1"/>
  <c r="G468" i="1"/>
  <c r="G523" i="1"/>
  <c r="G479" i="1"/>
  <c r="G9" i="1"/>
  <c r="G200" i="1"/>
  <c r="G273" i="1"/>
  <c r="G473" i="1"/>
  <c r="G561" i="1"/>
  <c r="G443" i="1"/>
  <c r="G108" i="1"/>
  <c r="G361" i="1"/>
  <c r="G369" i="1"/>
  <c r="G522" i="1"/>
  <c r="G434" i="1"/>
  <c r="G565" i="1"/>
  <c r="G54" i="1"/>
  <c r="G284" i="1"/>
  <c r="G445" i="1"/>
  <c r="G90" i="1"/>
  <c r="G217" i="1"/>
  <c r="G543" i="1"/>
  <c r="G82" i="1"/>
  <c r="G269" i="1"/>
  <c r="G159" i="1"/>
  <c r="G506" i="1"/>
  <c r="G121" i="1"/>
  <c r="G83" i="1"/>
  <c r="G525" i="1"/>
  <c r="G388" i="1"/>
  <c r="G429" i="1"/>
  <c r="G476" i="1"/>
  <c r="G253" i="1"/>
  <c r="G14" i="1"/>
  <c r="G156" i="1"/>
  <c r="G166" i="1"/>
  <c r="G201" i="1"/>
  <c r="G232" i="1"/>
  <c r="G335" i="1"/>
  <c r="G562" i="1"/>
  <c r="G252" i="1"/>
  <c r="G62" i="1"/>
  <c r="G390" i="1"/>
  <c r="G238" i="1"/>
  <c r="G26" i="1"/>
  <c r="G36" i="1"/>
  <c r="G433" i="1"/>
  <c r="G532" i="1"/>
  <c r="G185" i="1"/>
  <c r="G227" i="1"/>
  <c r="G313" i="1"/>
  <c r="G410" i="1"/>
  <c r="G105" i="1"/>
  <c r="G492" i="1"/>
  <c r="G55" i="1"/>
  <c r="G457" i="1"/>
  <c r="G137" i="1"/>
  <c r="G304" i="1"/>
  <c r="G128" i="1"/>
  <c r="G438" i="1"/>
  <c r="G60" i="1"/>
  <c r="G186" i="1"/>
  <c r="G50" i="1"/>
  <c r="G57" i="1"/>
  <c r="G76" i="1"/>
  <c r="G400" i="1"/>
  <c r="G303" i="1"/>
  <c r="G541" i="1"/>
  <c r="G10" i="1"/>
  <c r="G498" i="1"/>
  <c r="G233" i="1"/>
  <c r="G328" i="1"/>
  <c r="G97" i="1"/>
  <c r="G168" i="1"/>
  <c r="G32" i="1"/>
  <c r="G534" i="1"/>
  <c r="G248" i="1"/>
  <c r="G307" i="1"/>
  <c r="G310" i="1"/>
  <c r="G306" i="1"/>
  <c r="G205" i="1"/>
  <c r="G530" i="1"/>
  <c r="G65" i="1"/>
  <c r="G59" i="1"/>
  <c r="G196" i="1"/>
  <c r="G256" i="1"/>
  <c r="G482" i="1"/>
  <c r="G139" i="1"/>
  <c r="G539" i="1"/>
  <c r="G449" i="1"/>
  <c r="G426" i="1"/>
  <c r="G458" i="1"/>
  <c r="G103" i="1"/>
  <c r="G535" i="1"/>
  <c r="G462" i="1"/>
  <c r="G419" i="1"/>
  <c r="G387" i="1"/>
  <c r="G353" i="1"/>
  <c r="G179" i="1"/>
  <c r="G16" i="1"/>
  <c r="G8" i="1"/>
  <c r="G257" i="1"/>
  <c r="G469" i="1"/>
  <c r="G27" i="1"/>
  <c r="G423" i="1"/>
  <c r="G531" i="1"/>
  <c r="G163" i="1"/>
  <c r="G329" i="1"/>
  <c r="G379" i="1"/>
  <c r="G222" i="1"/>
  <c r="G451" i="1"/>
  <c r="G167" i="1"/>
  <c r="G405" i="1"/>
  <c r="G45" i="1"/>
  <c r="G370" i="1"/>
  <c r="G464" i="1"/>
  <c r="G359" i="1"/>
  <c r="G553" i="1"/>
  <c r="G110" i="1"/>
  <c r="G502" i="1"/>
  <c r="G478" i="1"/>
  <c r="G101" i="1"/>
  <c r="G454" i="1"/>
  <c r="G77" i="1"/>
  <c r="G381" i="1"/>
  <c r="G420" i="1"/>
  <c r="G272" i="1"/>
  <c r="G43" i="1"/>
  <c r="G422" i="1"/>
  <c r="G220" i="1"/>
  <c r="G226" i="1"/>
  <c r="G161" i="1"/>
  <c r="G339" i="1"/>
  <c r="G150" i="1"/>
  <c r="G496" i="1"/>
  <c r="G470" i="1"/>
  <c r="G338" i="1"/>
  <c r="G475" i="1"/>
  <c r="G106" i="1"/>
  <c r="G49" i="1"/>
  <c r="G508" i="1"/>
  <c r="G444" i="1"/>
  <c r="G207" i="1"/>
  <c r="G28" i="1"/>
  <c r="G549" i="1"/>
  <c r="G495" i="1"/>
  <c r="G165" i="1"/>
  <c r="G382" i="1"/>
  <c r="G119" i="1"/>
  <c r="G124" i="1"/>
  <c r="G431" i="1"/>
  <c r="G189" i="1"/>
  <c r="G15" i="1"/>
  <c r="G164" i="1"/>
  <c r="G118" i="1"/>
  <c r="G466" i="1"/>
  <c r="G71" i="1"/>
  <c r="G545" i="1"/>
  <c r="G357" i="1"/>
  <c r="G351" i="1"/>
  <c r="G521" i="1"/>
  <c r="G501" i="1"/>
  <c r="G96" i="1"/>
  <c r="G552" i="1"/>
  <c r="G249" i="1"/>
  <c r="G302" i="1"/>
  <c r="G152" i="1"/>
  <c r="G199" i="1"/>
  <c r="G343" i="1"/>
  <c r="G510" i="1"/>
  <c r="G372" i="1"/>
  <c r="G358" i="1"/>
  <c r="G281" i="1"/>
  <c r="G305" i="1"/>
  <c r="G442" i="1"/>
  <c r="G172" i="1"/>
  <c r="G175" i="1"/>
  <c r="G221" i="1"/>
  <c r="G209" i="1"/>
  <c r="G73" i="1"/>
  <c r="G500" i="1"/>
  <c r="G308" i="1"/>
  <c r="G202" i="1"/>
  <c r="G228" i="1"/>
  <c r="G180" i="1"/>
  <c r="G244" i="1"/>
  <c r="G264" i="1"/>
  <c r="G181" i="1"/>
  <c r="G563" i="1"/>
  <c r="G22" i="1"/>
  <c r="G247" i="1"/>
  <c r="G42" i="1"/>
  <c r="G286" i="1"/>
  <c r="G229" i="1"/>
  <c r="G34" i="1"/>
  <c r="G21" i="1"/>
  <c r="G467" i="1"/>
  <c r="G84" i="1"/>
  <c r="G509" i="1"/>
  <c r="G291" i="1"/>
  <c r="G384" i="1"/>
  <c r="G371" i="1"/>
  <c r="G20" i="1"/>
  <c r="G547" i="1"/>
  <c r="G148" i="1"/>
  <c r="G130" i="1"/>
  <c r="G512" i="1"/>
  <c r="G203" i="1"/>
  <c r="G330" i="1"/>
  <c r="G155" i="1"/>
  <c r="G183" i="1"/>
  <c r="G67" i="1"/>
  <c r="G526" i="1"/>
  <c r="G520" i="1"/>
  <c r="G142" i="1"/>
  <c r="G275" i="1"/>
  <c r="G276" i="1"/>
  <c r="G472" i="1"/>
  <c r="G503" i="1"/>
  <c r="G505" i="1"/>
  <c r="G170" i="1"/>
  <c r="G356" i="1"/>
  <c r="F580" i="1"/>
  <c r="F579" i="1"/>
  <c r="G367" i="9"/>
  <c r="G139" i="9"/>
  <c r="G246" i="9"/>
  <c r="G106" i="9"/>
  <c r="G482" i="9"/>
  <c r="G169" i="9"/>
  <c r="G184" i="9"/>
  <c r="G37" i="9"/>
  <c r="G501" i="9"/>
  <c r="G521" i="9"/>
  <c r="G56" i="9"/>
  <c r="G7" i="9"/>
  <c r="G479" i="9"/>
  <c r="G469" i="9"/>
  <c r="G148" i="9"/>
  <c r="G247" i="9"/>
  <c r="G58" i="9"/>
  <c r="G308" i="9"/>
  <c r="G78" i="9"/>
  <c r="G392" i="9"/>
  <c r="G157" i="9"/>
  <c r="G88" i="9"/>
  <c r="G313" i="9"/>
  <c r="G562" i="9"/>
  <c r="G173" i="9"/>
  <c r="G118" i="9"/>
  <c r="G105" i="9"/>
  <c r="G568" i="9"/>
  <c r="G432" i="9"/>
  <c r="G290" i="9"/>
  <c r="G186" i="9"/>
  <c r="G518" i="9"/>
  <c r="G59" i="9"/>
  <c r="G430" i="9"/>
  <c r="G135" i="9"/>
  <c r="G80" i="9"/>
  <c r="G255" i="9"/>
  <c r="G179" i="9"/>
  <c r="G60" i="9"/>
  <c r="G171" i="9"/>
  <c r="G70" i="9"/>
  <c r="G439" i="9"/>
  <c r="G514" i="9"/>
  <c r="G90" i="9"/>
  <c r="G13" i="9"/>
  <c r="G417" i="9"/>
  <c r="G567" i="9"/>
  <c r="G555" i="9"/>
  <c r="G267" i="9"/>
  <c r="G162" i="9"/>
  <c r="G560" i="9"/>
  <c r="G192" i="9"/>
  <c r="G207" i="9"/>
  <c r="G269" i="9"/>
  <c r="G31" i="9"/>
  <c r="G89" i="9"/>
  <c r="G209" i="9"/>
  <c r="G570" i="9"/>
  <c r="G435" i="9"/>
  <c r="G143" i="9"/>
  <c r="G365" i="9"/>
  <c r="G224" i="9"/>
  <c r="G265" i="9"/>
  <c r="G289" i="9"/>
  <c r="G428" i="9"/>
  <c r="G337" i="9"/>
  <c r="G462" i="9"/>
  <c r="G310" i="9"/>
  <c r="G50" i="9"/>
  <c r="G250" i="9"/>
  <c r="G361" i="9"/>
  <c r="G471" i="9"/>
  <c r="G262" i="9"/>
  <c r="G436" i="9"/>
  <c r="G19" i="9"/>
  <c r="G418" i="9"/>
  <c r="G495" i="9"/>
  <c r="G69" i="9"/>
  <c r="G534" i="9"/>
  <c r="G543" i="9"/>
  <c r="G161" i="9"/>
  <c r="G25" i="9"/>
  <c r="G18" i="9"/>
  <c r="G121" i="9"/>
  <c r="G375" i="9"/>
  <c r="G23" i="9"/>
  <c r="G165" i="9"/>
  <c r="G511" i="9"/>
  <c r="G463" i="9"/>
  <c r="G385" i="9"/>
  <c r="G129" i="9"/>
  <c r="G489" i="9"/>
  <c r="G384" i="9"/>
  <c r="G494" i="9"/>
  <c r="G150" i="9"/>
  <c r="G553" i="9"/>
  <c r="G140" i="9"/>
  <c r="G523" i="9"/>
  <c r="G468" i="9"/>
  <c r="G199" i="9"/>
  <c r="G414" i="9"/>
  <c r="G115" i="9"/>
  <c r="G466" i="9"/>
  <c r="G306" i="9"/>
  <c r="G517" i="9"/>
  <c r="G134" i="9"/>
  <c r="G15" i="9"/>
  <c r="G447" i="9"/>
  <c r="G401" i="9"/>
  <c r="G194" i="9"/>
  <c r="G569" i="9"/>
  <c r="G41" i="9"/>
  <c r="G343" i="9"/>
  <c r="G379" i="9"/>
  <c r="G74" i="9"/>
  <c r="G296" i="9"/>
  <c r="G175" i="9"/>
  <c r="G496" i="9"/>
  <c r="G351" i="9"/>
  <c r="G178" i="9"/>
  <c r="G81" i="9"/>
  <c r="G341" i="9"/>
  <c r="G507" i="9"/>
  <c r="G29" i="9"/>
  <c r="G205" i="9"/>
  <c r="G346" i="9"/>
  <c r="G444" i="9"/>
  <c r="G473" i="9"/>
  <c r="G490" i="9"/>
  <c r="G465" i="9"/>
  <c r="G557" i="9"/>
  <c r="G146" i="9"/>
  <c r="G213" i="9"/>
  <c r="G243" i="9"/>
  <c r="G20" i="9"/>
  <c r="G228" i="9"/>
  <c r="G549" i="9"/>
  <c r="G123" i="9"/>
  <c r="G525" i="9"/>
  <c r="G239" i="9"/>
  <c r="G307" i="9"/>
  <c r="G509" i="9"/>
  <c r="G170" i="9"/>
  <c r="G419" i="9"/>
  <c r="G97" i="9"/>
  <c r="G541" i="9"/>
  <c r="G181" i="9"/>
  <c r="G542" i="9"/>
  <c r="G230" i="9"/>
  <c r="G556" i="9"/>
  <c r="G208" i="9"/>
  <c r="G283" i="9"/>
  <c r="G204" i="9"/>
  <c r="G373" i="9"/>
  <c r="G240" i="9"/>
  <c r="G389" i="9"/>
  <c r="G48" i="9"/>
  <c r="G63" i="9"/>
  <c r="G68" i="9"/>
  <c r="G67" i="9"/>
  <c r="G476" i="9"/>
  <c r="G429" i="9"/>
  <c r="G500" i="9"/>
  <c r="G455" i="9"/>
  <c r="G47" i="9"/>
  <c r="G231" i="9"/>
  <c r="G369" i="9"/>
  <c r="G477" i="9"/>
  <c r="G339" i="9"/>
  <c r="G244" i="9"/>
  <c r="G200" i="9"/>
  <c r="G558" i="9"/>
  <c r="G251" i="9"/>
  <c r="G127" i="9"/>
  <c r="G426" i="9"/>
  <c r="G187" i="9"/>
  <c r="G364" i="9"/>
  <c r="G387" i="9"/>
  <c r="G485" i="9"/>
  <c r="G318" i="9"/>
  <c r="G454" i="9"/>
  <c r="G442" i="9"/>
  <c r="G374" i="9"/>
  <c r="G368" i="9"/>
  <c r="G336" i="9"/>
  <c r="G202" i="9"/>
  <c r="G217" i="9"/>
  <c r="G338" i="9"/>
  <c r="G94" i="9"/>
  <c r="G314" i="9"/>
  <c r="G295" i="9"/>
  <c r="G331" i="9"/>
  <c r="G241" i="9"/>
  <c r="G456" i="9"/>
  <c r="G271" i="9"/>
  <c r="G551" i="9"/>
  <c r="G421" i="9"/>
  <c r="G288" i="9"/>
  <c r="G197" i="9"/>
  <c r="G234" i="9"/>
  <c r="G273" i="9"/>
  <c r="G451" i="9"/>
  <c r="G458" i="9"/>
  <c r="G117" i="9"/>
  <c r="G149" i="9"/>
  <c r="G301" i="9"/>
  <c r="G326" i="9"/>
  <c r="G177" i="9"/>
  <c r="G316" i="9"/>
  <c r="G464" i="9"/>
  <c r="G287" i="9"/>
  <c r="G403" i="9"/>
  <c r="G437" i="9"/>
  <c r="G459" i="9"/>
  <c r="G299" i="9"/>
  <c r="G513" i="9"/>
  <c r="G264" i="9"/>
  <c r="G93" i="9"/>
  <c r="G363" i="9"/>
  <c r="G104" i="9"/>
  <c r="G480" i="9"/>
  <c r="G395" i="9"/>
  <c r="G102" i="9"/>
  <c r="G261" i="9"/>
  <c r="G73" i="9"/>
  <c r="G330" i="9"/>
  <c r="G380" i="9"/>
  <c r="G298" i="9"/>
  <c r="G348" i="9"/>
  <c r="G49" i="9"/>
  <c r="G366" i="9"/>
  <c r="G390" i="9"/>
  <c r="G422" i="9"/>
  <c r="G85" i="9"/>
  <c r="G282" i="9"/>
  <c r="G340" i="9"/>
  <c r="G544" i="9"/>
  <c r="G520" i="9"/>
  <c r="G484" i="9"/>
  <c r="G147" i="9"/>
  <c r="G315" i="9"/>
  <c r="G535" i="9"/>
  <c r="G491" i="9"/>
  <c r="G33" i="9"/>
  <c r="G293" i="9"/>
  <c r="G96" i="9"/>
  <c r="G400" i="9"/>
  <c r="G144" i="9"/>
  <c r="G391" i="9"/>
  <c r="G166" i="9"/>
  <c r="G138" i="9"/>
  <c r="G539" i="9"/>
  <c r="G113" i="9"/>
  <c r="G101" i="9"/>
  <c r="G324" i="9"/>
  <c r="G416" i="9"/>
  <c r="G284" i="9"/>
  <c r="G415" i="9"/>
  <c r="G522" i="9"/>
  <c r="G404" i="9"/>
  <c r="G344" i="9"/>
  <c r="G358" i="9"/>
  <c r="G559" i="9"/>
  <c r="G46" i="9"/>
  <c r="G446" i="9"/>
  <c r="G457" i="9"/>
  <c r="G453" i="9"/>
  <c r="G320" i="9"/>
  <c r="G237" i="9"/>
  <c r="G111" i="9"/>
  <c r="G84" i="9"/>
  <c r="G431" i="9"/>
  <c r="G529" i="9"/>
  <c r="G206" i="9"/>
  <c r="G242" i="9"/>
  <c r="G128" i="9"/>
  <c r="G412" i="9"/>
  <c r="G410" i="9"/>
  <c r="G158" i="9"/>
  <c r="G333" i="9"/>
  <c r="G126" i="9"/>
  <c r="G449" i="9"/>
  <c r="G281" i="9"/>
  <c r="G445" i="9"/>
  <c r="G396" i="9"/>
  <c r="G530" i="9"/>
  <c r="G486" i="9"/>
  <c r="G467" i="9"/>
  <c r="G312" i="9"/>
  <c r="G122" i="9"/>
  <c r="G99" i="9"/>
  <c r="G51" i="9"/>
  <c r="G225" i="9"/>
  <c r="G77" i="9"/>
  <c r="G154" i="9"/>
  <c r="G151" i="9"/>
  <c r="G349" i="9"/>
  <c r="G503" i="9"/>
  <c r="G519" i="9"/>
  <c r="G329" i="9"/>
  <c r="G334" i="9"/>
  <c r="G393" i="9"/>
  <c r="G372" i="9"/>
  <c r="G64" i="9"/>
  <c r="G220" i="9"/>
  <c r="G260" i="9"/>
  <c r="G360" i="9"/>
  <c r="G488" i="9"/>
  <c r="G274" i="9"/>
  <c r="G510" i="9"/>
  <c r="G285" i="9"/>
  <c r="G498" i="9"/>
  <c r="G397" i="9"/>
  <c r="G268" i="9"/>
  <c r="G371" i="9"/>
  <c r="G216" i="9"/>
  <c r="G470" i="9"/>
  <c r="G300" i="9"/>
  <c r="G537" i="9"/>
  <c r="G508" i="9"/>
  <c r="G168" i="9"/>
  <c r="G497" i="9"/>
  <c r="G291" i="9"/>
  <c r="G425" i="9"/>
  <c r="G124" i="9"/>
  <c r="G215" i="9"/>
  <c r="G108" i="9"/>
  <c r="G441" i="9"/>
  <c r="G210" i="9"/>
  <c r="G142" i="9"/>
  <c r="G75" i="9"/>
  <c r="G211" i="9"/>
  <c r="G434" i="9"/>
  <c r="G223" i="9"/>
  <c r="G21" i="9"/>
  <c r="G253" i="9"/>
  <c r="G263" i="9"/>
  <c r="G95" i="9"/>
  <c r="G61" i="9"/>
  <c r="G552" i="9"/>
  <c r="G286" i="9"/>
  <c r="G342" i="9"/>
  <c r="G130" i="9"/>
  <c r="G280" i="9"/>
  <c r="G116" i="9"/>
  <c r="G195" i="9"/>
  <c r="G350" i="9"/>
  <c r="G172" i="9"/>
  <c r="G512" i="9"/>
  <c r="G38" i="9"/>
  <c r="G112" i="9"/>
  <c r="G311" i="9"/>
  <c r="G321" i="9"/>
  <c r="G328" i="9"/>
  <c r="G30" i="9"/>
  <c r="G524" i="9"/>
  <c r="G76" i="9"/>
  <c r="G377" i="9"/>
  <c r="G203" i="9"/>
  <c r="G394" i="9"/>
  <c r="G193" i="9"/>
  <c r="G86" i="9"/>
  <c r="G547" i="9"/>
  <c r="G66" i="9"/>
  <c r="G236" i="9"/>
  <c r="G545" i="9"/>
  <c r="G65" i="9"/>
  <c r="G17" i="9"/>
  <c r="G189" i="9"/>
  <c r="G443" i="9"/>
  <c r="G12" i="9"/>
  <c r="G506" i="9"/>
  <c r="G317" i="9"/>
  <c r="G103" i="9"/>
  <c r="G335" i="9"/>
  <c r="G297" i="9"/>
  <c r="G427" i="9"/>
  <c r="G114" i="9"/>
  <c r="G440" i="9"/>
  <c r="G472" i="9"/>
  <c r="G52" i="9"/>
  <c r="G546" i="9"/>
  <c r="G540" i="9"/>
  <c r="G474" i="9"/>
  <c r="G278" i="9"/>
  <c r="G87" i="9"/>
  <c r="G42" i="9"/>
  <c r="G27" i="9"/>
  <c r="G159" i="9"/>
  <c r="G302" i="9"/>
  <c r="G420" i="9"/>
  <c r="G91" i="9"/>
  <c r="G322" i="9"/>
  <c r="G492" i="9"/>
  <c r="G35" i="9"/>
  <c r="G505" i="9"/>
  <c r="G561" i="9"/>
  <c r="G164" i="9"/>
  <c r="G460" i="9"/>
  <c r="G452" i="9"/>
  <c r="G167" i="9"/>
  <c r="G258" i="9"/>
  <c r="G125" i="9"/>
  <c r="G516" i="9"/>
  <c r="G345" i="9"/>
  <c r="G355" i="9"/>
  <c r="G198" i="9"/>
  <c r="G370" i="9"/>
  <c r="G499" i="9"/>
  <c r="G352" i="9"/>
  <c r="G235" i="9"/>
  <c r="G79" i="9"/>
  <c r="G405" i="9"/>
  <c r="G305" i="9"/>
  <c r="G92" i="9"/>
  <c r="G219" i="9"/>
  <c r="G353" i="9"/>
  <c r="G188" i="9"/>
  <c r="G182" i="9"/>
  <c r="G327" i="9"/>
  <c r="G266" i="9"/>
  <c r="G319" i="9"/>
  <c r="G145" i="9"/>
  <c r="G98" i="9"/>
  <c r="G566" i="9"/>
  <c r="G120" i="9"/>
  <c r="G176" i="9"/>
  <c r="G183" i="9"/>
  <c r="G279" i="9"/>
  <c r="G531" i="9"/>
  <c r="G136" i="9"/>
  <c r="G538" i="9"/>
  <c r="G72" i="9"/>
  <c r="G383" i="9"/>
  <c r="G402" i="9"/>
  <c r="G276" i="9"/>
  <c r="G526" i="9"/>
  <c r="G160" i="9"/>
  <c r="G229" i="9"/>
  <c r="G423" i="9"/>
  <c r="G163" i="9"/>
  <c r="G478" i="9"/>
  <c r="G272" i="9"/>
  <c r="G133" i="9"/>
  <c r="G548" i="9"/>
  <c r="G292" i="9"/>
  <c r="G536" i="9"/>
  <c r="G83" i="9"/>
  <c r="G413" i="9"/>
  <c r="G53" i="9"/>
  <c r="G222" i="9"/>
  <c r="G563" i="9"/>
  <c r="G196" i="9"/>
  <c r="G152" i="9"/>
  <c r="G245" i="9"/>
  <c r="G294" i="9"/>
  <c r="G9" i="9"/>
  <c r="G347" i="9"/>
  <c r="G14" i="9"/>
  <c r="G132" i="9"/>
  <c r="G218" i="9"/>
  <c r="G382" i="9"/>
  <c r="G376" i="9"/>
  <c r="G565" i="9"/>
  <c r="G10" i="9"/>
  <c r="G504" i="9"/>
  <c r="G221" i="9"/>
  <c r="G43" i="9"/>
  <c r="G527" i="9"/>
  <c r="G408" i="9"/>
  <c r="G57" i="9"/>
  <c r="G100" i="9"/>
  <c r="G438" i="9"/>
  <c r="G238" i="9"/>
  <c r="G487" i="9"/>
  <c r="G502" i="9"/>
  <c r="G71" i="9"/>
  <c r="G433" i="9"/>
  <c r="G153" i="9"/>
  <c r="G461" i="9"/>
  <c r="G36" i="9"/>
  <c r="G362" i="9"/>
  <c r="G309" i="9"/>
  <c r="G16" i="9"/>
  <c r="G40" i="9"/>
  <c r="G533" i="9"/>
  <c r="G185" i="9"/>
  <c r="G141" i="9"/>
  <c r="G28" i="9"/>
  <c r="G356" i="9"/>
  <c r="G270" i="9"/>
  <c r="G493" i="9"/>
  <c r="G24" i="9"/>
  <c r="G325" i="9"/>
  <c r="G232" i="9"/>
  <c r="G214" i="9"/>
  <c r="G388" i="9"/>
  <c r="G323" i="9"/>
  <c r="G550" i="9"/>
  <c r="G26" i="9"/>
  <c r="G259" i="9"/>
  <c r="G554" i="9"/>
  <c r="G190" i="9"/>
  <c r="G191" i="9"/>
  <c r="G233" i="9"/>
  <c r="G398" i="9"/>
  <c r="G54" i="9"/>
  <c r="G45" i="9"/>
  <c r="G378" i="9"/>
  <c r="G248" i="9"/>
  <c r="G399" i="9"/>
  <c r="G532" i="9"/>
  <c r="G304" i="9"/>
  <c r="G249" i="9"/>
  <c r="G180" i="9"/>
  <c r="G82" i="9"/>
  <c r="G411" i="9"/>
  <c r="G407" i="9"/>
  <c r="G332" i="9"/>
  <c r="G131" i="9"/>
  <c r="G62" i="9"/>
  <c r="G386" i="9"/>
  <c r="G450" i="9"/>
  <c r="G354" i="9"/>
  <c r="G212" i="9"/>
  <c r="G107" i="9"/>
  <c r="G515" i="9"/>
  <c r="G256" i="9"/>
  <c r="G174" i="9"/>
  <c r="G277" i="9"/>
  <c r="G252" i="9"/>
  <c r="G528" i="9"/>
  <c r="G409" i="9"/>
  <c r="G39" i="9"/>
  <c r="G109" i="9"/>
  <c r="G481" i="9"/>
  <c r="G156" i="9"/>
  <c r="G254" i="9"/>
  <c r="G275" i="9"/>
  <c r="G201" i="9"/>
  <c r="G8" i="9"/>
  <c r="G226" i="9"/>
  <c r="G119" i="9"/>
  <c r="G357" i="9"/>
  <c r="G137" i="9"/>
  <c r="G110" i="9"/>
  <c r="G303" i="9"/>
  <c r="G227" i="9"/>
  <c r="G475" i="9"/>
  <c r="G406" i="9"/>
  <c r="G448" i="9"/>
  <c r="G22" i="9"/>
  <c r="G34" i="9"/>
  <c r="G359" i="9"/>
  <c r="G257" i="9"/>
  <c r="G11" i="9"/>
  <c r="G155" i="9"/>
  <c r="F580" i="9"/>
  <c r="J579" i="9" s="1"/>
  <c r="K579" i="9" s="1"/>
  <c r="F579" i="9"/>
  <c r="F580" i="2"/>
  <c r="F579" i="2"/>
  <c r="I579" i="2" l="1"/>
  <c r="J579" i="1"/>
  <c r="K579" i="1" s="1"/>
  <c r="J579" i="2"/>
  <c r="F308" i="2" l="1"/>
  <c r="F373" i="2"/>
  <c r="F487" i="2"/>
  <c r="F106" i="2"/>
  <c r="F233" i="2"/>
  <c r="F497" i="2"/>
  <c r="F55" i="2"/>
  <c r="F201" i="2"/>
  <c r="F132" i="2"/>
  <c r="E132" i="3" s="1"/>
  <c r="F471" i="2"/>
  <c r="F368" i="2"/>
  <c r="E368" i="3" s="1"/>
  <c r="F291" i="2"/>
  <c r="F52" i="2"/>
  <c r="F275" i="2"/>
  <c r="F226" i="2"/>
  <c r="F104" i="2"/>
  <c r="F57" i="2"/>
  <c r="F353" i="2"/>
  <c r="F445" i="2"/>
  <c r="F215" i="2"/>
  <c r="F228" i="2"/>
  <c r="E228" i="3" s="1"/>
  <c r="F153" i="2"/>
  <c r="E153" i="3" s="1"/>
  <c r="F453" i="2"/>
  <c r="E453" i="3" s="1"/>
  <c r="F51" i="2"/>
  <c r="F50" i="2"/>
  <c r="F63" i="2"/>
  <c r="F377" i="2"/>
  <c r="F397" i="2"/>
  <c r="F465" i="2"/>
  <c r="F198" i="2"/>
  <c r="F190" i="2"/>
  <c r="F293" i="2"/>
  <c r="F396" i="2"/>
  <c r="F48" i="2"/>
  <c r="E48" i="3" s="1"/>
  <c r="F491" i="2"/>
  <c r="E491" i="3" s="1"/>
  <c r="F142" i="2"/>
  <c r="F456" i="2"/>
  <c r="F319" i="2"/>
  <c r="F550" i="2"/>
  <c r="F443" i="2"/>
  <c r="F387" i="2"/>
  <c r="F441" i="2"/>
  <c r="F113" i="2"/>
  <c r="F523" i="2"/>
  <c r="F271" i="2"/>
  <c r="F481" i="2"/>
  <c r="E481" i="3" s="1"/>
  <c r="F165" i="2"/>
  <c r="E165" i="3" s="1"/>
  <c r="F483" i="2"/>
  <c r="F36" i="2"/>
  <c r="F185" i="2"/>
  <c r="F570" i="2"/>
  <c r="F169" i="2"/>
  <c r="F370" i="2"/>
  <c r="F139" i="2"/>
  <c r="F461" i="2"/>
  <c r="F369" i="2"/>
  <c r="F270" i="2"/>
  <c r="E270" i="3" s="1"/>
  <c r="F394" i="2"/>
  <c r="E394" i="3" s="1"/>
  <c r="F8" i="2"/>
  <c r="E8" i="3" s="1"/>
  <c r="F41" i="2"/>
  <c r="F361" i="2"/>
  <c r="F473" i="2"/>
  <c r="F247" i="2"/>
  <c r="F422" i="2"/>
  <c r="F386" i="2"/>
  <c r="F241" i="2"/>
  <c r="F427" i="2"/>
  <c r="F343" i="2"/>
  <c r="F242" i="2"/>
  <c r="E242" i="3" s="1"/>
  <c r="F470" i="2"/>
  <c r="E470" i="3" s="1"/>
  <c r="F181" i="2"/>
  <c r="E181" i="3" s="1"/>
  <c r="F78" i="2"/>
  <c r="F430" i="2"/>
  <c r="F259" i="2"/>
  <c r="F304" i="2"/>
  <c r="F61" i="2"/>
  <c r="F433" i="2"/>
  <c r="F260" i="2"/>
  <c r="F159" i="2"/>
  <c r="F510" i="2"/>
  <c r="F212" i="2"/>
  <c r="E212" i="3" s="1"/>
  <c r="F378" i="2"/>
  <c r="E378" i="3" s="1"/>
  <c r="F150" i="2"/>
  <c r="E150" i="3" s="1"/>
  <c r="F315" i="2"/>
  <c r="F110" i="2"/>
  <c r="F285" i="2"/>
  <c r="F538" i="2"/>
  <c r="F448" i="2"/>
  <c r="F359" i="2"/>
  <c r="F47" i="2"/>
  <c r="F245" i="2"/>
  <c r="F164" i="2"/>
  <c r="F267" i="2"/>
  <c r="E267" i="3" s="1"/>
  <c r="F116" i="2"/>
  <c r="E116" i="3" s="1"/>
  <c r="F338" i="2"/>
  <c r="E338" i="3" s="1"/>
  <c r="F149" i="2"/>
  <c r="F545" i="2"/>
  <c r="F60" i="2"/>
  <c r="F77" i="2"/>
  <c r="F526" i="2"/>
  <c r="F175" i="2"/>
  <c r="F498" i="2"/>
  <c r="F424" i="2"/>
  <c r="F114" i="2"/>
  <c r="F485" i="2"/>
  <c r="E485" i="3" s="1"/>
  <c r="F187" i="2"/>
  <c r="E187" i="3" s="1"/>
  <c r="F216" i="2"/>
  <c r="E216" i="3" s="1"/>
  <c r="F543" i="2"/>
  <c r="F135" i="2"/>
  <c r="F76" i="2"/>
  <c r="F217" i="2"/>
  <c r="F417" i="2"/>
  <c r="F202" i="2"/>
  <c r="F115" i="2"/>
  <c r="F286" i="2"/>
  <c r="F232" i="2"/>
  <c r="F219" i="2"/>
  <c r="E219" i="3" s="1"/>
  <c r="F300" i="2"/>
  <c r="F352" i="2"/>
  <c r="E352" i="3" s="1"/>
  <c r="F407" i="2"/>
  <c r="F404" i="2"/>
  <c r="F412" i="2"/>
  <c r="F401" i="2"/>
  <c r="F120" i="2"/>
  <c r="F328" i="2"/>
  <c r="F400" i="2"/>
  <c r="F517" i="2"/>
  <c r="F27" i="2"/>
  <c r="E27" i="3" s="1"/>
  <c r="F206" i="2"/>
  <c r="E206" i="3" s="1"/>
  <c r="F199" i="2"/>
  <c r="E199" i="3" s="1"/>
  <c r="F18" i="2"/>
  <c r="E18" i="3" s="1"/>
  <c r="F26" i="2"/>
  <c r="F279" i="2"/>
  <c r="F38" i="2"/>
  <c r="F306" i="2"/>
  <c r="F213" i="2"/>
  <c r="F119" i="2"/>
  <c r="F56" i="2"/>
  <c r="F302" i="2"/>
  <c r="F117" i="2"/>
  <c r="F490" i="2"/>
  <c r="E490" i="3" s="1"/>
  <c r="F100" i="2"/>
  <c r="E100" i="3" s="1"/>
  <c r="F101" i="2"/>
  <c r="E101" i="3" s="1"/>
  <c r="F515" i="2"/>
  <c r="F252" i="2"/>
  <c r="F218" i="2"/>
  <c r="F30" i="2"/>
  <c r="F287" i="2"/>
  <c r="F11" i="2"/>
  <c r="F507" i="2"/>
  <c r="F436" i="2"/>
  <c r="F432" i="2"/>
  <c r="F321" i="2"/>
  <c r="E321" i="3" s="1"/>
  <c r="F155" i="2"/>
  <c r="E155" i="3" s="1"/>
  <c r="F542" i="2"/>
  <c r="E542" i="3" s="1"/>
  <c r="F195" i="2"/>
  <c r="F256" i="2"/>
  <c r="F253" i="2"/>
  <c r="F360" i="2"/>
  <c r="F532" i="2"/>
  <c r="F332" i="2"/>
  <c r="F568" i="2"/>
  <c r="F357" i="2"/>
  <c r="F209" i="2"/>
  <c r="F269" i="2"/>
  <c r="E269" i="3" s="1"/>
  <c r="F488" i="2"/>
  <c r="F240" i="2"/>
  <c r="E240" i="3" s="1"/>
  <c r="F277" i="2"/>
  <c r="F172" i="2"/>
  <c r="F410" i="2"/>
  <c r="F504" i="2"/>
  <c r="F97" i="2"/>
  <c r="F395" i="2"/>
  <c r="F312" i="2"/>
  <c r="F506" i="2"/>
  <c r="F45" i="2"/>
  <c r="F393" i="2"/>
  <c r="E393" i="3" s="1"/>
  <c r="F558" i="2"/>
  <c r="E558" i="3" s="1"/>
  <c r="F255" i="2"/>
  <c r="F500" i="2"/>
  <c r="F92" i="2"/>
  <c r="F203" i="2"/>
  <c r="F96" i="2"/>
  <c r="F362" i="2"/>
  <c r="F409" i="2"/>
  <c r="F248" i="2"/>
  <c r="F31" i="2"/>
  <c r="F292" i="2"/>
  <c r="F166" i="2"/>
  <c r="F562" i="2"/>
  <c r="E562" i="3" s="1"/>
  <c r="F493" i="2"/>
  <c r="E493" i="3" s="1"/>
  <c r="F86" i="2"/>
  <c r="F457" i="2"/>
  <c r="F35" i="2"/>
  <c r="F148" i="2"/>
  <c r="F508" i="2"/>
  <c r="F229" i="2"/>
  <c r="F458" i="2"/>
  <c r="F282" i="2"/>
  <c r="F29" i="2"/>
  <c r="E29" i="3" s="1"/>
  <c r="F472" i="2"/>
  <c r="F355" i="2"/>
  <c r="E355" i="3" s="1"/>
  <c r="F499" i="2"/>
  <c r="E499" i="3" s="1"/>
  <c r="F405" i="2"/>
  <c r="F37" i="2"/>
  <c r="F182" i="2"/>
  <c r="F305" i="2"/>
  <c r="F196" i="2"/>
  <c r="F340" i="2"/>
  <c r="F64" i="2"/>
  <c r="F266" i="2"/>
  <c r="F318" i="2"/>
  <c r="F553" i="2"/>
  <c r="F214" i="2"/>
  <c r="E214" i="3" s="1"/>
  <c r="F376" i="2"/>
  <c r="E376" i="3" s="1"/>
  <c r="F415" i="2"/>
  <c r="F392" i="2"/>
  <c r="F382" i="2"/>
  <c r="F326" i="2"/>
  <c r="F105" i="2"/>
  <c r="F123" i="2"/>
  <c r="F552" i="2"/>
  <c r="F62" i="2"/>
  <c r="F284" i="2"/>
  <c r="F329" i="2"/>
  <c r="E329" i="3" s="1"/>
  <c r="F518" i="2"/>
  <c r="E518" i="3" s="1"/>
  <c r="F223" i="2"/>
  <c r="E223" i="3" s="1"/>
  <c r="F234" i="2"/>
  <c r="F40" i="2"/>
  <c r="F527" i="2"/>
  <c r="F99" i="2"/>
  <c r="F194" i="2"/>
  <c r="F54" i="2"/>
  <c r="F334" i="2"/>
  <c r="F528" i="2"/>
  <c r="F19" i="2"/>
  <c r="F262" i="2"/>
  <c r="E262" i="3" s="1"/>
  <c r="F502" i="2"/>
  <c r="E502" i="3" s="1"/>
  <c r="F363" i="2"/>
  <c r="E363" i="3" s="1"/>
  <c r="F298" i="2"/>
  <c r="F161" i="2"/>
  <c r="F534" i="2"/>
  <c r="F280" i="2"/>
  <c r="F239" i="2"/>
  <c r="F444" i="2"/>
  <c r="F254" i="2"/>
  <c r="F140" i="2"/>
  <c r="F522" i="2"/>
  <c r="F325" i="2"/>
  <c r="E325" i="3" s="1"/>
  <c r="F561" i="2"/>
  <c r="E561" i="3" s="1"/>
  <c r="F529" i="2"/>
  <c r="F420" i="2"/>
  <c r="F91" i="2"/>
  <c r="F173" i="2"/>
  <c r="F264" i="2"/>
  <c r="F125" i="2"/>
  <c r="F179" i="2"/>
  <c r="F414" i="2"/>
  <c r="F192" i="2"/>
  <c r="F272" i="2"/>
  <c r="F127" i="2"/>
  <c r="E127" i="3" s="1"/>
  <c r="F467" i="2"/>
  <c r="E467" i="3" s="1"/>
  <c r="F58" i="2"/>
  <c r="E58" i="3" s="1"/>
  <c r="F137" i="2"/>
  <c r="F462" i="2"/>
  <c r="F398" i="2"/>
  <c r="F335" i="2"/>
  <c r="F347" i="2"/>
  <c r="F421" i="2"/>
  <c r="F43" i="2"/>
  <c r="F344" i="2"/>
  <c r="F289" i="2"/>
  <c r="F477" i="2"/>
  <c r="E477" i="3" s="1"/>
  <c r="F85" i="2"/>
  <c r="F151" i="2"/>
  <c r="E151" i="3" s="1"/>
  <c r="F42" i="2"/>
  <c r="F93" i="2"/>
  <c r="F75" i="2"/>
  <c r="F466" i="2"/>
  <c r="F257" i="2"/>
  <c r="F65" i="2"/>
  <c r="F261" i="2"/>
  <c r="F95" i="2"/>
  <c r="F379" i="2"/>
  <c r="F419" i="2"/>
  <c r="E419" i="3" s="1"/>
  <c r="F23" i="2"/>
  <c r="F480" i="2"/>
  <c r="E480" i="3" s="1"/>
  <c r="F144" i="2"/>
  <c r="F208" i="2"/>
  <c r="F170" i="2"/>
  <c r="F474" i="2"/>
  <c r="F34" i="2"/>
  <c r="F413" i="2"/>
  <c r="F189" i="2"/>
  <c r="F511" i="2"/>
  <c r="F130" i="2"/>
  <c r="F482" i="2"/>
  <c r="F46" i="2"/>
  <c r="E46" i="3" s="1"/>
  <c r="F314" i="2"/>
  <c r="E314" i="3" s="1"/>
  <c r="F492" i="2"/>
  <c r="F533" i="2"/>
  <c r="F244" i="2"/>
  <c r="F479" i="2"/>
  <c r="F307" i="2"/>
  <c r="F102" i="2"/>
  <c r="F295" i="2"/>
  <c r="F211" i="2"/>
  <c r="F316" i="2"/>
  <c r="F281" i="2"/>
  <c r="E281" i="3" s="1"/>
  <c r="F350" i="2"/>
  <c r="E350" i="3" s="1"/>
  <c r="F24" i="2"/>
  <c r="F204" i="2"/>
  <c r="F107" i="2"/>
  <c r="F39" i="2"/>
  <c r="F540" i="2"/>
  <c r="F103" i="2"/>
  <c r="F544" i="2"/>
  <c r="F309" i="2"/>
  <c r="F439" i="2"/>
  <c r="F21" i="2"/>
  <c r="F547" i="2"/>
  <c r="E547" i="3" s="1"/>
  <c r="F320" i="2"/>
  <c r="E320" i="3" s="1"/>
  <c r="F505" i="2"/>
  <c r="E505" i="3" s="1"/>
  <c r="F225" i="2"/>
  <c r="F447" i="2"/>
  <c r="F67" i="2"/>
  <c r="F374" i="2"/>
  <c r="F157" i="2"/>
  <c r="F546" i="2"/>
  <c r="F323" i="2"/>
  <c r="F450" i="2"/>
  <c r="F66" i="2"/>
  <c r="F174" i="2"/>
  <c r="F274" i="2"/>
  <c r="E274" i="3" s="1"/>
  <c r="F141" i="2"/>
  <c r="E141" i="3" s="1"/>
  <c r="F87" i="2"/>
  <c r="F337" i="2"/>
  <c r="F402" i="2"/>
  <c r="F168" i="2"/>
  <c r="F313" i="2"/>
  <c r="F268" i="2"/>
  <c r="F111" i="2"/>
  <c r="F327" i="2"/>
  <c r="F263" i="2"/>
  <c r="F365" i="2"/>
  <c r="E365" i="3" s="1"/>
  <c r="F121" i="2"/>
  <c r="E121" i="3" s="1"/>
  <c r="F496" i="2"/>
  <c r="E496" i="3" s="1"/>
  <c r="F160" i="2"/>
  <c r="F193" i="2"/>
  <c r="F366" i="2"/>
  <c r="F94" i="2"/>
  <c r="F554" i="2"/>
  <c r="F375" i="2"/>
  <c r="F317" i="2"/>
  <c r="F389" i="2"/>
  <c r="F10" i="2"/>
  <c r="E10" i="3" s="1"/>
  <c r="F536" i="2"/>
  <c r="E536" i="3" s="1"/>
  <c r="F250" i="2"/>
  <c r="E250" i="3" s="1"/>
  <c r="F463" i="2"/>
  <c r="E463" i="3" s="1"/>
  <c r="F489" i="2"/>
  <c r="F390" i="2"/>
  <c r="F246" i="2"/>
  <c r="F7" i="2"/>
  <c r="F440" i="2"/>
  <c r="F516" i="2"/>
  <c r="F90" i="2"/>
  <c r="F437" i="2"/>
  <c r="F15" i="2"/>
  <c r="F324" i="2"/>
  <c r="E324" i="3" s="1"/>
  <c r="F83" i="2"/>
  <c r="E83" i="3" s="1"/>
  <c r="F143" i="2"/>
  <c r="E143" i="3" s="1"/>
  <c r="F519" i="2"/>
  <c r="F469" i="2"/>
  <c r="F122" i="2"/>
  <c r="F565" i="2"/>
  <c r="F384" i="2"/>
  <c r="F486" i="2"/>
  <c r="F112" i="2"/>
  <c r="F521" i="2"/>
  <c r="F134" i="2"/>
  <c r="F564" i="2"/>
  <c r="F555" i="2"/>
  <c r="E555" i="3" s="1"/>
  <c r="F385" i="2"/>
  <c r="E385" i="3" s="1"/>
  <c r="F494" i="2"/>
  <c r="F176" i="2"/>
  <c r="F236" i="2"/>
  <c r="F341" i="2"/>
  <c r="F68" i="2"/>
  <c r="F28" i="2"/>
  <c r="F108" i="2"/>
  <c r="F388" i="2"/>
  <c r="F178" i="2"/>
  <c r="F351" i="2"/>
  <c r="E351" i="3" s="1"/>
  <c r="F131" i="2"/>
  <c r="F381" i="2"/>
  <c r="F524" i="2"/>
  <c r="F294" i="2"/>
  <c r="F128" i="2"/>
  <c r="F431" i="2"/>
  <c r="F138" i="2"/>
  <c r="F147" i="2"/>
  <c r="F336" i="2"/>
  <c r="F567" i="2"/>
  <c r="F200" i="2"/>
  <c r="F59" i="2"/>
  <c r="E59" i="3" s="1"/>
  <c r="F556" i="2"/>
  <c r="F416" i="2"/>
  <c r="E416" i="3" s="1"/>
  <c r="F331" i="2"/>
  <c r="F133" i="2"/>
  <c r="F531" i="2"/>
  <c r="F74" i="2"/>
  <c r="F180" i="2"/>
  <c r="F13" i="2"/>
  <c r="F227" i="2"/>
  <c r="F79" i="2"/>
  <c r="F220" i="2"/>
  <c r="F299" i="2"/>
  <c r="E299" i="3" s="1"/>
  <c r="F197" i="2"/>
  <c r="F84" i="2"/>
  <c r="E84" i="3" s="1"/>
  <c r="F297" i="2"/>
  <c r="F237" i="2"/>
  <c r="F354" i="2"/>
  <c r="F222" i="2"/>
  <c r="F484" i="2"/>
  <c r="F152" i="2"/>
  <c r="F238" i="2"/>
  <c r="F509" i="2"/>
  <c r="F44" i="2"/>
  <c r="E44" i="3" s="1"/>
  <c r="F512" i="2"/>
  <c r="E512" i="3" s="1"/>
  <c r="F411" i="2"/>
  <c r="E411" i="3" s="1"/>
  <c r="F348" i="2"/>
  <c r="E348" i="3" s="1"/>
  <c r="F346" i="2"/>
  <c r="F98" i="2"/>
  <c r="F12" i="2"/>
  <c r="F186" i="2"/>
  <c r="F345" i="2"/>
  <c r="F549" i="2"/>
  <c r="F258" i="2"/>
  <c r="F322" i="2"/>
  <c r="F276" i="2"/>
  <c r="F468" i="2"/>
  <c r="E468" i="3" s="1"/>
  <c r="F548" i="2"/>
  <c r="E548" i="3" s="1"/>
  <c r="F520" i="2"/>
  <c r="E520" i="3" s="1"/>
  <c r="F249" i="2"/>
  <c r="F449" i="2"/>
  <c r="F49" i="2"/>
  <c r="F429" i="2"/>
  <c r="F358" i="2"/>
  <c r="F22" i="2"/>
  <c r="F425" i="2"/>
  <c r="F418" i="2"/>
  <c r="F514" i="2"/>
  <c r="F126" i="2"/>
  <c r="E126" i="3" s="1"/>
  <c r="F438" i="2"/>
  <c r="E438" i="3" s="1"/>
  <c r="F310" i="2"/>
  <c r="F278" i="2"/>
  <c r="F455" i="2"/>
  <c r="F290" i="2"/>
  <c r="F221" i="2"/>
  <c r="F539" i="2"/>
  <c r="F537" i="2"/>
  <c r="F177" i="2"/>
  <c r="F435" i="2"/>
  <c r="F82" i="2"/>
  <c r="F16" i="2"/>
  <c r="E16" i="3" s="1"/>
  <c r="F158" i="2"/>
  <c r="E158" i="3" s="1"/>
  <c r="F17" i="2"/>
  <c r="E17" i="3" s="1"/>
  <c r="F235" i="2"/>
  <c r="F475" i="2"/>
  <c r="F501" i="2"/>
  <c r="F162" i="2"/>
  <c r="F69" i="2"/>
  <c r="F9" i="2"/>
  <c r="F129" i="2"/>
  <c r="F478" i="2"/>
  <c r="F265" i="2"/>
  <c r="F156" i="2"/>
  <c r="E156" i="3" s="1"/>
  <c r="F32" i="2"/>
  <c r="E32" i="3" s="1"/>
  <c r="F210" i="2"/>
  <c r="E210" i="3" s="1"/>
  <c r="F371" i="2"/>
  <c r="F171" i="2"/>
  <c r="F423" i="2"/>
  <c r="F372" i="2"/>
  <c r="F205" i="2"/>
  <c r="F53" i="2"/>
  <c r="F356" i="2"/>
  <c r="F426" i="2"/>
  <c r="F367" i="2"/>
  <c r="F118" i="2"/>
  <c r="E118" i="3" s="1"/>
  <c r="F72" i="2"/>
  <c r="F349" i="2"/>
  <c r="E349" i="3" s="1"/>
  <c r="F342" i="2"/>
  <c r="F191" i="2"/>
  <c r="F403" i="2"/>
  <c r="F243" i="2"/>
  <c r="F428" i="2"/>
  <c r="F145" i="2"/>
  <c r="F273" i="2"/>
  <c r="F167" i="2"/>
  <c r="F446" i="2"/>
  <c r="F451" i="2"/>
  <c r="F70" i="2"/>
  <c r="E70" i="3" s="1"/>
  <c r="F503" i="2"/>
  <c r="E503" i="3" s="1"/>
  <c r="F557" i="2"/>
  <c r="F136" i="2"/>
  <c r="F184" i="2"/>
  <c r="F569" i="2"/>
  <c r="F560" i="2"/>
  <c r="F330" i="2"/>
  <c r="F251" i="2"/>
  <c r="F551" i="2"/>
  <c r="F231" i="2"/>
  <c r="F230" i="2"/>
  <c r="E230" i="3" s="1"/>
  <c r="F283" i="2"/>
  <c r="E283" i="3" s="1"/>
  <c r="F207" i="2"/>
  <c r="F80" i="2"/>
  <c r="F459" i="2"/>
  <c r="F391" i="2"/>
  <c r="F124" i="2"/>
  <c r="F530" i="2"/>
  <c r="F399" i="2"/>
  <c r="F20" i="2"/>
  <c r="F406" i="2"/>
  <c r="F495" i="2"/>
  <c r="F81" i="2"/>
  <c r="E81" i="3" s="1"/>
  <c r="F146" i="2"/>
  <c r="E146" i="3" s="1"/>
  <c r="F339" i="2"/>
  <c r="E339" i="3" s="1"/>
  <c r="F301" i="2"/>
  <c r="F14" i="2"/>
  <c r="F476" i="2"/>
  <c r="F541" i="2"/>
  <c r="F311" i="2"/>
  <c r="F383" i="2"/>
  <c r="F288" i="2"/>
  <c r="F71" i="2"/>
  <c r="F333" i="2"/>
  <c r="E333" i="3" s="1"/>
  <c r="F464" i="2"/>
  <c r="F513" i="2"/>
  <c r="E513" i="3" s="1"/>
  <c r="F452" i="2"/>
  <c r="F434" i="2"/>
  <c r="F454" i="2"/>
  <c r="F303" i="2"/>
  <c r="F408" i="2"/>
  <c r="F442" i="2"/>
  <c r="F296" i="2"/>
  <c r="F559" i="2"/>
  <c r="F563" i="2"/>
  <c r="F188" i="2"/>
  <c r="F525" i="2"/>
  <c r="E525" i="3" s="1"/>
  <c r="F163" i="2"/>
  <c r="E163" i="3" s="1"/>
  <c r="F364" i="2"/>
  <c r="F73" i="2"/>
  <c r="F183" i="2"/>
  <c r="F89" i="2"/>
  <c r="F154" i="2"/>
  <c r="F224" i="2"/>
  <c r="F25" i="2"/>
  <c r="F380" i="2"/>
  <c r="F460" i="2"/>
  <c r="F109" i="2"/>
  <c r="F33" i="2"/>
  <c r="E33" i="3" s="1"/>
  <c r="F566" i="2"/>
  <c r="F535" i="2"/>
  <c r="E535" i="3" s="1"/>
  <c r="F88" i="2"/>
  <c r="E86" i="3"/>
  <c r="E422" i="3"/>
  <c r="E239" i="3"/>
  <c r="E203" i="3"/>
  <c r="E492" i="3"/>
  <c r="E93" i="3"/>
  <c r="E381" i="3"/>
  <c r="E111" i="3"/>
  <c r="E413" i="3"/>
  <c r="E152" i="3"/>
  <c r="E98" i="3"/>
  <c r="E36" i="3"/>
  <c r="E337" i="3"/>
  <c r="E560" i="3"/>
  <c r="E184" i="3"/>
  <c r="E347" i="3"/>
  <c r="E97" i="3"/>
  <c r="E409" i="3"/>
  <c r="E20" i="3"/>
  <c r="E15" i="3"/>
  <c r="E446" i="3"/>
  <c r="E53" i="3"/>
  <c r="E433" i="3"/>
  <c r="E147" i="3"/>
  <c r="E377" i="3"/>
  <c r="E441" i="3"/>
  <c r="E557" i="3"/>
  <c r="E275" i="3"/>
  <c r="E60" i="3"/>
  <c r="E259" i="3"/>
  <c r="E131" i="3"/>
  <c r="E530" i="3"/>
  <c r="E298" i="3"/>
  <c r="E436" i="3"/>
  <c r="E507" i="3"/>
  <c r="E108" i="3"/>
  <c r="E540" i="3"/>
  <c r="E316" i="3"/>
  <c r="E30" i="3"/>
  <c r="E380" i="3"/>
  <c r="E326" i="3"/>
  <c r="E473" i="3"/>
  <c r="E310" i="3"/>
  <c r="E14" i="3"/>
  <c r="E375" i="3"/>
  <c r="E145" i="3"/>
  <c r="E447" i="3"/>
  <c r="E136" i="3"/>
  <c r="E192" i="3"/>
  <c r="E484" i="3"/>
  <c r="E244" i="3"/>
  <c r="E538" i="3"/>
  <c r="E330" i="3"/>
  <c r="E544" i="3"/>
  <c r="E247" i="3"/>
  <c r="E252" i="3"/>
  <c r="E508" i="3"/>
  <c r="E243" i="3"/>
  <c r="E266" i="3"/>
  <c r="E215" i="3"/>
  <c r="E85" i="3"/>
  <c r="E92" i="3"/>
  <c r="E366" i="3"/>
  <c r="E9" i="3"/>
  <c r="E509" i="3"/>
  <c r="E423" i="3"/>
  <c r="E186" i="3"/>
  <c r="E435" i="3"/>
  <c r="E102" i="3"/>
  <c r="E49" i="3"/>
  <c r="E110" i="3"/>
  <c r="E517" i="3"/>
  <c r="E391" i="3"/>
  <c r="E407" i="3"/>
  <c r="E479" i="3"/>
  <c r="E286" i="3"/>
  <c r="E511" i="3"/>
  <c r="E412" i="3"/>
  <c r="E425" i="3"/>
  <c r="E489" i="3"/>
  <c r="E483" i="3"/>
  <c r="E135" i="3"/>
  <c r="E130" i="3"/>
  <c r="E104" i="3"/>
  <c r="E424" i="3"/>
  <c r="E129" i="3"/>
  <c r="E113" i="3"/>
  <c r="E448" i="3"/>
  <c r="E451" i="3"/>
  <c r="E287" i="3"/>
  <c r="E455" i="3"/>
  <c r="E253" i="3"/>
  <c r="E279" i="3"/>
  <c r="E341" i="3"/>
  <c r="E276" i="3"/>
  <c r="E553" i="3"/>
  <c r="E432" i="3"/>
  <c r="E500" i="3"/>
  <c r="E159" i="3"/>
  <c r="E459" i="3"/>
  <c r="E178" i="3"/>
  <c r="E88" i="3"/>
  <c r="E117" i="3"/>
  <c r="E353" i="3"/>
  <c r="E72" i="3"/>
  <c r="E300" i="3"/>
  <c r="E466" i="3"/>
  <c r="E497" i="3"/>
  <c r="E565" i="3"/>
  <c r="E523" i="3"/>
  <c r="E241" i="3"/>
  <c r="E22" i="3"/>
  <c r="E506" i="3"/>
  <c r="E516" i="3"/>
  <c r="E285" i="3"/>
  <c r="E472" i="3"/>
  <c r="E529" i="3"/>
  <c r="E401" i="3"/>
  <c r="E322" i="3"/>
  <c r="E522" i="3"/>
  <c r="E361" i="3"/>
  <c r="E208" i="3"/>
  <c r="E402" i="3"/>
  <c r="E231" i="3"/>
  <c r="E498" i="3"/>
  <c r="E174" i="3"/>
  <c r="E427" i="3"/>
  <c r="E255" i="3"/>
  <c r="E25" i="3"/>
  <c r="E198" i="3"/>
  <c r="E291" i="3"/>
  <c r="E388" i="3"/>
  <c r="E222" i="3"/>
  <c r="E74" i="3"/>
  <c r="E120" i="3"/>
  <c r="E449" i="3"/>
  <c r="E408" i="3"/>
  <c r="E559" i="3"/>
  <c r="E268" i="3"/>
  <c r="E510" i="3"/>
  <c r="E90" i="3"/>
  <c r="E379" i="3"/>
  <c r="E395" i="3"/>
  <c r="E204" i="3"/>
  <c r="E334" i="3"/>
  <c r="E61" i="3"/>
  <c r="E39" i="3"/>
  <c r="E213" i="3"/>
  <c r="E21" i="3"/>
  <c r="E356" i="3"/>
  <c r="E139" i="3"/>
  <c r="E369" i="3"/>
  <c r="E308" i="3"/>
  <c r="E398" i="3"/>
  <c r="E464" i="3"/>
  <c r="E67" i="3"/>
  <c r="E382" i="3"/>
  <c r="E191" i="3"/>
  <c r="E76" i="3"/>
  <c r="E52" i="3"/>
  <c r="E336" i="3"/>
  <c r="E400" i="3"/>
  <c r="E73" i="3"/>
  <c r="E426" i="3"/>
  <c r="E471" i="3"/>
  <c r="E125" i="3"/>
  <c r="E140" i="3"/>
  <c r="E404" i="3"/>
  <c r="E469" i="3"/>
  <c r="E160" i="3"/>
  <c r="E190" i="3"/>
  <c r="E457" i="3"/>
  <c r="E77" i="3"/>
  <c r="E370" i="3"/>
  <c r="E564" i="3"/>
  <c r="E106" i="3"/>
  <c r="E24" i="3"/>
  <c r="E358" i="3"/>
  <c r="E62" i="3"/>
  <c r="E440" i="3"/>
  <c r="E392" i="3"/>
  <c r="E405" i="3"/>
  <c r="E168" i="3"/>
  <c r="E364" i="3"/>
  <c r="E277" i="3"/>
  <c r="E406" i="3"/>
  <c r="E114" i="3"/>
  <c r="E410" i="3"/>
  <c r="E444" i="3"/>
  <c r="E47" i="3"/>
  <c r="E415" i="3"/>
  <c r="E148" i="3"/>
  <c r="E482" i="3"/>
  <c r="E340" i="3"/>
  <c r="E207" i="3"/>
  <c r="E528" i="3"/>
  <c r="E430" i="3"/>
  <c r="E205" i="3"/>
  <c r="E91" i="3"/>
  <c r="E217" i="3"/>
  <c r="E37" i="3"/>
  <c r="E171" i="3"/>
  <c r="E521" i="3"/>
  <c r="E225" i="3"/>
  <c r="E103" i="3"/>
  <c r="E263" i="3"/>
  <c r="E238" i="3"/>
  <c r="E328" i="3"/>
  <c r="E288" i="3"/>
  <c r="E261" i="3"/>
  <c r="E569" i="3"/>
  <c r="E566" i="3"/>
  <c r="E167" i="3"/>
  <c r="E532" i="3"/>
  <c r="E552" i="3"/>
  <c r="E246" i="3"/>
  <c r="E465" i="3"/>
  <c r="E115" i="3"/>
  <c r="E367" i="3"/>
  <c r="E342" i="3"/>
  <c r="E235" i="3"/>
  <c r="E12" i="3"/>
  <c r="E57" i="3"/>
  <c r="E304" i="3"/>
  <c r="E428" i="3"/>
  <c r="E41" i="3"/>
  <c r="E534" i="3"/>
  <c r="E105" i="3"/>
  <c r="E297" i="3"/>
  <c r="E515" i="3"/>
  <c r="E188" i="3"/>
  <c r="E157" i="3"/>
  <c r="E319" i="3"/>
  <c r="E452" i="3"/>
  <c r="E360" i="3"/>
  <c r="E543" i="3"/>
  <c r="E43" i="3"/>
  <c r="E248" i="3"/>
  <c r="E284" i="3"/>
  <c r="E494" i="3"/>
  <c r="E107" i="3"/>
  <c r="E541" i="3"/>
  <c r="E556" i="3"/>
  <c r="E488" i="3"/>
  <c r="E256" i="3"/>
  <c r="E460" i="3"/>
  <c r="E273" i="3"/>
  <c r="E476" i="3"/>
  <c r="E524" i="3"/>
  <c r="E563" i="3"/>
  <c r="E161" i="3"/>
  <c r="E80" i="3"/>
  <c r="E539" i="3"/>
  <c r="E550" i="3"/>
  <c r="E170" i="3"/>
  <c r="E75" i="3"/>
  <c r="E303" i="3"/>
  <c r="E458" i="3"/>
  <c r="E386" i="3"/>
  <c r="E26" i="3"/>
  <c r="E418" i="3"/>
  <c r="E396" i="3"/>
  <c r="E374" i="3"/>
  <c r="E567" i="3"/>
  <c r="E162" i="3"/>
  <c r="E177" i="3"/>
  <c r="E345" i="3"/>
  <c r="E185" i="3"/>
  <c r="E293" i="3"/>
  <c r="E35" i="3"/>
  <c r="E475" i="3"/>
  <c r="E456" i="3"/>
  <c r="E65" i="3"/>
  <c r="E234" i="3"/>
  <c r="E437" i="3"/>
  <c r="E315" i="3"/>
  <c r="E487" i="3"/>
  <c r="E196" i="3"/>
  <c r="E224" i="3"/>
  <c r="E359" i="3"/>
  <c r="E66" i="3"/>
  <c r="E390" i="3"/>
  <c r="E551" i="3"/>
  <c r="E545" i="3"/>
  <c r="E371" i="3"/>
  <c r="E96" i="3"/>
  <c r="E357" i="3"/>
  <c r="E119" i="3"/>
  <c r="E454" i="3"/>
  <c r="E389" i="3"/>
  <c r="E202" i="3"/>
  <c r="E64" i="3"/>
  <c r="E362" i="3"/>
  <c r="E7" i="3"/>
  <c r="E257" i="3"/>
  <c r="E519" i="3"/>
  <c r="E282" i="3"/>
  <c r="E172" i="3"/>
  <c r="E346" i="3"/>
  <c r="E87" i="3"/>
  <c r="E197" i="3"/>
  <c r="E278" i="3"/>
  <c r="E226" i="3"/>
  <c r="E486" i="3"/>
  <c r="E194" i="3"/>
  <c r="E175" i="3"/>
  <c r="E189" i="3"/>
  <c r="E254" i="3"/>
  <c r="E209" i="3"/>
  <c r="E372" i="3"/>
  <c r="E134" i="3"/>
  <c r="E420" i="3"/>
  <c r="E429" i="3"/>
  <c r="E183" i="3"/>
  <c r="E99" i="3"/>
  <c r="E296" i="3"/>
  <c r="E138" i="3"/>
  <c r="E307" i="3"/>
  <c r="E220" i="3"/>
  <c r="E169" i="3"/>
  <c r="E318" i="3"/>
  <c r="E434" i="3"/>
  <c r="E504" i="3"/>
  <c r="E133" i="3"/>
  <c r="E251" i="3"/>
  <c r="E173" i="3"/>
  <c r="E537" i="3"/>
  <c r="E533" i="3"/>
  <c r="E414" i="3"/>
  <c r="E403" i="3"/>
  <c r="E221" i="3"/>
  <c r="E289" i="3"/>
  <c r="E450" i="3"/>
  <c r="E568" i="3"/>
  <c r="E431" i="3"/>
  <c r="E443" i="3"/>
  <c r="E527" i="3"/>
  <c r="E51" i="3"/>
  <c r="E11" i="3"/>
  <c r="E495" i="3"/>
  <c r="E164" i="3"/>
  <c r="E501" i="3"/>
  <c r="E258" i="3"/>
  <c r="E63" i="3"/>
  <c r="E383" i="3"/>
  <c r="E78" i="3"/>
  <c r="E313" i="3"/>
  <c r="E144" i="3"/>
  <c r="E461" i="3"/>
  <c r="E166" i="3"/>
  <c r="E474" i="3"/>
  <c r="E384" i="3"/>
  <c r="E233" i="3"/>
  <c r="E176" i="3"/>
  <c r="E462" i="3"/>
  <c r="E526" i="3"/>
  <c r="E442" i="3"/>
  <c r="E514" i="3"/>
  <c r="E531" i="3"/>
  <c r="E179" i="3"/>
  <c r="E34" i="3"/>
  <c r="E354" i="3"/>
  <c r="E95" i="3"/>
  <c r="E69" i="3"/>
  <c r="E373" i="3"/>
  <c r="E82" i="3"/>
  <c r="E317" i="3"/>
  <c r="E302" i="3"/>
  <c r="E109" i="3"/>
  <c r="E399" i="3"/>
  <c r="E94" i="3"/>
  <c r="E331" i="3"/>
  <c r="E201" i="3"/>
  <c r="E327" i="3"/>
  <c r="E265" i="3"/>
  <c r="E290" i="3"/>
  <c r="E218" i="3"/>
  <c r="E554" i="3"/>
  <c r="E142" i="3"/>
  <c r="E89" i="3"/>
  <c r="E236" i="3"/>
  <c r="E54" i="3"/>
  <c r="E38" i="3"/>
  <c r="E439" i="3"/>
  <c r="E421" i="3"/>
  <c r="E19" i="3"/>
  <c r="E292" i="3"/>
  <c r="E31" i="3"/>
  <c r="E387" i="3"/>
  <c r="E260" i="3"/>
  <c r="E295" i="3"/>
  <c r="E445" i="3"/>
  <c r="E211" i="3"/>
  <c r="E271" i="3"/>
  <c r="E137" i="3"/>
  <c r="E343" i="3"/>
  <c r="E546" i="3"/>
  <c r="E306" i="3"/>
  <c r="E249" i="3"/>
  <c r="E417" i="3"/>
  <c r="E229" i="3"/>
  <c r="E549" i="3"/>
  <c r="E128" i="3"/>
  <c r="E245" i="3"/>
  <c r="E180" i="3"/>
  <c r="E478" i="3"/>
  <c r="E397" i="3"/>
  <c r="E79" i="3"/>
  <c r="E272" i="3"/>
  <c r="F328" i="9"/>
  <c r="F258" i="9"/>
  <c r="F452" i="9"/>
  <c r="F34" i="9"/>
  <c r="F536" i="9"/>
  <c r="F321" i="9"/>
  <c r="F488" i="9"/>
  <c r="F260" i="9"/>
  <c r="F344" i="9"/>
  <c r="F437" i="9"/>
  <c r="F448" i="9"/>
  <c r="F360" i="9"/>
  <c r="F35" i="9"/>
  <c r="F112" i="9"/>
  <c r="F181" i="9"/>
  <c r="F141" i="9"/>
  <c r="F117" i="9"/>
  <c r="F478" i="9"/>
  <c r="F563" i="9"/>
  <c r="F567" i="9"/>
  <c r="F11" i="9"/>
  <c r="F76" i="9"/>
  <c r="F561" i="9"/>
  <c r="F406" i="9"/>
  <c r="F269" i="9"/>
  <c r="F172" i="9"/>
  <c r="F207" i="9"/>
  <c r="F464" i="9"/>
  <c r="F404" i="9"/>
  <c r="F230" i="9"/>
  <c r="F30" i="9"/>
  <c r="F192" i="9"/>
  <c r="F553" i="9"/>
  <c r="F372" i="9"/>
  <c r="F494" i="9"/>
  <c r="F475" i="9"/>
  <c r="F512" i="9"/>
  <c r="F417" i="9"/>
  <c r="F541" i="9"/>
  <c r="F542" i="9"/>
  <c r="F483" i="9"/>
  <c r="F64" i="9"/>
  <c r="F214" i="9"/>
  <c r="F208" i="9"/>
  <c r="F503" i="9"/>
  <c r="F155" i="9"/>
  <c r="F53" i="9"/>
  <c r="F257" i="9"/>
  <c r="F37" i="9"/>
  <c r="F83" i="9"/>
  <c r="F284" i="9"/>
  <c r="F416" i="9"/>
  <c r="F184" i="9"/>
  <c r="F356" i="9"/>
  <c r="F334" i="9"/>
  <c r="F455" i="9"/>
  <c r="F28" i="9"/>
  <c r="F519" i="9"/>
  <c r="F458" i="9"/>
  <c r="F47" i="9"/>
  <c r="F167" i="9"/>
  <c r="F169" i="9"/>
  <c r="F322" i="9"/>
  <c r="F38" i="9"/>
  <c r="F403" i="9"/>
  <c r="F199" i="9"/>
  <c r="F222" i="9"/>
  <c r="F24" i="9"/>
  <c r="F22" i="9"/>
  <c r="F164" i="9"/>
  <c r="F311" i="9"/>
  <c r="F101" i="9"/>
  <c r="F384" i="9"/>
  <c r="F377" i="9"/>
  <c r="F303" i="9"/>
  <c r="F138" i="9"/>
  <c r="F398" i="9"/>
  <c r="F413" i="9"/>
  <c r="F287" i="9"/>
  <c r="F162" i="9"/>
  <c r="F415" i="9"/>
  <c r="F140" i="9"/>
  <c r="F270" i="9"/>
  <c r="F359" i="9"/>
  <c r="F267" i="9"/>
  <c r="F272" i="9"/>
  <c r="F97" i="9"/>
  <c r="F15" i="9"/>
  <c r="F325" i="9"/>
  <c r="F227" i="9"/>
  <c r="F329" i="9"/>
  <c r="F177" i="9"/>
  <c r="F133" i="9"/>
  <c r="F539" i="9"/>
  <c r="F489" i="9"/>
  <c r="F373" i="9"/>
  <c r="F460" i="9"/>
  <c r="F556" i="9"/>
  <c r="F560" i="9"/>
  <c r="F292" i="9"/>
  <c r="F324" i="9"/>
  <c r="F492" i="9"/>
  <c r="F388" i="9"/>
  <c r="F31" i="9"/>
  <c r="F220" i="9"/>
  <c r="F301" i="9"/>
  <c r="F232" i="9"/>
  <c r="F113" i="9"/>
  <c r="F125" i="9"/>
  <c r="F522" i="9"/>
  <c r="F524" i="9"/>
  <c r="F204" i="9"/>
  <c r="F564" i="9"/>
  <c r="F493" i="9"/>
  <c r="F326" i="9"/>
  <c r="F149" i="9"/>
  <c r="F555" i="9"/>
  <c r="F129" i="9"/>
  <c r="F150" i="9"/>
  <c r="F523" i="9"/>
  <c r="F185" i="9"/>
  <c r="F505" i="9"/>
  <c r="F283" i="9"/>
  <c r="F393" i="9"/>
  <c r="F548" i="9"/>
  <c r="F468" i="9"/>
  <c r="F316" i="9"/>
  <c r="F48" i="9"/>
  <c r="F126" i="9"/>
  <c r="F115" i="9"/>
  <c r="F363" i="9"/>
  <c r="F509" i="9"/>
  <c r="F365" i="9"/>
  <c r="F385" i="9"/>
  <c r="F343" i="9"/>
  <c r="F213" i="9"/>
  <c r="F397" i="9"/>
  <c r="F396" i="9"/>
  <c r="F451" i="9"/>
  <c r="F80" i="9"/>
  <c r="F116" i="9"/>
  <c r="F459" i="9"/>
  <c r="F224" i="9"/>
  <c r="F530" i="9"/>
  <c r="F51" i="9"/>
  <c r="F470" i="9"/>
  <c r="F228" i="9"/>
  <c r="F423" i="9"/>
  <c r="F438" i="9"/>
  <c r="F531" i="9"/>
  <c r="F226" i="9"/>
  <c r="F340" i="9"/>
  <c r="F203" i="9"/>
  <c r="F218" i="9"/>
  <c r="F418" i="9"/>
  <c r="F379" i="9"/>
  <c r="F473" i="9"/>
  <c r="F439" i="9"/>
  <c r="F389" i="9"/>
  <c r="F106" i="9"/>
  <c r="F375" i="9"/>
  <c r="F44" i="9"/>
  <c r="F486" i="9"/>
  <c r="F366" i="9"/>
  <c r="F514" i="9"/>
  <c r="F569" i="9"/>
  <c r="F261" i="9"/>
  <c r="F354" i="9"/>
  <c r="F98" i="9"/>
  <c r="F557" i="9"/>
  <c r="F383" i="9"/>
  <c r="F45" i="9"/>
  <c r="F462" i="9"/>
  <c r="F103" i="9"/>
  <c r="F69" i="9"/>
  <c r="F87" i="9"/>
  <c r="F29" i="9"/>
  <c r="F293" i="9"/>
  <c r="F127" i="9"/>
  <c r="F412" i="9"/>
  <c r="F429" i="9"/>
  <c r="F104" i="9"/>
  <c r="F92" i="9"/>
  <c r="F108" i="9"/>
  <c r="F211" i="9"/>
  <c r="F242" i="9"/>
  <c r="F336" i="9"/>
  <c r="F95" i="9"/>
  <c r="F450" i="9"/>
  <c r="F256" i="9"/>
  <c r="F183" i="9"/>
  <c r="F86" i="9"/>
  <c r="F426" i="9"/>
  <c r="F443" i="9"/>
  <c r="F333" i="9"/>
  <c r="F551" i="9"/>
  <c r="F285" i="9"/>
  <c r="F499" i="9"/>
  <c r="F102" i="9"/>
  <c r="F178" i="9"/>
  <c r="F142" i="9"/>
  <c r="F491" i="9"/>
  <c r="F487" i="9"/>
  <c r="F217" i="9"/>
  <c r="F465" i="9"/>
  <c r="F73" i="9"/>
  <c r="F215" i="9"/>
  <c r="F63" i="9"/>
  <c r="F534" i="9"/>
  <c r="F96" i="9"/>
  <c r="F240" i="9"/>
  <c r="F545" i="9"/>
  <c r="F295" i="9"/>
  <c r="F461" i="9"/>
  <c r="F14" i="9"/>
  <c r="F262" i="9"/>
  <c r="F543" i="9"/>
  <c r="F549" i="9"/>
  <c r="F32" i="9"/>
  <c r="F50" i="9"/>
  <c r="F202" i="9"/>
  <c r="F238" i="9"/>
  <c r="F85" i="9"/>
  <c r="F137" i="9"/>
  <c r="F339" i="9"/>
  <c r="F485" i="9"/>
  <c r="F405" i="9"/>
  <c r="F434" i="9"/>
  <c r="F90" i="9"/>
  <c r="F251" i="9"/>
  <c r="F382" i="9"/>
  <c r="F546" i="9"/>
  <c r="F23" i="9"/>
  <c r="F323" i="9"/>
  <c r="F289" i="9"/>
  <c r="F312" i="9"/>
  <c r="F411" i="9"/>
  <c r="F350" i="9"/>
  <c r="F249" i="9"/>
  <c r="F75" i="9"/>
  <c r="F59" i="9"/>
  <c r="F286" i="9"/>
  <c r="F170" i="9"/>
  <c r="F196" i="9"/>
  <c r="F274" i="9"/>
  <c r="F527" i="9"/>
  <c r="F421" i="9"/>
  <c r="F299" i="9"/>
  <c r="F74" i="9"/>
  <c r="F145" i="9"/>
  <c r="F481" i="9"/>
  <c r="F43" i="9"/>
  <c r="F533" i="9"/>
  <c r="F148" i="9"/>
  <c r="F351" i="9"/>
  <c r="F319" i="9"/>
  <c r="F490" i="9"/>
  <c r="F255" i="9"/>
  <c r="F195" i="9"/>
  <c r="F55" i="9"/>
  <c r="F310" i="9"/>
  <c r="F27" i="9"/>
  <c r="F498" i="9"/>
  <c r="F300" i="9"/>
  <c r="F124" i="9"/>
  <c r="F422" i="9"/>
  <c r="F279" i="9"/>
  <c r="F435" i="9"/>
  <c r="F26" i="9"/>
  <c r="F42" i="9"/>
  <c r="F263" i="9"/>
  <c r="F41" i="9"/>
  <c r="F332" i="9"/>
  <c r="F182" i="9"/>
  <c r="F315" i="9"/>
  <c r="F119" i="9"/>
  <c r="F308" i="9"/>
  <c r="F518" i="9"/>
  <c r="F508" i="9"/>
  <c r="F282" i="9"/>
  <c r="F430" i="9"/>
  <c r="F502" i="9"/>
  <c r="F156" i="9"/>
  <c r="F152" i="9"/>
  <c r="F259" i="9"/>
  <c r="F480" i="9"/>
  <c r="F265" i="9"/>
  <c r="F161" i="9"/>
  <c r="F401" i="9"/>
  <c r="F253" i="9"/>
  <c r="F52" i="9"/>
  <c r="F357" i="9"/>
  <c r="F200" i="9"/>
  <c r="F442" i="9"/>
  <c r="F467" i="9"/>
  <c r="F89" i="9"/>
  <c r="F367" i="9"/>
  <c r="F206" i="9"/>
  <c r="F114" i="9"/>
  <c r="F540" i="9"/>
  <c r="F165" i="9"/>
  <c r="F559" i="9"/>
  <c r="F17" i="9"/>
  <c r="F99" i="9"/>
  <c r="F39" i="9"/>
  <c r="F447" i="9"/>
  <c r="F469" i="9"/>
  <c r="F392" i="9"/>
  <c r="F49" i="9"/>
  <c r="F123" i="9"/>
  <c r="F163" i="9"/>
  <c r="F193" i="9"/>
  <c r="F236" i="9"/>
  <c r="F12" i="9"/>
  <c r="F297" i="9"/>
  <c r="F288" i="9"/>
  <c r="F399" i="9"/>
  <c r="F168" i="9"/>
  <c r="F174" i="9"/>
  <c r="F400" i="9"/>
  <c r="F246" i="9"/>
  <c r="F331" i="9"/>
  <c r="F225" i="9"/>
  <c r="F61" i="9"/>
  <c r="F188" i="9"/>
  <c r="F205" i="9"/>
  <c r="F223" i="9"/>
  <c r="F179" i="9"/>
  <c r="F166" i="9"/>
  <c r="F414" i="9"/>
  <c r="F510" i="9"/>
  <c r="F408" i="9"/>
  <c r="F159" i="9"/>
  <c r="F296" i="9"/>
  <c r="F562" i="9"/>
  <c r="F444" i="9"/>
  <c r="F342" i="9"/>
  <c r="F501" i="9"/>
  <c r="F345" i="9"/>
  <c r="F65" i="9"/>
  <c r="F504" i="9"/>
  <c r="F67" i="9"/>
  <c r="F362" i="9"/>
  <c r="F248" i="9"/>
  <c r="F352" i="9"/>
  <c r="F175" i="9"/>
  <c r="F341" i="9"/>
  <c r="F432" i="9"/>
  <c r="F535" i="9"/>
  <c r="F374" i="9"/>
  <c r="F122" i="9"/>
  <c r="F394" i="9"/>
  <c r="F347" i="9"/>
  <c r="F94" i="9"/>
  <c r="F511" i="9"/>
  <c r="F454" i="9"/>
  <c r="F82" i="9"/>
  <c r="F386" i="9"/>
  <c r="F13" i="9"/>
  <c r="F250" i="9"/>
  <c r="F290" i="9"/>
  <c r="F446" i="9"/>
  <c r="F77" i="9"/>
  <c r="F521" i="9"/>
  <c r="F346" i="9"/>
  <c r="F302" i="9"/>
  <c r="F266" i="9"/>
  <c r="F147" i="9"/>
  <c r="F477" i="9"/>
  <c r="F54" i="9"/>
  <c r="F57" i="9"/>
  <c r="F309" i="9"/>
  <c r="F513" i="9"/>
  <c r="F9" i="9"/>
  <c r="F496" i="9"/>
  <c r="F109" i="9"/>
  <c r="F565" i="9"/>
  <c r="F474" i="9"/>
  <c r="F245" i="9"/>
  <c r="F36" i="9"/>
  <c r="F62" i="9"/>
  <c r="F552" i="9"/>
  <c r="F355" i="9"/>
  <c r="F441" i="9"/>
  <c r="F252" i="9"/>
  <c r="F136" i="9"/>
  <c r="F525" i="9"/>
  <c r="F244" i="9"/>
  <c r="F84" i="9"/>
  <c r="F449" i="9"/>
  <c r="F71" i="9"/>
  <c r="F197" i="9"/>
  <c r="F370" i="9"/>
  <c r="F497" i="9"/>
  <c r="F254" i="9"/>
  <c r="F144" i="9"/>
  <c r="F189" i="9"/>
  <c r="F19" i="9"/>
  <c r="F191" i="9"/>
  <c r="F395" i="9"/>
  <c r="F298" i="9"/>
  <c r="F21" i="9"/>
  <c r="F201" i="9"/>
  <c r="F419" i="9"/>
  <c r="F453" i="9"/>
  <c r="F132" i="9"/>
  <c r="F506" i="9"/>
  <c r="F427" i="9"/>
  <c r="F25" i="9"/>
  <c r="F56" i="9"/>
  <c r="F131" i="9"/>
  <c r="F277" i="9"/>
  <c r="F526" i="9"/>
  <c r="F529" i="9"/>
  <c r="F68" i="9"/>
  <c r="F241" i="9"/>
  <c r="F235" i="9"/>
  <c r="F78" i="9"/>
  <c r="F507" i="9"/>
  <c r="F471" i="9"/>
  <c r="F353" i="9"/>
  <c r="F294" i="9"/>
  <c r="F349" i="9"/>
  <c r="F317" i="9"/>
  <c r="F306" i="9"/>
  <c r="F234" i="9"/>
  <c r="F81" i="9"/>
  <c r="F520" i="9"/>
  <c r="F558" i="9"/>
  <c r="F318" i="9"/>
  <c r="F154" i="9"/>
  <c r="F313" i="9"/>
  <c r="F484" i="9"/>
  <c r="F130" i="9"/>
  <c r="F143" i="9"/>
  <c r="F221" i="9"/>
  <c r="F420" i="9"/>
  <c r="F547" i="9"/>
  <c r="F158" i="9"/>
  <c r="F338" i="9"/>
  <c r="F16" i="9"/>
  <c r="F160" i="9"/>
  <c r="F79" i="9"/>
  <c r="F186" i="9"/>
  <c r="F110" i="9"/>
  <c r="F173" i="9"/>
  <c r="F410" i="9"/>
  <c r="F407" i="9"/>
  <c r="F544" i="9"/>
  <c r="F550" i="9"/>
  <c r="F445" i="9"/>
  <c r="F151" i="9"/>
  <c r="F378" i="9"/>
  <c r="F134" i="9"/>
  <c r="F60" i="9"/>
  <c r="F46" i="9"/>
  <c r="F187" i="9"/>
  <c r="F128" i="9"/>
  <c r="F495" i="9"/>
  <c r="F278" i="9"/>
  <c r="F463" i="9"/>
  <c r="F466" i="9"/>
  <c r="F380" i="9"/>
  <c r="F8" i="9"/>
  <c r="F198" i="9"/>
  <c r="F247" i="9"/>
  <c r="F425" i="9"/>
  <c r="F118" i="9"/>
  <c r="F176" i="9"/>
  <c r="F538" i="9"/>
  <c r="F239" i="9"/>
  <c r="F500" i="9"/>
  <c r="F457" i="9"/>
  <c r="F431" i="9"/>
  <c r="F433" i="9"/>
  <c r="F93" i="9"/>
  <c r="F275" i="9"/>
  <c r="F391" i="9"/>
  <c r="F100" i="9"/>
  <c r="F517" i="9"/>
  <c r="F532" i="9"/>
  <c r="F58" i="9"/>
  <c r="F568" i="9"/>
  <c r="F482" i="9"/>
  <c r="F387" i="9"/>
  <c r="F440" i="9"/>
  <c r="F18" i="9"/>
  <c r="F304" i="9"/>
  <c r="F330" i="9"/>
  <c r="F515" i="9"/>
  <c r="F120" i="9"/>
  <c r="F243" i="9"/>
  <c r="F209" i="9"/>
  <c r="F337" i="9"/>
  <c r="F456" i="9"/>
  <c r="F194" i="9"/>
  <c r="F219" i="9"/>
  <c r="F107" i="9"/>
  <c r="F33" i="9"/>
  <c r="F436" i="9"/>
  <c r="F180" i="9"/>
  <c r="F88" i="9"/>
  <c r="F428" i="9"/>
  <c r="F10" i="9"/>
  <c r="F111" i="9"/>
  <c r="F66" i="9"/>
  <c r="F210" i="9"/>
  <c r="F273" i="9"/>
  <c r="F371" i="9"/>
  <c r="F358" i="9"/>
  <c r="F281" i="9"/>
  <c r="F271" i="9"/>
  <c r="F409" i="9"/>
  <c r="F335" i="9"/>
  <c r="F216" i="9"/>
  <c r="F276" i="9"/>
  <c r="F72" i="9"/>
  <c r="F327" i="9"/>
  <c r="F305" i="9"/>
  <c r="F320" i="9"/>
  <c r="F479" i="9"/>
  <c r="F424" i="9"/>
  <c r="F40" i="9"/>
  <c r="F348" i="9"/>
  <c r="F402" i="9"/>
  <c r="F376" i="9"/>
  <c r="F237" i="9"/>
  <c r="F231" i="9"/>
  <c r="F472" i="9"/>
  <c r="F233" i="9"/>
  <c r="F190" i="9"/>
  <c r="F307" i="9"/>
  <c r="F20" i="9"/>
  <c r="F314" i="9"/>
  <c r="F264" i="9"/>
  <c r="F146" i="9"/>
  <c r="F212" i="9"/>
  <c r="F157" i="9"/>
  <c r="F7" i="9"/>
  <c r="F554" i="9"/>
  <c r="F229" i="9"/>
  <c r="F171" i="9"/>
  <c r="F570" i="9"/>
  <c r="F70" i="9"/>
  <c r="F537" i="9"/>
  <c r="F364" i="9"/>
  <c r="F369" i="9"/>
  <c r="F516" i="9"/>
  <c r="F566" i="9"/>
  <c r="F368" i="9"/>
  <c r="F390" i="9"/>
  <c r="F139" i="9"/>
  <c r="F381" i="9"/>
  <c r="F476" i="9"/>
  <c r="F268" i="9"/>
  <c r="F135" i="9"/>
  <c r="F528" i="9"/>
  <c r="F291" i="9"/>
  <c r="F121" i="9"/>
  <c r="F361" i="9"/>
  <c r="F280" i="9"/>
  <c r="F105" i="9"/>
  <c r="F91" i="9"/>
  <c r="F153" i="9"/>
  <c r="E195" i="3"/>
  <c r="E56" i="3"/>
  <c r="E28" i="3"/>
  <c r="E323" i="3"/>
  <c r="E312" i="3"/>
  <c r="E123" i="3"/>
  <c r="E50" i="3"/>
  <c r="E122" i="3"/>
  <c r="E570" i="3"/>
  <c r="E182" i="3"/>
  <c r="E154" i="3"/>
  <c r="E335" i="3"/>
  <c r="E280" i="3"/>
  <c r="E237" i="3"/>
  <c r="E294" i="3"/>
  <c r="E23" i="3"/>
  <c r="E40" i="3"/>
  <c r="E193" i="3"/>
  <c r="E305" i="3"/>
  <c r="E71" i="3"/>
  <c r="E124" i="3"/>
  <c r="E332" i="3"/>
  <c r="E301" i="3"/>
  <c r="E232" i="3"/>
  <c r="E45" i="3"/>
  <c r="E311" i="3"/>
  <c r="E227" i="3"/>
  <c r="E200" i="3"/>
  <c r="E309" i="3"/>
  <c r="E55" i="3"/>
  <c r="E344" i="3"/>
  <c r="E264" i="3"/>
  <c r="E42" i="3"/>
  <c r="E68" i="3"/>
  <c r="E149" i="3"/>
  <c r="E13" i="3"/>
  <c r="E112" i="3"/>
  <c r="F506" i="1" l="1"/>
  <c r="F270" i="1"/>
  <c r="F372" i="1"/>
  <c r="F505" i="1"/>
  <c r="F510" i="1"/>
  <c r="F540" i="1"/>
  <c r="F163" i="1"/>
  <c r="F212" i="1"/>
  <c r="F342" i="1"/>
  <c r="F356" i="1"/>
  <c r="F522" i="1"/>
  <c r="F358" i="1"/>
  <c r="F518" i="1"/>
  <c r="F560" i="1"/>
  <c r="F461" i="1"/>
  <c r="F369" i="1"/>
  <c r="F340" i="1"/>
  <c r="F140" i="1"/>
  <c r="F503" i="1"/>
  <c r="F223" i="1"/>
  <c r="F434" i="1"/>
  <c r="F227" i="1"/>
  <c r="F304" i="1"/>
  <c r="F489" i="1"/>
  <c r="F222" i="1"/>
  <c r="F403" i="1"/>
  <c r="F101" i="1"/>
  <c r="F185" i="1"/>
  <c r="F135" i="1"/>
  <c r="F566" i="1"/>
  <c r="F11" i="1"/>
  <c r="F455" i="1"/>
  <c r="F190" i="1"/>
  <c r="F343" i="1"/>
  <c r="F89" i="1"/>
  <c r="F379" i="1"/>
  <c r="F329" i="1"/>
  <c r="F38" i="1"/>
  <c r="F383" i="1"/>
  <c r="F532" i="1"/>
  <c r="F483" i="1"/>
  <c r="F281" i="1"/>
  <c r="F433" i="1"/>
  <c r="F170" i="1"/>
  <c r="F94" i="1"/>
  <c r="F565" i="1"/>
  <c r="F154" i="1"/>
  <c r="F332" i="1"/>
  <c r="F161" i="1"/>
  <c r="F452" i="1"/>
  <c r="F262" i="1"/>
  <c r="F202" i="1"/>
  <c r="F148" i="1"/>
  <c r="F56" i="1"/>
  <c r="F350" i="1"/>
  <c r="F378" i="1"/>
  <c r="F354" i="1"/>
  <c r="F514" i="1"/>
  <c r="F310" i="1"/>
  <c r="F246" i="1"/>
  <c r="F7" i="1"/>
  <c r="F387" i="1"/>
  <c r="F424" i="1"/>
  <c r="F26" i="1"/>
  <c r="F366" i="1"/>
  <c r="F323" i="1"/>
  <c r="F52" i="1"/>
  <c r="F25" i="1"/>
  <c r="F219" i="1"/>
  <c r="F545" i="1"/>
  <c r="F171" i="1"/>
  <c r="F57" i="1"/>
  <c r="F218" i="1"/>
  <c r="F264" i="1"/>
  <c r="F460" i="1"/>
  <c r="F27" i="1"/>
  <c r="F551" i="1"/>
  <c r="F463" i="1"/>
  <c r="F377" i="1"/>
  <c r="F529" i="1"/>
  <c r="F427" i="1"/>
  <c r="F132" i="1"/>
  <c r="F458" i="1"/>
  <c r="F237" i="1"/>
  <c r="F494" i="1"/>
  <c r="F263" i="1"/>
  <c r="F13" i="1"/>
  <c r="F15" i="1"/>
  <c r="F523" i="1"/>
  <c r="F206" i="1"/>
  <c r="F414" i="1"/>
  <c r="F397" i="1"/>
  <c r="F127" i="1"/>
  <c r="F370" i="1"/>
  <c r="F291" i="1"/>
  <c r="F149" i="1"/>
  <c r="F201" i="1"/>
  <c r="F233" i="1"/>
  <c r="F243" i="1"/>
  <c r="F345" i="1"/>
  <c r="F186" i="1"/>
  <c r="F254" i="1"/>
  <c r="F231" i="1"/>
  <c r="F80" i="1"/>
  <c r="F561" i="1"/>
  <c r="F51" i="1"/>
  <c r="F439" i="1"/>
  <c r="F496" i="1"/>
  <c r="F558" i="1"/>
  <c r="F425" i="1"/>
  <c r="F17" i="1"/>
  <c r="F249" i="1"/>
  <c r="F209" i="1"/>
  <c r="F261" i="1"/>
  <c r="F256" i="1"/>
  <c r="F82" i="1"/>
  <c r="F68" i="1"/>
  <c r="F314" i="1"/>
  <c r="F344" i="1"/>
  <c r="F495" i="1"/>
  <c r="F109" i="1"/>
  <c r="F390" i="1"/>
  <c r="F412" i="1"/>
  <c r="F22" i="1"/>
  <c r="F155" i="1"/>
  <c r="F309" i="1"/>
  <c r="F492" i="1"/>
  <c r="F368" i="1"/>
  <c r="F275" i="1"/>
  <c r="F334" i="1"/>
  <c r="F315" i="1"/>
  <c r="F300" i="1"/>
  <c r="F413" i="1"/>
  <c r="F430" i="1"/>
  <c r="F79" i="1"/>
  <c r="F269" i="1"/>
  <c r="F239" i="1"/>
  <c r="F287" i="1"/>
  <c r="F164" i="1"/>
  <c r="F498" i="1"/>
  <c r="F228" i="1"/>
  <c r="F285" i="1"/>
  <c r="F535" i="1"/>
  <c r="F564" i="1"/>
  <c r="F322" i="1"/>
  <c r="F91" i="1"/>
  <c r="F119" i="1"/>
  <c r="F136" i="1"/>
  <c r="F260" i="1"/>
  <c r="F353" i="1"/>
  <c r="F423" i="1"/>
  <c r="F376" i="1"/>
  <c r="F470" i="1"/>
  <c r="F302" i="1"/>
  <c r="F230" i="1"/>
  <c r="F417" i="1"/>
  <c r="F48" i="1"/>
  <c r="F98" i="1"/>
  <c r="F550" i="1"/>
  <c r="F533" i="1"/>
  <c r="F66" i="1"/>
  <c r="F556" i="1"/>
  <c r="F10" i="1"/>
  <c r="F497" i="1"/>
  <c r="F467" i="1"/>
  <c r="F245" i="1"/>
  <c r="F499" i="1"/>
  <c r="F112" i="1"/>
  <c r="F150" i="1"/>
  <c r="F569" i="1"/>
  <c r="F124" i="1"/>
  <c r="F511" i="1"/>
  <c r="F107" i="1"/>
  <c r="F410" i="1"/>
  <c r="F539" i="1"/>
  <c r="F502" i="1"/>
  <c r="F416" i="1"/>
  <c r="F395" i="1"/>
  <c r="F103" i="1"/>
  <c r="F274" i="1"/>
  <c r="F476" i="1"/>
  <c r="F557" i="1"/>
  <c r="F391" i="1"/>
  <c r="F381" i="1"/>
  <c r="F108" i="1"/>
  <c r="F325" i="1"/>
  <c r="F349" i="1"/>
  <c r="F331" i="1"/>
  <c r="F111" i="1"/>
  <c r="F490" i="1"/>
  <c r="F179" i="1"/>
  <c r="F85" i="1"/>
  <c r="F174" i="1"/>
  <c r="F215" i="1"/>
  <c r="F338" i="1"/>
  <c r="F348" i="1"/>
  <c r="F39" i="1"/>
  <c r="F152" i="1"/>
  <c r="F114" i="1"/>
  <c r="F214" i="1"/>
  <c r="F536" i="1"/>
  <c r="F438" i="1"/>
  <c r="F444" i="1"/>
  <c r="F160" i="1"/>
  <c r="F537" i="1"/>
  <c r="F351" i="1"/>
  <c r="F337" i="1"/>
  <c r="F286" i="1"/>
  <c r="F277" i="1"/>
  <c r="F67" i="1"/>
  <c r="F400" i="1"/>
  <c r="F563" i="1"/>
  <c r="F406" i="1"/>
  <c r="F471" i="1"/>
  <c r="F517" i="1"/>
  <c r="F534" i="1"/>
  <c r="F280" i="1"/>
  <c r="F225" i="1"/>
  <c r="F176" i="1"/>
  <c r="F336" i="1"/>
  <c r="F326" i="1"/>
  <c r="F382" i="1"/>
  <c r="F328" i="1"/>
  <c r="F271" i="1"/>
  <c r="F266" i="1"/>
  <c r="F268" i="1"/>
  <c r="F409" i="1"/>
  <c r="F253" i="1"/>
  <c r="F361" i="1"/>
  <c r="F110" i="1"/>
  <c r="F530" i="1"/>
  <c r="F16" i="1"/>
  <c r="F259" i="1"/>
  <c r="F405" i="1"/>
  <c r="F475" i="1"/>
  <c r="F194" i="1"/>
  <c r="F319" i="1"/>
  <c r="F301" i="1"/>
  <c r="F307" i="1"/>
  <c r="F193" i="1"/>
  <c r="F346" i="1"/>
  <c r="F527" i="1"/>
  <c r="F362" i="1"/>
  <c r="F18" i="1"/>
  <c r="F84" i="1"/>
  <c r="F145" i="1"/>
  <c r="F47" i="1"/>
  <c r="F49" i="1"/>
  <c r="F486" i="1"/>
  <c r="F415" i="1"/>
  <c r="F283" i="1"/>
  <c r="F200" i="1"/>
  <c r="F335" i="1"/>
  <c r="F73" i="1"/>
  <c r="F169" i="1"/>
  <c r="F355" i="1"/>
  <c r="F465" i="1"/>
  <c r="F90" i="1"/>
  <c r="F117" i="1"/>
  <c r="F252" i="1"/>
  <c r="F195" i="1"/>
  <c r="F435" i="1"/>
  <c r="F255" i="1"/>
  <c r="F63" i="1"/>
  <c r="F178" i="1"/>
  <c r="F544" i="1"/>
  <c r="F126" i="1"/>
  <c r="F399" i="1"/>
  <c r="F384" i="1"/>
  <c r="F44" i="1"/>
  <c r="F208" i="1"/>
  <c r="F141" i="1"/>
  <c r="F316" i="1"/>
  <c r="F447" i="1"/>
  <c r="F469" i="1"/>
  <c r="F217" i="1"/>
  <c r="F21" i="1"/>
  <c r="F422" i="1"/>
  <c r="F162" i="1"/>
  <c r="F144" i="1"/>
  <c r="F442" i="1"/>
  <c r="F421" i="1"/>
  <c r="F449" i="1"/>
  <c r="F125" i="1"/>
  <c r="F278" i="1"/>
  <c r="F240" i="1"/>
  <c r="F41" i="1"/>
  <c r="F191" i="1"/>
  <c r="F50" i="1"/>
  <c r="F120" i="1"/>
  <c r="F273" i="1"/>
  <c r="F250" i="1"/>
  <c r="F299" i="1"/>
  <c r="F437" i="1"/>
  <c r="F500" i="1"/>
  <c r="F482" i="1"/>
  <c r="F20" i="1"/>
  <c r="F137" i="1"/>
  <c r="F75" i="1"/>
  <c r="F305" i="1"/>
  <c r="F484" i="1"/>
  <c r="F251" i="1"/>
  <c r="F131" i="1"/>
  <c r="F14" i="1"/>
  <c r="F99" i="1"/>
  <c r="F466" i="1"/>
  <c r="F528" i="1"/>
  <c r="F313" i="1"/>
  <c r="F65" i="1"/>
  <c r="F477" i="1"/>
  <c r="F462" i="1"/>
  <c r="F8" i="1"/>
  <c r="F229" i="1"/>
  <c r="F121" i="1"/>
  <c r="F106" i="1"/>
  <c r="F507" i="1"/>
  <c r="F282" i="1"/>
  <c r="F96" i="1"/>
  <c r="F175" i="1"/>
  <c r="F258" i="1"/>
  <c r="F279" i="1"/>
  <c r="F453" i="1"/>
  <c r="F555" i="1"/>
  <c r="F479" i="1"/>
  <c r="F143" i="1"/>
  <c r="F297" i="1"/>
  <c r="F242" i="1"/>
  <c r="F293" i="1"/>
  <c r="F431" i="1"/>
  <c r="F306" i="1"/>
  <c r="F130" i="1"/>
  <c r="F375" i="1"/>
  <c r="F58" i="1"/>
  <c r="F54" i="1"/>
  <c r="F196" i="1"/>
  <c r="F567" i="1"/>
  <c r="F33" i="1"/>
  <c r="F543" i="1"/>
  <c r="F72" i="1"/>
  <c r="F187" i="1"/>
  <c r="F538" i="1"/>
  <c r="F516" i="1"/>
  <c r="F9" i="1"/>
  <c r="F445" i="1"/>
  <c r="F371" i="1"/>
  <c r="F31" i="1"/>
  <c r="F12" i="1"/>
  <c r="F205" i="1"/>
  <c r="F30" i="1"/>
  <c r="F213" i="1"/>
  <c r="F95" i="1"/>
  <c r="F113" i="1"/>
  <c r="F365" i="1"/>
  <c r="F29" i="1"/>
  <c r="F83" i="1"/>
  <c r="F521" i="1"/>
  <c r="F168" i="1"/>
  <c r="F512" i="1"/>
  <c r="F303" i="1"/>
  <c r="F359" i="1"/>
  <c r="F526" i="1"/>
  <c r="F42" i="1"/>
  <c r="F398" i="1"/>
  <c r="F184" i="1"/>
  <c r="F224" i="1"/>
  <c r="F172" i="1"/>
  <c r="F333" i="1"/>
  <c r="F388" i="1"/>
  <c r="F419" i="1"/>
  <c r="F97" i="1"/>
  <c r="F401" i="1"/>
  <c r="F418" i="1"/>
  <c r="F87" i="1"/>
  <c r="F139" i="1"/>
  <c r="F216" i="1"/>
  <c r="F525" i="1"/>
  <c r="F448" i="1"/>
  <c r="F501" i="1"/>
  <c r="F32" i="1"/>
  <c r="F203" i="1"/>
  <c r="F541" i="1"/>
  <c r="F519" i="1"/>
  <c r="F81" i="1"/>
  <c r="F520" i="1"/>
  <c r="F156" i="1"/>
  <c r="F189" i="1"/>
  <c r="F23" i="1"/>
  <c r="F546" i="1"/>
  <c r="F426" i="1"/>
  <c r="F226" i="1"/>
  <c r="F493" i="1"/>
  <c r="F151" i="1"/>
  <c r="F402" i="1"/>
  <c r="F45" i="1"/>
  <c r="F547" i="1"/>
  <c r="F157" i="1"/>
  <c r="F429" i="1"/>
  <c r="F197" i="1"/>
  <c r="F312" i="1"/>
  <c r="F59" i="1"/>
  <c r="F441" i="1"/>
  <c r="F134" i="1"/>
  <c r="F24" i="1"/>
  <c r="F93" i="1"/>
  <c r="F432" i="1"/>
  <c r="F60" i="1"/>
  <c r="F62" i="1"/>
  <c r="F360" i="1"/>
  <c r="F488" i="1"/>
  <c r="F166" i="1"/>
  <c r="F339" i="1"/>
  <c r="F317" i="1"/>
  <c r="F198" i="1"/>
  <c r="F289" i="1"/>
  <c r="F311" i="1"/>
  <c r="F173" i="1"/>
  <c r="F363" i="1"/>
  <c r="F552" i="1"/>
  <c r="F267" i="1"/>
  <c r="F61" i="1"/>
  <c r="F295" i="1"/>
  <c r="F248" i="1"/>
  <c r="F330" i="1"/>
  <c r="F554" i="1"/>
  <c r="F158" i="1"/>
  <c r="F142" i="1"/>
  <c r="F53" i="1"/>
  <c r="F407" i="1"/>
  <c r="F153" i="1"/>
  <c r="F64" i="1"/>
  <c r="F167" i="1"/>
  <c r="F123" i="1"/>
  <c r="F199" i="1"/>
  <c r="F92" i="1"/>
  <c r="F457" i="1"/>
  <c r="F102" i="1"/>
  <c r="F559" i="1"/>
  <c r="F451" i="1"/>
  <c r="F34" i="1"/>
  <c r="F257" i="1"/>
  <c r="F19" i="1"/>
  <c r="F428" i="1"/>
  <c r="F43" i="1"/>
  <c r="F464" i="1"/>
  <c r="F147" i="1"/>
  <c r="F86" i="1"/>
  <c r="F46" i="1"/>
  <c r="F473" i="1"/>
  <c r="F392" i="1"/>
  <c r="F491" i="1"/>
  <c r="F347" i="1"/>
  <c r="F70" i="1"/>
  <c r="F367" i="1"/>
  <c r="F549" i="1"/>
  <c r="F71" i="1"/>
  <c r="F373" i="1"/>
  <c r="F321" i="1"/>
  <c r="F531" i="1"/>
  <c r="F456" i="1"/>
  <c r="F238" i="1"/>
  <c r="F513" i="1"/>
  <c r="F446" i="1"/>
  <c r="F116" i="1"/>
  <c r="F235" i="1"/>
  <c r="F524" i="1"/>
  <c r="F548" i="1"/>
  <c r="F443" i="1"/>
  <c r="F411" i="1"/>
  <c r="F318" i="1"/>
  <c r="F129" i="1"/>
  <c r="F480" i="1"/>
  <c r="F294" i="1"/>
  <c r="F357" i="1"/>
  <c r="F341" i="1"/>
  <c r="F320" i="1"/>
  <c r="F76" i="1"/>
  <c r="F181" i="1"/>
  <c r="F509" i="1"/>
  <c r="F386" i="1"/>
  <c r="F40" i="1"/>
  <c r="F292" i="1"/>
  <c r="F288" i="1"/>
  <c r="F138" i="1"/>
  <c r="F78" i="1"/>
  <c r="F69" i="1"/>
  <c r="F105" i="1"/>
  <c r="F327" i="1"/>
  <c r="F290" i="1"/>
  <c r="F296" i="1"/>
  <c r="F450" i="1"/>
  <c r="F241" i="1"/>
  <c r="F504" i="1"/>
  <c r="F55" i="1"/>
  <c r="F568" i="1"/>
  <c r="F508" i="1"/>
  <c r="F36" i="1"/>
  <c r="F247" i="1"/>
  <c r="F183" i="1"/>
  <c r="F265" i="1"/>
  <c r="F276" i="1"/>
  <c r="F420" i="1"/>
  <c r="F122" i="1"/>
  <c r="F232" i="1"/>
  <c r="F298" i="1"/>
  <c r="F542" i="1"/>
  <c r="F364" i="1"/>
  <c r="F159" i="1"/>
  <c r="F396" i="1"/>
  <c r="F192" i="1"/>
  <c r="F324" i="1"/>
  <c r="F210" i="1"/>
  <c r="F35" i="1"/>
  <c r="F352" i="1"/>
  <c r="F553" i="1"/>
  <c r="F485" i="1"/>
  <c r="F389" i="1"/>
  <c r="F487" i="1"/>
  <c r="F472" i="1"/>
  <c r="F272" i="1"/>
  <c r="F308" i="1"/>
  <c r="F220" i="1"/>
  <c r="F236" i="1"/>
  <c r="F104" i="1"/>
  <c r="F115" i="1"/>
  <c r="F440" i="1"/>
  <c r="F133" i="1"/>
  <c r="F182" i="1"/>
  <c r="F408" i="1"/>
  <c r="F207" i="1"/>
  <c r="F393" i="1"/>
  <c r="F100" i="1"/>
  <c r="F394" i="1"/>
  <c r="F146" i="1"/>
  <c r="F88" i="1"/>
  <c r="F404" i="1"/>
  <c r="F478" i="1"/>
  <c r="F204" i="1"/>
  <c r="F74" i="1"/>
  <c r="F562" i="1"/>
  <c r="F436" i="1"/>
  <c r="F234" i="1"/>
  <c r="F77" i="1"/>
  <c r="F177" i="1"/>
  <c r="F481" i="1"/>
  <c r="F454" i="1"/>
  <c r="F28" i="1"/>
  <c r="F459" i="1"/>
  <c r="F180" i="1"/>
  <c r="F570" i="1"/>
  <c r="F374" i="1"/>
  <c r="F380" i="1"/>
  <c r="F515" i="1"/>
  <c r="F118" i="1"/>
  <c r="F165" i="1"/>
  <c r="F37" i="1"/>
  <c r="F211" i="1"/>
  <c r="F284" i="1"/>
  <c r="F188" i="1"/>
  <c r="F128" i="1"/>
  <c r="F385" i="1"/>
  <c r="F221" i="1"/>
  <c r="F244" i="1"/>
  <c r="F474" i="1"/>
  <c r="F468" i="1"/>
  <c r="AC8" i="3"/>
  <c r="Z44" i="4" l="1"/>
  <c r="AA44" i="3" s="1"/>
  <c r="AC44" i="3"/>
  <c r="AC381" i="3"/>
  <c r="Z381" i="4"/>
  <c r="AA381" i="3" s="1"/>
  <c r="Z334" i="4"/>
  <c r="AA334" i="3" s="1"/>
  <c r="AC334" i="3"/>
  <c r="Z248" i="4"/>
  <c r="AA248" i="3" s="1"/>
  <c r="AC248" i="3"/>
  <c r="Z23" i="4"/>
  <c r="AA23" i="3" s="1"/>
  <c r="AC23" i="3"/>
  <c r="Z358" i="4"/>
  <c r="AA358" i="3" s="1"/>
  <c r="AC358" i="3"/>
  <c r="Z131" i="4"/>
  <c r="AA131" i="3" s="1"/>
  <c r="AC131" i="3"/>
  <c r="Z464" i="4"/>
  <c r="AA464" i="3" s="1"/>
  <c r="AC464" i="3"/>
  <c r="AC465" i="3"/>
  <c r="Z465" i="4"/>
  <c r="AA465" i="3" s="1"/>
  <c r="AC491" i="3"/>
  <c r="Z491" i="4"/>
  <c r="AA491" i="3" s="1"/>
  <c r="Z370" i="4"/>
  <c r="AA370" i="3" s="1"/>
  <c r="AC370" i="3"/>
  <c r="Z284" i="4"/>
  <c r="AA284" i="3" s="1"/>
  <c r="AC284" i="3"/>
  <c r="Z356" i="4"/>
  <c r="AA356" i="3" s="1"/>
  <c r="AC356" i="3"/>
  <c r="Z15" i="4"/>
  <c r="AA15" i="3" s="1"/>
  <c r="AC15" i="3"/>
  <c r="Z149" i="4"/>
  <c r="AA149" i="3" s="1"/>
  <c r="AC149" i="3"/>
  <c r="Z55" i="4"/>
  <c r="AA55" i="3" s="1"/>
  <c r="AC55" i="3"/>
  <c r="AC199" i="3"/>
  <c r="Z199" i="4"/>
  <c r="AA199" i="3" s="1"/>
  <c r="Z343" i="4"/>
  <c r="AA343" i="3" s="1"/>
  <c r="AC343" i="3"/>
  <c r="AC487" i="3"/>
  <c r="Z487" i="4"/>
  <c r="AA487" i="3" s="1"/>
  <c r="AC455" i="3"/>
  <c r="Z455" i="4"/>
  <c r="AA455" i="3" s="1"/>
  <c r="Z168" i="4"/>
  <c r="AA168" i="3" s="1"/>
  <c r="AC168" i="3"/>
  <c r="Z312" i="4"/>
  <c r="AA312" i="3" s="1"/>
  <c r="AC312" i="3"/>
  <c r="AC456" i="3"/>
  <c r="Z456" i="4"/>
  <c r="AA456" i="3" s="1"/>
  <c r="Z193" i="4"/>
  <c r="AA193" i="3" s="1"/>
  <c r="AC193" i="3"/>
  <c r="AC565" i="3"/>
  <c r="Z565" i="4"/>
  <c r="AA565" i="3" s="1"/>
  <c r="Z85" i="4"/>
  <c r="AA85" i="3" s="1"/>
  <c r="AC85" i="3"/>
  <c r="Z253" i="4"/>
  <c r="AA253" i="3" s="1"/>
  <c r="AC253" i="3"/>
  <c r="AC433" i="3"/>
  <c r="Z433" i="4"/>
  <c r="AA433" i="3" s="1"/>
  <c r="Z122" i="4"/>
  <c r="AA122" i="3" s="1"/>
  <c r="AC122" i="3"/>
  <c r="AC266" i="3"/>
  <c r="Z266" i="4"/>
  <c r="AA266" i="3" s="1"/>
  <c r="Z410" i="4"/>
  <c r="AA410" i="3" s="1"/>
  <c r="AC410" i="3"/>
  <c r="Z554" i="4"/>
  <c r="AA554" i="3" s="1"/>
  <c r="AC554" i="3"/>
  <c r="AC503" i="3"/>
  <c r="Z503" i="4"/>
  <c r="AA503" i="3" s="1"/>
  <c r="Z267" i="4"/>
  <c r="AA267" i="3" s="1"/>
  <c r="AC267" i="3"/>
  <c r="Z459" i="4"/>
  <c r="AA459" i="3" s="1"/>
  <c r="AC459" i="3"/>
  <c r="Z76" i="4"/>
  <c r="AA76" i="3" s="1"/>
  <c r="AC76" i="3"/>
  <c r="Z220" i="4"/>
  <c r="AA220" i="3" s="1"/>
  <c r="AC220" i="3"/>
  <c r="Z364" i="4"/>
  <c r="AA364" i="3" s="1"/>
  <c r="AC364" i="3"/>
  <c r="AC508" i="3"/>
  <c r="Z508" i="4"/>
  <c r="AA508" i="3" s="1"/>
  <c r="Z341" i="4"/>
  <c r="AA341" i="3" s="1"/>
  <c r="AC341" i="3"/>
  <c r="AC485" i="3"/>
  <c r="Z485" i="4"/>
  <c r="AA485" i="3" s="1"/>
  <c r="Z24" i="4"/>
  <c r="AA24" i="3" s="1"/>
  <c r="AC24" i="3"/>
  <c r="Z221" i="4"/>
  <c r="AA221" i="3" s="1"/>
  <c r="AC221" i="3"/>
  <c r="Z150" i="4"/>
  <c r="AA150" i="3" s="1"/>
  <c r="AC150" i="3"/>
  <c r="Z294" i="4"/>
  <c r="AA294" i="3" s="1"/>
  <c r="AC294" i="3"/>
  <c r="AC438" i="3"/>
  <c r="Z438" i="4"/>
  <c r="AA438" i="3" s="1"/>
  <c r="Z56" i="4"/>
  <c r="AA56" i="3" s="1"/>
  <c r="AC56" i="3"/>
  <c r="Z80" i="4"/>
  <c r="AA80" i="3" s="1"/>
  <c r="AC80" i="3"/>
  <c r="AC429" i="3"/>
  <c r="Z429" i="4"/>
  <c r="AA429" i="3" s="1"/>
  <c r="Z382" i="4"/>
  <c r="AA382" i="3" s="1"/>
  <c r="AC382" i="3"/>
  <c r="Z296" i="4"/>
  <c r="AA296" i="3" s="1"/>
  <c r="AC296" i="3"/>
  <c r="Z167" i="4"/>
  <c r="AA167" i="3" s="1"/>
  <c r="AC167" i="3"/>
  <c r="AC406" i="3"/>
  <c r="Z406" i="4"/>
  <c r="AA406" i="3" s="1"/>
  <c r="AC261" i="3"/>
  <c r="Z261" i="4"/>
  <c r="AA261" i="3" s="1"/>
  <c r="Z549" i="4"/>
  <c r="AA549" i="3" s="1"/>
  <c r="AC549" i="3"/>
  <c r="AC502" i="3"/>
  <c r="Z502" i="4"/>
  <c r="AA502" i="3" s="1"/>
  <c r="AC69" i="3"/>
  <c r="Z69" i="4"/>
  <c r="AA69" i="3" s="1"/>
  <c r="AC418" i="3"/>
  <c r="Z418" i="4"/>
  <c r="AA418" i="3" s="1"/>
  <c r="Z380" i="4"/>
  <c r="AA380" i="3" s="1"/>
  <c r="AC380" i="3"/>
  <c r="Z332" i="4"/>
  <c r="AA332" i="3" s="1"/>
  <c r="AC332" i="3"/>
  <c r="Z39" i="4"/>
  <c r="AA39" i="3" s="1"/>
  <c r="AC39" i="3"/>
  <c r="Z173" i="4"/>
  <c r="AA173" i="3" s="1"/>
  <c r="AC173" i="3"/>
  <c r="Z67" i="4"/>
  <c r="AA67" i="3" s="1"/>
  <c r="AC67" i="3"/>
  <c r="AC211" i="3"/>
  <c r="Z211" i="4"/>
  <c r="AA211" i="3" s="1"/>
  <c r="Z355" i="4"/>
  <c r="AA355" i="3" s="1"/>
  <c r="AC355" i="3"/>
  <c r="AC499" i="3"/>
  <c r="Z499" i="4"/>
  <c r="AA499" i="3" s="1"/>
  <c r="AC479" i="3"/>
  <c r="Z479" i="4"/>
  <c r="AA479" i="3" s="1"/>
  <c r="AC180" i="3"/>
  <c r="Z180" i="4"/>
  <c r="AA180" i="3" s="1"/>
  <c r="AC324" i="3"/>
  <c r="Z324" i="4"/>
  <c r="AA324" i="3" s="1"/>
  <c r="AC468" i="3"/>
  <c r="Z468" i="4"/>
  <c r="AA468" i="3" s="1"/>
  <c r="Z265" i="4"/>
  <c r="AA265" i="3" s="1"/>
  <c r="AC265" i="3"/>
  <c r="Z239" i="4"/>
  <c r="AA239" i="3" s="1"/>
  <c r="AC239" i="3"/>
  <c r="Z97" i="4"/>
  <c r="AA97" i="3" s="1"/>
  <c r="AC97" i="3"/>
  <c r="Z277" i="4"/>
  <c r="AA277" i="3" s="1"/>
  <c r="AC277" i="3"/>
  <c r="AC457" i="3"/>
  <c r="Z457" i="4"/>
  <c r="AA457" i="3" s="1"/>
  <c r="Z134" i="4"/>
  <c r="AA134" i="3" s="1"/>
  <c r="AC134" i="3"/>
  <c r="Z278" i="4"/>
  <c r="AA278" i="3" s="1"/>
  <c r="AC278" i="3"/>
  <c r="AC422" i="3"/>
  <c r="Z422" i="4"/>
  <c r="AA422" i="3" s="1"/>
  <c r="AC566" i="3"/>
  <c r="Z566" i="4"/>
  <c r="AA566" i="3" s="1"/>
  <c r="Z12" i="4"/>
  <c r="AA12" i="3" s="1"/>
  <c r="AC12" i="3"/>
  <c r="Z279" i="4"/>
  <c r="AA279" i="3" s="1"/>
  <c r="AC279" i="3"/>
  <c r="AC483" i="3"/>
  <c r="Z483" i="4"/>
  <c r="AA483" i="3" s="1"/>
  <c r="Z88" i="4"/>
  <c r="AA88" i="3" s="1"/>
  <c r="AC88" i="3"/>
  <c r="Z232" i="4"/>
  <c r="AA232" i="3" s="1"/>
  <c r="AC232" i="3"/>
  <c r="Z376" i="4"/>
  <c r="AA376" i="3" s="1"/>
  <c r="AC376" i="3"/>
  <c r="AC520" i="3"/>
  <c r="Z520" i="4"/>
  <c r="AA520" i="3" s="1"/>
  <c r="Z353" i="4"/>
  <c r="AA353" i="3" s="1"/>
  <c r="AC353" i="3"/>
  <c r="AC497" i="3"/>
  <c r="Z497" i="4"/>
  <c r="AA497" i="3" s="1"/>
  <c r="Z51" i="4"/>
  <c r="AA51" i="3" s="1"/>
  <c r="AC51" i="3"/>
  <c r="Z281" i="4"/>
  <c r="AA281" i="3" s="1"/>
  <c r="AC281" i="3"/>
  <c r="Z162" i="4"/>
  <c r="AA162" i="3" s="1"/>
  <c r="AC162" i="3"/>
  <c r="Z306" i="4"/>
  <c r="AA306" i="3" s="1"/>
  <c r="AC306" i="3"/>
  <c r="AC450" i="3"/>
  <c r="Z450" i="4"/>
  <c r="AA450" i="3" s="1"/>
  <c r="Z92" i="4"/>
  <c r="AA92" i="3" s="1"/>
  <c r="AC92" i="3"/>
  <c r="Z152" i="4"/>
  <c r="AA152" i="3" s="1"/>
  <c r="AC152" i="3"/>
  <c r="AC476" i="3"/>
  <c r="Z476" i="4"/>
  <c r="AA476" i="3" s="1"/>
  <c r="AC430" i="3"/>
  <c r="Z430" i="4"/>
  <c r="AA430" i="3" s="1"/>
  <c r="AC344" i="3"/>
  <c r="Z344" i="4"/>
  <c r="AA344" i="3" s="1"/>
  <c r="AC357" i="3"/>
  <c r="Z357" i="4"/>
  <c r="AA357" i="3" s="1"/>
  <c r="AC454" i="3"/>
  <c r="Z454" i="4"/>
  <c r="AA454" i="3" s="1"/>
  <c r="Z405" i="4"/>
  <c r="AA405" i="3" s="1"/>
  <c r="AC405" i="3"/>
  <c r="Z34" i="4"/>
  <c r="AA34" i="3" s="1"/>
  <c r="AC34" i="3"/>
  <c r="AC550" i="3"/>
  <c r="Z550" i="4"/>
  <c r="AA550" i="3" s="1"/>
  <c r="AC141" i="3"/>
  <c r="Z141" i="4"/>
  <c r="AA141" i="3" s="1"/>
  <c r="AC466" i="3"/>
  <c r="Z466" i="4"/>
  <c r="AA466" i="3" s="1"/>
  <c r="Z428" i="4"/>
  <c r="AA428" i="3" s="1"/>
  <c r="AC428" i="3"/>
  <c r="AC514" i="3"/>
  <c r="Z514" i="4"/>
  <c r="AA514" i="3" s="1"/>
  <c r="Z75" i="4"/>
  <c r="AA75" i="3" s="1"/>
  <c r="AC75" i="3"/>
  <c r="Z197" i="4"/>
  <c r="AA197" i="3" s="1"/>
  <c r="AC197" i="3"/>
  <c r="Z79" i="4"/>
  <c r="AA79" i="3" s="1"/>
  <c r="AC79" i="3"/>
  <c r="Z223" i="4"/>
  <c r="AA223" i="3" s="1"/>
  <c r="AC223" i="3"/>
  <c r="Z367" i="4"/>
  <c r="AA367" i="3" s="1"/>
  <c r="AC367" i="3"/>
  <c r="AC511" i="3"/>
  <c r="Z511" i="4"/>
  <c r="AA511" i="3" s="1"/>
  <c r="AC563" i="3"/>
  <c r="Z563" i="4"/>
  <c r="AA563" i="3" s="1"/>
  <c r="Z192" i="4"/>
  <c r="AA192" i="3" s="1"/>
  <c r="AC192" i="3"/>
  <c r="Z336" i="4"/>
  <c r="AA336" i="3" s="1"/>
  <c r="AC336" i="3"/>
  <c r="AC480" i="3"/>
  <c r="Z480" i="4"/>
  <c r="AA480" i="3" s="1"/>
  <c r="Z337" i="4"/>
  <c r="AA337" i="3" s="1"/>
  <c r="AC337" i="3"/>
  <c r="AC323" i="3"/>
  <c r="Z323" i="4"/>
  <c r="AA323" i="3" s="1"/>
  <c r="Z109" i="4"/>
  <c r="AA109" i="3" s="1"/>
  <c r="AC109" i="3"/>
  <c r="Z289" i="4"/>
  <c r="AA289" i="3" s="1"/>
  <c r="AC289" i="3"/>
  <c r="AC505" i="3"/>
  <c r="Z505" i="4"/>
  <c r="AA505" i="3" s="1"/>
  <c r="Z146" i="4"/>
  <c r="AA146" i="3" s="1"/>
  <c r="AC146" i="3"/>
  <c r="Z290" i="4"/>
  <c r="AA290" i="3" s="1"/>
  <c r="AC290" i="3"/>
  <c r="AC434" i="3"/>
  <c r="Z434" i="4"/>
  <c r="AA434" i="3" s="1"/>
  <c r="Z87" i="4"/>
  <c r="AA87" i="3" s="1"/>
  <c r="AC87" i="3"/>
  <c r="Z27" i="4"/>
  <c r="AA27" i="3" s="1"/>
  <c r="AC27" i="3"/>
  <c r="Z315" i="4"/>
  <c r="AA315" i="3" s="1"/>
  <c r="AC315" i="3"/>
  <c r="Z495" i="4"/>
  <c r="AA495" i="3" s="1"/>
  <c r="AC495" i="3"/>
  <c r="Z100" i="4"/>
  <c r="AA100" i="3" s="1"/>
  <c r="AC100" i="3"/>
  <c r="Z244" i="4"/>
  <c r="AA244" i="3" s="1"/>
  <c r="AC244" i="3"/>
  <c r="Z388" i="4"/>
  <c r="AA388" i="3" s="1"/>
  <c r="AC388" i="3"/>
  <c r="AC532" i="3"/>
  <c r="Z532" i="4"/>
  <c r="AA532" i="3" s="1"/>
  <c r="Z365" i="4"/>
  <c r="AA365" i="3" s="1"/>
  <c r="AC365" i="3"/>
  <c r="AC509" i="3"/>
  <c r="Z509" i="4"/>
  <c r="AA509" i="3" s="1"/>
  <c r="Z99" i="4"/>
  <c r="AA99" i="3" s="1"/>
  <c r="AC99" i="3"/>
  <c r="Z18" i="4"/>
  <c r="AA18" i="3" s="1"/>
  <c r="AC18" i="3"/>
  <c r="Z174" i="4"/>
  <c r="AA174" i="3" s="1"/>
  <c r="AC174" i="3"/>
  <c r="Z318" i="4"/>
  <c r="AA318" i="3" s="1"/>
  <c r="AC318" i="3"/>
  <c r="AC462" i="3"/>
  <c r="Z462" i="4"/>
  <c r="AA462" i="3" s="1"/>
  <c r="Z128" i="4"/>
  <c r="AA128" i="3" s="1"/>
  <c r="AC128" i="3"/>
  <c r="AC467" i="3"/>
  <c r="Z467" i="4"/>
  <c r="AA467" i="3" s="1"/>
  <c r="Z561" i="4"/>
  <c r="AA561" i="3" s="1"/>
  <c r="AC561" i="3"/>
  <c r="Z477" i="4"/>
  <c r="AA477" i="3" s="1"/>
  <c r="AC477" i="3"/>
  <c r="Z392" i="4"/>
  <c r="AA392" i="3" s="1"/>
  <c r="AC392" i="3"/>
  <c r="AC538" i="3"/>
  <c r="Z538" i="4"/>
  <c r="AA538" i="3" s="1"/>
  <c r="Z500" i="4"/>
  <c r="AA500" i="3" s="1"/>
  <c r="AC500" i="3"/>
  <c r="Z453" i="4"/>
  <c r="AA453" i="3" s="1"/>
  <c r="AC453" i="3"/>
  <c r="Z70" i="4"/>
  <c r="AA70" i="3" s="1"/>
  <c r="AC70" i="3"/>
  <c r="Z20" i="4"/>
  <c r="AA20" i="3" s="1"/>
  <c r="AC20" i="3"/>
  <c r="AC501" i="3"/>
  <c r="Z501" i="4"/>
  <c r="AA501" i="3" s="1"/>
  <c r="AC512" i="3"/>
  <c r="Z512" i="4"/>
  <c r="AA512" i="3" s="1"/>
  <c r="Z513" i="4"/>
  <c r="AA513" i="3" s="1"/>
  <c r="AC513" i="3"/>
  <c r="Z179" i="4"/>
  <c r="AA179" i="3" s="1"/>
  <c r="AC179" i="3"/>
  <c r="Z123" i="4"/>
  <c r="AA123" i="3" s="1"/>
  <c r="AC123" i="3"/>
  <c r="Z209" i="4"/>
  <c r="AA209" i="3" s="1"/>
  <c r="AC209" i="3"/>
  <c r="AC91" i="3"/>
  <c r="Z91" i="4"/>
  <c r="AA91" i="3" s="1"/>
  <c r="Z235" i="4"/>
  <c r="AA235" i="3" s="1"/>
  <c r="AC235" i="3"/>
  <c r="Z379" i="4"/>
  <c r="AA379" i="3" s="1"/>
  <c r="AC379" i="3"/>
  <c r="AC523" i="3"/>
  <c r="Z523" i="4"/>
  <c r="AA523" i="3" s="1"/>
  <c r="Z60" i="4"/>
  <c r="AA60" i="3" s="1"/>
  <c r="AC60" i="3"/>
  <c r="Z204" i="4"/>
  <c r="AA204" i="3" s="1"/>
  <c r="AC204" i="3"/>
  <c r="Z348" i="4"/>
  <c r="AA348" i="3" s="1"/>
  <c r="AC348" i="3"/>
  <c r="AC492" i="3"/>
  <c r="Z492" i="4"/>
  <c r="AA492" i="3" s="1"/>
  <c r="Z385" i="4"/>
  <c r="AA385" i="3" s="1"/>
  <c r="AC385" i="3"/>
  <c r="AC395" i="3"/>
  <c r="Z395" i="4"/>
  <c r="AA395" i="3" s="1"/>
  <c r="Z121" i="4"/>
  <c r="AA121" i="3" s="1"/>
  <c r="AC121" i="3"/>
  <c r="Z301" i="4"/>
  <c r="AA301" i="3" s="1"/>
  <c r="AC301" i="3"/>
  <c r="Z14" i="4"/>
  <c r="AA14" i="3" s="1"/>
  <c r="AC14" i="3"/>
  <c r="Z158" i="4"/>
  <c r="AA158" i="3" s="1"/>
  <c r="AC158" i="3"/>
  <c r="AC302" i="3"/>
  <c r="Z302" i="4"/>
  <c r="AA302" i="3" s="1"/>
  <c r="Z446" i="4"/>
  <c r="AA446" i="3" s="1"/>
  <c r="AC446" i="3"/>
  <c r="AC207" i="3"/>
  <c r="Z207" i="4"/>
  <c r="AA207" i="3" s="1"/>
  <c r="Z63" i="4"/>
  <c r="AA63" i="3" s="1"/>
  <c r="AC63" i="3"/>
  <c r="Z339" i="4"/>
  <c r="AA339" i="3" s="1"/>
  <c r="AC339" i="3"/>
  <c r="Z507" i="4"/>
  <c r="AA507" i="3" s="1"/>
  <c r="AC507" i="3"/>
  <c r="Z112" i="4"/>
  <c r="AA112" i="3" s="1"/>
  <c r="AC112" i="3"/>
  <c r="Z256" i="4"/>
  <c r="AA256" i="3" s="1"/>
  <c r="AC256" i="3"/>
  <c r="AC400" i="3"/>
  <c r="Z400" i="4"/>
  <c r="AA400" i="3" s="1"/>
  <c r="AC544" i="3"/>
  <c r="Z544" i="4"/>
  <c r="AA544" i="3" s="1"/>
  <c r="Z377" i="4"/>
  <c r="AA377" i="3" s="1"/>
  <c r="AC377" i="3"/>
  <c r="AC521" i="3"/>
  <c r="Z521" i="4"/>
  <c r="AA521" i="3" s="1"/>
  <c r="Z159" i="4"/>
  <c r="AA159" i="3" s="1"/>
  <c r="AC159" i="3"/>
  <c r="Z30" i="4"/>
  <c r="AA30" i="3" s="1"/>
  <c r="AC30" i="3"/>
  <c r="Z186" i="4"/>
  <c r="AA186" i="3" s="1"/>
  <c r="AC186" i="3"/>
  <c r="Z330" i="4"/>
  <c r="AA330" i="3" s="1"/>
  <c r="AC330" i="3"/>
  <c r="AC474" i="3"/>
  <c r="Z474" i="4"/>
  <c r="AA474" i="3" s="1"/>
  <c r="Z164" i="4"/>
  <c r="AA164" i="3" s="1"/>
  <c r="AC164" i="3"/>
  <c r="Z45" i="4"/>
  <c r="AA45" i="3" s="1"/>
  <c r="AC45" i="3"/>
  <c r="Z10" i="4"/>
  <c r="AA10" i="3" s="1"/>
  <c r="AC10" i="3"/>
  <c r="AC524" i="3"/>
  <c r="Z524" i="4"/>
  <c r="AA524" i="3" s="1"/>
  <c r="Z440" i="4"/>
  <c r="AA440" i="3" s="1"/>
  <c r="AC440" i="3"/>
  <c r="Z32" i="4"/>
  <c r="AA32" i="3" s="1"/>
  <c r="AC32" i="3"/>
  <c r="Z548" i="4"/>
  <c r="AA548" i="3" s="1"/>
  <c r="AC548" i="3"/>
  <c r="Z33" i="4"/>
  <c r="AA33" i="3" s="1"/>
  <c r="AC33" i="3"/>
  <c r="Z106" i="4"/>
  <c r="AA106" i="3" s="1"/>
  <c r="AC106" i="3"/>
  <c r="Z297" i="4"/>
  <c r="AA297" i="3" s="1"/>
  <c r="AC297" i="3"/>
  <c r="Z35" i="4"/>
  <c r="AA35" i="3" s="1"/>
  <c r="AC35" i="3"/>
  <c r="AC551" i="3"/>
  <c r="Z551" i="4"/>
  <c r="AA551" i="3" s="1"/>
  <c r="AC560" i="3"/>
  <c r="Z560" i="4"/>
  <c r="AA560" i="3" s="1"/>
  <c r="Z227" i="4"/>
  <c r="AA227" i="3" s="1"/>
  <c r="AC227" i="3"/>
  <c r="Z135" i="4"/>
  <c r="AA135" i="3" s="1"/>
  <c r="AC135" i="3"/>
  <c r="Z233" i="4"/>
  <c r="AA233" i="3" s="1"/>
  <c r="AC233" i="3"/>
  <c r="AC103" i="3"/>
  <c r="Z103" i="4"/>
  <c r="AA103" i="3" s="1"/>
  <c r="Z247" i="4"/>
  <c r="AA247" i="3" s="1"/>
  <c r="AC247" i="3"/>
  <c r="Z391" i="4"/>
  <c r="AA391" i="3" s="1"/>
  <c r="AC391" i="3"/>
  <c r="AC535" i="3"/>
  <c r="Z535" i="4"/>
  <c r="AA535" i="3" s="1"/>
  <c r="Z72" i="4"/>
  <c r="AA72" i="3" s="1"/>
  <c r="AC72" i="3"/>
  <c r="Z216" i="4"/>
  <c r="AA216" i="3" s="1"/>
  <c r="AC216" i="3"/>
  <c r="Z360" i="4"/>
  <c r="AA360" i="3" s="1"/>
  <c r="AC360" i="3"/>
  <c r="AC504" i="3"/>
  <c r="Z504" i="4"/>
  <c r="AA504" i="3" s="1"/>
  <c r="AC445" i="3"/>
  <c r="Z445" i="4"/>
  <c r="AA445" i="3" s="1"/>
  <c r="AC431" i="3"/>
  <c r="Z431" i="4"/>
  <c r="AA431" i="3" s="1"/>
  <c r="Z145" i="4"/>
  <c r="AA145" i="3" s="1"/>
  <c r="AC145" i="3"/>
  <c r="Z313" i="4"/>
  <c r="AA313" i="3" s="1"/>
  <c r="AC313" i="3"/>
  <c r="Z26" i="4"/>
  <c r="AA26" i="3" s="1"/>
  <c r="AC26" i="3"/>
  <c r="Z170" i="4"/>
  <c r="AA170" i="3" s="1"/>
  <c r="AC170" i="3"/>
  <c r="Z314" i="4"/>
  <c r="AA314" i="3" s="1"/>
  <c r="AC314" i="3"/>
  <c r="AC458" i="3"/>
  <c r="Z458" i="4"/>
  <c r="AA458" i="3" s="1"/>
  <c r="Z291" i="4"/>
  <c r="AA291" i="3" s="1"/>
  <c r="AC291" i="3"/>
  <c r="Z111" i="4"/>
  <c r="AA111" i="3" s="1"/>
  <c r="AC111" i="3"/>
  <c r="Z351" i="4"/>
  <c r="AA351" i="3" s="1"/>
  <c r="AC351" i="3"/>
  <c r="AC519" i="3"/>
  <c r="Z519" i="4"/>
  <c r="AA519" i="3" s="1"/>
  <c r="Z124" i="4"/>
  <c r="AA124" i="3" s="1"/>
  <c r="AC124" i="3"/>
  <c r="Z268" i="4"/>
  <c r="AA268" i="3" s="1"/>
  <c r="AC268" i="3"/>
  <c r="AC412" i="3"/>
  <c r="Z412" i="4"/>
  <c r="AA412" i="3" s="1"/>
  <c r="AC556" i="3"/>
  <c r="Z556" i="4"/>
  <c r="AA556" i="3" s="1"/>
  <c r="Z389" i="4"/>
  <c r="AA389" i="3" s="1"/>
  <c r="AC389" i="3"/>
  <c r="AC533" i="3"/>
  <c r="Z533" i="4"/>
  <c r="AA533" i="3" s="1"/>
  <c r="Z327" i="4"/>
  <c r="AA327" i="3" s="1"/>
  <c r="AC327" i="3"/>
  <c r="AC42" i="3"/>
  <c r="Z42" i="4"/>
  <c r="AA42" i="3" s="1"/>
  <c r="Z198" i="4"/>
  <c r="AA198" i="3" s="1"/>
  <c r="AC198" i="3"/>
  <c r="Z342" i="4"/>
  <c r="AA342" i="3" s="1"/>
  <c r="AC342" i="3"/>
  <c r="AC486" i="3"/>
  <c r="Z486" i="4"/>
  <c r="AA486" i="3" s="1"/>
  <c r="Z249" i="4"/>
  <c r="AA249" i="3" s="1"/>
  <c r="AC249" i="3"/>
  <c r="Z81" i="4"/>
  <c r="AA81" i="3" s="1"/>
  <c r="AC81" i="3"/>
  <c r="Z46" i="4"/>
  <c r="AA46" i="3" s="1"/>
  <c r="AC46" i="3"/>
  <c r="AC562" i="3"/>
  <c r="Z562" i="4"/>
  <c r="AA562" i="3" s="1"/>
  <c r="AC478" i="3"/>
  <c r="Z478" i="4"/>
  <c r="AA478" i="3" s="1"/>
  <c r="Z68" i="4"/>
  <c r="AA68" i="3" s="1"/>
  <c r="AC68" i="3"/>
  <c r="Z201" i="4"/>
  <c r="AA201" i="3" s="1"/>
  <c r="AC201" i="3"/>
  <c r="Z105" i="4"/>
  <c r="AA105" i="3" s="1"/>
  <c r="AC105" i="3"/>
  <c r="Z142" i="4"/>
  <c r="AA142" i="3" s="1"/>
  <c r="AC142" i="3"/>
  <c r="AC21" i="3"/>
  <c r="Z21" i="4"/>
  <c r="AA21" i="3" s="1"/>
  <c r="Z71" i="4"/>
  <c r="AA71" i="3" s="1"/>
  <c r="AC71" i="3"/>
  <c r="Z393" i="4"/>
  <c r="AA393" i="3" s="1"/>
  <c r="AC393" i="3"/>
  <c r="Z345" i="4"/>
  <c r="AA345" i="3" s="1"/>
  <c r="AC345" i="3"/>
  <c r="Z263" i="4"/>
  <c r="AA263" i="3" s="1"/>
  <c r="AC263" i="3"/>
  <c r="Z171" i="4"/>
  <c r="AA171" i="3" s="1"/>
  <c r="AC171" i="3"/>
  <c r="Z257" i="4"/>
  <c r="AA257" i="3" s="1"/>
  <c r="AC257" i="3"/>
  <c r="Z115" i="4"/>
  <c r="AA115" i="3" s="1"/>
  <c r="AC115" i="3"/>
  <c r="Z259" i="4"/>
  <c r="AA259" i="3" s="1"/>
  <c r="AC259" i="3"/>
  <c r="AC403" i="3"/>
  <c r="Z403" i="4"/>
  <c r="AA403" i="3" s="1"/>
  <c r="AC547" i="3"/>
  <c r="Z547" i="4"/>
  <c r="AA547" i="3" s="1"/>
  <c r="Z84" i="4"/>
  <c r="AA84" i="3" s="1"/>
  <c r="AC84" i="3"/>
  <c r="Z228" i="4"/>
  <c r="AA228" i="3" s="1"/>
  <c r="AC228" i="3"/>
  <c r="Z372" i="4"/>
  <c r="AA372" i="3" s="1"/>
  <c r="AC372" i="3"/>
  <c r="AC516" i="3"/>
  <c r="Z516" i="4"/>
  <c r="AA516" i="3" s="1"/>
  <c r="AC469" i="3"/>
  <c r="Z469" i="4"/>
  <c r="AA469" i="3" s="1"/>
  <c r="AC539" i="3"/>
  <c r="Z539" i="4"/>
  <c r="AA539" i="3" s="1"/>
  <c r="Z157" i="4"/>
  <c r="AA157" i="3" s="1"/>
  <c r="AC157" i="3"/>
  <c r="Z325" i="4"/>
  <c r="AA325" i="3" s="1"/>
  <c r="AC325" i="3"/>
  <c r="Z38" i="4"/>
  <c r="AA38" i="3" s="1"/>
  <c r="AC38" i="3"/>
  <c r="Z182" i="4"/>
  <c r="AA182" i="3" s="1"/>
  <c r="AC182" i="3"/>
  <c r="Z326" i="4"/>
  <c r="AA326" i="3" s="1"/>
  <c r="AC326" i="3"/>
  <c r="AC470" i="3"/>
  <c r="Z470" i="4"/>
  <c r="AA470" i="3" s="1"/>
  <c r="Z387" i="4"/>
  <c r="AA387" i="3" s="1"/>
  <c r="AC387" i="3"/>
  <c r="Z147" i="4"/>
  <c r="AA147" i="3" s="1"/>
  <c r="AC147" i="3"/>
  <c r="Z363" i="4"/>
  <c r="AA363" i="3" s="1"/>
  <c r="AC363" i="3"/>
  <c r="Z531" i="4"/>
  <c r="AA531" i="3" s="1"/>
  <c r="AC531" i="3"/>
  <c r="Z136" i="4"/>
  <c r="AA136" i="3" s="1"/>
  <c r="AC136" i="3"/>
  <c r="Z280" i="4"/>
  <c r="AA280" i="3" s="1"/>
  <c r="AC280" i="3"/>
  <c r="AC424" i="3"/>
  <c r="Z424" i="4"/>
  <c r="AA424" i="3" s="1"/>
  <c r="AC568" i="3"/>
  <c r="Z568" i="4"/>
  <c r="AA568" i="3" s="1"/>
  <c r="AC401" i="3"/>
  <c r="Z401" i="4"/>
  <c r="AA401" i="3" s="1"/>
  <c r="AC545" i="3"/>
  <c r="Z545" i="4"/>
  <c r="AA545" i="3" s="1"/>
  <c r="AC17" i="3"/>
  <c r="Z17" i="4"/>
  <c r="AA17" i="3" s="1"/>
  <c r="Z54" i="4"/>
  <c r="AA54" i="3" s="1"/>
  <c r="AC54" i="3"/>
  <c r="Z210" i="4"/>
  <c r="AA210" i="3" s="1"/>
  <c r="AC210" i="3"/>
  <c r="Z354" i="4"/>
  <c r="AA354" i="3" s="1"/>
  <c r="AC354" i="3"/>
  <c r="AC498" i="3"/>
  <c r="Z498" i="4"/>
  <c r="AA498" i="3" s="1"/>
  <c r="Z93" i="4"/>
  <c r="AA93" i="3" s="1"/>
  <c r="AC93" i="3"/>
  <c r="Z117" i="4"/>
  <c r="AA117" i="3" s="1"/>
  <c r="AC117" i="3"/>
  <c r="Z82" i="4"/>
  <c r="AA82" i="3" s="1"/>
  <c r="AC82" i="3"/>
  <c r="Z11" i="4"/>
  <c r="AA11" i="3" s="1"/>
  <c r="AC11" i="3"/>
  <c r="AC525" i="3"/>
  <c r="Z525" i="4"/>
  <c r="AA525" i="3" s="1"/>
  <c r="Z104" i="4"/>
  <c r="AA104" i="3" s="1"/>
  <c r="AC104" i="3"/>
  <c r="Z202" i="4"/>
  <c r="AA202" i="3" s="1"/>
  <c r="AC202" i="3"/>
  <c r="Z177" i="4"/>
  <c r="AA177" i="3" s="1"/>
  <c r="AC177" i="3"/>
  <c r="Z178" i="4"/>
  <c r="AA178" i="3" s="1"/>
  <c r="AC178" i="3"/>
  <c r="AC442" i="3"/>
  <c r="Z442" i="4"/>
  <c r="AA442" i="3" s="1"/>
  <c r="Z107" i="4"/>
  <c r="AA107" i="3" s="1"/>
  <c r="AC107" i="3"/>
  <c r="Z298" i="4"/>
  <c r="AA298" i="3" s="1"/>
  <c r="AC298" i="3"/>
  <c r="Z250" i="4"/>
  <c r="AA250" i="3" s="1"/>
  <c r="AC250" i="3"/>
  <c r="Z299" i="4"/>
  <c r="AA299" i="3" s="1"/>
  <c r="AC299" i="3"/>
  <c r="Z303" i="4"/>
  <c r="AA303" i="3" s="1"/>
  <c r="AC303" i="3"/>
  <c r="Z293" i="4"/>
  <c r="AA293" i="3" s="1"/>
  <c r="AC293" i="3"/>
  <c r="Z127" i="4"/>
  <c r="AA127" i="3" s="1"/>
  <c r="AC127" i="3"/>
  <c r="Z271" i="4"/>
  <c r="AA271" i="3" s="1"/>
  <c r="AC271" i="3"/>
  <c r="AC415" i="3"/>
  <c r="Z415" i="4"/>
  <c r="AA415" i="3" s="1"/>
  <c r="AC559" i="3"/>
  <c r="Z559" i="4"/>
  <c r="AA559" i="3" s="1"/>
  <c r="Z96" i="4"/>
  <c r="AA96" i="3" s="1"/>
  <c r="AC96" i="3"/>
  <c r="Z240" i="4"/>
  <c r="AA240" i="3" s="1"/>
  <c r="AC240" i="3"/>
  <c r="Z384" i="4"/>
  <c r="AA384" i="3" s="1"/>
  <c r="AC384" i="3"/>
  <c r="AC528" i="3"/>
  <c r="Z528" i="4"/>
  <c r="AA528" i="3" s="1"/>
  <c r="AC481" i="3"/>
  <c r="Z481" i="4"/>
  <c r="AA481" i="3" s="1"/>
  <c r="Z48" i="4"/>
  <c r="AA48" i="3" s="1"/>
  <c r="AC48" i="3"/>
  <c r="Z169" i="4"/>
  <c r="AA169" i="3" s="1"/>
  <c r="AC169" i="3"/>
  <c r="Z349" i="4"/>
  <c r="AA349" i="3" s="1"/>
  <c r="AC349" i="3"/>
  <c r="Z50" i="4"/>
  <c r="AA50" i="3" s="1"/>
  <c r="AC50" i="3"/>
  <c r="Z194" i="4"/>
  <c r="AA194" i="3" s="1"/>
  <c r="AC194" i="3"/>
  <c r="Z338" i="4"/>
  <c r="AA338" i="3" s="1"/>
  <c r="AC338" i="3"/>
  <c r="Z482" i="4"/>
  <c r="AA482" i="3" s="1"/>
  <c r="AC482" i="3"/>
  <c r="AC471" i="3"/>
  <c r="Z471" i="4"/>
  <c r="AA471" i="3" s="1"/>
  <c r="Z183" i="4"/>
  <c r="AA183" i="3" s="1"/>
  <c r="AC183" i="3"/>
  <c r="Z375" i="4"/>
  <c r="AA375" i="3" s="1"/>
  <c r="AC375" i="3"/>
  <c r="AC555" i="3"/>
  <c r="Z555" i="4"/>
  <c r="AA555" i="3" s="1"/>
  <c r="Z148" i="4"/>
  <c r="AA148" i="3" s="1"/>
  <c r="AC148" i="3"/>
  <c r="Z292" i="4"/>
  <c r="AA292" i="3" s="1"/>
  <c r="AC292" i="3"/>
  <c r="AC436" i="3"/>
  <c r="Z436" i="4"/>
  <c r="AA436" i="3" s="1"/>
  <c r="Z113" i="4"/>
  <c r="AA113" i="3" s="1"/>
  <c r="AC113" i="3"/>
  <c r="AC413" i="3"/>
  <c r="Z413" i="4"/>
  <c r="AA413" i="3" s="1"/>
  <c r="AC557" i="3"/>
  <c r="Z557" i="4"/>
  <c r="AA557" i="3" s="1"/>
  <c r="Z41" i="4"/>
  <c r="AA41" i="3" s="1"/>
  <c r="AC41" i="3"/>
  <c r="Z66" i="4"/>
  <c r="AA66" i="3" s="1"/>
  <c r="AC66" i="3"/>
  <c r="Z222" i="4"/>
  <c r="AA222" i="3" s="1"/>
  <c r="AC222" i="3"/>
  <c r="Z366" i="4"/>
  <c r="AA366" i="3" s="1"/>
  <c r="AC366" i="3"/>
  <c r="AC510" i="3"/>
  <c r="Z510" i="4"/>
  <c r="AA510" i="3" s="1"/>
  <c r="Z129" i="4"/>
  <c r="AA129" i="3" s="1"/>
  <c r="AC129" i="3"/>
  <c r="Z153" i="4"/>
  <c r="AA153" i="3" s="1"/>
  <c r="AC153" i="3"/>
  <c r="Z118" i="4"/>
  <c r="AA118" i="3" s="1"/>
  <c r="AC118" i="3"/>
  <c r="AC47" i="3"/>
  <c r="Z47" i="4"/>
  <c r="AA47" i="3" s="1"/>
  <c r="Z441" i="4"/>
  <c r="AA441" i="3" s="1"/>
  <c r="AC441" i="3"/>
  <c r="Z140" i="4"/>
  <c r="AA140" i="3" s="1"/>
  <c r="AC140" i="3"/>
  <c r="Z260" i="4"/>
  <c r="AA260" i="3" s="1"/>
  <c r="AC260" i="3"/>
  <c r="Z224" i="4"/>
  <c r="AA224" i="3" s="1"/>
  <c r="AC224" i="3"/>
  <c r="AC225" i="3"/>
  <c r="Z225" i="4"/>
  <c r="AA225" i="3" s="1"/>
  <c r="Z94" i="4"/>
  <c r="AA94" i="3" s="1"/>
  <c r="AC94" i="3"/>
  <c r="Z143" i="4"/>
  <c r="AA143" i="3" s="1"/>
  <c r="AC143" i="3"/>
  <c r="AC58" i="3"/>
  <c r="Z58" i="4"/>
  <c r="AA58" i="3" s="1"/>
  <c r="AC308" i="3"/>
  <c r="Z308" i="4"/>
  <c r="AA308" i="3" s="1"/>
  <c r="Z335" i="4"/>
  <c r="AA335" i="3" s="1"/>
  <c r="AC335" i="3"/>
  <c r="Z29" i="4"/>
  <c r="AA29" i="3" s="1"/>
  <c r="AC29" i="3"/>
  <c r="Z78" i="4"/>
  <c r="AA78" i="3" s="1"/>
  <c r="AC78" i="3"/>
  <c r="Z139" i="4"/>
  <c r="AA139" i="3" s="1"/>
  <c r="AC139" i="3"/>
  <c r="Z283" i="4"/>
  <c r="AA283" i="3" s="1"/>
  <c r="AC283" i="3"/>
  <c r="AC427" i="3"/>
  <c r="Z427" i="4"/>
  <c r="AA427" i="3" s="1"/>
  <c r="AC251" i="3"/>
  <c r="Z251" i="4"/>
  <c r="AA251" i="3" s="1"/>
  <c r="AC108" i="3"/>
  <c r="Z108" i="4"/>
  <c r="AA108" i="3" s="1"/>
  <c r="Z252" i="4"/>
  <c r="AA252" i="3" s="1"/>
  <c r="AC252" i="3"/>
  <c r="Z396" i="4"/>
  <c r="AA396" i="3" s="1"/>
  <c r="AC396" i="3"/>
  <c r="AC540" i="3"/>
  <c r="Z540" i="4"/>
  <c r="AA540" i="3" s="1"/>
  <c r="AC493" i="3"/>
  <c r="Z493" i="4"/>
  <c r="AA493" i="3" s="1"/>
  <c r="Z13" i="4"/>
  <c r="AA13" i="3" s="1"/>
  <c r="AC13" i="3"/>
  <c r="Z181" i="4"/>
  <c r="AA181" i="3" s="1"/>
  <c r="AC181" i="3"/>
  <c r="Z361" i="4"/>
  <c r="AA361" i="3" s="1"/>
  <c r="AC361" i="3"/>
  <c r="Z62" i="4"/>
  <c r="AA62" i="3" s="1"/>
  <c r="AC62" i="3"/>
  <c r="AC206" i="3"/>
  <c r="Z206" i="4"/>
  <c r="AA206" i="3" s="1"/>
  <c r="Z350" i="4"/>
  <c r="AA350" i="3" s="1"/>
  <c r="AC350" i="3"/>
  <c r="Z494" i="4"/>
  <c r="AA494" i="3" s="1"/>
  <c r="AC494" i="3"/>
  <c r="AC543" i="3"/>
  <c r="Z543" i="4"/>
  <c r="AA543" i="3" s="1"/>
  <c r="Z195" i="4"/>
  <c r="AA195" i="3" s="1"/>
  <c r="AC195" i="3"/>
  <c r="Z399" i="4"/>
  <c r="AA399" i="3" s="1"/>
  <c r="AC399" i="3"/>
  <c r="Z16" i="4"/>
  <c r="AA16" i="3" s="1"/>
  <c r="AC16" i="3"/>
  <c r="Z160" i="4"/>
  <c r="AA160" i="3" s="1"/>
  <c r="AC160" i="3"/>
  <c r="Z304" i="4"/>
  <c r="AA304" i="3" s="1"/>
  <c r="AC304" i="3"/>
  <c r="AC448" i="3"/>
  <c r="Z448" i="4"/>
  <c r="AA448" i="3" s="1"/>
  <c r="Z245" i="4"/>
  <c r="AA245" i="3" s="1"/>
  <c r="AC245" i="3"/>
  <c r="AC425" i="3"/>
  <c r="Z425" i="4"/>
  <c r="AA425" i="3" s="1"/>
  <c r="AC569" i="3"/>
  <c r="Z569" i="4"/>
  <c r="AA569" i="3" s="1"/>
  <c r="Z65" i="4"/>
  <c r="AA65" i="3" s="1"/>
  <c r="AC65" i="3"/>
  <c r="Z90" i="4"/>
  <c r="AA90" i="3" s="1"/>
  <c r="AC90" i="3"/>
  <c r="Z234" i="4"/>
  <c r="AA234" i="3" s="1"/>
  <c r="AC234" i="3"/>
  <c r="Z378" i="4"/>
  <c r="AA378" i="3" s="1"/>
  <c r="AC378" i="3"/>
  <c r="AC522" i="3"/>
  <c r="Z522" i="4"/>
  <c r="AA522" i="3" s="1"/>
  <c r="AC165" i="3"/>
  <c r="Z165" i="4"/>
  <c r="AA165" i="3" s="1"/>
  <c r="Z190" i="4"/>
  <c r="AA190" i="3" s="1"/>
  <c r="AC190" i="3"/>
  <c r="Z154" i="4"/>
  <c r="AA154" i="3" s="1"/>
  <c r="AC154" i="3"/>
  <c r="Z83" i="4"/>
  <c r="AA83" i="3" s="1"/>
  <c r="AC83" i="3"/>
  <c r="Z57" i="4"/>
  <c r="AA57" i="3" s="1"/>
  <c r="AC57" i="3"/>
  <c r="Z176" i="4"/>
  <c r="AA176" i="3" s="1"/>
  <c r="AC176" i="3"/>
  <c r="AC488" i="3"/>
  <c r="Z488" i="4"/>
  <c r="AA488" i="3" s="1"/>
  <c r="AC272" i="3"/>
  <c r="Z272" i="4"/>
  <c r="AA272" i="3" s="1"/>
  <c r="Z273" i="4"/>
  <c r="AA273" i="3" s="1"/>
  <c r="AC273" i="3"/>
  <c r="AC490" i="3"/>
  <c r="Z490" i="4"/>
  <c r="AA490" i="3" s="1"/>
  <c r="Z188" i="4"/>
  <c r="AA188" i="3" s="1"/>
  <c r="AC188" i="3"/>
  <c r="AC404" i="3"/>
  <c r="Z404" i="4"/>
  <c r="AA404" i="3" s="1"/>
  <c r="Z9" i="4"/>
  <c r="AA9" i="3" s="1"/>
  <c r="AC9" i="3"/>
  <c r="Z371" i="4"/>
  <c r="AA371" i="3" s="1"/>
  <c r="AC371" i="3"/>
  <c r="AC53" i="3"/>
  <c r="Z53" i="4"/>
  <c r="AA53" i="3" s="1"/>
  <c r="AB572" i="4"/>
  <c r="Z7" i="4"/>
  <c r="AA7" i="3" s="1"/>
  <c r="AC7" i="3"/>
  <c r="AB573" i="4"/>
  <c r="Z8" i="4"/>
  <c r="AA8" i="3" s="1"/>
  <c r="AC151" i="3"/>
  <c r="Z151" i="4"/>
  <c r="AA151" i="3" s="1"/>
  <c r="Z295" i="4"/>
  <c r="AA295" i="3" s="1"/>
  <c r="AC295" i="3"/>
  <c r="AC439" i="3"/>
  <c r="Z439" i="4"/>
  <c r="AA439" i="3" s="1"/>
  <c r="AC311" i="3"/>
  <c r="Z311" i="4"/>
  <c r="AA311" i="3" s="1"/>
  <c r="Z120" i="4"/>
  <c r="AA120" i="3" s="1"/>
  <c r="AC120" i="3"/>
  <c r="Z264" i="4"/>
  <c r="AA264" i="3" s="1"/>
  <c r="AC264" i="3"/>
  <c r="AC408" i="3"/>
  <c r="Z408" i="4"/>
  <c r="AA408" i="3" s="1"/>
  <c r="AC552" i="3"/>
  <c r="Z552" i="4"/>
  <c r="AA552" i="3" s="1"/>
  <c r="AC517" i="3"/>
  <c r="Z517" i="4"/>
  <c r="AA517" i="3" s="1"/>
  <c r="Z25" i="4"/>
  <c r="AA25" i="3" s="1"/>
  <c r="AC25" i="3"/>
  <c r="Z205" i="4"/>
  <c r="AA205" i="3" s="1"/>
  <c r="AC205" i="3"/>
  <c r="Z373" i="4"/>
  <c r="AA373" i="3" s="1"/>
  <c r="AC373" i="3"/>
  <c r="Z74" i="4"/>
  <c r="AA74" i="3" s="1"/>
  <c r="AC74" i="3"/>
  <c r="Z218" i="4"/>
  <c r="AA218" i="3" s="1"/>
  <c r="AC218" i="3"/>
  <c r="AC362" i="3"/>
  <c r="Z362" i="4"/>
  <c r="AA362" i="3" s="1"/>
  <c r="AC506" i="3"/>
  <c r="Z506" i="4"/>
  <c r="AA506" i="3" s="1"/>
  <c r="Z567" i="4"/>
  <c r="AA567" i="3" s="1"/>
  <c r="AC567" i="3"/>
  <c r="Z219" i="4"/>
  <c r="AA219" i="3" s="1"/>
  <c r="AC219" i="3"/>
  <c r="AC411" i="3"/>
  <c r="Z411" i="4"/>
  <c r="AA411" i="3" s="1"/>
  <c r="AC28" i="3"/>
  <c r="Z28" i="4"/>
  <c r="AA28" i="3" s="1"/>
  <c r="Z172" i="4"/>
  <c r="AA172" i="3" s="1"/>
  <c r="AC172" i="3"/>
  <c r="Z316" i="4"/>
  <c r="AA316" i="3" s="1"/>
  <c r="AC316" i="3"/>
  <c r="AC460" i="3"/>
  <c r="Z460" i="4"/>
  <c r="AA460" i="3" s="1"/>
  <c r="Z269" i="4"/>
  <c r="AA269" i="3" s="1"/>
  <c r="AC269" i="3"/>
  <c r="AC437" i="3"/>
  <c r="Z437" i="4"/>
  <c r="AA437" i="3" s="1"/>
  <c r="AC203" i="3"/>
  <c r="Z203" i="4"/>
  <c r="AA203" i="3" s="1"/>
  <c r="AC89" i="3"/>
  <c r="Z89" i="4"/>
  <c r="AA89" i="3" s="1"/>
  <c r="AC102" i="3"/>
  <c r="Z102" i="4"/>
  <c r="AA102" i="3" s="1"/>
  <c r="Z246" i="4"/>
  <c r="AA246" i="3" s="1"/>
  <c r="AC246" i="3"/>
  <c r="Z390" i="4"/>
  <c r="AA390" i="3" s="1"/>
  <c r="AC390" i="3"/>
  <c r="AC534" i="3"/>
  <c r="Z534" i="4"/>
  <c r="AA534" i="3" s="1"/>
  <c r="Z346" i="4"/>
  <c r="AA346" i="3" s="1"/>
  <c r="AC346" i="3"/>
  <c r="AC237" i="3"/>
  <c r="Z237" i="4"/>
  <c r="AA237" i="3" s="1"/>
  <c r="AC191" i="3"/>
  <c r="Z191" i="4"/>
  <c r="AA191" i="3" s="1"/>
  <c r="AC119" i="3"/>
  <c r="Z119" i="4"/>
  <c r="AA119" i="3" s="1"/>
  <c r="Z536" i="4"/>
  <c r="AA536" i="3" s="1"/>
  <c r="AC536" i="3"/>
  <c r="Z214" i="4"/>
  <c r="AA214" i="3" s="1"/>
  <c r="AC214" i="3"/>
  <c r="Z394" i="4"/>
  <c r="AA394" i="3" s="1"/>
  <c r="AC394" i="3"/>
  <c r="Z320" i="4"/>
  <c r="AA320" i="3" s="1"/>
  <c r="AC320" i="3"/>
  <c r="Z321" i="4"/>
  <c r="AA321" i="3" s="1"/>
  <c r="AC321" i="3"/>
  <c r="Z95" i="4"/>
  <c r="AA95" i="3" s="1"/>
  <c r="AC95" i="3"/>
  <c r="Z226" i="4"/>
  <c r="AA226" i="3" s="1"/>
  <c r="AC226" i="3"/>
  <c r="Z116" i="4"/>
  <c r="AA116" i="3" s="1"/>
  <c r="AC116" i="3"/>
  <c r="AC526" i="3"/>
  <c r="Z526" i="4"/>
  <c r="AA526" i="3" s="1"/>
  <c r="AC407" i="3"/>
  <c r="Z407" i="4"/>
  <c r="AA407" i="3" s="1"/>
  <c r="Z77" i="4"/>
  <c r="AA77" i="3" s="1"/>
  <c r="AC77" i="3"/>
  <c r="AC19" i="3"/>
  <c r="Z19" i="4"/>
  <c r="AA19" i="3" s="1"/>
  <c r="Z163" i="4"/>
  <c r="AA163" i="3" s="1"/>
  <c r="AC163" i="3"/>
  <c r="Z307" i="4"/>
  <c r="AA307" i="3" s="1"/>
  <c r="AC307" i="3"/>
  <c r="AC451" i="3"/>
  <c r="Z451" i="4"/>
  <c r="AA451" i="3" s="1"/>
  <c r="Z383" i="4"/>
  <c r="AA383" i="3" s="1"/>
  <c r="AC383" i="3"/>
  <c r="AC132" i="3"/>
  <c r="Z132" i="4"/>
  <c r="AA132" i="3" s="1"/>
  <c r="Z276" i="4"/>
  <c r="AA276" i="3" s="1"/>
  <c r="AC276" i="3"/>
  <c r="AC420" i="3"/>
  <c r="Z420" i="4"/>
  <c r="AA420" i="3" s="1"/>
  <c r="AC564" i="3"/>
  <c r="Z564" i="4"/>
  <c r="AA564" i="3" s="1"/>
  <c r="AC529" i="3"/>
  <c r="Z529" i="4"/>
  <c r="AA529" i="3" s="1"/>
  <c r="Z37" i="4"/>
  <c r="AA37" i="3" s="1"/>
  <c r="AC37" i="3"/>
  <c r="AC217" i="3"/>
  <c r="Z217" i="4"/>
  <c r="AA217" i="3" s="1"/>
  <c r="Z397" i="4"/>
  <c r="AA397" i="3" s="1"/>
  <c r="AC397" i="3"/>
  <c r="Z86" i="4"/>
  <c r="AA86" i="3" s="1"/>
  <c r="AC86" i="3"/>
  <c r="AC230" i="3"/>
  <c r="Z230" i="4"/>
  <c r="AA230" i="3" s="1"/>
  <c r="AC374" i="3"/>
  <c r="Z374" i="4"/>
  <c r="AA374" i="3" s="1"/>
  <c r="Z518" i="4"/>
  <c r="AA518" i="3" s="1"/>
  <c r="AC518" i="3"/>
  <c r="Z215" i="4"/>
  <c r="AA215" i="3" s="1"/>
  <c r="AC215" i="3"/>
  <c r="Z231" i="4"/>
  <c r="AA231" i="3" s="1"/>
  <c r="AC231" i="3"/>
  <c r="Z423" i="4"/>
  <c r="AA423" i="3" s="1"/>
  <c r="AC423" i="3"/>
  <c r="Z40" i="4"/>
  <c r="AA40" i="3" s="1"/>
  <c r="AC40" i="3"/>
  <c r="Z184" i="4"/>
  <c r="AA184" i="3" s="1"/>
  <c r="AC184" i="3"/>
  <c r="Z328" i="4"/>
  <c r="AA328" i="3" s="1"/>
  <c r="AC328" i="3"/>
  <c r="AC472" i="3"/>
  <c r="Z472" i="4"/>
  <c r="AA472" i="3" s="1"/>
  <c r="Z305" i="4"/>
  <c r="AA305" i="3" s="1"/>
  <c r="AC305" i="3"/>
  <c r="AC449" i="3"/>
  <c r="Z449" i="4"/>
  <c r="AA449" i="3" s="1"/>
  <c r="Z287" i="4"/>
  <c r="AA287" i="3" s="1"/>
  <c r="AC287" i="3"/>
  <c r="AC125" i="3"/>
  <c r="Z125" i="4"/>
  <c r="AA125" i="3" s="1"/>
  <c r="Z114" i="4"/>
  <c r="AA114" i="3" s="1"/>
  <c r="AC114" i="3"/>
  <c r="Z258" i="4"/>
  <c r="AA258" i="3" s="1"/>
  <c r="AC258" i="3"/>
  <c r="AC402" i="3"/>
  <c r="Z402" i="4"/>
  <c r="AA402" i="3" s="1"/>
  <c r="AC546" i="3"/>
  <c r="Z546" i="4"/>
  <c r="AA546" i="3" s="1"/>
  <c r="AC212" i="3"/>
  <c r="Z212" i="4"/>
  <c r="AA212" i="3" s="1"/>
  <c r="AC285" i="3"/>
  <c r="Z285" i="4"/>
  <c r="AA285" i="3" s="1"/>
  <c r="Z238" i="4"/>
  <c r="AA238" i="3" s="1"/>
  <c r="AC238" i="3"/>
  <c r="Z155" i="4"/>
  <c r="AA155" i="3" s="1"/>
  <c r="AC155" i="3"/>
  <c r="Z166" i="4"/>
  <c r="AA166" i="3" s="1"/>
  <c r="AC166" i="3"/>
  <c r="Z262" i="4"/>
  <c r="AA262" i="3" s="1"/>
  <c r="AC262" i="3"/>
  <c r="AC130" i="3"/>
  <c r="Z130" i="4"/>
  <c r="AA130" i="3" s="1"/>
  <c r="Z368" i="4"/>
  <c r="AA368" i="3" s="1"/>
  <c r="AC368" i="3"/>
  <c r="Z369" i="4"/>
  <c r="AA369" i="3" s="1"/>
  <c r="AC369" i="3"/>
  <c r="Z213" i="4"/>
  <c r="AA213" i="3" s="1"/>
  <c r="AC213" i="3"/>
  <c r="Z274" i="4"/>
  <c r="AA274" i="3" s="1"/>
  <c r="AC274" i="3"/>
  <c r="Z189" i="4"/>
  <c r="AA189" i="3" s="1"/>
  <c r="AC189" i="3"/>
  <c r="AC489" i="3"/>
  <c r="Z489" i="4"/>
  <c r="AA489" i="3" s="1"/>
  <c r="AC527" i="3"/>
  <c r="Z527" i="4"/>
  <c r="AA527" i="3" s="1"/>
  <c r="Z101" i="4"/>
  <c r="AA101" i="3" s="1"/>
  <c r="AC101" i="3"/>
  <c r="Z31" i="4"/>
  <c r="AA31" i="3" s="1"/>
  <c r="AC31" i="3"/>
  <c r="Z175" i="4"/>
  <c r="AA175" i="3" s="1"/>
  <c r="AC175" i="3"/>
  <c r="Z319" i="4"/>
  <c r="AA319" i="3" s="1"/>
  <c r="AC319" i="3"/>
  <c r="AC463" i="3"/>
  <c r="Z463" i="4"/>
  <c r="AA463" i="3" s="1"/>
  <c r="AC419" i="3"/>
  <c r="Z419" i="4"/>
  <c r="AA419" i="3" s="1"/>
  <c r="Z144" i="4"/>
  <c r="AA144" i="3" s="1"/>
  <c r="AC144" i="3"/>
  <c r="Z288" i="4"/>
  <c r="AA288" i="3" s="1"/>
  <c r="AC288" i="3"/>
  <c r="AC432" i="3"/>
  <c r="Z432" i="4"/>
  <c r="AA432" i="3" s="1"/>
  <c r="Z73" i="4"/>
  <c r="AA73" i="3" s="1"/>
  <c r="AC73" i="3"/>
  <c r="AC541" i="3"/>
  <c r="Z541" i="4"/>
  <c r="AA541" i="3" s="1"/>
  <c r="Z49" i="4"/>
  <c r="AA49" i="3" s="1"/>
  <c r="AC49" i="3"/>
  <c r="Z229" i="4"/>
  <c r="AA229" i="3" s="1"/>
  <c r="AC229" i="3"/>
  <c r="AC409" i="3"/>
  <c r="Z409" i="4"/>
  <c r="AA409" i="3" s="1"/>
  <c r="Z98" i="4"/>
  <c r="AA98" i="3" s="1"/>
  <c r="AC98" i="3"/>
  <c r="AC242" i="3"/>
  <c r="Z242" i="4"/>
  <c r="AA242" i="3" s="1"/>
  <c r="AC386" i="3"/>
  <c r="Z386" i="4"/>
  <c r="AA386" i="3" s="1"/>
  <c r="AC530" i="3"/>
  <c r="Z530" i="4"/>
  <c r="AA530" i="3" s="1"/>
  <c r="Z275" i="4"/>
  <c r="AA275" i="3" s="1"/>
  <c r="AC275" i="3"/>
  <c r="Z243" i="4"/>
  <c r="AA243" i="3" s="1"/>
  <c r="AC243" i="3"/>
  <c r="AC435" i="3"/>
  <c r="Z435" i="4"/>
  <c r="AA435" i="3" s="1"/>
  <c r="AC52" i="3"/>
  <c r="Z52" i="4"/>
  <c r="AA52" i="3" s="1"/>
  <c r="Z196" i="4"/>
  <c r="AA196" i="3" s="1"/>
  <c r="AC196" i="3"/>
  <c r="Z340" i="4"/>
  <c r="AA340" i="3" s="1"/>
  <c r="AC340" i="3"/>
  <c r="AC484" i="3"/>
  <c r="Z484" i="4"/>
  <c r="AA484" i="3" s="1"/>
  <c r="Z317" i="4"/>
  <c r="AA317" i="3" s="1"/>
  <c r="AC317" i="3"/>
  <c r="AC461" i="3"/>
  <c r="Z461" i="4"/>
  <c r="AA461" i="3" s="1"/>
  <c r="Z359" i="4"/>
  <c r="AA359" i="3" s="1"/>
  <c r="AC359" i="3"/>
  <c r="Z161" i="4"/>
  <c r="AA161" i="3" s="1"/>
  <c r="AC161" i="3"/>
  <c r="Z126" i="4"/>
  <c r="AA126" i="3" s="1"/>
  <c r="AC126" i="3"/>
  <c r="Z270" i="4"/>
  <c r="AA270" i="3" s="1"/>
  <c r="AC270" i="3"/>
  <c r="AC414" i="3"/>
  <c r="Z414" i="4"/>
  <c r="AA414" i="3" s="1"/>
  <c r="AC558" i="3"/>
  <c r="Z558" i="4"/>
  <c r="AA558" i="3" s="1"/>
  <c r="Z59" i="4"/>
  <c r="AA59" i="3" s="1"/>
  <c r="AC59" i="3"/>
  <c r="Z333" i="4"/>
  <c r="AA333" i="3" s="1"/>
  <c r="AC333" i="3"/>
  <c r="Z286" i="4"/>
  <c r="AA286" i="3" s="1"/>
  <c r="AC286" i="3"/>
  <c r="Z200" i="4"/>
  <c r="AA200" i="3" s="1"/>
  <c r="AC200" i="3"/>
  <c r="AC537" i="3"/>
  <c r="Z537" i="4"/>
  <c r="AA537" i="3" s="1"/>
  <c r="Z310" i="4"/>
  <c r="AA310" i="3" s="1"/>
  <c r="AC310" i="3"/>
  <c r="AC452" i="3"/>
  <c r="Z452" i="4"/>
  <c r="AA452" i="3" s="1"/>
  <c r="AC416" i="3"/>
  <c r="Z416" i="4"/>
  <c r="AA416" i="3" s="1"/>
  <c r="AC417" i="3"/>
  <c r="Z417" i="4"/>
  <c r="AA417" i="3" s="1"/>
  <c r="Z309" i="4"/>
  <c r="AA309" i="3" s="1"/>
  <c r="AC309" i="3"/>
  <c r="Z322" i="4"/>
  <c r="AA322" i="3" s="1"/>
  <c r="AC322" i="3"/>
  <c r="Z236" i="4"/>
  <c r="AA236" i="3" s="1"/>
  <c r="AC236" i="3"/>
  <c r="Z22" i="4"/>
  <c r="AA22" i="3" s="1"/>
  <c r="AC22" i="3"/>
  <c r="Z36" i="4"/>
  <c r="AA36" i="3" s="1"/>
  <c r="AC36" i="3"/>
  <c r="Z137" i="4"/>
  <c r="AA137" i="3" s="1"/>
  <c r="AC137" i="3"/>
  <c r="Z43" i="4"/>
  <c r="AA43" i="3" s="1"/>
  <c r="AC43" i="3"/>
  <c r="Z187" i="4"/>
  <c r="AA187" i="3" s="1"/>
  <c r="AC187" i="3"/>
  <c r="Z331" i="4"/>
  <c r="AA331" i="3" s="1"/>
  <c r="AC331" i="3"/>
  <c r="AC475" i="3"/>
  <c r="Z475" i="4"/>
  <c r="AA475" i="3" s="1"/>
  <c r="AC443" i="3"/>
  <c r="Z443" i="4"/>
  <c r="AA443" i="3" s="1"/>
  <c r="Z156" i="4"/>
  <c r="AA156" i="3" s="1"/>
  <c r="AC156" i="3"/>
  <c r="Z300" i="4"/>
  <c r="AA300" i="3" s="1"/>
  <c r="AC300" i="3"/>
  <c r="AC444" i="3"/>
  <c r="Z444" i="4"/>
  <c r="AA444" i="3" s="1"/>
  <c r="Z133" i="4"/>
  <c r="AA133" i="3" s="1"/>
  <c r="AC133" i="3"/>
  <c r="AC553" i="3"/>
  <c r="Z553" i="4"/>
  <c r="AA553" i="3" s="1"/>
  <c r="Z61" i="4"/>
  <c r="AA61" i="3" s="1"/>
  <c r="AC61" i="3"/>
  <c r="Z241" i="4"/>
  <c r="AA241" i="3" s="1"/>
  <c r="AC241" i="3"/>
  <c r="AC421" i="3"/>
  <c r="Z421" i="4"/>
  <c r="AA421" i="3" s="1"/>
  <c r="Z110" i="4"/>
  <c r="AA110" i="3" s="1"/>
  <c r="AC110" i="3"/>
  <c r="Z254" i="4"/>
  <c r="AA254" i="3" s="1"/>
  <c r="AC254" i="3"/>
  <c r="Z398" i="4"/>
  <c r="AA398" i="3" s="1"/>
  <c r="AC398" i="3"/>
  <c r="AC542" i="3"/>
  <c r="Z542" i="4"/>
  <c r="AA542" i="3" s="1"/>
  <c r="Z347" i="4"/>
  <c r="AA347" i="3" s="1"/>
  <c r="AC347" i="3"/>
  <c r="Z255" i="4"/>
  <c r="AA255" i="3" s="1"/>
  <c r="AC255" i="3"/>
  <c r="AC447" i="3"/>
  <c r="Z447" i="4"/>
  <c r="AA447" i="3" s="1"/>
  <c r="AC64" i="3"/>
  <c r="Z64" i="4"/>
  <c r="AA64" i="3" s="1"/>
  <c r="Z208" i="4"/>
  <c r="AA208" i="3" s="1"/>
  <c r="AC208" i="3"/>
  <c r="Z352" i="4"/>
  <c r="AA352" i="3" s="1"/>
  <c r="AC352" i="3"/>
  <c r="AC496" i="3"/>
  <c r="Z496" i="4"/>
  <c r="AA496" i="3" s="1"/>
  <c r="Z329" i="4"/>
  <c r="AA329" i="3" s="1"/>
  <c r="AC329" i="3"/>
  <c r="AC473" i="3"/>
  <c r="Z473" i="4"/>
  <c r="AA473" i="3" s="1"/>
  <c r="AC515" i="3"/>
  <c r="Z515" i="4"/>
  <c r="AA515" i="3" s="1"/>
  <c r="Z185" i="4"/>
  <c r="AA185" i="3" s="1"/>
  <c r="AC185" i="3"/>
  <c r="Z138" i="4"/>
  <c r="AA138" i="3" s="1"/>
  <c r="AC138" i="3"/>
  <c r="Z282" i="4"/>
  <c r="AA282" i="3" s="1"/>
  <c r="AC282" i="3"/>
  <c r="AC426" i="3"/>
  <c r="Z426" i="4"/>
  <c r="AA426" i="3" s="1"/>
  <c r="AC570" i="3"/>
  <c r="Z570" i="4"/>
  <c r="AA570" i="3" s="1"/>
  <c r="AA22" i="4" l="1"/>
  <c r="AB22" i="3" s="1"/>
  <c r="AA282" i="4"/>
  <c r="AB282" i="3" s="1"/>
  <c r="AA218" i="4"/>
  <c r="E218" i="4" s="1"/>
  <c r="AA447" i="4"/>
  <c r="E447" i="4" s="1"/>
  <c r="AA31" i="4"/>
  <c r="AB31" i="3" s="1"/>
  <c r="AA570" i="4"/>
  <c r="AB570" i="3" s="1"/>
  <c r="AA36" i="4"/>
  <c r="AB36" i="3" s="1"/>
  <c r="AA175" i="4"/>
  <c r="E175" i="4" s="1"/>
  <c r="AA272" i="4"/>
  <c r="AB272" i="3" s="1"/>
  <c r="AA414" i="4"/>
  <c r="AB414" i="3" s="1"/>
  <c r="AA189" i="4"/>
  <c r="E189" i="4" s="1"/>
  <c r="AA475" i="4"/>
  <c r="AB475" i="3" s="1"/>
  <c r="AA390" i="4"/>
  <c r="AB390" i="3" s="1"/>
  <c r="AA185" i="4"/>
  <c r="AB185" i="3" s="1"/>
  <c r="AA352" i="4"/>
  <c r="AB352" i="3" s="1"/>
  <c r="AA347" i="4"/>
  <c r="AB347" i="3" s="1"/>
  <c r="AA444" i="4"/>
  <c r="AB444" i="3" s="1"/>
  <c r="AA144" i="4"/>
  <c r="E144" i="4" s="1"/>
  <c r="AA518" i="4"/>
  <c r="AB518" i="3" s="1"/>
  <c r="AA77" i="4"/>
  <c r="AB77" i="3" s="1"/>
  <c r="AA270" i="4"/>
  <c r="AB270" i="3" s="1"/>
  <c r="AA242" i="4"/>
  <c r="E242" i="4" s="1"/>
  <c r="AA541" i="4"/>
  <c r="E541" i="4" s="1"/>
  <c r="AA546" i="4"/>
  <c r="AB546" i="3" s="1"/>
  <c r="AA40" i="4"/>
  <c r="E40" i="4" s="1"/>
  <c r="AA243" i="4"/>
  <c r="E243" i="4" s="1"/>
  <c r="AA316" i="4"/>
  <c r="E316" i="4" s="1"/>
  <c r="AA300" i="4"/>
  <c r="AB300" i="3" s="1"/>
  <c r="AA419" i="4"/>
  <c r="E419" i="4" s="1"/>
  <c r="AA426" i="4"/>
  <c r="AB426" i="3" s="1"/>
  <c r="AA398" i="4"/>
  <c r="AB398" i="3" s="1"/>
  <c r="AA126" i="4"/>
  <c r="AB126" i="3" s="1"/>
  <c r="AA98" i="4"/>
  <c r="AB98" i="3" s="1"/>
  <c r="AA155" i="4"/>
  <c r="AB155" i="3" s="1"/>
  <c r="AA305" i="4"/>
  <c r="AB305" i="3" s="1"/>
  <c r="AA423" i="4"/>
  <c r="AB423" i="3" s="1"/>
  <c r="AA25" i="4"/>
  <c r="AB25" i="3" s="1"/>
  <c r="AA7" i="4"/>
  <c r="AB7" i="3" s="1"/>
  <c r="AA522" i="4"/>
  <c r="AB522" i="3" s="1"/>
  <c r="AA61" i="4"/>
  <c r="E61" i="4" s="1"/>
  <c r="AA156" i="4"/>
  <c r="AB156" i="3" s="1"/>
  <c r="AA322" i="4"/>
  <c r="AB322" i="3" s="1"/>
  <c r="AA310" i="4"/>
  <c r="AB310" i="3" s="1"/>
  <c r="AA59" i="4"/>
  <c r="E59" i="4" s="1"/>
  <c r="AA340" i="4"/>
  <c r="AB340" i="3" s="1"/>
  <c r="AA394" i="4"/>
  <c r="AB394" i="3" s="1"/>
  <c r="AA362" i="4"/>
  <c r="E362" i="4" s="1"/>
  <c r="AA254" i="4"/>
  <c r="E254" i="4" s="1"/>
  <c r="AA489" i="4"/>
  <c r="AB489" i="3" s="1"/>
  <c r="AA368" i="4"/>
  <c r="AB368" i="3" s="1"/>
  <c r="AA496" i="4"/>
  <c r="E496" i="4" s="1"/>
  <c r="AA309" i="4"/>
  <c r="AB309" i="3" s="1"/>
  <c r="AA537" i="4"/>
  <c r="AB537" i="3" s="1"/>
  <c r="AA196" i="4"/>
  <c r="AB196" i="3" s="1"/>
  <c r="AA530" i="4"/>
  <c r="E530" i="4" s="1"/>
  <c r="AA288" i="4"/>
  <c r="AB288" i="3" s="1"/>
  <c r="AA19" i="4"/>
  <c r="AB19" i="3" s="1"/>
  <c r="AA226" i="4"/>
  <c r="AB226" i="3" s="1"/>
  <c r="AA285" i="4"/>
  <c r="AB285" i="3" s="1"/>
  <c r="AA472" i="4"/>
  <c r="AB472" i="3" s="1"/>
  <c r="AA451" i="4"/>
  <c r="AB451" i="3" s="1"/>
  <c r="AA195" i="4"/>
  <c r="E195" i="4" s="1"/>
  <c r="AA399" i="4"/>
  <c r="AB399" i="3" s="1"/>
  <c r="AA473" i="4"/>
  <c r="AB473" i="3" s="1"/>
  <c r="AA241" i="4"/>
  <c r="E241" i="4" s="1"/>
  <c r="AA275" i="4"/>
  <c r="AB275" i="3" s="1"/>
  <c r="AA73" i="4"/>
  <c r="E73" i="4" s="1"/>
  <c r="AA125" i="4"/>
  <c r="E125" i="4" s="1"/>
  <c r="AA320" i="4"/>
  <c r="AB320" i="3" s="1"/>
  <c r="AA191" i="4"/>
  <c r="AB191" i="3" s="1"/>
  <c r="AA219" i="4"/>
  <c r="E219" i="4" s="1"/>
  <c r="AA83" i="4"/>
  <c r="AB83" i="3" s="1"/>
  <c r="AA378" i="4"/>
  <c r="AB378" i="3" s="1"/>
  <c r="AA331" i="4"/>
  <c r="E331" i="4" s="1"/>
  <c r="AA417" i="4"/>
  <c r="E417" i="4" s="1"/>
  <c r="AA359" i="4"/>
  <c r="AB359" i="3" s="1"/>
  <c r="AA213" i="4"/>
  <c r="E213" i="4" s="1"/>
  <c r="AA397" i="4"/>
  <c r="AB397" i="3" s="1"/>
  <c r="AA420" i="4"/>
  <c r="AB420" i="3" s="1"/>
  <c r="AA460" i="4"/>
  <c r="AB460" i="3" s="1"/>
  <c r="AA295" i="4"/>
  <c r="E295" i="4" s="1"/>
  <c r="AA166" i="4"/>
  <c r="AB166" i="3" s="1"/>
  <c r="AA396" i="4"/>
  <c r="AB396" i="3" s="1"/>
  <c r="AA187" i="4"/>
  <c r="E187" i="4" s="1"/>
  <c r="AA286" i="4"/>
  <c r="E286" i="4" s="1"/>
  <c r="AA319" i="4"/>
  <c r="AB319" i="3" s="1"/>
  <c r="AA369" i="4"/>
  <c r="AB369" i="3" s="1"/>
  <c r="AA217" i="4"/>
  <c r="E217" i="4" s="1"/>
  <c r="AA264" i="4"/>
  <c r="E264" i="4" s="1"/>
  <c r="AA181" i="4"/>
  <c r="AB181" i="3" s="1"/>
  <c r="AA252" i="4"/>
  <c r="AB252" i="3" s="1"/>
  <c r="AA255" i="4"/>
  <c r="E255" i="4" s="1"/>
  <c r="AA553" i="4"/>
  <c r="AB553" i="3" s="1"/>
  <c r="AA317" i="4"/>
  <c r="AB317" i="3" s="1"/>
  <c r="AA49" i="4"/>
  <c r="E49" i="4" s="1"/>
  <c r="AA374" i="4"/>
  <c r="E374" i="4" s="1"/>
  <c r="AA203" i="4"/>
  <c r="AB203" i="3" s="1"/>
  <c r="AA404" i="4"/>
  <c r="AB404" i="3" s="1"/>
  <c r="AA350" i="4"/>
  <c r="AB350" i="3" s="1"/>
  <c r="AA208" i="4"/>
  <c r="AA137" i="4"/>
  <c r="AA333" i="4"/>
  <c r="AA52" i="4"/>
  <c r="AA527" i="4"/>
  <c r="AA212" i="4"/>
  <c r="AA564" i="4"/>
  <c r="AA534" i="4"/>
  <c r="AA408" i="4"/>
  <c r="AA53" i="4"/>
  <c r="AA304" i="4"/>
  <c r="AA119" i="4"/>
  <c r="AA205" i="4"/>
  <c r="AA569" i="4"/>
  <c r="AA283" i="4"/>
  <c r="AA116" i="4"/>
  <c r="AA411" i="4"/>
  <c r="AA154" i="4"/>
  <c r="AA13" i="4"/>
  <c r="AA488" i="4"/>
  <c r="AA206" i="4"/>
  <c r="AC573" i="3"/>
  <c r="AC572" i="3"/>
  <c r="AA448" i="4"/>
  <c r="AA29" i="4"/>
  <c r="AA515" i="4"/>
  <c r="AA110" i="4"/>
  <c r="AA452" i="4"/>
  <c r="AA461" i="4"/>
  <c r="AA409" i="4"/>
  <c r="AA262" i="4"/>
  <c r="AA114" i="4"/>
  <c r="AA383" i="4"/>
  <c r="AA89" i="4"/>
  <c r="AA439" i="4"/>
  <c r="AA188" i="4"/>
  <c r="AA8" i="4"/>
  <c r="AA44" i="4"/>
  <c r="AA23" i="4"/>
  <c r="AA465" i="4"/>
  <c r="AA356" i="4"/>
  <c r="AA199" i="4"/>
  <c r="AA168" i="4"/>
  <c r="AA565" i="4"/>
  <c r="AA122" i="4"/>
  <c r="AA503" i="4"/>
  <c r="AA220" i="4"/>
  <c r="AA485" i="4"/>
  <c r="AA294" i="4"/>
  <c r="AA429" i="4"/>
  <c r="AA406" i="4"/>
  <c r="AA69" i="4"/>
  <c r="AA39" i="4"/>
  <c r="AA355" i="4"/>
  <c r="AA324" i="4"/>
  <c r="AA97" i="4"/>
  <c r="AA278" i="4"/>
  <c r="AA279" i="4"/>
  <c r="AA376" i="4"/>
  <c r="AA51" i="4"/>
  <c r="AA450" i="4"/>
  <c r="AA430" i="4"/>
  <c r="AA405" i="4"/>
  <c r="AA466" i="4"/>
  <c r="AA197" i="4"/>
  <c r="AA511" i="4"/>
  <c r="AA480" i="4"/>
  <c r="AA289" i="4"/>
  <c r="AA434" i="4"/>
  <c r="AA495" i="4"/>
  <c r="AA532" i="4"/>
  <c r="AA18" i="4"/>
  <c r="AA128" i="4"/>
  <c r="AA392" i="4"/>
  <c r="AA70" i="4"/>
  <c r="AA513" i="4"/>
  <c r="AA91" i="4"/>
  <c r="AA60" i="4"/>
  <c r="AA385" i="4"/>
  <c r="AA14" i="4"/>
  <c r="AA207" i="4"/>
  <c r="AA112" i="4"/>
  <c r="AA377" i="4"/>
  <c r="AA186" i="4"/>
  <c r="AA45" i="4"/>
  <c r="AA32" i="4"/>
  <c r="AA297" i="4"/>
  <c r="AA227" i="4"/>
  <c r="AA247" i="4"/>
  <c r="AA216" i="4"/>
  <c r="AA431" i="4"/>
  <c r="AA170" i="4"/>
  <c r="AA111" i="4"/>
  <c r="AA268" i="4"/>
  <c r="AA533" i="4"/>
  <c r="AA342" i="4"/>
  <c r="AA46" i="4"/>
  <c r="AA201" i="4"/>
  <c r="AA71" i="4"/>
  <c r="AA171" i="4"/>
  <c r="AA403" i="4"/>
  <c r="AA372" i="4"/>
  <c r="AA157" i="4"/>
  <c r="AA326" i="4"/>
  <c r="AA363" i="4"/>
  <c r="AA424" i="4"/>
  <c r="AA17" i="4"/>
  <c r="AA498" i="4"/>
  <c r="AA11" i="4"/>
  <c r="AA177" i="4"/>
  <c r="AA298" i="4"/>
  <c r="AA293" i="4"/>
  <c r="AA559" i="4"/>
  <c r="AA528" i="4"/>
  <c r="AA349" i="4"/>
  <c r="AA482" i="4"/>
  <c r="AA555" i="4"/>
  <c r="AA113" i="4"/>
  <c r="AA66" i="4"/>
  <c r="AA129" i="4"/>
  <c r="AA441" i="4"/>
  <c r="AA225" i="4"/>
  <c r="AA308" i="4"/>
  <c r="AA139" i="4"/>
  <c r="AA108" i="4"/>
  <c r="AA493" i="4"/>
  <c r="AA62" i="4"/>
  <c r="AA543" i="4"/>
  <c r="AA160" i="4"/>
  <c r="AA425" i="4"/>
  <c r="AA234" i="4"/>
  <c r="AA190" i="4"/>
  <c r="AA176" i="4"/>
  <c r="AA490" i="4"/>
  <c r="AA371" i="4"/>
  <c r="AA151" i="4"/>
  <c r="AA120" i="4"/>
  <c r="AA517" i="4"/>
  <c r="AA74" i="4"/>
  <c r="AA567" i="4"/>
  <c r="AA172" i="4"/>
  <c r="AA437" i="4"/>
  <c r="AA246" i="4"/>
  <c r="AA237" i="4"/>
  <c r="AA214" i="4"/>
  <c r="AA95" i="4"/>
  <c r="AA407" i="4"/>
  <c r="AA307" i="4"/>
  <c r="AA276" i="4"/>
  <c r="AA37" i="4"/>
  <c r="AA230" i="4"/>
  <c r="AA231" i="4"/>
  <c r="AA328" i="4"/>
  <c r="AA287" i="4"/>
  <c r="AA402" i="4"/>
  <c r="AA238" i="4"/>
  <c r="AA130" i="4"/>
  <c r="AA274" i="4"/>
  <c r="AA101" i="4"/>
  <c r="AA463" i="4"/>
  <c r="AA432" i="4"/>
  <c r="AA229" i="4"/>
  <c r="AA386" i="4"/>
  <c r="AA435" i="4"/>
  <c r="AA484" i="4"/>
  <c r="AA161" i="4"/>
  <c r="AA558" i="4"/>
  <c r="AA200" i="4"/>
  <c r="AA416" i="4"/>
  <c r="AA236" i="4"/>
  <c r="AA43" i="4"/>
  <c r="AA443" i="4"/>
  <c r="AA133" i="4"/>
  <c r="AA421" i="4"/>
  <c r="AA542" i="4"/>
  <c r="AA64" i="4"/>
  <c r="AA329" i="4"/>
  <c r="AA138" i="4"/>
  <c r="AA381" i="4"/>
  <c r="AA358" i="4"/>
  <c r="AA491" i="4"/>
  <c r="AA15" i="4"/>
  <c r="AA343" i="4"/>
  <c r="AA312" i="4"/>
  <c r="AA85" i="4"/>
  <c r="AA266" i="4"/>
  <c r="AA267" i="4"/>
  <c r="AA364" i="4"/>
  <c r="AA24" i="4"/>
  <c r="AA438" i="4"/>
  <c r="AA382" i="4"/>
  <c r="AA261" i="4"/>
  <c r="AA418" i="4"/>
  <c r="AA173" i="4"/>
  <c r="AA499" i="4"/>
  <c r="AA468" i="4"/>
  <c r="AA277" i="4"/>
  <c r="AA422" i="4"/>
  <c r="AA483" i="4"/>
  <c r="AA520" i="4"/>
  <c r="AA281" i="4"/>
  <c r="AA92" i="4"/>
  <c r="AA344" i="4"/>
  <c r="AA34" i="4"/>
  <c r="AA428" i="4"/>
  <c r="AA79" i="4"/>
  <c r="AA563" i="4"/>
  <c r="AA337" i="4"/>
  <c r="AA505" i="4"/>
  <c r="AA87" i="4"/>
  <c r="AA100" i="4"/>
  <c r="AA365" i="4"/>
  <c r="AA174" i="4"/>
  <c r="AA467" i="4"/>
  <c r="AA538" i="4"/>
  <c r="AA20" i="4"/>
  <c r="AA179" i="4"/>
  <c r="AA235" i="4"/>
  <c r="AA204" i="4"/>
  <c r="AA395" i="4"/>
  <c r="AA158" i="4"/>
  <c r="AA63" i="4"/>
  <c r="AA256" i="4"/>
  <c r="AA521" i="4"/>
  <c r="AA330" i="4"/>
  <c r="AA10" i="4"/>
  <c r="AA548" i="4"/>
  <c r="AA35" i="4"/>
  <c r="AA135" i="4"/>
  <c r="AA391" i="4"/>
  <c r="E391" i="4" s="1"/>
  <c r="AA360" i="4"/>
  <c r="AA145" i="4"/>
  <c r="AA314" i="4"/>
  <c r="AA351" i="4"/>
  <c r="AA412" i="4"/>
  <c r="AA327" i="4"/>
  <c r="AA486" i="4"/>
  <c r="AA562" i="4"/>
  <c r="AA105" i="4"/>
  <c r="AA393" i="4"/>
  <c r="AA257" i="4"/>
  <c r="AA547" i="4"/>
  <c r="AA516" i="4"/>
  <c r="AA325" i="4"/>
  <c r="AA470" i="4"/>
  <c r="AA531" i="4"/>
  <c r="AA568" i="4"/>
  <c r="AA54" i="4"/>
  <c r="AA93" i="4"/>
  <c r="AA525" i="4"/>
  <c r="AA178" i="4"/>
  <c r="AA250" i="4"/>
  <c r="AA127" i="4"/>
  <c r="AA96" i="4"/>
  <c r="AA481" i="4"/>
  <c r="AA50" i="4"/>
  <c r="AA471" i="4"/>
  <c r="AA148" i="4"/>
  <c r="AA413" i="4"/>
  <c r="AA222" i="4"/>
  <c r="AA153" i="4"/>
  <c r="AA140" i="4"/>
  <c r="AA94" i="4"/>
  <c r="AA335" i="4"/>
  <c r="AA334" i="4"/>
  <c r="AA131" i="4"/>
  <c r="AA370" i="4"/>
  <c r="AA149" i="4"/>
  <c r="AA487" i="4"/>
  <c r="AA456" i="4"/>
  <c r="AA253" i="4"/>
  <c r="AA410" i="4"/>
  <c r="AA459" i="4"/>
  <c r="AA508" i="4"/>
  <c r="AA221" i="4"/>
  <c r="AA56" i="4"/>
  <c r="AA296" i="4"/>
  <c r="AA549" i="4"/>
  <c r="AA380" i="4"/>
  <c r="AA67" i="4"/>
  <c r="AA479" i="4"/>
  <c r="AA265" i="4"/>
  <c r="AA457" i="4"/>
  <c r="AA566" i="4"/>
  <c r="AA88" i="4"/>
  <c r="AA353" i="4"/>
  <c r="AA162" i="4"/>
  <c r="AA152" i="4"/>
  <c r="AA357" i="4"/>
  <c r="AA550" i="4"/>
  <c r="AA514" i="4"/>
  <c r="AA223" i="4"/>
  <c r="AA192" i="4"/>
  <c r="AA323" i="4"/>
  <c r="AA146" i="4"/>
  <c r="AA27" i="4"/>
  <c r="AA244" i="4"/>
  <c r="AA509" i="4"/>
  <c r="AA318" i="4"/>
  <c r="AA561" i="4"/>
  <c r="AA500" i="4"/>
  <c r="AA501" i="4"/>
  <c r="AA123" i="4"/>
  <c r="AA379" i="4"/>
  <c r="AA348" i="4"/>
  <c r="AA121" i="4"/>
  <c r="AA302" i="4"/>
  <c r="AA339" i="4"/>
  <c r="AA400" i="4"/>
  <c r="AA159" i="4"/>
  <c r="AA474" i="4"/>
  <c r="AA524" i="4"/>
  <c r="AA33" i="4"/>
  <c r="AA551" i="4"/>
  <c r="AA233" i="4"/>
  <c r="AA535" i="4"/>
  <c r="AA504" i="4"/>
  <c r="AA313" i="4"/>
  <c r="AA458" i="4"/>
  <c r="AA519" i="4"/>
  <c r="AA556" i="4"/>
  <c r="AA42" i="4"/>
  <c r="AA249" i="4"/>
  <c r="AA478" i="4"/>
  <c r="AA142" i="4"/>
  <c r="AA345" i="4"/>
  <c r="AA115" i="4"/>
  <c r="AA84" i="4"/>
  <c r="AA469" i="4"/>
  <c r="AA38" i="4"/>
  <c r="AA387" i="4"/>
  <c r="AA136" i="4"/>
  <c r="AA401" i="4"/>
  <c r="AA210" i="4"/>
  <c r="AA117" i="4"/>
  <c r="AA104" i="4"/>
  <c r="AA442" i="4"/>
  <c r="AA299" i="4"/>
  <c r="AA271" i="4"/>
  <c r="AA240" i="4"/>
  <c r="AA48" i="4"/>
  <c r="AA194" i="4"/>
  <c r="AA183" i="4"/>
  <c r="AA292" i="4"/>
  <c r="AA557" i="4"/>
  <c r="AA366" i="4"/>
  <c r="AA118" i="4"/>
  <c r="AA260" i="4"/>
  <c r="AA143" i="4"/>
  <c r="AA248" i="4"/>
  <c r="AA464" i="4"/>
  <c r="AA284" i="4"/>
  <c r="AA55" i="4"/>
  <c r="AA455" i="4"/>
  <c r="AA193" i="4"/>
  <c r="AA433" i="4"/>
  <c r="AA554" i="4"/>
  <c r="AA76" i="4"/>
  <c r="AA341" i="4"/>
  <c r="AA150" i="4"/>
  <c r="AA80" i="4"/>
  <c r="AA167" i="4"/>
  <c r="AA502" i="4"/>
  <c r="AA332" i="4"/>
  <c r="AA211" i="4"/>
  <c r="AA180" i="4"/>
  <c r="AA239" i="4"/>
  <c r="AA134" i="4"/>
  <c r="AA12" i="4"/>
  <c r="AA232" i="4"/>
  <c r="AA497" i="4"/>
  <c r="AA306" i="4"/>
  <c r="AA476" i="4"/>
  <c r="AA454" i="4"/>
  <c r="AA141" i="4"/>
  <c r="AA75" i="4"/>
  <c r="AA367" i="4"/>
  <c r="AA336" i="4"/>
  <c r="AA109" i="4"/>
  <c r="AA290" i="4"/>
  <c r="AA315" i="4"/>
  <c r="AA388" i="4"/>
  <c r="AA99" i="4"/>
  <c r="AA462" i="4"/>
  <c r="AA477" i="4"/>
  <c r="AA453" i="4"/>
  <c r="AA512" i="4"/>
  <c r="AA209" i="4"/>
  <c r="AA523" i="4"/>
  <c r="AA492" i="4"/>
  <c r="AA301" i="4"/>
  <c r="AA446" i="4"/>
  <c r="AA507" i="4"/>
  <c r="AA544" i="4"/>
  <c r="AA30" i="4"/>
  <c r="AA164" i="4"/>
  <c r="AA440" i="4"/>
  <c r="AA106" i="4"/>
  <c r="AA560" i="4"/>
  <c r="AA103" i="4"/>
  <c r="AA72" i="4"/>
  <c r="AA445" i="4"/>
  <c r="AA26" i="4"/>
  <c r="AA291" i="4"/>
  <c r="AA124" i="4"/>
  <c r="AA389" i="4"/>
  <c r="AA198" i="4"/>
  <c r="AA81" i="4"/>
  <c r="AA68" i="4"/>
  <c r="AA21" i="4"/>
  <c r="AA263" i="4"/>
  <c r="AA259" i="4"/>
  <c r="AA228" i="4"/>
  <c r="AA539" i="4"/>
  <c r="AA182" i="4"/>
  <c r="AA147" i="4"/>
  <c r="AA280" i="4"/>
  <c r="AA545" i="4"/>
  <c r="AA354" i="4"/>
  <c r="AA82" i="4"/>
  <c r="AA202" i="4"/>
  <c r="AA107" i="4"/>
  <c r="AA303" i="4"/>
  <c r="AA415" i="4"/>
  <c r="AA384" i="4"/>
  <c r="AA169" i="4"/>
  <c r="AA338" i="4"/>
  <c r="AA375" i="4"/>
  <c r="AA436" i="4"/>
  <c r="AA41" i="4"/>
  <c r="AA510" i="4"/>
  <c r="AA47" i="4"/>
  <c r="AA224" i="4"/>
  <c r="AA58" i="4"/>
  <c r="AA78" i="4"/>
  <c r="AA251" i="4"/>
  <c r="AA540" i="4"/>
  <c r="AA361" i="4"/>
  <c r="AA494" i="4"/>
  <c r="AA16" i="4"/>
  <c r="AA245" i="4"/>
  <c r="AA90" i="4"/>
  <c r="AA165" i="4"/>
  <c r="AA57" i="4"/>
  <c r="AA273" i="4"/>
  <c r="AA9" i="4"/>
  <c r="AA311" i="4"/>
  <c r="AA552" i="4"/>
  <c r="AA373" i="4"/>
  <c r="AA506" i="4"/>
  <c r="AA28" i="4"/>
  <c r="AA269" i="4"/>
  <c r="AA102" i="4"/>
  <c r="AA346" i="4"/>
  <c r="AA536" i="4"/>
  <c r="AA321" i="4"/>
  <c r="AA526" i="4"/>
  <c r="AA163" i="4"/>
  <c r="AA132" i="4"/>
  <c r="AA529" i="4"/>
  <c r="AA86" i="4"/>
  <c r="AA215" i="4"/>
  <c r="AA184" i="4"/>
  <c r="AA449" i="4"/>
  <c r="AA258" i="4"/>
  <c r="AA65" i="4"/>
  <c r="AA427" i="4"/>
  <c r="E22" i="4" l="1"/>
  <c r="E282" i="4"/>
  <c r="E191" i="4"/>
  <c r="AB40" i="3"/>
  <c r="AB541" i="3"/>
  <c r="E414" i="4"/>
  <c r="F414" i="3" s="1"/>
  <c r="E31" i="4"/>
  <c r="F31" i="3" s="1"/>
  <c r="E475" i="4"/>
  <c r="F475" i="3" s="1"/>
  <c r="AB242" i="3"/>
  <c r="E226" i="4"/>
  <c r="F226" i="3" s="1"/>
  <c r="AB362" i="3"/>
  <c r="E285" i="4"/>
  <c r="F285" i="3" s="1"/>
  <c r="AB218" i="3"/>
  <c r="E451" i="4"/>
  <c r="F451" i="3" s="1"/>
  <c r="E420" i="4"/>
  <c r="F420" i="3" s="1"/>
  <c r="E305" i="4"/>
  <c r="F305" i="3" s="1"/>
  <c r="E36" i="4"/>
  <c r="F36" i="3" s="1"/>
  <c r="AB254" i="3"/>
  <c r="AB73" i="3"/>
  <c r="AB530" i="3"/>
  <c r="E394" i="4"/>
  <c r="F394" i="3" s="1"/>
  <c r="E390" i="4"/>
  <c r="F390" i="3" s="1"/>
  <c r="E155" i="4"/>
  <c r="F155" i="3" s="1"/>
  <c r="E310" i="4"/>
  <c r="F310" i="3" s="1"/>
  <c r="E398" i="4"/>
  <c r="F398" i="3" s="1"/>
  <c r="AB447" i="3"/>
  <c r="E518" i="4"/>
  <c r="F518" i="3" s="1"/>
  <c r="E288" i="4"/>
  <c r="F288" i="3" s="1"/>
  <c r="E126" i="4"/>
  <c r="F126" i="3" s="1"/>
  <c r="AB286" i="3"/>
  <c r="AB243" i="3"/>
  <c r="AB331" i="3"/>
  <c r="AB189" i="3"/>
  <c r="E423" i="4"/>
  <c r="F423" i="3" s="1"/>
  <c r="AB59" i="3"/>
  <c r="AB49" i="3"/>
  <c r="E546" i="4"/>
  <c r="F546" i="3" s="1"/>
  <c r="E404" i="4"/>
  <c r="F404" i="3" s="1"/>
  <c r="E352" i="4"/>
  <c r="F352" i="3" s="1"/>
  <c r="E300" i="4"/>
  <c r="F300" i="3" s="1"/>
  <c r="E309" i="4"/>
  <c r="F309" i="3" s="1"/>
  <c r="E77" i="4"/>
  <c r="F77" i="3" s="1"/>
  <c r="AB417" i="3"/>
  <c r="AB61" i="3"/>
  <c r="E472" i="4"/>
  <c r="F472" i="3" s="1"/>
  <c r="E25" i="4"/>
  <c r="F25" i="3" s="1"/>
  <c r="E347" i="4"/>
  <c r="F347" i="3" s="1"/>
  <c r="E196" i="4"/>
  <c r="F196" i="3" s="1"/>
  <c r="E203" i="4"/>
  <c r="F203" i="3" s="1"/>
  <c r="AB419" i="3"/>
  <c r="E185" i="4"/>
  <c r="F185" i="3" s="1"/>
  <c r="AB374" i="3"/>
  <c r="E181" i="4"/>
  <c r="F181" i="3" s="1"/>
  <c r="E396" i="4"/>
  <c r="F396" i="3" s="1"/>
  <c r="AB175" i="3"/>
  <c r="AB264" i="3"/>
  <c r="AB219" i="3"/>
  <c r="E156" i="4"/>
  <c r="F156" i="3" s="1"/>
  <c r="E272" i="4"/>
  <c r="F272" i="3" s="1"/>
  <c r="AB295" i="3"/>
  <c r="AB255" i="3"/>
  <c r="E570" i="4"/>
  <c r="F570" i="3" s="1"/>
  <c r="AB144" i="3"/>
  <c r="E275" i="4"/>
  <c r="F275" i="3" s="1"/>
  <c r="E522" i="4"/>
  <c r="F522" i="3" s="1"/>
  <c r="AB316" i="3"/>
  <c r="AB195" i="3"/>
  <c r="AB496" i="3"/>
  <c r="E322" i="4"/>
  <c r="F322" i="3" s="1"/>
  <c r="E98" i="4"/>
  <c r="F98" i="3" s="1"/>
  <c r="E7" i="4"/>
  <c r="F7" i="3" s="1"/>
  <c r="E368" i="4"/>
  <c r="F368" i="3" s="1"/>
  <c r="E444" i="4"/>
  <c r="F444" i="3" s="1"/>
  <c r="AB213" i="3"/>
  <c r="E397" i="4"/>
  <c r="F397" i="3" s="1"/>
  <c r="E399" i="4"/>
  <c r="F399" i="3" s="1"/>
  <c r="E537" i="4"/>
  <c r="F537" i="3" s="1"/>
  <c r="AB241" i="3"/>
  <c r="E426" i="4"/>
  <c r="F426" i="3" s="1"/>
  <c r="E319" i="4"/>
  <c r="F319" i="3" s="1"/>
  <c r="E378" i="4"/>
  <c r="F378" i="3" s="1"/>
  <c r="E19" i="4"/>
  <c r="F19" i="3" s="1"/>
  <c r="E340" i="4"/>
  <c r="F340" i="3" s="1"/>
  <c r="E350" i="4"/>
  <c r="F350" i="3" s="1"/>
  <c r="E489" i="4"/>
  <c r="F489" i="3" s="1"/>
  <c r="E369" i="4"/>
  <c r="F369" i="3" s="1"/>
  <c r="E270" i="4"/>
  <c r="AB125" i="3"/>
  <c r="E166" i="4"/>
  <c r="F166" i="3" s="1"/>
  <c r="E473" i="4"/>
  <c r="F473" i="3" s="1"/>
  <c r="E252" i="4"/>
  <c r="F252" i="3" s="1"/>
  <c r="E553" i="4"/>
  <c r="F553" i="3" s="1"/>
  <c r="AB187" i="3"/>
  <c r="E320" i="4"/>
  <c r="F320" i="3" s="1"/>
  <c r="E359" i="4"/>
  <c r="F359" i="3" s="1"/>
  <c r="E460" i="4"/>
  <c r="F460" i="3" s="1"/>
  <c r="E317" i="4"/>
  <c r="F317" i="3" s="1"/>
  <c r="AB217" i="3"/>
  <c r="E83" i="4"/>
  <c r="F83" i="3" s="1"/>
  <c r="AB86" i="3"/>
  <c r="E86" i="4"/>
  <c r="AB211" i="3"/>
  <c r="E211" i="4"/>
  <c r="AB504" i="3"/>
  <c r="E504" i="4"/>
  <c r="AB479" i="3"/>
  <c r="E479" i="4"/>
  <c r="AB277" i="3"/>
  <c r="E277" i="4"/>
  <c r="E276" i="4"/>
  <c r="AB276" i="3"/>
  <c r="AB403" i="3"/>
  <c r="E403" i="4"/>
  <c r="AB223" i="3"/>
  <c r="E223" i="4"/>
  <c r="E141" i="4"/>
  <c r="AB141" i="3"/>
  <c r="AB370" i="3"/>
  <c r="E370" i="4"/>
  <c r="AB215" i="3"/>
  <c r="E215" i="4"/>
  <c r="AB506" i="3"/>
  <c r="E506" i="4"/>
  <c r="AB361" i="3"/>
  <c r="E361" i="4"/>
  <c r="E169" i="4"/>
  <c r="AB169" i="3"/>
  <c r="AB539" i="3"/>
  <c r="E539" i="4"/>
  <c r="AB445" i="3"/>
  <c r="E445" i="4"/>
  <c r="AB492" i="3"/>
  <c r="E492" i="4"/>
  <c r="AB336" i="3"/>
  <c r="E336" i="4"/>
  <c r="AB180" i="3"/>
  <c r="E180" i="4"/>
  <c r="AB455" i="3"/>
  <c r="E455" i="4"/>
  <c r="AB194" i="3"/>
  <c r="E194" i="4"/>
  <c r="AB38" i="3"/>
  <c r="E38" i="4"/>
  <c r="AB313" i="3"/>
  <c r="E313" i="4"/>
  <c r="E121" i="4"/>
  <c r="AB121" i="3"/>
  <c r="AB323" i="3"/>
  <c r="E323" i="4"/>
  <c r="AB265" i="3"/>
  <c r="E265" i="4"/>
  <c r="AB456" i="3"/>
  <c r="E456" i="4"/>
  <c r="E148" i="4"/>
  <c r="AB148" i="3"/>
  <c r="AB531" i="3"/>
  <c r="E531" i="4"/>
  <c r="AB351" i="3"/>
  <c r="E351" i="4"/>
  <c r="AB63" i="3"/>
  <c r="E63" i="4"/>
  <c r="AB87" i="3"/>
  <c r="E87" i="4"/>
  <c r="AB422" i="3"/>
  <c r="E422" i="4"/>
  <c r="AB266" i="3"/>
  <c r="E266" i="4"/>
  <c r="AB421" i="3"/>
  <c r="E421" i="4"/>
  <c r="E229" i="4"/>
  <c r="AB229" i="3"/>
  <c r="AB37" i="3"/>
  <c r="E37" i="4"/>
  <c r="AB517" i="3"/>
  <c r="E517" i="4"/>
  <c r="AB493" i="3"/>
  <c r="E493" i="4"/>
  <c r="AB528" i="3"/>
  <c r="E528" i="4"/>
  <c r="AB372" i="3"/>
  <c r="E372" i="4"/>
  <c r="AB216" i="3"/>
  <c r="E216" i="4"/>
  <c r="AB60" i="3"/>
  <c r="E60" i="4"/>
  <c r="AB511" i="3"/>
  <c r="E511" i="4"/>
  <c r="AB355" i="3"/>
  <c r="E355" i="4"/>
  <c r="AB199" i="3"/>
  <c r="E199" i="4"/>
  <c r="E114" i="4"/>
  <c r="AB114" i="3"/>
  <c r="AB448" i="3"/>
  <c r="E448" i="4"/>
  <c r="AB488" i="3"/>
  <c r="E488" i="4"/>
  <c r="F189" i="3"/>
  <c r="AB53" i="3"/>
  <c r="E53" i="4"/>
  <c r="F530" i="3"/>
  <c r="AB84" i="3"/>
  <c r="E84" i="4"/>
  <c r="AB293" i="3"/>
  <c r="E293" i="4"/>
  <c r="F217" i="3"/>
  <c r="AB534" i="3"/>
  <c r="E534" i="4"/>
  <c r="F541" i="3"/>
  <c r="AB552" i="3"/>
  <c r="E552" i="4"/>
  <c r="AB284" i="3"/>
  <c r="E284" i="4"/>
  <c r="AB145" i="3"/>
  <c r="E145" i="4"/>
  <c r="E171" i="4"/>
  <c r="AB171" i="3"/>
  <c r="AB233" i="3"/>
  <c r="E233" i="4"/>
  <c r="AB563" i="3"/>
  <c r="E563" i="4"/>
  <c r="AB499" i="3"/>
  <c r="E499" i="4"/>
  <c r="AB343" i="3"/>
  <c r="E343" i="4"/>
  <c r="AB43" i="3"/>
  <c r="E43" i="4"/>
  <c r="AB101" i="3"/>
  <c r="E101" i="4"/>
  <c r="AB407" i="3"/>
  <c r="E407" i="4"/>
  <c r="AB371" i="3"/>
  <c r="E371" i="4"/>
  <c r="AB308" i="3"/>
  <c r="E308" i="4"/>
  <c r="AB298" i="3"/>
  <c r="E298" i="4"/>
  <c r="AB71" i="3"/>
  <c r="E71" i="4"/>
  <c r="AB297" i="3"/>
  <c r="E297" i="4"/>
  <c r="E70" i="4"/>
  <c r="AB70" i="3"/>
  <c r="AB405" i="3"/>
  <c r="E405" i="4"/>
  <c r="AB406" i="3"/>
  <c r="E406" i="4"/>
  <c r="AB23" i="3"/>
  <c r="E23" i="4"/>
  <c r="AB461" i="3"/>
  <c r="E461" i="4"/>
  <c r="F417" i="3"/>
  <c r="AB564" i="3"/>
  <c r="E564" i="4"/>
  <c r="AB523" i="3"/>
  <c r="E523" i="4"/>
  <c r="AB505" i="3"/>
  <c r="E505" i="4"/>
  <c r="F187" i="3"/>
  <c r="AB408" i="3"/>
  <c r="E408" i="4"/>
  <c r="AB332" i="3"/>
  <c r="E332" i="4"/>
  <c r="AB337" i="3"/>
  <c r="E337" i="4"/>
  <c r="E69" i="4"/>
  <c r="AB69" i="3"/>
  <c r="AB78" i="3"/>
  <c r="E78" i="4"/>
  <c r="AB115" i="3"/>
  <c r="E115" i="4"/>
  <c r="AB454" i="3"/>
  <c r="E454" i="4"/>
  <c r="AB345" i="3"/>
  <c r="E345" i="4"/>
  <c r="AB551" i="3"/>
  <c r="E551" i="4"/>
  <c r="AB501" i="3"/>
  <c r="E501" i="4"/>
  <c r="AB550" i="3"/>
  <c r="E550" i="4"/>
  <c r="AB549" i="3"/>
  <c r="E549" i="4"/>
  <c r="E131" i="4"/>
  <c r="AB131" i="3"/>
  <c r="E96" i="4"/>
  <c r="AB96" i="3"/>
  <c r="AB547" i="3"/>
  <c r="E547" i="4"/>
  <c r="AB391" i="3"/>
  <c r="AB235" i="3"/>
  <c r="E235" i="4"/>
  <c r="AB79" i="3"/>
  <c r="E79" i="4"/>
  <c r="AB173" i="3"/>
  <c r="E173" i="4"/>
  <c r="AB15" i="3"/>
  <c r="E15" i="4"/>
  <c r="AB236" i="3"/>
  <c r="E236" i="4"/>
  <c r="AB274" i="3"/>
  <c r="E274" i="4"/>
  <c r="E95" i="4"/>
  <c r="AB95" i="3"/>
  <c r="AB490" i="3"/>
  <c r="E490" i="4"/>
  <c r="E225" i="4"/>
  <c r="AB225" i="3"/>
  <c r="E177" i="4"/>
  <c r="AB177" i="3"/>
  <c r="E201" i="4"/>
  <c r="AB201" i="3"/>
  <c r="AB32" i="3"/>
  <c r="E32" i="4"/>
  <c r="AB392" i="3"/>
  <c r="E392" i="4"/>
  <c r="AB430" i="3"/>
  <c r="E430" i="4"/>
  <c r="AB429" i="3"/>
  <c r="E429" i="4"/>
  <c r="AB44" i="3"/>
  <c r="E44" i="4"/>
  <c r="F419" i="3"/>
  <c r="AB452" i="3"/>
  <c r="E452" i="4"/>
  <c r="F264" i="3"/>
  <c r="AB212" i="3"/>
  <c r="E212" i="4"/>
  <c r="F374" i="3"/>
  <c r="F175" i="3"/>
  <c r="AB384" i="3"/>
  <c r="E384" i="4"/>
  <c r="AB470" i="3"/>
  <c r="E470" i="4"/>
  <c r="AB91" i="3"/>
  <c r="E91" i="4"/>
  <c r="AB415" i="3"/>
  <c r="E415" i="4"/>
  <c r="E149" i="4"/>
  <c r="AB149" i="3"/>
  <c r="AB307" i="3"/>
  <c r="E307" i="4"/>
  <c r="AB227" i="3"/>
  <c r="E227" i="4"/>
  <c r="AB132" i="3"/>
  <c r="E132" i="4"/>
  <c r="E204" i="4"/>
  <c r="AB204" i="3"/>
  <c r="AB273" i="3"/>
  <c r="E273" i="4"/>
  <c r="AB442" i="3"/>
  <c r="E442" i="4"/>
  <c r="AB334" i="3"/>
  <c r="E334" i="4"/>
  <c r="AB127" i="3"/>
  <c r="E127" i="4"/>
  <c r="AB257" i="3"/>
  <c r="E257" i="4"/>
  <c r="AB135" i="3"/>
  <c r="E135" i="4"/>
  <c r="E179" i="4"/>
  <c r="AB179" i="3"/>
  <c r="AB428" i="3"/>
  <c r="E428" i="4"/>
  <c r="AB418" i="3"/>
  <c r="E418" i="4"/>
  <c r="AB491" i="3"/>
  <c r="E491" i="4"/>
  <c r="AB416" i="3"/>
  <c r="E416" i="4"/>
  <c r="E130" i="4"/>
  <c r="AB130" i="3"/>
  <c r="E214" i="4"/>
  <c r="AB214" i="3"/>
  <c r="AB176" i="3"/>
  <c r="E176" i="4"/>
  <c r="AB441" i="3"/>
  <c r="E441" i="4"/>
  <c r="AB11" i="3"/>
  <c r="E11" i="4"/>
  <c r="AB46" i="3"/>
  <c r="E46" i="4"/>
  <c r="AB45" i="3"/>
  <c r="E45" i="4"/>
  <c r="AB128" i="3"/>
  <c r="E128" i="4"/>
  <c r="AB450" i="3"/>
  <c r="E450" i="4"/>
  <c r="AB294" i="3"/>
  <c r="E294" i="4"/>
  <c r="AB8" i="3"/>
  <c r="E8" i="4"/>
  <c r="AB110" i="3"/>
  <c r="E110" i="4"/>
  <c r="F73" i="3"/>
  <c r="F447" i="3"/>
  <c r="AB13" i="3"/>
  <c r="E13" i="4"/>
  <c r="F22" i="3"/>
  <c r="F242" i="3"/>
  <c r="AB283" i="3"/>
  <c r="E283" i="4"/>
  <c r="F295" i="3"/>
  <c r="AB527" i="3"/>
  <c r="E527" i="4"/>
  <c r="AB228" i="3"/>
  <c r="E228" i="4"/>
  <c r="AB471" i="3"/>
  <c r="E471" i="4"/>
  <c r="E108" i="4"/>
  <c r="AB108" i="3"/>
  <c r="E262" i="4"/>
  <c r="AB262" i="3"/>
  <c r="F49" i="3"/>
  <c r="AB209" i="3"/>
  <c r="E209" i="4"/>
  <c r="AB50" i="3"/>
  <c r="E50" i="4"/>
  <c r="AB312" i="3"/>
  <c r="E312" i="4"/>
  <c r="AB513" i="3"/>
  <c r="E513" i="4"/>
  <c r="AB303" i="3"/>
  <c r="E303" i="4"/>
  <c r="AB516" i="3"/>
  <c r="E516" i="4"/>
  <c r="AB163" i="3"/>
  <c r="E163" i="4"/>
  <c r="AB152" i="3"/>
  <c r="E152" i="4"/>
  <c r="AB20" i="3"/>
  <c r="E20" i="4"/>
  <c r="AB200" i="3"/>
  <c r="E200" i="4"/>
  <c r="AB238" i="3"/>
  <c r="E238" i="4"/>
  <c r="AB237" i="3"/>
  <c r="E237" i="4"/>
  <c r="E190" i="4"/>
  <c r="AB190" i="3"/>
  <c r="E129" i="4"/>
  <c r="AB129" i="3"/>
  <c r="AB498" i="3"/>
  <c r="E498" i="4"/>
  <c r="AB342" i="3"/>
  <c r="E342" i="4"/>
  <c r="E186" i="4"/>
  <c r="AB186" i="3"/>
  <c r="AB18" i="3"/>
  <c r="E18" i="4"/>
  <c r="AB51" i="3"/>
  <c r="E51" i="4"/>
  <c r="AB485" i="3"/>
  <c r="E485" i="4"/>
  <c r="AB515" i="3"/>
  <c r="E515" i="4"/>
  <c r="AB154" i="3"/>
  <c r="E154" i="4"/>
  <c r="AB569" i="3"/>
  <c r="E569" i="4"/>
  <c r="AB52" i="3"/>
  <c r="E52" i="4"/>
  <c r="AB72" i="3"/>
  <c r="E72" i="4"/>
  <c r="AB487" i="3"/>
  <c r="E487" i="4"/>
  <c r="AB120" i="3"/>
  <c r="E120" i="4"/>
  <c r="AB197" i="3"/>
  <c r="E197" i="4"/>
  <c r="AB535" i="3"/>
  <c r="E535" i="4"/>
  <c r="AB463" i="3"/>
  <c r="E463" i="4"/>
  <c r="AB409" i="3"/>
  <c r="E409" i="4"/>
  <c r="AB502" i="3"/>
  <c r="E502" i="4"/>
  <c r="E123" i="4"/>
  <c r="AB123" i="3"/>
  <c r="AB9" i="3"/>
  <c r="E9" i="4"/>
  <c r="AB453" i="3"/>
  <c r="E453" i="4"/>
  <c r="AB440" i="3"/>
  <c r="E440" i="4"/>
  <c r="AB33" i="3"/>
  <c r="E33" i="4"/>
  <c r="AB462" i="3"/>
  <c r="E462" i="4"/>
  <c r="AB393" i="3"/>
  <c r="E393" i="4"/>
  <c r="AB510" i="3"/>
  <c r="E510" i="4"/>
  <c r="AB249" i="3"/>
  <c r="E249" i="4"/>
  <c r="AB94" i="3"/>
  <c r="E94" i="4"/>
  <c r="AB538" i="3"/>
  <c r="E538" i="4"/>
  <c r="AB344" i="3"/>
  <c r="E344" i="4"/>
  <c r="AB382" i="3"/>
  <c r="E382" i="4"/>
  <c r="AB381" i="3"/>
  <c r="E381" i="4"/>
  <c r="AB558" i="3"/>
  <c r="E558" i="4"/>
  <c r="AB402" i="3"/>
  <c r="E402" i="4"/>
  <c r="AB246" i="3"/>
  <c r="E246" i="4"/>
  <c r="AB234" i="3"/>
  <c r="E234" i="4"/>
  <c r="E66" i="4"/>
  <c r="AB66" i="3"/>
  <c r="AB17" i="3"/>
  <c r="E17" i="4"/>
  <c r="AB533" i="3"/>
  <c r="E533" i="4"/>
  <c r="AB377" i="3"/>
  <c r="E377" i="4"/>
  <c r="AB532" i="3"/>
  <c r="E532" i="4"/>
  <c r="AB376" i="3"/>
  <c r="E376" i="4"/>
  <c r="AB220" i="3"/>
  <c r="E220" i="4"/>
  <c r="F362" i="3"/>
  <c r="F59" i="3"/>
  <c r="AB411" i="3"/>
  <c r="E411" i="4"/>
  <c r="F61" i="3"/>
  <c r="AB205" i="3"/>
  <c r="E205" i="4"/>
  <c r="AB333" i="3"/>
  <c r="E333" i="4"/>
  <c r="F144" i="3"/>
  <c r="F241" i="3"/>
  <c r="AB373" i="3"/>
  <c r="E373" i="4"/>
  <c r="AB348" i="3"/>
  <c r="E348" i="4"/>
  <c r="E133" i="4"/>
  <c r="AB133" i="3"/>
  <c r="E247" i="4"/>
  <c r="AB247" i="3"/>
  <c r="AB75" i="3"/>
  <c r="E75" i="4"/>
  <c r="AB325" i="3"/>
  <c r="E325" i="4"/>
  <c r="AB151" i="3"/>
  <c r="E151" i="4"/>
  <c r="AB466" i="3"/>
  <c r="E466" i="4"/>
  <c r="AB263" i="3"/>
  <c r="E263" i="4"/>
  <c r="AB481" i="3"/>
  <c r="E481" i="4"/>
  <c r="E106" i="4"/>
  <c r="AB106" i="3"/>
  <c r="AB526" i="3"/>
  <c r="E526" i="4"/>
  <c r="AB477" i="3"/>
  <c r="E477" i="4"/>
  <c r="E142" i="4"/>
  <c r="AB142" i="3"/>
  <c r="AB47" i="3"/>
  <c r="E47" i="4"/>
  <c r="E104" i="4"/>
  <c r="AB104" i="3"/>
  <c r="AB35" i="3"/>
  <c r="E35" i="4"/>
  <c r="AB90" i="3"/>
  <c r="E90" i="4"/>
  <c r="AB140" i="3"/>
  <c r="E140" i="4"/>
  <c r="E138" i="4"/>
  <c r="AB138" i="3"/>
  <c r="AB425" i="3"/>
  <c r="E425" i="4"/>
  <c r="E113" i="4"/>
  <c r="AB113" i="3"/>
  <c r="AB268" i="3"/>
  <c r="E268" i="4"/>
  <c r="AB112" i="3"/>
  <c r="E112" i="4"/>
  <c r="AB503" i="3"/>
  <c r="E503" i="4"/>
  <c r="F218" i="3"/>
  <c r="AB188" i="3"/>
  <c r="E188" i="4"/>
  <c r="F219" i="3"/>
  <c r="F255" i="3"/>
  <c r="AB116" i="3"/>
  <c r="E116" i="4"/>
  <c r="AB119" i="3"/>
  <c r="E119" i="4"/>
  <c r="AB137" i="3"/>
  <c r="E137" i="4"/>
  <c r="F243" i="3"/>
  <c r="F316" i="3"/>
  <c r="AB48" i="3"/>
  <c r="E48" i="4"/>
  <c r="AB85" i="3"/>
  <c r="E85" i="4"/>
  <c r="AB251" i="3"/>
  <c r="E251" i="4"/>
  <c r="AB240" i="3"/>
  <c r="E240" i="4"/>
  <c r="AB468" i="3"/>
  <c r="E468" i="4"/>
  <c r="F254" i="3"/>
  <c r="AB560" i="3"/>
  <c r="E560" i="4"/>
  <c r="AB271" i="3"/>
  <c r="E271" i="4"/>
  <c r="AB514" i="3"/>
  <c r="E514" i="4"/>
  <c r="AB21" i="3"/>
  <c r="E21" i="4"/>
  <c r="E167" i="4"/>
  <c r="AB167" i="3"/>
  <c r="AB224" i="3"/>
  <c r="E224" i="4"/>
  <c r="AB476" i="3"/>
  <c r="E476" i="4"/>
  <c r="AB296" i="3"/>
  <c r="E296" i="4"/>
  <c r="AB82" i="3"/>
  <c r="E82" i="4"/>
  <c r="AB306" i="3"/>
  <c r="E306" i="4"/>
  <c r="AB524" i="3"/>
  <c r="E524" i="4"/>
  <c r="AB335" i="3"/>
  <c r="E335" i="4"/>
  <c r="AB261" i="3"/>
  <c r="E261" i="4"/>
  <c r="AB536" i="3"/>
  <c r="E536" i="4"/>
  <c r="AB354" i="3"/>
  <c r="E354" i="4"/>
  <c r="E99" i="4"/>
  <c r="AB99" i="3"/>
  <c r="E118" i="4"/>
  <c r="AB118" i="3"/>
  <c r="AB221" i="3"/>
  <c r="E221" i="4"/>
  <c r="E105" i="4"/>
  <c r="AB105" i="3"/>
  <c r="AB65" i="3"/>
  <c r="E65" i="4"/>
  <c r="AB545" i="3"/>
  <c r="E545" i="4"/>
  <c r="AB388" i="3"/>
  <c r="E388" i="4"/>
  <c r="AB76" i="3"/>
  <c r="E76" i="4"/>
  <c r="E159" i="4"/>
  <c r="AB159" i="3"/>
  <c r="AB509" i="3"/>
  <c r="E509" i="4"/>
  <c r="AB525" i="3"/>
  <c r="E525" i="4"/>
  <c r="AB467" i="3"/>
  <c r="E467" i="4"/>
  <c r="AB161" i="3"/>
  <c r="E161" i="4"/>
  <c r="AB279" i="3"/>
  <c r="E279" i="4"/>
  <c r="AB258" i="3"/>
  <c r="E258" i="4"/>
  <c r="AB102" i="3"/>
  <c r="E102" i="4"/>
  <c r="AB245" i="3"/>
  <c r="E245" i="4"/>
  <c r="AB436" i="3"/>
  <c r="E436" i="4"/>
  <c r="AB280" i="3"/>
  <c r="E280" i="4"/>
  <c r="E124" i="4"/>
  <c r="AB124" i="3"/>
  <c r="AB507" i="3"/>
  <c r="E507" i="4"/>
  <c r="AB315" i="3"/>
  <c r="E315" i="4"/>
  <c r="AB12" i="3"/>
  <c r="E12" i="4"/>
  <c r="AB554" i="3"/>
  <c r="E554" i="4"/>
  <c r="E557" i="4"/>
  <c r="AB557" i="3"/>
  <c r="AB401" i="3"/>
  <c r="E401" i="4"/>
  <c r="AB556" i="3"/>
  <c r="E556" i="4"/>
  <c r="AB400" i="3"/>
  <c r="E400" i="4"/>
  <c r="E244" i="4"/>
  <c r="AB244" i="3"/>
  <c r="AB88" i="3"/>
  <c r="E88" i="4"/>
  <c r="AB459" i="3"/>
  <c r="E459" i="4"/>
  <c r="E153" i="4"/>
  <c r="AB153" i="3"/>
  <c r="AB93" i="3"/>
  <c r="E93" i="4"/>
  <c r="AB486" i="3"/>
  <c r="E486" i="4"/>
  <c r="AB330" i="3"/>
  <c r="E330" i="4"/>
  <c r="E174" i="4"/>
  <c r="AB174" i="3"/>
  <c r="AB281" i="3"/>
  <c r="E281" i="4"/>
  <c r="AB24" i="3"/>
  <c r="E24" i="4"/>
  <c r="AB329" i="3"/>
  <c r="E329" i="4"/>
  <c r="AB484" i="3"/>
  <c r="E484" i="4"/>
  <c r="AB328" i="3"/>
  <c r="E328" i="4"/>
  <c r="E172" i="4"/>
  <c r="AB172" i="3"/>
  <c r="E160" i="4"/>
  <c r="AB160" i="3"/>
  <c r="AB555" i="3"/>
  <c r="E555" i="4"/>
  <c r="AB363" i="3"/>
  <c r="E363" i="4"/>
  <c r="E111" i="4"/>
  <c r="AB111" i="3"/>
  <c r="AB207" i="3"/>
  <c r="E207" i="4"/>
  <c r="AB434" i="3"/>
  <c r="E434" i="4"/>
  <c r="AB278" i="3"/>
  <c r="E278" i="4"/>
  <c r="E122" i="4"/>
  <c r="AB122" i="3"/>
  <c r="AB439" i="3"/>
  <c r="E439" i="4"/>
  <c r="F286" i="3"/>
  <c r="F40" i="3"/>
  <c r="F496" i="3"/>
  <c r="F331" i="3"/>
  <c r="F282" i="3"/>
  <c r="E208" i="4"/>
  <c r="AB208" i="3"/>
  <c r="AB55" i="3"/>
  <c r="E55" i="4"/>
  <c r="AB314" i="3"/>
  <c r="E314" i="4"/>
  <c r="AB39" i="3"/>
  <c r="E39" i="4"/>
  <c r="AB529" i="3"/>
  <c r="E529" i="4"/>
  <c r="E103" i="4"/>
  <c r="AB103" i="3"/>
  <c r="AB379" i="3"/>
  <c r="E379" i="4"/>
  <c r="AB395" i="3"/>
  <c r="E395" i="4"/>
  <c r="E139" i="4"/>
  <c r="AB139" i="3"/>
  <c r="AB465" i="3"/>
  <c r="E465" i="4"/>
  <c r="AB512" i="3"/>
  <c r="E512" i="4"/>
  <c r="AB360" i="3"/>
  <c r="E360" i="4"/>
  <c r="E107" i="4"/>
  <c r="AB107" i="3"/>
  <c r="AB248" i="3"/>
  <c r="E248" i="4"/>
  <c r="E202" i="4"/>
  <c r="AB202" i="3"/>
  <c r="AB80" i="3"/>
  <c r="E80" i="4"/>
  <c r="AB357" i="3"/>
  <c r="E357" i="4"/>
  <c r="AB321" i="3"/>
  <c r="E321" i="4"/>
  <c r="AB81" i="3"/>
  <c r="E81" i="4"/>
  <c r="E150" i="4"/>
  <c r="AB150" i="3"/>
  <c r="AB478" i="3"/>
  <c r="E478" i="4"/>
  <c r="AB56" i="3"/>
  <c r="E56" i="4"/>
  <c r="AB358" i="3"/>
  <c r="E358" i="4"/>
  <c r="AB165" i="3"/>
  <c r="E165" i="4"/>
  <c r="AB30" i="3"/>
  <c r="E30" i="4"/>
  <c r="AB497" i="3"/>
  <c r="E497" i="4"/>
  <c r="AB117" i="3"/>
  <c r="E117" i="4"/>
  <c r="AB318" i="3"/>
  <c r="E318" i="4"/>
  <c r="AB548" i="3"/>
  <c r="E548" i="4"/>
  <c r="AB346" i="3"/>
  <c r="E346" i="4"/>
  <c r="AB389" i="3"/>
  <c r="E389" i="4"/>
  <c r="AB232" i="3"/>
  <c r="E232" i="4"/>
  <c r="AB366" i="3"/>
  <c r="E366" i="4"/>
  <c r="AB42" i="3"/>
  <c r="E42" i="4"/>
  <c r="AB353" i="3"/>
  <c r="E353" i="4"/>
  <c r="AB562" i="3"/>
  <c r="E562" i="4"/>
  <c r="AB92" i="3"/>
  <c r="E92" i="4"/>
  <c r="AB287" i="3"/>
  <c r="E287" i="4"/>
  <c r="AB495" i="3"/>
  <c r="E495" i="4"/>
  <c r="AB449" i="3"/>
  <c r="E449" i="4"/>
  <c r="AB269" i="3"/>
  <c r="E269" i="4"/>
  <c r="AB16" i="3"/>
  <c r="E16" i="4"/>
  <c r="AB375" i="3"/>
  <c r="E375" i="4"/>
  <c r="AB147" i="3"/>
  <c r="E147" i="4"/>
  <c r="AB291" i="3"/>
  <c r="E291" i="4"/>
  <c r="AB446" i="3"/>
  <c r="E446" i="4"/>
  <c r="AB290" i="3"/>
  <c r="E290" i="4"/>
  <c r="AB134" i="3"/>
  <c r="E134" i="4"/>
  <c r="AB433" i="3"/>
  <c r="E433" i="4"/>
  <c r="AB292" i="3"/>
  <c r="E292" i="4"/>
  <c r="E136" i="4"/>
  <c r="AB136" i="3"/>
  <c r="AB519" i="3"/>
  <c r="E519" i="4"/>
  <c r="AB339" i="3"/>
  <c r="E339" i="4"/>
  <c r="E27" i="4"/>
  <c r="AB27" i="3"/>
  <c r="AB566" i="3"/>
  <c r="E566" i="4"/>
  <c r="AB410" i="3"/>
  <c r="E410" i="4"/>
  <c r="AB222" i="3"/>
  <c r="E222" i="4"/>
  <c r="AB54" i="3"/>
  <c r="E54" i="4"/>
  <c r="AB327" i="3"/>
  <c r="E327" i="4"/>
  <c r="AB521" i="3"/>
  <c r="E521" i="4"/>
  <c r="AB365" i="3"/>
  <c r="E365" i="4"/>
  <c r="AB520" i="3"/>
  <c r="E520" i="4"/>
  <c r="AB364" i="3"/>
  <c r="E364" i="4"/>
  <c r="E64" i="4"/>
  <c r="AB64" i="3"/>
  <c r="AB435" i="3"/>
  <c r="E435" i="4"/>
  <c r="AB231" i="3"/>
  <c r="E231" i="4"/>
  <c r="AB567" i="3"/>
  <c r="E567" i="4"/>
  <c r="AB543" i="3"/>
  <c r="E543" i="4"/>
  <c r="AB482" i="3"/>
  <c r="E482" i="4"/>
  <c r="AB326" i="3"/>
  <c r="E326" i="4"/>
  <c r="AB170" i="3"/>
  <c r="E170" i="4"/>
  <c r="AB14" i="3"/>
  <c r="E14" i="4"/>
  <c r="AB289" i="3"/>
  <c r="E289" i="4"/>
  <c r="E97" i="4"/>
  <c r="AB97" i="3"/>
  <c r="AB565" i="3"/>
  <c r="E565" i="4"/>
  <c r="AB89" i="3"/>
  <c r="E89" i="4"/>
  <c r="F125" i="3"/>
  <c r="AB540" i="3"/>
  <c r="E540" i="4"/>
  <c r="AB367" i="3"/>
  <c r="E367" i="4"/>
  <c r="AB469" i="3"/>
  <c r="E469" i="4"/>
  <c r="AB192" i="3"/>
  <c r="E192" i="4"/>
  <c r="E158" i="4"/>
  <c r="AB158" i="3"/>
  <c r="AB432" i="3"/>
  <c r="E432" i="4"/>
  <c r="AB559" i="3"/>
  <c r="E559" i="4"/>
  <c r="AB356" i="3"/>
  <c r="E356" i="4"/>
  <c r="E259" i="4"/>
  <c r="AB259" i="3"/>
  <c r="AB67" i="3"/>
  <c r="E67" i="4"/>
  <c r="AB443" i="3"/>
  <c r="E443" i="4"/>
  <c r="AB311" i="3"/>
  <c r="E311" i="4"/>
  <c r="AB464" i="3"/>
  <c r="E464" i="4"/>
  <c r="AB380" i="3"/>
  <c r="E380" i="4"/>
  <c r="AB58" i="3"/>
  <c r="E58" i="4"/>
  <c r="AB299" i="3"/>
  <c r="E299" i="4"/>
  <c r="AB68" i="3"/>
  <c r="E68" i="4"/>
  <c r="AB143" i="3"/>
  <c r="E143" i="4"/>
  <c r="AB500" i="3"/>
  <c r="E500" i="4"/>
  <c r="AB57" i="3"/>
  <c r="E57" i="4"/>
  <c r="AB164" i="3"/>
  <c r="E164" i="4"/>
  <c r="AB260" i="3"/>
  <c r="E260" i="4"/>
  <c r="AB561" i="3"/>
  <c r="E561" i="4"/>
  <c r="AB250" i="3"/>
  <c r="E250" i="4"/>
  <c r="AB34" i="3"/>
  <c r="E34" i="4"/>
  <c r="AB427" i="3"/>
  <c r="E427" i="4"/>
  <c r="AB198" i="3"/>
  <c r="E198" i="4"/>
  <c r="AB341" i="3"/>
  <c r="E341" i="4"/>
  <c r="AB474" i="3"/>
  <c r="E474" i="4"/>
  <c r="E162" i="4"/>
  <c r="AB162" i="3"/>
  <c r="E178" i="4"/>
  <c r="AB178" i="3"/>
  <c r="AB41" i="3"/>
  <c r="E41" i="4"/>
  <c r="AB544" i="3"/>
  <c r="E544" i="4"/>
  <c r="AB210" i="3"/>
  <c r="E210" i="4"/>
  <c r="AB508" i="3"/>
  <c r="E508" i="4"/>
  <c r="AB10" i="3"/>
  <c r="E10" i="4"/>
  <c r="AB438" i="3"/>
  <c r="E438" i="4"/>
  <c r="AB437" i="3"/>
  <c r="E437" i="4"/>
  <c r="AB424" i="3"/>
  <c r="E424" i="4"/>
  <c r="E184" i="4"/>
  <c r="AB184" i="3"/>
  <c r="AB28" i="3"/>
  <c r="E28" i="4"/>
  <c r="AB494" i="3"/>
  <c r="E494" i="4"/>
  <c r="AB338" i="3"/>
  <c r="E338" i="4"/>
  <c r="AB182" i="3"/>
  <c r="E182" i="4"/>
  <c r="AB26" i="3"/>
  <c r="E26" i="4"/>
  <c r="AB301" i="3"/>
  <c r="E301" i="4"/>
  <c r="E109" i="4"/>
  <c r="AB109" i="3"/>
  <c r="AB239" i="3"/>
  <c r="E239" i="4"/>
  <c r="E193" i="4"/>
  <c r="AB193" i="3"/>
  <c r="E183" i="4"/>
  <c r="AB183" i="3"/>
  <c r="AB387" i="3"/>
  <c r="E387" i="4"/>
  <c r="AB458" i="3"/>
  <c r="E458" i="4"/>
  <c r="AB302" i="3"/>
  <c r="E302" i="4"/>
  <c r="AB146" i="3"/>
  <c r="E146" i="4"/>
  <c r="AB457" i="3"/>
  <c r="E457" i="4"/>
  <c r="E253" i="4"/>
  <c r="AB253" i="3"/>
  <c r="AB413" i="3"/>
  <c r="E413" i="4"/>
  <c r="AB568" i="3"/>
  <c r="E568" i="4"/>
  <c r="AB412" i="3"/>
  <c r="E412" i="4"/>
  <c r="E256" i="4"/>
  <c r="AB256" i="3"/>
  <c r="E100" i="4"/>
  <c r="AB100" i="3"/>
  <c r="AB483" i="3"/>
  <c r="E483" i="4"/>
  <c r="AB267" i="3"/>
  <c r="E267" i="4"/>
  <c r="AB542" i="3"/>
  <c r="E542" i="4"/>
  <c r="AB386" i="3"/>
  <c r="E386" i="4"/>
  <c r="AB230" i="3"/>
  <c r="E230" i="4"/>
  <c r="AB74" i="3"/>
  <c r="E74" i="4"/>
  <c r="AB62" i="3"/>
  <c r="E62" i="4"/>
  <c r="AB349" i="3"/>
  <c r="E349" i="4"/>
  <c r="E157" i="4"/>
  <c r="AB157" i="3"/>
  <c r="AB431" i="3"/>
  <c r="E431" i="4"/>
  <c r="AB385" i="3"/>
  <c r="E385" i="4"/>
  <c r="AB480" i="3"/>
  <c r="E480" i="4"/>
  <c r="AB324" i="3"/>
  <c r="E324" i="4"/>
  <c r="AB168" i="3"/>
  <c r="E168" i="4"/>
  <c r="AB383" i="3"/>
  <c r="E383" i="4"/>
  <c r="AB29" i="3"/>
  <c r="E29" i="4"/>
  <c r="AB206" i="3"/>
  <c r="E206" i="4"/>
  <c r="F191" i="3"/>
  <c r="AB304" i="3"/>
  <c r="E304" i="4"/>
  <c r="F213" i="3"/>
  <c r="F195" i="3"/>
  <c r="G399" i="4" l="1"/>
  <c r="H399" i="3" s="1"/>
  <c r="G191" i="4"/>
  <c r="H191" i="3" s="1"/>
  <c r="G316" i="4"/>
  <c r="H316" i="3" s="1"/>
  <c r="G397" i="4"/>
  <c r="H397" i="3" s="1"/>
  <c r="G22" i="4"/>
  <c r="H22" i="3" s="1"/>
  <c r="G31" i="4"/>
  <c r="H31" i="3" s="1"/>
  <c r="G166" i="4"/>
  <c r="H166" i="3" s="1"/>
  <c r="G322" i="4"/>
  <c r="H322" i="3" s="1"/>
  <c r="G295" i="4"/>
  <c r="H295" i="3" s="1"/>
  <c r="G368" i="4"/>
  <c r="H368" i="3" s="1"/>
  <c r="G460" i="4"/>
  <c r="H460" i="3" s="1"/>
  <c r="G98" i="4"/>
  <c r="H98" i="3" s="1"/>
  <c r="G196" i="4"/>
  <c r="H196" i="3" s="1"/>
  <c r="G59" i="4"/>
  <c r="H59" i="3" s="1"/>
  <c r="G49" i="4"/>
  <c r="H49" i="3" s="1"/>
  <c r="G175" i="4"/>
  <c r="H175" i="3" s="1"/>
  <c r="G219" i="4"/>
  <c r="H219" i="3" s="1"/>
  <c r="G420" i="4"/>
  <c r="H420" i="3" s="1"/>
  <c r="G362" i="4"/>
  <c r="H362" i="3" s="1"/>
  <c r="G451" i="4"/>
  <c r="H451" i="3" s="1"/>
  <c r="G447" i="4"/>
  <c r="H447" i="3" s="1"/>
  <c r="G374" i="4"/>
  <c r="H374" i="3" s="1"/>
  <c r="G310" i="4"/>
  <c r="H310" i="3" s="1"/>
  <c r="G319" i="4"/>
  <c r="H319" i="3" s="1"/>
  <c r="G270" i="4"/>
  <c r="H270" i="3" s="1"/>
  <c r="G396" i="4"/>
  <c r="H396" i="3" s="1"/>
  <c r="G7" i="4"/>
  <c r="H7" i="3" s="1"/>
  <c r="G426" i="4"/>
  <c r="H426" i="3" s="1"/>
  <c r="G309" i="4"/>
  <c r="H309" i="3" s="1"/>
  <c r="G217" i="4"/>
  <c r="H217" i="3" s="1"/>
  <c r="G189" i="4"/>
  <c r="H189" i="3" s="1"/>
  <c r="G404" i="4"/>
  <c r="H404" i="3" s="1"/>
  <c r="G285" i="4"/>
  <c r="H285" i="3" s="1"/>
  <c r="G546" i="4"/>
  <c r="H546" i="3" s="1"/>
  <c r="G83" i="4"/>
  <c r="H83" i="3" s="1"/>
  <c r="G19" i="4"/>
  <c r="H19" i="3" s="1"/>
  <c r="G243" i="4"/>
  <c r="H243" i="3" s="1"/>
  <c r="G241" i="4"/>
  <c r="H241" i="3" s="1"/>
  <c r="G537" i="4"/>
  <c r="H537" i="3" s="1"/>
  <c r="G398" i="4"/>
  <c r="H398" i="3" s="1"/>
  <c r="G359" i="4"/>
  <c r="H359" i="3" s="1"/>
  <c r="G300" i="4"/>
  <c r="H300" i="3" s="1"/>
  <c r="G369" i="4"/>
  <c r="H369" i="3" s="1"/>
  <c r="F579" i="4"/>
  <c r="G275" i="4"/>
  <c r="H275" i="3" s="1"/>
  <c r="G126" i="4"/>
  <c r="H126" i="3" s="1"/>
  <c r="G252" i="4"/>
  <c r="H252" i="3" s="1"/>
  <c r="G331" i="4"/>
  <c r="H331" i="3" s="1"/>
  <c r="G570" i="4"/>
  <c r="H570" i="3" s="1"/>
  <c r="G218" i="4"/>
  <c r="H218" i="3" s="1"/>
  <c r="G352" i="4"/>
  <c r="H352" i="3" s="1"/>
  <c r="G272" i="4"/>
  <c r="H272" i="3" s="1"/>
  <c r="G77" i="4"/>
  <c r="H77" i="3" s="1"/>
  <c r="G390" i="4"/>
  <c r="H390" i="3" s="1"/>
  <c r="G264" i="4"/>
  <c r="H264" i="3" s="1"/>
  <c r="G187" i="4"/>
  <c r="H187" i="3" s="1"/>
  <c r="G417" i="4"/>
  <c r="H417" i="3" s="1"/>
  <c r="G288" i="4"/>
  <c r="H288" i="3" s="1"/>
  <c r="F580" i="4"/>
  <c r="G489" i="4"/>
  <c r="H489" i="3" s="1"/>
  <c r="G144" i="4"/>
  <c r="H144" i="3" s="1"/>
  <c r="G73" i="4"/>
  <c r="H73" i="3" s="1"/>
  <c r="G36" i="4"/>
  <c r="H36" i="3" s="1"/>
  <c r="G541" i="4"/>
  <c r="H541" i="3" s="1"/>
  <c r="G472" i="4"/>
  <c r="H472" i="3" s="1"/>
  <c r="G242" i="4"/>
  <c r="H242" i="3" s="1"/>
  <c r="G518" i="4"/>
  <c r="H518" i="3" s="1"/>
  <c r="G414" i="4"/>
  <c r="H414" i="3" s="1"/>
  <c r="G394" i="4"/>
  <c r="H394" i="3" s="1"/>
  <c r="G320" i="4"/>
  <c r="H320" i="3" s="1"/>
  <c r="G125" i="4"/>
  <c r="H125" i="3" s="1"/>
  <c r="G286" i="4"/>
  <c r="H286" i="3" s="1"/>
  <c r="G156" i="4"/>
  <c r="H156" i="3" s="1"/>
  <c r="G181" i="4"/>
  <c r="H181" i="3" s="1"/>
  <c r="G473" i="4"/>
  <c r="H473" i="3" s="1"/>
  <c r="G496" i="4"/>
  <c r="H496" i="3" s="1"/>
  <c r="G226" i="4"/>
  <c r="H226" i="3" s="1"/>
  <c r="G255" i="4"/>
  <c r="H255" i="3" s="1"/>
  <c r="G203" i="4"/>
  <c r="H203" i="3" s="1"/>
  <c r="G378" i="4"/>
  <c r="H378" i="3" s="1"/>
  <c r="G475" i="4"/>
  <c r="H475" i="3" s="1"/>
  <c r="G423" i="4"/>
  <c r="H423" i="3" s="1"/>
  <c r="G155" i="4"/>
  <c r="H155" i="3" s="1"/>
  <c r="G530" i="4"/>
  <c r="H530" i="3" s="1"/>
  <c r="G347" i="4"/>
  <c r="H347" i="3" s="1"/>
  <c r="G305" i="4"/>
  <c r="H305" i="3" s="1"/>
  <c r="G25" i="4"/>
  <c r="H25" i="3" s="1"/>
  <c r="G61" i="4"/>
  <c r="H61" i="3" s="1"/>
  <c r="G213" i="4"/>
  <c r="H213" i="3" s="1"/>
  <c r="G553" i="4"/>
  <c r="H553" i="3" s="1"/>
  <c r="G522" i="4"/>
  <c r="H522" i="3" s="1"/>
  <c r="G185" i="4"/>
  <c r="H185" i="3" s="1"/>
  <c r="F270" i="3"/>
  <c r="G195" i="4"/>
  <c r="H195" i="3" s="1"/>
  <c r="G282" i="4"/>
  <c r="H282" i="3" s="1"/>
  <c r="G40" i="4"/>
  <c r="H40" i="3" s="1"/>
  <c r="G254" i="4"/>
  <c r="H254" i="3" s="1"/>
  <c r="G419" i="4"/>
  <c r="H419" i="3" s="1"/>
  <c r="G340" i="4"/>
  <c r="H340" i="3" s="1"/>
  <c r="G444" i="4"/>
  <c r="H444" i="3" s="1"/>
  <c r="G350" i="4"/>
  <c r="H350" i="3" s="1"/>
  <c r="G317" i="4"/>
  <c r="H317" i="3" s="1"/>
  <c r="F431" i="3"/>
  <c r="G431" i="4"/>
  <c r="H431" i="3" s="1"/>
  <c r="F508" i="3"/>
  <c r="G508" i="4"/>
  <c r="H508" i="3" s="1"/>
  <c r="F82" i="3"/>
  <c r="G82" i="4"/>
  <c r="H82" i="3" s="1"/>
  <c r="F29" i="3"/>
  <c r="G29" i="4"/>
  <c r="H29" i="3" s="1"/>
  <c r="G178" i="4"/>
  <c r="H178" i="3" s="1"/>
  <c r="F178" i="3"/>
  <c r="F482" i="3"/>
  <c r="G482" i="4"/>
  <c r="H482" i="3" s="1"/>
  <c r="F364" i="3"/>
  <c r="G364" i="4"/>
  <c r="H364" i="3" s="1"/>
  <c r="G222" i="4"/>
  <c r="H222" i="3" s="1"/>
  <c r="F222" i="3"/>
  <c r="F291" i="3"/>
  <c r="G291" i="4"/>
  <c r="H291" i="3" s="1"/>
  <c r="F314" i="3"/>
  <c r="G314" i="4"/>
  <c r="H314" i="3" s="1"/>
  <c r="G122" i="4"/>
  <c r="H122" i="3" s="1"/>
  <c r="F122" i="3"/>
  <c r="G124" i="4"/>
  <c r="H124" i="3" s="1"/>
  <c r="F124" i="3"/>
  <c r="F468" i="3"/>
  <c r="G468" i="4"/>
  <c r="H468" i="3" s="1"/>
  <c r="F510" i="3"/>
  <c r="G510" i="4"/>
  <c r="H510" i="3" s="1"/>
  <c r="F256" i="3"/>
  <c r="G256" i="4"/>
  <c r="H256" i="3" s="1"/>
  <c r="G162" i="4"/>
  <c r="H162" i="3" s="1"/>
  <c r="F162" i="3"/>
  <c r="F192" i="3"/>
  <c r="G192" i="4"/>
  <c r="H192" i="3" s="1"/>
  <c r="F543" i="3"/>
  <c r="G543" i="4"/>
  <c r="H543" i="3" s="1"/>
  <c r="F520" i="3"/>
  <c r="G520" i="4"/>
  <c r="H520" i="3" s="1"/>
  <c r="F410" i="3"/>
  <c r="G410" i="4"/>
  <c r="H410" i="3" s="1"/>
  <c r="F292" i="3"/>
  <c r="G292" i="4"/>
  <c r="H292" i="3" s="1"/>
  <c r="F147" i="3"/>
  <c r="G147" i="4"/>
  <c r="H147" i="3" s="1"/>
  <c r="F287" i="3"/>
  <c r="G287" i="4"/>
  <c r="H287" i="3" s="1"/>
  <c r="F232" i="3"/>
  <c r="G232" i="4"/>
  <c r="H232" i="3" s="1"/>
  <c r="F497" i="3"/>
  <c r="G497" i="4"/>
  <c r="H497" i="3" s="1"/>
  <c r="F248" i="3"/>
  <c r="G248" i="4"/>
  <c r="H248" i="3" s="1"/>
  <c r="F395" i="3"/>
  <c r="G395" i="4"/>
  <c r="H395" i="3" s="1"/>
  <c r="G55" i="4"/>
  <c r="H55" i="3" s="1"/>
  <c r="F55" i="3"/>
  <c r="G160" i="4"/>
  <c r="H160" i="3" s="1"/>
  <c r="F160" i="3"/>
  <c r="F557" i="3"/>
  <c r="G557" i="4"/>
  <c r="H557" i="3" s="1"/>
  <c r="F99" i="3"/>
  <c r="G99" i="4"/>
  <c r="H99" i="3" s="1"/>
  <c r="F240" i="3"/>
  <c r="G240" i="4"/>
  <c r="H240" i="3" s="1"/>
  <c r="G138" i="4"/>
  <c r="H138" i="3" s="1"/>
  <c r="F138" i="3"/>
  <c r="G142" i="4"/>
  <c r="H142" i="3" s="1"/>
  <c r="F142" i="3"/>
  <c r="F220" i="3"/>
  <c r="G220" i="4"/>
  <c r="H220" i="3" s="1"/>
  <c r="F382" i="3"/>
  <c r="G382" i="4"/>
  <c r="H382" i="3" s="1"/>
  <c r="F393" i="3"/>
  <c r="G393" i="4"/>
  <c r="H393" i="3" s="1"/>
  <c r="G52" i="4"/>
  <c r="H52" i="3" s="1"/>
  <c r="F52" i="3"/>
  <c r="F515" i="3"/>
  <c r="G515" i="4"/>
  <c r="H515" i="3" s="1"/>
  <c r="G129" i="4"/>
  <c r="H129" i="3" s="1"/>
  <c r="F129" i="3"/>
  <c r="F228" i="3"/>
  <c r="G228" i="4"/>
  <c r="H228" i="3" s="1"/>
  <c r="F13" i="3"/>
  <c r="G13" i="4"/>
  <c r="H13" i="3" s="1"/>
  <c r="F429" i="3"/>
  <c r="G429" i="4"/>
  <c r="H429" i="3" s="1"/>
  <c r="G173" i="4"/>
  <c r="H173" i="3" s="1"/>
  <c r="F173" i="3"/>
  <c r="F454" i="3"/>
  <c r="G454" i="4"/>
  <c r="H454" i="3" s="1"/>
  <c r="F408" i="3"/>
  <c r="G408" i="4"/>
  <c r="H408" i="3" s="1"/>
  <c r="F448" i="3"/>
  <c r="G448" i="4"/>
  <c r="H448" i="3" s="1"/>
  <c r="F169" i="3"/>
  <c r="G169" i="4"/>
  <c r="H169" i="3" s="1"/>
  <c r="F386" i="3"/>
  <c r="G386" i="4"/>
  <c r="H386" i="3" s="1"/>
  <c r="G88" i="4"/>
  <c r="H88" i="3" s="1"/>
  <c r="F88" i="3"/>
  <c r="F163" i="3"/>
  <c r="G163" i="4"/>
  <c r="H163" i="3" s="1"/>
  <c r="F8" i="3"/>
  <c r="G8" i="4"/>
  <c r="H8" i="3" s="1"/>
  <c r="F11" i="3"/>
  <c r="G11" i="4"/>
  <c r="H11" i="3" s="1"/>
  <c r="F127" i="3"/>
  <c r="G127" i="4"/>
  <c r="H127" i="3" s="1"/>
  <c r="F227" i="3"/>
  <c r="G227" i="4"/>
  <c r="H227" i="3" s="1"/>
  <c r="F225" i="3"/>
  <c r="G225" i="4"/>
  <c r="H225" i="3" s="1"/>
  <c r="F343" i="3"/>
  <c r="G343" i="4"/>
  <c r="H343" i="3" s="1"/>
  <c r="G60" i="4"/>
  <c r="H60" i="3" s="1"/>
  <c r="F60" i="3"/>
  <c r="F37" i="3"/>
  <c r="G37" i="4"/>
  <c r="H37" i="3" s="1"/>
  <c r="F323" i="3"/>
  <c r="G323" i="4"/>
  <c r="H323" i="3" s="1"/>
  <c r="G180" i="4"/>
  <c r="H180" i="3" s="1"/>
  <c r="F180" i="3"/>
  <c r="F361" i="3"/>
  <c r="G361" i="4"/>
  <c r="H361" i="3" s="1"/>
  <c r="F276" i="3"/>
  <c r="G276" i="4"/>
  <c r="H276" i="3" s="1"/>
  <c r="G109" i="4"/>
  <c r="H109" i="3" s="1"/>
  <c r="F109" i="3"/>
  <c r="F469" i="3"/>
  <c r="G469" i="4"/>
  <c r="H469" i="3" s="1"/>
  <c r="G89" i="4"/>
  <c r="H89" i="3" s="1"/>
  <c r="F89" i="3"/>
  <c r="G289" i="4"/>
  <c r="H289" i="3" s="1"/>
  <c r="F289" i="3"/>
  <c r="F567" i="3"/>
  <c r="G567" i="4"/>
  <c r="H567" i="3" s="1"/>
  <c r="F365" i="3"/>
  <c r="G365" i="4"/>
  <c r="H365" i="3" s="1"/>
  <c r="F566" i="3"/>
  <c r="G566" i="4"/>
  <c r="H566" i="3" s="1"/>
  <c r="F433" i="3"/>
  <c r="G433" i="4"/>
  <c r="H433" i="3" s="1"/>
  <c r="G92" i="4"/>
  <c r="H92" i="3" s="1"/>
  <c r="F92" i="3"/>
  <c r="F389" i="3"/>
  <c r="G389" i="4"/>
  <c r="H389" i="3" s="1"/>
  <c r="G30" i="4"/>
  <c r="H30" i="3" s="1"/>
  <c r="F30" i="3"/>
  <c r="G81" i="4"/>
  <c r="H81" i="3" s="1"/>
  <c r="F81" i="3"/>
  <c r="F379" i="3"/>
  <c r="G379" i="4"/>
  <c r="H379" i="3" s="1"/>
  <c r="G172" i="4"/>
  <c r="H172" i="3" s="1"/>
  <c r="F172" i="3"/>
  <c r="G174" i="4"/>
  <c r="H174" i="3" s="1"/>
  <c r="F174" i="3"/>
  <c r="F251" i="3"/>
  <c r="G251" i="4"/>
  <c r="H251" i="3" s="1"/>
  <c r="G137" i="4"/>
  <c r="H137" i="3" s="1"/>
  <c r="F137" i="3"/>
  <c r="F247" i="3"/>
  <c r="G247" i="4"/>
  <c r="H247" i="3" s="1"/>
  <c r="F376" i="3"/>
  <c r="G376" i="4"/>
  <c r="H376" i="3" s="1"/>
  <c r="F234" i="3"/>
  <c r="G234" i="4"/>
  <c r="H234" i="3" s="1"/>
  <c r="F344" i="3"/>
  <c r="G344" i="4"/>
  <c r="H344" i="3" s="1"/>
  <c r="F462" i="3"/>
  <c r="G462" i="4"/>
  <c r="H462" i="3" s="1"/>
  <c r="F502" i="3"/>
  <c r="G502" i="4"/>
  <c r="H502" i="3" s="1"/>
  <c r="F569" i="3"/>
  <c r="G569" i="4"/>
  <c r="H569" i="3" s="1"/>
  <c r="F190" i="3"/>
  <c r="G190" i="4"/>
  <c r="H190" i="3" s="1"/>
  <c r="F527" i="3"/>
  <c r="G527" i="4"/>
  <c r="H527" i="3" s="1"/>
  <c r="F452" i="3"/>
  <c r="G452" i="4"/>
  <c r="H452" i="3" s="1"/>
  <c r="F430" i="3"/>
  <c r="G430" i="4"/>
  <c r="H430" i="3" s="1"/>
  <c r="F490" i="3"/>
  <c r="G490" i="4"/>
  <c r="H490" i="3" s="1"/>
  <c r="F79" i="3"/>
  <c r="G79" i="4"/>
  <c r="H79" i="3" s="1"/>
  <c r="F549" i="3"/>
  <c r="G549" i="4"/>
  <c r="H549" i="3" s="1"/>
  <c r="G115" i="4"/>
  <c r="H115" i="3" s="1"/>
  <c r="F115" i="3"/>
  <c r="F534" i="3"/>
  <c r="G534" i="4"/>
  <c r="H534" i="3" s="1"/>
  <c r="F277" i="3"/>
  <c r="G277" i="4"/>
  <c r="H277" i="3" s="1"/>
  <c r="F304" i="3"/>
  <c r="G304" i="4"/>
  <c r="H304" i="3" s="1"/>
  <c r="G97" i="4"/>
  <c r="H97" i="3" s="1"/>
  <c r="F97" i="3"/>
  <c r="F434" i="3"/>
  <c r="G434" i="4"/>
  <c r="H434" i="3" s="1"/>
  <c r="F545" i="3"/>
  <c r="G545" i="4"/>
  <c r="H545" i="3" s="1"/>
  <c r="F51" i="3"/>
  <c r="G51" i="4"/>
  <c r="H51" i="3" s="1"/>
  <c r="F491" i="3"/>
  <c r="G491" i="4"/>
  <c r="H491" i="3" s="1"/>
  <c r="F384" i="3"/>
  <c r="G384" i="4"/>
  <c r="H384" i="3" s="1"/>
  <c r="G131" i="4"/>
  <c r="H131" i="3" s="1"/>
  <c r="F131" i="3"/>
  <c r="G284" i="4"/>
  <c r="H284" i="3" s="1"/>
  <c r="F284" i="3"/>
  <c r="G63" i="4"/>
  <c r="H63" i="3" s="1"/>
  <c r="F63" i="3"/>
  <c r="F206" i="3"/>
  <c r="G206" i="4"/>
  <c r="H206" i="3" s="1"/>
  <c r="F375" i="3"/>
  <c r="G375" i="4"/>
  <c r="H375" i="3" s="1"/>
  <c r="F383" i="3"/>
  <c r="G383" i="4"/>
  <c r="H383" i="3" s="1"/>
  <c r="F542" i="3"/>
  <c r="G542" i="4"/>
  <c r="H542" i="3" s="1"/>
  <c r="F568" i="3"/>
  <c r="G568" i="4"/>
  <c r="H568" i="3" s="1"/>
  <c r="F458" i="3"/>
  <c r="G458" i="4"/>
  <c r="H458" i="3" s="1"/>
  <c r="F301" i="3"/>
  <c r="G301" i="4"/>
  <c r="H301" i="3" s="1"/>
  <c r="G210" i="4"/>
  <c r="H210" i="3" s="1"/>
  <c r="F210" i="3"/>
  <c r="F341" i="3"/>
  <c r="G341" i="4"/>
  <c r="H341" i="3" s="1"/>
  <c r="F260" i="3"/>
  <c r="G260" i="4"/>
  <c r="H260" i="3" s="1"/>
  <c r="F299" i="3"/>
  <c r="G299" i="4"/>
  <c r="H299" i="3" s="1"/>
  <c r="G107" i="4"/>
  <c r="H107" i="3" s="1"/>
  <c r="F107" i="3"/>
  <c r="F208" i="3"/>
  <c r="G208" i="4"/>
  <c r="H208" i="3" s="1"/>
  <c r="G207" i="4"/>
  <c r="H207" i="3" s="1"/>
  <c r="F207" i="3"/>
  <c r="F328" i="3"/>
  <c r="G328" i="4"/>
  <c r="H328" i="3" s="1"/>
  <c r="F330" i="3"/>
  <c r="G330" i="4"/>
  <c r="H330" i="3" s="1"/>
  <c r="F12" i="3"/>
  <c r="G12" i="4"/>
  <c r="H12" i="3" s="1"/>
  <c r="F245" i="3"/>
  <c r="G245" i="4"/>
  <c r="H245" i="3" s="1"/>
  <c r="F525" i="3"/>
  <c r="G525" i="4"/>
  <c r="H525" i="3" s="1"/>
  <c r="G65" i="4"/>
  <c r="H65" i="3" s="1"/>
  <c r="F65" i="3"/>
  <c r="F536" i="3"/>
  <c r="G536" i="4"/>
  <c r="H536" i="3" s="1"/>
  <c r="F296" i="3"/>
  <c r="G296" i="4"/>
  <c r="H296" i="3" s="1"/>
  <c r="F271" i="3"/>
  <c r="G271" i="4"/>
  <c r="H271" i="3" s="1"/>
  <c r="F112" i="3"/>
  <c r="G112" i="4"/>
  <c r="H112" i="3" s="1"/>
  <c r="G90" i="4"/>
  <c r="H90" i="3" s="1"/>
  <c r="F90" i="3"/>
  <c r="F526" i="3"/>
  <c r="G526" i="4"/>
  <c r="H526" i="3" s="1"/>
  <c r="F325" i="3"/>
  <c r="G325" i="4"/>
  <c r="H325" i="3" s="1"/>
  <c r="F333" i="3"/>
  <c r="G333" i="4"/>
  <c r="H333" i="3" s="1"/>
  <c r="G18" i="4"/>
  <c r="H18" i="3" s="1"/>
  <c r="F18" i="3"/>
  <c r="G237" i="4"/>
  <c r="H237" i="3" s="1"/>
  <c r="F237" i="3"/>
  <c r="F516" i="3"/>
  <c r="G516" i="4"/>
  <c r="H516" i="3" s="1"/>
  <c r="F294" i="3"/>
  <c r="G294" i="4"/>
  <c r="H294" i="3" s="1"/>
  <c r="F441" i="3"/>
  <c r="G441" i="4"/>
  <c r="H441" i="3" s="1"/>
  <c r="F418" i="3"/>
  <c r="G418" i="4"/>
  <c r="H418" i="3" s="1"/>
  <c r="F334" i="3"/>
  <c r="G334" i="4"/>
  <c r="H334" i="3" s="1"/>
  <c r="F307" i="3"/>
  <c r="G307" i="4"/>
  <c r="H307" i="3" s="1"/>
  <c r="F406" i="3"/>
  <c r="G406" i="4"/>
  <c r="H406" i="3" s="1"/>
  <c r="F308" i="3"/>
  <c r="G308" i="4"/>
  <c r="H308" i="3" s="1"/>
  <c r="F499" i="3"/>
  <c r="G499" i="4"/>
  <c r="H499" i="3" s="1"/>
  <c r="F552" i="3"/>
  <c r="G552" i="4"/>
  <c r="H552" i="3" s="1"/>
  <c r="G114" i="4"/>
  <c r="H114" i="3" s="1"/>
  <c r="F114" i="3"/>
  <c r="F216" i="3"/>
  <c r="G216" i="4"/>
  <c r="H216" i="3" s="1"/>
  <c r="F351" i="3"/>
  <c r="G351" i="4"/>
  <c r="H351" i="3" s="1"/>
  <c r="F336" i="3"/>
  <c r="G336" i="4"/>
  <c r="H336" i="3" s="1"/>
  <c r="F506" i="3"/>
  <c r="G506" i="4"/>
  <c r="H506" i="3" s="1"/>
  <c r="F474" i="3"/>
  <c r="G474" i="4"/>
  <c r="H474" i="3" s="1"/>
  <c r="F467" i="3"/>
  <c r="G467" i="4"/>
  <c r="H467" i="3" s="1"/>
  <c r="G140" i="4"/>
  <c r="H140" i="3" s="1"/>
  <c r="F140" i="3"/>
  <c r="G66" i="4"/>
  <c r="H66" i="3" s="1"/>
  <c r="F66" i="3"/>
  <c r="F356" i="3"/>
  <c r="G356" i="4"/>
  <c r="H356" i="3" s="1"/>
  <c r="F14" i="3"/>
  <c r="G14" i="4"/>
  <c r="H14" i="3" s="1"/>
  <c r="F231" i="3"/>
  <c r="G231" i="4"/>
  <c r="H231" i="3" s="1"/>
  <c r="F521" i="3"/>
  <c r="G521" i="4"/>
  <c r="H521" i="3" s="1"/>
  <c r="G134" i="4"/>
  <c r="H134" i="3" s="1"/>
  <c r="F134" i="3"/>
  <c r="F562" i="3"/>
  <c r="G562" i="4"/>
  <c r="H562" i="3" s="1"/>
  <c r="F360" i="3"/>
  <c r="G360" i="4"/>
  <c r="H360" i="3" s="1"/>
  <c r="F244" i="3"/>
  <c r="G244" i="4"/>
  <c r="H244" i="3" s="1"/>
  <c r="F85" i="3"/>
  <c r="G85" i="4"/>
  <c r="H85" i="3" s="1"/>
  <c r="G119" i="4"/>
  <c r="H119" i="3" s="1"/>
  <c r="F119" i="3"/>
  <c r="F133" i="3"/>
  <c r="G133" i="4"/>
  <c r="H133" i="3" s="1"/>
  <c r="F532" i="3"/>
  <c r="G532" i="4"/>
  <c r="H532" i="3" s="1"/>
  <c r="F246" i="3"/>
  <c r="G246" i="4"/>
  <c r="H246" i="3" s="1"/>
  <c r="F538" i="3"/>
  <c r="G538" i="4"/>
  <c r="H538" i="3" s="1"/>
  <c r="G33" i="4"/>
  <c r="H33" i="3" s="1"/>
  <c r="F33" i="3"/>
  <c r="F409" i="3"/>
  <c r="G409" i="4"/>
  <c r="H409" i="3" s="1"/>
  <c r="F197" i="3"/>
  <c r="G197" i="4"/>
  <c r="H197" i="3" s="1"/>
  <c r="F154" i="3"/>
  <c r="G154" i="4"/>
  <c r="H154" i="3" s="1"/>
  <c r="F392" i="3"/>
  <c r="G392" i="4"/>
  <c r="H392" i="3" s="1"/>
  <c r="F235" i="3"/>
  <c r="G235" i="4"/>
  <c r="H235" i="3" s="1"/>
  <c r="F550" i="3"/>
  <c r="G550" i="4"/>
  <c r="H550" i="3" s="1"/>
  <c r="G78" i="4"/>
  <c r="H78" i="3" s="1"/>
  <c r="F78" i="3"/>
  <c r="F229" i="3"/>
  <c r="G229" i="4"/>
  <c r="H229" i="3" s="1"/>
  <c r="G121" i="4"/>
  <c r="H121" i="3" s="1"/>
  <c r="F121" i="3"/>
  <c r="F479" i="3"/>
  <c r="G479" i="4"/>
  <c r="H479" i="3" s="1"/>
  <c r="F561" i="3"/>
  <c r="G561" i="4"/>
  <c r="H561" i="3" s="1"/>
  <c r="F436" i="3"/>
  <c r="G436" i="4"/>
  <c r="H436" i="3" s="1"/>
  <c r="F477" i="3"/>
  <c r="G477" i="4"/>
  <c r="H477" i="3" s="1"/>
  <c r="F23" i="3"/>
  <c r="G23" i="4"/>
  <c r="H23" i="3" s="1"/>
  <c r="F424" i="3"/>
  <c r="G424" i="4"/>
  <c r="H424" i="3" s="1"/>
  <c r="G27" i="4"/>
  <c r="H27" i="3" s="1"/>
  <c r="F27" i="3"/>
  <c r="F400" i="3"/>
  <c r="G400" i="4"/>
  <c r="H400" i="3" s="1"/>
  <c r="F509" i="3"/>
  <c r="G509" i="4"/>
  <c r="H509" i="3" s="1"/>
  <c r="F560" i="3"/>
  <c r="G560" i="4"/>
  <c r="H560" i="3" s="1"/>
  <c r="G188" i="4"/>
  <c r="H188" i="3" s="1"/>
  <c r="F188" i="3"/>
  <c r="F268" i="3"/>
  <c r="G268" i="4"/>
  <c r="H268" i="3" s="1"/>
  <c r="G35" i="4"/>
  <c r="H35" i="3" s="1"/>
  <c r="F35" i="3"/>
  <c r="G75" i="4"/>
  <c r="H75" i="3" s="1"/>
  <c r="F75" i="3"/>
  <c r="F348" i="3"/>
  <c r="G348" i="4"/>
  <c r="H348" i="3" s="1"/>
  <c r="F238" i="3"/>
  <c r="G238" i="4"/>
  <c r="H238" i="3" s="1"/>
  <c r="F303" i="3"/>
  <c r="G303" i="4"/>
  <c r="H303" i="3" s="1"/>
  <c r="F450" i="3"/>
  <c r="G450" i="4"/>
  <c r="H450" i="3" s="1"/>
  <c r="F176" i="3"/>
  <c r="G176" i="4"/>
  <c r="H176" i="3" s="1"/>
  <c r="F428" i="3"/>
  <c r="G428" i="4"/>
  <c r="H428" i="3" s="1"/>
  <c r="F442" i="3"/>
  <c r="G442" i="4"/>
  <c r="H442" i="3" s="1"/>
  <c r="G95" i="4"/>
  <c r="H95" i="3" s="1"/>
  <c r="F95" i="3"/>
  <c r="F505" i="3"/>
  <c r="G505" i="4"/>
  <c r="H505" i="3" s="1"/>
  <c r="F405" i="3"/>
  <c r="G405" i="4"/>
  <c r="H405" i="3" s="1"/>
  <c r="F371" i="3"/>
  <c r="G371" i="4"/>
  <c r="H371" i="3" s="1"/>
  <c r="F563" i="3"/>
  <c r="G563" i="4"/>
  <c r="H563" i="3" s="1"/>
  <c r="F53" i="3"/>
  <c r="G53" i="4"/>
  <c r="H53" i="3" s="1"/>
  <c r="F372" i="3"/>
  <c r="G372" i="4"/>
  <c r="H372" i="3" s="1"/>
  <c r="F421" i="3"/>
  <c r="G421" i="4"/>
  <c r="H421" i="3" s="1"/>
  <c r="F531" i="3"/>
  <c r="G531" i="4"/>
  <c r="H531" i="3" s="1"/>
  <c r="F313" i="3"/>
  <c r="G313" i="4"/>
  <c r="H313" i="3" s="1"/>
  <c r="F492" i="3"/>
  <c r="G492" i="4"/>
  <c r="H492" i="3" s="1"/>
  <c r="G215" i="4"/>
  <c r="H215" i="3" s="1"/>
  <c r="F215" i="3"/>
  <c r="F68" i="3"/>
  <c r="G68" i="4"/>
  <c r="H68" i="3" s="1"/>
  <c r="F514" i="3"/>
  <c r="G514" i="4"/>
  <c r="H514" i="3" s="1"/>
  <c r="G151" i="4"/>
  <c r="H151" i="3" s="1"/>
  <c r="F151" i="3"/>
  <c r="G123" i="4"/>
  <c r="H123" i="3" s="1"/>
  <c r="F123" i="3"/>
  <c r="F184" i="3"/>
  <c r="G184" i="4"/>
  <c r="H184" i="3" s="1"/>
  <c r="G165" i="4"/>
  <c r="H165" i="3" s="1"/>
  <c r="F165" i="3"/>
  <c r="F349" i="3"/>
  <c r="G349" i="4"/>
  <c r="H349" i="3" s="1"/>
  <c r="F544" i="3"/>
  <c r="G544" i="4"/>
  <c r="H544" i="3" s="1"/>
  <c r="G103" i="4"/>
  <c r="H103" i="3" s="1"/>
  <c r="F103" i="3"/>
  <c r="F486" i="3"/>
  <c r="G486" i="4"/>
  <c r="H486" i="3" s="1"/>
  <c r="F315" i="3"/>
  <c r="G315" i="4"/>
  <c r="H315" i="3" s="1"/>
  <c r="F476" i="3"/>
  <c r="G476" i="4"/>
  <c r="H476" i="3" s="1"/>
  <c r="F67" i="3"/>
  <c r="G67" i="4"/>
  <c r="H67" i="3" s="1"/>
  <c r="F559" i="3"/>
  <c r="G559" i="4"/>
  <c r="H559" i="3" s="1"/>
  <c r="F540" i="3"/>
  <c r="G540" i="4"/>
  <c r="H540" i="3" s="1"/>
  <c r="G170" i="4"/>
  <c r="H170" i="3" s="1"/>
  <c r="F170" i="3"/>
  <c r="F435" i="3"/>
  <c r="G435" i="4"/>
  <c r="H435" i="3" s="1"/>
  <c r="G327" i="4"/>
  <c r="H327" i="3" s="1"/>
  <c r="F327" i="3"/>
  <c r="F339" i="3"/>
  <c r="G339" i="4"/>
  <c r="H339" i="3" s="1"/>
  <c r="F290" i="3"/>
  <c r="G290" i="4"/>
  <c r="H290" i="3" s="1"/>
  <c r="F269" i="3"/>
  <c r="G269" i="4"/>
  <c r="H269" i="3" s="1"/>
  <c r="F353" i="3"/>
  <c r="G353" i="4"/>
  <c r="H353" i="3" s="1"/>
  <c r="F548" i="3"/>
  <c r="G548" i="4"/>
  <c r="H548" i="3" s="1"/>
  <c r="F358" i="3"/>
  <c r="G358" i="4"/>
  <c r="H358" i="3" s="1"/>
  <c r="F357" i="3"/>
  <c r="G357" i="4"/>
  <c r="H357" i="3" s="1"/>
  <c r="F512" i="3"/>
  <c r="G512" i="4"/>
  <c r="H512" i="3" s="1"/>
  <c r="F529" i="3"/>
  <c r="G529" i="4"/>
  <c r="H529" i="3" s="1"/>
  <c r="G111" i="4"/>
  <c r="H111" i="3" s="1"/>
  <c r="F111" i="3"/>
  <c r="G105" i="4"/>
  <c r="H105" i="3" s="1"/>
  <c r="F105" i="3"/>
  <c r="F48" i="3"/>
  <c r="G48" i="4"/>
  <c r="H48" i="3" s="1"/>
  <c r="G116" i="4"/>
  <c r="H116" i="3" s="1"/>
  <c r="F116" i="3"/>
  <c r="G106" i="4"/>
  <c r="H106" i="3" s="1"/>
  <c r="F106" i="3"/>
  <c r="F377" i="3"/>
  <c r="G377" i="4"/>
  <c r="H377" i="3" s="1"/>
  <c r="F402" i="3"/>
  <c r="G402" i="4"/>
  <c r="H402" i="3" s="1"/>
  <c r="G94" i="4"/>
  <c r="H94" i="3" s="1"/>
  <c r="F94" i="3"/>
  <c r="F440" i="3"/>
  <c r="G440" i="4"/>
  <c r="H440" i="3" s="1"/>
  <c r="F463" i="3"/>
  <c r="G463" i="4"/>
  <c r="H463" i="3" s="1"/>
  <c r="G120" i="4"/>
  <c r="H120" i="3" s="1"/>
  <c r="F120" i="3"/>
  <c r="G186" i="4"/>
  <c r="H186" i="3" s="1"/>
  <c r="F186" i="3"/>
  <c r="F149" i="3"/>
  <c r="G149" i="4"/>
  <c r="H149" i="3" s="1"/>
  <c r="G32" i="4"/>
  <c r="H32" i="3" s="1"/>
  <c r="F32" i="3"/>
  <c r="F274" i="3"/>
  <c r="G274" i="4"/>
  <c r="H274" i="3" s="1"/>
  <c r="F391" i="3"/>
  <c r="G391" i="4"/>
  <c r="H391" i="3" s="1"/>
  <c r="F501" i="3"/>
  <c r="G501" i="4"/>
  <c r="H501" i="3" s="1"/>
  <c r="F504" i="3"/>
  <c r="G504" i="4"/>
  <c r="H504" i="3" s="1"/>
  <c r="F554" i="3"/>
  <c r="G554" i="4"/>
  <c r="H554" i="3" s="1"/>
  <c r="F503" i="3"/>
  <c r="G503" i="4"/>
  <c r="H503" i="3" s="1"/>
  <c r="G157" i="4"/>
  <c r="H157" i="3" s="1"/>
  <c r="F157" i="3"/>
  <c r="F16" i="3"/>
  <c r="G16" i="4"/>
  <c r="H16" i="3" s="1"/>
  <c r="F267" i="3"/>
  <c r="G267" i="4"/>
  <c r="H267" i="3" s="1"/>
  <c r="F26" i="3"/>
  <c r="G26" i="4"/>
  <c r="H26" i="3" s="1"/>
  <c r="F198" i="3"/>
  <c r="G198" i="4"/>
  <c r="H198" i="3" s="1"/>
  <c r="F484" i="3"/>
  <c r="G484" i="4"/>
  <c r="H484" i="3" s="1"/>
  <c r="F261" i="3"/>
  <c r="G261" i="4"/>
  <c r="H261" i="3" s="1"/>
  <c r="F324" i="3"/>
  <c r="G324" i="4"/>
  <c r="H324" i="3" s="1"/>
  <c r="G62" i="4"/>
  <c r="H62" i="3" s="1"/>
  <c r="F62" i="3"/>
  <c r="F483" i="3"/>
  <c r="G483" i="4"/>
  <c r="H483" i="3" s="1"/>
  <c r="G182" i="4"/>
  <c r="H182" i="3" s="1"/>
  <c r="F182" i="3"/>
  <c r="F437" i="3"/>
  <c r="G437" i="4"/>
  <c r="H437" i="3" s="1"/>
  <c r="G41" i="4"/>
  <c r="H41" i="3" s="1"/>
  <c r="F41" i="3"/>
  <c r="F427" i="3"/>
  <c r="G427" i="4"/>
  <c r="H427" i="3" s="1"/>
  <c r="G57" i="4"/>
  <c r="H57" i="3" s="1"/>
  <c r="F57" i="3"/>
  <c r="F380" i="3"/>
  <c r="G380" i="4"/>
  <c r="H380" i="3" s="1"/>
  <c r="F439" i="3"/>
  <c r="G439" i="4"/>
  <c r="H439" i="3" s="1"/>
  <c r="F363" i="3"/>
  <c r="G363" i="4"/>
  <c r="H363" i="3" s="1"/>
  <c r="F329" i="3"/>
  <c r="G329" i="4"/>
  <c r="H329" i="3" s="1"/>
  <c r="G93" i="4"/>
  <c r="H93" i="3" s="1"/>
  <c r="F93" i="3"/>
  <c r="F556" i="3"/>
  <c r="G556" i="4"/>
  <c r="H556" i="3" s="1"/>
  <c r="F507" i="3"/>
  <c r="G507" i="4"/>
  <c r="H507" i="3" s="1"/>
  <c r="F258" i="3"/>
  <c r="G258" i="4"/>
  <c r="H258" i="3" s="1"/>
  <c r="F221" i="3"/>
  <c r="G221" i="4"/>
  <c r="H221" i="3" s="1"/>
  <c r="F335" i="3"/>
  <c r="G335" i="4"/>
  <c r="H335" i="3" s="1"/>
  <c r="F224" i="3"/>
  <c r="G224" i="4"/>
  <c r="H224" i="3" s="1"/>
  <c r="F481" i="3"/>
  <c r="G481" i="4"/>
  <c r="H481" i="3" s="1"/>
  <c r="F373" i="3"/>
  <c r="G373" i="4"/>
  <c r="H373" i="3" s="1"/>
  <c r="G342" i="4"/>
  <c r="H342" i="3" s="1"/>
  <c r="F342" i="3"/>
  <c r="F200" i="3"/>
  <c r="G200" i="4"/>
  <c r="H200" i="3" s="1"/>
  <c r="F513" i="3"/>
  <c r="G513" i="4"/>
  <c r="H513" i="3" s="1"/>
  <c r="F262" i="3"/>
  <c r="G262" i="4"/>
  <c r="H262" i="3" s="1"/>
  <c r="F128" i="3"/>
  <c r="G128" i="4"/>
  <c r="H128" i="3" s="1"/>
  <c r="F273" i="3"/>
  <c r="G273" i="4"/>
  <c r="H273" i="3" s="1"/>
  <c r="F415" i="3"/>
  <c r="G415" i="4"/>
  <c r="H415" i="3" s="1"/>
  <c r="G69" i="4"/>
  <c r="H69" i="3" s="1"/>
  <c r="F69" i="3"/>
  <c r="F523" i="3"/>
  <c r="G523" i="4"/>
  <c r="H523" i="3" s="1"/>
  <c r="F407" i="3"/>
  <c r="G407" i="4"/>
  <c r="H407" i="3" s="1"/>
  <c r="F233" i="3"/>
  <c r="G233" i="4"/>
  <c r="H233" i="3" s="1"/>
  <c r="F293" i="3"/>
  <c r="G293" i="4"/>
  <c r="H293" i="3" s="1"/>
  <c r="F199" i="3"/>
  <c r="G199" i="4"/>
  <c r="H199" i="3" s="1"/>
  <c r="F528" i="3"/>
  <c r="G528" i="4"/>
  <c r="H528" i="3" s="1"/>
  <c r="F266" i="3"/>
  <c r="G266" i="4"/>
  <c r="H266" i="3" s="1"/>
  <c r="F38" i="3"/>
  <c r="G38" i="4"/>
  <c r="H38" i="3" s="1"/>
  <c r="F445" i="3"/>
  <c r="G445" i="4"/>
  <c r="H445" i="3" s="1"/>
  <c r="F370" i="3"/>
  <c r="G370" i="4"/>
  <c r="H370" i="3" s="1"/>
  <c r="F354" i="3"/>
  <c r="G354" i="4"/>
  <c r="H354" i="3" s="1"/>
  <c r="F298" i="3"/>
  <c r="G298" i="4"/>
  <c r="H298" i="3" s="1"/>
  <c r="F346" i="3"/>
  <c r="G346" i="4"/>
  <c r="H346" i="3" s="1"/>
  <c r="F168" i="3"/>
  <c r="G168" i="4"/>
  <c r="H168" i="3" s="1"/>
  <c r="F387" i="3"/>
  <c r="G387" i="4"/>
  <c r="H387" i="3" s="1"/>
  <c r="F58" i="3"/>
  <c r="G58" i="4"/>
  <c r="H58" i="3" s="1"/>
  <c r="G102" i="4"/>
  <c r="H102" i="3" s="1"/>
  <c r="F102" i="3"/>
  <c r="F253" i="3"/>
  <c r="G253" i="4"/>
  <c r="H253" i="3" s="1"/>
  <c r="G183" i="4"/>
  <c r="H183" i="3" s="1"/>
  <c r="F183" i="3"/>
  <c r="F432" i="3"/>
  <c r="G432" i="4"/>
  <c r="H432" i="3" s="1"/>
  <c r="F326" i="3"/>
  <c r="G326" i="4"/>
  <c r="H326" i="3" s="1"/>
  <c r="G54" i="4"/>
  <c r="H54" i="3" s="1"/>
  <c r="F54" i="3"/>
  <c r="F519" i="3"/>
  <c r="G519" i="4"/>
  <c r="H519" i="3" s="1"/>
  <c r="F446" i="3"/>
  <c r="G446" i="4"/>
  <c r="H446" i="3" s="1"/>
  <c r="F449" i="3"/>
  <c r="G449" i="4"/>
  <c r="H449" i="3" s="1"/>
  <c r="G42" i="4"/>
  <c r="H42" i="3" s="1"/>
  <c r="F42" i="3"/>
  <c r="F318" i="3"/>
  <c r="G318" i="4"/>
  <c r="H318" i="3" s="1"/>
  <c r="G56" i="4"/>
  <c r="H56" i="3" s="1"/>
  <c r="F56" i="3"/>
  <c r="F80" i="3"/>
  <c r="G80" i="4"/>
  <c r="H80" i="3" s="1"/>
  <c r="F465" i="3"/>
  <c r="G465" i="4"/>
  <c r="H465" i="3" s="1"/>
  <c r="G39" i="4"/>
  <c r="H39" i="3" s="1"/>
  <c r="F39" i="3"/>
  <c r="G159" i="4"/>
  <c r="H159" i="3" s="1"/>
  <c r="F159" i="3"/>
  <c r="G113" i="4"/>
  <c r="H113" i="3" s="1"/>
  <c r="F113" i="3"/>
  <c r="F104" i="3"/>
  <c r="G104" i="4"/>
  <c r="H104" i="3" s="1"/>
  <c r="F533" i="3"/>
  <c r="G533" i="4"/>
  <c r="H533" i="3" s="1"/>
  <c r="F558" i="3"/>
  <c r="G558" i="4"/>
  <c r="H558" i="3" s="1"/>
  <c r="F249" i="3"/>
  <c r="G249" i="4"/>
  <c r="H249" i="3" s="1"/>
  <c r="F453" i="3"/>
  <c r="G453" i="4"/>
  <c r="H453" i="3" s="1"/>
  <c r="F535" i="3"/>
  <c r="G535" i="4"/>
  <c r="H535" i="3" s="1"/>
  <c r="F487" i="3"/>
  <c r="G487" i="4"/>
  <c r="H487" i="3" s="1"/>
  <c r="F214" i="3"/>
  <c r="G214" i="4"/>
  <c r="H214" i="3" s="1"/>
  <c r="G179" i="4"/>
  <c r="H179" i="3" s="1"/>
  <c r="F179" i="3"/>
  <c r="F236" i="3"/>
  <c r="G236" i="4"/>
  <c r="H236" i="3" s="1"/>
  <c r="F547" i="3"/>
  <c r="G547" i="4"/>
  <c r="H547" i="3" s="1"/>
  <c r="F551" i="3"/>
  <c r="G551" i="4"/>
  <c r="H551" i="3" s="1"/>
  <c r="F337" i="3"/>
  <c r="G337" i="4"/>
  <c r="H337" i="3" s="1"/>
  <c r="G70" i="4"/>
  <c r="H70" i="3" s="1"/>
  <c r="F70" i="3"/>
  <c r="G148" i="4"/>
  <c r="H148" i="3" s="1"/>
  <c r="F148" i="3"/>
  <c r="F211" i="3"/>
  <c r="G211" i="4"/>
  <c r="H211" i="3" s="1"/>
  <c r="F412" i="3"/>
  <c r="G412" i="4"/>
  <c r="H412" i="3" s="1"/>
  <c r="G150" i="4"/>
  <c r="H150" i="3" s="1"/>
  <c r="F150" i="3"/>
  <c r="F411" i="3"/>
  <c r="G411" i="4"/>
  <c r="H411" i="3" s="1"/>
  <c r="F209" i="3"/>
  <c r="G209" i="4"/>
  <c r="H209" i="3" s="1"/>
  <c r="F443" i="3"/>
  <c r="G443" i="4"/>
  <c r="H443" i="3" s="1"/>
  <c r="F367" i="3"/>
  <c r="G367" i="4"/>
  <c r="H367" i="3" s="1"/>
  <c r="F321" i="3"/>
  <c r="G321" i="4"/>
  <c r="H321" i="3" s="1"/>
  <c r="F413" i="3"/>
  <c r="G413" i="4"/>
  <c r="H413" i="3" s="1"/>
  <c r="F164" i="3"/>
  <c r="G164" i="4"/>
  <c r="H164" i="3" s="1"/>
  <c r="F480" i="3"/>
  <c r="G480" i="4"/>
  <c r="H480" i="3" s="1"/>
  <c r="G74" i="4"/>
  <c r="H74" i="3" s="1"/>
  <c r="F74" i="3"/>
  <c r="F457" i="3"/>
  <c r="G457" i="4"/>
  <c r="H457" i="3" s="1"/>
  <c r="F338" i="3"/>
  <c r="G338" i="4"/>
  <c r="H338" i="3" s="1"/>
  <c r="F438" i="3"/>
  <c r="G438" i="4"/>
  <c r="H438" i="3" s="1"/>
  <c r="G34" i="4"/>
  <c r="H34" i="3" s="1"/>
  <c r="F34" i="3"/>
  <c r="F500" i="3"/>
  <c r="G500" i="4"/>
  <c r="H500" i="3" s="1"/>
  <c r="F464" i="3"/>
  <c r="G464" i="4"/>
  <c r="H464" i="3" s="1"/>
  <c r="G259" i="4"/>
  <c r="H259" i="3" s="1"/>
  <c r="F259" i="3"/>
  <c r="F64" i="3"/>
  <c r="G64" i="4"/>
  <c r="H64" i="3" s="1"/>
  <c r="F555" i="3"/>
  <c r="G555" i="4"/>
  <c r="H555" i="3" s="1"/>
  <c r="G24" i="4"/>
  <c r="H24" i="3" s="1"/>
  <c r="F24" i="3"/>
  <c r="F401" i="3"/>
  <c r="G401" i="4"/>
  <c r="H401" i="3" s="1"/>
  <c r="F279" i="3"/>
  <c r="G279" i="4"/>
  <c r="H279" i="3" s="1"/>
  <c r="G76" i="4"/>
  <c r="H76" i="3" s="1"/>
  <c r="F76" i="3"/>
  <c r="F524" i="3"/>
  <c r="G524" i="4"/>
  <c r="H524" i="3" s="1"/>
  <c r="F425" i="3"/>
  <c r="G425" i="4"/>
  <c r="H425" i="3" s="1"/>
  <c r="F47" i="3"/>
  <c r="G47" i="4"/>
  <c r="H47" i="3" s="1"/>
  <c r="F263" i="3"/>
  <c r="G263" i="4"/>
  <c r="H263" i="3" s="1"/>
  <c r="F498" i="3"/>
  <c r="G498" i="4"/>
  <c r="H498" i="3" s="1"/>
  <c r="G20" i="4"/>
  <c r="AJ14" i="6"/>
  <c r="F20" i="3"/>
  <c r="F312" i="3"/>
  <c r="G312" i="4"/>
  <c r="H312" i="3" s="1"/>
  <c r="G108" i="4"/>
  <c r="H108" i="3" s="1"/>
  <c r="F108" i="3"/>
  <c r="F45" i="3"/>
  <c r="G45" i="4"/>
  <c r="H45" i="3" s="1"/>
  <c r="G135" i="4"/>
  <c r="H135" i="3" s="1"/>
  <c r="F135" i="3"/>
  <c r="G91" i="4"/>
  <c r="H91" i="3" s="1"/>
  <c r="F91" i="3"/>
  <c r="F212" i="3"/>
  <c r="G212" i="4"/>
  <c r="H212" i="3" s="1"/>
  <c r="F201" i="3"/>
  <c r="G201" i="4"/>
  <c r="H201" i="3" s="1"/>
  <c r="F564" i="3"/>
  <c r="G564" i="4"/>
  <c r="H564" i="3" s="1"/>
  <c r="F297" i="3"/>
  <c r="G297" i="4"/>
  <c r="H297" i="3" s="1"/>
  <c r="G101" i="4"/>
  <c r="H101" i="3" s="1"/>
  <c r="F101" i="3"/>
  <c r="G84" i="4"/>
  <c r="H84" i="3" s="1"/>
  <c r="F84" i="3"/>
  <c r="F355" i="3"/>
  <c r="G355" i="4"/>
  <c r="H355" i="3" s="1"/>
  <c r="F493" i="3"/>
  <c r="G493" i="4"/>
  <c r="H493" i="3" s="1"/>
  <c r="F422" i="3"/>
  <c r="G422" i="4"/>
  <c r="H422" i="3" s="1"/>
  <c r="F456" i="3"/>
  <c r="G456" i="4"/>
  <c r="H456" i="3" s="1"/>
  <c r="G194" i="4"/>
  <c r="H194" i="3" s="1"/>
  <c r="F194" i="3"/>
  <c r="F539" i="3"/>
  <c r="G539" i="4"/>
  <c r="H539" i="3" s="1"/>
  <c r="G28" i="4"/>
  <c r="H28" i="3" s="1"/>
  <c r="F28" i="3"/>
  <c r="G345" i="4"/>
  <c r="H345" i="3" s="1"/>
  <c r="F345" i="3"/>
  <c r="F332" i="3"/>
  <c r="G332" i="4"/>
  <c r="H332" i="3" s="1"/>
  <c r="G171" i="4"/>
  <c r="H171" i="3" s="1"/>
  <c r="F171" i="3"/>
  <c r="F488" i="3"/>
  <c r="G488" i="4"/>
  <c r="H488" i="3" s="1"/>
  <c r="G141" i="4"/>
  <c r="H141" i="3" s="1"/>
  <c r="F141" i="3"/>
  <c r="F403" i="3"/>
  <c r="G403" i="4"/>
  <c r="H403" i="3" s="1"/>
  <c r="F86" i="3"/>
  <c r="G86" i="4"/>
  <c r="H86" i="3" s="1"/>
  <c r="F302" i="3"/>
  <c r="G302" i="4"/>
  <c r="H302" i="3" s="1"/>
  <c r="G100" i="4"/>
  <c r="H100" i="3" s="1"/>
  <c r="F100" i="3"/>
  <c r="G193" i="4"/>
  <c r="H193" i="3" s="1"/>
  <c r="F193" i="3"/>
  <c r="F565" i="3"/>
  <c r="G565" i="4"/>
  <c r="H565" i="3" s="1"/>
  <c r="F495" i="3"/>
  <c r="G495" i="4"/>
  <c r="H495" i="3" s="1"/>
  <c r="F366" i="3"/>
  <c r="G366" i="4"/>
  <c r="H366" i="3" s="1"/>
  <c r="G117" i="4"/>
  <c r="H117" i="3" s="1"/>
  <c r="F117" i="3"/>
  <c r="F478" i="3"/>
  <c r="G478" i="4"/>
  <c r="H478" i="3" s="1"/>
  <c r="F153" i="3"/>
  <c r="G153" i="4"/>
  <c r="H153" i="3" s="1"/>
  <c r="F118" i="3"/>
  <c r="G118" i="4"/>
  <c r="H118" i="3" s="1"/>
  <c r="G167" i="4"/>
  <c r="H167" i="3" s="1"/>
  <c r="F167" i="3"/>
  <c r="F17" i="3"/>
  <c r="G17" i="4"/>
  <c r="H17" i="3" s="1"/>
  <c r="F381" i="3"/>
  <c r="G381" i="4"/>
  <c r="H381" i="3" s="1"/>
  <c r="F9" i="3"/>
  <c r="G9" i="4"/>
  <c r="H9" i="3" s="1"/>
  <c r="G72" i="4"/>
  <c r="H72" i="3" s="1"/>
  <c r="F72" i="3"/>
  <c r="F471" i="3"/>
  <c r="G471" i="4"/>
  <c r="H471" i="3" s="1"/>
  <c r="F283" i="3"/>
  <c r="G283" i="4"/>
  <c r="H283" i="3" s="1"/>
  <c r="G130" i="4"/>
  <c r="H130" i="3" s="1"/>
  <c r="F130" i="3"/>
  <c r="G204" i="4"/>
  <c r="H204" i="3" s="1"/>
  <c r="F204" i="3"/>
  <c r="G44" i="4"/>
  <c r="H44" i="3" s="1"/>
  <c r="F44" i="3"/>
  <c r="F15" i="3"/>
  <c r="G15" i="4"/>
  <c r="H15" i="3" s="1"/>
  <c r="F385" i="3"/>
  <c r="G385" i="4"/>
  <c r="H385" i="3" s="1"/>
  <c r="F230" i="3"/>
  <c r="G230" i="4"/>
  <c r="H230" i="3" s="1"/>
  <c r="F146" i="3"/>
  <c r="G146" i="4"/>
  <c r="H146" i="3" s="1"/>
  <c r="F239" i="3"/>
  <c r="G239" i="4"/>
  <c r="H239" i="3" s="1"/>
  <c r="F494" i="3"/>
  <c r="G494" i="4"/>
  <c r="H494" i="3" s="1"/>
  <c r="G10" i="4"/>
  <c r="H10" i="3" s="1"/>
  <c r="F10" i="3"/>
  <c r="F250" i="3"/>
  <c r="G250" i="4"/>
  <c r="H250" i="3" s="1"/>
  <c r="G143" i="4"/>
  <c r="H143" i="3" s="1"/>
  <c r="F143" i="3"/>
  <c r="G311" i="4"/>
  <c r="H311" i="3" s="1"/>
  <c r="F311" i="3"/>
  <c r="G158" i="4"/>
  <c r="H158" i="3" s="1"/>
  <c r="F158" i="3"/>
  <c r="G136" i="4"/>
  <c r="H136" i="3" s="1"/>
  <c r="F136" i="3"/>
  <c r="G202" i="4"/>
  <c r="H202" i="3" s="1"/>
  <c r="F202" i="3"/>
  <c r="F139" i="3"/>
  <c r="G139" i="4"/>
  <c r="H139" i="3" s="1"/>
  <c r="F278" i="3"/>
  <c r="G278" i="4"/>
  <c r="H278" i="3" s="1"/>
  <c r="F281" i="3"/>
  <c r="G281" i="4"/>
  <c r="H281" i="3" s="1"/>
  <c r="F459" i="3"/>
  <c r="G459" i="4"/>
  <c r="H459" i="3" s="1"/>
  <c r="F280" i="3"/>
  <c r="G280" i="4"/>
  <c r="H280" i="3" s="1"/>
  <c r="G161" i="4"/>
  <c r="H161" i="3" s="1"/>
  <c r="F161" i="3"/>
  <c r="F388" i="3"/>
  <c r="G388" i="4"/>
  <c r="H388" i="3" s="1"/>
  <c r="F306" i="3"/>
  <c r="G306" i="4"/>
  <c r="H306" i="3" s="1"/>
  <c r="G21" i="4"/>
  <c r="H21" i="3" s="1"/>
  <c r="F21" i="3"/>
  <c r="F466" i="3"/>
  <c r="G466" i="4"/>
  <c r="H466" i="3" s="1"/>
  <c r="F205" i="3"/>
  <c r="G205" i="4"/>
  <c r="H205" i="3" s="1"/>
  <c r="F485" i="3"/>
  <c r="G485" i="4"/>
  <c r="H485" i="3" s="1"/>
  <c r="G152" i="4"/>
  <c r="H152" i="3" s="1"/>
  <c r="F152" i="3"/>
  <c r="G50" i="4"/>
  <c r="H50" i="3" s="1"/>
  <c r="F50" i="3"/>
  <c r="G110" i="4"/>
  <c r="H110" i="3" s="1"/>
  <c r="F110" i="3"/>
  <c r="G46" i="4"/>
  <c r="H46" i="3" s="1"/>
  <c r="F46" i="3"/>
  <c r="F416" i="3"/>
  <c r="G416" i="4"/>
  <c r="H416" i="3" s="1"/>
  <c r="F257" i="3"/>
  <c r="G257" i="4"/>
  <c r="H257" i="3" s="1"/>
  <c r="F132" i="3"/>
  <c r="G132" i="4"/>
  <c r="H132" i="3" s="1"/>
  <c r="F470" i="3"/>
  <c r="G470" i="4"/>
  <c r="H470" i="3" s="1"/>
  <c r="F177" i="3"/>
  <c r="G177" i="4"/>
  <c r="H177" i="3" s="1"/>
  <c r="G96" i="4"/>
  <c r="H96" i="3" s="1"/>
  <c r="F96" i="3"/>
  <c r="F461" i="3"/>
  <c r="G461" i="4"/>
  <c r="H461" i="3" s="1"/>
  <c r="F71" i="3"/>
  <c r="G71" i="4"/>
  <c r="H71" i="3" s="1"/>
  <c r="G43" i="4"/>
  <c r="H43" i="3" s="1"/>
  <c r="F43" i="3"/>
  <c r="G145" i="4"/>
  <c r="H145" i="3" s="1"/>
  <c r="F145" i="3"/>
  <c r="F511" i="3"/>
  <c r="G511" i="4"/>
  <c r="H511" i="3" s="1"/>
  <c r="F517" i="3"/>
  <c r="G517" i="4"/>
  <c r="H517" i="3" s="1"/>
  <c r="G87" i="4"/>
  <c r="H87" i="3" s="1"/>
  <c r="F87" i="3"/>
  <c r="F265" i="3"/>
  <c r="G265" i="4"/>
  <c r="H265" i="3" s="1"/>
  <c r="F455" i="3"/>
  <c r="G455" i="4"/>
  <c r="H455" i="3" s="1"/>
  <c r="F223" i="3"/>
  <c r="G223" i="4"/>
  <c r="H223" i="3" s="1"/>
  <c r="I579" i="4" l="1"/>
  <c r="J579" i="4" s="1"/>
  <c r="F572" i="3"/>
  <c r="F573" i="3"/>
  <c r="H20" i="3"/>
  <c r="AJ21" i="6" s="1"/>
  <c r="D14" i="6" s="1"/>
  <c r="F97" i="4" l="1"/>
  <c r="G97" i="3" s="1"/>
  <c r="F526" i="4" l="1"/>
  <c r="G526" i="3" s="1"/>
  <c r="F84" i="4"/>
  <c r="G84" i="3" s="1"/>
  <c r="F470" i="4"/>
  <c r="G470" i="3" s="1"/>
  <c r="F91" i="4"/>
  <c r="G91" i="3" s="1"/>
  <c r="F489" i="4"/>
  <c r="G489" i="3" s="1"/>
  <c r="F183" i="4"/>
  <c r="G183" i="3" s="1"/>
  <c r="F548" i="4"/>
  <c r="G548" i="3" s="1"/>
  <c r="F59" i="4"/>
  <c r="G59" i="3" s="1"/>
  <c r="F375" i="4"/>
  <c r="G375" i="3" s="1"/>
  <c r="F72" i="4"/>
  <c r="G72" i="3" s="1"/>
  <c r="F568" i="4"/>
  <c r="G568" i="3" s="1"/>
  <c r="F320" i="4"/>
  <c r="G320" i="3" s="1"/>
  <c r="F111" i="4"/>
  <c r="G111" i="3" s="1"/>
  <c r="F404" i="4"/>
  <c r="G404" i="3" s="1"/>
  <c r="F71" i="4"/>
  <c r="G71" i="3" s="1"/>
  <c r="F194" i="4"/>
  <c r="G194" i="3" s="1"/>
  <c r="F389" i="4"/>
  <c r="G389" i="3" s="1"/>
  <c r="F22" i="4"/>
  <c r="G22" i="3" s="1"/>
  <c r="F102" i="4"/>
  <c r="G102" i="3" s="1"/>
  <c r="F533" i="4"/>
  <c r="G533" i="3" s="1"/>
  <c r="F492" i="4"/>
  <c r="G492" i="3" s="1"/>
  <c r="F66" i="4"/>
  <c r="G66" i="3" s="1"/>
  <c r="F425" i="4"/>
  <c r="G425" i="3" s="1"/>
  <c r="F252" i="4"/>
  <c r="G252" i="3" s="1"/>
  <c r="F249" i="4"/>
  <c r="G249" i="3" s="1"/>
  <c r="F514" i="4"/>
  <c r="G514" i="3" s="1"/>
  <c r="F477" i="4"/>
  <c r="G477" i="3" s="1"/>
  <c r="F109" i="4"/>
  <c r="G109" i="3" s="1"/>
  <c r="F346" i="4"/>
  <c r="G346" i="3" s="1"/>
  <c r="F521" i="4"/>
  <c r="G521" i="3" s="1"/>
  <c r="F104" i="4"/>
  <c r="G104" i="3" s="1"/>
  <c r="F151" i="4"/>
  <c r="G151" i="3" s="1"/>
  <c r="F354" i="4"/>
  <c r="G354" i="3" s="1"/>
  <c r="F206" i="4"/>
  <c r="G206" i="3" s="1"/>
  <c r="F263" i="4"/>
  <c r="G263" i="3" s="1"/>
  <c r="F73" i="4"/>
  <c r="G73" i="3" s="1"/>
  <c r="F557" i="4"/>
  <c r="G557" i="3" s="1"/>
  <c r="F223" i="4"/>
  <c r="G223" i="3" s="1"/>
  <c r="F264" i="4"/>
  <c r="G264" i="3" s="1"/>
  <c r="F465" i="4"/>
  <c r="G465" i="3" s="1"/>
  <c r="F517" i="4"/>
  <c r="G517" i="3" s="1"/>
  <c r="F303" i="4"/>
  <c r="G303" i="3" s="1"/>
  <c r="F139" i="4"/>
  <c r="G139" i="3" s="1"/>
  <c r="F541" i="4"/>
  <c r="G541" i="3" s="1"/>
  <c r="F294" i="4"/>
  <c r="G294" i="3" s="1"/>
  <c r="F474" i="4"/>
  <c r="G474" i="3" s="1"/>
  <c r="F485" i="4"/>
  <c r="G485" i="3" s="1"/>
  <c r="F180" i="4"/>
  <c r="G180" i="3" s="1"/>
  <c r="F358" i="4"/>
  <c r="G358" i="3" s="1"/>
  <c r="F443" i="4"/>
  <c r="G443" i="3" s="1"/>
  <c r="F394" i="4"/>
  <c r="G394" i="3" s="1"/>
  <c r="F121" i="4"/>
  <c r="G121" i="3" s="1"/>
  <c r="F90" i="4"/>
  <c r="G90" i="3" s="1"/>
  <c r="F65" i="4"/>
  <c r="G65" i="3" s="1"/>
  <c r="F49" i="4"/>
  <c r="G49" i="3" s="1"/>
  <c r="F333" i="4"/>
  <c r="G333" i="3" s="1"/>
  <c r="F244" i="4"/>
  <c r="G244" i="3" s="1"/>
  <c r="F297" i="4"/>
  <c r="G297" i="3" s="1"/>
  <c r="F343" i="4"/>
  <c r="G343" i="3" s="1"/>
  <c r="F368" i="4"/>
  <c r="G368" i="3" s="1"/>
  <c r="F155" i="4"/>
  <c r="G155" i="3" s="1"/>
  <c r="F344" i="4"/>
  <c r="G344" i="3" s="1"/>
  <c r="F18" i="4"/>
  <c r="G18" i="3" s="1"/>
  <c r="F341" i="4"/>
  <c r="G341" i="3" s="1"/>
  <c r="F310" i="4"/>
  <c r="G310" i="3" s="1"/>
  <c r="F30" i="4"/>
  <c r="G30" i="3" s="1"/>
  <c r="F355" i="4"/>
  <c r="G355" i="3" s="1"/>
  <c r="F33" i="4"/>
  <c r="G33" i="3" s="1"/>
  <c r="F182" i="4"/>
  <c r="G182" i="3" s="1"/>
  <c r="F191" i="4"/>
  <c r="G191" i="3" s="1"/>
  <c r="F146" i="4"/>
  <c r="G146" i="3" s="1"/>
  <c r="F41" i="4"/>
  <c r="G41" i="3" s="1"/>
  <c r="F61" i="4"/>
  <c r="G61" i="3" s="1"/>
  <c r="F284" i="4"/>
  <c r="G284" i="3" s="1"/>
  <c r="F47" i="4"/>
  <c r="G47" i="3" s="1"/>
  <c r="F402" i="4"/>
  <c r="G402" i="3" s="1"/>
  <c r="F377" i="4"/>
  <c r="G377" i="3" s="1"/>
  <c r="F301" i="4"/>
  <c r="G301" i="3" s="1"/>
  <c r="F250" i="4"/>
  <c r="G250" i="3" s="1"/>
  <c r="F56" i="4"/>
  <c r="G56" i="3" s="1"/>
  <c r="F311" i="4"/>
  <c r="G311" i="3" s="1"/>
  <c r="F564" i="4"/>
  <c r="G564" i="3" s="1"/>
  <c r="F463" i="4"/>
  <c r="G463" i="3" s="1"/>
  <c r="F391" i="4"/>
  <c r="G391" i="3" s="1"/>
  <c r="F7" i="4"/>
  <c r="G7" i="3" s="1"/>
  <c r="F135" i="4"/>
  <c r="G135" i="3" s="1"/>
  <c r="F329" i="4"/>
  <c r="G329" i="3" s="1"/>
  <c r="F23" i="4"/>
  <c r="G23" i="3" s="1"/>
  <c r="F272" i="4"/>
  <c r="G272" i="3" s="1"/>
  <c r="F148" i="4"/>
  <c r="G148" i="3" s="1"/>
  <c r="F126" i="4"/>
  <c r="G126" i="3" s="1"/>
  <c r="F94" i="4"/>
  <c r="G94" i="3" s="1"/>
  <c r="F412" i="4"/>
  <c r="G412" i="3" s="1"/>
  <c r="F460" i="4"/>
  <c r="G460" i="3" s="1"/>
  <c r="F560" i="4"/>
  <c r="G560" i="3" s="1"/>
  <c r="F383" i="4"/>
  <c r="G383" i="3" s="1"/>
  <c r="F245" i="4"/>
  <c r="G245" i="3" s="1"/>
  <c r="F25" i="4"/>
  <c r="G25" i="3" s="1"/>
  <c r="F338" i="4"/>
  <c r="G338" i="3" s="1"/>
  <c r="F537" i="4"/>
  <c r="G537" i="3" s="1"/>
  <c r="F455" i="4"/>
  <c r="G455" i="3" s="1"/>
  <c r="F242" i="4"/>
  <c r="G242" i="3" s="1"/>
  <c r="F462" i="4"/>
  <c r="G462" i="3" s="1"/>
  <c r="F195" i="4"/>
  <c r="G195" i="3" s="1"/>
  <c r="F239" i="4"/>
  <c r="G239" i="3" s="1"/>
  <c r="F400" i="4"/>
  <c r="G400" i="3" s="1"/>
  <c r="F528" i="4"/>
  <c r="G528" i="3" s="1"/>
  <c r="F203" i="4"/>
  <c r="G203" i="3" s="1"/>
  <c r="F523" i="4"/>
  <c r="G523" i="3" s="1"/>
  <c r="F424" i="4"/>
  <c r="G424" i="3" s="1"/>
  <c r="F52" i="4"/>
  <c r="G52" i="3" s="1"/>
  <c r="F363" i="4"/>
  <c r="G363" i="3" s="1"/>
  <c r="F434" i="4"/>
  <c r="G434" i="3" s="1"/>
  <c r="F218" i="4"/>
  <c r="G218" i="3" s="1"/>
  <c r="F559" i="4"/>
  <c r="G559" i="3" s="1"/>
  <c r="F37" i="4"/>
  <c r="G37" i="3" s="1"/>
  <c r="F456" i="4"/>
  <c r="G456" i="3" s="1"/>
  <c r="F166" i="4"/>
  <c r="G166" i="3" s="1"/>
  <c r="F547" i="4"/>
  <c r="G547" i="3" s="1"/>
  <c r="F370" i="4"/>
  <c r="G370" i="3" s="1"/>
  <c r="F535" i="4"/>
  <c r="G535" i="3" s="1"/>
  <c r="F268" i="4"/>
  <c r="G268" i="3" s="1"/>
  <c r="F68" i="4"/>
  <c r="G68" i="3" s="1"/>
  <c r="F143" i="4"/>
  <c r="G143" i="3" s="1"/>
  <c r="F390" i="4"/>
  <c r="G390" i="3" s="1"/>
  <c r="F262" i="4"/>
  <c r="G262" i="3" s="1"/>
  <c r="F157" i="4"/>
  <c r="G157" i="3" s="1"/>
  <c r="F35" i="4"/>
  <c r="G35" i="3" s="1"/>
  <c r="F493" i="4"/>
  <c r="G493" i="3" s="1"/>
  <c r="F431" i="4"/>
  <c r="G431" i="3" s="1"/>
  <c r="F511" i="4"/>
  <c r="G511" i="3" s="1"/>
  <c r="F128" i="4"/>
  <c r="G128" i="3" s="1"/>
  <c r="F200" i="4"/>
  <c r="G200" i="3" s="1"/>
  <c r="F85" i="4"/>
  <c r="G85" i="3" s="1"/>
  <c r="F153" i="4"/>
  <c r="G153" i="3" s="1"/>
  <c r="F93" i="4"/>
  <c r="G93" i="3" s="1"/>
  <c r="F17" i="4"/>
  <c r="G17" i="3" s="1"/>
  <c r="F413" i="4"/>
  <c r="G413" i="3" s="1"/>
  <c r="F498" i="4"/>
  <c r="G498" i="3" s="1"/>
  <c r="F476" i="4"/>
  <c r="G476" i="3" s="1"/>
  <c r="F369" i="4"/>
  <c r="G369" i="3" s="1"/>
  <c r="F132" i="4"/>
  <c r="G132" i="3" s="1"/>
  <c r="F386" i="4"/>
  <c r="G386" i="3" s="1"/>
  <c r="F164" i="4"/>
  <c r="G164" i="3" s="1"/>
  <c r="F198" i="4"/>
  <c r="G198" i="3" s="1"/>
  <c r="F428" i="4"/>
  <c r="G428" i="3" s="1"/>
  <c r="F86" i="4"/>
  <c r="G86" i="3" s="1"/>
  <c r="F222" i="4"/>
  <c r="G222" i="3" s="1"/>
  <c r="F256" i="4"/>
  <c r="G256" i="3" s="1"/>
  <c r="F298" i="4"/>
  <c r="G298" i="3" s="1"/>
  <c r="F199" i="4"/>
  <c r="G199" i="3" s="1"/>
  <c r="F235" i="4"/>
  <c r="G235" i="3" s="1"/>
  <c r="F10" i="4"/>
  <c r="G10" i="3" s="1"/>
  <c r="F80" i="4"/>
  <c r="G80" i="3" s="1"/>
  <c r="F482" i="4"/>
  <c r="G482" i="3" s="1"/>
  <c r="F20" i="4"/>
  <c r="AJ19" i="6" s="1"/>
  <c r="C9" i="6" s="1"/>
  <c r="F397" i="4"/>
  <c r="G397" i="3" s="1"/>
  <c r="F213" i="4"/>
  <c r="G213" i="3" s="1"/>
  <c r="F186" i="4"/>
  <c r="G186" i="3" s="1"/>
  <c r="F475" i="4"/>
  <c r="G475" i="3" s="1"/>
  <c r="F340" i="4"/>
  <c r="G340" i="3" s="1"/>
  <c r="F317" i="4"/>
  <c r="G317" i="3" s="1"/>
  <c r="F518" i="4"/>
  <c r="G518" i="3" s="1"/>
  <c r="F362" i="4"/>
  <c r="G362" i="3" s="1"/>
  <c r="F352" i="4"/>
  <c r="G352" i="3" s="1"/>
  <c r="F13" i="4"/>
  <c r="G13" i="3" s="1"/>
  <c r="F520" i="4"/>
  <c r="G520" i="3" s="1"/>
  <c r="F58" i="4"/>
  <c r="G58" i="3" s="1"/>
  <c r="F445" i="4"/>
  <c r="G445" i="3" s="1"/>
  <c r="F436" i="4"/>
  <c r="G436" i="3" s="1"/>
  <c r="F196" i="4"/>
  <c r="G196" i="3" s="1"/>
  <c r="F558" i="4"/>
  <c r="G558" i="3" s="1"/>
  <c r="F314" i="4"/>
  <c r="G314" i="3" s="1"/>
  <c r="F281" i="4"/>
  <c r="G281" i="3" s="1"/>
  <c r="F192" i="4"/>
  <c r="G192" i="3" s="1"/>
  <c r="F570" i="4"/>
  <c r="G570" i="3" s="1"/>
  <c r="F261" i="4"/>
  <c r="G261" i="3" s="1"/>
  <c r="F202" i="4"/>
  <c r="G202" i="3" s="1"/>
  <c r="F506" i="4"/>
  <c r="G506" i="3" s="1"/>
  <c r="F417" i="4"/>
  <c r="G417" i="3" s="1"/>
  <c r="F401" i="4"/>
  <c r="G401" i="3" s="1"/>
  <c r="F440" i="4"/>
  <c r="G440" i="3" s="1"/>
  <c r="F293" i="4"/>
  <c r="G293" i="3" s="1"/>
  <c r="F216" i="4"/>
  <c r="G216" i="3" s="1"/>
  <c r="F566" i="4"/>
  <c r="G566" i="3" s="1"/>
  <c r="F124" i="4"/>
  <c r="G124" i="3" s="1"/>
  <c r="F316" i="4"/>
  <c r="G316" i="3" s="1"/>
  <c r="F27" i="4"/>
  <c r="G27" i="3" s="1"/>
  <c r="F152" i="4"/>
  <c r="G152" i="3" s="1"/>
  <c r="F487" i="4"/>
  <c r="G487" i="3" s="1"/>
  <c r="F115" i="4"/>
  <c r="G115" i="3" s="1"/>
  <c r="F43" i="4"/>
  <c r="G43" i="3" s="1"/>
  <c r="F160" i="4"/>
  <c r="G160" i="3" s="1"/>
  <c r="F190" i="4"/>
  <c r="G190" i="3" s="1"/>
  <c r="F373" i="4"/>
  <c r="G373" i="3" s="1"/>
  <c r="F459" i="4"/>
  <c r="G459" i="3" s="1"/>
  <c r="F46" i="4"/>
  <c r="G46" i="3" s="1"/>
  <c r="F133" i="4"/>
  <c r="G133" i="3" s="1"/>
  <c r="F385" i="4"/>
  <c r="G385" i="3" s="1"/>
  <c r="F438" i="4"/>
  <c r="G438" i="3" s="1"/>
  <c r="F419" i="4"/>
  <c r="G419" i="3" s="1"/>
  <c r="F219" i="4"/>
  <c r="G219" i="3" s="1"/>
  <c r="F339" i="4"/>
  <c r="G339" i="3" s="1"/>
  <c r="F40" i="4"/>
  <c r="G40" i="3" s="1"/>
  <c r="F120" i="4"/>
  <c r="G120" i="3" s="1"/>
  <c r="F251" i="4"/>
  <c r="G251" i="3" s="1"/>
  <c r="F98" i="4"/>
  <c r="G98" i="3" s="1"/>
  <c r="F448" i="4"/>
  <c r="G448" i="3" s="1"/>
  <c r="F357" i="4"/>
  <c r="G357" i="3" s="1"/>
  <c r="F453" i="4"/>
  <c r="G453" i="3" s="1"/>
  <c r="F247" i="4"/>
  <c r="G247" i="3" s="1"/>
  <c r="F145" i="4"/>
  <c r="G145" i="3" s="1"/>
  <c r="F530" i="4"/>
  <c r="G530" i="3" s="1"/>
  <c r="F441" i="4"/>
  <c r="G441" i="3" s="1"/>
  <c r="F138" i="4"/>
  <c r="G138" i="3" s="1"/>
  <c r="F175" i="4"/>
  <c r="G175" i="3" s="1"/>
  <c r="F197" i="4"/>
  <c r="G197" i="3" s="1"/>
  <c r="F227" i="4"/>
  <c r="G227" i="3" s="1"/>
  <c r="F508" i="4"/>
  <c r="G508" i="3" s="1"/>
  <c r="F269" i="4"/>
  <c r="G269" i="3" s="1"/>
  <c r="F532" i="4"/>
  <c r="G532" i="3" s="1"/>
  <c r="F565" i="4"/>
  <c r="G565" i="3" s="1"/>
  <c r="F387" i="4"/>
  <c r="G387" i="3" s="1"/>
  <c r="F509" i="4"/>
  <c r="G509" i="3" s="1"/>
  <c r="F142" i="4"/>
  <c r="G142" i="3" s="1"/>
  <c r="F204" i="4"/>
  <c r="G204" i="3" s="1"/>
  <c r="F130" i="4"/>
  <c r="G130" i="3" s="1"/>
  <c r="F170" i="4"/>
  <c r="G170" i="3" s="1"/>
  <c r="F454" i="4"/>
  <c r="G454" i="3" s="1"/>
  <c r="F367" i="4"/>
  <c r="G367" i="3" s="1"/>
  <c r="F9" i="4"/>
  <c r="G9" i="3" s="1"/>
  <c r="F439" i="4"/>
  <c r="G439" i="3" s="1"/>
  <c r="F296" i="4"/>
  <c r="G296" i="3" s="1"/>
  <c r="F113" i="4"/>
  <c r="G113" i="3" s="1"/>
  <c r="F567" i="4"/>
  <c r="G567" i="3" s="1"/>
  <c r="F446" i="4"/>
  <c r="G446" i="3" s="1"/>
  <c r="F388" i="4"/>
  <c r="G388" i="3" s="1"/>
  <c r="F275" i="4"/>
  <c r="G275" i="3" s="1"/>
  <c r="F230" i="4"/>
  <c r="G230" i="3" s="1"/>
  <c r="F118" i="4"/>
  <c r="G118" i="3" s="1"/>
  <c r="F16" i="4"/>
  <c r="G16" i="3" s="1"/>
  <c r="F545" i="4"/>
  <c r="G545" i="3" s="1"/>
  <c r="F45" i="4"/>
  <c r="G45" i="3" s="1"/>
  <c r="F349" i="4"/>
  <c r="G349" i="3" s="1"/>
  <c r="F240" i="4"/>
  <c r="G240" i="3" s="1"/>
  <c r="F161" i="4"/>
  <c r="G161" i="3" s="1"/>
  <c r="F562" i="4"/>
  <c r="G562" i="3" s="1"/>
  <c r="F220" i="4"/>
  <c r="G220" i="3" s="1"/>
  <c r="F165" i="4"/>
  <c r="G165" i="3" s="1"/>
  <c r="F361" i="4"/>
  <c r="G361" i="3" s="1"/>
  <c r="F189" i="4"/>
  <c r="G189" i="3" s="1"/>
  <c r="F516" i="4"/>
  <c r="G516" i="3" s="1"/>
  <c r="F325" i="4"/>
  <c r="G325" i="3" s="1"/>
  <c r="F420" i="4"/>
  <c r="G420" i="3" s="1"/>
  <c r="F55" i="4"/>
  <c r="G55" i="3" s="1"/>
  <c r="F14" i="4"/>
  <c r="G14" i="3" s="1"/>
  <c r="F405" i="4"/>
  <c r="G405" i="3" s="1"/>
  <c r="F60" i="4"/>
  <c r="G60" i="3" s="1"/>
  <c r="F342" i="4"/>
  <c r="G342" i="3" s="1"/>
  <c r="F288" i="4"/>
  <c r="G288" i="3" s="1"/>
  <c r="F271" i="4"/>
  <c r="G271" i="3" s="1"/>
  <c r="F330" i="4"/>
  <c r="G330" i="3" s="1"/>
  <c r="F171" i="4"/>
  <c r="G171" i="3" s="1"/>
  <c r="F309" i="4"/>
  <c r="G309" i="3" s="1"/>
  <c r="F479" i="4"/>
  <c r="G479" i="3" s="1"/>
  <c r="F543" i="4"/>
  <c r="G543" i="3" s="1"/>
  <c r="F108" i="4"/>
  <c r="G108" i="3" s="1"/>
  <c r="F472" i="4"/>
  <c r="G472" i="3" s="1"/>
  <c r="F238" i="4"/>
  <c r="G238" i="3" s="1"/>
  <c r="F181" i="4"/>
  <c r="G181" i="3" s="1"/>
  <c r="F318" i="4"/>
  <c r="G318" i="3" s="1"/>
  <c r="F76" i="4"/>
  <c r="G76" i="3" s="1"/>
  <c r="F267" i="4"/>
  <c r="G267" i="3" s="1"/>
  <c r="F207" i="4"/>
  <c r="G207" i="3" s="1"/>
  <c r="F563" i="4"/>
  <c r="G563" i="3" s="1"/>
  <c r="F323" i="4"/>
  <c r="G323" i="3" s="1"/>
  <c r="F193" i="4"/>
  <c r="G193" i="3" s="1"/>
  <c r="F136" i="4"/>
  <c r="G136" i="3" s="1"/>
  <c r="F140" i="4"/>
  <c r="G140" i="3" s="1"/>
  <c r="F258" i="4"/>
  <c r="G258" i="3" s="1"/>
  <c r="F34" i="4"/>
  <c r="G34" i="3" s="1"/>
  <c r="F156" i="4"/>
  <c r="G156" i="3" s="1"/>
  <c r="F382" i="4"/>
  <c r="G382" i="3" s="1"/>
  <c r="F399" i="4"/>
  <c r="G399" i="3" s="1"/>
  <c r="F450" i="4"/>
  <c r="G450" i="3" s="1"/>
  <c r="F232" i="4"/>
  <c r="G232" i="3" s="1"/>
  <c r="F471" i="4"/>
  <c r="G471" i="3" s="1"/>
  <c r="F467" i="4"/>
  <c r="G467" i="3" s="1"/>
  <c r="F337" i="4"/>
  <c r="G337" i="3" s="1"/>
  <c r="F442" i="4"/>
  <c r="G442" i="3" s="1"/>
  <c r="F99" i="4"/>
  <c r="G99" i="3" s="1"/>
  <c r="F254" i="4"/>
  <c r="G254" i="3" s="1"/>
  <c r="F174" i="4"/>
  <c r="G174" i="3" s="1"/>
  <c r="F525" i="4"/>
  <c r="G525" i="3" s="1"/>
  <c r="F277" i="4"/>
  <c r="G277" i="3" s="1"/>
  <c r="F209" i="4"/>
  <c r="G209" i="3" s="1"/>
  <c r="F278" i="4"/>
  <c r="G278" i="3" s="1"/>
  <c r="F542" i="4"/>
  <c r="G542" i="3" s="1"/>
  <c r="F539" i="4"/>
  <c r="G539" i="3" s="1"/>
  <c r="F57" i="4"/>
  <c r="G57" i="3" s="1"/>
  <c r="F378" i="4"/>
  <c r="G378" i="3" s="1"/>
  <c r="F285" i="4"/>
  <c r="G285" i="3" s="1"/>
  <c r="F265" i="4"/>
  <c r="G265" i="3" s="1"/>
  <c r="F241" i="4"/>
  <c r="G241" i="3" s="1"/>
  <c r="F295" i="4"/>
  <c r="G295" i="3" s="1"/>
  <c r="F364" i="4"/>
  <c r="G364" i="3" s="1"/>
  <c r="F306" i="4"/>
  <c r="G306" i="3" s="1"/>
  <c r="F457" i="4"/>
  <c r="G457" i="3" s="1"/>
  <c r="F554" i="4"/>
  <c r="G554" i="3" s="1"/>
  <c r="F260" i="4"/>
  <c r="G260" i="3" s="1"/>
  <c r="F505" i="4"/>
  <c r="G505" i="3" s="1"/>
  <c r="F225" i="4"/>
  <c r="G225" i="3" s="1"/>
  <c r="F403" i="4"/>
  <c r="G403" i="3" s="1"/>
  <c r="F15" i="4"/>
  <c r="G15" i="3" s="1"/>
  <c r="F336" i="4"/>
  <c r="G336" i="3" s="1"/>
  <c r="F409" i="4"/>
  <c r="G409" i="3" s="1"/>
  <c r="F74" i="4"/>
  <c r="G74" i="3" s="1"/>
  <c r="F215" i="4"/>
  <c r="G215" i="3" s="1"/>
  <c r="F468" i="4"/>
  <c r="G468" i="3" s="1"/>
  <c r="F236" i="4"/>
  <c r="G236" i="3" s="1"/>
  <c r="F348" i="4"/>
  <c r="G348" i="3" s="1"/>
  <c r="F410" i="4"/>
  <c r="G410" i="3" s="1"/>
  <c r="F321" i="4"/>
  <c r="G321" i="3" s="1"/>
  <c r="F351" i="4"/>
  <c r="G351" i="3" s="1"/>
  <c r="F179" i="4"/>
  <c r="G179" i="3" s="1"/>
  <c r="F300" i="4"/>
  <c r="G300" i="3" s="1"/>
  <c r="F395" i="4"/>
  <c r="G395" i="3" s="1"/>
  <c r="F149" i="4"/>
  <c r="G149" i="3" s="1"/>
  <c r="F88" i="4"/>
  <c r="G88" i="3" s="1"/>
  <c r="F328" i="4"/>
  <c r="G328" i="3" s="1"/>
  <c r="F527" i="4"/>
  <c r="G527" i="3" s="1"/>
  <c r="F444" i="4"/>
  <c r="G444" i="3" s="1"/>
  <c r="F546" i="4"/>
  <c r="G546" i="3" s="1"/>
  <c r="F184" i="4"/>
  <c r="G184" i="3" s="1"/>
  <c r="F365" i="4"/>
  <c r="G365" i="3" s="1"/>
  <c r="F372" i="4"/>
  <c r="G372" i="3" s="1"/>
  <c r="F507" i="4"/>
  <c r="G507" i="3" s="1"/>
  <c r="F350" i="4"/>
  <c r="G350" i="3" s="1"/>
  <c r="F114" i="4"/>
  <c r="G114" i="3" s="1"/>
  <c r="F24" i="4"/>
  <c r="G24" i="3" s="1"/>
  <c r="F110" i="4"/>
  <c r="G110" i="3" s="1"/>
  <c r="F42" i="4"/>
  <c r="G42" i="3" s="1"/>
  <c r="F36" i="4"/>
  <c r="G36" i="3" s="1"/>
  <c r="F393" i="4"/>
  <c r="G393" i="3" s="1"/>
  <c r="F119" i="4"/>
  <c r="G119" i="3" s="1"/>
  <c r="F168" i="4"/>
  <c r="G168" i="3" s="1"/>
  <c r="F116" i="4"/>
  <c r="G116" i="3" s="1"/>
  <c r="F137" i="4"/>
  <c r="G137" i="3" s="1"/>
  <c r="F50" i="4"/>
  <c r="G50" i="3" s="1"/>
  <c r="F326" i="4"/>
  <c r="G326" i="3" s="1"/>
  <c r="F12" i="4"/>
  <c r="G12" i="3" s="1"/>
  <c r="F366" i="4"/>
  <c r="G366" i="3" s="1"/>
  <c r="F504" i="4"/>
  <c r="G504" i="3" s="1"/>
  <c r="F234" i="4"/>
  <c r="G234" i="3" s="1"/>
  <c r="F210" i="4"/>
  <c r="G210" i="3" s="1"/>
  <c r="F48" i="4"/>
  <c r="G48" i="3" s="1"/>
  <c r="F291" i="4"/>
  <c r="G291" i="3" s="1"/>
  <c r="F437" i="4"/>
  <c r="G437" i="3" s="1"/>
  <c r="F502" i="4"/>
  <c r="G502" i="3" s="1"/>
  <c r="F302" i="4"/>
  <c r="G302" i="3" s="1"/>
  <c r="F134" i="4"/>
  <c r="G134" i="3" s="1"/>
  <c r="F503" i="4"/>
  <c r="G503" i="3" s="1"/>
  <c r="F144" i="4"/>
  <c r="G144" i="3" s="1"/>
  <c r="F519" i="4"/>
  <c r="G519" i="3" s="1"/>
  <c r="F551" i="4"/>
  <c r="G551" i="3" s="1"/>
  <c r="F423" i="4"/>
  <c r="G423" i="3" s="1"/>
  <c r="F469" i="4"/>
  <c r="G469" i="3" s="1"/>
  <c r="F461" i="4"/>
  <c r="G461" i="3" s="1"/>
  <c r="F270" i="4"/>
  <c r="G270" i="3" s="1"/>
  <c r="F106" i="4"/>
  <c r="G106" i="3" s="1"/>
  <c r="F237" i="4"/>
  <c r="G237" i="3" s="1"/>
  <c r="F464" i="4"/>
  <c r="G464" i="3" s="1"/>
  <c r="F205" i="4"/>
  <c r="G205" i="3" s="1"/>
  <c r="F54" i="4"/>
  <c r="G54" i="3" s="1"/>
  <c r="F331" i="4"/>
  <c r="G331" i="3" s="1"/>
  <c r="F510" i="4"/>
  <c r="G510" i="3" s="1"/>
  <c r="F473" i="4"/>
  <c r="G473" i="3" s="1"/>
  <c r="F259" i="4"/>
  <c r="G259" i="3" s="1"/>
  <c r="F305" i="4"/>
  <c r="G305" i="3" s="1"/>
  <c r="F529" i="4"/>
  <c r="G529" i="3" s="1"/>
  <c r="F379" i="4"/>
  <c r="G379" i="3" s="1"/>
  <c r="F466" i="4"/>
  <c r="G466" i="3" s="1"/>
  <c r="F407" i="4"/>
  <c r="G407" i="3" s="1"/>
  <c r="F208" i="4"/>
  <c r="G208" i="3" s="1"/>
  <c r="F100" i="4"/>
  <c r="G100" i="3" s="1"/>
  <c r="F32" i="4"/>
  <c r="G32" i="3" s="1"/>
  <c r="F433" i="4"/>
  <c r="G433" i="3" s="1"/>
  <c r="F384" i="4"/>
  <c r="G384" i="3" s="1"/>
  <c r="F512" i="4"/>
  <c r="G512" i="3" s="1"/>
  <c r="F522" i="4"/>
  <c r="G522" i="3" s="1"/>
  <c r="F324" i="4"/>
  <c r="G324" i="3" s="1"/>
  <c r="F376" i="4"/>
  <c r="G376" i="3" s="1"/>
  <c r="F488" i="4"/>
  <c r="G488" i="3" s="1"/>
  <c r="F356" i="4"/>
  <c r="G356" i="3" s="1"/>
  <c r="F313" i="4"/>
  <c r="G313" i="3" s="1"/>
  <c r="F122" i="4"/>
  <c r="G122" i="3" s="1"/>
  <c r="F29" i="4"/>
  <c r="G29" i="3" s="1"/>
  <c r="F480" i="4"/>
  <c r="G480" i="3" s="1"/>
  <c r="F39" i="4"/>
  <c r="G39" i="3" s="1"/>
  <c r="F398" i="4"/>
  <c r="G398" i="3" s="1"/>
  <c r="F553" i="4"/>
  <c r="G553" i="3" s="1"/>
  <c r="F78" i="4"/>
  <c r="G78" i="3" s="1"/>
  <c r="F11" i="4"/>
  <c r="G11" i="3" s="1"/>
  <c r="F243" i="4"/>
  <c r="G243" i="3" s="1"/>
  <c r="F494" i="4"/>
  <c r="G494" i="3" s="1"/>
  <c r="F312" i="4"/>
  <c r="G312" i="3" s="1"/>
  <c r="F290" i="4"/>
  <c r="G290" i="3" s="1"/>
  <c r="F406" i="4"/>
  <c r="G406" i="3" s="1"/>
  <c r="F211" i="4"/>
  <c r="G211" i="3" s="1"/>
  <c r="F224" i="4"/>
  <c r="G224" i="3" s="1"/>
  <c r="F167" i="4"/>
  <c r="G167" i="3" s="1"/>
  <c r="F233" i="4"/>
  <c r="G233" i="3" s="1"/>
  <c r="F531" i="4"/>
  <c r="G531" i="3" s="1"/>
  <c r="F458" i="4"/>
  <c r="G458" i="3" s="1"/>
  <c r="F81" i="4"/>
  <c r="G81" i="3" s="1"/>
  <c r="F550" i="4"/>
  <c r="G550" i="3" s="1"/>
  <c r="F8" i="4"/>
  <c r="G8" i="3" s="1"/>
  <c r="F159" i="4"/>
  <c r="G159" i="3" s="1"/>
  <c r="F253" i="4"/>
  <c r="G253" i="3" s="1"/>
  <c r="F283" i="4"/>
  <c r="G283" i="3" s="1"/>
  <c r="F540" i="4"/>
  <c r="G540" i="3" s="1"/>
  <c r="F430" i="4"/>
  <c r="G430" i="3" s="1"/>
  <c r="F70" i="4"/>
  <c r="G70" i="3" s="1"/>
  <c r="F381" i="4"/>
  <c r="G381" i="3" s="1"/>
  <c r="F449" i="4"/>
  <c r="G449" i="3" s="1"/>
  <c r="F421" i="4"/>
  <c r="G421" i="3" s="1"/>
  <c r="F131" i="4"/>
  <c r="G131" i="3" s="1"/>
  <c r="F101" i="4"/>
  <c r="G101" i="3" s="1"/>
  <c r="F255" i="4"/>
  <c r="G255" i="3" s="1"/>
  <c r="F315" i="4"/>
  <c r="G315" i="3" s="1"/>
  <c r="F569" i="4"/>
  <c r="G569" i="3" s="1"/>
  <c r="F162" i="4"/>
  <c r="G162" i="3" s="1"/>
  <c r="F177" i="4"/>
  <c r="G177" i="3" s="1"/>
  <c r="F282" i="4"/>
  <c r="G282" i="3" s="1"/>
  <c r="F499" i="4"/>
  <c r="G499" i="3" s="1"/>
  <c r="F515" i="4"/>
  <c r="G515" i="3" s="1"/>
  <c r="F380" i="4"/>
  <c r="G380" i="3" s="1"/>
  <c r="F75" i="4"/>
  <c r="G75" i="3" s="1"/>
  <c r="F89" i="4"/>
  <c r="G89" i="3" s="1"/>
  <c r="F495" i="4"/>
  <c r="G495" i="3" s="1"/>
  <c r="F105" i="4"/>
  <c r="G105" i="3" s="1"/>
  <c r="F308" i="4"/>
  <c r="G308" i="3" s="1"/>
  <c r="F26" i="4"/>
  <c r="G26" i="3" s="1"/>
  <c r="F299" i="4"/>
  <c r="G299" i="3" s="1"/>
  <c r="F497" i="4"/>
  <c r="G497" i="3" s="1"/>
  <c r="F426" i="4"/>
  <c r="G426" i="3" s="1"/>
  <c r="F169" i="4"/>
  <c r="G169" i="3" s="1"/>
  <c r="F279" i="4"/>
  <c r="G279" i="3" s="1"/>
  <c r="F83" i="4"/>
  <c r="G83" i="3" s="1"/>
  <c r="F451" i="4"/>
  <c r="G451" i="3" s="1"/>
  <c r="F141" i="4"/>
  <c r="G141" i="3" s="1"/>
  <c r="F273" i="4"/>
  <c r="G273" i="3" s="1"/>
  <c r="F371" i="4"/>
  <c r="G371" i="3" s="1"/>
  <c r="F289" i="4"/>
  <c r="G289" i="3" s="1"/>
  <c r="F322" i="4"/>
  <c r="G322" i="3" s="1"/>
  <c r="F125" i="4"/>
  <c r="G125" i="3" s="1"/>
  <c r="F353" i="4"/>
  <c r="G353" i="3" s="1"/>
  <c r="F549" i="4"/>
  <c r="G549" i="3" s="1"/>
  <c r="F178" i="4"/>
  <c r="G178" i="3" s="1"/>
  <c r="F501" i="4"/>
  <c r="G501" i="3" s="1"/>
  <c r="F561" i="4"/>
  <c r="G561" i="3" s="1"/>
  <c r="F127" i="4"/>
  <c r="G127" i="3" s="1"/>
  <c r="F422" i="4"/>
  <c r="G422" i="3" s="1"/>
  <c r="F435" i="4"/>
  <c r="G435" i="3" s="1"/>
  <c r="F79" i="4"/>
  <c r="G79" i="3" s="1"/>
  <c r="F53" i="4"/>
  <c r="G53" i="3" s="1"/>
  <c r="F63" i="4"/>
  <c r="G63" i="3" s="1"/>
  <c r="F226" i="4"/>
  <c r="G226" i="3" s="1"/>
  <c r="F248" i="4"/>
  <c r="G248" i="3" s="1"/>
  <c r="F21" i="4"/>
  <c r="G21" i="3" s="1"/>
  <c r="F496" i="4"/>
  <c r="G496" i="3" s="1"/>
  <c r="F150" i="4"/>
  <c r="G150" i="3" s="1"/>
  <c r="F286" i="4"/>
  <c r="G286" i="3" s="1"/>
  <c r="F490" i="4"/>
  <c r="G490" i="3" s="1"/>
  <c r="F185" i="4"/>
  <c r="G185" i="3" s="1"/>
  <c r="F555" i="4"/>
  <c r="G555" i="3" s="1"/>
  <c r="F335" i="4"/>
  <c r="G335" i="3" s="1"/>
  <c r="F154" i="4"/>
  <c r="G154" i="3" s="1"/>
  <c r="F51" i="4"/>
  <c r="G51" i="3" s="1"/>
  <c r="F544" i="4"/>
  <c r="G544" i="3" s="1"/>
  <c r="F396" i="4"/>
  <c r="G396" i="3" s="1"/>
  <c r="F28" i="4"/>
  <c r="G28" i="3" s="1"/>
  <c r="F415" i="4"/>
  <c r="G415" i="3" s="1"/>
  <c r="F360" i="4"/>
  <c r="G360" i="3" s="1"/>
  <c r="F427" i="4"/>
  <c r="G427" i="3" s="1"/>
  <c r="F246" i="4"/>
  <c r="G246" i="3" s="1"/>
  <c r="F112" i="4"/>
  <c r="G112" i="3" s="1"/>
  <c r="F478" i="4"/>
  <c r="G478" i="3" s="1"/>
  <c r="F214" i="4"/>
  <c r="G214" i="3" s="1"/>
  <c r="F103" i="4"/>
  <c r="G103" i="3" s="1"/>
  <c r="F414" i="4"/>
  <c r="G414" i="3" s="1"/>
  <c r="F147" i="4"/>
  <c r="G147" i="3" s="1"/>
  <c r="F280" i="4"/>
  <c r="G280" i="3" s="1"/>
  <c r="F69" i="4"/>
  <c r="G69" i="3" s="1"/>
  <c r="F266" i="4"/>
  <c r="G266" i="3" s="1"/>
  <c r="F319" i="4"/>
  <c r="G319" i="3" s="1"/>
  <c r="F172" i="4"/>
  <c r="G172" i="3" s="1"/>
  <c r="F524" i="4"/>
  <c r="G524" i="3" s="1"/>
  <c r="F87" i="4"/>
  <c r="G87" i="3" s="1"/>
  <c r="F500" i="4"/>
  <c r="G500" i="3" s="1"/>
  <c r="F556" i="4"/>
  <c r="G556" i="3" s="1"/>
  <c r="F538" i="4"/>
  <c r="G538" i="3" s="1"/>
  <c r="F304" i="4"/>
  <c r="G304" i="3" s="1"/>
  <c r="F123" i="4"/>
  <c r="G123" i="3" s="1"/>
  <c r="F187" i="4"/>
  <c r="G187" i="3" s="1"/>
  <c r="F292" i="4"/>
  <c r="G292" i="3" s="1"/>
  <c r="F117" i="4"/>
  <c r="G117" i="3" s="1"/>
  <c r="F274" i="4"/>
  <c r="G274" i="3" s="1"/>
  <c r="F77" i="4"/>
  <c r="G77" i="3" s="1"/>
  <c r="F231" i="4"/>
  <c r="G231" i="3" s="1"/>
  <c r="F173" i="4"/>
  <c r="G173" i="3" s="1"/>
  <c r="F483" i="4"/>
  <c r="G483" i="3" s="1"/>
  <c r="F64" i="4"/>
  <c r="G64" i="3" s="1"/>
  <c r="F221" i="4"/>
  <c r="G221" i="3" s="1"/>
  <c r="F307" i="4"/>
  <c r="G307" i="3" s="1"/>
  <c r="F129" i="4"/>
  <c r="G129" i="3" s="1"/>
  <c r="F345" i="4"/>
  <c r="G345" i="3" s="1"/>
  <c r="F481" i="4"/>
  <c r="G481" i="3" s="1"/>
  <c r="F95" i="4"/>
  <c r="G95" i="3" s="1"/>
  <c r="F276" i="4"/>
  <c r="G276" i="3" s="1"/>
  <c r="F334" i="4"/>
  <c r="G334" i="3" s="1"/>
  <c r="F44" i="4"/>
  <c r="G44" i="3" s="1"/>
  <c r="F327" i="4"/>
  <c r="G327" i="3" s="1"/>
  <c r="F452" i="4"/>
  <c r="G452" i="3" s="1"/>
  <c r="F411" i="4"/>
  <c r="G411" i="3" s="1"/>
  <c r="F374" i="4"/>
  <c r="G374" i="3" s="1"/>
  <c r="F392" i="4"/>
  <c r="G392" i="3" s="1"/>
  <c r="F359" i="4"/>
  <c r="G359" i="3" s="1"/>
  <c r="F212" i="4"/>
  <c r="G212" i="3" s="1"/>
  <c r="F67" i="4"/>
  <c r="G67" i="3" s="1"/>
  <c r="F447" i="4"/>
  <c r="G447" i="3" s="1"/>
  <c r="F217" i="4"/>
  <c r="G217" i="3" s="1"/>
  <c r="F491" i="4"/>
  <c r="G491" i="3" s="1"/>
  <c r="F228" i="4"/>
  <c r="G228" i="3" s="1"/>
  <c r="F176" i="4"/>
  <c r="G176" i="3" s="1"/>
  <c r="F92" i="4"/>
  <c r="G92" i="3" s="1"/>
  <c r="F82" i="4"/>
  <c r="G82" i="3" s="1"/>
  <c r="F332" i="4"/>
  <c r="G332" i="3" s="1"/>
  <c r="F96" i="4"/>
  <c r="G96" i="3" s="1"/>
  <c r="F513" i="4"/>
  <c r="G513" i="3" s="1"/>
  <c r="F552" i="4"/>
  <c r="G552" i="3" s="1"/>
  <c r="F158" i="4"/>
  <c r="G158" i="3" s="1"/>
  <c r="F257" i="4"/>
  <c r="G257" i="3" s="1"/>
  <c r="F31" i="4"/>
  <c r="G31" i="3" s="1"/>
  <c r="F484" i="4"/>
  <c r="G484" i="3" s="1"/>
  <c r="F536" i="4"/>
  <c r="G536" i="3" s="1"/>
  <c r="F416" i="4"/>
  <c r="G416" i="3" s="1"/>
  <c r="F201" i="4"/>
  <c r="G201" i="3" s="1"/>
  <c r="F62" i="4"/>
  <c r="G62" i="3" s="1"/>
  <c r="F188" i="4"/>
  <c r="G188" i="3" s="1"/>
  <c r="F163" i="4"/>
  <c r="G163" i="3" s="1"/>
  <c r="F107" i="4"/>
  <c r="G107" i="3" s="1"/>
  <c r="F19" i="4"/>
  <c r="G19" i="3" s="1"/>
  <c r="F229" i="4"/>
  <c r="G229" i="3" s="1"/>
  <c r="F429" i="4"/>
  <c r="G429" i="3" s="1"/>
  <c r="F432" i="4"/>
  <c r="G432" i="3" s="1"/>
  <c r="F486" i="4"/>
  <c r="G486" i="3" s="1"/>
  <c r="F534" i="4"/>
  <c r="G534" i="3" s="1"/>
  <c r="F287" i="4"/>
  <c r="G287" i="3" s="1"/>
  <c r="F38" i="4"/>
  <c r="G38" i="3" s="1"/>
  <c r="F347" i="4"/>
  <c r="G347" i="3" s="1"/>
  <c r="F408" i="4"/>
  <c r="G408" i="3" s="1"/>
  <c r="F418" i="4"/>
  <c r="G418" i="3" s="1"/>
  <c r="AJ15" i="6" l="1"/>
  <c r="G20" i="3"/>
  <c r="AJ20" i="6" s="1"/>
  <c r="C14" i="6" s="1"/>
  <c r="AJ16" i="6" l="1"/>
  <c r="B9" i="6"/>
  <c r="G573" i="3"/>
  <c r="G572" i="3"/>
  <c r="B14" i="6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Wheeler, Christopher</author>
    <author>Christopher Wheeler</author>
  </authors>
  <commentList>
    <comment ref="Y435" authorId="0" shapeId="0" xr:uid="{491A4490-0838-4157-9A4E-CABC0B63170B}">
      <text>
        <r>
          <rPr>
            <b/>
            <sz val="9"/>
            <color indexed="81"/>
            <rFont val="Tahoma"/>
            <family val="2"/>
          </rPr>
          <t>Wheeler, Christopher:</t>
        </r>
        <r>
          <rPr>
            <sz val="9"/>
            <color indexed="81"/>
            <rFont val="Tahoma"/>
            <family val="2"/>
          </rPr>
          <t xml:space="preserve">
2023 ACS 5-Year Estimate</t>
        </r>
      </text>
    </comment>
    <comment ref="Y493" authorId="1" shapeId="0" xr:uid="{BB73D803-9B23-4C27-B168-C934065F597F}">
      <text>
        <r>
          <rPr>
            <b/>
            <sz val="9"/>
            <color indexed="81"/>
            <rFont val="Tahoma"/>
            <family val="2"/>
          </rPr>
          <t>Christopher Wheeler:</t>
        </r>
        <r>
          <rPr>
            <sz val="9"/>
            <color indexed="81"/>
            <rFont val="Tahoma"/>
            <family val="2"/>
          </rPr>
          <t xml:space="preserve">
2012 estimate, most recent available</t>
        </r>
      </text>
    </comment>
    <comment ref="Y521" authorId="1" shapeId="0" xr:uid="{0A271EB1-2F23-45AC-92DF-8DD82259A90B}">
      <text>
        <r>
          <rPr>
            <b/>
            <sz val="9"/>
            <color indexed="81"/>
            <rFont val="Tahoma"/>
            <family val="2"/>
          </rPr>
          <t>Christopher Wheeler:</t>
        </r>
        <r>
          <rPr>
            <sz val="9"/>
            <color indexed="81"/>
            <rFont val="Tahoma"/>
            <family val="2"/>
          </rPr>
          <t xml:space="preserve">
2015 estimate, most recent available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Wheeler, Christopher</author>
    <author>Christopher Wheeler</author>
  </authors>
  <commentList>
    <comment ref="Y84" authorId="0" shapeId="0" xr:uid="{5FC3FC31-90A5-490D-B327-B9193A1C15CF}">
      <text>
        <r>
          <rPr>
            <b/>
            <sz val="9"/>
            <color indexed="81"/>
            <rFont val="Tahoma"/>
            <family val="2"/>
          </rPr>
          <t>Wheeler, Christopher:</t>
        </r>
        <r>
          <rPr>
            <sz val="9"/>
            <color indexed="81"/>
            <rFont val="Tahoma"/>
            <family val="2"/>
          </rPr>
          <t xml:space="preserve">
2023 ACS 5-Year Estimate</t>
        </r>
      </text>
    </comment>
    <comment ref="Y171" authorId="1" shapeId="0" xr:uid="{96923D52-1595-4B54-8753-07180CF14136}">
      <text>
        <r>
          <rPr>
            <b/>
            <sz val="9"/>
            <color indexed="81"/>
            <rFont val="Tahoma"/>
            <family val="2"/>
          </rPr>
          <t>Christopher Wheeler:</t>
        </r>
        <r>
          <rPr>
            <sz val="9"/>
            <color indexed="81"/>
            <rFont val="Tahoma"/>
            <family val="2"/>
          </rPr>
          <t xml:space="preserve">
2012 estimate, most recent available</t>
        </r>
      </text>
    </comment>
    <comment ref="Y526" authorId="1" shapeId="0" xr:uid="{ECFF5493-BCDB-4E9E-86BA-C1E2CF90A09D}">
      <text>
        <r>
          <rPr>
            <b/>
            <sz val="9"/>
            <color indexed="81"/>
            <rFont val="Tahoma"/>
            <family val="2"/>
          </rPr>
          <t>Christopher Wheeler:</t>
        </r>
        <r>
          <rPr>
            <sz val="9"/>
            <color indexed="81"/>
            <rFont val="Tahoma"/>
            <family val="2"/>
          </rPr>
          <t xml:space="preserve">
2015 estimate, most recent available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Christopher Wheeler</author>
    <author>Wheeler, Christopher</author>
  </authors>
  <commentList>
    <comment ref="Y14" authorId="0" shapeId="0" xr:uid="{3DFC80D1-3431-40F7-A587-0586FDC14357}">
      <text>
        <r>
          <rPr>
            <b/>
            <sz val="9"/>
            <color indexed="81"/>
            <rFont val="Tahoma"/>
            <family val="2"/>
          </rPr>
          <t>Christopher Wheeler:</t>
        </r>
        <r>
          <rPr>
            <sz val="9"/>
            <color indexed="81"/>
            <rFont val="Tahoma"/>
            <family val="2"/>
          </rPr>
          <t xml:space="preserve">
2012 estimate, most recent available</t>
        </r>
      </text>
    </comment>
    <comment ref="Y176" authorId="1" shapeId="0" xr:uid="{B9F10930-0D4E-49DB-AF04-FA062017C27B}">
      <text>
        <r>
          <rPr>
            <b/>
            <sz val="9"/>
            <color indexed="81"/>
            <rFont val="Tahoma"/>
            <family val="2"/>
          </rPr>
          <t>Wheeler, Christopher:</t>
        </r>
        <r>
          <rPr>
            <sz val="9"/>
            <color indexed="81"/>
            <rFont val="Tahoma"/>
            <family val="2"/>
          </rPr>
          <t xml:space="preserve">
2023 ACS 5-Year Estimate</t>
        </r>
      </text>
    </comment>
    <comment ref="Y449" authorId="0" shapeId="0" xr:uid="{007D507E-44CE-4622-A31D-36891578AB1E}">
      <text>
        <r>
          <rPr>
            <b/>
            <sz val="9"/>
            <color indexed="81"/>
            <rFont val="Tahoma"/>
            <family val="2"/>
          </rPr>
          <t>Christopher Wheeler:</t>
        </r>
        <r>
          <rPr>
            <sz val="9"/>
            <color indexed="81"/>
            <rFont val="Tahoma"/>
            <family val="2"/>
          </rPr>
          <t xml:space="preserve">
2015 estimate, most recent available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Christopher Wheeler</author>
  </authors>
  <commentList>
    <comment ref="Y493" authorId="0" shapeId="0" xr:uid="{CEA28778-1C30-4E8A-81E1-C316DA725FF4}">
      <text>
        <r>
          <rPr>
            <b/>
            <sz val="9"/>
            <color indexed="81"/>
            <rFont val="Tahoma"/>
            <family val="2"/>
          </rPr>
          <t>Christopher Wheeler:</t>
        </r>
        <r>
          <rPr>
            <sz val="9"/>
            <color indexed="81"/>
            <rFont val="Tahoma"/>
            <family val="2"/>
          </rPr>
          <t xml:space="preserve">
2012 estimate, most recent available</t>
        </r>
      </text>
    </comment>
    <comment ref="Y496" authorId="0" shapeId="0" xr:uid="{F0E9B000-847B-4FF0-97E1-22C3958790B1}">
      <text>
        <r>
          <rPr>
            <b/>
            <sz val="9"/>
            <color indexed="81"/>
            <rFont val="Tahoma"/>
            <family val="2"/>
          </rPr>
          <t>Christopher Wheeler:</t>
        </r>
        <r>
          <rPr>
            <sz val="9"/>
            <color indexed="81"/>
            <rFont val="Tahoma"/>
            <family val="2"/>
          </rPr>
          <t xml:space="preserve">
2019 estimate, most recent available</t>
        </r>
      </text>
    </comment>
    <comment ref="Y521" authorId="0" shapeId="0" xr:uid="{22F415ED-843D-49BF-9D5B-1DD798D271E9}">
      <text>
        <r>
          <rPr>
            <b/>
            <sz val="9"/>
            <color indexed="81"/>
            <rFont val="Tahoma"/>
            <family val="2"/>
          </rPr>
          <t>Christopher Wheeler:</t>
        </r>
        <r>
          <rPr>
            <sz val="9"/>
            <color indexed="81"/>
            <rFont val="Tahoma"/>
            <family val="2"/>
          </rPr>
          <t xml:space="preserve">
2015 estimate, most recent available</t>
        </r>
      </text>
    </comment>
  </commentList>
</comments>
</file>

<file path=xl/sharedStrings.xml><?xml version="1.0" encoding="utf-8"?>
<sst xmlns="http://schemas.openxmlformats.org/spreadsheetml/2006/main" count="18012" uniqueCount="1223">
  <si>
    <t>Residential Desirability</t>
  </si>
  <si>
    <t>Social Indicators</t>
  </si>
  <si>
    <t>Economic Indicators</t>
  </si>
  <si>
    <t>Education Indicator</t>
  </si>
  <si>
    <t>Fiscal Indicators</t>
  </si>
  <si>
    <t>1 = most distressed, 564 = least distressed</t>
  </si>
  <si>
    <t>Pop. Change (2012-2022)</t>
  </si>
  <si>
    <t>Non-Seasonal Housing Vacancy Rate (2022)</t>
  </si>
  <si>
    <t>% w SNAP Benefits (2022)</t>
  </si>
  <si>
    <t>Children on TANF Rate (2023)</t>
  </si>
  <si>
    <t>Poverty Rate (2022)</t>
  </si>
  <si>
    <t>Median Household Income (2022)</t>
  </si>
  <si>
    <t>Unemployment Rate (2022)</t>
  </si>
  <si>
    <t>HS Diploma or Higher (2022)</t>
  </si>
  <si>
    <t>Avg Property Tax Rate (2020-22)</t>
  </si>
  <si>
    <t>Equalized Valuation Per Capita (2022)</t>
  </si>
  <si>
    <t>Weighted at 0.25 each</t>
  </si>
  <si>
    <t>Weighted at 1 each</t>
  </si>
  <si>
    <t>Retained</t>
  </si>
  <si>
    <t>New</t>
  </si>
  <si>
    <t>Municipality</t>
  </si>
  <si>
    <t>County</t>
  </si>
  <si>
    <t>Region</t>
  </si>
  <si>
    <t>MRI Score</t>
  </si>
  <si>
    <t>MRI Distress Score</t>
  </si>
  <si>
    <t>MRI Rank</t>
  </si>
  <si>
    <t>Rank</t>
  </si>
  <si>
    <t>Index</t>
  </si>
  <si>
    <t>Value</t>
  </si>
  <si>
    <t>2023 Urban Aid</t>
  </si>
  <si>
    <t>1330</t>
  </si>
  <si>
    <t>Aberdeen township</t>
  </si>
  <si>
    <t>Monmouth</t>
  </si>
  <si>
    <t>Central</t>
  </si>
  <si>
    <t>0101</t>
  </si>
  <si>
    <t>Absecon city</t>
  </si>
  <si>
    <t>Atlantic</t>
  </si>
  <si>
    <t>South</t>
  </si>
  <si>
    <t>1001</t>
  </si>
  <si>
    <t>Alexandria township</t>
  </si>
  <si>
    <t>Hunterdon</t>
  </si>
  <si>
    <t>2101</t>
  </si>
  <si>
    <t>Allamuchy township</t>
  </si>
  <si>
    <t>Warren</t>
  </si>
  <si>
    <t>North</t>
  </si>
  <si>
    <t>0201</t>
  </si>
  <si>
    <t>Allendale borough</t>
  </si>
  <si>
    <t>Bergen</t>
  </si>
  <si>
    <t>1301</t>
  </si>
  <si>
    <t>Allenhurst borough</t>
  </si>
  <si>
    <t>1302</t>
  </si>
  <si>
    <t>Allentown borough</t>
  </si>
  <si>
    <t>1701</t>
  </si>
  <si>
    <t>Alloway township</t>
  </si>
  <si>
    <t>Salem</t>
  </si>
  <si>
    <t>2102</t>
  </si>
  <si>
    <t>Alpha borough</t>
  </si>
  <si>
    <t>0202</t>
  </si>
  <si>
    <t>Alpine borough</t>
  </si>
  <si>
    <t>1901</t>
  </si>
  <si>
    <t>Andover borough</t>
  </si>
  <si>
    <t>Sussex</t>
  </si>
  <si>
    <t>1902</t>
  </si>
  <si>
    <t>Andover township</t>
  </si>
  <si>
    <t>1303</t>
  </si>
  <si>
    <t>Asbury Park city</t>
  </si>
  <si>
    <t>0102</t>
  </si>
  <si>
    <t>Atlantic City city</t>
  </si>
  <si>
    <t>1304</t>
  </si>
  <si>
    <t>Atlantic Highlands borough</t>
  </si>
  <si>
    <t>0401</t>
  </si>
  <si>
    <t>Audubon borough</t>
  </si>
  <si>
    <t>Camden</t>
  </si>
  <si>
    <t>0402</t>
  </si>
  <si>
    <t>Audubon Park borough</t>
  </si>
  <si>
    <t>0501</t>
  </si>
  <si>
    <t>Avalon borough</t>
  </si>
  <si>
    <t>Cape May</t>
  </si>
  <si>
    <t>1305</t>
  </si>
  <si>
    <t>Avon-by-the-Sea borough</t>
  </si>
  <si>
    <t>1501</t>
  </si>
  <si>
    <t>Barnegat Light borough</t>
  </si>
  <si>
    <t>Ocean</t>
  </si>
  <si>
    <t>1533</t>
  </si>
  <si>
    <t>Barnegat township</t>
  </si>
  <si>
    <t>0403</t>
  </si>
  <si>
    <t>Barrington borough</t>
  </si>
  <si>
    <t>0301</t>
  </si>
  <si>
    <t>Bass River township</t>
  </si>
  <si>
    <t>Burlington</t>
  </si>
  <si>
    <t>1502</t>
  </si>
  <si>
    <t>Bay Head borough</t>
  </si>
  <si>
    <t>0901</t>
  </si>
  <si>
    <t>Bayonne city</t>
  </si>
  <si>
    <t>Hudson</t>
  </si>
  <si>
    <t>1503</t>
  </si>
  <si>
    <t>Beach Haven borough</t>
  </si>
  <si>
    <t>1504</t>
  </si>
  <si>
    <t>Beachwood borough</t>
  </si>
  <si>
    <t>1801</t>
  </si>
  <si>
    <t>Bedminster township</t>
  </si>
  <si>
    <t>Somerset</t>
  </si>
  <si>
    <t>0701</t>
  </si>
  <si>
    <t>Belleville township</t>
  </si>
  <si>
    <t>Essex</t>
  </si>
  <si>
    <t>0404</t>
  </si>
  <si>
    <t>Bellmawr borough</t>
  </si>
  <si>
    <t>1306</t>
  </si>
  <si>
    <t>Belmar borough</t>
  </si>
  <si>
    <t>2103</t>
  </si>
  <si>
    <t>Belvidere town</t>
  </si>
  <si>
    <t>0203</t>
  </si>
  <si>
    <t>Bergenfield borough</t>
  </si>
  <si>
    <t>2001</t>
  </si>
  <si>
    <t>Berkeley Heights township</t>
  </si>
  <si>
    <t>Union</t>
  </si>
  <si>
    <t>1505</t>
  </si>
  <si>
    <t>Berkeley township</t>
  </si>
  <si>
    <t>0405</t>
  </si>
  <si>
    <t>Berlin borough</t>
  </si>
  <si>
    <t>0406</t>
  </si>
  <si>
    <t>Berlin township</t>
  </si>
  <si>
    <t>1802</t>
  </si>
  <si>
    <t>Bernards township</t>
  </si>
  <si>
    <t>1803</t>
  </si>
  <si>
    <t>Bernardsville borough</t>
  </si>
  <si>
    <t>1002</t>
  </si>
  <si>
    <t>Bethlehem township</t>
  </si>
  <si>
    <t>0302</t>
  </si>
  <si>
    <t>Beverly city</t>
  </si>
  <si>
    <t>2104</t>
  </si>
  <si>
    <t>Blairstown township</t>
  </si>
  <si>
    <t>0702</t>
  </si>
  <si>
    <t>Bloomfield township</t>
  </si>
  <si>
    <t>1601</t>
  </si>
  <si>
    <t>Bloomingdale borough</t>
  </si>
  <si>
    <t>Passaic</t>
  </si>
  <si>
    <t>1003</t>
  </si>
  <si>
    <t>Bloomsbury borough</t>
  </si>
  <si>
    <t>0204</t>
  </si>
  <si>
    <t>Bogota borough</t>
  </si>
  <si>
    <t>1401</t>
  </si>
  <si>
    <t>Boonton town</t>
  </si>
  <si>
    <t>Morris</t>
  </si>
  <si>
    <t>1402</t>
  </si>
  <si>
    <t>Boonton township</t>
  </si>
  <si>
    <t>0303</t>
  </si>
  <si>
    <t>Bordentown city</t>
  </si>
  <si>
    <t>0304</t>
  </si>
  <si>
    <t>Bordentown township</t>
  </si>
  <si>
    <t>1804</t>
  </si>
  <si>
    <t>Bound Brook borough</t>
  </si>
  <si>
    <t>1307</t>
  </si>
  <si>
    <t>Bradley Beach borough</t>
  </si>
  <si>
    <t>1805</t>
  </si>
  <si>
    <t>Branchburg township</t>
  </si>
  <si>
    <t>1903</t>
  </si>
  <si>
    <t>Branchville borough</t>
  </si>
  <si>
    <t>1506</t>
  </si>
  <si>
    <t>Brick township</t>
  </si>
  <si>
    <t>0601</t>
  </si>
  <si>
    <t>Bridgeton city</t>
  </si>
  <si>
    <t>Cumberland</t>
  </si>
  <si>
    <t>1806</t>
  </si>
  <si>
    <t>Bridgewater township</t>
  </si>
  <si>
    <t>1308</t>
  </si>
  <si>
    <t>Brielle borough</t>
  </si>
  <si>
    <t>0103</t>
  </si>
  <si>
    <t>Brigantine city</t>
  </si>
  <si>
    <t>0407</t>
  </si>
  <si>
    <t>Brooklawn borough</t>
  </si>
  <si>
    <t>0104</t>
  </si>
  <si>
    <t>Buena borough</t>
  </si>
  <si>
    <t>0105</t>
  </si>
  <si>
    <t>Buena Vista township</t>
  </si>
  <si>
    <t>0305</t>
  </si>
  <si>
    <t>Burlington city</t>
  </si>
  <si>
    <t>0306</t>
  </si>
  <si>
    <t>Burlington township</t>
  </si>
  <si>
    <t>1403</t>
  </si>
  <si>
    <t>Butler borough</t>
  </si>
  <si>
    <t>1904</t>
  </si>
  <si>
    <t>Byram township</t>
  </si>
  <si>
    <t>0703</t>
  </si>
  <si>
    <t>Caldwell borough</t>
  </si>
  <si>
    <t>1004</t>
  </si>
  <si>
    <t>Califon borough</t>
  </si>
  <si>
    <t>0408</t>
  </si>
  <si>
    <t>Camden city</t>
  </si>
  <si>
    <t>0502</t>
  </si>
  <si>
    <t>Cape May city</t>
  </si>
  <si>
    <t>0503</t>
  </si>
  <si>
    <t>Cape May Point borough</t>
  </si>
  <si>
    <t>0205</t>
  </si>
  <si>
    <t>Carlstadt borough</t>
  </si>
  <si>
    <t>1713</t>
  </si>
  <si>
    <t>Carneys Point township</t>
  </si>
  <si>
    <t>1201</t>
  </si>
  <si>
    <t>Carteret borough</t>
  </si>
  <si>
    <t>Middlesex</t>
  </si>
  <si>
    <t>0704</t>
  </si>
  <si>
    <t>Cedar Grove township</t>
  </si>
  <si>
    <t>1404</t>
  </si>
  <si>
    <t>Chatham borough</t>
  </si>
  <si>
    <t>1405</t>
  </si>
  <si>
    <t>Chatham township</t>
  </si>
  <si>
    <t>0409</t>
  </si>
  <si>
    <t>Cherry Hill township</t>
  </si>
  <si>
    <t>0410</t>
  </si>
  <si>
    <t>Chesilhurst borough</t>
  </si>
  <si>
    <t>1406</t>
  </si>
  <si>
    <t>Chester borough</t>
  </si>
  <si>
    <t>1407</t>
  </si>
  <si>
    <t>Chester township</t>
  </si>
  <si>
    <t>0307</t>
  </si>
  <si>
    <t>Chesterfield township</t>
  </si>
  <si>
    <t>0308</t>
  </si>
  <si>
    <t>Cinnaminson township</t>
  </si>
  <si>
    <t>0717</t>
  </si>
  <si>
    <t>City of Orange township</t>
  </si>
  <si>
    <t>2002</t>
  </si>
  <si>
    <t>Clark township</t>
  </si>
  <si>
    <t>0801</t>
  </si>
  <si>
    <t>Clayton borough</t>
  </si>
  <si>
    <t>Gloucester</t>
  </si>
  <si>
    <t>0411</t>
  </si>
  <si>
    <t>Clementon borough</t>
  </si>
  <si>
    <t>0206</t>
  </si>
  <si>
    <t>Cliffside Park borough</t>
  </si>
  <si>
    <t>1602</t>
  </si>
  <si>
    <t>Clifton city</t>
  </si>
  <si>
    <t>1005</t>
  </si>
  <si>
    <t>Clinton town</t>
  </si>
  <si>
    <t>1006</t>
  </si>
  <si>
    <t>Clinton township</t>
  </si>
  <si>
    <t>0207</t>
  </si>
  <si>
    <t>Closter borough</t>
  </si>
  <si>
    <t>0412</t>
  </si>
  <si>
    <t>Collingswood borough</t>
  </si>
  <si>
    <t>1309</t>
  </si>
  <si>
    <t>Colts Neck township</t>
  </si>
  <si>
    <t>0602</t>
  </si>
  <si>
    <t>Commercial township</t>
  </si>
  <si>
    <t>0106</t>
  </si>
  <si>
    <t>Corbin City city</t>
  </si>
  <si>
    <t>1202</t>
  </si>
  <si>
    <t>Cranbury township</t>
  </si>
  <si>
    <t>2003</t>
  </si>
  <si>
    <t>Cranford township</t>
  </si>
  <si>
    <t>0208</t>
  </si>
  <si>
    <t>Cresskill borough</t>
  </si>
  <si>
    <t>1310</t>
  </si>
  <si>
    <t>Deal borough</t>
  </si>
  <si>
    <t>0603</t>
  </si>
  <si>
    <t>Deerfield township</t>
  </si>
  <si>
    <t>0309</t>
  </si>
  <si>
    <t>Delanco township</t>
  </si>
  <si>
    <t>1007</t>
  </si>
  <si>
    <t>Delaware township</t>
  </si>
  <si>
    <t>0310</t>
  </si>
  <si>
    <t>Delran township</t>
  </si>
  <si>
    <t>0209</t>
  </si>
  <si>
    <t>Demarest borough</t>
  </si>
  <si>
    <t>0504</t>
  </si>
  <si>
    <t>Dennis township</t>
  </si>
  <si>
    <t>1408</t>
  </si>
  <si>
    <t>Denville township</t>
  </si>
  <si>
    <t>0802</t>
  </si>
  <si>
    <t>Deptford township</t>
  </si>
  <si>
    <t>1409</t>
  </si>
  <si>
    <t>Dover town</t>
  </si>
  <si>
    <t>0604</t>
  </si>
  <si>
    <t>Downe township</t>
  </si>
  <si>
    <t>0210</t>
  </si>
  <si>
    <t>Dumont borough</t>
  </si>
  <si>
    <t>1203</t>
  </si>
  <si>
    <t>Dunellen borough</t>
  </si>
  <si>
    <t>1508</t>
  </si>
  <si>
    <t>Eagleswood township</t>
  </si>
  <si>
    <t>1008</t>
  </si>
  <si>
    <t>East Amwell township</t>
  </si>
  <si>
    <t>1204</t>
  </si>
  <si>
    <t>East Brunswick township</t>
  </si>
  <si>
    <t>0803</t>
  </si>
  <si>
    <t>East Greenwich township</t>
  </si>
  <si>
    <t>1410</t>
  </si>
  <si>
    <t>East Hanover township</t>
  </si>
  <si>
    <t>0902</t>
  </si>
  <si>
    <t>East Newark borough</t>
  </si>
  <si>
    <t>0705</t>
  </si>
  <si>
    <t>East Orange city</t>
  </si>
  <si>
    <t>0212</t>
  </si>
  <si>
    <t>East Rutherford borough</t>
  </si>
  <si>
    <t>1101</t>
  </si>
  <si>
    <t>East Windsor township</t>
  </si>
  <si>
    <t>Mercer</t>
  </si>
  <si>
    <t>0311</t>
  </si>
  <si>
    <t>Eastampton township</t>
  </si>
  <si>
    <t>1311</t>
  </si>
  <si>
    <t>Eatontown borough</t>
  </si>
  <si>
    <t>0213</t>
  </si>
  <si>
    <t>Edgewater borough</t>
  </si>
  <si>
    <t>0312</t>
  </si>
  <si>
    <t>Edgewater Park township</t>
  </si>
  <si>
    <t>1205</t>
  </si>
  <si>
    <t>Edison township</t>
  </si>
  <si>
    <t>0107</t>
  </si>
  <si>
    <t>Egg Harbor City city</t>
  </si>
  <si>
    <t>0108</t>
  </si>
  <si>
    <t>Egg Harbor township</t>
  </si>
  <si>
    <t>2004</t>
  </si>
  <si>
    <t>Elizabeth city</t>
  </si>
  <si>
    <t>0804</t>
  </si>
  <si>
    <t>Elk township</t>
  </si>
  <si>
    <t>1702</t>
  </si>
  <si>
    <t>Elmer borough</t>
  </si>
  <si>
    <t>0211</t>
  </si>
  <si>
    <t>Elmwood Park borough</t>
  </si>
  <si>
    <t>1703</t>
  </si>
  <si>
    <t>Elsinboro township</t>
  </si>
  <si>
    <t>0214</t>
  </si>
  <si>
    <t>Emerson borough</t>
  </si>
  <si>
    <t>0215</t>
  </si>
  <si>
    <t>Englewood city</t>
  </si>
  <si>
    <t>0216</t>
  </si>
  <si>
    <t>Englewood Cliffs borough</t>
  </si>
  <si>
    <t>1312</t>
  </si>
  <si>
    <t>Englishtown borough</t>
  </si>
  <si>
    <t>0706</t>
  </si>
  <si>
    <t>Essex Fells borough</t>
  </si>
  <si>
    <t>0109</t>
  </si>
  <si>
    <t>Estell Manor city</t>
  </si>
  <si>
    <t>0313</t>
  </si>
  <si>
    <t>Evesham township</t>
  </si>
  <si>
    <t>1102</t>
  </si>
  <si>
    <t>Ewing township</t>
  </si>
  <si>
    <t>1313</t>
  </si>
  <si>
    <t>Fair Haven borough</t>
  </si>
  <si>
    <t>0217</t>
  </si>
  <si>
    <t>Fair Lawn borough</t>
  </si>
  <si>
    <t>0605</t>
  </si>
  <si>
    <t>Fairfield township</t>
  </si>
  <si>
    <t>0707</t>
  </si>
  <si>
    <t>0218</t>
  </si>
  <si>
    <t>Fairview borough</t>
  </si>
  <si>
    <t>2005</t>
  </si>
  <si>
    <t>Fanwood borough</t>
  </si>
  <si>
    <t>1807</t>
  </si>
  <si>
    <t>Far Hills borough</t>
  </si>
  <si>
    <t>1314</t>
  </si>
  <si>
    <t>Farmingdale borough</t>
  </si>
  <si>
    <t>0314</t>
  </si>
  <si>
    <t>Fieldsboro borough</t>
  </si>
  <si>
    <t>1009</t>
  </si>
  <si>
    <t>Flemington borough</t>
  </si>
  <si>
    <t>0315</t>
  </si>
  <si>
    <t>Florence township</t>
  </si>
  <si>
    <t>1411</t>
  </si>
  <si>
    <t>Florham Park borough</t>
  </si>
  <si>
    <t>0110</t>
  </si>
  <si>
    <t>Folsom borough</t>
  </si>
  <si>
    <t>0219</t>
  </si>
  <si>
    <t>Fort Lee borough</t>
  </si>
  <si>
    <t>1905</t>
  </si>
  <si>
    <t>Frankford township</t>
  </si>
  <si>
    <t>1906</t>
  </si>
  <si>
    <t>Franklin borough</t>
  </si>
  <si>
    <t>0220</t>
  </si>
  <si>
    <t>Franklin Lakes borough</t>
  </si>
  <si>
    <t>0805</t>
  </si>
  <si>
    <t>Franklin township</t>
  </si>
  <si>
    <t>1808</t>
  </si>
  <si>
    <t>2105</t>
  </si>
  <si>
    <t>1010</t>
  </si>
  <si>
    <t>1907</t>
  </si>
  <si>
    <t>Fredon township</t>
  </si>
  <si>
    <t>1315</t>
  </si>
  <si>
    <t>Freehold borough</t>
  </si>
  <si>
    <t>1316</t>
  </si>
  <si>
    <t>Freehold township</t>
  </si>
  <si>
    <t>2106</t>
  </si>
  <si>
    <t>Frelinghuysen township</t>
  </si>
  <si>
    <t>1011</t>
  </si>
  <si>
    <t>Frenchtown borough</t>
  </si>
  <si>
    <t>0111</t>
  </si>
  <si>
    <t>Galloway township</t>
  </si>
  <si>
    <t>0221</t>
  </si>
  <si>
    <t>Garfield city</t>
  </si>
  <si>
    <t>2006</t>
  </si>
  <si>
    <t>Garwood borough</t>
  </si>
  <si>
    <t>0413</t>
  </si>
  <si>
    <t>Gibbsboro borough</t>
  </si>
  <si>
    <t>0806</t>
  </si>
  <si>
    <t>Glassboro borough</t>
  </si>
  <si>
    <t>1012</t>
  </si>
  <si>
    <t>Glen Gardner borough</t>
  </si>
  <si>
    <t>0708</t>
  </si>
  <si>
    <t>Glen Ridge borough</t>
  </si>
  <si>
    <t>0222</t>
  </si>
  <si>
    <t>Glen Rock borough</t>
  </si>
  <si>
    <t>0414</t>
  </si>
  <si>
    <t>Gloucester City city</t>
  </si>
  <si>
    <t>0415</t>
  </si>
  <si>
    <t>Gloucester township</t>
  </si>
  <si>
    <t>1809</t>
  </si>
  <si>
    <t>Green Brook township</t>
  </si>
  <si>
    <t>1908</t>
  </si>
  <si>
    <t>Green township</t>
  </si>
  <si>
    <t>0807</t>
  </si>
  <si>
    <t>Greenwich township</t>
  </si>
  <si>
    <t>0606</t>
  </si>
  <si>
    <t>2107</t>
  </si>
  <si>
    <t>0903</t>
  </si>
  <si>
    <t>Guttenberg town</t>
  </si>
  <si>
    <t>0223</t>
  </si>
  <si>
    <t>Hackensack city</t>
  </si>
  <si>
    <t>2108</t>
  </si>
  <si>
    <t>Hackettstown town</t>
  </si>
  <si>
    <t>0418</t>
  </si>
  <si>
    <t>Haddon Heights borough</t>
  </si>
  <si>
    <t>0416</t>
  </si>
  <si>
    <t>Haddon township</t>
  </si>
  <si>
    <t>0417</t>
  </si>
  <si>
    <t>Haddonfield borough</t>
  </si>
  <si>
    <t>0316</t>
  </si>
  <si>
    <t>Hainesport township</t>
  </si>
  <si>
    <t>1603</t>
  </si>
  <si>
    <t>Haledon borough</t>
  </si>
  <si>
    <t>1909</t>
  </si>
  <si>
    <t>Hamburg borough</t>
  </si>
  <si>
    <t>0112</t>
  </si>
  <si>
    <t>Hamilton township</t>
  </si>
  <si>
    <t>1103</t>
  </si>
  <si>
    <t>0113</t>
  </si>
  <si>
    <t>Hammonton town</t>
  </si>
  <si>
    <t>1013</t>
  </si>
  <si>
    <t>Hampton borough</t>
  </si>
  <si>
    <t>1910</t>
  </si>
  <si>
    <t>Hampton township</t>
  </si>
  <si>
    <t>1412</t>
  </si>
  <si>
    <t>Hanover township</t>
  </si>
  <si>
    <t>1413</t>
  </si>
  <si>
    <t>Harding township</t>
  </si>
  <si>
    <t>2109</t>
  </si>
  <si>
    <t>Hardwick township</t>
  </si>
  <si>
    <t>1911</t>
  </si>
  <si>
    <t>Hardyston township</t>
  </si>
  <si>
    <t>2110</t>
  </si>
  <si>
    <t>Harmony township</t>
  </si>
  <si>
    <t>0224</t>
  </si>
  <si>
    <t>Harrington Park borough</t>
  </si>
  <si>
    <t>0904</t>
  </si>
  <si>
    <t>Harrison town</t>
  </si>
  <si>
    <t>0808</t>
  </si>
  <si>
    <t>Harrison township</t>
  </si>
  <si>
    <t>1509</t>
  </si>
  <si>
    <t>Harvey Cedars borough</t>
  </si>
  <si>
    <t>0225</t>
  </si>
  <si>
    <t>Hasbrouck Heights borough</t>
  </si>
  <si>
    <t>0226</t>
  </si>
  <si>
    <t>Haworth borough</t>
  </si>
  <si>
    <t>1604</t>
  </si>
  <si>
    <t>Hawthorne borough</t>
  </si>
  <si>
    <t>1339</t>
  </si>
  <si>
    <t>Hazlet township</t>
  </si>
  <si>
    <t>1206</t>
  </si>
  <si>
    <t>Helmetta borough</t>
  </si>
  <si>
    <t>1014</t>
  </si>
  <si>
    <t>High Bridge borough</t>
  </si>
  <si>
    <t>1207</t>
  </si>
  <si>
    <t>Highland Park borough</t>
  </si>
  <si>
    <t>1317</t>
  </si>
  <si>
    <t>Highlands borough</t>
  </si>
  <si>
    <t>1104</t>
  </si>
  <si>
    <t>Hightstown borough</t>
  </si>
  <si>
    <t>1810</t>
  </si>
  <si>
    <t>Hillsborough township</t>
  </si>
  <si>
    <t>0227</t>
  </si>
  <si>
    <t>Hillsdale borough</t>
  </si>
  <si>
    <t>2007</t>
  </si>
  <si>
    <t>Hillside township</t>
  </si>
  <si>
    <t>0419</t>
  </si>
  <si>
    <t>Hi-Nella borough</t>
  </si>
  <si>
    <t>0905</t>
  </si>
  <si>
    <t>Hoboken city</t>
  </si>
  <si>
    <t>0228</t>
  </si>
  <si>
    <t>Ho-Ho-Kus borough</t>
  </si>
  <si>
    <t>1015</t>
  </si>
  <si>
    <t>Holland township</t>
  </si>
  <si>
    <t>1318</t>
  </si>
  <si>
    <t>Holmdel township</t>
  </si>
  <si>
    <t>1912</t>
  </si>
  <si>
    <t>Hopatcong borough</t>
  </si>
  <si>
    <t>2111</t>
  </si>
  <si>
    <t>Hope township</t>
  </si>
  <si>
    <t>1105</t>
  </si>
  <si>
    <t>Hopewell borough</t>
  </si>
  <si>
    <t>0607</t>
  </si>
  <si>
    <t>Hopewell township</t>
  </si>
  <si>
    <t>1106</t>
  </si>
  <si>
    <t>1319</t>
  </si>
  <si>
    <t>Howell township</t>
  </si>
  <si>
    <t>2112</t>
  </si>
  <si>
    <t>Independence township</t>
  </si>
  <si>
    <t>1320</t>
  </si>
  <si>
    <t>Interlaken borough</t>
  </si>
  <si>
    <t>0709</t>
  </si>
  <si>
    <t>Irvington township</t>
  </si>
  <si>
    <t>1510</t>
  </si>
  <si>
    <t>Island Heights borough</t>
  </si>
  <si>
    <t>1511</t>
  </si>
  <si>
    <t>Jackson township</t>
  </si>
  <si>
    <t>1208</t>
  </si>
  <si>
    <t>Jamesburg borough</t>
  </si>
  <si>
    <t>1414</t>
  </si>
  <si>
    <t>Jefferson township</t>
  </si>
  <si>
    <t>0906</t>
  </si>
  <si>
    <t>Jersey City city</t>
  </si>
  <si>
    <t>1321</t>
  </si>
  <si>
    <t>Keansburg borough</t>
  </si>
  <si>
    <t>0907</t>
  </si>
  <si>
    <t>Kearny town</t>
  </si>
  <si>
    <t>2008</t>
  </si>
  <si>
    <t>Kenilworth borough</t>
  </si>
  <si>
    <t>1322</t>
  </si>
  <si>
    <t>Keyport borough</t>
  </si>
  <si>
    <t>1016</t>
  </si>
  <si>
    <t>Kingwood township</t>
  </si>
  <si>
    <t>1415</t>
  </si>
  <si>
    <t>Kinnelon borough</t>
  </si>
  <si>
    <t>2113</t>
  </si>
  <si>
    <t>Knowlton township</t>
  </si>
  <si>
    <t>1512</t>
  </si>
  <si>
    <t>Lacey township</t>
  </si>
  <si>
    <t>1913</t>
  </si>
  <si>
    <t>Lafayette township</t>
  </si>
  <si>
    <t>1347</t>
  </si>
  <si>
    <t>Lake Como borough</t>
  </si>
  <si>
    <t>1513</t>
  </si>
  <si>
    <t>Lakehurst borough</t>
  </si>
  <si>
    <t>1514</t>
  </si>
  <si>
    <t>Lakewood township</t>
  </si>
  <si>
    <t>1017</t>
  </si>
  <si>
    <t>Lambertville city</t>
  </si>
  <si>
    <t>0420</t>
  </si>
  <si>
    <t>Laurel Springs borough</t>
  </si>
  <si>
    <t>1515</t>
  </si>
  <si>
    <t>Lavallette borough</t>
  </si>
  <si>
    <t>0421</t>
  </si>
  <si>
    <t>Lawnside borough</t>
  </si>
  <si>
    <t>0608</t>
  </si>
  <si>
    <t>Lawrence township</t>
  </si>
  <si>
    <t>1107</t>
  </si>
  <si>
    <t>1018</t>
  </si>
  <si>
    <t>Lebanon borough</t>
  </si>
  <si>
    <t>1019</t>
  </si>
  <si>
    <t>Lebanon township</t>
  </si>
  <si>
    <t>0229</t>
  </si>
  <si>
    <t>Leonia borough</t>
  </si>
  <si>
    <t>2114</t>
  </si>
  <si>
    <t>Liberty township</t>
  </si>
  <si>
    <t>1416</t>
  </si>
  <si>
    <t>Lincoln Park borough</t>
  </si>
  <si>
    <t>2009</t>
  </si>
  <si>
    <t>Linden city</t>
  </si>
  <si>
    <t>0422</t>
  </si>
  <si>
    <t>Lindenwold borough</t>
  </si>
  <si>
    <t>0114</t>
  </si>
  <si>
    <t>Linwood city</t>
  </si>
  <si>
    <t>1516</t>
  </si>
  <si>
    <t>Little Egg Harbor township</t>
  </si>
  <si>
    <t>1605</t>
  </si>
  <si>
    <t>Little Falls township</t>
  </si>
  <si>
    <t>0230</t>
  </si>
  <si>
    <t>Little Ferry borough</t>
  </si>
  <si>
    <t>1323</t>
  </si>
  <si>
    <t>Little Silver borough</t>
  </si>
  <si>
    <t>0710</t>
  </si>
  <si>
    <t>Livingston township</t>
  </si>
  <si>
    <t>1324</t>
  </si>
  <si>
    <t>Loch Arbour village</t>
  </si>
  <si>
    <t>0231</t>
  </si>
  <si>
    <t>Lodi borough</t>
  </si>
  <si>
    <t>0809</t>
  </si>
  <si>
    <t>Logan township</t>
  </si>
  <si>
    <t>1517</t>
  </si>
  <si>
    <t>Long Beach township</t>
  </si>
  <si>
    <t>1325</t>
  </si>
  <si>
    <t>Long Branch city</t>
  </si>
  <si>
    <t>1430</t>
  </si>
  <si>
    <t>Long Hill township</t>
  </si>
  <si>
    <t>0115</t>
  </si>
  <si>
    <t>Longport borough</t>
  </si>
  <si>
    <t>2115</t>
  </si>
  <si>
    <t>Lopatcong township</t>
  </si>
  <si>
    <t>1704</t>
  </si>
  <si>
    <t>Lower Alloways Creek township</t>
  </si>
  <si>
    <t>0505</t>
  </si>
  <si>
    <t>Lower township</t>
  </si>
  <si>
    <t>0317</t>
  </si>
  <si>
    <t>Lumberton township</t>
  </si>
  <si>
    <t>0232</t>
  </si>
  <si>
    <t>Lyndhurst township</t>
  </si>
  <si>
    <t>1417</t>
  </si>
  <si>
    <t>Madison borough</t>
  </si>
  <si>
    <t>0423</t>
  </si>
  <si>
    <t>Magnolia borough</t>
  </si>
  <si>
    <t>0233</t>
  </si>
  <si>
    <t>Mahwah township</t>
  </si>
  <si>
    <t>1326</t>
  </si>
  <si>
    <t>Manalapan township</t>
  </si>
  <si>
    <t>1327</t>
  </si>
  <si>
    <t>Manasquan borough</t>
  </si>
  <si>
    <t>1518</t>
  </si>
  <si>
    <t>Manchester township</t>
  </si>
  <si>
    <t>1705</t>
  </si>
  <si>
    <t>Mannington township</t>
  </si>
  <si>
    <t>2116</t>
  </si>
  <si>
    <t>Mansfield township</t>
  </si>
  <si>
    <t>0318</t>
  </si>
  <si>
    <t>1519</t>
  </si>
  <si>
    <t>Mantoloking borough</t>
  </si>
  <si>
    <t>0810</t>
  </si>
  <si>
    <t>Mantua township</t>
  </si>
  <si>
    <t>1811</t>
  </si>
  <si>
    <t>Manville borough</t>
  </si>
  <si>
    <t>0319</t>
  </si>
  <si>
    <t>Maple Shade township</t>
  </si>
  <si>
    <t>0711</t>
  </si>
  <si>
    <t>Maplewood township</t>
  </si>
  <si>
    <t>0116</t>
  </si>
  <si>
    <t>Margate City city</t>
  </si>
  <si>
    <t>1328</t>
  </si>
  <si>
    <t>Marlboro township</t>
  </si>
  <si>
    <t>1329</t>
  </si>
  <si>
    <t>Matawan borough</t>
  </si>
  <si>
    <t>0609</t>
  </si>
  <si>
    <t>Maurice River township</t>
  </si>
  <si>
    <t>0234</t>
  </si>
  <si>
    <t>Maywood borough</t>
  </si>
  <si>
    <t>0321</t>
  </si>
  <si>
    <t>Medford Lakes borough</t>
  </si>
  <si>
    <t>0320</t>
  </si>
  <si>
    <t>Medford township</t>
  </si>
  <si>
    <t>1418</t>
  </si>
  <si>
    <t>Mendham borough</t>
  </si>
  <si>
    <t>1419</t>
  </si>
  <si>
    <t>Mendham township</t>
  </si>
  <si>
    <t>0424</t>
  </si>
  <si>
    <t>Merchantville borough</t>
  </si>
  <si>
    <t>1210</t>
  </si>
  <si>
    <t>Metuchen borough</t>
  </si>
  <si>
    <t>0506</t>
  </si>
  <si>
    <t>Middle township</t>
  </si>
  <si>
    <t>1211</t>
  </si>
  <si>
    <t>Middlesex borough</t>
  </si>
  <si>
    <t>1331</t>
  </si>
  <si>
    <t>Middletown township</t>
  </si>
  <si>
    <t>0235</t>
  </si>
  <si>
    <t>Midland Park borough</t>
  </si>
  <si>
    <t>1020</t>
  </si>
  <si>
    <t>Milford borough</t>
  </si>
  <si>
    <t>0712</t>
  </si>
  <si>
    <t>Millburn township</t>
  </si>
  <si>
    <t>1812</t>
  </si>
  <si>
    <t>Millstone borough</t>
  </si>
  <si>
    <t>1332</t>
  </si>
  <si>
    <t>Millstone township</t>
  </si>
  <si>
    <t>1212</t>
  </si>
  <si>
    <t>Milltown borough</t>
  </si>
  <si>
    <t>0610</t>
  </si>
  <si>
    <t>Millville city</t>
  </si>
  <si>
    <t>1420</t>
  </si>
  <si>
    <t>Mine Hill township</t>
  </si>
  <si>
    <t>1333</t>
  </si>
  <si>
    <t>Monmouth Beach borough</t>
  </si>
  <si>
    <t>0811</t>
  </si>
  <si>
    <t>Monroe township</t>
  </si>
  <si>
    <t>1213</t>
  </si>
  <si>
    <t>1914</t>
  </si>
  <si>
    <t>Montague township</t>
  </si>
  <si>
    <t>0713</t>
  </si>
  <si>
    <t>Montclair township</t>
  </si>
  <si>
    <t>1813</t>
  </si>
  <si>
    <t>Montgomery township</t>
  </si>
  <si>
    <t>0236</t>
  </si>
  <si>
    <t>Montvale borough</t>
  </si>
  <si>
    <t>1421</t>
  </si>
  <si>
    <t>Montville township</t>
  </si>
  <si>
    <t>0237</t>
  </si>
  <si>
    <t>Moonachie borough</t>
  </si>
  <si>
    <t>0322</t>
  </si>
  <si>
    <t>Moorestown township</t>
  </si>
  <si>
    <t>1423</t>
  </si>
  <si>
    <t>Morris Plains borough</t>
  </si>
  <si>
    <t>1422</t>
  </si>
  <si>
    <t>Morris township</t>
  </si>
  <si>
    <t>1424</t>
  </si>
  <si>
    <t>Morristown town</t>
  </si>
  <si>
    <t>1426</t>
  </si>
  <si>
    <t>Mount Arlington borough</t>
  </si>
  <si>
    <t>0425</t>
  </si>
  <si>
    <t>Mount Ephraim borough</t>
  </si>
  <si>
    <t>0323</t>
  </si>
  <si>
    <t>Mount Holly township</t>
  </si>
  <si>
    <t>0324</t>
  </si>
  <si>
    <t>Mount Laurel township</t>
  </si>
  <si>
    <t>1427</t>
  </si>
  <si>
    <t>Mount Olive township</t>
  </si>
  <si>
    <t>1425</t>
  </si>
  <si>
    <t>Mountain Lakes borough</t>
  </si>
  <si>
    <t>2010</t>
  </si>
  <si>
    <t>Mountainside borough</t>
  </si>
  <si>
    <t>0117</t>
  </si>
  <si>
    <t>Mullica township</t>
  </si>
  <si>
    <t>0812</t>
  </si>
  <si>
    <t>National Park borough</t>
  </si>
  <si>
    <t>1335</t>
  </si>
  <si>
    <t>Neptune City borough</t>
  </si>
  <si>
    <t>1334</t>
  </si>
  <si>
    <t>Neptune township</t>
  </si>
  <si>
    <t>1428</t>
  </si>
  <si>
    <t>Netcong borough</t>
  </si>
  <si>
    <t>1214</t>
  </si>
  <si>
    <t>New Brunswick city</t>
  </si>
  <si>
    <t>0325</t>
  </si>
  <si>
    <t>New Hanover township</t>
  </si>
  <si>
    <t>0238</t>
  </si>
  <si>
    <t>New Milford borough</t>
  </si>
  <si>
    <t>2011</t>
  </si>
  <si>
    <t>New Providence borough</t>
  </si>
  <si>
    <t>0714</t>
  </si>
  <si>
    <t>Newark city</t>
  </si>
  <si>
    <t>0813</t>
  </si>
  <si>
    <t>Newfield borough</t>
  </si>
  <si>
    <t>1915</t>
  </si>
  <si>
    <t>Newton town</t>
  </si>
  <si>
    <t>0239</t>
  </si>
  <si>
    <t>North Arlington borough</t>
  </si>
  <si>
    <t>0908</t>
  </si>
  <si>
    <t>North Bergen township</t>
  </si>
  <si>
    <t>1215</t>
  </si>
  <si>
    <t>North Brunswick township</t>
  </si>
  <si>
    <t>0715</t>
  </si>
  <si>
    <t>North Caldwell borough</t>
  </si>
  <si>
    <t>1606</t>
  </si>
  <si>
    <t>North Haledon borough</t>
  </si>
  <si>
    <t>0326</t>
  </si>
  <si>
    <t>North Hanover township</t>
  </si>
  <si>
    <t>1814</t>
  </si>
  <si>
    <t>North Plainfield borough</t>
  </si>
  <si>
    <t>0507</t>
  </si>
  <si>
    <t>North Wildwood city</t>
  </si>
  <si>
    <t>0118</t>
  </si>
  <si>
    <t>Northfield city</t>
  </si>
  <si>
    <t>0240</t>
  </si>
  <si>
    <t>Northvale borough</t>
  </si>
  <si>
    <t>0241</t>
  </si>
  <si>
    <t>Norwood borough</t>
  </si>
  <si>
    <t>0716</t>
  </si>
  <si>
    <t>Nutley township</t>
  </si>
  <si>
    <t>0242</t>
  </si>
  <si>
    <t>Oakland borough</t>
  </si>
  <si>
    <t>0426</t>
  </si>
  <si>
    <t>Oaklyn borough</t>
  </si>
  <si>
    <t>0508</t>
  </si>
  <si>
    <t>Ocean City city</t>
  </si>
  <si>
    <t>1521</t>
  </si>
  <si>
    <t>Ocean Gate borough</t>
  </si>
  <si>
    <t>1520</t>
  </si>
  <si>
    <t>Ocean township</t>
  </si>
  <si>
    <t>1337</t>
  </si>
  <si>
    <t>1338</t>
  </si>
  <si>
    <t>Oceanport borough</t>
  </si>
  <si>
    <t>1916</t>
  </si>
  <si>
    <t>Ogdensburg borough</t>
  </si>
  <si>
    <t>1209</t>
  </si>
  <si>
    <t>Old Bridge township</t>
  </si>
  <si>
    <t>0243</t>
  </si>
  <si>
    <t>Old Tappan borough</t>
  </si>
  <si>
    <t>1706</t>
  </si>
  <si>
    <t>Oldmans township</t>
  </si>
  <si>
    <t>0244</t>
  </si>
  <si>
    <t>Oradell borough</t>
  </si>
  <si>
    <t>2117</t>
  </si>
  <si>
    <t>Oxford township</t>
  </si>
  <si>
    <t>0245</t>
  </si>
  <si>
    <t>Palisades Park borough</t>
  </si>
  <si>
    <t>0327</t>
  </si>
  <si>
    <t>Palmyra borough</t>
  </si>
  <si>
    <t>0246</t>
  </si>
  <si>
    <t>Paramus borough</t>
  </si>
  <si>
    <t>0247</t>
  </si>
  <si>
    <t>Park Ridge borough</t>
  </si>
  <si>
    <t>1429</t>
  </si>
  <si>
    <t>Parsippany-Troy Hills township</t>
  </si>
  <si>
    <t>1607</t>
  </si>
  <si>
    <t>Passaic city</t>
  </si>
  <si>
    <t>1608</t>
  </si>
  <si>
    <t>Paterson city</t>
  </si>
  <si>
    <t>0814</t>
  </si>
  <si>
    <t>Paulsboro borough</t>
  </si>
  <si>
    <t>1815</t>
  </si>
  <si>
    <t>Peapack and Gladstone borough</t>
  </si>
  <si>
    <t>0328</t>
  </si>
  <si>
    <t>Pemberton borough</t>
  </si>
  <si>
    <t>0329</t>
  </si>
  <si>
    <t>Pemberton township</t>
  </si>
  <si>
    <t>1108</t>
  </si>
  <si>
    <t>Pennington borough</t>
  </si>
  <si>
    <t>1707</t>
  </si>
  <si>
    <t>Penns Grove borough</t>
  </si>
  <si>
    <t>0427</t>
  </si>
  <si>
    <t>Pennsauken township</t>
  </si>
  <si>
    <t>1708</t>
  </si>
  <si>
    <t>Pennsville township</t>
  </si>
  <si>
    <t>1431</t>
  </si>
  <si>
    <t>Pequannock township</t>
  </si>
  <si>
    <t>1216</t>
  </si>
  <si>
    <t>Perth Amboy city</t>
  </si>
  <si>
    <t>2119</t>
  </si>
  <si>
    <t>Phillipsburg town</t>
  </si>
  <si>
    <t>1709</t>
  </si>
  <si>
    <t>Pilesgrove township</t>
  </si>
  <si>
    <t>1522</t>
  </si>
  <si>
    <t>Pine Beach borough</t>
  </si>
  <si>
    <t>0428</t>
  </si>
  <si>
    <t>Pine Hill borough</t>
  </si>
  <si>
    <t>1217</t>
  </si>
  <si>
    <t>Piscataway township</t>
  </si>
  <si>
    <t>0815</t>
  </si>
  <si>
    <t>Pitman borough</t>
  </si>
  <si>
    <t>1710</t>
  </si>
  <si>
    <t>Pittsgrove township</t>
  </si>
  <si>
    <t>2012</t>
  </si>
  <si>
    <t>Plainfield city</t>
  </si>
  <si>
    <t>1218</t>
  </si>
  <si>
    <t>Plainsboro township</t>
  </si>
  <si>
    <t>0119</t>
  </si>
  <si>
    <t>Pleasantville city</t>
  </si>
  <si>
    <t>1523</t>
  </si>
  <si>
    <t>Plumsted township</t>
  </si>
  <si>
    <t>2120</t>
  </si>
  <si>
    <t>Pohatcong township</t>
  </si>
  <si>
    <t>1525</t>
  </si>
  <si>
    <t>Point Pleasant Beach borough</t>
  </si>
  <si>
    <t>1524</t>
  </si>
  <si>
    <t>Point Pleasant borough</t>
  </si>
  <si>
    <t>1609</t>
  </si>
  <si>
    <t>Pompton Lakes borough</t>
  </si>
  <si>
    <t>0120</t>
  </si>
  <si>
    <t>Port Republic city</t>
  </si>
  <si>
    <t>1114</t>
  </si>
  <si>
    <t>Princeton</t>
  </si>
  <si>
    <t>1610</t>
  </si>
  <si>
    <t>Prospect Park borough</t>
  </si>
  <si>
    <t>1711</t>
  </si>
  <si>
    <t>Quinton township</t>
  </si>
  <si>
    <t>2013</t>
  </si>
  <si>
    <t>Rahway city</t>
  </si>
  <si>
    <t>0248</t>
  </si>
  <si>
    <t>Ramsey borough</t>
  </si>
  <si>
    <t>1432</t>
  </si>
  <si>
    <t>Randolph township</t>
  </si>
  <si>
    <t>1816</t>
  </si>
  <si>
    <t>Raritan borough</t>
  </si>
  <si>
    <t>1021</t>
  </si>
  <si>
    <t>Raritan township</t>
  </si>
  <si>
    <t>1022</t>
  </si>
  <si>
    <t>Readington township</t>
  </si>
  <si>
    <t>1340</t>
  </si>
  <si>
    <t>Red Bank borough</t>
  </si>
  <si>
    <t>0249</t>
  </si>
  <si>
    <t>Ridgefield borough</t>
  </si>
  <si>
    <t>0250</t>
  </si>
  <si>
    <t>Ridgefield Park village</t>
  </si>
  <si>
    <t>0251</t>
  </si>
  <si>
    <t>Ridgewood village</t>
  </si>
  <si>
    <t>1611</t>
  </si>
  <si>
    <t>Ringwood borough</t>
  </si>
  <si>
    <t>0252</t>
  </si>
  <si>
    <t>River Edge borough</t>
  </si>
  <si>
    <t>0253</t>
  </si>
  <si>
    <t>River Vale township</t>
  </si>
  <si>
    <t>1433</t>
  </si>
  <si>
    <t>Riverdale borough</t>
  </si>
  <si>
    <t>0330</t>
  </si>
  <si>
    <t>Riverside township</t>
  </si>
  <si>
    <t>0331</t>
  </si>
  <si>
    <t>Riverton borough</t>
  </si>
  <si>
    <t>1112</t>
  </si>
  <si>
    <t>Robbinsville township</t>
  </si>
  <si>
    <t>0254</t>
  </si>
  <si>
    <t>Rochelle Park township</t>
  </si>
  <si>
    <t>1434</t>
  </si>
  <si>
    <t>Rockaway borough</t>
  </si>
  <si>
    <t>1435</t>
  </si>
  <si>
    <t>Rockaway township</t>
  </si>
  <si>
    <t>0255</t>
  </si>
  <si>
    <t>Rockleigh borough</t>
  </si>
  <si>
    <t>1817</t>
  </si>
  <si>
    <t>Rocky Hill borough</t>
  </si>
  <si>
    <t>1341</t>
  </si>
  <si>
    <t>Roosevelt borough</t>
  </si>
  <si>
    <t>0718</t>
  </si>
  <si>
    <t>Roseland borough</t>
  </si>
  <si>
    <t>2014</t>
  </si>
  <si>
    <t>Roselle borough</t>
  </si>
  <si>
    <t>2015</t>
  </si>
  <si>
    <t>Roselle Park borough</t>
  </si>
  <si>
    <t>1436</t>
  </si>
  <si>
    <t>Roxbury township</t>
  </si>
  <si>
    <t>1342</t>
  </si>
  <si>
    <t>Rumson borough</t>
  </si>
  <si>
    <t>0430</t>
  </si>
  <si>
    <t>Runnemede borough</t>
  </si>
  <si>
    <t>0256</t>
  </si>
  <si>
    <t>Rutherford borough</t>
  </si>
  <si>
    <t>0257</t>
  </si>
  <si>
    <t>Saddle Brook township</t>
  </si>
  <si>
    <t>0258</t>
  </si>
  <si>
    <t>Saddle River borough</t>
  </si>
  <si>
    <t>1712</t>
  </si>
  <si>
    <t>Salem city</t>
  </si>
  <si>
    <t>1917</t>
  </si>
  <si>
    <t>Sandyston township</t>
  </si>
  <si>
    <t>1219</t>
  </si>
  <si>
    <t>Sayreville borough</t>
  </si>
  <si>
    <t>2016</t>
  </si>
  <si>
    <t>Scotch Plains township</t>
  </si>
  <si>
    <t>1343</t>
  </si>
  <si>
    <t>Sea Bright borough</t>
  </si>
  <si>
    <t>1344</t>
  </si>
  <si>
    <t>Sea Girt borough</t>
  </si>
  <si>
    <t>0509</t>
  </si>
  <si>
    <t>Sea Isle City city</t>
  </si>
  <si>
    <t>1526</t>
  </si>
  <si>
    <t>Seaside Heights borough</t>
  </si>
  <si>
    <t>1527</t>
  </si>
  <si>
    <t>Seaside Park borough</t>
  </si>
  <si>
    <t>0909</t>
  </si>
  <si>
    <t>Secaucus town</t>
  </si>
  <si>
    <t>0332</t>
  </si>
  <si>
    <t>Shamong township</t>
  </si>
  <si>
    <t>0611</t>
  </si>
  <si>
    <t>Shiloh borough</t>
  </si>
  <si>
    <t>1528</t>
  </si>
  <si>
    <t>Ship Bottom borough</t>
  </si>
  <si>
    <t>1345</t>
  </si>
  <si>
    <t>Shrewsbury borough</t>
  </si>
  <si>
    <t>1346</t>
  </si>
  <si>
    <t>Shrewsbury township</t>
  </si>
  <si>
    <t>0431</t>
  </si>
  <si>
    <t>Somerdale borough</t>
  </si>
  <si>
    <t>0121</t>
  </si>
  <si>
    <t>Somers Point city</t>
  </si>
  <si>
    <t>1818</t>
  </si>
  <si>
    <t>Somerville borough</t>
  </si>
  <si>
    <t>1220</t>
  </si>
  <si>
    <t>South Amboy city</t>
  </si>
  <si>
    <t>1819</t>
  </si>
  <si>
    <t>South Bound Brook borough</t>
  </si>
  <si>
    <t>1221</t>
  </si>
  <si>
    <t>South Brunswick township</t>
  </si>
  <si>
    <t>0259</t>
  </si>
  <si>
    <t>South Hackensack township</t>
  </si>
  <si>
    <t>0816</t>
  </si>
  <si>
    <t>South Harrison township</t>
  </si>
  <si>
    <t>0719</t>
  </si>
  <si>
    <t>South Orange Village township</t>
  </si>
  <si>
    <t>1222</t>
  </si>
  <si>
    <t>South Plainfield borough</t>
  </si>
  <si>
    <t>1223</t>
  </si>
  <si>
    <t>South River borough</t>
  </si>
  <si>
    <t>1529</t>
  </si>
  <si>
    <t>South Toms River borough</t>
  </si>
  <si>
    <t>0333</t>
  </si>
  <si>
    <t>Southampton township</t>
  </si>
  <si>
    <t>1918</t>
  </si>
  <si>
    <t>Sparta township</t>
  </si>
  <si>
    <t>1224</t>
  </si>
  <si>
    <t>Spotswood borough</t>
  </si>
  <si>
    <t>1348</t>
  </si>
  <si>
    <t>Spring Lake borough</t>
  </si>
  <si>
    <t>1349</t>
  </si>
  <si>
    <t>Spring Lake Heights borough</t>
  </si>
  <si>
    <t>0334</t>
  </si>
  <si>
    <t>Springfield township</t>
  </si>
  <si>
    <t>2017</t>
  </si>
  <si>
    <t>1530</t>
  </si>
  <si>
    <t>Stafford township</t>
  </si>
  <si>
    <t>1919</t>
  </si>
  <si>
    <t>Stanhope borough</t>
  </si>
  <si>
    <t>1920</t>
  </si>
  <si>
    <t>Stillwater township</t>
  </si>
  <si>
    <t>1023</t>
  </si>
  <si>
    <t>Stockton borough</t>
  </si>
  <si>
    <t>0510</t>
  </si>
  <si>
    <t>Stone Harbor borough</t>
  </si>
  <si>
    <t>0612</t>
  </si>
  <si>
    <t>Stow Creek township</t>
  </si>
  <si>
    <t>0432</t>
  </si>
  <si>
    <t>Stratford borough</t>
  </si>
  <si>
    <t>2018</t>
  </si>
  <si>
    <t>Summit city</t>
  </si>
  <si>
    <t>1531</t>
  </si>
  <si>
    <t>Surf City borough</t>
  </si>
  <si>
    <t>1921</t>
  </si>
  <si>
    <t>Sussex borough</t>
  </si>
  <si>
    <t>0817</t>
  </si>
  <si>
    <t>Swedesboro borough</t>
  </si>
  <si>
    <t>0335</t>
  </si>
  <si>
    <t>Tabernacle township</t>
  </si>
  <si>
    <t>0433</t>
  </si>
  <si>
    <t>Tavistock borough</t>
  </si>
  <si>
    <t>0260</t>
  </si>
  <si>
    <t>Teaneck township</t>
  </si>
  <si>
    <t>0261</t>
  </si>
  <si>
    <t>Tenafly borough</t>
  </si>
  <si>
    <t>0262</t>
  </si>
  <si>
    <t>Teterboro borough</t>
  </si>
  <si>
    <t>1024</t>
  </si>
  <si>
    <t>Tewksbury township</t>
  </si>
  <si>
    <t>1336</t>
  </si>
  <si>
    <t>Tinton Falls borough</t>
  </si>
  <si>
    <t>1507</t>
  </si>
  <si>
    <t>Toms River township</t>
  </si>
  <si>
    <t>1612</t>
  </si>
  <si>
    <t>Totowa borough</t>
  </si>
  <si>
    <t>1111</t>
  </si>
  <si>
    <t>Trenton city</t>
  </si>
  <si>
    <t>1532</t>
  </si>
  <si>
    <t>Tuckerton borough</t>
  </si>
  <si>
    <t>1350</t>
  </si>
  <si>
    <t>Union Beach borough</t>
  </si>
  <si>
    <t>0910</t>
  </si>
  <si>
    <t>Union City city</t>
  </si>
  <si>
    <t>2019</t>
  </si>
  <si>
    <t>Union township</t>
  </si>
  <si>
    <t>1025</t>
  </si>
  <si>
    <t>0613</t>
  </si>
  <si>
    <t>Upper Deerfield township</t>
  </si>
  <si>
    <t>1351</t>
  </si>
  <si>
    <t>Upper Freehold township</t>
  </si>
  <si>
    <t>1714</t>
  </si>
  <si>
    <t>Upper Pittsgrove township</t>
  </si>
  <si>
    <t>0263</t>
  </si>
  <si>
    <t>Upper Saddle River borough</t>
  </si>
  <si>
    <t>0511</t>
  </si>
  <si>
    <t>Upper township</t>
  </si>
  <si>
    <t>0122</t>
  </si>
  <si>
    <t>Ventnor City city</t>
  </si>
  <si>
    <t>1922</t>
  </si>
  <si>
    <t>Vernon township</t>
  </si>
  <si>
    <t>0720</t>
  </si>
  <si>
    <t>Verona township</t>
  </si>
  <si>
    <t>1437</t>
  </si>
  <si>
    <t>Victory Gardens borough</t>
  </si>
  <si>
    <t>0614</t>
  </si>
  <si>
    <t>Vineland city</t>
  </si>
  <si>
    <t>0434</t>
  </si>
  <si>
    <t>Voorhees township</t>
  </si>
  <si>
    <t>0264</t>
  </si>
  <si>
    <t>Waldwick borough</t>
  </si>
  <si>
    <t>1352</t>
  </si>
  <si>
    <t>Wall township</t>
  </si>
  <si>
    <t>0265</t>
  </si>
  <si>
    <t>Wallington borough</t>
  </si>
  <si>
    <t>1923</t>
  </si>
  <si>
    <t>Walpack township</t>
  </si>
  <si>
    <t>1613</t>
  </si>
  <si>
    <t>Wanaque borough</t>
  </si>
  <si>
    <t>1924</t>
  </si>
  <si>
    <t>Wantage township</t>
  </si>
  <si>
    <t>1820</t>
  </si>
  <si>
    <t>Warren township</t>
  </si>
  <si>
    <t>2121</t>
  </si>
  <si>
    <t>Washington borough</t>
  </si>
  <si>
    <t>0336</t>
  </si>
  <si>
    <t>Washington township</t>
  </si>
  <si>
    <t>0818</t>
  </si>
  <si>
    <t>2122</t>
  </si>
  <si>
    <t>0266</t>
  </si>
  <si>
    <t>1438</t>
  </si>
  <si>
    <t>1821</t>
  </si>
  <si>
    <t>Watchung borough</t>
  </si>
  <si>
    <t>0435</t>
  </si>
  <si>
    <t>Waterford township</t>
  </si>
  <si>
    <t>1614</t>
  </si>
  <si>
    <t>Wayne township</t>
  </si>
  <si>
    <t>0911</t>
  </si>
  <si>
    <t>Weehawken township</t>
  </si>
  <si>
    <t>0819</t>
  </si>
  <si>
    <t>Wenonah borough</t>
  </si>
  <si>
    <t>1026</t>
  </si>
  <si>
    <t>West Amwell township</t>
  </si>
  <si>
    <t>0721</t>
  </si>
  <si>
    <t>West Caldwell township</t>
  </si>
  <si>
    <t>0512</t>
  </si>
  <si>
    <t>West Cape May borough</t>
  </si>
  <si>
    <t>0820</t>
  </si>
  <si>
    <t>West Deptford township</t>
  </si>
  <si>
    <t>1353</t>
  </si>
  <si>
    <t>West Long Branch borough</t>
  </si>
  <si>
    <t>1615</t>
  </si>
  <si>
    <t>West Milford township</t>
  </si>
  <si>
    <t>0912</t>
  </si>
  <si>
    <t>West New York town</t>
  </si>
  <si>
    <t>0722</t>
  </si>
  <si>
    <t>West Orange township</t>
  </si>
  <si>
    <t>0513</t>
  </si>
  <si>
    <t>West Wildwood borough</t>
  </si>
  <si>
    <t>1113</t>
  </si>
  <si>
    <t>West Windsor township</t>
  </si>
  <si>
    <t>0337</t>
  </si>
  <si>
    <t>Westampton township</t>
  </si>
  <si>
    <t>2020</t>
  </si>
  <si>
    <t>Westfield town</t>
  </si>
  <si>
    <t>0821</t>
  </si>
  <si>
    <t>Westville borough</t>
  </si>
  <si>
    <t>0267</t>
  </si>
  <si>
    <t>Westwood borough</t>
  </si>
  <si>
    <t>0123</t>
  </si>
  <si>
    <t>Weymouth township</t>
  </si>
  <si>
    <t>1439</t>
  </si>
  <si>
    <t>Wharton borough</t>
  </si>
  <si>
    <t>2123</t>
  </si>
  <si>
    <t>White township</t>
  </si>
  <si>
    <t>0514</t>
  </si>
  <si>
    <t>Wildwood city</t>
  </si>
  <si>
    <t>0515</t>
  </si>
  <si>
    <t>Wildwood Crest borough</t>
  </si>
  <si>
    <t>0338</t>
  </si>
  <si>
    <t>Willingboro township</t>
  </si>
  <si>
    <t>2021</t>
  </si>
  <si>
    <t>Winfield township</t>
  </si>
  <si>
    <t>0436</t>
  </si>
  <si>
    <t>Winslow township</t>
  </si>
  <si>
    <t>0516</t>
  </si>
  <si>
    <t>Woodbine borough</t>
  </si>
  <si>
    <t>1225</t>
  </si>
  <si>
    <t>Woodbridge township</t>
  </si>
  <si>
    <t>0822</t>
  </si>
  <si>
    <t>Woodbury city</t>
  </si>
  <si>
    <t>0823</t>
  </si>
  <si>
    <t>Woodbury Heights borough</t>
  </si>
  <si>
    <t>0268</t>
  </si>
  <si>
    <t>Woodcliff Lake borough</t>
  </si>
  <si>
    <t>1616</t>
  </si>
  <si>
    <t>Woodland Park borough</t>
  </si>
  <si>
    <t>0339</t>
  </si>
  <si>
    <t>Woodland township</t>
  </si>
  <si>
    <t>0437</t>
  </si>
  <si>
    <t>Woodlynne borough</t>
  </si>
  <si>
    <t>0269</t>
  </si>
  <si>
    <t>Wood-Ridge borough</t>
  </si>
  <si>
    <t>1715</t>
  </si>
  <si>
    <t>Woodstown borough</t>
  </si>
  <si>
    <t>0824</t>
  </si>
  <si>
    <t>Woolwich township</t>
  </si>
  <si>
    <t>0340</t>
  </si>
  <si>
    <t>Wrightstown borough</t>
  </si>
  <si>
    <t>0270</t>
  </si>
  <si>
    <t>Wyckoff township</t>
  </si>
  <si>
    <t>Average</t>
  </si>
  <si>
    <t>Standard Deviation</t>
  </si>
  <si>
    <t>Regression Equation</t>
  </si>
  <si>
    <t>x</t>
  </si>
  <si>
    <t>y</t>
  </si>
  <si>
    <t>slope</t>
  </si>
  <si>
    <t>intercept</t>
  </si>
  <si>
    <t>0429</t>
  </si>
  <si>
    <t>Pine Valley borough</t>
  </si>
  <si>
    <t>Princeton borough</t>
  </si>
  <si>
    <t>2020 MRI Distress Score</t>
  </si>
  <si>
    <t>Chg MRI Score</t>
  </si>
  <si>
    <t>Chg MRI Distress Score</t>
  </si>
  <si>
    <t>Chg MRI Rank</t>
  </si>
  <si>
    <t>Chg in Rank</t>
  </si>
  <si>
    <t>Chg in Index</t>
  </si>
  <si>
    <t>Chg in Value</t>
  </si>
  <si>
    <t>MRI Distress Viewer</t>
  </si>
  <si>
    <t>Select Municipality:</t>
  </si>
  <si>
    <r>
      <t>2023 MRI Distress Score</t>
    </r>
    <r>
      <rPr>
        <b/>
        <sz val="10"/>
        <rFont val="Arial Narrow"/>
        <family val="2"/>
      </rPr>
      <t xml:space="preserve"> (of 100)</t>
    </r>
  </si>
  <si>
    <r>
      <t>MRI Rank</t>
    </r>
    <r>
      <rPr>
        <b/>
        <sz val="10"/>
        <rFont val="Arial Narrow"/>
        <family val="2"/>
      </rPr>
      <t xml:space="preserve"> (of 564)</t>
    </r>
  </si>
  <si>
    <t>Select Municipality</t>
  </si>
  <si>
    <t>Muni MRI vs. State &amp; County Average</t>
  </si>
  <si>
    <t>Pop. Change (2014-2024)</t>
  </si>
  <si>
    <t>Children on TANF Rate (2024)</t>
  </si>
  <si>
    <t>Unemployment Rate (2024)</t>
  </si>
  <si>
    <t>2025 Urban Aid</t>
  </si>
  <si>
    <t>2026 Municipal Revitalization Index - Alphabetical</t>
  </si>
  <si>
    <t>Equalized Valuation Per Capita (2025)</t>
  </si>
  <si>
    <t>Avg Property Tax Rate (2023-25)</t>
  </si>
  <si>
    <t>Non-Seasonal Housing Vacancy Rate (2024)</t>
  </si>
  <si>
    <t>% w SNAP Benefits (2024)</t>
  </si>
  <si>
    <t>Poverty Rate (2024)</t>
  </si>
  <si>
    <t>Median Household Income (2024)</t>
  </si>
  <si>
    <t>HS Diploma or Higher (2024)</t>
  </si>
  <si>
    <t>2026 Municipal Revitalization Index - By County</t>
  </si>
  <si>
    <t>2026 Municipal Revitalization Index - Ranked</t>
  </si>
  <si>
    <t>2023 Municipal Revitalization Index - Alphabetical</t>
  </si>
  <si>
    <t>2023 MRI Distress Score</t>
  </si>
  <si>
    <t>2023-2026 Change in Municipal Revitalization Index - Alphabetical</t>
  </si>
  <si>
    <t>Pop. Change (2012-2022 to 2014-2024)</t>
  </si>
  <si>
    <t>Non-Seasonal Housing Vacancy Rate (2022 to 2024)</t>
  </si>
  <si>
    <t>% w SNAP Benefits (2022 to 2024)</t>
  </si>
  <si>
    <t>Children on TANF Rate (2023 to 2024)</t>
  </si>
  <si>
    <t>Poverty Rate (2022 to 2024)</t>
  </si>
  <si>
    <t>Median Household Income (2022 to 2024)</t>
  </si>
  <si>
    <t>Unemployment Rate (2022 to 2024)</t>
  </si>
  <si>
    <t>HS Diploma or Higher (2022 to 2024)</t>
  </si>
  <si>
    <t>Avg Property Tax Rate (2020 to 2022) to (2023 to 2025)</t>
  </si>
  <si>
    <t>Equalized Valuation Per Capita (2022 to 2025)</t>
  </si>
  <si>
    <t>2023-2026 Change in Municipal Revitalization Index - By County</t>
  </si>
  <si>
    <t>2023-2026 Change in Municipal Revitalization Index - Ranked</t>
  </si>
  <si>
    <t>2023-26 Change in MRI Rank</t>
  </si>
  <si>
    <t>2023-26 Change in MRI Distress Score</t>
  </si>
  <si>
    <t>2023 Distress Score</t>
  </si>
  <si>
    <t>2023 MRI</t>
  </si>
  <si>
    <t>2026 MRI*</t>
  </si>
  <si>
    <r>
      <t>2026 MRI Distress Score</t>
    </r>
    <r>
      <rPr>
        <b/>
        <sz val="10"/>
        <rFont val="Arial Narrow"/>
        <family val="2"/>
      </rPr>
      <t xml:space="preserve"> (of 100)</t>
    </r>
  </si>
  <si>
    <t>2023-26  Change in MRI Rank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</si>
</sst>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(* #,##0.00_);_(* \(#,##0.00\);_(* &quot;-&quot;??_);_(@_)"/>
    <numFmt numFmtId="164" formatCode="0.0"/>
    <numFmt numFmtId="165" formatCode="0.0%"/>
    <numFmt numFmtId="166" formatCode="&quot;$&quot;#,##0"/>
    <numFmt numFmtId="167" formatCode="0.000_)"/>
    <numFmt numFmtId="168" formatCode="0_)"/>
  </numFmts>
  <fonts count="5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color theme="0"/>
      <name val="Tw Cen MT Condensed"/>
      <family val="2"/>
    </font>
    <font>
      <sz val="9"/>
      <color theme="1"/>
      <name val="Tw Cen MT Condensed"/>
      <family val="2"/>
    </font>
    <font>
      <b/>
      <sz val="9"/>
      <color theme="1"/>
      <name val="Tw Cen MT Condensed"/>
      <family val="2"/>
    </font>
    <font>
      <b/>
      <sz val="9"/>
      <name val="Tw Cen MT Condensed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sz val="8"/>
      <color theme="1"/>
      <name val="Calibri"/>
      <family val="2"/>
      <scheme val="minor"/>
    </font>
    <font>
      <b/>
      <sz val="7"/>
      <color theme="1"/>
      <name val="Arial"/>
      <family val="2"/>
    </font>
    <font>
      <b/>
      <sz val="18"/>
      <name val="Book Antiqua"/>
      <family val="1"/>
    </font>
    <font>
      <b/>
      <sz val="10"/>
      <name val="Arial"/>
      <family val="2"/>
    </font>
    <font>
      <b/>
      <sz val="12"/>
      <name val="Arial Narrow"/>
      <family val="2"/>
    </font>
    <font>
      <sz val="10"/>
      <name val="Arial"/>
      <family val="2"/>
    </font>
    <font>
      <sz val="12"/>
      <name val="Arial Narrow"/>
      <family val="2"/>
    </font>
    <font>
      <sz val="11"/>
      <name val="Calibri"/>
      <family val="2"/>
      <scheme val="minor"/>
    </font>
    <font>
      <sz val="11"/>
      <color theme="0" tint="-0.14999847407452621"/>
      <name val="Calibri"/>
      <family val="2"/>
      <scheme val="minor"/>
    </font>
    <font>
      <sz val="10"/>
      <color theme="0" tint="-0.14999847407452621"/>
      <name val="Arial"/>
      <family val="2"/>
    </font>
    <font>
      <sz val="11"/>
      <color theme="0" tint="-0.14999847407452621"/>
      <name val="Arial Narrow"/>
      <family val="2"/>
    </font>
    <font>
      <sz val="12"/>
      <color theme="0" tint="-0.14999847407452621"/>
      <name val="Arial Narrow"/>
      <family val="2"/>
    </font>
    <font>
      <b/>
      <u/>
      <sz val="12"/>
      <color theme="1"/>
      <name val="Arial Narrow"/>
      <family val="2"/>
    </font>
    <font>
      <b/>
      <sz val="10"/>
      <name val="Arial Narrow"/>
      <family val="2"/>
    </font>
    <font>
      <sz val="9"/>
      <color theme="1"/>
      <name val="Arial Narrow"/>
      <family val="2"/>
    </font>
    <font>
      <b/>
      <sz val="10"/>
      <color theme="0" tint="-0.14999847407452621"/>
      <name val="Arial"/>
      <family val="2"/>
    </font>
    <font>
      <b/>
      <u/>
      <sz val="10"/>
      <color theme="0" tint="-0.14999847407452621"/>
      <name val="Arial"/>
      <family val="2"/>
    </font>
    <font>
      <sz val="20"/>
      <color rgb="FF00B0F0"/>
      <name val="Franklin Gothic Demi Cond"/>
      <family val="2"/>
    </font>
    <font>
      <sz val="18"/>
      <color rgb="FF0070C0"/>
      <name val="Franklin Gothic Demi Cond"/>
      <family val="2"/>
    </font>
    <font>
      <sz val="24"/>
      <color rgb="FF00B0F0"/>
      <name val="Franklin Gothic Demi Cond"/>
      <family val="2"/>
    </font>
    <font>
      <b/>
      <sz val="10"/>
      <color theme="1"/>
      <name val="Book Antiqua"/>
      <family val="1"/>
    </font>
    <font>
      <sz val="10"/>
      <color theme="1"/>
      <name val="Book Antiqua"/>
      <family val="1"/>
    </font>
    <font>
      <b/>
      <i/>
      <sz val="10"/>
      <color theme="1"/>
      <name val="Book Antiqua"/>
      <family val="1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sz val="11"/>
      <color rgb="FF9C6500"/>
      <name val="Calibri"/>
      <family val="2"/>
      <scheme val="minor"/>
    </font>
    <font>
      <sz val="13"/>
      <name val="Times New Roman"/>
      <family val="1"/>
    </font>
  </fonts>
  <fills count="40">
    <fill>
      <patternFill patternType="none"/>
    </fill>
    <fill>
      <patternFill patternType="gray125"/>
    </fill>
    <fill>
      <patternFill patternType="solid">
        <fgColor rgb="FF0070C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6F9FC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BFBFB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46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6795556505021"/>
      </left>
      <right/>
      <top style="thin">
        <color theme="0" tint="-0.14996795556505021"/>
      </top>
      <bottom style="thin">
        <color theme="0" tint="-0.14996795556505021"/>
      </bottom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auto="1"/>
      </right>
      <top style="thin">
        <color theme="0" tint="-0.14996795556505021"/>
      </top>
      <bottom style="thin">
        <color theme="0" tint="-0.14996795556505021"/>
      </bottom>
      <diagonal/>
    </border>
    <border>
      <left style="medium">
        <color auto="1"/>
      </left>
      <right style="medium">
        <color auto="1"/>
      </right>
      <top style="thin">
        <color theme="0" tint="-0.14996795556505021"/>
      </top>
      <bottom style="thin">
        <color theme="0" tint="-0.14996795556505021"/>
      </bottom>
      <diagonal/>
    </border>
    <border>
      <left style="medium">
        <color auto="1"/>
      </left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medium">
        <color auto="1"/>
      </right>
      <top/>
      <bottom style="thin">
        <color theme="0" tint="-0.14996795556505021"/>
      </bottom>
      <diagonal/>
    </border>
    <border>
      <left style="medium">
        <color auto="1"/>
      </left>
      <right/>
      <top style="thin">
        <color theme="0" tint="-0.14996795556505021"/>
      </top>
      <bottom style="medium">
        <color indexed="64"/>
      </bottom>
      <diagonal/>
    </border>
    <border>
      <left/>
      <right/>
      <top style="thin">
        <color theme="0" tint="-0.14996795556505021"/>
      </top>
      <bottom style="medium">
        <color indexed="64"/>
      </bottom>
      <diagonal/>
    </border>
    <border>
      <left style="medium">
        <color indexed="64"/>
      </left>
      <right style="medium">
        <color auto="1"/>
      </right>
      <top style="thin">
        <color theme="0" tint="-0.14996795556505021"/>
      </top>
      <bottom style="medium">
        <color indexed="64"/>
      </bottom>
      <diagonal/>
    </border>
    <border>
      <left/>
      <right style="medium">
        <color auto="1"/>
      </right>
      <top style="thin">
        <color theme="0" tint="-0.14996795556505021"/>
      </top>
      <bottom style="medium">
        <color indexed="64"/>
      </bottom>
      <diagonal/>
    </border>
    <border>
      <left style="medium">
        <color auto="1"/>
      </left>
      <right style="medium">
        <color auto="1"/>
      </right>
      <top/>
      <bottom style="thin">
        <color theme="0" tint="-0.1499679555650502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theme="0" tint="-0.14996795556505021"/>
      </right>
      <top style="medium">
        <color auto="1"/>
      </top>
      <bottom style="thin">
        <color auto="1"/>
      </bottom>
      <diagonal/>
    </border>
    <border>
      <left style="thin">
        <color theme="0" tint="-0.1499679555650502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auto="1"/>
      </top>
      <bottom style="thin">
        <color auto="1"/>
      </bottom>
      <diagonal/>
    </border>
    <border>
      <left style="medium">
        <color indexed="64"/>
      </left>
      <right/>
      <top/>
      <bottom style="thin">
        <color theme="0" tint="-0.14996795556505021"/>
      </bottom>
      <diagonal/>
    </border>
    <border>
      <left/>
      <right/>
      <top style="medium">
        <color indexed="64"/>
      </top>
      <bottom style="thin">
        <color theme="0" tint="-0.1499679555650502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6">
    <xf numFmtId="0" fontId="0" fillId="0" borderId="0"/>
    <xf numFmtId="9" fontId="1" fillId="0" borderId="0" applyFont="0" applyFill="0" applyBorder="0" applyAlignment="0" applyProtection="0"/>
    <xf numFmtId="0" fontId="33" fillId="0" borderId="37" applyNumberFormat="0" applyFill="0" applyAlignment="0" applyProtection="0"/>
    <xf numFmtId="0" fontId="34" fillId="0" borderId="38" applyNumberFormat="0" applyFill="0" applyAlignment="0" applyProtection="0"/>
    <xf numFmtId="0" fontId="35" fillId="0" borderId="39" applyNumberFormat="0" applyFill="0" applyAlignment="0" applyProtection="0"/>
    <xf numFmtId="0" fontId="35" fillId="0" borderId="0" applyNumberFormat="0" applyFill="0" applyBorder="0" applyAlignment="0" applyProtection="0"/>
    <xf numFmtId="0" fontId="36" fillId="9" borderId="0" applyNumberFormat="0" applyBorder="0" applyAlignment="0" applyProtection="0"/>
    <xf numFmtId="0" fontId="37" fillId="10" borderId="0" applyNumberFormat="0" applyBorder="0" applyAlignment="0" applyProtection="0"/>
    <xf numFmtId="0" fontId="38" fillId="12" borderId="40" applyNumberFormat="0" applyAlignment="0" applyProtection="0"/>
    <xf numFmtId="0" fontId="39" fillId="13" borderId="41" applyNumberFormat="0" applyAlignment="0" applyProtection="0"/>
    <xf numFmtId="0" fontId="40" fillId="13" borderId="40" applyNumberFormat="0" applyAlignment="0" applyProtection="0"/>
    <xf numFmtId="0" fontId="41" fillId="0" borderId="42" applyNumberFormat="0" applyFill="0" applyAlignment="0" applyProtection="0"/>
    <xf numFmtId="0" fontId="42" fillId="14" borderId="43" applyNumberFormat="0" applyAlignment="0" applyProtection="0"/>
    <xf numFmtId="0" fontId="43" fillId="0" borderId="0" applyNumberFormat="0" applyFill="0" applyBorder="0" applyAlignment="0" applyProtection="0"/>
    <xf numFmtId="0" fontId="1" fillId="15" borderId="44" applyNumberFormat="0" applyFont="0" applyAlignment="0" applyProtection="0"/>
    <xf numFmtId="0" fontId="44" fillId="0" borderId="0" applyNumberFormat="0" applyFill="0" applyBorder="0" applyAlignment="0" applyProtection="0"/>
    <xf numFmtId="0" fontId="45" fillId="0" borderId="45" applyNumberFormat="0" applyFill="0" applyAlignment="0" applyProtection="0"/>
    <xf numFmtId="0" fontId="46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46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46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46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46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46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9" fontId="49" fillId="0" borderId="0" applyFont="0" applyFill="0" applyBorder="0" applyAlignment="0" applyProtection="0"/>
    <xf numFmtId="168" fontId="13" fillId="0" borderId="0"/>
    <xf numFmtId="0" fontId="47" fillId="0" borderId="0" applyNumberFormat="0" applyFill="0" applyBorder="0" applyAlignment="0" applyProtection="0"/>
    <xf numFmtId="0" fontId="48" fillId="11" borderId="0" applyNumberFormat="0" applyBorder="0" applyAlignment="0" applyProtection="0"/>
    <xf numFmtId="43" fontId="49" fillId="0" borderId="0" applyFont="0" applyFill="0" applyBorder="0" applyAlignment="0" applyProtection="0"/>
    <xf numFmtId="0" fontId="46" fillId="19" borderId="0" applyNumberFormat="0" applyBorder="0" applyAlignment="0" applyProtection="0"/>
    <xf numFmtId="0" fontId="46" fillId="23" borderId="0" applyNumberFormat="0" applyBorder="0" applyAlignment="0" applyProtection="0"/>
    <xf numFmtId="0" fontId="46" fillId="27" borderId="0" applyNumberFormat="0" applyBorder="0" applyAlignment="0" applyProtection="0"/>
    <xf numFmtId="0" fontId="46" fillId="31" borderId="0" applyNumberFormat="0" applyBorder="0" applyAlignment="0" applyProtection="0"/>
    <xf numFmtId="0" fontId="46" fillId="35" borderId="0" applyNumberFormat="0" applyBorder="0" applyAlignment="0" applyProtection="0"/>
    <xf numFmtId="0" fontId="46" fillId="39" borderId="0" applyNumberFormat="0" applyBorder="0" applyAlignment="0" applyProtection="0"/>
  </cellStyleXfs>
  <cellXfs count="132">
    <xf numFmtId="0" fontId="0" fillId="0" borderId="0" xfId="0"/>
    <xf numFmtId="0" fontId="3" fillId="3" borderId="1" xfId="0" applyFont="1" applyFill="1" applyBorder="1" applyAlignment="1">
      <alignment horizontal="left" vertical="center" wrapText="1"/>
    </xf>
    <xf numFmtId="0" fontId="3" fillId="3" borderId="2" xfId="0" applyFont="1" applyFill="1" applyBorder="1" applyAlignment="1">
      <alignment horizontal="left" vertical="center" wrapText="1"/>
    </xf>
    <xf numFmtId="0" fontId="6" fillId="0" borderId="8" xfId="0" applyFont="1" applyBorder="1" applyAlignment="1">
      <alignment vertical="center" wrapText="1"/>
    </xf>
    <xf numFmtId="0" fontId="6" fillId="0" borderId="10" xfId="0" applyFont="1" applyBorder="1" applyAlignment="1">
      <alignment vertical="center"/>
    </xf>
    <xf numFmtId="0" fontId="6" fillId="5" borderId="11" xfId="0" applyFont="1" applyFill="1" applyBorder="1" applyAlignment="1">
      <alignment horizontal="center" vertical="center"/>
    </xf>
    <xf numFmtId="164" fontId="7" fillId="7" borderId="9" xfId="0" applyNumberFormat="1" applyFont="1" applyFill="1" applyBorder="1" applyAlignment="1">
      <alignment horizontal="center" vertical="center"/>
    </xf>
    <xf numFmtId="1" fontId="7" fillId="6" borderId="13" xfId="0" applyNumberFormat="1" applyFont="1" applyFill="1" applyBorder="1" applyAlignment="1">
      <alignment horizontal="center" vertical="center"/>
    </xf>
    <xf numFmtId="0" fontId="6" fillId="0" borderId="9" xfId="0" applyFont="1" applyBorder="1" applyAlignment="1">
      <alignment horizontal="center" vertical="center"/>
    </xf>
    <xf numFmtId="165" fontId="6" fillId="0" borderId="12" xfId="1" applyNumberFormat="1" applyFont="1" applyBorder="1" applyAlignment="1">
      <alignment horizontal="center" vertical="center"/>
    </xf>
    <xf numFmtId="164" fontId="6" fillId="0" borderId="12" xfId="1" applyNumberFormat="1" applyFont="1" applyBorder="1" applyAlignment="1">
      <alignment horizontal="center" vertical="center"/>
    </xf>
    <xf numFmtId="3" fontId="6" fillId="0" borderId="12" xfId="1" applyNumberFormat="1" applyFont="1" applyBorder="1" applyAlignment="1">
      <alignment horizontal="center" vertical="center"/>
    </xf>
    <xf numFmtId="2" fontId="6" fillId="0" borderId="12" xfId="1" applyNumberFormat="1" applyFont="1" applyBorder="1" applyAlignment="1">
      <alignment horizontal="center" vertical="center"/>
    </xf>
    <xf numFmtId="0" fontId="6" fillId="0" borderId="14" xfId="0" applyFont="1" applyBorder="1" applyAlignment="1">
      <alignment vertical="center" wrapText="1"/>
    </xf>
    <xf numFmtId="0" fontId="6" fillId="0" borderId="15" xfId="0" applyFont="1" applyBorder="1" applyAlignment="1">
      <alignment vertical="center"/>
    </xf>
    <xf numFmtId="0" fontId="6" fillId="0" borderId="11" xfId="0" applyFont="1" applyBorder="1" applyAlignment="1">
      <alignment horizontal="center" vertical="center"/>
    </xf>
    <xf numFmtId="165" fontId="6" fillId="0" borderId="16" xfId="1" applyNumberFormat="1" applyFont="1" applyBorder="1" applyAlignment="1">
      <alignment horizontal="center" vertical="center"/>
    </xf>
    <xf numFmtId="164" fontId="6" fillId="0" borderId="16" xfId="1" applyNumberFormat="1" applyFont="1" applyBorder="1" applyAlignment="1">
      <alignment horizontal="center" vertical="center"/>
    </xf>
    <xf numFmtId="3" fontId="6" fillId="0" borderId="16" xfId="1" applyNumberFormat="1" applyFont="1" applyBorder="1" applyAlignment="1">
      <alignment horizontal="center" vertical="center"/>
    </xf>
    <xf numFmtId="2" fontId="6" fillId="0" borderId="16" xfId="1" applyNumberFormat="1" applyFont="1" applyBorder="1" applyAlignment="1">
      <alignment horizontal="center" vertical="center"/>
    </xf>
    <xf numFmtId="164" fontId="7" fillId="7" borderId="18" xfId="0" applyNumberFormat="1" applyFont="1" applyFill="1" applyBorder="1" applyAlignment="1">
      <alignment horizontal="center" vertical="center"/>
    </xf>
    <xf numFmtId="1" fontId="7" fillId="6" borderId="19" xfId="0" applyNumberFormat="1" applyFont="1" applyFill="1" applyBorder="1" applyAlignment="1">
      <alignment horizontal="center" vertical="center"/>
    </xf>
    <xf numFmtId="0" fontId="6" fillId="0" borderId="18" xfId="0" applyFont="1" applyBorder="1" applyAlignment="1">
      <alignment horizontal="center" vertical="center"/>
    </xf>
    <xf numFmtId="165" fontId="6" fillId="0" borderId="20" xfId="1" applyNumberFormat="1" applyFont="1" applyBorder="1" applyAlignment="1">
      <alignment horizontal="center" vertical="center"/>
    </xf>
    <xf numFmtId="164" fontId="6" fillId="0" borderId="20" xfId="1" applyNumberFormat="1" applyFont="1" applyBorder="1" applyAlignment="1">
      <alignment horizontal="center" vertical="center"/>
    </xf>
    <xf numFmtId="3" fontId="6" fillId="0" borderId="20" xfId="1" applyNumberFormat="1" applyFont="1" applyBorder="1" applyAlignment="1">
      <alignment horizontal="center" vertical="center"/>
    </xf>
    <xf numFmtId="2" fontId="6" fillId="0" borderId="20" xfId="1" applyNumberFormat="1" applyFont="1" applyBorder="1" applyAlignment="1">
      <alignment horizontal="center" vertical="center"/>
    </xf>
    <xf numFmtId="0" fontId="8" fillId="0" borderId="0" xfId="0" applyFont="1"/>
    <xf numFmtId="0" fontId="4" fillId="3" borderId="7" xfId="0" applyFont="1" applyFill="1" applyBorder="1" applyAlignment="1">
      <alignment horizontal="left" vertical="center" wrapText="1"/>
    </xf>
    <xf numFmtId="0" fontId="6" fillId="0" borderId="0" xfId="0" applyFont="1" applyAlignment="1">
      <alignment horizontal="center" vertical="center"/>
    </xf>
    <xf numFmtId="9" fontId="6" fillId="0" borderId="0" xfId="1" applyFont="1" applyBorder="1" applyAlignment="1">
      <alignment horizontal="center" vertical="center"/>
    </xf>
    <xf numFmtId="2" fontId="6" fillId="0" borderId="9" xfId="0" applyNumberFormat="1" applyFont="1" applyBorder="1" applyAlignment="1">
      <alignment horizontal="center" vertical="center"/>
    </xf>
    <xf numFmtId="2" fontId="6" fillId="0" borderId="11" xfId="0" applyNumberFormat="1" applyFont="1" applyBorder="1" applyAlignment="1">
      <alignment horizontal="center" vertical="center"/>
    </xf>
    <xf numFmtId="2" fontId="6" fillId="0" borderId="18" xfId="0" applyNumberFormat="1" applyFont="1" applyBorder="1" applyAlignment="1">
      <alignment horizontal="center" vertical="center"/>
    </xf>
    <xf numFmtId="2" fontId="7" fillId="6" borderId="9" xfId="0" applyNumberFormat="1" applyFont="1" applyFill="1" applyBorder="1" applyAlignment="1">
      <alignment horizontal="center" vertical="center"/>
    </xf>
    <xf numFmtId="2" fontId="7" fillId="6" borderId="18" xfId="0" applyNumberFormat="1" applyFont="1" applyFill="1" applyBorder="1" applyAlignment="1">
      <alignment horizontal="center" vertical="center"/>
    </xf>
    <xf numFmtId="0" fontId="6" fillId="0" borderId="13" xfId="0" applyFont="1" applyBorder="1" applyAlignment="1">
      <alignment horizontal="center" vertical="center"/>
    </xf>
    <xf numFmtId="0" fontId="6" fillId="0" borderId="21" xfId="0" applyFont="1" applyBorder="1" applyAlignment="1">
      <alignment horizontal="center" vertical="center"/>
    </xf>
    <xf numFmtId="0" fontId="6" fillId="0" borderId="19" xfId="0" applyFont="1" applyBorder="1" applyAlignment="1">
      <alignment horizontal="center" vertical="center"/>
    </xf>
    <xf numFmtId="164" fontId="9" fillId="0" borderId="0" xfId="0" applyNumberFormat="1" applyFont="1" applyAlignment="1">
      <alignment horizontal="right" vertical="center"/>
    </xf>
    <xf numFmtId="2" fontId="7" fillId="6" borderId="11" xfId="0" applyNumberFormat="1" applyFont="1" applyFill="1" applyBorder="1" applyAlignment="1">
      <alignment horizontal="center" vertical="center"/>
    </xf>
    <xf numFmtId="164" fontId="7" fillId="7" borderId="11" xfId="0" applyNumberFormat="1" applyFont="1" applyFill="1" applyBorder="1" applyAlignment="1">
      <alignment horizontal="center" vertical="center"/>
    </xf>
    <xf numFmtId="1" fontId="7" fillId="6" borderId="21" xfId="0" applyNumberFormat="1" applyFont="1" applyFill="1" applyBorder="1" applyAlignment="1">
      <alignment horizontal="center" vertical="center"/>
    </xf>
    <xf numFmtId="0" fontId="4" fillId="4" borderId="23" xfId="0" applyFont="1" applyFill="1" applyBorder="1" applyAlignment="1">
      <alignment horizontal="center" vertical="center" wrapText="1"/>
    </xf>
    <xf numFmtId="0" fontId="4" fillId="4" borderId="24" xfId="0" applyFont="1" applyFill="1" applyBorder="1" applyAlignment="1">
      <alignment horizontal="center" vertical="center" wrapText="1"/>
    </xf>
    <xf numFmtId="0" fontId="4" fillId="4" borderId="25" xfId="0" applyFont="1" applyFill="1" applyBorder="1" applyAlignment="1">
      <alignment horizontal="center" vertical="center" wrapText="1"/>
    </xf>
    <xf numFmtId="0" fontId="4" fillId="4" borderId="22" xfId="0" applyFont="1" applyFill="1" applyBorder="1" applyAlignment="1">
      <alignment horizontal="center" vertical="center" wrapText="1"/>
    </xf>
    <xf numFmtId="10" fontId="5" fillId="4" borderId="25" xfId="0" applyNumberFormat="1" applyFont="1" applyFill="1" applyBorder="1" applyAlignment="1">
      <alignment horizontal="center" vertical="center" wrapText="1"/>
    </xf>
    <xf numFmtId="10" fontId="5" fillId="4" borderId="26" xfId="0" applyNumberFormat="1" applyFont="1" applyFill="1" applyBorder="1" applyAlignment="1">
      <alignment horizontal="center" vertical="center" wrapText="1"/>
    </xf>
    <xf numFmtId="10" fontId="5" fillId="4" borderId="22" xfId="0" applyNumberFormat="1" applyFont="1" applyFill="1" applyBorder="1" applyAlignment="1">
      <alignment horizontal="center" vertical="center" wrapText="1"/>
    </xf>
    <xf numFmtId="0" fontId="6" fillId="0" borderId="8" xfId="0" applyFont="1" applyBorder="1" applyAlignment="1">
      <alignment horizontal="left" vertical="center" wrapText="1"/>
    </xf>
    <xf numFmtId="0" fontId="6" fillId="0" borderId="17" xfId="0" applyFont="1" applyBorder="1" applyAlignment="1">
      <alignment vertical="center" wrapText="1"/>
    </xf>
    <xf numFmtId="0" fontId="6" fillId="0" borderId="10" xfId="0" applyFont="1" applyBorder="1" applyAlignment="1">
      <alignment horizontal="left" vertical="center" wrapText="1"/>
    </xf>
    <xf numFmtId="0" fontId="6" fillId="0" borderId="18" xfId="0" applyFont="1" applyBorder="1" applyAlignment="1">
      <alignment vertical="center"/>
    </xf>
    <xf numFmtId="0" fontId="6" fillId="8" borderId="11" xfId="0" applyFont="1" applyFill="1" applyBorder="1" applyAlignment="1">
      <alignment horizontal="center" vertical="center" wrapText="1"/>
    </xf>
    <xf numFmtId="0" fontId="6" fillId="5" borderId="18" xfId="0" applyFont="1" applyFill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165" fontId="7" fillId="0" borderId="0" xfId="1" applyNumberFormat="1" applyFont="1" applyBorder="1" applyAlignment="1">
      <alignment horizontal="center" vertical="center"/>
    </xf>
    <xf numFmtId="164" fontId="7" fillId="0" borderId="0" xfId="1" applyNumberFormat="1" applyFont="1" applyBorder="1" applyAlignment="1">
      <alignment horizontal="center" vertical="center"/>
    </xf>
    <xf numFmtId="3" fontId="7" fillId="0" borderId="0" xfId="1" applyNumberFormat="1" applyFont="1" applyBorder="1" applyAlignment="1">
      <alignment horizontal="center" vertical="center"/>
    </xf>
    <xf numFmtId="2" fontId="7" fillId="0" borderId="0" xfId="1" applyNumberFormat="1" applyFont="1" applyBorder="1" applyAlignment="1">
      <alignment horizontal="center" vertical="center"/>
    </xf>
    <xf numFmtId="0" fontId="13" fillId="0" borderId="0" xfId="0" applyFont="1"/>
    <xf numFmtId="0" fontId="15" fillId="0" borderId="0" xfId="0" applyFont="1"/>
    <xf numFmtId="0" fontId="12" fillId="0" borderId="0" xfId="0" applyFont="1" applyAlignment="1">
      <alignment vertical="center" wrapText="1"/>
    </xf>
    <xf numFmtId="2" fontId="0" fillId="0" borderId="0" xfId="0" applyNumberFormat="1"/>
    <xf numFmtId="164" fontId="12" fillId="0" borderId="0" xfId="0" applyNumberFormat="1" applyFont="1" applyAlignment="1">
      <alignment horizontal="center" vertical="center" wrapText="1"/>
    </xf>
    <xf numFmtId="0" fontId="0" fillId="0" borderId="0" xfId="0" applyAlignment="1">
      <alignment wrapText="1"/>
    </xf>
    <xf numFmtId="164" fontId="12" fillId="0" borderId="27" xfId="0" applyNumberFormat="1" applyFont="1" applyBorder="1" applyAlignment="1">
      <alignment horizontal="center" vertical="center" wrapText="1"/>
    </xf>
    <xf numFmtId="0" fontId="12" fillId="0" borderId="28" xfId="0" applyFont="1" applyBorder="1" applyAlignment="1">
      <alignment horizontal="left" vertical="center" wrapText="1"/>
    </xf>
    <xf numFmtId="1" fontId="12" fillId="0" borderId="27" xfId="0" applyNumberFormat="1" applyFont="1" applyBorder="1" applyAlignment="1">
      <alignment horizontal="center" vertical="center" wrapText="1"/>
    </xf>
    <xf numFmtId="0" fontId="12" fillId="3" borderId="27" xfId="0" applyFont="1" applyFill="1" applyBorder="1" applyAlignment="1">
      <alignment horizontal="center" vertical="center" wrapText="1"/>
    </xf>
    <xf numFmtId="0" fontId="16" fillId="0" borderId="0" xfId="0" applyFont="1"/>
    <xf numFmtId="0" fontId="17" fillId="0" borderId="0" xfId="0" applyFont="1"/>
    <xf numFmtId="0" fontId="18" fillId="0" borderId="0" xfId="0" applyFont="1" applyAlignment="1">
      <alignment horizontal="left"/>
    </xf>
    <xf numFmtId="0" fontId="18" fillId="0" borderId="0" xfId="0" quotePrefix="1" applyFont="1" applyAlignment="1">
      <alignment horizontal="left"/>
    </xf>
    <xf numFmtId="166" fontId="19" fillId="0" borderId="0" xfId="0" quotePrefix="1" applyNumberFormat="1" applyFont="1" applyAlignment="1">
      <alignment horizontal="left" vertical="center" wrapText="1"/>
    </xf>
    <xf numFmtId="0" fontId="19" fillId="0" borderId="0" xfId="0" applyFont="1" applyAlignment="1">
      <alignment horizontal="left" vertical="center" wrapText="1"/>
    </xf>
    <xf numFmtId="167" fontId="17" fillId="0" borderId="0" xfId="0" applyNumberFormat="1" applyFont="1"/>
    <xf numFmtId="0" fontId="0" fillId="0" borderId="4" xfId="0" applyBorder="1" applyAlignment="1">
      <alignment wrapText="1"/>
    </xf>
    <xf numFmtId="0" fontId="10" fillId="0" borderId="29" xfId="0" applyFont="1" applyBorder="1"/>
    <xf numFmtId="0" fontId="0" fillId="0" borderId="30" xfId="0" applyBorder="1"/>
    <xf numFmtId="0" fontId="11" fillId="0" borderId="29" xfId="0" applyFont="1" applyBorder="1"/>
    <xf numFmtId="0" fontId="0" fillId="0" borderId="29" xfId="0" applyBorder="1"/>
    <xf numFmtId="0" fontId="0" fillId="3" borderId="28" xfId="0" applyFill="1" applyBorder="1"/>
    <xf numFmtId="0" fontId="0" fillId="0" borderId="31" xfId="0" applyBorder="1"/>
    <xf numFmtId="0" fontId="0" fillId="0" borderId="32" xfId="0" applyBorder="1" applyAlignment="1">
      <alignment wrapText="1"/>
    </xf>
    <xf numFmtId="0" fontId="0" fillId="0" borderId="32" xfId="0" applyBorder="1"/>
    <xf numFmtId="0" fontId="0" fillId="0" borderId="33" xfId="0" applyBorder="1"/>
    <xf numFmtId="0" fontId="20" fillId="0" borderId="29" xfId="0" applyFont="1" applyBorder="1"/>
    <xf numFmtId="164" fontId="14" fillId="0" borderId="0" xfId="0" applyNumberFormat="1" applyFont="1" applyAlignment="1">
      <alignment horizontal="center" vertical="center" wrapText="1"/>
    </xf>
    <xf numFmtId="0" fontId="22" fillId="0" borderId="29" xfId="0" applyFont="1" applyBorder="1" applyAlignment="1">
      <alignment vertical="top"/>
    </xf>
    <xf numFmtId="0" fontId="23" fillId="0" borderId="0" xfId="0" applyFont="1"/>
    <xf numFmtId="0" fontId="24" fillId="0" borderId="0" xfId="0" applyFont="1"/>
    <xf numFmtId="2" fontId="16" fillId="0" borderId="0" xfId="0" applyNumberFormat="1" applyFont="1" applyAlignment="1">
      <alignment horizontal="center" vertical="center"/>
    </xf>
    <xf numFmtId="164" fontId="17" fillId="0" borderId="0" xfId="0" applyNumberFormat="1" applyFont="1" applyAlignment="1">
      <alignment horizontal="center" vertical="center"/>
    </xf>
    <xf numFmtId="0" fontId="12" fillId="0" borderId="29" xfId="0" applyFont="1" applyBorder="1" applyAlignment="1">
      <alignment horizontal="left" vertical="center" wrapText="1"/>
    </xf>
    <xf numFmtId="10" fontId="5" fillId="4" borderId="34" xfId="0" applyNumberFormat="1" applyFont="1" applyFill="1" applyBorder="1" applyAlignment="1">
      <alignment horizontal="center" vertical="center" wrapText="1"/>
    </xf>
    <xf numFmtId="0" fontId="6" fillId="0" borderId="35" xfId="0" applyFont="1" applyBorder="1" applyAlignment="1">
      <alignment horizontal="center" vertical="center"/>
    </xf>
    <xf numFmtId="0" fontId="6" fillId="0" borderId="31" xfId="0" applyFont="1" applyBorder="1" applyAlignment="1">
      <alignment horizontal="center" vertical="center"/>
    </xf>
    <xf numFmtId="0" fontId="25" fillId="0" borderId="0" xfId="0" applyFont="1"/>
    <xf numFmtId="0" fontId="27" fillId="0" borderId="0" xfId="0" applyFont="1"/>
    <xf numFmtId="164" fontId="7" fillId="7" borderId="0" xfId="0" applyNumberFormat="1" applyFont="1" applyFill="1" applyAlignment="1">
      <alignment horizontal="center" vertical="center"/>
    </xf>
    <xf numFmtId="0" fontId="4" fillId="4" borderId="36" xfId="0" applyFont="1" applyFill="1" applyBorder="1" applyAlignment="1">
      <alignment horizontal="center" vertical="center" wrapText="1"/>
    </xf>
    <xf numFmtId="164" fontId="7" fillId="7" borderId="4" xfId="0" applyNumberFormat="1" applyFont="1" applyFill="1" applyBorder="1" applyAlignment="1">
      <alignment horizontal="center" vertical="center"/>
    </xf>
    <xf numFmtId="0" fontId="28" fillId="0" borderId="0" xfId="0" applyFont="1" applyAlignment="1">
      <alignment vertical="center"/>
    </xf>
    <xf numFmtId="0" fontId="29" fillId="0" borderId="0" xfId="0" applyFont="1"/>
    <xf numFmtId="0" fontId="30" fillId="0" borderId="0" xfId="0" applyFont="1" applyAlignment="1">
      <alignment horizontal="center"/>
    </xf>
    <xf numFmtId="0" fontId="28" fillId="0" borderId="0" xfId="0" applyFont="1"/>
    <xf numFmtId="0" fontId="30" fillId="0" borderId="0" xfId="0" applyFont="1"/>
    <xf numFmtId="2" fontId="29" fillId="0" borderId="0" xfId="0" applyNumberFormat="1" applyFont="1"/>
    <xf numFmtId="0" fontId="29" fillId="0" borderId="0" xfId="0" applyFont="1" applyAlignment="1">
      <alignment horizontal="center"/>
    </xf>
    <xf numFmtId="166" fontId="0" fillId="0" borderId="0" xfId="0" applyNumberFormat="1"/>
    <xf numFmtId="0" fontId="0" fillId="0" borderId="5" xfId="0" applyBorder="1"/>
    <xf numFmtId="165" fontId="6" fillId="0" borderId="33" xfId="1" applyNumberFormat="1" applyFont="1" applyBorder="1" applyAlignment="1">
      <alignment horizontal="center" vertical="center"/>
    </xf>
    <xf numFmtId="0" fontId="2" fillId="2" borderId="1" xfId="0" applyFont="1" applyFill="1" applyBorder="1" applyAlignment="1">
      <alignment horizontal="left" vertical="center" wrapText="1"/>
    </xf>
    <xf numFmtId="0" fontId="2" fillId="2" borderId="2" xfId="0" applyFont="1" applyFill="1" applyBorder="1" applyAlignment="1">
      <alignment horizontal="left" vertical="center" wrapText="1"/>
    </xf>
    <xf numFmtId="0" fontId="6" fillId="0" borderId="14" xfId="0" applyFont="1" applyBorder="1" applyAlignment="1">
      <alignment horizontal="left" vertical="center" wrapText="1"/>
    </xf>
    <xf numFmtId="0" fontId="6" fillId="0" borderId="15" xfId="0" applyFont="1" applyBorder="1" applyAlignment="1">
      <alignment horizontal="left" vertical="center" wrapText="1"/>
    </xf>
    <xf numFmtId="0" fontId="4" fillId="3" borderId="1" xfId="0" applyFont="1" applyFill="1" applyBorder="1" applyAlignment="1">
      <alignment horizontal="center" vertical="center" wrapText="1"/>
    </xf>
    <xf numFmtId="0" fontId="4" fillId="3" borderId="2" xfId="0" applyFont="1" applyFill="1" applyBorder="1" applyAlignment="1">
      <alignment horizontal="center" vertical="center" wrapText="1"/>
    </xf>
    <xf numFmtId="0" fontId="4" fillId="3" borderId="6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 wrapText="1"/>
    </xf>
    <xf numFmtId="0" fontId="2" fillId="2" borderId="6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 wrapText="1"/>
    </xf>
    <xf numFmtId="0" fontId="2" fillId="2" borderId="4" xfId="0" applyFont="1" applyFill="1" applyBorder="1" applyAlignment="1">
      <alignment horizontal="center" vertical="center" wrapText="1"/>
    </xf>
    <xf numFmtId="0" fontId="2" fillId="2" borderId="5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left" vertical="center" wrapText="1"/>
    </xf>
    <xf numFmtId="0" fontId="2" fillId="2" borderId="2" xfId="0" applyFont="1" applyFill="1" applyBorder="1" applyAlignment="1">
      <alignment horizontal="left" vertical="center" wrapText="1"/>
    </xf>
    <xf numFmtId="0" fontId="2" fillId="2" borderId="6" xfId="0" applyFont="1" applyFill="1" applyBorder="1" applyAlignment="1">
      <alignment horizontal="left" vertical="center" wrapText="1"/>
    </xf>
    <xf numFmtId="0" fontId="26" fillId="0" borderId="4" xfId="0" applyFont="1" applyBorder="1" applyAlignment="1">
      <alignment horizontal="center"/>
    </xf>
    <xf numFmtId="0" fontId="26" fillId="0" borderId="5" xfId="0" applyFont="1" applyBorder="1" applyAlignment="1">
      <alignment horizontal="center"/>
    </xf>
  </cellXfs>
  <cellStyles count="46">
    <cellStyle name="20% - Accent1" xfId="18" builtinId="30" customBuiltin="1"/>
    <cellStyle name="20% - Accent2" xfId="21" builtinId="34" customBuiltin="1"/>
    <cellStyle name="20% - Accent3" xfId="24" builtinId="38" customBuiltin="1"/>
    <cellStyle name="20% - Accent4" xfId="27" builtinId="42" customBuiltin="1"/>
    <cellStyle name="20% - Accent5" xfId="30" builtinId="46" customBuiltin="1"/>
    <cellStyle name="20% - Accent6" xfId="33" builtinId="50" customBuiltin="1"/>
    <cellStyle name="40% - Accent1" xfId="19" builtinId="31" customBuiltin="1"/>
    <cellStyle name="40% - Accent2" xfId="22" builtinId="35" customBuiltin="1"/>
    <cellStyle name="40% - Accent3" xfId="25" builtinId="39" customBuiltin="1"/>
    <cellStyle name="40% - Accent4" xfId="28" builtinId="43" customBuiltin="1"/>
    <cellStyle name="40% - Accent5" xfId="31" builtinId="47" customBuiltin="1"/>
    <cellStyle name="40% - Accent6" xfId="34" builtinId="51" customBuiltin="1"/>
    <cellStyle name="60% - Accent1 2" xfId="40" xr:uid="{E0A59880-E4E9-4997-ABAD-92BF1F5C3759}"/>
    <cellStyle name="60% - Accent2 2" xfId="41" xr:uid="{26352DF4-C626-4DE0-9B35-7EF3CBF1F6D0}"/>
    <cellStyle name="60% - Accent3 2" xfId="42" xr:uid="{94B79B44-9D60-4A70-A3BF-D2316B3A7949}"/>
    <cellStyle name="60% - Accent4 2" xfId="43" xr:uid="{C6681A87-398C-4682-9502-8CE836CA006B}"/>
    <cellStyle name="60% - Accent5 2" xfId="44" xr:uid="{1DDA9AD2-4669-4D9A-93D2-1C183A995697}"/>
    <cellStyle name="60% - Accent6 2" xfId="45" xr:uid="{9DE5DB7F-713D-431C-BEF2-CB68C91DE417}"/>
    <cellStyle name="Accent1" xfId="17" builtinId="29" customBuiltin="1"/>
    <cellStyle name="Accent2" xfId="20" builtinId="33" customBuiltin="1"/>
    <cellStyle name="Accent3" xfId="23" builtinId="37" customBuiltin="1"/>
    <cellStyle name="Accent4" xfId="26" builtinId="41" customBuiltin="1"/>
    <cellStyle name="Accent5" xfId="29" builtinId="45" customBuiltin="1"/>
    <cellStyle name="Accent6" xfId="32" builtinId="49" customBuiltin="1"/>
    <cellStyle name="Bad" xfId="7" builtinId="27" customBuiltin="1"/>
    <cellStyle name="Calculation" xfId="10" builtinId="22" customBuiltin="1"/>
    <cellStyle name="Check Cell" xfId="12" builtinId="23" customBuiltin="1"/>
    <cellStyle name="Comma 2" xfId="39" xr:uid="{154C92BD-2CFD-46D6-9E2A-283EC471CF9D}"/>
    <cellStyle name="Explanatory Text" xfId="15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8" builtinId="20" customBuiltin="1"/>
    <cellStyle name="Linked Cell" xfId="11" builtinId="24" customBuiltin="1"/>
    <cellStyle name="Neutral 2" xfId="38" xr:uid="{6C8F4D03-48C3-45B9-9A2A-E16BFCBCC489}"/>
    <cellStyle name="Normal" xfId="0" builtinId="0"/>
    <cellStyle name="Normal 2" xfId="36" xr:uid="{2F5F6897-A831-4F36-A9C0-7AA3121CFBD4}"/>
    <cellStyle name="Note" xfId="14" builtinId="10" customBuiltin="1"/>
    <cellStyle name="Output" xfId="9" builtinId="21" customBuiltin="1"/>
    <cellStyle name="Percent" xfId="1" builtinId="5"/>
    <cellStyle name="Percent 2" xfId="35" xr:uid="{2E8BBA51-4FCD-415F-B9DA-612D0B62E2F4}"/>
    <cellStyle name="Title 2" xfId="37" xr:uid="{6CD070B7-4A93-4B1C-A579-38841925A416}"/>
    <cellStyle name="Total" xfId="16" builtinId="25" customBuiltin="1"/>
    <cellStyle name="Warning Text" xfId="13" builtinId="11" customBuiltin="1"/>
  </cellStyles>
  <dxfs count="0"/>
  <tableStyles count="0" defaultTableStyle="TableStyleMedium2" defaultPivotStyle="PivotStyleLight16"/>
  <colors>
    <mruColors>
      <color rgb="FFFFBDBD"/>
      <color rgb="FFFF8B8B"/>
      <color rgb="FFFFEBEB"/>
      <color rgb="FFFF6D6D"/>
      <color rgb="FFFFCDD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2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2026 MRI Distress Score (of 100)</a:t>
            </a:r>
          </a:p>
          <a:p>
            <a:pPr>
              <a:defRPr b="1"/>
            </a:pPr>
            <a:r>
              <a:rPr lang="en-US" sz="1050" b="1"/>
              <a:t>(HIgh Score = More Distress)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'Distress Viewer'!$B$8</c:f>
              <c:strCache>
                <c:ptCount val="1"/>
                <c:pt idx="0">
                  <c:v>2026 MRI Distress Score (of 100)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1D01-469E-90CF-4C296D3013A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'Distress Viewer'!$A$9:$A$9</c:f>
              <c:strCache>
                <c:ptCount val="1"/>
                <c:pt idx="0">
                  <c:v>Trenton city, Mercer County</c:v>
                </c:pt>
              </c:strCache>
            </c:strRef>
          </c:cat>
          <c:val>
            <c:numRef>
              <c:f>'Distress Viewer'!$B$9:$B$9</c:f>
              <c:numCache>
                <c:formatCode>0.0</c:formatCode>
                <c:ptCount val="1"/>
                <c:pt idx="0">
                  <c:v>66.554223261698766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01-469E-90CF-4C296D3013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57150712"/>
        <c:axId val="557151040"/>
      </c:barChart>
      <c:catAx>
        <c:axId val="557150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57151040"/>
        <c:crosses val="autoZero"/>
        <c:auto val="1"/>
        <c:lblAlgn val="ctr"/>
        <c:lblOffset val="100"/>
        <c:noMultiLvlLbl val="0"/>
      </c:catAx>
      <c:valAx>
        <c:axId val="557151040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571507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1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MRI Rank (of 564)</a:t>
            </a:r>
          </a:p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1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n-US" sz="1050" b="1" i="0" baseline="0">
                <a:effectLst/>
              </a:rPr>
              <a:t>(Low Rank =  More Distress)</a:t>
            </a:r>
            <a:endParaRPr lang="en-US" sz="900">
              <a:effectLst/>
            </a:endParaRPr>
          </a:p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1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'Distress Viewer'!$C$8</c:f>
              <c:strCache>
                <c:ptCount val="1"/>
                <c:pt idx="0">
                  <c:v>MRI Rank (of 564)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CFBD-4BA4-B1A2-2C37C161DC7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'Distress Viewer'!$A$9:$A$9</c:f>
              <c:strCache>
                <c:ptCount val="1"/>
                <c:pt idx="0">
                  <c:v>Trenton city, Mercer County</c:v>
                </c:pt>
              </c:strCache>
            </c:strRef>
          </c:cat>
          <c:val>
            <c:numRef>
              <c:f>'Distress Viewer'!$C$9:$C$9</c:f>
              <c:numCache>
                <c:formatCode>0</c:formatCode>
                <c:ptCount val="1"/>
                <c:pt idx="0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FBD-4BA4-B1A2-2C37C161DC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57150712"/>
        <c:axId val="557151040"/>
      </c:barChart>
      <c:catAx>
        <c:axId val="557150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57151040"/>
        <c:crosses val="autoZero"/>
        <c:auto val="1"/>
        <c:lblAlgn val="ctr"/>
        <c:lblOffset val="100"/>
        <c:noMultiLvlLbl val="0"/>
      </c:catAx>
      <c:valAx>
        <c:axId val="557151040"/>
        <c:scaling>
          <c:orientation val="minMax"/>
          <c:max val="6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57150712"/>
        <c:crosses val="autoZero"/>
        <c:crossBetween val="between"/>
      </c:valAx>
    </c:plotArea>
    <c:plotVisOnly val="1"/>
    <c:dispBlanksAs val="gap"/>
    <c:showDLblsOverMax val="0"/>
  </c:chart>
  <c:spPr>
    <a:ln>
      <a:solidFill>
        <a:sysClr val="windowText" lastClr="000000"/>
      </a:solidFill>
    </a:ln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1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2023-26 Change in MRI Distress Score</a:t>
            </a:r>
          </a:p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1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baseline="0">
                <a:effectLst/>
              </a:rPr>
              <a:t>(Increase = More Distress)</a:t>
            </a:r>
            <a:endParaRPr lang="en-US" sz="1000">
              <a:effectLst/>
            </a:endParaRPr>
          </a:p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1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'Distress Viewer'!$C$13</c:f>
              <c:strCache>
                <c:ptCount val="1"/>
                <c:pt idx="0">
                  <c:v>2023-26 Change in MRI Distress Score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0B92-42CA-8536-524084A562A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'Distress Viewer'!$A$9:$A$9</c:f>
              <c:strCache>
                <c:ptCount val="1"/>
                <c:pt idx="0">
                  <c:v>Trenton city, Mercer County</c:v>
                </c:pt>
              </c:strCache>
            </c:strRef>
          </c:cat>
          <c:val>
            <c:numRef>
              <c:f>'Distress Viewer'!$C$14:$C$14</c:f>
              <c:numCache>
                <c:formatCode>0.0</c:formatCode>
                <c:ptCount val="1"/>
                <c:pt idx="0">
                  <c:v>-6.1079797052329212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B92-42CA-8536-524084A562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57150712"/>
        <c:axId val="557151040"/>
      </c:barChart>
      <c:catAx>
        <c:axId val="557150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57151040"/>
        <c:crosses val="autoZero"/>
        <c:auto val="1"/>
        <c:lblAlgn val="ctr"/>
        <c:lblOffset val="100"/>
        <c:noMultiLvlLbl val="0"/>
      </c:catAx>
      <c:valAx>
        <c:axId val="557151040"/>
        <c:scaling>
          <c:orientation val="minMax"/>
          <c:max val="40"/>
          <c:min val="-2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57150712"/>
        <c:crosses val="autoZero"/>
        <c:crossBetween val="between"/>
      </c:valAx>
    </c:plotArea>
    <c:plotVisOnly val="1"/>
    <c:dispBlanksAs val="gap"/>
    <c:showDLblsOverMax val="0"/>
  </c:chart>
  <c:spPr>
    <a:ln>
      <a:solidFill>
        <a:sysClr val="windowText" lastClr="000000"/>
      </a:solidFill>
    </a:ln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1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2023-26 Change in MRI Rank</a:t>
            </a:r>
          </a:p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1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n-US" sz="1050" b="1" i="0" baseline="0">
                <a:effectLst/>
              </a:rPr>
              <a:t>(Decrease in Rank = More Distress Relative to Other Towns)</a:t>
            </a:r>
            <a:endParaRPr lang="en-US" sz="900">
              <a:effectLst/>
            </a:endParaRPr>
          </a:p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1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 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'Distress Viewer'!$D$13</c:f>
              <c:strCache>
                <c:ptCount val="1"/>
                <c:pt idx="0">
                  <c:v>2023-26  Change in MRI Rank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BB69-4869-B1C1-25414E0A59DA}"/>
              </c:ext>
            </c:extLst>
          </c:dPt>
          <c:dLbls>
            <c:dLbl>
              <c:idx val="0"/>
              <c:layout>
                <c:manualLayout>
                  <c:x val="0"/>
                  <c:y val="8.465608465608466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B69-4869-B1C1-25414E0A59DA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'Distress Viewer'!$A$9:$A$9</c:f>
              <c:strCache>
                <c:ptCount val="1"/>
                <c:pt idx="0">
                  <c:v>Trenton city, Mercer County</c:v>
                </c:pt>
              </c:strCache>
            </c:strRef>
          </c:cat>
          <c:val>
            <c:numRef>
              <c:f>'Distress Viewer'!$D$14:$D$14</c:f>
              <c:numCache>
                <c:formatCode>0</c:formatCode>
                <c:ptCount val="1"/>
                <c:pt idx="0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B69-4869-B1C1-25414E0A59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57150712"/>
        <c:axId val="557151040"/>
      </c:barChart>
      <c:catAx>
        <c:axId val="557150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57151040"/>
        <c:crosses val="autoZero"/>
        <c:auto val="1"/>
        <c:lblAlgn val="ctr"/>
        <c:lblOffset val="100"/>
        <c:noMultiLvlLbl val="0"/>
      </c:catAx>
      <c:valAx>
        <c:axId val="557151040"/>
        <c:scaling>
          <c:orientation val="minMax"/>
          <c:max val="280"/>
          <c:min val="-42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57150712"/>
        <c:crosses val="autoZero"/>
        <c:crossBetween val="between"/>
      </c:valAx>
    </c:plotArea>
    <c:plotVisOnly val="1"/>
    <c:dispBlanksAs val="gap"/>
    <c:showDLblsOverMax val="0"/>
  </c:chart>
  <c:spPr>
    <a:ln>
      <a:solidFill>
        <a:sysClr val="windowText" lastClr="000000"/>
      </a:solidFill>
    </a:ln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trlProps/ctrlProp1.xml><?xml version="1.0" encoding="utf-8"?>
<formControlPr xmlns="http://schemas.microsoft.com/office/spreadsheetml/2009/9/main" objectType="Drop" dropLines="20" dropStyle="combo" dx="22" fmlaLink="$A$5" fmlaRange="$AC$10:$AC$575" noThreeD="1" sel="497" val="491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22860</xdr:colOff>
          <xdr:row>4</xdr:row>
          <xdr:rowOff>30480</xdr:rowOff>
        </xdr:from>
        <xdr:to>
          <xdr:col>1</xdr:col>
          <xdr:colOff>22860</xdr:colOff>
          <xdr:row>5</xdr:row>
          <xdr:rowOff>38100</xdr:rowOff>
        </xdr:to>
        <xdr:sp macro="" textlink="">
          <xdr:nvSpPr>
            <xdr:cNvPr id="1025" name="Drop Down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7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5</xdr:col>
      <xdr:colOff>4762</xdr:colOff>
      <xdr:row>1</xdr:row>
      <xdr:rowOff>9525</xdr:rowOff>
    </xdr:from>
    <xdr:to>
      <xdr:col>12</xdr:col>
      <xdr:colOff>309562</xdr:colOff>
      <xdr:row>12</xdr:row>
      <xdr:rowOff>76200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0</xdr:colOff>
      <xdr:row>12</xdr:row>
      <xdr:rowOff>85725</xdr:rowOff>
    </xdr:from>
    <xdr:to>
      <xdr:col>12</xdr:col>
      <xdr:colOff>304800</xdr:colOff>
      <xdr:row>24</xdr:row>
      <xdr:rowOff>85725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314325</xdr:colOff>
      <xdr:row>1</xdr:row>
      <xdr:rowOff>9525</xdr:rowOff>
    </xdr:from>
    <xdr:to>
      <xdr:col>20</xdr:col>
      <xdr:colOff>9525</xdr:colOff>
      <xdr:row>12</xdr:row>
      <xdr:rowOff>76200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12</xdr:col>
      <xdr:colOff>314325</xdr:colOff>
      <xdr:row>12</xdr:row>
      <xdr:rowOff>85725</xdr:rowOff>
    </xdr:from>
    <xdr:to>
      <xdr:col>20</xdr:col>
      <xdr:colOff>9525</xdr:colOff>
      <xdr:row>24</xdr:row>
      <xdr:rowOff>85725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8.bin"/><Relationship Id="rId4" Type="http://schemas.openxmlformats.org/officeDocument/2006/relationships/ctrlProp" Target="../ctrlProps/ctrlProp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4" tint="0.59999389629810485"/>
  </sheetPr>
  <dimension ref="A1:AL1156"/>
  <sheetViews>
    <sheetView tabSelected="1" zoomScaleNormal="100" zoomScaleSheetLayoutView="120" workbookViewId="0">
      <pane xSplit="4" ySplit="6" topLeftCell="E7" activePane="bottomRight" state="frozen"/>
      <selection pane="topRight" activeCell="K21" sqref="K21"/>
      <selection pane="bottomLeft" activeCell="K21" sqref="K21"/>
      <selection pane="bottomRight" activeCell="G15" sqref="G15"/>
    </sheetView>
  </sheetViews>
  <sheetFormatPr defaultColWidth="7.77734375" defaultRowHeight="14.4" x14ac:dyDescent="0.3"/>
  <cols>
    <col min="1" max="1" width="0" hidden="1" customWidth="1"/>
    <col min="2" max="2" width="21.33203125" style="27" customWidth="1"/>
    <col min="3" max="3" width="7.77734375" style="27"/>
    <col min="4" max="4" width="0" style="27" hidden="1" customWidth="1"/>
    <col min="5" max="5" width="7.77734375" style="27"/>
    <col min="6" max="6" width="8.88671875" style="27" customWidth="1"/>
    <col min="7" max="9" width="7.77734375" style="27"/>
    <col min="10" max="10" width="8.88671875" style="27" bestFit="1" customWidth="1"/>
    <col min="11" max="37" width="7.77734375" style="27"/>
  </cols>
  <sheetData>
    <row r="1" spans="1:38" ht="25.2" thickBot="1" x14ac:dyDescent="0.45">
      <c r="B1" s="99" t="s">
        <v>1191</v>
      </c>
    </row>
    <row r="2" spans="1:38" ht="14.25" customHeight="1" thickBot="1" x14ac:dyDescent="0.35">
      <c r="B2" s="114"/>
      <c r="C2" s="115"/>
      <c r="D2" s="115"/>
      <c r="E2" s="115"/>
      <c r="F2" s="115"/>
      <c r="G2" s="115"/>
      <c r="H2" s="124" t="s">
        <v>0</v>
      </c>
      <c r="I2" s="125"/>
      <c r="J2" s="125"/>
      <c r="K2" s="125"/>
      <c r="L2" s="125"/>
      <c r="M2" s="126"/>
      <c r="N2" s="124" t="s">
        <v>1</v>
      </c>
      <c r="O2" s="125"/>
      <c r="P2" s="125"/>
      <c r="Q2" s="125"/>
      <c r="R2" s="125"/>
      <c r="S2" s="126"/>
      <c r="T2" s="124" t="s">
        <v>2</v>
      </c>
      <c r="U2" s="125"/>
      <c r="V2" s="125"/>
      <c r="W2" s="125"/>
      <c r="X2" s="125"/>
      <c r="Y2" s="125"/>
      <c r="Z2" s="125"/>
      <c r="AA2" s="125"/>
      <c r="AB2" s="126"/>
      <c r="AC2" s="124" t="s">
        <v>3</v>
      </c>
      <c r="AD2" s="125"/>
      <c r="AE2" s="126"/>
      <c r="AF2" s="124" t="s">
        <v>4</v>
      </c>
      <c r="AG2" s="125"/>
      <c r="AH2" s="125"/>
      <c r="AI2" s="125"/>
      <c r="AJ2" s="125"/>
      <c r="AK2" s="126"/>
      <c r="AL2" s="112"/>
    </row>
    <row r="3" spans="1:38" ht="29.25" customHeight="1" thickBot="1" x14ac:dyDescent="0.35">
      <c r="B3" s="127" t="s">
        <v>5</v>
      </c>
      <c r="C3" s="128"/>
      <c r="D3" s="128"/>
      <c r="E3" s="128"/>
      <c r="F3" s="128"/>
      <c r="G3" s="129"/>
      <c r="H3" s="121" t="s">
        <v>1187</v>
      </c>
      <c r="I3" s="122"/>
      <c r="J3" s="123"/>
      <c r="K3" s="121" t="s">
        <v>1194</v>
      </c>
      <c r="L3" s="122"/>
      <c r="M3" s="123"/>
      <c r="N3" s="121" t="s">
        <v>1195</v>
      </c>
      <c r="O3" s="122"/>
      <c r="P3" s="123"/>
      <c r="Q3" s="121" t="s">
        <v>1188</v>
      </c>
      <c r="R3" s="122"/>
      <c r="S3" s="123"/>
      <c r="T3" s="121" t="s">
        <v>1196</v>
      </c>
      <c r="U3" s="122"/>
      <c r="V3" s="123"/>
      <c r="W3" s="121" t="s">
        <v>1197</v>
      </c>
      <c r="X3" s="122"/>
      <c r="Y3" s="123"/>
      <c r="Z3" s="121" t="s">
        <v>1189</v>
      </c>
      <c r="AA3" s="122"/>
      <c r="AB3" s="123"/>
      <c r="AC3" s="121" t="s">
        <v>1198</v>
      </c>
      <c r="AD3" s="122"/>
      <c r="AE3" s="123"/>
      <c r="AF3" s="121" t="s">
        <v>1193</v>
      </c>
      <c r="AG3" s="122"/>
      <c r="AH3" s="123"/>
      <c r="AI3" s="121" t="s">
        <v>1192</v>
      </c>
      <c r="AJ3" s="122"/>
      <c r="AK3" s="123"/>
      <c r="AL3" s="80"/>
    </row>
    <row r="4" spans="1:38" ht="13.5" customHeight="1" thickBot="1" x14ac:dyDescent="0.35">
      <c r="B4" s="1"/>
      <c r="C4" s="2"/>
      <c r="D4" s="2"/>
      <c r="E4" s="2"/>
      <c r="F4" s="2"/>
      <c r="G4" s="28"/>
      <c r="H4" s="118" t="s">
        <v>16</v>
      </c>
      <c r="I4" s="119"/>
      <c r="J4" s="119"/>
      <c r="K4" s="119"/>
      <c r="L4" s="119"/>
      <c r="M4" s="120"/>
      <c r="N4" s="118" t="s">
        <v>17</v>
      </c>
      <c r="O4" s="119"/>
      <c r="P4" s="119"/>
      <c r="Q4" s="119"/>
      <c r="R4" s="119"/>
      <c r="S4" s="119"/>
      <c r="T4" s="119"/>
      <c r="U4" s="119"/>
      <c r="V4" s="119"/>
      <c r="W4" s="119"/>
      <c r="X4" s="119"/>
      <c r="Y4" s="119"/>
      <c r="Z4" s="119"/>
      <c r="AA4" s="119"/>
      <c r="AB4" s="119"/>
      <c r="AC4" s="119"/>
      <c r="AD4" s="119"/>
      <c r="AE4" s="120"/>
      <c r="AF4" s="118" t="s">
        <v>16</v>
      </c>
      <c r="AG4" s="119"/>
      <c r="AH4" s="119"/>
      <c r="AI4" s="119"/>
      <c r="AJ4" s="119"/>
      <c r="AK4" s="120"/>
      <c r="AL4" s="80"/>
    </row>
    <row r="5" spans="1:38" ht="13.5" customHeight="1" thickBot="1" x14ac:dyDescent="0.35">
      <c r="B5" s="1"/>
      <c r="C5" s="2"/>
      <c r="D5" s="2"/>
      <c r="E5" s="2"/>
      <c r="F5" s="2"/>
      <c r="G5" s="28"/>
      <c r="H5" s="118" t="s">
        <v>18</v>
      </c>
      <c r="I5" s="119"/>
      <c r="J5" s="119"/>
      <c r="K5" s="118" t="s">
        <v>19</v>
      </c>
      <c r="L5" s="119"/>
      <c r="M5" s="119"/>
      <c r="N5" s="118" t="s">
        <v>19</v>
      </c>
      <c r="O5" s="119"/>
      <c r="P5" s="119"/>
      <c r="Q5" s="118" t="s">
        <v>18</v>
      </c>
      <c r="R5" s="119"/>
      <c r="S5" s="119"/>
      <c r="T5" s="118" t="s">
        <v>19</v>
      </c>
      <c r="U5" s="119"/>
      <c r="V5" s="119"/>
      <c r="W5" s="118" t="s">
        <v>19</v>
      </c>
      <c r="X5" s="119"/>
      <c r="Y5" s="120"/>
      <c r="Z5" s="118" t="s">
        <v>18</v>
      </c>
      <c r="AA5" s="119"/>
      <c r="AB5" s="119"/>
      <c r="AC5" s="118" t="s">
        <v>19</v>
      </c>
      <c r="AD5" s="119"/>
      <c r="AE5" s="119"/>
      <c r="AF5" s="118" t="s">
        <v>18</v>
      </c>
      <c r="AG5" s="119"/>
      <c r="AH5" s="119"/>
      <c r="AI5" s="118" t="s">
        <v>18</v>
      </c>
      <c r="AJ5" s="119"/>
      <c r="AK5" s="120"/>
      <c r="AL5" s="80"/>
    </row>
    <row r="6" spans="1:38" ht="27.75" customHeight="1" x14ac:dyDescent="0.3">
      <c r="B6" s="43" t="s">
        <v>20</v>
      </c>
      <c r="C6" s="44" t="s">
        <v>21</v>
      </c>
      <c r="D6" s="45" t="s">
        <v>22</v>
      </c>
      <c r="E6" s="45" t="s">
        <v>23</v>
      </c>
      <c r="F6" s="45" t="s">
        <v>24</v>
      </c>
      <c r="G6" s="46" t="s">
        <v>25</v>
      </c>
      <c r="H6" s="47" t="s">
        <v>26</v>
      </c>
      <c r="I6" s="47" t="s">
        <v>27</v>
      </c>
      <c r="J6" s="48" t="s">
        <v>28</v>
      </c>
      <c r="K6" s="47" t="s">
        <v>26</v>
      </c>
      <c r="L6" s="47" t="s">
        <v>27</v>
      </c>
      <c r="M6" s="48" t="s">
        <v>28</v>
      </c>
      <c r="N6" s="47" t="s">
        <v>26</v>
      </c>
      <c r="O6" s="47" t="s">
        <v>27</v>
      </c>
      <c r="P6" s="48" t="s">
        <v>28</v>
      </c>
      <c r="Q6" s="47" t="s">
        <v>26</v>
      </c>
      <c r="R6" s="47" t="s">
        <v>27</v>
      </c>
      <c r="S6" s="48" t="s">
        <v>28</v>
      </c>
      <c r="T6" s="47" t="s">
        <v>26</v>
      </c>
      <c r="U6" s="47" t="s">
        <v>27</v>
      </c>
      <c r="V6" s="48" t="s">
        <v>28</v>
      </c>
      <c r="W6" s="96" t="s">
        <v>26</v>
      </c>
      <c r="X6" s="47" t="s">
        <v>27</v>
      </c>
      <c r="Y6" s="48" t="s">
        <v>28</v>
      </c>
      <c r="Z6" s="47" t="s">
        <v>26</v>
      </c>
      <c r="AA6" s="47" t="s">
        <v>27</v>
      </c>
      <c r="AB6" s="48" t="s">
        <v>28</v>
      </c>
      <c r="AC6" s="47" t="s">
        <v>26</v>
      </c>
      <c r="AD6" s="47" t="s">
        <v>27</v>
      </c>
      <c r="AE6" s="48" t="s">
        <v>28</v>
      </c>
      <c r="AF6" s="47" t="s">
        <v>26</v>
      </c>
      <c r="AG6" s="47" t="s">
        <v>27</v>
      </c>
      <c r="AH6" s="48" t="s">
        <v>28</v>
      </c>
      <c r="AI6" s="47" t="s">
        <v>26</v>
      </c>
      <c r="AJ6" s="47" t="s">
        <v>27</v>
      </c>
      <c r="AK6" s="48" t="s">
        <v>28</v>
      </c>
      <c r="AL6" s="49" t="s">
        <v>1190</v>
      </c>
    </row>
    <row r="7" spans="1:38" ht="14.4" customHeight="1" x14ac:dyDescent="0.3">
      <c r="A7" t="s">
        <v>30</v>
      </c>
      <c r="B7" s="13" t="s">
        <v>31</v>
      </c>
      <c r="C7" s="14" t="s">
        <v>32</v>
      </c>
      <c r="D7" s="5" t="s">
        <v>33</v>
      </c>
      <c r="E7" s="40">
        <f>((I7+L7+AG7+AJ7)*0.25)+(O7+R7+U7+X7+AA7+AD7)</f>
        <v>1.3258991452340709</v>
      </c>
      <c r="F7" s="6">
        <f t="shared" ref="F7:F70" si="0">((E7*$I$579)+$J$579)</f>
        <v>23.962424560499237</v>
      </c>
      <c r="G7" s="7">
        <f t="shared" ref="G7:G70" si="1">RANK(E7,$E$7:$E$570,1)</f>
        <v>313</v>
      </c>
      <c r="H7" s="97">
        <f t="shared" ref="H7:H70" si="2">RANK(J7,J$7:J$570,1)</f>
        <v>360</v>
      </c>
      <c r="I7" s="32">
        <f t="shared" ref="I7:I70" si="3">(J7-J$572)/J$573</f>
        <v>0.18169843576104094</v>
      </c>
      <c r="J7" s="16">
        <v>6.2280701754386047E-2</v>
      </c>
      <c r="K7" s="97">
        <f t="shared" ref="K7:K70" si="4">RANK(M7,M$7:M$570,0)</f>
        <v>494</v>
      </c>
      <c r="L7" s="32">
        <f t="shared" ref="L7:L70" si="5">-(M7-M$572)/M$573</f>
        <v>0.88315264199826971</v>
      </c>
      <c r="M7" s="16">
        <v>1.1923591677819687E-2</v>
      </c>
      <c r="N7" s="15">
        <f t="shared" ref="N7:N70" si="6">RANK(P7,P$7:P$570,0)</f>
        <v>257</v>
      </c>
      <c r="O7" s="32">
        <f t="shared" ref="O7:O70" si="7">-(P7-P$572)/P$573</f>
        <v>0.21158989699709904</v>
      </c>
      <c r="P7" s="16">
        <v>4.7795479807336047E-2</v>
      </c>
      <c r="Q7" s="15">
        <f t="shared" ref="Q7:Q70" si="8">RANK(S7,S$7:S$570,0)</f>
        <v>351</v>
      </c>
      <c r="R7" s="32">
        <f t="shared" ref="R7:R70" si="9">-(S7-S$572)/S$573</f>
        <v>5.1796308745453642E-2</v>
      </c>
      <c r="S7" s="17">
        <v>0.10322047894302229</v>
      </c>
      <c r="T7" s="15">
        <f t="shared" ref="T7:T70" si="10">RANK(V7,V$7:V$570,0)</f>
        <v>425</v>
      </c>
      <c r="U7" s="32">
        <f t="shared" ref="U7:U70" si="11">-(V7-V$572)/V$573</f>
        <v>0.61886463783252388</v>
      </c>
      <c r="V7" s="16">
        <v>3.5484873601326149E-2</v>
      </c>
      <c r="W7" s="97">
        <f t="shared" ref="W7:W70" si="12">RANK(Y7,Y$7:Y$570,1)</f>
        <v>337</v>
      </c>
      <c r="X7" s="32">
        <f t="shared" ref="X7:X70" si="13">(Y7-Y$572)/Y$573</f>
        <v>-4.2477051070812161E-4</v>
      </c>
      <c r="Y7" s="18">
        <v>121795</v>
      </c>
      <c r="Z7" s="15">
        <f t="shared" ref="Z7:Z70" si="14">RANK(AB7,AB$7:AB$570,0)</f>
        <v>202</v>
      </c>
      <c r="AA7" s="32">
        <f t="shared" ref="AA7:AA70" si="15">-(AB7-AB$572)/AB$573</f>
        <v>4.7870618184945597E-2</v>
      </c>
      <c r="AB7" s="16">
        <v>4.4000000000000004E-2</v>
      </c>
      <c r="AC7" s="97">
        <f t="shared" ref="AC7:AC70" si="16">RANK(AE7,AE$7:AE$570,1)</f>
        <v>236</v>
      </c>
      <c r="AD7" s="32">
        <f t="shared" ref="AD7:AD70" si="17">(AE7-AE$572)/AE$573</f>
        <v>0.13391944228029448</v>
      </c>
      <c r="AE7" s="16">
        <v>0.93909874553227279</v>
      </c>
      <c r="AF7" s="15">
        <f t="shared" ref="AF7:AF70" si="18">RANK(AH7,AH$7:AH$570,0)</f>
        <v>372</v>
      </c>
      <c r="AG7" s="32">
        <f t="shared" ref="AG7:AG70" si="19">-(AH7-AH$572)/AH$573</f>
        <v>0.18828034595546225</v>
      </c>
      <c r="AH7" s="19">
        <v>1.8843333333333332</v>
      </c>
      <c r="AI7" s="97">
        <f t="shared" ref="AI7:AI70" si="20">RANK(AK7,AK$7:AK$570,1)</f>
        <v>263</v>
      </c>
      <c r="AJ7" s="32">
        <f t="shared" ref="AJ7:AJ70" si="21">(AK7-AK$572)/AK$573</f>
        <v>-0.2039993768969233</v>
      </c>
      <c r="AK7" s="18">
        <v>191091.77854046243</v>
      </c>
      <c r="AL7" s="37"/>
    </row>
    <row r="8" spans="1:38" x14ac:dyDescent="0.3">
      <c r="A8" t="s">
        <v>34</v>
      </c>
      <c r="B8" s="3" t="s">
        <v>35</v>
      </c>
      <c r="C8" s="4" t="s">
        <v>36</v>
      </c>
      <c r="D8" s="5" t="s">
        <v>37</v>
      </c>
      <c r="E8" s="40">
        <f>((I8+L8+AG8+AJ8)*0.25)+(O8+R8+U8+X8+AA8+AD8)</f>
        <v>-1.1300485830479317</v>
      </c>
      <c r="F8" s="6">
        <f t="shared" si="0"/>
        <v>31.794623852174521</v>
      </c>
      <c r="G8" s="7">
        <f t="shared" si="1"/>
        <v>173</v>
      </c>
      <c r="H8" s="97">
        <f t="shared" si="2"/>
        <v>479</v>
      </c>
      <c r="I8" s="31">
        <f t="shared" si="3"/>
        <v>0.68586258586435178</v>
      </c>
      <c r="J8" s="9">
        <v>0.10475394171046348</v>
      </c>
      <c r="K8" s="97">
        <f t="shared" si="4"/>
        <v>329</v>
      </c>
      <c r="L8" s="31">
        <f t="shared" si="5"/>
        <v>0.371648435557899</v>
      </c>
      <c r="M8" s="9">
        <v>2.9173419773095625E-2</v>
      </c>
      <c r="N8" s="8">
        <f t="shared" si="6"/>
        <v>193</v>
      </c>
      <c r="O8" s="31">
        <f t="shared" si="7"/>
        <v>-3.956724667854538E-2</v>
      </c>
      <c r="P8" s="9">
        <v>6.4497878359264502E-2</v>
      </c>
      <c r="Q8" s="8">
        <f t="shared" si="8"/>
        <v>66</v>
      </c>
      <c r="R8" s="31">
        <f t="shared" si="9"/>
        <v>2.7339420679850623E-2</v>
      </c>
      <c r="S8" s="17">
        <v>2.1623959346956427</v>
      </c>
      <c r="T8" s="8">
        <f t="shared" si="10"/>
        <v>195</v>
      </c>
      <c r="U8" s="31">
        <f t="shared" si="11"/>
        <v>-5.7988218249255735E-2</v>
      </c>
      <c r="V8" s="16">
        <v>7.9340489100365161E-2</v>
      </c>
      <c r="W8" s="97">
        <f t="shared" si="12"/>
        <v>59</v>
      </c>
      <c r="X8" s="31">
        <f t="shared" si="13"/>
        <v>-1.0443345924326199</v>
      </c>
      <c r="Y8" s="11">
        <v>73676</v>
      </c>
      <c r="Z8" s="8">
        <f t="shared" si="14"/>
        <v>111</v>
      </c>
      <c r="AA8" s="31">
        <f t="shared" si="15"/>
        <v>-0.4375051778835311</v>
      </c>
      <c r="AB8" s="9">
        <v>5.2000000000000005E-2</v>
      </c>
      <c r="AC8" s="97">
        <f t="shared" si="16"/>
        <v>283</v>
      </c>
      <c r="AD8" s="31">
        <f t="shared" si="17"/>
        <v>0.28053123613730274</v>
      </c>
      <c r="AE8" s="16">
        <v>0.9472701819878675</v>
      </c>
      <c r="AF8" s="8">
        <f t="shared" si="18"/>
        <v>159</v>
      </c>
      <c r="AG8" s="31">
        <f t="shared" si="19"/>
        <v>-0.23564207135981727</v>
      </c>
      <c r="AH8" s="12">
        <v>2.3456666666666668</v>
      </c>
      <c r="AI8" s="97">
        <f t="shared" si="20"/>
        <v>111</v>
      </c>
      <c r="AJ8" s="31">
        <f t="shared" si="21"/>
        <v>-0.25596496854696477</v>
      </c>
      <c r="AK8" s="11">
        <v>125517.97210509244</v>
      </c>
      <c r="AL8" s="36"/>
    </row>
    <row r="9" spans="1:38" x14ac:dyDescent="0.3">
      <c r="A9" t="s">
        <v>38</v>
      </c>
      <c r="B9" s="3" t="s">
        <v>39</v>
      </c>
      <c r="C9" s="4" t="s">
        <v>40</v>
      </c>
      <c r="D9" s="5" t="s">
        <v>33</v>
      </c>
      <c r="E9" s="40">
        <f t="shared" ref="E9:E72" si="22">((I9+L9+AG9+AJ9)*0.25)+(O9+R9+U9+X9+AA9+AD9)</f>
        <v>2.2225127576783543</v>
      </c>
      <c r="F9" s="6">
        <f t="shared" si="0"/>
        <v>21.10305731117878</v>
      </c>
      <c r="G9" s="7">
        <f t="shared" si="1"/>
        <v>376</v>
      </c>
      <c r="H9" s="97">
        <f t="shared" si="2"/>
        <v>123</v>
      </c>
      <c r="I9" s="31">
        <f t="shared" si="3"/>
        <v>-0.51825386980522958</v>
      </c>
      <c r="J9" s="9">
        <v>3.313315386208382E-3</v>
      </c>
      <c r="K9" s="8">
        <f t="shared" si="4"/>
        <v>535</v>
      </c>
      <c r="L9" s="31">
        <f t="shared" si="5"/>
        <v>1.2367194871514939</v>
      </c>
      <c r="M9" s="9">
        <v>0</v>
      </c>
      <c r="N9" s="8">
        <f t="shared" si="6"/>
        <v>273</v>
      </c>
      <c r="O9" s="31">
        <f t="shared" si="7"/>
        <v>0.27538474348309466</v>
      </c>
      <c r="P9" s="9">
        <v>4.355300859598854E-2</v>
      </c>
      <c r="Q9" s="8">
        <f t="shared" si="8"/>
        <v>386</v>
      </c>
      <c r="R9" s="31">
        <f t="shared" si="9"/>
        <v>5.3022261440516603E-2</v>
      </c>
      <c r="S9" s="10">
        <v>0</v>
      </c>
      <c r="T9" s="8">
        <f t="shared" si="10"/>
        <v>276</v>
      </c>
      <c r="U9" s="31">
        <f t="shared" si="11"/>
        <v>0.23515666635408902</v>
      </c>
      <c r="V9" s="16">
        <v>6.0346627688452704E-2</v>
      </c>
      <c r="W9" s="97">
        <f t="shared" si="12"/>
        <v>459</v>
      </c>
      <c r="X9" s="31">
        <f t="shared" si="13"/>
        <v>0.83608718575369889</v>
      </c>
      <c r="Y9" s="11">
        <v>160354</v>
      </c>
      <c r="Z9" s="8">
        <f t="shared" si="14"/>
        <v>218</v>
      </c>
      <c r="AA9" s="31">
        <f t="shared" si="15"/>
        <v>0.10854259269350566</v>
      </c>
      <c r="AB9" s="9">
        <v>4.2999999999999997E-2</v>
      </c>
      <c r="AC9" s="97">
        <f t="shared" si="16"/>
        <v>388</v>
      </c>
      <c r="AD9" s="31">
        <f t="shared" si="17"/>
        <v>0.57570008758677904</v>
      </c>
      <c r="AE9" s="16">
        <v>0.96372147454651846</v>
      </c>
      <c r="AF9" s="8">
        <f t="shared" si="18"/>
        <v>280</v>
      </c>
      <c r="AG9" s="31">
        <f t="shared" si="19"/>
        <v>6.0304627888502077E-3</v>
      </c>
      <c r="AH9" s="12">
        <v>2.0826666666666664</v>
      </c>
      <c r="AI9" s="97">
        <f t="shared" si="20"/>
        <v>348</v>
      </c>
      <c r="AJ9" s="31">
        <f t="shared" si="21"/>
        <v>-0.17001919866843229</v>
      </c>
      <c r="AK9" s="11">
        <v>233970.33642930858</v>
      </c>
      <c r="AL9" s="36"/>
    </row>
    <row r="10" spans="1:38" x14ac:dyDescent="0.3">
      <c r="A10" t="s">
        <v>41</v>
      </c>
      <c r="B10" s="3" t="s">
        <v>42</v>
      </c>
      <c r="C10" s="4" t="s">
        <v>43</v>
      </c>
      <c r="D10" s="5" t="s">
        <v>44</v>
      </c>
      <c r="E10" s="40">
        <f t="shared" si="22"/>
        <v>2.6584724863313314</v>
      </c>
      <c r="F10" s="6">
        <f t="shared" si="0"/>
        <v>19.712749431807367</v>
      </c>
      <c r="G10" s="7">
        <f t="shared" si="1"/>
        <v>402</v>
      </c>
      <c r="H10" s="97">
        <f t="shared" si="2"/>
        <v>549</v>
      </c>
      <c r="I10" s="31">
        <f t="shared" si="3"/>
        <v>1.9918540420208488</v>
      </c>
      <c r="J10" s="9">
        <v>0.21477701353450196</v>
      </c>
      <c r="K10" s="8">
        <f t="shared" si="4"/>
        <v>535</v>
      </c>
      <c r="L10" s="31">
        <f t="shared" si="5"/>
        <v>1.2367194871514939</v>
      </c>
      <c r="M10" s="9">
        <v>0</v>
      </c>
      <c r="N10" s="8">
        <f t="shared" si="6"/>
        <v>242</v>
      </c>
      <c r="O10" s="31">
        <f t="shared" si="7"/>
        <v>0.16010207076091384</v>
      </c>
      <c r="P10" s="9">
        <v>5.1219512195121948E-2</v>
      </c>
      <c r="Q10" s="8">
        <f t="shared" si="8"/>
        <v>386</v>
      </c>
      <c r="R10" s="31">
        <f t="shared" si="9"/>
        <v>5.3022261440516603E-2</v>
      </c>
      <c r="S10" s="10">
        <v>0</v>
      </c>
      <c r="T10" s="8">
        <f t="shared" si="10"/>
        <v>268</v>
      </c>
      <c r="U10" s="31">
        <f t="shared" si="11"/>
        <v>0.2081431989265777</v>
      </c>
      <c r="V10" s="16">
        <v>6.2096922793440208E-2</v>
      </c>
      <c r="W10" s="97">
        <f t="shared" si="12"/>
        <v>381</v>
      </c>
      <c r="X10" s="31">
        <f t="shared" si="13"/>
        <v>0.21285226058541432</v>
      </c>
      <c r="Y10" s="11">
        <v>131626</v>
      </c>
      <c r="Z10" s="8">
        <f t="shared" si="14"/>
        <v>317</v>
      </c>
      <c r="AA10" s="31">
        <f t="shared" si="15"/>
        <v>0.35123049072774382</v>
      </c>
      <c r="AB10" s="9">
        <v>3.9E-2</v>
      </c>
      <c r="AC10" s="97">
        <f t="shared" si="16"/>
        <v>501</v>
      </c>
      <c r="AD10" s="31">
        <f t="shared" si="17"/>
        <v>0.87157310866078652</v>
      </c>
      <c r="AE10" s="16">
        <v>0.98021201413427561</v>
      </c>
      <c r="AF10" s="8">
        <f t="shared" si="18"/>
        <v>362</v>
      </c>
      <c r="AG10" s="31">
        <f t="shared" si="19"/>
        <v>0.17204632274902426</v>
      </c>
      <c r="AH10" s="12">
        <v>1.9020000000000001</v>
      </c>
      <c r="AI10" s="97">
        <f t="shared" si="20"/>
        <v>288</v>
      </c>
      <c r="AJ10" s="31">
        <f t="shared" si="21"/>
        <v>-0.19442347100385135</v>
      </c>
      <c r="AK10" s="11">
        <v>203175.32420091325</v>
      </c>
      <c r="AL10" s="36"/>
    </row>
    <row r="11" spans="1:38" x14ac:dyDescent="0.3">
      <c r="A11" t="s">
        <v>45</v>
      </c>
      <c r="B11" s="3" t="s">
        <v>46</v>
      </c>
      <c r="C11" s="4" t="s">
        <v>47</v>
      </c>
      <c r="D11" s="5" t="s">
        <v>44</v>
      </c>
      <c r="E11" s="34">
        <f t="shared" si="22"/>
        <v>3.4950015029742909</v>
      </c>
      <c r="F11" s="6">
        <f t="shared" si="0"/>
        <v>17.044996410777067</v>
      </c>
      <c r="G11" s="7">
        <f t="shared" si="1"/>
        <v>453</v>
      </c>
      <c r="H11" s="97">
        <f t="shared" si="2"/>
        <v>236</v>
      </c>
      <c r="I11" s="31">
        <f t="shared" si="3"/>
        <v>-0.17376215985145776</v>
      </c>
      <c r="J11" s="9">
        <v>3.2334972433318399E-2</v>
      </c>
      <c r="K11" s="8">
        <f t="shared" si="4"/>
        <v>125</v>
      </c>
      <c r="L11" s="31">
        <f t="shared" si="5"/>
        <v>-0.43882416222177562</v>
      </c>
      <c r="M11" s="9">
        <v>5.6505576208178442E-2</v>
      </c>
      <c r="N11" s="8">
        <f t="shared" si="6"/>
        <v>465</v>
      </c>
      <c r="O11" s="31">
        <f t="shared" si="7"/>
        <v>0.74413632004641783</v>
      </c>
      <c r="P11" s="9">
        <v>1.2380191693290734E-2</v>
      </c>
      <c r="Q11" s="8">
        <f t="shared" si="8"/>
        <v>386</v>
      </c>
      <c r="R11" s="31">
        <f t="shared" si="9"/>
        <v>5.3022261440516603E-2</v>
      </c>
      <c r="S11" s="10">
        <v>0</v>
      </c>
      <c r="T11" s="8">
        <f t="shared" si="10"/>
        <v>410</v>
      </c>
      <c r="U11" s="31">
        <f t="shared" si="11"/>
        <v>0.59071093941605302</v>
      </c>
      <c r="V11" s="16">
        <v>3.7309048178613399E-2</v>
      </c>
      <c r="W11" s="97">
        <f t="shared" si="12"/>
        <v>458</v>
      </c>
      <c r="X11" s="31">
        <f t="shared" si="13"/>
        <v>0.83192187297061926</v>
      </c>
      <c r="Y11" s="11">
        <v>160162</v>
      </c>
      <c r="Z11" s="8">
        <f t="shared" si="14"/>
        <v>415</v>
      </c>
      <c r="AA11" s="31">
        <f t="shared" si="15"/>
        <v>0.59391838876198189</v>
      </c>
      <c r="AB11" s="9">
        <v>3.5000000000000003E-2</v>
      </c>
      <c r="AC11" s="97">
        <f t="shared" si="16"/>
        <v>474</v>
      </c>
      <c r="AD11" s="31">
        <f t="shared" si="17"/>
        <v>0.79536569617235053</v>
      </c>
      <c r="AE11" s="16">
        <v>0.97596457938013914</v>
      </c>
      <c r="AF11" s="8">
        <f t="shared" si="18"/>
        <v>378</v>
      </c>
      <c r="AG11" s="31">
        <f t="shared" si="19"/>
        <v>0.19930722964285372</v>
      </c>
      <c r="AH11" s="12">
        <v>1.8723333333333334</v>
      </c>
      <c r="AI11" s="97">
        <f t="shared" si="20"/>
        <v>480</v>
      </c>
      <c r="AJ11" s="31">
        <f t="shared" si="21"/>
        <v>-4.3016810904212492E-2</v>
      </c>
      <c r="AK11" s="11">
        <v>394230.80355080834</v>
      </c>
      <c r="AL11" s="36"/>
    </row>
    <row r="12" spans="1:38" x14ac:dyDescent="0.3">
      <c r="A12" t="s">
        <v>48</v>
      </c>
      <c r="B12" s="3" t="s">
        <v>49</v>
      </c>
      <c r="C12" s="4" t="s">
        <v>32</v>
      </c>
      <c r="D12" s="5" t="s">
        <v>33</v>
      </c>
      <c r="E12" s="34">
        <f t="shared" si="22"/>
        <v>3.0774594222665042</v>
      </c>
      <c r="F12" s="6">
        <f t="shared" si="0"/>
        <v>18.37656904610013</v>
      </c>
      <c r="G12" s="7">
        <f t="shared" si="1"/>
        <v>433</v>
      </c>
      <c r="H12" s="97">
        <f t="shared" si="2"/>
        <v>36</v>
      </c>
      <c r="I12" s="31">
        <f t="shared" si="3"/>
        <v>-1.1377949355469044</v>
      </c>
      <c r="J12" s="9">
        <v>-4.8879837067209775E-2</v>
      </c>
      <c r="K12" s="8">
        <f t="shared" si="4"/>
        <v>506</v>
      </c>
      <c r="L12" s="31">
        <f t="shared" si="5"/>
        <v>0.97961503684646134</v>
      </c>
      <c r="M12" s="9">
        <v>8.670520231213872E-3</v>
      </c>
      <c r="N12" s="8">
        <f t="shared" si="6"/>
        <v>365</v>
      </c>
      <c r="O12" s="31">
        <f t="shared" si="7"/>
        <v>0.51490762290892167</v>
      </c>
      <c r="P12" s="9">
        <v>2.7624309392265192E-2</v>
      </c>
      <c r="Q12" s="8">
        <f t="shared" si="8"/>
        <v>386</v>
      </c>
      <c r="R12" s="31">
        <f t="shared" si="9"/>
        <v>5.3022261440516603E-2</v>
      </c>
      <c r="S12" s="10">
        <v>0</v>
      </c>
      <c r="T12" s="8">
        <f t="shared" si="10"/>
        <v>287</v>
      </c>
      <c r="U12" s="31">
        <f t="shared" si="11"/>
        <v>0.26349271063506358</v>
      </c>
      <c r="V12" s="16">
        <v>5.8510638297872342E-2</v>
      </c>
      <c r="W12" s="97">
        <f t="shared" si="12"/>
        <v>207</v>
      </c>
      <c r="X12" s="31">
        <f t="shared" si="13"/>
        <v>-0.48681181528489847</v>
      </c>
      <c r="Y12" s="11">
        <v>99375</v>
      </c>
      <c r="Z12" s="8">
        <f t="shared" si="14"/>
        <v>547</v>
      </c>
      <c r="AA12" s="31">
        <f t="shared" si="15"/>
        <v>1.0186222103218994</v>
      </c>
      <c r="AB12" s="9">
        <v>2.7999999999999997E-2</v>
      </c>
      <c r="AC12" s="97">
        <f t="shared" si="16"/>
        <v>508</v>
      </c>
      <c r="AD12" s="31">
        <f t="shared" si="17"/>
        <v>0.88376837683146803</v>
      </c>
      <c r="AE12" s="16">
        <v>0.98089171974522293</v>
      </c>
      <c r="AF12" s="8">
        <f t="shared" si="18"/>
        <v>559</v>
      </c>
      <c r="AG12" s="31">
        <f t="shared" si="19"/>
        <v>1.5167135279615072</v>
      </c>
      <c r="AH12" s="12">
        <v>0.43866666666666659</v>
      </c>
      <c r="AI12" s="97">
        <f t="shared" si="20"/>
        <v>550</v>
      </c>
      <c r="AJ12" s="31">
        <f t="shared" si="21"/>
        <v>1.9632985923930697</v>
      </c>
      <c r="AK12" s="11">
        <v>2925939.4539614562</v>
      </c>
      <c r="AL12" s="36"/>
    </row>
    <row r="13" spans="1:38" x14ac:dyDescent="0.3">
      <c r="A13" t="s">
        <v>50</v>
      </c>
      <c r="B13" s="3" t="s">
        <v>51</v>
      </c>
      <c r="C13" s="4" t="s">
        <v>32</v>
      </c>
      <c r="D13" s="5" t="s">
        <v>33</v>
      </c>
      <c r="E13" s="34">
        <f t="shared" si="22"/>
        <v>0.97567368332745308</v>
      </c>
      <c r="F13" s="6">
        <f t="shared" si="0"/>
        <v>25.079319510291384</v>
      </c>
      <c r="G13" s="7">
        <f t="shared" si="1"/>
        <v>287</v>
      </c>
      <c r="H13" s="97">
        <f t="shared" si="2"/>
        <v>40</v>
      </c>
      <c r="I13" s="31">
        <f t="shared" si="3"/>
        <v>-1.0819417043242301</v>
      </c>
      <c r="J13" s="9">
        <v>-4.417448923246825E-2</v>
      </c>
      <c r="K13" s="8">
        <f t="shared" si="4"/>
        <v>64</v>
      </c>
      <c r="L13" s="31">
        <f t="shared" si="5"/>
        <v>-0.99433281075309976</v>
      </c>
      <c r="M13" s="9">
        <v>7.523939808481532E-2</v>
      </c>
      <c r="N13" s="8">
        <f t="shared" si="6"/>
        <v>421</v>
      </c>
      <c r="O13" s="31">
        <f t="shared" si="7"/>
        <v>0.66336724688361182</v>
      </c>
      <c r="P13" s="9">
        <v>1.7751479289940829E-2</v>
      </c>
      <c r="Q13" s="8">
        <f t="shared" si="8"/>
        <v>386</v>
      </c>
      <c r="R13" s="31">
        <f t="shared" si="9"/>
        <v>5.3022261440516603E-2</v>
      </c>
      <c r="S13" s="10">
        <v>0</v>
      </c>
      <c r="T13" s="8">
        <f t="shared" si="10"/>
        <v>357</v>
      </c>
      <c r="U13" s="31">
        <f t="shared" si="11"/>
        <v>0.48642942251975313</v>
      </c>
      <c r="V13" s="16">
        <v>4.4065804935370149E-2</v>
      </c>
      <c r="W13" s="97">
        <f t="shared" si="12"/>
        <v>331</v>
      </c>
      <c r="X13" s="31">
        <f t="shared" si="13"/>
        <v>-2.3876349252942724E-2</v>
      </c>
      <c r="Y13" s="11">
        <v>120714</v>
      </c>
      <c r="Z13" s="8">
        <f t="shared" si="14"/>
        <v>415</v>
      </c>
      <c r="AA13" s="31">
        <f t="shared" si="15"/>
        <v>0.59391838876198189</v>
      </c>
      <c r="AB13" s="9">
        <v>3.5000000000000003E-2</v>
      </c>
      <c r="AC13" s="97">
        <f t="shared" si="16"/>
        <v>162</v>
      </c>
      <c r="AD13" s="31">
        <f t="shared" si="17"/>
        <v>-0.20213264277919382</v>
      </c>
      <c r="AE13" s="16">
        <v>0.9203688181056161</v>
      </c>
      <c r="AF13" s="8">
        <f t="shared" si="18"/>
        <v>229</v>
      </c>
      <c r="AG13" s="31">
        <f t="shared" si="19"/>
        <v>-9.1986281099075862E-2</v>
      </c>
      <c r="AH13" s="12">
        <v>2.1893333333333334</v>
      </c>
      <c r="AI13" s="97">
        <f t="shared" si="20"/>
        <v>237</v>
      </c>
      <c r="AJ13" s="31">
        <f t="shared" si="21"/>
        <v>-0.21195778080868877</v>
      </c>
      <c r="AK13" s="11">
        <v>181049.30964760255</v>
      </c>
      <c r="AL13" s="36"/>
    </row>
    <row r="14" spans="1:38" x14ac:dyDescent="0.3">
      <c r="A14" t="s">
        <v>52</v>
      </c>
      <c r="B14" s="3" t="s">
        <v>53</v>
      </c>
      <c r="C14" s="4" t="s">
        <v>54</v>
      </c>
      <c r="D14" s="5" t="s">
        <v>37</v>
      </c>
      <c r="E14" s="34">
        <f t="shared" si="22"/>
        <v>1.5399402662453663</v>
      </c>
      <c r="F14" s="6">
        <f t="shared" si="0"/>
        <v>23.279831565107294</v>
      </c>
      <c r="G14" s="7">
        <f t="shared" si="1"/>
        <v>323</v>
      </c>
      <c r="H14" s="97">
        <f t="shared" si="2"/>
        <v>62</v>
      </c>
      <c r="I14" s="31">
        <f t="shared" si="3"/>
        <v>-0.83970873277749114</v>
      </c>
      <c r="J14" s="9">
        <v>-2.3767605633802869E-2</v>
      </c>
      <c r="K14" s="8">
        <f t="shared" si="4"/>
        <v>98</v>
      </c>
      <c r="L14" s="31">
        <f t="shared" si="5"/>
        <v>-0.71554400528906226</v>
      </c>
      <c r="M14" s="9">
        <v>6.5837600585223116E-2</v>
      </c>
      <c r="N14" s="8">
        <f t="shared" si="6"/>
        <v>507</v>
      </c>
      <c r="O14" s="31">
        <f t="shared" si="7"/>
        <v>0.8478717930715971</v>
      </c>
      <c r="P14" s="9">
        <v>5.4815974941268596E-3</v>
      </c>
      <c r="Q14" s="8">
        <f t="shared" si="8"/>
        <v>285</v>
      </c>
      <c r="R14" s="31">
        <f t="shared" si="9"/>
        <v>4.945236973334198E-2</v>
      </c>
      <c r="S14" s="10">
        <v>0.30057108506161706</v>
      </c>
      <c r="T14" s="8">
        <f t="shared" si="10"/>
        <v>535</v>
      </c>
      <c r="U14" s="31">
        <f t="shared" si="11"/>
        <v>0.93575130677418794</v>
      </c>
      <c r="V14" s="16">
        <v>1.4952700640830027E-2</v>
      </c>
      <c r="W14" s="97">
        <f t="shared" si="12"/>
        <v>246</v>
      </c>
      <c r="X14" s="31">
        <f t="shared" si="13"/>
        <v>-0.36139685070686123</v>
      </c>
      <c r="Y14" s="11">
        <v>105156</v>
      </c>
      <c r="Z14" s="8">
        <f t="shared" si="14"/>
        <v>150</v>
      </c>
      <c r="AA14" s="31">
        <f t="shared" si="15"/>
        <v>-0.19481727984929254</v>
      </c>
      <c r="AB14" s="9">
        <v>4.8000000000000001E-2</v>
      </c>
      <c r="AC14" s="97">
        <f t="shared" si="16"/>
        <v>475</v>
      </c>
      <c r="AD14" s="31">
        <f t="shared" si="17"/>
        <v>0.79606059838544874</v>
      </c>
      <c r="AE14" s="16">
        <v>0.97600330988829131</v>
      </c>
      <c r="AF14" s="8">
        <f t="shared" si="18"/>
        <v>128</v>
      </c>
      <c r="AG14" s="31">
        <f t="shared" si="19"/>
        <v>-0.32385714085895062</v>
      </c>
      <c r="AH14" s="12">
        <v>2.4416666666666669</v>
      </c>
      <c r="AI14" s="97">
        <f t="shared" si="20"/>
        <v>119</v>
      </c>
      <c r="AJ14" s="31">
        <f t="shared" si="21"/>
        <v>-0.25281680572671844</v>
      </c>
      <c r="AK14" s="11">
        <v>129490.54343252179</v>
      </c>
      <c r="AL14" s="36"/>
    </row>
    <row r="15" spans="1:38" x14ac:dyDescent="0.3">
      <c r="A15" t="s">
        <v>55</v>
      </c>
      <c r="B15" s="3" t="s">
        <v>56</v>
      </c>
      <c r="C15" s="4" t="s">
        <v>43</v>
      </c>
      <c r="D15" s="5" t="s">
        <v>44</v>
      </c>
      <c r="E15" s="34">
        <f t="shared" si="22"/>
        <v>-0.5091272263065596</v>
      </c>
      <c r="F15" s="6">
        <f t="shared" si="0"/>
        <v>29.814459635138132</v>
      </c>
      <c r="G15" s="7">
        <f t="shared" si="1"/>
        <v>202</v>
      </c>
      <c r="H15" s="97">
        <f t="shared" si="2"/>
        <v>195</v>
      </c>
      <c r="I15" s="31">
        <f t="shared" si="3"/>
        <v>-0.31082395755397496</v>
      </c>
      <c r="J15" s="9">
        <v>2.0788220008661762E-2</v>
      </c>
      <c r="K15" s="8">
        <f t="shared" si="4"/>
        <v>441</v>
      </c>
      <c r="L15" s="31">
        <f t="shared" si="5"/>
        <v>0.68759516736420179</v>
      </c>
      <c r="M15" s="9">
        <v>1.8518518518518517E-2</v>
      </c>
      <c r="N15" s="8">
        <f t="shared" si="6"/>
        <v>225</v>
      </c>
      <c r="O15" s="31">
        <f t="shared" si="7"/>
        <v>0.10750996516790498</v>
      </c>
      <c r="P15" s="9">
        <v>5.4716981132075473E-2</v>
      </c>
      <c r="Q15" s="8">
        <f t="shared" si="8"/>
        <v>93</v>
      </c>
      <c r="R15" s="31">
        <f t="shared" si="9"/>
        <v>3.2866080346295165E-2</v>
      </c>
      <c r="S15" s="10">
        <v>1.697072549851506</v>
      </c>
      <c r="T15" s="8">
        <f t="shared" si="10"/>
        <v>295</v>
      </c>
      <c r="U15" s="31">
        <f t="shared" si="11"/>
        <v>0.27894689013443602</v>
      </c>
      <c r="V15" s="16">
        <v>5.7509309060819198E-2</v>
      </c>
      <c r="W15" s="97">
        <f t="shared" si="12"/>
        <v>142</v>
      </c>
      <c r="X15" s="31">
        <f t="shared" si="13"/>
        <v>-0.6829720141630532</v>
      </c>
      <c r="Y15" s="11">
        <v>90333</v>
      </c>
      <c r="Z15" s="8">
        <f t="shared" si="14"/>
        <v>218</v>
      </c>
      <c r="AA15" s="31">
        <f t="shared" si="15"/>
        <v>0.10854259269350566</v>
      </c>
      <c r="AB15" s="9">
        <v>4.2999999999999997E-2</v>
      </c>
      <c r="AC15" s="97">
        <f t="shared" si="16"/>
        <v>140</v>
      </c>
      <c r="AD15" s="31">
        <f t="shared" si="17"/>
        <v>-0.3001617133617504</v>
      </c>
      <c r="AE15" s="16">
        <v>0.91490514905149056</v>
      </c>
      <c r="AF15" s="8">
        <f t="shared" si="18"/>
        <v>112</v>
      </c>
      <c r="AG15" s="31">
        <f t="shared" si="19"/>
        <v>-0.36704576863456806</v>
      </c>
      <c r="AH15" s="12">
        <v>2.488666666666667</v>
      </c>
      <c r="AI15" s="97">
        <f t="shared" si="20"/>
        <v>189</v>
      </c>
      <c r="AJ15" s="31">
        <f t="shared" si="21"/>
        <v>-0.22516154967124999</v>
      </c>
      <c r="AK15" s="11">
        <v>164387.87356809503</v>
      </c>
      <c r="AL15" s="36"/>
    </row>
    <row r="16" spans="1:38" x14ac:dyDescent="0.3">
      <c r="A16" t="s">
        <v>57</v>
      </c>
      <c r="B16" s="3" t="s">
        <v>58</v>
      </c>
      <c r="C16" s="4" t="s">
        <v>47</v>
      </c>
      <c r="D16" s="5" t="s">
        <v>44</v>
      </c>
      <c r="E16" s="34">
        <f t="shared" si="22"/>
        <v>5.0496685782302473</v>
      </c>
      <c r="F16" s="6">
        <f t="shared" si="0"/>
        <v>12.087047906666058</v>
      </c>
      <c r="G16" s="7">
        <f t="shared" si="1"/>
        <v>524</v>
      </c>
      <c r="H16" s="97">
        <f t="shared" si="2"/>
        <v>42</v>
      </c>
      <c r="I16" s="31">
        <f t="shared" si="3"/>
        <v>-1.0390664133118823</v>
      </c>
      <c r="J16" s="9">
        <v>-4.0562466197944791E-2</v>
      </c>
      <c r="K16" s="8">
        <f t="shared" si="4"/>
        <v>17</v>
      </c>
      <c r="L16" s="31">
        <f t="shared" si="5"/>
        <v>-2.1135870710111089</v>
      </c>
      <c r="M16" s="9">
        <v>0.11298482293423272</v>
      </c>
      <c r="N16" s="8">
        <f t="shared" si="6"/>
        <v>525</v>
      </c>
      <c r="O16" s="31">
        <f t="shared" si="7"/>
        <v>0.93029961714274023</v>
      </c>
      <c r="P16" s="9">
        <v>0</v>
      </c>
      <c r="Q16" s="8">
        <f t="shared" si="8"/>
        <v>386</v>
      </c>
      <c r="R16" s="31">
        <f t="shared" si="9"/>
        <v>5.3022261440516603E-2</v>
      </c>
      <c r="S16" s="10">
        <v>0</v>
      </c>
      <c r="T16" s="8">
        <f t="shared" si="10"/>
        <v>266</v>
      </c>
      <c r="U16" s="31">
        <f t="shared" si="11"/>
        <v>0.20435197362897287</v>
      </c>
      <c r="V16" s="16">
        <v>6.2342569269521413E-2</v>
      </c>
      <c r="W16" s="97">
        <f t="shared" si="12"/>
        <v>553</v>
      </c>
      <c r="X16" s="31">
        <f t="shared" si="13"/>
        <v>2.7145998622477729</v>
      </c>
      <c r="Y16" s="11">
        <v>246944</v>
      </c>
      <c r="Z16" s="8">
        <f t="shared" si="14"/>
        <v>547</v>
      </c>
      <c r="AA16" s="31">
        <f t="shared" si="15"/>
        <v>1.0186222103218994</v>
      </c>
      <c r="AB16" s="9">
        <v>2.7999999999999997E-2</v>
      </c>
      <c r="AC16" s="97">
        <f t="shared" si="16"/>
        <v>342</v>
      </c>
      <c r="AD16" s="31">
        <f t="shared" si="17"/>
        <v>0.43621302874715451</v>
      </c>
      <c r="AE16" s="16">
        <v>0.95594713656387664</v>
      </c>
      <c r="AF16" s="8">
        <f t="shared" si="18"/>
        <v>540</v>
      </c>
      <c r="AG16" s="31">
        <f t="shared" si="19"/>
        <v>1.2324649706865223</v>
      </c>
      <c r="AH16" s="12">
        <v>0.74799999999999989</v>
      </c>
      <c r="AI16" s="97">
        <f t="shared" si="20"/>
        <v>538</v>
      </c>
      <c r="AJ16" s="31">
        <f t="shared" si="21"/>
        <v>0.69042701244123472</v>
      </c>
      <c r="AK16" s="11">
        <v>1319741.3534385569</v>
      </c>
      <c r="AL16" s="36"/>
    </row>
    <row r="17" spans="1:38" x14ac:dyDescent="0.3">
      <c r="A17" t="s">
        <v>59</v>
      </c>
      <c r="B17" s="3" t="s">
        <v>60</v>
      </c>
      <c r="C17" s="4" t="s">
        <v>61</v>
      </c>
      <c r="D17" s="5" t="s">
        <v>44</v>
      </c>
      <c r="E17" s="34">
        <f t="shared" si="22"/>
        <v>-2.69417754095572</v>
      </c>
      <c r="F17" s="6">
        <f t="shared" si="0"/>
        <v>36.782747001189492</v>
      </c>
      <c r="G17" s="7">
        <f t="shared" si="1"/>
        <v>119</v>
      </c>
      <c r="H17" s="97">
        <f t="shared" si="2"/>
        <v>290</v>
      </c>
      <c r="I17" s="31">
        <f t="shared" si="3"/>
        <v>-7.8504901019437051E-3</v>
      </c>
      <c r="J17" s="9">
        <v>4.6312178387650116E-2</v>
      </c>
      <c r="K17" s="8">
        <f t="shared" si="4"/>
        <v>56</v>
      </c>
      <c r="L17" s="31">
        <f t="shared" si="5"/>
        <v>-1.1757046431682712</v>
      </c>
      <c r="M17" s="9">
        <v>8.1355932203389825E-2</v>
      </c>
      <c r="N17" s="8">
        <f t="shared" si="6"/>
        <v>127</v>
      </c>
      <c r="O17" s="31">
        <f t="shared" si="7"/>
        <v>-0.3459194765807922</v>
      </c>
      <c r="P17" s="9">
        <v>8.4870848708487087E-2</v>
      </c>
      <c r="Q17" s="8">
        <f t="shared" si="8"/>
        <v>386</v>
      </c>
      <c r="R17" s="31">
        <f t="shared" si="9"/>
        <v>5.3022261440516603E-2</v>
      </c>
      <c r="S17" s="10">
        <v>0</v>
      </c>
      <c r="T17" s="8">
        <f t="shared" si="10"/>
        <v>347</v>
      </c>
      <c r="U17" s="31">
        <f t="shared" si="11"/>
        <v>0.46692334805013941</v>
      </c>
      <c r="V17" s="16">
        <v>4.5329670329670328E-2</v>
      </c>
      <c r="W17" s="97">
        <f t="shared" si="12"/>
        <v>169</v>
      </c>
      <c r="X17" s="31">
        <f t="shared" si="13"/>
        <v>-0.63053680063855644</v>
      </c>
      <c r="Y17" s="11">
        <v>92750</v>
      </c>
      <c r="Z17" s="8">
        <f t="shared" si="14"/>
        <v>164</v>
      </c>
      <c r="AA17" s="31">
        <f t="shared" si="15"/>
        <v>-0.13414530534073291</v>
      </c>
      <c r="AB17" s="9">
        <v>4.7E-2</v>
      </c>
      <c r="AC17" s="97">
        <f t="shared" si="16"/>
        <v>42</v>
      </c>
      <c r="AD17" s="31">
        <f t="shared" si="17"/>
        <v>-1.6719941008716144</v>
      </c>
      <c r="AE17" s="16">
        <v>0.83844580777096112</v>
      </c>
      <c r="AF17" s="8">
        <f t="shared" si="18"/>
        <v>131</v>
      </c>
      <c r="AG17" s="31">
        <f t="shared" si="19"/>
        <v>-0.31252395484690837</v>
      </c>
      <c r="AH17" s="12">
        <v>2.4293333333333327</v>
      </c>
      <c r="AI17" s="97">
        <f t="shared" si="20"/>
        <v>181</v>
      </c>
      <c r="AJ17" s="31">
        <f t="shared" si="21"/>
        <v>-0.23003077994159829</v>
      </c>
      <c r="AK17" s="11">
        <v>158243.5393442623</v>
      </c>
      <c r="AL17" s="36"/>
    </row>
    <row r="18" spans="1:38" x14ac:dyDescent="0.3">
      <c r="A18" t="s">
        <v>62</v>
      </c>
      <c r="B18" s="3" t="s">
        <v>63</v>
      </c>
      <c r="C18" s="4" t="s">
        <v>61</v>
      </c>
      <c r="D18" s="5" t="s">
        <v>44</v>
      </c>
      <c r="E18" s="34">
        <f t="shared" si="22"/>
        <v>1.0679721586812012</v>
      </c>
      <c r="F18" s="6">
        <f t="shared" si="0"/>
        <v>24.78497283305407</v>
      </c>
      <c r="G18" s="7">
        <f t="shared" si="1"/>
        <v>295</v>
      </c>
      <c r="H18" s="97">
        <f t="shared" si="2"/>
        <v>24</v>
      </c>
      <c r="I18" s="31">
        <f t="shared" si="3"/>
        <v>-1.3705814610787856</v>
      </c>
      <c r="J18" s="9">
        <v>-6.8490906111748351E-2</v>
      </c>
      <c r="K18" s="8">
        <f t="shared" si="4"/>
        <v>386</v>
      </c>
      <c r="L18" s="31">
        <f t="shared" si="5"/>
        <v>0.51481144708202664</v>
      </c>
      <c r="M18" s="9">
        <v>2.4345429490124023E-2</v>
      </c>
      <c r="N18" s="8">
        <f t="shared" si="6"/>
        <v>428</v>
      </c>
      <c r="O18" s="31">
        <f t="shared" si="7"/>
        <v>0.67518490231276052</v>
      </c>
      <c r="P18" s="9">
        <v>1.6965584100824042E-2</v>
      </c>
      <c r="Q18" s="8">
        <f t="shared" si="8"/>
        <v>386</v>
      </c>
      <c r="R18" s="31">
        <f t="shared" si="9"/>
        <v>5.3022261440516603E-2</v>
      </c>
      <c r="S18" s="10">
        <v>0</v>
      </c>
      <c r="T18" s="8">
        <f t="shared" si="10"/>
        <v>201</v>
      </c>
      <c r="U18" s="31">
        <f t="shared" si="11"/>
        <v>-4.0069631492562013E-2</v>
      </c>
      <c r="V18" s="16">
        <v>7.8179482473848413E-2</v>
      </c>
      <c r="W18" s="97">
        <f t="shared" si="12"/>
        <v>410</v>
      </c>
      <c r="X18" s="31">
        <f t="shared" si="13"/>
        <v>0.44279054281385516</v>
      </c>
      <c r="Y18" s="11">
        <v>142225</v>
      </c>
      <c r="Z18" s="8">
        <f t="shared" si="14"/>
        <v>246</v>
      </c>
      <c r="AA18" s="31">
        <f t="shared" si="15"/>
        <v>0.16921456720206488</v>
      </c>
      <c r="AB18" s="9">
        <v>4.2000000000000003E-2</v>
      </c>
      <c r="AC18" s="97">
        <f t="shared" si="16"/>
        <v>240</v>
      </c>
      <c r="AD18" s="31">
        <f t="shared" si="17"/>
        <v>0.15260250640073528</v>
      </c>
      <c r="AE18" s="16">
        <v>0.94014004969505305</v>
      </c>
      <c r="AF18" s="8">
        <f t="shared" si="18"/>
        <v>86</v>
      </c>
      <c r="AG18" s="31">
        <f t="shared" si="19"/>
        <v>-0.4858910705986777</v>
      </c>
      <c r="AH18" s="12">
        <v>2.6179999999999999</v>
      </c>
      <c r="AI18" s="97">
        <f t="shared" si="20"/>
        <v>280</v>
      </c>
      <c r="AJ18" s="31">
        <f t="shared" si="21"/>
        <v>-0.19743087538924042</v>
      </c>
      <c r="AK18" s="11">
        <v>199380.37167985926</v>
      </c>
      <c r="AL18" s="36"/>
    </row>
    <row r="19" spans="1:38" x14ac:dyDescent="0.3">
      <c r="A19" t="s">
        <v>64</v>
      </c>
      <c r="B19" s="3" t="s">
        <v>65</v>
      </c>
      <c r="C19" s="4" t="s">
        <v>32</v>
      </c>
      <c r="D19" s="5" t="s">
        <v>33</v>
      </c>
      <c r="E19" s="34">
        <f t="shared" si="22"/>
        <v>-6.3592630191302622</v>
      </c>
      <c r="F19" s="6">
        <f t="shared" si="0"/>
        <v>48.470976174604502</v>
      </c>
      <c r="G19" s="7">
        <f t="shared" si="1"/>
        <v>48</v>
      </c>
      <c r="H19" s="97">
        <f t="shared" si="2"/>
        <v>64</v>
      </c>
      <c r="I19" s="31">
        <f t="shared" si="3"/>
        <v>-0.82601357436916634</v>
      </c>
      <c r="J19" s="9">
        <v>-2.2613858884467208E-2</v>
      </c>
      <c r="K19" s="8">
        <f t="shared" si="4"/>
        <v>62</v>
      </c>
      <c r="L19" s="31">
        <f t="shared" si="5"/>
        <v>-1.0279676338051513</v>
      </c>
      <c r="M19" s="9">
        <v>7.6373689667089045E-2</v>
      </c>
      <c r="N19" s="8">
        <f t="shared" si="6"/>
        <v>42</v>
      </c>
      <c r="O19" s="31">
        <f t="shared" si="7"/>
        <v>-1.7045674199717016</v>
      </c>
      <c r="P19" s="9">
        <v>0.17522336311508202</v>
      </c>
      <c r="Q19" s="8">
        <f t="shared" si="8"/>
        <v>40</v>
      </c>
      <c r="R19" s="31">
        <f t="shared" si="9"/>
        <v>1.6177601318435611E-2</v>
      </c>
      <c r="S19" s="10">
        <v>3.1021779874620306</v>
      </c>
      <c r="T19" s="8">
        <f t="shared" si="10"/>
        <v>19</v>
      </c>
      <c r="U19" s="31">
        <f t="shared" si="11"/>
        <v>-2.2209082968842471</v>
      </c>
      <c r="V19" s="16">
        <v>0.21948349133703826</v>
      </c>
      <c r="W19" s="97">
        <f t="shared" si="12"/>
        <v>67</v>
      </c>
      <c r="X19" s="31">
        <f t="shared" si="13"/>
        <v>-1.0038095701472414</v>
      </c>
      <c r="Y19" s="11">
        <v>75544</v>
      </c>
      <c r="Z19" s="8">
        <f t="shared" si="14"/>
        <v>122</v>
      </c>
      <c r="AA19" s="31">
        <f t="shared" si="15"/>
        <v>-0.37683320337497106</v>
      </c>
      <c r="AB19" s="9">
        <v>5.0999999999999997E-2</v>
      </c>
      <c r="AC19" s="97">
        <f t="shared" si="16"/>
        <v>96</v>
      </c>
      <c r="AD19" s="31">
        <f t="shared" si="17"/>
        <v>-0.68059209789721908</v>
      </c>
      <c r="AE19" s="16">
        <v>0.89370178859031957</v>
      </c>
      <c r="AF19" s="8">
        <f t="shared" si="18"/>
        <v>462</v>
      </c>
      <c r="AG19" s="31">
        <f t="shared" si="19"/>
        <v>0.48079906599599076</v>
      </c>
      <c r="AH19" s="12">
        <v>1.5660000000000001</v>
      </c>
      <c r="AI19" s="97">
        <f t="shared" si="20"/>
        <v>314</v>
      </c>
      <c r="AJ19" s="31">
        <f t="shared" si="21"/>
        <v>-0.18173798651494544</v>
      </c>
      <c r="AK19" s="11">
        <v>219182.75292444904</v>
      </c>
      <c r="AL19" s="36">
        <v>1</v>
      </c>
    </row>
    <row r="20" spans="1:38" x14ac:dyDescent="0.3">
      <c r="A20" t="s">
        <v>66</v>
      </c>
      <c r="B20" s="3" t="s">
        <v>67</v>
      </c>
      <c r="C20" s="4" t="s">
        <v>36</v>
      </c>
      <c r="D20" s="5" t="s">
        <v>37</v>
      </c>
      <c r="E20" s="34">
        <f t="shared" si="22"/>
        <v>-14.760352030350361</v>
      </c>
      <c r="F20" s="6">
        <f t="shared" si="0"/>
        <v>75.262671553645461</v>
      </c>
      <c r="G20" s="7">
        <f t="shared" si="1"/>
        <v>5</v>
      </c>
      <c r="H20" s="97">
        <f t="shared" si="2"/>
        <v>104</v>
      </c>
      <c r="I20" s="31">
        <f t="shared" si="3"/>
        <v>-0.62062104258713702</v>
      </c>
      <c r="J20" s="9">
        <v>-5.3105931013353036E-3</v>
      </c>
      <c r="K20" s="8">
        <f t="shared" si="4"/>
        <v>32</v>
      </c>
      <c r="L20" s="31">
        <f t="shared" si="5"/>
        <v>-1.6337619648966359</v>
      </c>
      <c r="M20" s="9">
        <v>9.680333216239273E-2</v>
      </c>
      <c r="N20" s="8">
        <f t="shared" si="6"/>
        <v>7</v>
      </c>
      <c r="O20" s="31">
        <f t="shared" si="7"/>
        <v>-3.5671517861115762</v>
      </c>
      <c r="P20" s="9">
        <v>0.29908854952616648</v>
      </c>
      <c r="Q20" s="8">
        <f t="shared" si="8"/>
        <v>11</v>
      </c>
      <c r="R20" s="31">
        <f t="shared" si="9"/>
        <v>-4.0264811923522895E-2</v>
      </c>
      <c r="S20" s="10">
        <v>7.8544110475114861</v>
      </c>
      <c r="T20" s="8">
        <f t="shared" si="10"/>
        <v>5</v>
      </c>
      <c r="U20" s="31">
        <f t="shared" si="11"/>
        <v>-3.8164832477370374</v>
      </c>
      <c r="V20" s="16">
        <v>0.32286625897367721</v>
      </c>
      <c r="W20" s="97">
        <f t="shared" si="12"/>
        <v>5</v>
      </c>
      <c r="X20" s="31">
        <f t="shared" si="13"/>
        <v>-1.7526113202554463</v>
      </c>
      <c r="Y20" s="11">
        <v>41028</v>
      </c>
      <c r="Z20" s="8">
        <f t="shared" si="14"/>
        <v>18</v>
      </c>
      <c r="AA20" s="31">
        <f t="shared" si="15"/>
        <v>-2.1969924386317592</v>
      </c>
      <c r="AB20" s="9">
        <v>8.1000000000000003E-2</v>
      </c>
      <c r="AC20" s="97">
        <f t="shared" si="16"/>
        <v>16</v>
      </c>
      <c r="AD20" s="31">
        <f t="shared" si="17"/>
        <v>-2.723907291718584</v>
      </c>
      <c r="AE20" s="16">
        <v>0.77981722428748446</v>
      </c>
      <c r="AF20" s="8">
        <f t="shared" si="18"/>
        <v>209</v>
      </c>
      <c r="AG20" s="31">
        <f t="shared" si="19"/>
        <v>-0.12629214145984979</v>
      </c>
      <c r="AH20" s="12">
        <v>2.2266666666666666</v>
      </c>
      <c r="AI20" s="97">
        <f t="shared" si="20"/>
        <v>64</v>
      </c>
      <c r="AJ20" s="31">
        <f t="shared" si="21"/>
        <v>-0.27108938694612184</v>
      </c>
      <c r="AK20" s="11">
        <v>106432.9265381555</v>
      </c>
      <c r="AL20" s="36">
        <v>1</v>
      </c>
    </row>
    <row r="21" spans="1:38" ht="15.75" customHeight="1" x14ac:dyDescent="0.3">
      <c r="A21" t="s">
        <v>68</v>
      </c>
      <c r="B21" s="3" t="s">
        <v>69</v>
      </c>
      <c r="C21" s="4" t="s">
        <v>32</v>
      </c>
      <c r="D21" s="5" t="s">
        <v>33</v>
      </c>
      <c r="E21" s="34">
        <f t="shared" si="22"/>
        <v>2.2529288003783807</v>
      </c>
      <c r="F21" s="6">
        <f t="shared" si="0"/>
        <v>21.006058297173968</v>
      </c>
      <c r="G21" s="7">
        <f t="shared" si="1"/>
        <v>378</v>
      </c>
      <c r="H21" s="97">
        <f t="shared" si="2"/>
        <v>191</v>
      </c>
      <c r="I21" s="31">
        <f t="shared" si="3"/>
        <v>-0.31825462081564559</v>
      </c>
      <c r="J21" s="9">
        <v>2.0162224797219075E-2</v>
      </c>
      <c r="K21" s="8">
        <f t="shared" si="4"/>
        <v>207</v>
      </c>
      <c r="L21" s="31">
        <f t="shared" si="5"/>
        <v>-7.8135235147500509E-2</v>
      </c>
      <c r="M21" s="9">
        <v>4.4341801385681293E-2</v>
      </c>
      <c r="N21" s="8">
        <f t="shared" si="6"/>
        <v>371</v>
      </c>
      <c r="O21" s="31">
        <f t="shared" si="7"/>
        <v>0.52882123824976313</v>
      </c>
      <c r="P21" s="9">
        <v>2.6699029126213591E-2</v>
      </c>
      <c r="Q21" s="8">
        <f t="shared" si="8"/>
        <v>150</v>
      </c>
      <c r="R21" s="31">
        <f t="shared" si="9"/>
        <v>4.2229867338045013E-2</v>
      </c>
      <c r="S21" s="10">
        <v>0.90867787369377551</v>
      </c>
      <c r="T21" s="8">
        <f t="shared" si="10"/>
        <v>341</v>
      </c>
      <c r="U21" s="31">
        <f t="shared" si="11"/>
        <v>0.44908835287888138</v>
      </c>
      <c r="V21" s="16">
        <v>4.6485260770975055E-2</v>
      </c>
      <c r="W21" s="97">
        <f t="shared" si="12"/>
        <v>360</v>
      </c>
      <c r="X21" s="31">
        <f t="shared" si="13"/>
        <v>9.2535465299167244E-2</v>
      </c>
      <c r="Y21" s="11">
        <v>126080</v>
      </c>
      <c r="Z21" s="8">
        <f t="shared" si="14"/>
        <v>291</v>
      </c>
      <c r="AA21" s="31">
        <f t="shared" si="15"/>
        <v>0.29055851621918416</v>
      </c>
      <c r="AB21" s="9">
        <v>0.04</v>
      </c>
      <c r="AC21" s="97">
        <f t="shared" si="16"/>
        <v>488</v>
      </c>
      <c r="AD21" s="31">
        <f t="shared" si="17"/>
        <v>0.83098701476501557</v>
      </c>
      <c r="AE21" s="16">
        <v>0.9779499404052443</v>
      </c>
      <c r="AF21" s="8">
        <f t="shared" si="18"/>
        <v>478</v>
      </c>
      <c r="AG21" s="31">
        <f t="shared" si="19"/>
        <v>0.56074397272958021</v>
      </c>
      <c r="AH21" s="12">
        <v>1.4790000000000001</v>
      </c>
      <c r="AI21" s="97">
        <f t="shared" si="20"/>
        <v>445</v>
      </c>
      <c r="AJ21" s="31">
        <f t="shared" si="21"/>
        <v>-8.9520734253136475E-2</v>
      </c>
      <c r="AK21" s="11">
        <v>335548.91094956838</v>
      </c>
      <c r="AL21" s="36"/>
    </row>
    <row r="22" spans="1:38" x14ac:dyDescent="0.3">
      <c r="A22" t="s">
        <v>70</v>
      </c>
      <c r="B22" s="3" t="s">
        <v>71</v>
      </c>
      <c r="C22" s="4" t="s">
        <v>72</v>
      </c>
      <c r="D22" s="5" t="s">
        <v>37</v>
      </c>
      <c r="E22" s="34">
        <f t="shared" si="22"/>
        <v>1.7678485290192858</v>
      </c>
      <c r="F22" s="6">
        <f t="shared" si="0"/>
        <v>22.553015227076557</v>
      </c>
      <c r="G22" s="7">
        <f t="shared" si="1"/>
        <v>343</v>
      </c>
      <c r="H22" s="97">
        <f t="shared" si="2"/>
        <v>162</v>
      </c>
      <c r="I22" s="31">
        <f t="shared" si="3"/>
        <v>-0.39765614911215336</v>
      </c>
      <c r="J22" s="9">
        <v>1.3473053892215647E-2</v>
      </c>
      <c r="K22" s="8">
        <f t="shared" si="4"/>
        <v>484</v>
      </c>
      <c r="L22" s="31">
        <f t="shared" si="5"/>
        <v>0.82594597001190917</v>
      </c>
      <c r="M22" s="9">
        <v>1.3852813852813853E-2</v>
      </c>
      <c r="N22" s="8">
        <f t="shared" si="6"/>
        <v>229</v>
      </c>
      <c r="O22" s="31">
        <f t="shared" si="7"/>
        <v>0.12552982866881193</v>
      </c>
      <c r="P22" s="9">
        <v>5.3518628030751032E-2</v>
      </c>
      <c r="Q22" s="8">
        <f t="shared" si="8"/>
        <v>139</v>
      </c>
      <c r="R22" s="31">
        <f t="shared" si="9"/>
        <v>4.0876679417118145E-2</v>
      </c>
      <c r="S22" s="10">
        <v>1.0226110669242132</v>
      </c>
      <c r="T22" s="8">
        <f t="shared" si="10"/>
        <v>481</v>
      </c>
      <c r="U22" s="31">
        <f t="shared" si="11"/>
        <v>0.72222649094383262</v>
      </c>
      <c r="V22" s="16">
        <v>2.8787705012042666E-2</v>
      </c>
      <c r="W22" s="97">
        <f t="shared" si="12"/>
        <v>308</v>
      </c>
      <c r="X22" s="31">
        <f t="shared" si="13"/>
        <v>-0.13072096100641675</v>
      </c>
      <c r="Y22" s="11">
        <v>115789</v>
      </c>
      <c r="Z22" s="8">
        <f t="shared" si="14"/>
        <v>396</v>
      </c>
      <c r="AA22" s="31">
        <f t="shared" si="15"/>
        <v>0.53324641425342234</v>
      </c>
      <c r="AB22" s="9">
        <v>3.6000000000000004E-2</v>
      </c>
      <c r="AC22" s="97">
        <f t="shared" si="16"/>
        <v>386</v>
      </c>
      <c r="AD22" s="31">
        <f t="shared" si="17"/>
        <v>0.57501177010611204</v>
      </c>
      <c r="AE22" s="16">
        <v>0.96368311103969151</v>
      </c>
      <c r="AF22" s="8">
        <f t="shared" si="18"/>
        <v>66</v>
      </c>
      <c r="AG22" s="31">
        <f t="shared" si="19"/>
        <v>-0.57165572150061317</v>
      </c>
      <c r="AH22" s="12">
        <v>2.7113333333333336</v>
      </c>
      <c r="AI22" s="97">
        <f t="shared" si="20"/>
        <v>126</v>
      </c>
      <c r="AJ22" s="31">
        <f t="shared" si="21"/>
        <v>-0.24992087285352113</v>
      </c>
      <c r="AK22" s="11">
        <v>133144.83342801954</v>
      </c>
      <c r="AL22" s="36"/>
    </row>
    <row r="23" spans="1:38" x14ac:dyDescent="0.3">
      <c r="A23" t="s">
        <v>73</v>
      </c>
      <c r="B23" s="3" t="s">
        <v>74</v>
      </c>
      <c r="C23" s="4" t="s">
        <v>72</v>
      </c>
      <c r="D23" s="5" t="s">
        <v>37</v>
      </c>
      <c r="E23" s="34">
        <f t="shared" si="22"/>
        <v>-4.5652890703397322</v>
      </c>
      <c r="F23" s="6">
        <f t="shared" si="0"/>
        <v>42.749860318107842</v>
      </c>
      <c r="G23" s="7">
        <f t="shared" si="1"/>
        <v>71</v>
      </c>
      <c r="H23" s="97">
        <f t="shared" si="2"/>
        <v>97</v>
      </c>
      <c r="I23" s="31">
        <f t="shared" si="3"/>
        <v>-0.64009697795171616</v>
      </c>
      <c r="J23" s="9">
        <v>-6.9513406156901381E-3</v>
      </c>
      <c r="K23" s="8">
        <f t="shared" si="4"/>
        <v>447</v>
      </c>
      <c r="L23" s="31">
        <f t="shared" si="5"/>
        <v>0.7005040573411182</v>
      </c>
      <c r="M23" s="9">
        <v>1.8083182640144666E-2</v>
      </c>
      <c r="N23" s="8">
        <f t="shared" si="6"/>
        <v>122</v>
      </c>
      <c r="O23" s="31">
        <f t="shared" si="7"/>
        <v>-0.3712619647898911</v>
      </c>
      <c r="P23" s="9">
        <v>8.6556169429097607E-2</v>
      </c>
      <c r="Q23" s="8">
        <f t="shared" si="8"/>
        <v>386</v>
      </c>
      <c r="R23" s="31">
        <f t="shared" si="9"/>
        <v>5.3022261440516603E-2</v>
      </c>
      <c r="S23" s="10">
        <v>0</v>
      </c>
      <c r="T23" s="8">
        <f t="shared" si="10"/>
        <v>77</v>
      </c>
      <c r="U23" s="31">
        <f t="shared" si="11"/>
        <v>-0.74533626370190342</v>
      </c>
      <c r="V23" s="16">
        <v>0.12387612387612387</v>
      </c>
      <c r="W23" s="97">
        <f t="shared" si="12"/>
        <v>21</v>
      </c>
      <c r="X23" s="31">
        <f t="shared" si="13"/>
        <v>-1.4143749056669361</v>
      </c>
      <c r="Y23" s="11">
        <v>56619</v>
      </c>
      <c r="Z23" s="8">
        <f t="shared" si="14"/>
        <v>56</v>
      </c>
      <c r="AA23" s="31">
        <f t="shared" si="15"/>
        <v>-0.98355294846056707</v>
      </c>
      <c r="AB23" s="9">
        <v>6.0999999999999999E-2</v>
      </c>
      <c r="AC23" s="97">
        <f t="shared" si="16"/>
        <v>217</v>
      </c>
      <c r="AD23" s="31">
        <f t="shared" si="17"/>
        <v>5.364613472409302E-2</v>
      </c>
      <c r="AE23" s="16">
        <v>0.93462469733656173</v>
      </c>
      <c r="AF23" s="8">
        <f t="shared" si="18"/>
        <v>2</v>
      </c>
      <c r="AG23" s="31">
        <f t="shared" si="19"/>
        <v>-4.3511201053541031</v>
      </c>
      <c r="AH23" s="12">
        <v>6.8243333333333327</v>
      </c>
      <c r="AI23" s="97">
        <f t="shared" si="20"/>
        <v>2</v>
      </c>
      <c r="AJ23" s="31">
        <f t="shared" si="21"/>
        <v>-0.33901250957547541</v>
      </c>
      <c r="AK23" s="11">
        <v>20722.794999999998</v>
      </c>
      <c r="AL23" s="36"/>
    </row>
    <row r="24" spans="1:38" x14ac:dyDescent="0.3">
      <c r="A24" t="s">
        <v>75</v>
      </c>
      <c r="B24" s="3" t="s">
        <v>76</v>
      </c>
      <c r="C24" s="4" t="s">
        <v>77</v>
      </c>
      <c r="D24" s="5" t="s">
        <v>37</v>
      </c>
      <c r="E24" s="34">
        <f t="shared" si="22"/>
        <v>5.0346774273264874</v>
      </c>
      <c r="F24" s="6">
        <f t="shared" si="0"/>
        <v>12.134855797745224</v>
      </c>
      <c r="G24" s="7">
        <f t="shared" si="1"/>
        <v>523</v>
      </c>
      <c r="H24" s="97">
        <f t="shared" si="2"/>
        <v>31</v>
      </c>
      <c r="I24" s="31">
        <f t="shared" si="3"/>
        <v>-1.2211327649117516</v>
      </c>
      <c r="J24" s="9">
        <v>-5.5900621118012417E-2</v>
      </c>
      <c r="K24" s="8">
        <f t="shared" si="4"/>
        <v>211</v>
      </c>
      <c r="L24" s="31">
        <f t="shared" si="5"/>
        <v>-5.7256632743313586E-2</v>
      </c>
      <c r="M24" s="9">
        <v>4.3637697103043639E-2</v>
      </c>
      <c r="N24" s="8">
        <f t="shared" si="6"/>
        <v>454</v>
      </c>
      <c r="O24" s="31">
        <f t="shared" si="7"/>
        <v>0.71985547960596341</v>
      </c>
      <c r="P24" s="9">
        <v>1.3994910941475827E-2</v>
      </c>
      <c r="Q24" s="8">
        <f t="shared" si="8"/>
        <v>386</v>
      </c>
      <c r="R24" s="31">
        <f t="shared" si="9"/>
        <v>5.3022261440516603E-2</v>
      </c>
      <c r="S24" s="10">
        <v>0</v>
      </c>
      <c r="T24" s="8">
        <f t="shared" si="10"/>
        <v>329</v>
      </c>
      <c r="U24" s="31">
        <f t="shared" si="11"/>
        <v>0.41923384141508774</v>
      </c>
      <c r="V24" s="16">
        <v>4.8419636852723602E-2</v>
      </c>
      <c r="W24" s="97">
        <f t="shared" si="12"/>
        <v>397</v>
      </c>
      <c r="X24" s="31">
        <f t="shared" si="13"/>
        <v>0.37644925900834786</v>
      </c>
      <c r="Y24" s="11">
        <v>139167</v>
      </c>
      <c r="Z24" s="8">
        <f t="shared" si="14"/>
        <v>111</v>
      </c>
      <c r="AA24" s="31">
        <f t="shared" si="15"/>
        <v>-0.4375051778835311</v>
      </c>
      <c r="AB24" s="9">
        <v>5.2000000000000005E-2</v>
      </c>
      <c r="AC24" s="97">
        <f t="shared" si="16"/>
        <v>510</v>
      </c>
      <c r="AD24" s="31">
        <f t="shared" si="17"/>
        <v>0.89486182861235752</v>
      </c>
      <c r="AE24" s="16">
        <v>0.9815100154083205</v>
      </c>
      <c r="AF24" s="8">
        <f t="shared" si="18"/>
        <v>564</v>
      </c>
      <c r="AG24" s="31">
        <f t="shared" si="19"/>
        <v>1.5966584346950967</v>
      </c>
      <c r="AH24" s="12">
        <v>0.35166666666666663</v>
      </c>
      <c r="AI24" s="97">
        <f t="shared" si="20"/>
        <v>564</v>
      </c>
      <c r="AJ24" s="31">
        <f t="shared" si="21"/>
        <v>11.716770703470951</v>
      </c>
      <c r="AK24" s="11">
        <v>15233550.547697369</v>
      </c>
      <c r="AL24" s="36"/>
    </row>
    <row r="25" spans="1:38" x14ac:dyDescent="0.3">
      <c r="A25" t="s">
        <v>78</v>
      </c>
      <c r="B25" s="3" t="s">
        <v>79</v>
      </c>
      <c r="C25" s="4" t="s">
        <v>32</v>
      </c>
      <c r="D25" s="5" t="s">
        <v>33</v>
      </c>
      <c r="E25" s="34">
        <f t="shared" si="22"/>
        <v>3.8244228305872006</v>
      </c>
      <c r="F25" s="6">
        <f t="shared" si="0"/>
        <v>15.994447386837782</v>
      </c>
      <c r="G25" s="7">
        <f t="shared" si="1"/>
        <v>472</v>
      </c>
      <c r="H25" s="97">
        <f t="shared" si="2"/>
        <v>435</v>
      </c>
      <c r="I25" s="31">
        <f t="shared" si="3"/>
        <v>0.4564503077464771</v>
      </c>
      <c r="J25" s="9">
        <v>8.5427135678391997E-2</v>
      </c>
      <c r="K25" s="8">
        <f t="shared" si="4"/>
        <v>81</v>
      </c>
      <c r="L25" s="31">
        <f t="shared" si="5"/>
        <v>-0.84085914949596841</v>
      </c>
      <c r="M25" s="9">
        <v>7.0063694267515922E-2</v>
      </c>
      <c r="N25" s="8">
        <f t="shared" si="6"/>
        <v>499</v>
      </c>
      <c r="O25" s="31">
        <f t="shared" si="7"/>
        <v>0.83307640469922151</v>
      </c>
      <c r="P25" s="9">
        <v>6.4655172413793103E-3</v>
      </c>
      <c r="Q25" s="8">
        <f t="shared" si="8"/>
        <v>386</v>
      </c>
      <c r="R25" s="31">
        <f t="shared" si="9"/>
        <v>5.3022261440516603E-2</v>
      </c>
      <c r="S25" s="10">
        <v>0</v>
      </c>
      <c r="T25" s="8">
        <f t="shared" si="10"/>
        <v>441</v>
      </c>
      <c r="U25" s="31">
        <f t="shared" si="11"/>
        <v>0.64826000713018295</v>
      </c>
      <c r="V25" s="16">
        <v>3.3580246913580247E-2</v>
      </c>
      <c r="W25" s="97">
        <f t="shared" si="12"/>
        <v>341</v>
      </c>
      <c r="X25" s="31">
        <f t="shared" si="13"/>
        <v>1.7798472915265113E-2</v>
      </c>
      <c r="Y25" s="11">
        <v>122635</v>
      </c>
      <c r="Z25" s="8">
        <f t="shared" si="14"/>
        <v>523</v>
      </c>
      <c r="AA25" s="31">
        <f t="shared" si="15"/>
        <v>0.89727826130478017</v>
      </c>
      <c r="AB25" s="9">
        <v>0.03</v>
      </c>
      <c r="AC25" s="97">
        <f t="shared" si="16"/>
        <v>541</v>
      </c>
      <c r="AD25" s="31">
        <f t="shared" si="17"/>
        <v>1.0260152368572759</v>
      </c>
      <c r="AE25" s="16">
        <v>0.98881987577639752</v>
      </c>
      <c r="AF25" s="8">
        <f t="shared" si="18"/>
        <v>543</v>
      </c>
      <c r="AG25" s="31">
        <f t="shared" si="19"/>
        <v>1.289437203071379</v>
      </c>
      <c r="AH25" s="12">
        <v>0.68599999999999994</v>
      </c>
      <c r="AI25" s="97">
        <f t="shared" si="20"/>
        <v>536</v>
      </c>
      <c r="AJ25" s="31">
        <f t="shared" si="21"/>
        <v>0.49086038363794432</v>
      </c>
      <c r="AK25" s="11">
        <v>1067914.2680041152</v>
      </c>
      <c r="AL25" s="36"/>
    </row>
    <row r="26" spans="1:38" x14ac:dyDescent="0.3">
      <c r="A26" t="s">
        <v>80</v>
      </c>
      <c r="B26" s="3" t="s">
        <v>81</v>
      </c>
      <c r="C26" s="4" t="s">
        <v>82</v>
      </c>
      <c r="D26" s="5" t="s">
        <v>37</v>
      </c>
      <c r="E26" s="34">
        <f t="shared" si="22"/>
        <v>1.0064749707497547</v>
      </c>
      <c r="F26" s="6">
        <f t="shared" si="0"/>
        <v>24.98109192232053</v>
      </c>
      <c r="G26" s="7">
        <f t="shared" si="1"/>
        <v>289</v>
      </c>
      <c r="H26" s="97">
        <f t="shared" si="2"/>
        <v>469</v>
      </c>
      <c r="I26" s="31">
        <f t="shared" si="3"/>
        <v>0.62332439353113334</v>
      </c>
      <c r="J26" s="9">
        <v>9.9485420240137179E-2</v>
      </c>
      <c r="K26" s="8">
        <f t="shared" si="4"/>
        <v>530</v>
      </c>
      <c r="L26" s="31">
        <f t="shared" si="5"/>
        <v>1.1432515178259974</v>
      </c>
      <c r="M26" s="9">
        <v>3.1520882584712374E-3</v>
      </c>
      <c r="N26" s="8">
        <f t="shared" si="6"/>
        <v>525</v>
      </c>
      <c r="O26" s="31">
        <f t="shared" si="7"/>
        <v>0.93029961714274023</v>
      </c>
      <c r="P26" s="9">
        <v>0</v>
      </c>
      <c r="Q26" s="8">
        <f t="shared" si="8"/>
        <v>386</v>
      </c>
      <c r="R26" s="31">
        <f t="shared" si="9"/>
        <v>5.3022261440516603E-2</v>
      </c>
      <c r="S26" s="10">
        <v>0</v>
      </c>
      <c r="T26" s="8">
        <f t="shared" si="10"/>
        <v>283</v>
      </c>
      <c r="U26" s="31">
        <f t="shared" si="11"/>
        <v>0.25496563942202383</v>
      </c>
      <c r="V26" s="16">
        <v>5.9063136456211814E-2</v>
      </c>
      <c r="W26" s="97">
        <f t="shared" si="12"/>
        <v>358</v>
      </c>
      <c r="X26" s="31">
        <f t="shared" si="13"/>
        <v>7.8152119595095507E-2</v>
      </c>
      <c r="Y26" s="11">
        <v>125417</v>
      </c>
      <c r="Z26" s="8">
        <f t="shared" si="14"/>
        <v>14</v>
      </c>
      <c r="AA26" s="31">
        <f t="shared" si="15"/>
        <v>-2.7430402092087949</v>
      </c>
      <c r="AB26" s="9">
        <v>0.09</v>
      </c>
      <c r="AC26" s="97">
        <f t="shared" si="16"/>
        <v>551</v>
      </c>
      <c r="AD26" s="31">
        <f t="shared" si="17"/>
        <v>1.0933762977216051</v>
      </c>
      <c r="AE26" s="16">
        <v>0.99257425742574257</v>
      </c>
      <c r="AF26" s="8">
        <f t="shared" si="18"/>
        <v>554</v>
      </c>
      <c r="AG26" s="31">
        <f t="shared" si="19"/>
        <v>1.4088951096847886</v>
      </c>
      <c r="AH26" s="12">
        <v>0.55599999999999994</v>
      </c>
      <c r="AI26" s="97">
        <f t="shared" si="20"/>
        <v>553</v>
      </c>
      <c r="AJ26" s="31">
        <f t="shared" si="21"/>
        <v>2.1833259575043544</v>
      </c>
      <c r="AK26" s="11">
        <v>3203585.3229329172</v>
      </c>
      <c r="AL26" s="36"/>
    </row>
    <row r="27" spans="1:38" x14ac:dyDescent="0.3">
      <c r="A27" t="s">
        <v>83</v>
      </c>
      <c r="B27" s="3" t="s">
        <v>84</v>
      </c>
      <c r="C27" s="4" t="s">
        <v>82</v>
      </c>
      <c r="D27" s="5" t="s">
        <v>37</v>
      </c>
      <c r="E27" s="34">
        <f t="shared" si="22"/>
        <v>-8.0796257294220131E-2</v>
      </c>
      <c r="F27" s="6">
        <f t="shared" si="0"/>
        <v>28.448480435553218</v>
      </c>
      <c r="G27" s="7">
        <f t="shared" si="1"/>
        <v>233</v>
      </c>
      <c r="H27" s="97">
        <f t="shared" si="2"/>
        <v>539</v>
      </c>
      <c r="I27" s="31">
        <f t="shared" si="3"/>
        <v>1.567284984044149</v>
      </c>
      <c r="J27" s="9">
        <v>0.17900925124185396</v>
      </c>
      <c r="K27" s="8">
        <f t="shared" si="4"/>
        <v>390</v>
      </c>
      <c r="L27" s="31">
        <f t="shared" si="5"/>
        <v>0.53900858671587559</v>
      </c>
      <c r="M27" s="9">
        <v>2.3529411764705882E-2</v>
      </c>
      <c r="N27" s="8">
        <f t="shared" si="6"/>
        <v>284</v>
      </c>
      <c r="O27" s="31">
        <f t="shared" si="7"/>
        <v>0.3165068562913313</v>
      </c>
      <c r="P27" s="9">
        <v>4.0818314661471018E-2</v>
      </c>
      <c r="Q27" s="8">
        <f t="shared" si="8"/>
        <v>116</v>
      </c>
      <c r="R27" s="31">
        <f t="shared" si="9"/>
        <v>3.7413316670999404E-2</v>
      </c>
      <c r="S27" s="10">
        <v>1.314212825171041</v>
      </c>
      <c r="T27" s="8">
        <f t="shared" si="10"/>
        <v>221</v>
      </c>
      <c r="U27" s="31">
        <f t="shared" si="11"/>
        <v>1.430044079027127E-2</v>
      </c>
      <c r="V27" s="16">
        <v>7.4656659214308529E-2</v>
      </c>
      <c r="W27" s="97">
        <f t="shared" si="12"/>
        <v>157</v>
      </c>
      <c r="X27" s="31">
        <f t="shared" si="13"/>
        <v>-0.65678694890692257</v>
      </c>
      <c r="Y27" s="11">
        <v>91540</v>
      </c>
      <c r="Z27" s="8">
        <f t="shared" si="14"/>
        <v>78</v>
      </c>
      <c r="AA27" s="31">
        <f t="shared" si="15"/>
        <v>-0.68019307591776879</v>
      </c>
      <c r="AB27" s="9">
        <v>5.5999999999999994E-2</v>
      </c>
      <c r="AC27" s="97">
        <f t="shared" si="16"/>
        <v>305</v>
      </c>
      <c r="AD27" s="31">
        <f t="shared" si="17"/>
        <v>0.34552502759757953</v>
      </c>
      <c r="AE27" s="16">
        <v>0.95089262342285741</v>
      </c>
      <c r="AF27" s="8">
        <f t="shared" si="18"/>
        <v>398</v>
      </c>
      <c r="AG27" s="31">
        <f t="shared" si="19"/>
        <v>0.26761264803975204</v>
      </c>
      <c r="AH27" s="12">
        <v>1.798</v>
      </c>
      <c r="AI27" s="97">
        <f t="shared" si="20"/>
        <v>261</v>
      </c>
      <c r="AJ27" s="31">
        <f t="shared" si="21"/>
        <v>-0.20415371407861752</v>
      </c>
      <c r="AK27" s="11">
        <v>190897.02512465694</v>
      </c>
      <c r="AL27" s="36"/>
    </row>
    <row r="28" spans="1:38" x14ac:dyDescent="0.3">
      <c r="A28" t="s">
        <v>85</v>
      </c>
      <c r="B28" s="3" t="s">
        <v>86</v>
      </c>
      <c r="C28" s="4" t="s">
        <v>72</v>
      </c>
      <c r="D28" s="5" t="s">
        <v>37</v>
      </c>
      <c r="E28" s="34">
        <f t="shared" si="22"/>
        <v>-0.60362228275292651</v>
      </c>
      <c r="F28" s="6">
        <f t="shared" si="0"/>
        <v>30.115811372246874</v>
      </c>
      <c r="G28" s="7">
        <f t="shared" si="1"/>
        <v>198</v>
      </c>
      <c r="H28" s="97">
        <f t="shared" si="2"/>
        <v>318</v>
      </c>
      <c r="I28" s="31">
        <f t="shared" si="3"/>
        <v>7.4534517954507912E-2</v>
      </c>
      <c r="J28" s="9">
        <v>5.3252692137483404E-2</v>
      </c>
      <c r="K28" s="8">
        <f t="shared" si="4"/>
        <v>509</v>
      </c>
      <c r="L28" s="31">
        <f t="shared" si="5"/>
        <v>0.99102557721237983</v>
      </c>
      <c r="M28" s="9">
        <v>8.2857142857142851E-3</v>
      </c>
      <c r="N28" s="8">
        <f t="shared" si="6"/>
        <v>75</v>
      </c>
      <c r="O28" s="31">
        <f t="shared" si="7"/>
        <v>-0.86757820751143866</v>
      </c>
      <c r="P28" s="9">
        <v>0.11956208585422068</v>
      </c>
      <c r="Q28" s="8">
        <f t="shared" si="8"/>
        <v>209</v>
      </c>
      <c r="R28" s="31">
        <f t="shared" si="9"/>
        <v>4.6368463283782725E-2</v>
      </c>
      <c r="S28" s="10">
        <v>0.56022408963585435</v>
      </c>
      <c r="T28" s="8">
        <f t="shared" si="10"/>
        <v>222</v>
      </c>
      <c r="U28" s="31">
        <f t="shared" si="11"/>
        <v>2.143386612800062E-2</v>
      </c>
      <c r="V28" s="16">
        <v>7.4194460146975699E-2</v>
      </c>
      <c r="W28" s="97">
        <f t="shared" si="12"/>
        <v>126</v>
      </c>
      <c r="X28" s="31">
        <f t="shared" si="13"/>
        <v>-0.74898788290738239</v>
      </c>
      <c r="Y28" s="11">
        <v>87290</v>
      </c>
      <c r="Z28" s="8">
        <f t="shared" si="14"/>
        <v>492</v>
      </c>
      <c r="AA28" s="31">
        <f t="shared" si="15"/>
        <v>0.77593431228766085</v>
      </c>
      <c r="AB28" s="9">
        <v>3.2000000000000001E-2</v>
      </c>
      <c r="AC28" s="97">
        <f t="shared" si="16"/>
        <v>244</v>
      </c>
      <c r="AD28" s="31">
        <f t="shared" si="17"/>
        <v>0.1631134650677018</v>
      </c>
      <c r="AE28" s="16">
        <v>0.94072587999270474</v>
      </c>
      <c r="AF28" s="8">
        <f t="shared" si="18"/>
        <v>42</v>
      </c>
      <c r="AG28" s="31">
        <f t="shared" si="19"/>
        <v>-0.78331062783360261</v>
      </c>
      <c r="AH28" s="12">
        <v>2.9416666666666664</v>
      </c>
      <c r="AI28" s="97">
        <f t="shared" si="20"/>
        <v>105</v>
      </c>
      <c r="AJ28" s="31">
        <f t="shared" si="21"/>
        <v>-0.25787466373829099</v>
      </c>
      <c r="AK28" s="11">
        <v>123108.18557422969</v>
      </c>
      <c r="AL28" s="36"/>
    </row>
    <row r="29" spans="1:38" x14ac:dyDescent="0.3">
      <c r="A29" t="s">
        <v>87</v>
      </c>
      <c r="B29" s="3" t="s">
        <v>88</v>
      </c>
      <c r="C29" s="4" t="s">
        <v>89</v>
      </c>
      <c r="D29" s="5" t="s">
        <v>37</v>
      </c>
      <c r="E29" s="34">
        <f t="shared" si="22"/>
        <v>-4.4589026979446613</v>
      </c>
      <c r="F29" s="6">
        <f t="shared" si="0"/>
        <v>42.41058629328996</v>
      </c>
      <c r="G29" s="7">
        <f t="shared" si="1"/>
        <v>75</v>
      </c>
      <c r="H29" s="97">
        <f t="shared" si="2"/>
        <v>45</v>
      </c>
      <c r="I29" s="31">
        <f t="shared" si="3"/>
        <v>-1.0277704683979558</v>
      </c>
      <c r="J29" s="9">
        <v>-3.9610840861709518E-2</v>
      </c>
      <c r="K29" s="8">
        <f t="shared" si="4"/>
        <v>11</v>
      </c>
      <c r="L29" s="31">
        <f t="shared" si="5"/>
        <v>-3.1009675857006425</v>
      </c>
      <c r="M29" s="9">
        <v>0.14628297362110312</v>
      </c>
      <c r="N29" s="8">
        <f t="shared" si="6"/>
        <v>102</v>
      </c>
      <c r="O29" s="31">
        <f t="shared" si="7"/>
        <v>-0.54807582300964197</v>
      </c>
      <c r="P29" s="9">
        <v>9.8314606741573038E-2</v>
      </c>
      <c r="Q29" s="8">
        <f t="shared" si="8"/>
        <v>386</v>
      </c>
      <c r="R29" s="31">
        <f t="shared" si="9"/>
        <v>5.3022261440516603E-2</v>
      </c>
      <c r="S29" s="10">
        <v>0</v>
      </c>
      <c r="T29" s="8">
        <f t="shared" si="10"/>
        <v>294</v>
      </c>
      <c r="U29" s="31">
        <f t="shared" si="11"/>
        <v>0.27612255065196406</v>
      </c>
      <c r="V29" s="16">
        <v>5.7692307692307696E-2</v>
      </c>
      <c r="W29" s="97">
        <f t="shared" si="12"/>
        <v>70</v>
      </c>
      <c r="X29" s="31">
        <f t="shared" si="13"/>
        <v>-0.99753990663521019</v>
      </c>
      <c r="Y29" s="11">
        <v>75833</v>
      </c>
      <c r="Z29" s="8">
        <f t="shared" si="14"/>
        <v>24</v>
      </c>
      <c r="AA29" s="31">
        <f t="shared" si="15"/>
        <v>-1.8936325660889608</v>
      </c>
      <c r="AB29" s="9">
        <v>7.5999999999999998E-2</v>
      </c>
      <c r="AC29" s="97">
        <f t="shared" si="16"/>
        <v>130</v>
      </c>
      <c r="AD29" s="31">
        <f t="shared" si="17"/>
        <v>-0.37976724348281288</v>
      </c>
      <c r="AE29" s="16">
        <v>0.91046831955922869</v>
      </c>
      <c r="AF29" s="8">
        <f t="shared" si="18"/>
        <v>454</v>
      </c>
      <c r="AG29" s="31">
        <f t="shared" si="19"/>
        <v>0.45966420559515703</v>
      </c>
      <c r="AH29" s="12">
        <v>1.5889999999999997</v>
      </c>
      <c r="AI29" s="97">
        <f t="shared" si="20"/>
        <v>253</v>
      </c>
      <c r="AJ29" s="31">
        <f t="shared" si="21"/>
        <v>-0.20705403477862272</v>
      </c>
      <c r="AK29" s="11">
        <v>187237.19826338641</v>
      </c>
      <c r="AL29" s="36"/>
    </row>
    <row r="30" spans="1:38" x14ac:dyDescent="0.3">
      <c r="A30" t="s">
        <v>90</v>
      </c>
      <c r="B30" s="3" t="s">
        <v>91</v>
      </c>
      <c r="C30" s="4" t="s">
        <v>82</v>
      </c>
      <c r="D30" s="5" t="s">
        <v>37</v>
      </c>
      <c r="E30" s="34">
        <f t="shared" si="22"/>
        <v>5.1786575532430694</v>
      </c>
      <c r="F30" s="6">
        <f t="shared" si="0"/>
        <v>11.675692507243102</v>
      </c>
      <c r="G30" s="7">
        <f t="shared" si="1"/>
        <v>530</v>
      </c>
      <c r="H30" s="97">
        <f t="shared" si="2"/>
        <v>107</v>
      </c>
      <c r="I30" s="31">
        <f t="shared" si="3"/>
        <v>-0.61883298839691547</v>
      </c>
      <c r="J30" s="9">
        <v>-5.1599587203302599E-3</v>
      </c>
      <c r="K30" s="8">
        <f t="shared" si="4"/>
        <v>149</v>
      </c>
      <c r="L30" s="31">
        <f t="shared" si="5"/>
        <v>-0.30186469187516463</v>
      </c>
      <c r="M30" s="9">
        <v>5.1886792452830191E-2</v>
      </c>
      <c r="N30" s="8">
        <f t="shared" si="6"/>
        <v>512</v>
      </c>
      <c r="O30" s="31">
        <f t="shared" si="7"/>
        <v>0.85409763982214437</v>
      </c>
      <c r="P30" s="9">
        <v>5.0675675675675678E-3</v>
      </c>
      <c r="Q30" s="8">
        <f t="shared" si="8"/>
        <v>386</v>
      </c>
      <c r="R30" s="31">
        <f t="shared" si="9"/>
        <v>5.3022261440516603E-2</v>
      </c>
      <c r="S30" s="10">
        <v>0</v>
      </c>
      <c r="T30" s="8">
        <f t="shared" si="10"/>
        <v>308</v>
      </c>
      <c r="U30" s="31">
        <f t="shared" si="11"/>
        <v>0.32119692989900189</v>
      </c>
      <c r="V30" s="16">
        <v>5.4771784232365145E-2</v>
      </c>
      <c r="W30" s="97">
        <f t="shared" si="12"/>
        <v>498</v>
      </c>
      <c r="X30" s="31">
        <f t="shared" si="13"/>
        <v>1.298458599012946</v>
      </c>
      <c r="Y30" s="11">
        <v>181667</v>
      </c>
      <c r="Z30" s="8">
        <f t="shared" si="14"/>
        <v>523</v>
      </c>
      <c r="AA30" s="31">
        <f t="shared" si="15"/>
        <v>0.89727826130478017</v>
      </c>
      <c r="AB30" s="9">
        <v>0.03</v>
      </c>
      <c r="AC30" s="97">
        <f t="shared" si="16"/>
        <v>554</v>
      </c>
      <c r="AD30" s="31">
        <f t="shared" si="17"/>
        <v>1.1197052753332657</v>
      </c>
      <c r="AE30" s="16">
        <v>0.99404170804369418</v>
      </c>
      <c r="AF30" s="8">
        <f t="shared" si="18"/>
        <v>550</v>
      </c>
      <c r="AG30" s="31">
        <f t="shared" si="19"/>
        <v>1.3482472494041347</v>
      </c>
      <c r="AH30" s="12">
        <v>0.622</v>
      </c>
      <c r="AI30" s="97">
        <f t="shared" si="20"/>
        <v>551</v>
      </c>
      <c r="AJ30" s="31">
        <f t="shared" si="21"/>
        <v>2.1120447765896051</v>
      </c>
      <c r="AK30" s="11">
        <v>3113637.7593360995</v>
      </c>
      <c r="AL30" s="36"/>
    </row>
    <row r="31" spans="1:38" x14ac:dyDescent="0.3">
      <c r="A31" t="s">
        <v>92</v>
      </c>
      <c r="B31" s="3" t="s">
        <v>93</v>
      </c>
      <c r="C31" s="4" t="s">
        <v>94</v>
      </c>
      <c r="D31" s="5" t="s">
        <v>44</v>
      </c>
      <c r="E31" s="34">
        <f t="shared" si="22"/>
        <v>-4.2776877283270522</v>
      </c>
      <c r="F31" s="6">
        <f t="shared" si="0"/>
        <v>41.832678327116412</v>
      </c>
      <c r="G31" s="7">
        <f t="shared" si="1"/>
        <v>80</v>
      </c>
      <c r="H31" s="97">
        <f t="shared" si="2"/>
        <v>511</v>
      </c>
      <c r="I31" s="31">
        <f t="shared" si="3"/>
        <v>1.1062981303587962</v>
      </c>
      <c r="J31" s="9">
        <v>0.14017347672444136</v>
      </c>
      <c r="K31" s="8">
        <f t="shared" si="4"/>
        <v>196</v>
      </c>
      <c r="L31" s="31">
        <f t="shared" si="5"/>
        <v>-0.11559680691052611</v>
      </c>
      <c r="M31" s="9">
        <v>4.5605145195868252E-2</v>
      </c>
      <c r="N31" s="8">
        <f t="shared" si="6"/>
        <v>45</v>
      </c>
      <c r="O31" s="31">
        <f t="shared" si="7"/>
        <v>-1.6334657375628048</v>
      </c>
      <c r="P31" s="9">
        <v>0.17049497426686469</v>
      </c>
      <c r="Q31" s="8">
        <f t="shared" si="8"/>
        <v>35</v>
      </c>
      <c r="R31" s="31">
        <f t="shared" si="9"/>
        <v>1.3502278506703531E-2</v>
      </c>
      <c r="S31" s="10">
        <v>3.3274298287983686</v>
      </c>
      <c r="T31" s="8">
        <f t="shared" si="10"/>
        <v>59</v>
      </c>
      <c r="U31" s="31">
        <f t="shared" si="11"/>
        <v>-1.0554822021241252</v>
      </c>
      <c r="V31" s="16">
        <v>0.1439715418119687</v>
      </c>
      <c r="W31" s="97">
        <f t="shared" si="12"/>
        <v>100</v>
      </c>
      <c r="X31" s="31">
        <f t="shared" si="13"/>
        <v>-0.82281371311998586</v>
      </c>
      <c r="Y31" s="11">
        <v>83887</v>
      </c>
      <c r="Z31" s="8">
        <f t="shared" si="14"/>
        <v>111</v>
      </c>
      <c r="AA31" s="31">
        <f t="shared" si="15"/>
        <v>-0.4375051778835311</v>
      </c>
      <c r="AB31" s="9">
        <v>5.2000000000000005E-2</v>
      </c>
      <c r="AC31" s="97">
        <f t="shared" si="16"/>
        <v>111</v>
      </c>
      <c r="AD31" s="31">
        <f t="shared" si="17"/>
        <v>-0.56143266066699982</v>
      </c>
      <c r="AE31" s="16">
        <v>0.90034316268305337</v>
      </c>
      <c r="AF31" s="8">
        <f t="shared" si="18"/>
        <v>339</v>
      </c>
      <c r="AG31" s="31">
        <f t="shared" si="19"/>
        <v>0.1218127415064623</v>
      </c>
      <c r="AH31" s="12">
        <v>1.9566666666666668</v>
      </c>
      <c r="AI31" s="97">
        <f t="shared" si="20"/>
        <v>171</v>
      </c>
      <c r="AJ31" s="31">
        <f t="shared" si="21"/>
        <v>-0.23447612685996996</v>
      </c>
      <c r="AK31" s="11">
        <v>152634.0906858799</v>
      </c>
      <c r="AL31" s="36">
        <v>1</v>
      </c>
    </row>
    <row r="32" spans="1:38" x14ac:dyDescent="0.3">
      <c r="A32" t="s">
        <v>95</v>
      </c>
      <c r="B32" s="3" t="s">
        <v>96</v>
      </c>
      <c r="C32" s="4" t="s">
        <v>82</v>
      </c>
      <c r="D32" s="5" t="s">
        <v>37</v>
      </c>
      <c r="E32" s="34">
        <f t="shared" si="22"/>
        <v>1.1473511999507535</v>
      </c>
      <c r="F32" s="6">
        <f t="shared" si="0"/>
        <v>24.531827188443728</v>
      </c>
      <c r="G32" s="7">
        <f t="shared" si="1"/>
        <v>303</v>
      </c>
      <c r="H32" s="97">
        <f t="shared" si="2"/>
        <v>20</v>
      </c>
      <c r="I32" s="31">
        <f t="shared" si="3"/>
        <v>-1.5915341882356493</v>
      </c>
      <c r="J32" s="9">
        <v>-8.7105038428693438E-2</v>
      </c>
      <c r="K32" s="8">
        <f t="shared" si="4"/>
        <v>480</v>
      </c>
      <c r="L32" s="31">
        <f t="shared" si="5"/>
        <v>0.82018554981853664</v>
      </c>
      <c r="M32" s="9">
        <v>1.4047076689445709E-2</v>
      </c>
      <c r="N32" s="8">
        <f t="shared" si="6"/>
        <v>313</v>
      </c>
      <c r="O32" s="31">
        <f t="shared" si="7"/>
        <v>0.3953798079673328</v>
      </c>
      <c r="P32" s="9">
        <v>3.5573122529644272E-2</v>
      </c>
      <c r="Q32" s="8">
        <f t="shared" si="8"/>
        <v>84</v>
      </c>
      <c r="R32" s="31">
        <f t="shared" si="9"/>
        <v>3.0801438784258454E-2</v>
      </c>
      <c r="S32" s="10">
        <v>1.8709073900841908</v>
      </c>
      <c r="T32" s="8">
        <f t="shared" si="10"/>
        <v>408</v>
      </c>
      <c r="U32" s="31">
        <f t="shared" si="11"/>
        <v>0.59053305124493805</v>
      </c>
      <c r="V32" s="16">
        <v>3.7320574162679428E-2</v>
      </c>
      <c r="W32" s="97">
        <f t="shared" si="12"/>
        <v>422</v>
      </c>
      <c r="X32" s="31">
        <f t="shared" si="13"/>
        <v>0.4849209460677123</v>
      </c>
      <c r="Y32" s="11">
        <v>144167</v>
      </c>
      <c r="Z32" s="8">
        <f t="shared" si="14"/>
        <v>61</v>
      </c>
      <c r="AA32" s="31">
        <f t="shared" si="15"/>
        <v>-0.8622089994434482</v>
      </c>
      <c r="AB32" s="9">
        <v>5.9000000000000004E-2</v>
      </c>
      <c r="AC32" s="97">
        <f t="shared" si="16"/>
        <v>136</v>
      </c>
      <c r="AD32" s="31">
        <f t="shared" si="17"/>
        <v>-0.35070853792497875</v>
      </c>
      <c r="AE32" s="16">
        <v>0.91208791208791207</v>
      </c>
      <c r="AF32" s="8">
        <f t="shared" si="18"/>
        <v>541</v>
      </c>
      <c r="AG32" s="31">
        <f t="shared" si="19"/>
        <v>1.2689149473198444</v>
      </c>
      <c r="AH32" s="12">
        <v>0.70833333333333337</v>
      </c>
      <c r="AI32" s="97">
        <f t="shared" si="20"/>
        <v>555</v>
      </c>
      <c r="AJ32" s="31">
        <f t="shared" si="21"/>
        <v>2.9369676641170237</v>
      </c>
      <c r="AK32" s="11">
        <v>4154582.970065482</v>
      </c>
      <c r="AL32" s="36"/>
    </row>
    <row r="33" spans="1:38" x14ac:dyDescent="0.3">
      <c r="A33" t="s">
        <v>97</v>
      </c>
      <c r="B33" s="3" t="s">
        <v>98</v>
      </c>
      <c r="C33" s="4" t="s">
        <v>82</v>
      </c>
      <c r="D33" s="5" t="s">
        <v>37</v>
      </c>
      <c r="E33" s="34">
        <f t="shared" si="22"/>
        <v>0.66959585278545108</v>
      </c>
      <c r="F33" s="6">
        <f t="shared" si="0"/>
        <v>26.055424392314066</v>
      </c>
      <c r="G33" s="7">
        <f t="shared" si="1"/>
        <v>263</v>
      </c>
      <c r="H33" s="97">
        <f t="shared" si="2"/>
        <v>132</v>
      </c>
      <c r="I33" s="31">
        <f t="shared" si="3"/>
        <v>-0.48641560415144552</v>
      </c>
      <c r="J33" s="9">
        <v>5.9955257270694062E-3</v>
      </c>
      <c r="K33" s="8">
        <f t="shared" si="4"/>
        <v>154</v>
      </c>
      <c r="L33" s="31">
        <f t="shared" si="5"/>
        <v>-0.26054057689981258</v>
      </c>
      <c r="M33" s="9">
        <v>5.049318929074683E-2</v>
      </c>
      <c r="N33" s="8">
        <f t="shared" si="6"/>
        <v>194</v>
      </c>
      <c r="O33" s="31">
        <f t="shared" si="7"/>
        <v>-3.8872271277487519E-2</v>
      </c>
      <c r="P33" s="9">
        <v>6.4451661254059461E-2</v>
      </c>
      <c r="Q33" s="8">
        <f t="shared" si="8"/>
        <v>152</v>
      </c>
      <c r="R33" s="31">
        <f t="shared" si="9"/>
        <v>4.2457388900247986E-2</v>
      </c>
      <c r="S33" s="10">
        <v>0.88952143746664292</v>
      </c>
      <c r="T33" s="8">
        <f t="shared" si="10"/>
        <v>352</v>
      </c>
      <c r="U33" s="31">
        <f t="shared" si="11"/>
        <v>0.47056376730464999</v>
      </c>
      <c r="V33" s="16">
        <v>4.5093795093795096E-2</v>
      </c>
      <c r="W33" s="97">
        <f t="shared" si="12"/>
        <v>255</v>
      </c>
      <c r="X33" s="31">
        <f t="shared" si="13"/>
        <v>-0.32447308843185357</v>
      </c>
      <c r="Y33" s="11">
        <v>106858</v>
      </c>
      <c r="Z33" s="8">
        <f t="shared" si="14"/>
        <v>291</v>
      </c>
      <c r="AA33" s="31">
        <f t="shared" si="15"/>
        <v>0.29055851621918416</v>
      </c>
      <c r="AB33" s="9">
        <v>0.04</v>
      </c>
      <c r="AC33" s="97">
        <f t="shared" si="16"/>
        <v>315</v>
      </c>
      <c r="AD33" s="31">
        <f t="shared" si="17"/>
        <v>0.37834223742019629</v>
      </c>
      <c r="AE33" s="16">
        <v>0.95272169690774344</v>
      </c>
      <c r="AF33" s="8">
        <f t="shared" si="18"/>
        <v>438</v>
      </c>
      <c r="AG33" s="31">
        <f t="shared" si="19"/>
        <v>0.39380920579545653</v>
      </c>
      <c r="AH33" s="12">
        <v>1.6606666666666667</v>
      </c>
      <c r="AI33" s="97">
        <f t="shared" si="20"/>
        <v>140</v>
      </c>
      <c r="AJ33" s="31">
        <f t="shared" si="21"/>
        <v>-0.24277581414214319</v>
      </c>
      <c r="AK33" s="11">
        <v>142160.96664294609</v>
      </c>
      <c r="AL33" s="36"/>
    </row>
    <row r="34" spans="1:38" x14ac:dyDescent="0.3">
      <c r="A34" t="s">
        <v>99</v>
      </c>
      <c r="B34" s="13" t="s">
        <v>100</v>
      </c>
      <c r="C34" s="14" t="s">
        <v>101</v>
      </c>
      <c r="D34" s="5" t="s">
        <v>33</v>
      </c>
      <c r="E34" s="34">
        <f t="shared" si="22"/>
        <v>2.5592485270674517</v>
      </c>
      <c r="F34" s="6">
        <f t="shared" si="0"/>
        <v>20.029181990413736</v>
      </c>
      <c r="G34" s="7">
        <f t="shared" si="1"/>
        <v>392</v>
      </c>
      <c r="H34" s="97">
        <f t="shared" si="2"/>
        <v>206</v>
      </c>
      <c r="I34" s="32">
        <f t="shared" si="3"/>
        <v>-0.26352258725180255</v>
      </c>
      <c r="J34" s="16">
        <v>2.4773117488349206E-2</v>
      </c>
      <c r="K34" s="15">
        <f t="shared" si="4"/>
        <v>514</v>
      </c>
      <c r="L34" s="32">
        <f t="shared" si="5"/>
        <v>1.0326547778997379</v>
      </c>
      <c r="M34" s="16">
        <v>6.8818224964404366E-3</v>
      </c>
      <c r="N34" s="15">
        <f t="shared" si="6"/>
        <v>404</v>
      </c>
      <c r="O34" s="32">
        <f t="shared" si="7"/>
        <v>0.63736734068954093</v>
      </c>
      <c r="P34" s="16">
        <v>1.948051948051948E-2</v>
      </c>
      <c r="Q34" s="15">
        <f t="shared" si="8"/>
        <v>305</v>
      </c>
      <c r="R34" s="32">
        <f t="shared" si="9"/>
        <v>5.0179506603328962E-2</v>
      </c>
      <c r="S34" s="17">
        <v>0.23934897079942558</v>
      </c>
      <c r="T34" s="15">
        <f t="shared" si="10"/>
        <v>318</v>
      </c>
      <c r="U34" s="31">
        <f t="shared" si="11"/>
        <v>0.34771949913674732</v>
      </c>
      <c r="V34" s="16">
        <v>5.3053296102950107E-2</v>
      </c>
      <c r="W34" s="97">
        <f t="shared" si="12"/>
        <v>349</v>
      </c>
      <c r="X34" s="32">
        <f t="shared" si="13"/>
        <v>4.10981912956166E-2</v>
      </c>
      <c r="Y34" s="18">
        <v>123709</v>
      </c>
      <c r="Z34" s="15">
        <f t="shared" si="14"/>
        <v>340</v>
      </c>
      <c r="AA34" s="32">
        <f t="shared" si="15"/>
        <v>0.41190246523630342</v>
      </c>
      <c r="AB34" s="16">
        <v>3.7999999999999999E-2</v>
      </c>
      <c r="AC34" s="97">
        <f t="shared" si="16"/>
        <v>439</v>
      </c>
      <c r="AD34" s="32">
        <f t="shared" si="17"/>
        <v>0.70591583817479875</v>
      </c>
      <c r="AE34" s="16">
        <v>0.97097907438521458</v>
      </c>
      <c r="AF34" s="15">
        <f t="shared" si="18"/>
        <v>513</v>
      </c>
      <c r="AG34" s="31">
        <f t="shared" si="19"/>
        <v>0.76320980932307703</v>
      </c>
      <c r="AH34" s="19">
        <v>1.2586666666666668</v>
      </c>
      <c r="AI34" s="97">
        <f t="shared" si="20"/>
        <v>458</v>
      </c>
      <c r="AJ34" s="32">
        <f t="shared" si="21"/>
        <v>-7.2079256246550913E-2</v>
      </c>
      <c r="AK34" s="18">
        <v>357557.78386787936</v>
      </c>
      <c r="AL34" s="36"/>
    </row>
    <row r="35" spans="1:38" x14ac:dyDescent="0.3">
      <c r="A35" t="s">
        <v>102</v>
      </c>
      <c r="B35" s="3" t="s">
        <v>103</v>
      </c>
      <c r="C35" s="4" t="s">
        <v>104</v>
      </c>
      <c r="D35" s="5" t="s">
        <v>44</v>
      </c>
      <c r="E35" s="34">
        <f t="shared" si="22"/>
        <v>-3.2886177032722865</v>
      </c>
      <c r="F35" s="6">
        <f t="shared" si="0"/>
        <v>38.678460726943733</v>
      </c>
      <c r="G35" s="7">
        <f t="shared" si="1"/>
        <v>97</v>
      </c>
      <c r="H35" s="97">
        <f t="shared" si="2"/>
        <v>412</v>
      </c>
      <c r="I35" s="31">
        <f t="shared" si="3"/>
        <v>0.35077803068516666</v>
      </c>
      <c r="J35" s="9">
        <v>7.6524789132310866E-2</v>
      </c>
      <c r="K35" s="8">
        <f t="shared" si="4"/>
        <v>183</v>
      </c>
      <c r="L35" s="31">
        <f t="shared" si="5"/>
        <v>-0.16306762622577881</v>
      </c>
      <c r="M35" s="9">
        <v>4.7206038135593223E-2</v>
      </c>
      <c r="N35" s="8">
        <f t="shared" si="6"/>
        <v>106</v>
      </c>
      <c r="O35" s="31">
        <f t="shared" si="7"/>
        <v>-0.50470669116263689</v>
      </c>
      <c r="P35" s="9">
        <v>9.5430482028420166E-2</v>
      </c>
      <c r="Q35" s="8">
        <f t="shared" si="8"/>
        <v>248</v>
      </c>
      <c r="R35" s="31">
        <f t="shared" si="9"/>
        <v>4.810830624408715E-2</v>
      </c>
      <c r="S35" s="10">
        <v>0.41373603640877121</v>
      </c>
      <c r="T35" s="8">
        <f t="shared" si="10"/>
        <v>131</v>
      </c>
      <c r="U35" s="31">
        <f t="shared" si="11"/>
        <v>-0.30924304184513396</v>
      </c>
      <c r="V35" s="16">
        <v>9.5620149940812832E-2</v>
      </c>
      <c r="W35" s="97">
        <f t="shared" si="12"/>
        <v>138</v>
      </c>
      <c r="X35" s="31">
        <f t="shared" si="13"/>
        <v>-0.68715902128354467</v>
      </c>
      <c r="Y35" s="11">
        <v>90140</v>
      </c>
      <c r="Z35" s="8">
        <f t="shared" si="14"/>
        <v>102</v>
      </c>
      <c r="AA35" s="31">
        <f t="shared" si="15"/>
        <v>-0.49817715239209032</v>
      </c>
      <c r="AB35" s="9">
        <v>5.2999999999999999E-2</v>
      </c>
      <c r="AC35" s="97">
        <f t="shared" si="16"/>
        <v>63</v>
      </c>
      <c r="AD35" s="31">
        <f t="shared" si="17"/>
        <v>-1.1913995741925749</v>
      </c>
      <c r="AE35" s="16">
        <v>0.86523183590928787</v>
      </c>
      <c r="AF35" s="8">
        <f t="shared" si="18"/>
        <v>78</v>
      </c>
      <c r="AG35" s="31">
        <f t="shared" si="19"/>
        <v>-0.52509776815384823</v>
      </c>
      <c r="AH35" s="12">
        <v>2.6606666666666667</v>
      </c>
      <c r="AI35" s="97">
        <f t="shared" si="20"/>
        <v>133</v>
      </c>
      <c r="AJ35" s="31">
        <f t="shared" si="21"/>
        <v>-0.24677475086710896</v>
      </c>
      <c r="AK35" s="11">
        <v>137114.829489036</v>
      </c>
      <c r="AL35" s="36">
        <v>1</v>
      </c>
    </row>
    <row r="36" spans="1:38" x14ac:dyDescent="0.3">
      <c r="A36" t="s">
        <v>105</v>
      </c>
      <c r="B36" s="3" t="s">
        <v>106</v>
      </c>
      <c r="C36" s="4" t="s">
        <v>72</v>
      </c>
      <c r="D36" s="5" t="s">
        <v>37</v>
      </c>
      <c r="E36" s="34">
        <f t="shared" si="22"/>
        <v>-3.1778169185428289</v>
      </c>
      <c r="F36" s="6">
        <f t="shared" si="0"/>
        <v>38.325108814082711</v>
      </c>
      <c r="G36" s="7">
        <f t="shared" si="1"/>
        <v>100</v>
      </c>
      <c r="H36" s="97">
        <f t="shared" si="2"/>
        <v>249</v>
      </c>
      <c r="I36" s="31">
        <f t="shared" si="3"/>
        <v>-0.13846576379207154</v>
      </c>
      <c r="J36" s="9">
        <v>3.530851249781497E-2</v>
      </c>
      <c r="K36" s="8">
        <f t="shared" si="4"/>
        <v>342</v>
      </c>
      <c r="L36" s="31">
        <f t="shared" si="5"/>
        <v>0.391357047478952</v>
      </c>
      <c r="M36" s="9">
        <v>2.850877192982456E-2</v>
      </c>
      <c r="N36" s="8">
        <f t="shared" si="6"/>
        <v>90</v>
      </c>
      <c r="O36" s="31">
        <f t="shared" si="7"/>
        <v>-0.68975473344493066</v>
      </c>
      <c r="P36" s="9">
        <v>0.10773650728504001</v>
      </c>
      <c r="Q36" s="8">
        <f t="shared" si="8"/>
        <v>64</v>
      </c>
      <c r="R36" s="31">
        <f t="shared" si="9"/>
        <v>2.6954156387838941E-2</v>
      </c>
      <c r="S36" s="10">
        <v>2.1948336991389499</v>
      </c>
      <c r="T36" s="8">
        <f t="shared" si="10"/>
        <v>126</v>
      </c>
      <c r="U36" s="31">
        <f t="shared" si="11"/>
        <v>-0.3192784184984398</v>
      </c>
      <c r="V36" s="16">
        <v>9.6270376376205516E-2</v>
      </c>
      <c r="W36" s="97">
        <f t="shared" si="12"/>
        <v>73</v>
      </c>
      <c r="X36" s="31">
        <f t="shared" si="13"/>
        <v>-0.97972885562006251</v>
      </c>
      <c r="Y36" s="11">
        <v>76654</v>
      </c>
      <c r="Z36" s="8">
        <f t="shared" si="14"/>
        <v>102</v>
      </c>
      <c r="AA36" s="31">
        <f t="shared" si="15"/>
        <v>-0.49817715239209032</v>
      </c>
      <c r="AB36" s="9">
        <v>5.2999999999999999E-2</v>
      </c>
      <c r="AC36" s="97">
        <f t="shared" si="16"/>
        <v>112</v>
      </c>
      <c r="AD36" s="31">
        <f t="shared" si="17"/>
        <v>-0.55742608747747147</v>
      </c>
      <c r="AE36" s="16">
        <v>0.90056646980836452</v>
      </c>
      <c r="AF36" s="8">
        <f t="shared" si="18"/>
        <v>58</v>
      </c>
      <c r="AG36" s="31">
        <f t="shared" si="19"/>
        <v>-0.62679013993757104</v>
      </c>
      <c r="AH36" s="12">
        <v>2.7713333333333332</v>
      </c>
      <c r="AI36" s="97">
        <f t="shared" si="20"/>
        <v>73</v>
      </c>
      <c r="AJ36" s="31">
        <f t="shared" si="21"/>
        <v>-0.26772445374000048</v>
      </c>
      <c r="AK36" s="11">
        <v>110679.03385108897</v>
      </c>
      <c r="AL36" s="36"/>
    </row>
    <row r="37" spans="1:38" x14ac:dyDescent="0.3">
      <c r="A37" t="s">
        <v>107</v>
      </c>
      <c r="B37" s="3" t="s">
        <v>108</v>
      </c>
      <c r="C37" s="4" t="s">
        <v>32</v>
      </c>
      <c r="D37" s="5" t="s">
        <v>33</v>
      </c>
      <c r="E37" s="34">
        <f t="shared" si="22"/>
        <v>8.2438244068877731E-2</v>
      </c>
      <c r="F37" s="6">
        <f t="shared" si="0"/>
        <v>27.927913514999354</v>
      </c>
      <c r="G37" s="7">
        <f t="shared" si="1"/>
        <v>240</v>
      </c>
      <c r="H37" s="97">
        <f t="shared" si="2"/>
        <v>215</v>
      </c>
      <c r="I37" s="31">
        <f t="shared" si="3"/>
        <v>-0.21712312156519403</v>
      </c>
      <c r="J37" s="9">
        <v>2.8682034136899626E-2</v>
      </c>
      <c r="K37" s="8">
        <f t="shared" si="4"/>
        <v>82</v>
      </c>
      <c r="L37" s="31">
        <f t="shared" si="5"/>
        <v>-0.83950280633510854</v>
      </c>
      <c r="M37" s="9">
        <v>7.0017953321364457E-2</v>
      </c>
      <c r="N37" s="8">
        <f t="shared" si="6"/>
        <v>299</v>
      </c>
      <c r="O37" s="31">
        <f t="shared" si="7"/>
        <v>0.35605071832122692</v>
      </c>
      <c r="P37" s="9">
        <v>3.8188577222034469E-2</v>
      </c>
      <c r="Q37" s="8">
        <f t="shared" si="8"/>
        <v>112</v>
      </c>
      <c r="R37" s="31">
        <f t="shared" si="9"/>
        <v>3.6769056227009961E-2</v>
      </c>
      <c r="S37" s="10">
        <v>1.3684570646595964</v>
      </c>
      <c r="T37" s="8">
        <f t="shared" si="10"/>
        <v>211</v>
      </c>
      <c r="U37" s="31">
        <f t="shared" si="11"/>
        <v>-1.4406816226238952E-2</v>
      </c>
      <c r="V37" s="16">
        <v>7.651670074982958E-2</v>
      </c>
      <c r="W37" s="97">
        <f t="shared" si="12"/>
        <v>178</v>
      </c>
      <c r="X37" s="31">
        <f t="shared" si="13"/>
        <v>-0.61268236094858497</v>
      </c>
      <c r="Y37" s="11">
        <v>93573</v>
      </c>
      <c r="Z37" s="8">
        <f t="shared" si="14"/>
        <v>366</v>
      </c>
      <c r="AA37" s="31">
        <f t="shared" si="15"/>
        <v>0.47257443974486263</v>
      </c>
      <c r="AB37" s="9">
        <v>3.7000000000000005E-2</v>
      </c>
      <c r="AC37" s="97">
        <f t="shared" si="16"/>
        <v>168</v>
      </c>
      <c r="AD37" s="31">
        <f t="shared" si="17"/>
        <v>-0.18530410636423333</v>
      </c>
      <c r="AE37" s="16">
        <v>0.92130675981097188</v>
      </c>
      <c r="AF37" s="8">
        <f t="shared" si="18"/>
        <v>532</v>
      </c>
      <c r="AG37" s="31">
        <f t="shared" si="19"/>
        <v>1.0888091804257809</v>
      </c>
      <c r="AH37" s="12">
        <v>0.90433333333333332</v>
      </c>
      <c r="AI37" s="97">
        <f t="shared" si="20"/>
        <v>514</v>
      </c>
      <c r="AJ37" s="31">
        <f t="shared" si="21"/>
        <v>8.5566000733863473E-2</v>
      </c>
      <c r="AK37" s="11">
        <v>556485.55969893944</v>
      </c>
      <c r="AL37" s="36"/>
    </row>
    <row r="38" spans="1:38" x14ac:dyDescent="0.3">
      <c r="A38" t="s">
        <v>109</v>
      </c>
      <c r="B38" s="3" t="s">
        <v>110</v>
      </c>
      <c r="C38" s="4" t="s">
        <v>43</v>
      </c>
      <c r="D38" s="5" t="s">
        <v>44</v>
      </c>
      <c r="E38" s="34">
        <f t="shared" si="22"/>
        <v>-0.5746807932523661</v>
      </c>
      <c r="F38" s="6">
        <f t="shared" si="0"/>
        <v>30.023514817659827</v>
      </c>
      <c r="G38" s="7">
        <f t="shared" si="1"/>
        <v>199</v>
      </c>
      <c r="H38" s="97">
        <f t="shared" si="2"/>
        <v>56</v>
      </c>
      <c r="I38" s="31">
        <f t="shared" si="3"/>
        <v>-0.89297552398638813</v>
      </c>
      <c r="J38" s="9">
        <v>-2.8255059182894282E-2</v>
      </c>
      <c r="K38" s="8">
        <f t="shared" si="4"/>
        <v>535</v>
      </c>
      <c r="L38" s="31">
        <f t="shared" si="5"/>
        <v>1.2367194871514939</v>
      </c>
      <c r="M38" s="9">
        <v>0</v>
      </c>
      <c r="N38" s="8">
        <f t="shared" si="6"/>
        <v>79</v>
      </c>
      <c r="O38" s="31">
        <f t="shared" si="7"/>
        <v>-0.85135798845728705</v>
      </c>
      <c r="P38" s="9">
        <v>0.11848341232227488</v>
      </c>
      <c r="Q38" s="8">
        <f t="shared" si="8"/>
        <v>32</v>
      </c>
      <c r="R38" s="31">
        <f t="shared" si="9"/>
        <v>1.1020977594571673E-2</v>
      </c>
      <c r="S38" s="10">
        <v>3.5363457760314341</v>
      </c>
      <c r="T38" s="8">
        <f t="shared" si="10"/>
        <v>286</v>
      </c>
      <c r="U38" s="31">
        <f t="shared" si="11"/>
        <v>0.26045219359395794</v>
      </c>
      <c r="V38" s="16">
        <v>5.8707643814026794E-2</v>
      </c>
      <c r="W38" s="97">
        <f t="shared" si="12"/>
        <v>183</v>
      </c>
      <c r="X38" s="31">
        <f t="shared" si="13"/>
        <v>-0.56623478454976517</v>
      </c>
      <c r="Y38" s="11">
        <v>95714</v>
      </c>
      <c r="Z38" s="8">
        <f t="shared" si="14"/>
        <v>202</v>
      </c>
      <c r="AA38" s="31">
        <f t="shared" si="15"/>
        <v>4.7870618184945597E-2</v>
      </c>
      <c r="AB38" s="9">
        <v>4.4000000000000004E-2</v>
      </c>
      <c r="AC38" s="97">
        <f t="shared" si="16"/>
        <v>437</v>
      </c>
      <c r="AD38" s="31">
        <f t="shared" si="17"/>
        <v>0.69143336202495242</v>
      </c>
      <c r="AE38" s="16">
        <v>0.97017189079878663</v>
      </c>
      <c r="AF38" s="8">
        <f t="shared" si="18"/>
        <v>45</v>
      </c>
      <c r="AG38" s="31">
        <f t="shared" si="19"/>
        <v>-0.76064425580951978</v>
      </c>
      <c r="AH38" s="12">
        <v>2.9169999999999998</v>
      </c>
      <c r="AI38" s="97">
        <f t="shared" si="20"/>
        <v>117</v>
      </c>
      <c r="AJ38" s="31">
        <f t="shared" si="21"/>
        <v>-0.25456039393055169</v>
      </c>
      <c r="AK38" s="11">
        <v>127290.36227897838</v>
      </c>
      <c r="AL38" s="36"/>
    </row>
    <row r="39" spans="1:38" x14ac:dyDescent="0.3">
      <c r="A39" t="s">
        <v>111</v>
      </c>
      <c r="B39" s="3" t="s">
        <v>112</v>
      </c>
      <c r="C39" s="4" t="s">
        <v>47</v>
      </c>
      <c r="D39" s="5" t="s">
        <v>44</v>
      </c>
      <c r="E39" s="34">
        <f t="shared" si="22"/>
        <v>0.48783723604305951</v>
      </c>
      <c r="F39" s="6">
        <f t="shared" si="0"/>
        <v>26.635066089452895</v>
      </c>
      <c r="G39" s="7">
        <f t="shared" si="1"/>
        <v>254</v>
      </c>
      <c r="H39" s="97">
        <f t="shared" si="2"/>
        <v>341</v>
      </c>
      <c r="I39" s="31">
        <f t="shared" si="3"/>
        <v>0.14769510533677407</v>
      </c>
      <c r="J39" s="9">
        <v>5.9416095827685922E-2</v>
      </c>
      <c r="K39" s="8">
        <f t="shared" si="4"/>
        <v>460</v>
      </c>
      <c r="L39" s="31">
        <f t="shared" si="5"/>
        <v>0.74558371511260124</v>
      </c>
      <c r="M39" s="9">
        <v>1.6562928578964027E-2</v>
      </c>
      <c r="N39" s="8">
        <f t="shared" si="6"/>
        <v>138</v>
      </c>
      <c r="O39" s="31">
        <f t="shared" si="7"/>
        <v>-0.30371137795671649</v>
      </c>
      <c r="P39" s="9">
        <v>8.2063934777944644E-2</v>
      </c>
      <c r="Q39" s="8">
        <f t="shared" si="8"/>
        <v>281</v>
      </c>
      <c r="R39" s="31">
        <f t="shared" si="9"/>
        <v>4.9326218171337463E-2</v>
      </c>
      <c r="S39" s="10">
        <v>0.31119255904014387</v>
      </c>
      <c r="T39" s="8">
        <f t="shared" si="10"/>
        <v>236</v>
      </c>
      <c r="U39" s="31">
        <f t="shared" si="11"/>
        <v>7.1539119121641667E-2</v>
      </c>
      <c r="V39" s="16">
        <v>7.0947969140803896E-2</v>
      </c>
      <c r="W39" s="97">
        <f t="shared" si="12"/>
        <v>377</v>
      </c>
      <c r="X39" s="31">
        <f t="shared" si="13"/>
        <v>0.17855351313724327</v>
      </c>
      <c r="Y39" s="11">
        <v>130045</v>
      </c>
      <c r="Z39" s="8">
        <f t="shared" si="14"/>
        <v>415</v>
      </c>
      <c r="AA39" s="31">
        <f t="shared" si="15"/>
        <v>0.59391838876198189</v>
      </c>
      <c r="AB39" s="9">
        <v>3.5000000000000003E-2</v>
      </c>
      <c r="AC39" s="97">
        <f t="shared" si="16"/>
        <v>147</v>
      </c>
      <c r="AD39" s="31">
        <f t="shared" si="17"/>
        <v>-0.26044815151674744</v>
      </c>
      <c r="AE39" s="16">
        <v>0.91711859203929191</v>
      </c>
      <c r="AF39" s="8">
        <f t="shared" si="18"/>
        <v>257</v>
      </c>
      <c r="AG39" s="31">
        <f t="shared" si="19"/>
        <v>-3.9914885908615277E-2</v>
      </c>
      <c r="AH39" s="12">
        <v>2.1326666666666667</v>
      </c>
      <c r="AI39" s="97">
        <f t="shared" si="20"/>
        <v>210</v>
      </c>
      <c r="AJ39" s="31">
        <f t="shared" si="21"/>
        <v>-0.21872582924348394</v>
      </c>
      <c r="AK39" s="11">
        <v>172508.91428373847</v>
      </c>
      <c r="AL39" s="36">
        <v>1</v>
      </c>
    </row>
    <row r="40" spans="1:38" ht="16.5" customHeight="1" x14ac:dyDescent="0.3">
      <c r="A40" t="s">
        <v>113</v>
      </c>
      <c r="B40" s="3" t="s">
        <v>114</v>
      </c>
      <c r="C40" s="4" t="s">
        <v>115</v>
      </c>
      <c r="D40" s="5" t="s">
        <v>33</v>
      </c>
      <c r="E40" s="34">
        <f t="shared" si="22"/>
        <v>5.3598610769178476</v>
      </c>
      <c r="F40" s="6">
        <f t="shared" si="0"/>
        <v>11.097821043029388</v>
      </c>
      <c r="G40" s="7">
        <f t="shared" si="1"/>
        <v>537</v>
      </c>
      <c r="H40" s="97">
        <f t="shared" si="2"/>
        <v>440</v>
      </c>
      <c r="I40" s="31">
        <f t="shared" si="3"/>
        <v>0.47093261158303745</v>
      </c>
      <c r="J40" s="9">
        <v>8.6647195386804432E-2</v>
      </c>
      <c r="K40" s="8">
        <f t="shared" si="4"/>
        <v>464</v>
      </c>
      <c r="L40" s="31">
        <f t="shared" si="5"/>
        <v>0.75308705871497961</v>
      </c>
      <c r="M40" s="9">
        <v>1.6309887869520898E-2</v>
      </c>
      <c r="N40" s="8">
        <f t="shared" si="6"/>
        <v>520</v>
      </c>
      <c r="O40" s="31">
        <f t="shared" si="7"/>
        <v>0.87420232731004466</v>
      </c>
      <c r="P40" s="9">
        <v>3.7305699481865284E-3</v>
      </c>
      <c r="Q40" s="8">
        <f t="shared" si="8"/>
        <v>386</v>
      </c>
      <c r="R40" s="31">
        <f t="shared" si="9"/>
        <v>5.3022261440516603E-2</v>
      </c>
      <c r="S40" s="10">
        <v>0</v>
      </c>
      <c r="T40" s="8">
        <f t="shared" si="10"/>
        <v>528</v>
      </c>
      <c r="U40" s="31">
        <f t="shared" si="11"/>
        <v>0.87638461052129923</v>
      </c>
      <c r="V40" s="16">
        <v>1.879927228623408E-2</v>
      </c>
      <c r="W40" s="97">
        <f t="shared" si="12"/>
        <v>522</v>
      </c>
      <c r="X40" s="31">
        <f t="shared" si="13"/>
        <v>1.7972331104493158</v>
      </c>
      <c r="Y40" s="11">
        <v>204658</v>
      </c>
      <c r="Z40" s="8">
        <f t="shared" si="14"/>
        <v>366</v>
      </c>
      <c r="AA40" s="31">
        <f t="shared" si="15"/>
        <v>0.47257443974486263</v>
      </c>
      <c r="AB40" s="9">
        <v>3.7000000000000005E-2</v>
      </c>
      <c r="AC40" s="97">
        <f t="shared" si="16"/>
        <v>519</v>
      </c>
      <c r="AD40" s="31">
        <f t="shared" si="17"/>
        <v>0.92495402778729663</v>
      </c>
      <c r="AE40" s="16">
        <v>0.98318720990201136</v>
      </c>
      <c r="AF40" s="8">
        <f t="shared" si="18"/>
        <v>407</v>
      </c>
      <c r="AG40" s="31">
        <f t="shared" si="19"/>
        <v>0.29272943866103296</v>
      </c>
      <c r="AH40" s="12">
        <v>1.7706666666666668</v>
      </c>
      <c r="AI40" s="97">
        <f t="shared" si="20"/>
        <v>460</v>
      </c>
      <c r="AJ40" s="31">
        <f t="shared" si="21"/>
        <v>-7.0787910301004522E-2</v>
      </c>
      <c r="AK40" s="11">
        <v>359187.29421088903</v>
      </c>
      <c r="AL40" s="36"/>
    </row>
    <row r="41" spans="1:38" x14ac:dyDescent="0.3">
      <c r="A41" t="s">
        <v>116</v>
      </c>
      <c r="B41" s="3" t="s">
        <v>117</v>
      </c>
      <c r="C41" s="4" t="s">
        <v>82</v>
      </c>
      <c r="D41" s="5" t="s">
        <v>37</v>
      </c>
      <c r="E41" s="34">
        <f t="shared" si="22"/>
        <v>-1.9430309544127971</v>
      </c>
      <c r="F41" s="6">
        <f t="shared" si="0"/>
        <v>34.38728487660218</v>
      </c>
      <c r="G41" s="7">
        <f t="shared" si="1"/>
        <v>142</v>
      </c>
      <c r="H41" s="97">
        <f t="shared" si="2"/>
        <v>438</v>
      </c>
      <c r="I41" s="31">
        <f t="shared" si="3"/>
        <v>0.46255519040556081</v>
      </c>
      <c r="J41" s="9">
        <v>8.5941440684072834E-2</v>
      </c>
      <c r="K41" s="8">
        <f t="shared" si="4"/>
        <v>326</v>
      </c>
      <c r="L41" s="31">
        <f t="shared" si="5"/>
        <v>0.35763462476635088</v>
      </c>
      <c r="M41" s="9">
        <v>2.9646017699115044E-2</v>
      </c>
      <c r="N41" s="8">
        <f t="shared" si="6"/>
        <v>233</v>
      </c>
      <c r="O41" s="31">
        <f t="shared" si="7"/>
        <v>0.13014298190827009</v>
      </c>
      <c r="P41" s="9">
        <v>5.3211845102505692E-2</v>
      </c>
      <c r="Q41" s="8">
        <f t="shared" si="8"/>
        <v>298</v>
      </c>
      <c r="R41" s="31">
        <f t="shared" si="9"/>
        <v>4.9869834895710258E-2</v>
      </c>
      <c r="S41" s="10">
        <v>0.26542213178208846</v>
      </c>
      <c r="T41" s="8">
        <f t="shared" si="10"/>
        <v>185</v>
      </c>
      <c r="U41" s="31">
        <f t="shared" si="11"/>
        <v>-6.8991731911391421E-2</v>
      </c>
      <c r="V41" s="16">
        <v>8.0053444449476874E-2</v>
      </c>
      <c r="W41" s="97">
        <f t="shared" si="12"/>
        <v>38</v>
      </c>
      <c r="X41" s="31">
        <f t="shared" si="13"/>
        <v>-1.2106867717068615</v>
      </c>
      <c r="Y41" s="11">
        <v>66008</v>
      </c>
      <c r="Z41" s="8">
        <f t="shared" si="14"/>
        <v>65</v>
      </c>
      <c r="AA41" s="31">
        <f t="shared" si="15"/>
        <v>-0.8015370249348881</v>
      </c>
      <c r="AB41" s="9">
        <v>5.7999999999999996E-2</v>
      </c>
      <c r="AC41" s="97">
        <f t="shared" si="16"/>
        <v>133</v>
      </c>
      <c r="AD41" s="31">
        <f t="shared" si="17"/>
        <v>-0.35986164899818363</v>
      </c>
      <c r="AE41" s="16">
        <v>0.91157776168637861</v>
      </c>
      <c r="AF41" s="8">
        <f t="shared" si="18"/>
        <v>493</v>
      </c>
      <c r="AG41" s="31">
        <f t="shared" si="19"/>
        <v>0.62721157717858023</v>
      </c>
      <c r="AH41" s="12">
        <v>1.4066666666666665</v>
      </c>
      <c r="AI41" s="97">
        <f t="shared" si="20"/>
        <v>331</v>
      </c>
      <c r="AJ41" s="31">
        <f t="shared" si="21"/>
        <v>-0.17526776701230282</v>
      </c>
      <c r="AK41" s="11">
        <v>227347.32697794784</v>
      </c>
      <c r="AL41" s="36"/>
    </row>
    <row r="42" spans="1:38" x14ac:dyDescent="0.3">
      <c r="A42" t="s">
        <v>118</v>
      </c>
      <c r="B42" s="3" t="s">
        <v>119</v>
      </c>
      <c r="C42" s="4" t="s">
        <v>72</v>
      </c>
      <c r="D42" s="5" t="s">
        <v>37</v>
      </c>
      <c r="E42" s="34">
        <f t="shared" si="22"/>
        <v>-0.46248056642992214</v>
      </c>
      <c r="F42" s="6">
        <f t="shared" si="0"/>
        <v>29.665699980265352</v>
      </c>
      <c r="G42" s="7">
        <f t="shared" si="1"/>
        <v>204</v>
      </c>
      <c r="H42" s="97">
        <f t="shared" si="2"/>
        <v>129</v>
      </c>
      <c r="I42" s="31">
        <f t="shared" si="3"/>
        <v>-0.4917426296859857</v>
      </c>
      <c r="J42" s="9">
        <v>5.5467511885896048E-3</v>
      </c>
      <c r="K42" s="8">
        <f t="shared" si="4"/>
        <v>112</v>
      </c>
      <c r="L42" s="31">
        <f t="shared" si="5"/>
        <v>-0.55860119509959272</v>
      </c>
      <c r="M42" s="9">
        <v>6.0544904137235116E-2</v>
      </c>
      <c r="N42" s="8">
        <f t="shared" si="6"/>
        <v>248</v>
      </c>
      <c r="O42" s="31">
        <f t="shared" si="7"/>
        <v>0.18732351746695661</v>
      </c>
      <c r="P42" s="9">
        <v>4.9409237379162189E-2</v>
      </c>
      <c r="Q42" s="8">
        <f t="shared" si="8"/>
        <v>86</v>
      </c>
      <c r="R42" s="31">
        <f t="shared" si="9"/>
        <v>3.1183751335869928E-2</v>
      </c>
      <c r="S42" s="10">
        <v>1.8387181507748884</v>
      </c>
      <c r="T42" s="8">
        <f t="shared" si="10"/>
        <v>174</v>
      </c>
      <c r="U42" s="31">
        <f t="shared" si="11"/>
        <v>-0.12478596312666367</v>
      </c>
      <c r="V42" s="16">
        <v>8.3668543845535001E-2</v>
      </c>
      <c r="W42" s="97">
        <f t="shared" si="12"/>
        <v>228</v>
      </c>
      <c r="X42" s="31">
        <f t="shared" si="13"/>
        <v>-0.41131552109158076</v>
      </c>
      <c r="Y42" s="11">
        <v>102855</v>
      </c>
      <c r="Z42" s="8">
        <f t="shared" si="14"/>
        <v>164</v>
      </c>
      <c r="AA42" s="31">
        <f t="shared" si="15"/>
        <v>-0.13414530534073291</v>
      </c>
      <c r="AB42" s="9">
        <v>4.7E-2</v>
      </c>
      <c r="AC42" s="97">
        <f t="shared" si="16"/>
        <v>327</v>
      </c>
      <c r="AD42" s="31">
        <f t="shared" si="17"/>
        <v>0.40288900230250768</v>
      </c>
      <c r="AE42" s="16">
        <v>0.95408981555733763</v>
      </c>
      <c r="AF42" s="8">
        <f t="shared" si="18"/>
        <v>110</v>
      </c>
      <c r="AG42" s="31">
        <f t="shared" si="19"/>
        <v>-0.37500962907546159</v>
      </c>
      <c r="AH42" s="12">
        <v>2.4973333333333332</v>
      </c>
      <c r="AI42" s="97">
        <f t="shared" si="20"/>
        <v>183</v>
      </c>
      <c r="AJ42" s="31">
        <f t="shared" si="21"/>
        <v>-0.22916673804407633</v>
      </c>
      <c r="AK42" s="11">
        <v>159333.84764906749</v>
      </c>
      <c r="AL42" s="36"/>
    </row>
    <row r="43" spans="1:38" x14ac:dyDescent="0.3">
      <c r="A43" t="s">
        <v>120</v>
      </c>
      <c r="B43" s="3" t="s">
        <v>121</v>
      </c>
      <c r="C43" s="4" t="s">
        <v>72</v>
      </c>
      <c r="D43" s="5" t="s">
        <v>37</v>
      </c>
      <c r="E43" s="34">
        <f t="shared" si="22"/>
        <v>-1.0957499458368156</v>
      </c>
      <c r="F43" s="6">
        <f t="shared" si="0"/>
        <v>31.685242956572868</v>
      </c>
      <c r="G43" s="7">
        <f t="shared" si="1"/>
        <v>175</v>
      </c>
      <c r="H43" s="97">
        <f t="shared" si="2"/>
        <v>498</v>
      </c>
      <c r="I43" s="31">
        <f t="shared" si="3"/>
        <v>0.94222430257508827</v>
      </c>
      <c r="J43" s="9">
        <v>0.12635109951546775</v>
      </c>
      <c r="K43" s="8">
        <f t="shared" si="4"/>
        <v>535</v>
      </c>
      <c r="L43" s="31">
        <f t="shared" si="5"/>
        <v>1.2367194871514939</v>
      </c>
      <c r="M43" s="9">
        <v>0</v>
      </c>
      <c r="N43" s="8">
        <f t="shared" si="6"/>
        <v>200</v>
      </c>
      <c r="O43" s="31">
        <f t="shared" si="7"/>
        <v>-1.6307784632915073E-2</v>
      </c>
      <c r="P43" s="9">
        <v>6.2951082598235772E-2</v>
      </c>
      <c r="Q43" s="8">
        <f t="shared" si="8"/>
        <v>274</v>
      </c>
      <c r="R43" s="31">
        <f t="shared" si="9"/>
        <v>4.90920729197456E-2</v>
      </c>
      <c r="S43" s="10">
        <v>0.33090668431502318</v>
      </c>
      <c r="T43" s="8">
        <f t="shared" si="10"/>
        <v>99</v>
      </c>
      <c r="U43" s="31">
        <f t="shared" si="11"/>
        <v>-0.50806385593151404</v>
      </c>
      <c r="V43" s="16">
        <v>0.10850243166191514</v>
      </c>
      <c r="W43" s="97">
        <f t="shared" si="12"/>
        <v>65</v>
      </c>
      <c r="X43" s="31">
        <f t="shared" si="13"/>
        <v>-1.0104480373952747</v>
      </c>
      <c r="Y43" s="11">
        <v>75238</v>
      </c>
      <c r="Z43" s="8">
        <f t="shared" si="14"/>
        <v>191</v>
      </c>
      <c r="AA43" s="31">
        <f t="shared" si="15"/>
        <v>-1.2801356323613624E-2</v>
      </c>
      <c r="AB43" s="9">
        <v>4.4999999999999998E-2</v>
      </c>
      <c r="AC43" s="97">
        <f t="shared" si="16"/>
        <v>208</v>
      </c>
      <c r="AD43" s="31">
        <f t="shared" si="17"/>
        <v>1.1259437018435065E-2</v>
      </c>
      <c r="AE43" s="16">
        <v>0.93226226660877121</v>
      </c>
      <c r="AF43" s="8">
        <f t="shared" si="18"/>
        <v>103</v>
      </c>
      <c r="AG43" s="31">
        <f t="shared" si="19"/>
        <v>-0.40318944294324038</v>
      </c>
      <c r="AH43" s="12">
        <v>2.528</v>
      </c>
      <c r="AI43" s="97">
        <f t="shared" si="20"/>
        <v>244</v>
      </c>
      <c r="AJ43" s="31">
        <f t="shared" si="21"/>
        <v>-0.20967603275005806</v>
      </c>
      <c r="AK43" s="11">
        <v>183928.57842488418</v>
      </c>
      <c r="AL43" s="36"/>
    </row>
    <row r="44" spans="1:38" x14ac:dyDescent="0.3">
      <c r="A44" t="s">
        <v>122</v>
      </c>
      <c r="B44" s="3" t="s">
        <v>123</v>
      </c>
      <c r="C44" s="4" t="s">
        <v>101</v>
      </c>
      <c r="D44" s="5" t="s">
        <v>33</v>
      </c>
      <c r="E44" s="34">
        <f t="shared" si="22"/>
        <v>4.4642218817099</v>
      </c>
      <c r="F44" s="6">
        <f t="shared" si="0"/>
        <v>13.954080803578673</v>
      </c>
      <c r="G44" s="7">
        <f t="shared" si="1"/>
        <v>505</v>
      </c>
      <c r="H44" s="97">
        <f t="shared" si="2"/>
        <v>337</v>
      </c>
      <c r="I44" s="31">
        <f t="shared" si="3"/>
        <v>0.1413821222507248</v>
      </c>
      <c r="J44" s="9">
        <v>5.8884259429962116E-2</v>
      </c>
      <c r="K44" s="8">
        <f t="shared" si="4"/>
        <v>469</v>
      </c>
      <c r="L44" s="31">
        <f t="shared" si="5"/>
        <v>0.76321194857857055</v>
      </c>
      <c r="M44" s="9">
        <v>1.5968438850272403E-2</v>
      </c>
      <c r="N44" s="8">
        <f t="shared" si="6"/>
        <v>427</v>
      </c>
      <c r="O44" s="31">
        <f t="shared" si="7"/>
        <v>0.673992056667299</v>
      </c>
      <c r="P44" s="9">
        <v>1.7044910466341091E-2</v>
      </c>
      <c r="Q44" s="8">
        <f t="shared" si="8"/>
        <v>382</v>
      </c>
      <c r="R44" s="31">
        <f t="shared" si="9"/>
        <v>5.2608687037362829E-2</v>
      </c>
      <c r="S44" s="10">
        <v>3.4821366390417163E-2</v>
      </c>
      <c r="T44" s="8">
        <f t="shared" si="10"/>
        <v>464</v>
      </c>
      <c r="U44" s="31">
        <f t="shared" si="11"/>
        <v>0.68925405705647191</v>
      </c>
      <c r="V44" s="16">
        <v>3.0924101969872539E-2</v>
      </c>
      <c r="W44" s="97">
        <f t="shared" si="12"/>
        <v>510</v>
      </c>
      <c r="X44" s="31">
        <f t="shared" si="13"/>
        <v>1.5683361564166447</v>
      </c>
      <c r="Y44" s="11">
        <v>194107</v>
      </c>
      <c r="Z44" s="8">
        <f t="shared" si="14"/>
        <v>415</v>
      </c>
      <c r="AA44" s="31">
        <f t="shared" si="15"/>
        <v>0.59391838876198189</v>
      </c>
      <c r="AB44" s="9">
        <v>3.5000000000000003E-2</v>
      </c>
      <c r="AC44" s="97">
        <f t="shared" si="16"/>
        <v>395</v>
      </c>
      <c r="AD44" s="31">
        <f t="shared" si="17"/>
        <v>0.5903682446127787</v>
      </c>
      <c r="AE44" s="16">
        <v>0.96453900709219853</v>
      </c>
      <c r="AF44" s="8">
        <f t="shared" si="18"/>
        <v>430</v>
      </c>
      <c r="AG44" s="31">
        <f t="shared" si="19"/>
        <v>0.36379157797977929</v>
      </c>
      <c r="AH44" s="12">
        <v>1.6933333333333334</v>
      </c>
      <c r="AI44" s="97">
        <f t="shared" si="20"/>
        <v>450</v>
      </c>
      <c r="AJ44" s="31">
        <f t="shared" si="21"/>
        <v>-8.5408484179631913E-2</v>
      </c>
      <c r="AK44" s="11">
        <v>340738.03478654503</v>
      </c>
      <c r="AL44" s="36"/>
    </row>
    <row r="45" spans="1:38" x14ac:dyDescent="0.3">
      <c r="A45" t="s">
        <v>124</v>
      </c>
      <c r="B45" s="3" t="s">
        <v>125</v>
      </c>
      <c r="C45" s="4" t="s">
        <v>101</v>
      </c>
      <c r="D45" s="5" t="s">
        <v>33</v>
      </c>
      <c r="E45" s="34">
        <f t="shared" si="22"/>
        <v>5.94442716391191</v>
      </c>
      <c r="F45" s="6">
        <f t="shared" si="0"/>
        <v>9.2335964751494295</v>
      </c>
      <c r="G45" s="7">
        <f t="shared" si="1"/>
        <v>553</v>
      </c>
      <c r="H45" s="97">
        <f t="shared" si="2"/>
        <v>260</v>
      </c>
      <c r="I45" s="31">
        <f t="shared" si="3"/>
        <v>-0.10109795633853987</v>
      </c>
      <c r="J45" s="9">
        <v>3.8456558332254254E-2</v>
      </c>
      <c r="K45" s="8">
        <f t="shared" si="4"/>
        <v>303</v>
      </c>
      <c r="L45" s="31">
        <f t="shared" si="5"/>
        <v>0.28187274000543794</v>
      </c>
      <c r="M45" s="9">
        <v>3.2200990799716916E-2</v>
      </c>
      <c r="N45" s="8">
        <f t="shared" si="6"/>
        <v>505</v>
      </c>
      <c r="O45" s="31">
        <f t="shared" si="7"/>
        <v>0.84641793143468391</v>
      </c>
      <c r="P45" s="9">
        <v>5.5782818891781331E-3</v>
      </c>
      <c r="Q45" s="8">
        <f t="shared" si="8"/>
        <v>386</v>
      </c>
      <c r="R45" s="31">
        <f t="shared" si="9"/>
        <v>5.3022261440516603E-2</v>
      </c>
      <c r="S45" s="10">
        <v>0</v>
      </c>
      <c r="T45" s="8">
        <f t="shared" si="10"/>
        <v>551</v>
      </c>
      <c r="U45" s="31">
        <f t="shared" si="11"/>
        <v>0.99881144406279343</v>
      </c>
      <c r="V45" s="16">
        <v>1.0866818296689411E-2</v>
      </c>
      <c r="W45" s="97">
        <f t="shared" si="12"/>
        <v>548</v>
      </c>
      <c r="X45" s="31">
        <f t="shared" si="13"/>
        <v>2.4796718824146016</v>
      </c>
      <c r="Y45" s="11">
        <v>236115</v>
      </c>
      <c r="Z45" s="8">
        <f t="shared" si="14"/>
        <v>508</v>
      </c>
      <c r="AA45" s="31">
        <f t="shared" si="15"/>
        <v>0.83660628679622051</v>
      </c>
      <c r="AB45" s="9">
        <v>3.1E-2</v>
      </c>
      <c r="AC45" s="97">
        <f t="shared" si="16"/>
        <v>421</v>
      </c>
      <c r="AD45" s="31">
        <f t="shared" si="17"/>
        <v>0.66005392762484882</v>
      </c>
      <c r="AE45" s="16">
        <v>0.96842295200288708</v>
      </c>
      <c r="AF45" s="8">
        <f t="shared" si="18"/>
        <v>361</v>
      </c>
      <c r="AG45" s="31">
        <f t="shared" si="19"/>
        <v>0.16990220647647594</v>
      </c>
      <c r="AH45" s="12">
        <v>1.9043333333333334</v>
      </c>
      <c r="AI45" s="97">
        <f t="shared" si="20"/>
        <v>459</v>
      </c>
      <c r="AJ45" s="31">
        <f t="shared" si="21"/>
        <v>-7.1303269590392265E-2</v>
      </c>
      <c r="AK45" s="11">
        <v>358536.97793017456</v>
      </c>
      <c r="AL45" s="36"/>
    </row>
    <row r="46" spans="1:38" x14ac:dyDescent="0.3">
      <c r="A46" t="s">
        <v>126</v>
      </c>
      <c r="B46" s="3" t="s">
        <v>127</v>
      </c>
      <c r="C46" s="4" t="s">
        <v>40</v>
      </c>
      <c r="D46" s="5" t="s">
        <v>33</v>
      </c>
      <c r="E46" s="34">
        <f t="shared" si="22"/>
        <v>3.3420879638938534</v>
      </c>
      <c r="F46" s="6">
        <f t="shared" si="0"/>
        <v>17.532649017826301</v>
      </c>
      <c r="G46" s="7">
        <f t="shared" si="1"/>
        <v>442</v>
      </c>
      <c r="H46" s="97">
        <f t="shared" si="2"/>
        <v>41</v>
      </c>
      <c r="I46" s="31">
        <f t="shared" si="3"/>
        <v>-1.0461418641271876</v>
      </c>
      <c r="J46" s="9">
        <v>-4.1158536585365835E-2</v>
      </c>
      <c r="K46" s="8">
        <f t="shared" si="4"/>
        <v>449</v>
      </c>
      <c r="L46" s="31">
        <f t="shared" si="5"/>
        <v>0.7041635735646804</v>
      </c>
      <c r="M46" s="9">
        <v>1.7959770114942528E-2</v>
      </c>
      <c r="N46" s="8">
        <f t="shared" si="6"/>
        <v>525</v>
      </c>
      <c r="O46" s="31">
        <f t="shared" si="7"/>
        <v>0.93029961714274023</v>
      </c>
      <c r="P46" s="9">
        <v>0</v>
      </c>
      <c r="Q46" s="8">
        <f t="shared" si="8"/>
        <v>386</v>
      </c>
      <c r="R46" s="31">
        <f t="shared" si="9"/>
        <v>5.3022261440516603E-2</v>
      </c>
      <c r="S46" s="10">
        <v>0</v>
      </c>
      <c r="T46" s="8">
        <f t="shared" si="10"/>
        <v>402</v>
      </c>
      <c r="U46" s="31">
        <f t="shared" si="11"/>
        <v>0.57955445705799835</v>
      </c>
      <c r="V46" s="16">
        <v>3.8031914893617021E-2</v>
      </c>
      <c r="W46" s="97">
        <f t="shared" si="12"/>
        <v>411</v>
      </c>
      <c r="X46" s="31">
        <f t="shared" si="13"/>
        <v>0.44732465933293658</v>
      </c>
      <c r="Y46" s="11">
        <v>142434</v>
      </c>
      <c r="Z46" s="8">
        <f t="shared" si="14"/>
        <v>415</v>
      </c>
      <c r="AA46" s="31">
        <f t="shared" si="15"/>
        <v>0.59391838876198189</v>
      </c>
      <c r="AB46" s="9">
        <v>3.5000000000000003E-2</v>
      </c>
      <c r="AC46" s="97">
        <f t="shared" si="16"/>
        <v>512</v>
      </c>
      <c r="AD46" s="31">
        <f t="shared" si="17"/>
        <v>0.89790073274251947</v>
      </c>
      <c r="AE46" s="16">
        <v>0.98167938931297705</v>
      </c>
      <c r="AF46" s="8">
        <f t="shared" si="18"/>
        <v>214</v>
      </c>
      <c r="AG46" s="31">
        <f t="shared" si="19"/>
        <v>-0.11832828101895589</v>
      </c>
      <c r="AH46" s="12">
        <v>2.218</v>
      </c>
      <c r="AI46" s="97">
        <f t="shared" si="20"/>
        <v>317</v>
      </c>
      <c r="AJ46" s="31">
        <f t="shared" si="21"/>
        <v>-0.17942203875789525</v>
      </c>
      <c r="AK46" s="11">
        <v>222105.1772655008</v>
      </c>
      <c r="AL46" s="36"/>
    </row>
    <row r="47" spans="1:38" x14ac:dyDescent="0.3">
      <c r="A47" t="s">
        <v>128</v>
      </c>
      <c r="B47" s="3" t="s">
        <v>129</v>
      </c>
      <c r="C47" s="4" t="s">
        <v>89</v>
      </c>
      <c r="D47" s="5" t="s">
        <v>37</v>
      </c>
      <c r="E47" s="34">
        <f t="shared" si="22"/>
        <v>-6.5338819280771752</v>
      </c>
      <c r="F47" s="6">
        <f t="shared" si="0"/>
        <v>49.027848814529875</v>
      </c>
      <c r="G47" s="7">
        <f t="shared" si="1"/>
        <v>45</v>
      </c>
      <c r="H47" s="97">
        <f t="shared" si="2"/>
        <v>131</v>
      </c>
      <c r="I47" s="31">
        <f t="shared" si="3"/>
        <v>-0.487151333557028</v>
      </c>
      <c r="J47" s="9">
        <v>5.9335443037975555E-3</v>
      </c>
      <c r="K47" s="8">
        <f t="shared" si="4"/>
        <v>37</v>
      </c>
      <c r="L47" s="31">
        <f t="shared" si="5"/>
        <v>-1.5029333691785836</v>
      </c>
      <c r="M47" s="9">
        <v>9.2391304347826081E-2</v>
      </c>
      <c r="N47" s="8">
        <f t="shared" si="6"/>
        <v>30</v>
      </c>
      <c r="O47" s="31">
        <f t="shared" si="7"/>
        <v>-2.0411211990951017</v>
      </c>
      <c r="P47" s="9">
        <v>0.19760479041916168</v>
      </c>
      <c r="Q47" s="8">
        <f t="shared" si="8"/>
        <v>39</v>
      </c>
      <c r="R47" s="31">
        <f t="shared" si="9"/>
        <v>1.5658424366918545E-2</v>
      </c>
      <c r="S47" s="10">
        <v>3.1458906802988595</v>
      </c>
      <c r="T47" s="8">
        <f t="shared" si="10"/>
        <v>46</v>
      </c>
      <c r="U47" s="31">
        <f t="shared" si="11"/>
        <v>-1.2622775041556342</v>
      </c>
      <c r="V47" s="16">
        <v>0.15737051792828685</v>
      </c>
      <c r="W47" s="97">
        <f t="shared" si="12"/>
        <v>136</v>
      </c>
      <c r="X47" s="31">
        <f t="shared" si="13"/>
        <v>-0.70195455939844198</v>
      </c>
      <c r="Y47" s="11">
        <v>89458</v>
      </c>
      <c r="Z47" s="8">
        <f t="shared" si="14"/>
        <v>29</v>
      </c>
      <c r="AA47" s="31">
        <f t="shared" si="15"/>
        <v>-1.6509446680547231</v>
      </c>
      <c r="AB47" s="9">
        <v>7.2000000000000008E-2</v>
      </c>
      <c r="AC47" s="97">
        <f t="shared" si="16"/>
        <v>189</v>
      </c>
      <c r="AD47" s="31">
        <f t="shared" si="17"/>
        <v>-7.3385481410699477E-2</v>
      </c>
      <c r="AE47" s="16">
        <v>0.92754456584243816</v>
      </c>
      <c r="AF47" s="8">
        <f t="shared" si="18"/>
        <v>22</v>
      </c>
      <c r="AG47" s="31">
        <f t="shared" si="19"/>
        <v>-0.99894746438703974</v>
      </c>
      <c r="AH47" s="12">
        <v>3.1763333333333335</v>
      </c>
      <c r="AI47" s="97">
        <f t="shared" si="20"/>
        <v>20</v>
      </c>
      <c r="AJ47" s="31">
        <f t="shared" si="21"/>
        <v>-0.29039559419532163</v>
      </c>
      <c r="AK47" s="11">
        <v>82071.00825796304</v>
      </c>
      <c r="AL47" s="36"/>
    </row>
    <row r="48" spans="1:38" x14ac:dyDescent="0.3">
      <c r="A48" t="s">
        <v>130</v>
      </c>
      <c r="B48" s="3" t="s">
        <v>131</v>
      </c>
      <c r="C48" s="4" t="s">
        <v>43</v>
      </c>
      <c r="D48" s="5" t="s">
        <v>44</v>
      </c>
      <c r="E48" s="34">
        <f t="shared" si="22"/>
        <v>1.0879594484866559</v>
      </c>
      <c r="F48" s="6">
        <f t="shared" si="0"/>
        <v>24.721231884802577</v>
      </c>
      <c r="G48" s="7">
        <f t="shared" si="1"/>
        <v>298</v>
      </c>
      <c r="H48" s="97">
        <f t="shared" si="2"/>
        <v>109</v>
      </c>
      <c r="I48" s="31">
        <f t="shared" si="3"/>
        <v>-0.60664214756618751</v>
      </c>
      <c r="J48" s="9">
        <v>-4.1329429998278044E-3</v>
      </c>
      <c r="K48" s="8">
        <f t="shared" si="4"/>
        <v>336</v>
      </c>
      <c r="L48" s="31">
        <f t="shared" si="5"/>
        <v>0.37860238291797621</v>
      </c>
      <c r="M48" s="9">
        <v>2.8938906752411574E-2</v>
      </c>
      <c r="N48" s="8">
        <f t="shared" si="6"/>
        <v>264</v>
      </c>
      <c r="O48" s="31">
        <f t="shared" si="7"/>
        <v>0.24743762170216971</v>
      </c>
      <c r="P48" s="9">
        <v>4.5411542100283822E-2</v>
      </c>
      <c r="Q48" s="8">
        <f t="shared" si="8"/>
        <v>386</v>
      </c>
      <c r="R48" s="31">
        <f t="shared" si="9"/>
        <v>5.3022261440516603E-2</v>
      </c>
      <c r="S48" s="10">
        <v>0</v>
      </c>
      <c r="T48" s="8">
        <f t="shared" si="10"/>
        <v>398</v>
      </c>
      <c r="U48" s="31">
        <f t="shared" si="11"/>
        <v>0.56703015903287823</v>
      </c>
      <c r="V48" s="16">
        <v>3.8843407071938688E-2</v>
      </c>
      <c r="W48" s="97">
        <f t="shared" si="12"/>
        <v>352</v>
      </c>
      <c r="X48" s="31">
        <f t="shared" si="13"/>
        <v>5.2422635424614256E-2</v>
      </c>
      <c r="Y48" s="11">
        <v>124231</v>
      </c>
      <c r="Z48" s="8">
        <f t="shared" si="14"/>
        <v>218</v>
      </c>
      <c r="AA48" s="31">
        <f t="shared" si="15"/>
        <v>0.10854259269350566</v>
      </c>
      <c r="AB48" s="9">
        <v>4.2999999999999997E-2</v>
      </c>
      <c r="AC48" s="97">
        <f t="shared" si="16"/>
        <v>245</v>
      </c>
      <c r="AD48" s="31">
        <f t="shared" si="17"/>
        <v>0.16447717796162808</v>
      </c>
      <c r="AE48" s="16">
        <v>0.9408018867924528</v>
      </c>
      <c r="AF48" s="8">
        <f t="shared" si="18"/>
        <v>282</v>
      </c>
      <c r="AG48" s="31">
        <f t="shared" si="19"/>
        <v>1.2156509281845307E-2</v>
      </c>
      <c r="AH48" s="12">
        <v>2.0760000000000001</v>
      </c>
      <c r="AI48" s="97">
        <f t="shared" si="20"/>
        <v>262</v>
      </c>
      <c r="AJ48" s="31">
        <f t="shared" si="21"/>
        <v>-0.20400874370826036</v>
      </c>
      <c r="AK48" s="11">
        <v>191079.95884489021</v>
      </c>
      <c r="AL48" s="36"/>
    </row>
    <row r="49" spans="1:38" x14ac:dyDescent="0.3">
      <c r="A49" t="s">
        <v>132</v>
      </c>
      <c r="B49" s="3" t="s">
        <v>133</v>
      </c>
      <c r="C49" s="4" t="s">
        <v>104</v>
      </c>
      <c r="D49" s="5" t="s">
        <v>44</v>
      </c>
      <c r="E49" s="34">
        <f t="shared" si="22"/>
        <v>-0.63685734665858473</v>
      </c>
      <c r="F49" s="6">
        <f t="shared" si="0"/>
        <v>30.221800453766441</v>
      </c>
      <c r="G49" s="7">
        <f t="shared" si="1"/>
        <v>196</v>
      </c>
      <c r="H49" s="97">
        <f t="shared" si="2"/>
        <v>531</v>
      </c>
      <c r="I49" s="31">
        <f t="shared" si="3"/>
        <v>1.3935492965673262</v>
      </c>
      <c r="J49" s="9">
        <v>0.16437291198285453</v>
      </c>
      <c r="K49" s="8">
        <f t="shared" si="4"/>
        <v>370</v>
      </c>
      <c r="L49" s="31">
        <f t="shared" si="5"/>
        <v>0.47053115495757691</v>
      </c>
      <c r="M49" s="9">
        <v>2.5838725962641699E-2</v>
      </c>
      <c r="N49" s="8">
        <f t="shared" si="6"/>
        <v>148</v>
      </c>
      <c r="O49" s="31">
        <f t="shared" si="7"/>
        <v>-0.22869610286613012</v>
      </c>
      <c r="P49" s="9">
        <v>7.7075285027796106E-2</v>
      </c>
      <c r="Q49" s="8">
        <f t="shared" si="8"/>
        <v>214</v>
      </c>
      <c r="R49" s="31">
        <f t="shared" si="9"/>
        <v>4.6592513871347059E-2</v>
      </c>
      <c r="S49" s="10">
        <v>0.5413598960589</v>
      </c>
      <c r="T49" s="8">
        <f t="shared" si="10"/>
        <v>163</v>
      </c>
      <c r="U49" s="31">
        <f t="shared" si="11"/>
        <v>-0.16237532298760571</v>
      </c>
      <c r="V49" s="16">
        <v>8.6104087255160958E-2</v>
      </c>
      <c r="W49" s="97">
        <f t="shared" si="12"/>
        <v>233</v>
      </c>
      <c r="X49" s="31">
        <f t="shared" si="13"/>
        <v>-0.39506646237008797</v>
      </c>
      <c r="Y49" s="11">
        <v>103604</v>
      </c>
      <c r="Z49" s="8">
        <f t="shared" si="14"/>
        <v>202</v>
      </c>
      <c r="AA49" s="31">
        <f t="shared" si="15"/>
        <v>4.7870618184945597E-2</v>
      </c>
      <c r="AB49" s="9">
        <v>4.4000000000000004E-2</v>
      </c>
      <c r="AC49" s="97">
        <f t="shared" si="16"/>
        <v>142</v>
      </c>
      <c r="AD49" s="31">
        <f t="shared" si="17"/>
        <v>-0.28917712383642513</v>
      </c>
      <c r="AE49" s="16">
        <v>0.91551737725589089</v>
      </c>
      <c r="AF49" s="8">
        <f t="shared" si="18"/>
        <v>152</v>
      </c>
      <c r="AG49" s="31">
        <f t="shared" si="19"/>
        <v>-0.25218239689090455</v>
      </c>
      <c r="AH49" s="12">
        <v>2.3636666666666666</v>
      </c>
      <c r="AI49" s="97">
        <f t="shared" si="20"/>
        <v>166</v>
      </c>
      <c r="AJ49" s="31">
        <f t="shared" si="21"/>
        <v>-0.23591992125251279</v>
      </c>
      <c r="AK49" s="11">
        <v>150812.21026418364</v>
      </c>
      <c r="AL49" s="36">
        <v>1</v>
      </c>
    </row>
    <row r="50" spans="1:38" x14ac:dyDescent="0.3">
      <c r="A50" t="s">
        <v>134</v>
      </c>
      <c r="B50" s="3" t="s">
        <v>135</v>
      </c>
      <c r="C50" s="4" t="s">
        <v>136</v>
      </c>
      <c r="D50" s="5" t="s">
        <v>44</v>
      </c>
      <c r="E50" s="34">
        <f t="shared" si="22"/>
        <v>-0.74922764449101353</v>
      </c>
      <c r="F50" s="6">
        <f t="shared" si="0"/>
        <v>30.580157660214052</v>
      </c>
      <c r="G50" s="7">
        <f t="shared" si="1"/>
        <v>191</v>
      </c>
      <c r="H50" s="97">
        <f t="shared" si="2"/>
        <v>43</v>
      </c>
      <c r="I50" s="31">
        <f t="shared" si="3"/>
        <v>-1.0368906611858117</v>
      </c>
      <c r="J50" s="9">
        <v>-4.0379170257294095E-2</v>
      </c>
      <c r="K50" s="8">
        <f t="shared" si="4"/>
        <v>308</v>
      </c>
      <c r="L50" s="31">
        <f t="shared" si="5"/>
        <v>0.30511686441075347</v>
      </c>
      <c r="M50" s="9">
        <v>3.1417112299465241E-2</v>
      </c>
      <c r="N50" s="8">
        <f t="shared" si="6"/>
        <v>168</v>
      </c>
      <c r="O50" s="31">
        <f t="shared" si="7"/>
        <v>-0.14378539651899042</v>
      </c>
      <c r="P50" s="9">
        <v>7.1428571428571425E-2</v>
      </c>
      <c r="Q50" s="8">
        <f t="shared" si="8"/>
        <v>168</v>
      </c>
      <c r="R50" s="31">
        <f t="shared" si="9"/>
        <v>4.3880224460578189E-2</v>
      </c>
      <c r="S50" s="10">
        <v>0.76972418216805649</v>
      </c>
      <c r="T50" s="8">
        <f t="shared" si="10"/>
        <v>85</v>
      </c>
      <c r="U50" s="31">
        <f t="shared" si="11"/>
        <v>-0.67457622567532183</v>
      </c>
      <c r="V50" s="16">
        <v>0.11929133858267717</v>
      </c>
      <c r="W50" s="97">
        <f t="shared" si="12"/>
        <v>364</v>
      </c>
      <c r="X50" s="31">
        <f t="shared" si="13"/>
        <v>0.12334142442402675</v>
      </c>
      <c r="Y50" s="11">
        <v>127500</v>
      </c>
      <c r="Z50" s="8">
        <f t="shared" si="14"/>
        <v>291</v>
      </c>
      <c r="AA50" s="31">
        <f t="shared" si="15"/>
        <v>0.29055851621918416</v>
      </c>
      <c r="AB50" s="9">
        <v>0.04</v>
      </c>
      <c r="AC50" s="97">
        <f t="shared" si="16"/>
        <v>201</v>
      </c>
      <c r="AD50" s="31">
        <f t="shared" si="17"/>
        <v>-1.4803641361305344E-2</v>
      </c>
      <c r="AE50" s="16">
        <v>0.93080963593551891</v>
      </c>
      <c r="AF50" s="8">
        <f t="shared" si="18"/>
        <v>73</v>
      </c>
      <c r="AG50" s="31">
        <f t="shared" si="19"/>
        <v>-0.5465389308793317</v>
      </c>
      <c r="AH50" s="12">
        <v>2.6839999999999997</v>
      </c>
      <c r="AI50" s="97">
        <f t="shared" si="20"/>
        <v>214</v>
      </c>
      <c r="AJ50" s="31">
        <f t="shared" si="21"/>
        <v>-0.21705745650234987</v>
      </c>
      <c r="AK50" s="11">
        <v>174614.18332264273</v>
      </c>
      <c r="AL50" s="36"/>
    </row>
    <row r="51" spans="1:38" x14ac:dyDescent="0.3">
      <c r="A51" t="s">
        <v>137</v>
      </c>
      <c r="B51" s="3" t="s">
        <v>138</v>
      </c>
      <c r="C51" s="4" t="s">
        <v>40</v>
      </c>
      <c r="D51" s="5" t="s">
        <v>33</v>
      </c>
      <c r="E51" s="34">
        <f t="shared" si="22"/>
        <v>-2.7786226339558326</v>
      </c>
      <c r="F51" s="6">
        <f t="shared" si="0"/>
        <v>37.052048660163962</v>
      </c>
      <c r="G51" s="7">
        <f t="shared" si="1"/>
        <v>112</v>
      </c>
      <c r="H51" s="97">
        <f t="shared" si="2"/>
        <v>27</v>
      </c>
      <c r="I51" s="31">
        <f t="shared" si="3"/>
        <v>-1.2933945353027771</v>
      </c>
      <c r="J51" s="9">
        <v>-6.1988304093567259E-2</v>
      </c>
      <c r="K51" s="8">
        <f t="shared" si="4"/>
        <v>78</v>
      </c>
      <c r="L51" s="31">
        <f t="shared" si="5"/>
        <v>-0.85993700658180372</v>
      </c>
      <c r="M51" s="9">
        <v>7.0707070707070704E-2</v>
      </c>
      <c r="N51" s="8">
        <f t="shared" si="6"/>
        <v>39</v>
      </c>
      <c r="O51" s="31">
        <f t="shared" si="7"/>
        <v>-1.7665877541166051</v>
      </c>
      <c r="P51" s="9">
        <v>0.17934782608695651</v>
      </c>
      <c r="Q51" s="8">
        <f t="shared" si="8"/>
        <v>386</v>
      </c>
      <c r="R51" s="31">
        <f t="shared" si="9"/>
        <v>5.3022261440516603E-2</v>
      </c>
      <c r="S51" s="10">
        <v>0</v>
      </c>
      <c r="T51" s="8">
        <f t="shared" si="10"/>
        <v>423</v>
      </c>
      <c r="U51" s="31">
        <f t="shared" si="11"/>
        <v>0.61597938121375551</v>
      </c>
      <c r="V51" s="16">
        <v>3.56718192627824E-2</v>
      </c>
      <c r="W51" s="97">
        <f t="shared" si="12"/>
        <v>167</v>
      </c>
      <c r="X51" s="31">
        <f t="shared" si="13"/>
        <v>-0.63596038499152463</v>
      </c>
      <c r="Y51" s="11">
        <v>92500</v>
      </c>
      <c r="Z51" s="8">
        <f t="shared" si="14"/>
        <v>317</v>
      </c>
      <c r="AA51" s="31">
        <f t="shared" si="15"/>
        <v>0.35123049072774382</v>
      </c>
      <c r="AB51" s="9">
        <v>3.9E-2</v>
      </c>
      <c r="AC51" s="97">
        <f t="shared" si="16"/>
        <v>90</v>
      </c>
      <c r="AD51" s="31">
        <f t="shared" si="17"/>
        <v>-0.73393921434814358</v>
      </c>
      <c r="AE51" s="16">
        <v>0.89072847682119205</v>
      </c>
      <c r="AF51" s="8">
        <f t="shared" si="18"/>
        <v>145</v>
      </c>
      <c r="AG51" s="31">
        <f t="shared" si="19"/>
        <v>-0.27729918751218563</v>
      </c>
      <c r="AH51" s="12">
        <v>2.391</v>
      </c>
      <c r="AI51" s="97">
        <f t="shared" si="20"/>
        <v>208</v>
      </c>
      <c r="AJ51" s="31">
        <f t="shared" si="21"/>
        <v>-0.21883892612953537</v>
      </c>
      <c r="AK51" s="11">
        <v>172366.20074812969</v>
      </c>
      <c r="AL51" s="36"/>
    </row>
    <row r="52" spans="1:38" x14ac:dyDescent="0.3">
      <c r="A52" t="s">
        <v>139</v>
      </c>
      <c r="B52" s="3" t="s">
        <v>140</v>
      </c>
      <c r="C52" s="4" t="s">
        <v>47</v>
      </c>
      <c r="D52" s="5" t="s">
        <v>44</v>
      </c>
      <c r="E52" s="34">
        <f t="shared" si="22"/>
        <v>-0.26455518468108719</v>
      </c>
      <c r="F52" s="6">
        <f t="shared" si="0"/>
        <v>29.034501271560675</v>
      </c>
      <c r="G52" s="7">
        <f t="shared" si="1"/>
        <v>222</v>
      </c>
      <c r="H52" s="97">
        <f t="shared" si="2"/>
        <v>542</v>
      </c>
      <c r="I52" s="31">
        <f t="shared" si="3"/>
        <v>1.6523555297871839</v>
      </c>
      <c r="J52" s="9">
        <v>0.18617600774724608</v>
      </c>
      <c r="K52" s="8">
        <f t="shared" si="4"/>
        <v>366</v>
      </c>
      <c r="L52" s="31">
        <f t="shared" si="5"/>
        <v>0.46420391101786845</v>
      </c>
      <c r="M52" s="9">
        <v>2.6052104208416832E-2</v>
      </c>
      <c r="N52" s="8">
        <f t="shared" si="6"/>
        <v>198</v>
      </c>
      <c r="O52" s="31">
        <f t="shared" si="7"/>
        <v>-2.8862720160122188E-2</v>
      </c>
      <c r="P52" s="9">
        <v>6.3786008230452676E-2</v>
      </c>
      <c r="Q52" s="8">
        <f t="shared" si="8"/>
        <v>283</v>
      </c>
      <c r="R52" s="31">
        <f t="shared" si="9"/>
        <v>4.9386064978703161E-2</v>
      </c>
      <c r="S52" s="10">
        <v>0.30615368915195429</v>
      </c>
      <c r="T52" s="8">
        <f t="shared" si="10"/>
        <v>345</v>
      </c>
      <c r="U52" s="31">
        <f t="shared" si="11"/>
        <v>0.46131763173873236</v>
      </c>
      <c r="V52" s="16">
        <v>4.5692883895131084E-2</v>
      </c>
      <c r="W52" s="97">
        <f t="shared" si="12"/>
        <v>230</v>
      </c>
      <c r="X52" s="31">
        <f t="shared" si="13"/>
        <v>-0.40168323528070921</v>
      </c>
      <c r="Y52" s="11">
        <v>103299</v>
      </c>
      <c r="Z52" s="8">
        <f t="shared" si="14"/>
        <v>218</v>
      </c>
      <c r="AA52" s="31">
        <f t="shared" si="15"/>
        <v>0.10854259269350566</v>
      </c>
      <c r="AB52" s="9">
        <v>4.2999999999999997E-2</v>
      </c>
      <c r="AC52" s="97">
        <f t="shared" si="16"/>
        <v>77</v>
      </c>
      <c r="AD52" s="31">
        <f t="shared" si="17"/>
        <v>-0.87399330500811834</v>
      </c>
      <c r="AE52" s="16">
        <v>0.88292253521126762</v>
      </c>
      <c r="AF52" s="8">
        <f t="shared" si="18"/>
        <v>180</v>
      </c>
      <c r="AG52" s="31">
        <f t="shared" si="19"/>
        <v>-0.19214714125955007</v>
      </c>
      <c r="AH52" s="12">
        <v>2.2983333333333333</v>
      </c>
      <c r="AI52" s="97">
        <f t="shared" si="20"/>
        <v>145</v>
      </c>
      <c r="AJ52" s="31">
        <f t="shared" si="21"/>
        <v>-0.24146115411781696</v>
      </c>
      <c r="AK52" s="11">
        <v>143819.89631595061</v>
      </c>
      <c r="AL52" s="36"/>
    </row>
    <row r="53" spans="1:38" x14ac:dyDescent="0.3">
      <c r="A53" t="s">
        <v>141</v>
      </c>
      <c r="B53" s="3" t="s">
        <v>142</v>
      </c>
      <c r="C53" s="4" t="s">
        <v>143</v>
      </c>
      <c r="D53" s="5" t="s">
        <v>44</v>
      </c>
      <c r="E53" s="34">
        <f t="shared" si="22"/>
        <v>0.17424052460173645</v>
      </c>
      <c r="F53" s="6">
        <f t="shared" si="0"/>
        <v>27.635149239813988</v>
      </c>
      <c r="G53" s="7">
        <f t="shared" si="1"/>
        <v>246</v>
      </c>
      <c r="H53" s="97">
        <f t="shared" si="2"/>
        <v>372</v>
      </c>
      <c r="I53" s="31">
        <f t="shared" si="3"/>
        <v>0.21423990084951339</v>
      </c>
      <c r="J53" s="9">
        <v>6.5022153035564578E-2</v>
      </c>
      <c r="K53" s="8">
        <f t="shared" si="4"/>
        <v>75</v>
      </c>
      <c r="L53" s="31">
        <f t="shared" si="5"/>
        <v>-0.86958626125891225</v>
      </c>
      <c r="M53" s="9">
        <v>7.1032479535252185E-2</v>
      </c>
      <c r="N53" s="8">
        <f t="shared" si="6"/>
        <v>205</v>
      </c>
      <c r="O53" s="31">
        <f t="shared" si="7"/>
        <v>1.5587081346678437E-2</v>
      </c>
      <c r="P53" s="9">
        <v>6.0830017055144972E-2</v>
      </c>
      <c r="Q53" s="8">
        <f t="shared" si="8"/>
        <v>239</v>
      </c>
      <c r="R53" s="31">
        <f t="shared" si="9"/>
        <v>4.7680669486493681E-2</v>
      </c>
      <c r="S53" s="10">
        <v>0.44974139869574992</v>
      </c>
      <c r="T53" s="8">
        <f t="shared" si="10"/>
        <v>180</v>
      </c>
      <c r="U53" s="31">
        <f t="shared" si="11"/>
        <v>-8.4090230720258632E-2</v>
      </c>
      <c r="V53" s="16">
        <v>8.1031727916000912E-2</v>
      </c>
      <c r="W53" s="97">
        <f t="shared" si="12"/>
        <v>299</v>
      </c>
      <c r="X53" s="31">
        <f t="shared" si="13"/>
        <v>-0.16298044073787174</v>
      </c>
      <c r="Y53" s="11">
        <v>114302</v>
      </c>
      <c r="Z53" s="8">
        <f t="shared" si="14"/>
        <v>266</v>
      </c>
      <c r="AA53" s="31">
        <f t="shared" si="15"/>
        <v>0.22988654171062495</v>
      </c>
      <c r="AB53" s="9">
        <v>4.0999999999999995E-2</v>
      </c>
      <c r="AC53" s="97">
        <f t="shared" si="16"/>
        <v>320</v>
      </c>
      <c r="AD53" s="31">
        <f t="shared" si="17"/>
        <v>0.38761648382660174</v>
      </c>
      <c r="AE53" s="16">
        <v>0.95323859881031059</v>
      </c>
      <c r="AF53" s="8">
        <f t="shared" si="18"/>
        <v>184</v>
      </c>
      <c r="AG53" s="31">
        <f t="shared" si="19"/>
        <v>-0.18326437384470654</v>
      </c>
      <c r="AH53" s="12">
        <v>2.2886666666666664</v>
      </c>
      <c r="AI53" s="97">
        <f t="shared" si="20"/>
        <v>275</v>
      </c>
      <c r="AJ53" s="31">
        <f t="shared" si="21"/>
        <v>-0.19922758698802254</v>
      </c>
      <c r="AK53" s="11">
        <v>197113.15572295929</v>
      </c>
      <c r="AL53" s="36"/>
    </row>
    <row r="54" spans="1:38" x14ac:dyDescent="0.3">
      <c r="A54" t="s">
        <v>144</v>
      </c>
      <c r="B54" s="3" t="s">
        <v>145</v>
      </c>
      <c r="C54" s="4" t="s">
        <v>143</v>
      </c>
      <c r="D54" s="5" t="s">
        <v>44</v>
      </c>
      <c r="E54" s="34">
        <f t="shared" si="22"/>
        <v>4.6381507888673443</v>
      </c>
      <c r="F54" s="6">
        <f t="shared" si="0"/>
        <v>13.399408630489175</v>
      </c>
      <c r="G54" s="7">
        <f t="shared" si="1"/>
        <v>511</v>
      </c>
      <c r="H54" s="97">
        <f t="shared" si="2"/>
        <v>238</v>
      </c>
      <c r="I54" s="31">
        <f t="shared" si="3"/>
        <v>-0.16722617976410986</v>
      </c>
      <c r="J54" s="9">
        <v>3.2885595182954974E-2</v>
      </c>
      <c r="K54" s="8">
        <f t="shared" si="4"/>
        <v>151</v>
      </c>
      <c r="L54" s="31">
        <f t="shared" si="5"/>
        <v>-0.27400006539199073</v>
      </c>
      <c r="M54" s="9">
        <v>5.0947093403004573E-2</v>
      </c>
      <c r="N54" s="8">
        <f t="shared" si="6"/>
        <v>462</v>
      </c>
      <c r="O54" s="31">
        <f t="shared" si="7"/>
        <v>0.73366739853708263</v>
      </c>
      <c r="P54" s="9">
        <v>1.307639366827254E-2</v>
      </c>
      <c r="Q54" s="8">
        <f t="shared" si="8"/>
        <v>190</v>
      </c>
      <c r="R54" s="31">
        <f t="shared" si="9"/>
        <v>4.5033228003451588E-2</v>
      </c>
      <c r="S54" s="10">
        <v>0.67264573991031396</v>
      </c>
      <c r="T54" s="8">
        <f t="shared" si="10"/>
        <v>550</v>
      </c>
      <c r="U54" s="31">
        <f t="shared" si="11"/>
        <v>0.99873024326823168</v>
      </c>
      <c r="V54" s="16">
        <v>1.0872079574369651E-2</v>
      </c>
      <c r="W54" s="97">
        <f t="shared" si="12"/>
        <v>507</v>
      </c>
      <c r="X54" s="31">
        <f t="shared" si="13"/>
        <v>1.5267047229232606</v>
      </c>
      <c r="Y54" s="11">
        <v>192188</v>
      </c>
      <c r="Z54" s="8">
        <f t="shared" si="14"/>
        <v>415</v>
      </c>
      <c r="AA54" s="31">
        <f t="shared" si="15"/>
        <v>0.59391838876198189</v>
      </c>
      <c r="AB54" s="9">
        <v>3.5000000000000003E-2</v>
      </c>
      <c r="AC54" s="97">
        <f t="shared" si="16"/>
        <v>495</v>
      </c>
      <c r="AD54" s="31">
        <f t="shared" si="17"/>
        <v>0.83832946229075844</v>
      </c>
      <c r="AE54" s="16">
        <v>0.97835917312661502</v>
      </c>
      <c r="AF54" s="8">
        <f t="shared" si="18"/>
        <v>366</v>
      </c>
      <c r="AG54" s="31">
        <f t="shared" si="19"/>
        <v>0.17878497389131925</v>
      </c>
      <c r="AH54" s="12">
        <v>1.8946666666666667</v>
      </c>
      <c r="AI54" s="97">
        <f t="shared" si="20"/>
        <v>416</v>
      </c>
      <c r="AJ54" s="31">
        <f t="shared" si="21"/>
        <v>-0.13048934840491072</v>
      </c>
      <c r="AK54" s="11">
        <v>283851.85739910312</v>
      </c>
      <c r="AL54" s="36"/>
    </row>
    <row r="55" spans="1:38" x14ac:dyDescent="0.3">
      <c r="A55" t="s">
        <v>146</v>
      </c>
      <c r="B55" s="3" t="s">
        <v>147</v>
      </c>
      <c r="C55" s="4" t="s">
        <v>89</v>
      </c>
      <c r="D55" s="5" t="s">
        <v>37</v>
      </c>
      <c r="E55" s="34">
        <f t="shared" si="22"/>
        <v>0.88966803340606426</v>
      </c>
      <c r="F55" s="6">
        <f t="shared" si="0"/>
        <v>25.353597900925365</v>
      </c>
      <c r="G55" s="7">
        <f t="shared" si="1"/>
        <v>276</v>
      </c>
      <c r="H55" s="97">
        <f t="shared" si="2"/>
        <v>297</v>
      </c>
      <c r="I55" s="31">
        <f t="shared" si="3"/>
        <v>1.4361896606691009E-2</v>
      </c>
      <c r="J55" s="9">
        <v>4.8183457871682656E-2</v>
      </c>
      <c r="K55" s="8">
        <f t="shared" si="4"/>
        <v>29</v>
      </c>
      <c r="L55" s="31">
        <f t="shared" si="5"/>
        <v>-1.7285518396998845</v>
      </c>
      <c r="M55" s="9">
        <v>0.1</v>
      </c>
      <c r="N55" s="8">
        <f t="shared" si="6"/>
        <v>425</v>
      </c>
      <c r="O55" s="31">
        <f t="shared" si="7"/>
        <v>0.66756478561220622</v>
      </c>
      <c r="P55" s="9">
        <v>1.7472335468841003E-2</v>
      </c>
      <c r="Q55" s="8">
        <f t="shared" si="8"/>
        <v>56</v>
      </c>
      <c r="R55" s="31">
        <f t="shared" si="9"/>
        <v>2.3826023215909955E-2</v>
      </c>
      <c r="S55" s="10">
        <v>2.458210422812193</v>
      </c>
      <c r="T55" s="8">
        <f t="shared" si="10"/>
        <v>322</v>
      </c>
      <c r="U55" s="31">
        <f t="shared" si="11"/>
        <v>0.37286164917314635</v>
      </c>
      <c r="V55" s="16">
        <v>5.1424250063019913E-2</v>
      </c>
      <c r="W55" s="97">
        <f t="shared" si="12"/>
        <v>231</v>
      </c>
      <c r="X55" s="31">
        <f t="shared" si="13"/>
        <v>-0.40003446563740686</v>
      </c>
      <c r="Y55" s="11">
        <v>103375</v>
      </c>
      <c r="Z55" s="8">
        <f t="shared" si="14"/>
        <v>340</v>
      </c>
      <c r="AA55" s="31">
        <f t="shared" si="15"/>
        <v>0.41190246523630342</v>
      </c>
      <c r="AB55" s="9">
        <v>3.7999999999999999E-2</v>
      </c>
      <c r="AC55" s="97">
        <f t="shared" si="16"/>
        <v>317</v>
      </c>
      <c r="AD55" s="31">
        <f t="shared" si="17"/>
        <v>0.38575951315900275</v>
      </c>
      <c r="AE55" s="16">
        <v>0.95313510019392378</v>
      </c>
      <c r="AF55" s="8">
        <f t="shared" si="18"/>
        <v>125</v>
      </c>
      <c r="AG55" s="31">
        <f t="shared" si="19"/>
        <v>-0.33273990827379329</v>
      </c>
      <c r="AH55" s="12">
        <v>2.4513333333333329</v>
      </c>
      <c r="AI55" s="97">
        <f t="shared" si="20"/>
        <v>141</v>
      </c>
      <c r="AJ55" s="31">
        <f t="shared" si="21"/>
        <v>-0.24191789804540376</v>
      </c>
      <c r="AK55" s="11">
        <v>143243.54498525074</v>
      </c>
      <c r="AL55" s="36"/>
    </row>
    <row r="56" spans="1:38" x14ac:dyDescent="0.3">
      <c r="A56" t="s">
        <v>148</v>
      </c>
      <c r="B56" s="3" t="s">
        <v>149</v>
      </c>
      <c r="C56" s="4" t="s">
        <v>89</v>
      </c>
      <c r="D56" s="5" t="s">
        <v>37</v>
      </c>
      <c r="E56" s="34">
        <f t="shared" si="22"/>
        <v>1.6933504903000853</v>
      </c>
      <c r="F56" s="6">
        <f t="shared" si="0"/>
        <v>22.790594992870627</v>
      </c>
      <c r="G56" s="7">
        <f t="shared" si="1"/>
        <v>335</v>
      </c>
      <c r="H56" s="97">
        <f t="shared" si="2"/>
        <v>476</v>
      </c>
      <c r="I56" s="31">
        <f t="shared" si="3"/>
        <v>0.67306072585625465</v>
      </c>
      <c r="J56" s="9">
        <v>0.10367545076282947</v>
      </c>
      <c r="K56" s="8">
        <f t="shared" si="4"/>
        <v>424</v>
      </c>
      <c r="L56" s="31">
        <f t="shared" si="5"/>
        <v>0.63573737261067986</v>
      </c>
      <c r="M56" s="9">
        <v>2.0267356619232429E-2</v>
      </c>
      <c r="N56" s="8">
        <f t="shared" si="6"/>
        <v>517</v>
      </c>
      <c r="O56" s="31">
        <f t="shared" si="7"/>
        <v>0.86742404195919698</v>
      </c>
      <c r="P56" s="9">
        <v>4.1813380281690137E-3</v>
      </c>
      <c r="Q56" s="8">
        <f t="shared" si="8"/>
        <v>124</v>
      </c>
      <c r="R56" s="31">
        <f t="shared" si="9"/>
        <v>3.8096682163394416E-2</v>
      </c>
      <c r="S56" s="10">
        <v>1.2566760917373547</v>
      </c>
      <c r="T56" s="8">
        <f t="shared" si="10"/>
        <v>227</v>
      </c>
      <c r="U56" s="31">
        <f t="shared" si="11"/>
        <v>3.5135156427009658E-2</v>
      </c>
      <c r="V56" s="16">
        <v>7.3306706606756533E-2</v>
      </c>
      <c r="W56" s="97">
        <f t="shared" si="12"/>
        <v>273</v>
      </c>
      <c r="X56" s="31">
        <f t="shared" si="13"/>
        <v>-0.2599541289689436</v>
      </c>
      <c r="Y56" s="11">
        <v>109832</v>
      </c>
      <c r="Z56" s="8">
        <f t="shared" si="14"/>
        <v>266</v>
      </c>
      <c r="AA56" s="31">
        <f t="shared" si="15"/>
        <v>0.22988654171062495</v>
      </c>
      <c r="AB56" s="9">
        <v>4.0999999999999995E-2</v>
      </c>
      <c r="AC56" s="97">
        <f t="shared" si="16"/>
        <v>360</v>
      </c>
      <c r="AD56" s="31">
        <f t="shared" si="17"/>
        <v>0.48915020756056604</v>
      </c>
      <c r="AE56" s="16">
        <v>0.95889760038013783</v>
      </c>
      <c r="AF56" s="8">
        <f t="shared" si="18"/>
        <v>313</v>
      </c>
      <c r="AG56" s="31">
        <f t="shared" si="19"/>
        <v>7.280436956249968E-2</v>
      </c>
      <c r="AH56" s="12">
        <v>2.0099999999999998</v>
      </c>
      <c r="AI56" s="97">
        <f t="shared" si="20"/>
        <v>252</v>
      </c>
      <c r="AJ56" s="31">
        <f t="shared" si="21"/>
        <v>-0.2071545102364874</v>
      </c>
      <c r="AK56" s="11">
        <v>187110.41132579328</v>
      </c>
      <c r="AL56" s="36"/>
    </row>
    <row r="57" spans="1:38" x14ac:dyDescent="0.3">
      <c r="A57" t="s">
        <v>150</v>
      </c>
      <c r="B57" s="3" t="s">
        <v>151</v>
      </c>
      <c r="C57" s="4" t="s">
        <v>101</v>
      </c>
      <c r="D57" s="5" t="s">
        <v>33</v>
      </c>
      <c r="E57" s="34">
        <f t="shared" si="22"/>
        <v>-1.8848793302294093</v>
      </c>
      <c r="F57" s="6">
        <f t="shared" si="0"/>
        <v>34.201835038035171</v>
      </c>
      <c r="G57" s="7">
        <f t="shared" si="1"/>
        <v>144</v>
      </c>
      <c r="H57" s="97">
        <f t="shared" si="2"/>
        <v>548</v>
      </c>
      <c r="I57" s="31">
        <f t="shared" si="3"/>
        <v>1.9706478617565162</v>
      </c>
      <c r="J57" s="9">
        <v>0.21299050177492074</v>
      </c>
      <c r="K57" s="8">
        <f t="shared" si="4"/>
        <v>410</v>
      </c>
      <c r="L57" s="31">
        <f t="shared" si="5"/>
        <v>0.59414953741951915</v>
      </c>
      <c r="M57" s="9">
        <v>2.1669853409815167E-2</v>
      </c>
      <c r="N57" s="8">
        <f t="shared" si="6"/>
        <v>164</v>
      </c>
      <c r="O57" s="31">
        <f t="shared" si="7"/>
        <v>-0.15708025988027563</v>
      </c>
      <c r="P57" s="9">
        <v>7.2312703583061883E-2</v>
      </c>
      <c r="Q57" s="8">
        <f t="shared" si="8"/>
        <v>147</v>
      </c>
      <c r="R57" s="31">
        <f t="shared" si="9"/>
        <v>4.1749275874018166E-2</v>
      </c>
      <c r="S57" s="10">
        <v>0.94914181760658067</v>
      </c>
      <c r="T57" s="8">
        <f t="shared" si="10"/>
        <v>95</v>
      </c>
      <c r="U57" s="31">
        <f t="shared" si="11"/>
        <v>-0.55200012231969253</v>
      </c>
      <c r="V57" s="16">
        <v>0.11134921289046402</v>
      </c>
      <c r="W57" s="97">
        <f t="shared" si="12"/>
        <v>145</v>
      </c>
      <c r="X57" s="31">
        <f t="shared" si="13"/>
        <v>-0.6778087618590275</v>
      </c>
      <c r="Y57" s="11">
        <v>90571</v>
      </c>
      <c r="Z57" s="8">
        <f t="shared" si="14"/>
        <v>266</v>
      </c>
      <c r="AA57" s="31">
        <f t="shared" si="15"/>
        <v>0.22988654171062495</v>
      </c>
      <c r="AB57" s="9">
        <v>4.0999999999999995E-2</v>
      </c>
      <c r="AC57" s="97">
        <f t="shared" si="16"/>
        <v>57</v>
      </c>
      <c r="AD57" s="31">
        <f t="shared" si="17"/>
        <v>-1.3185764613692115</v>
      </c>
      <c r="AE57" s="16">
        <v>0.85814360770577935</v>
      </c>
      <c r="AF57" s="8">
        <f t="shared" si="18"/>
        <v>223</v>
      </c>
      <c r="AG57" s="31">
        <f t="shared" si="19"/>
        <v>-0.10301316478646752</v>
      </c>
      <c r="AH57" s="12">
        <v>2.2013333333333334</v>
      </c>
      <c r="AI57" s="97">
        <f t="shared" si="20"/>
        <v>80</v>
      </c>
      <c r="AJ57" s="31">
        <f t="shared" si="21"/>
        <v>-0.26598240393295003</v>
      </c>
      <c r="AK57" s="11">
        <v>112877.27374831923</v>
      </c>
      <c r="AL57" s="36"/>
    </row>
    <row r="58" spans="1:38" x14ac:dyDescent="0.3">
      <c r="A58" t="s">
        <v>152</v>
      </c>
      <c r="B58" s="3" t="s">
        <v>153</v>
      </c>
      <c r="C58" s="4" t="s">
        <v>32</v>
      </c>
      <c r="D58" s="5" t="s">
        <v>33</v>
      </c>
      <c r="E58" s="34">
        <f t="shared" si="22"/>
        <v>1.5980470858807052</v>
      </c>
      <c r="F58" s="6">
        <f t="shared" si="0"/>
        <v>23.094524611564044</v>
      </c>
      <c r="G58" s="7">
        <f t="shared" si="1"/>
        <v>326</v>
      </c>
      <c r="H58" s="97">
        <f t="shared" si="2"/>
        <v>55</v>
      </c>
      <c r="I58" s="31">
        <f t="shared" si="3"/>
        <v>-0.90007223316865714</v>
      </c>
      <c r="J58" s="9">
        <v>-2.885292047853627E-2</v>
      </c>
      <c r="K58" s="8">
        <f t="shared" si="4"/>
        <v>174</v>
      </c>
      <c r="L58" s="31">
        <f t="shared" si="5"/>
        <v>-0.18942599796753234</v>
      </c>
      <c r="M58" s="9">
        <v>4.8094940662086194E-2</v>
      </c>
      <c r="N58" s="8">
        <f t="shared" si="6"/>
        <v>525</v>
      </c>
      <c r="O58" s="31">
        <f t="shared" si="7"/>
        <v>0.93029961714274023</v>
      </c>
      <c r="P58" s="9">
        <v>0</v>
      </c>
      <c r="Q58" s="8">
        <f t="shared" si="8"/>
        <v>386</v>
      </c>
      <c r="R58" s="31">
        <f t="shared" si="9"/>
        <v>5.3022261440516603E-2</v>
      </c>
      <c r="S58" s="10">
        <v>0</v>
      </c>
      <c r="T58" s="8">
        <f t="shared" si="10"/>
        <v>289</v>
      </c>
      <c r="U58" s="31">
        <f t="shared" si="11"/>
        <v>0.26917690039417763</v>
      </c>
      <c r="V58" s="16">
        <v>5.8142340168878169E-2</v>
      </c>
      <c r="W58" s="97">
        <f t="shared" si="12"/>
        <v>189</v>
      </c>
      <c r="X58" s="31">
        <f t="shared" si="13"/>
        <v>-0.53822739495103722</v>
      </c>
      <c r="Y58" s="11">
        <v>97005</v>
      </c>
      <c r="Z58" s="8">
        <f t="shared" si="14"/>
        <v>366</v>
      </c>
      <c r="AA58" s="31">
        <f t="shared" si="15"/>
        <v>0.47257443974486263</v>
      </c>
      <c r="AB58" s="9">
        <v>3.7000000000000005E-2</v>
      </c>
      <c r="AC58" s="97">
        <f t="shared" si="16"/>
        <v>312</v>
      </c>
      <c r="AD58" s="31">
        <f t="shared" si="17"/>
        <v>0.37386221834541777</v>
      </c>
      <c r="AE58" s="16">
        <v>0.95247200218519534</v>
      </c>
      <c r="AF58" s="8">
        <f t="shared" si="18"/>
        <v>534</v>
      </c>
      <c r="AG58" s="31">
        <f t="shared" si="19"/>
        <v>1.1044305989829191</v>
      </c>
      <c r="AH58" s="12">
        <v>0.88733333333333331</v>
      </c>
      <c r="AI58" s="97">
        <f t="shared" si="20"/>
        <v>519</v>
      </c>
      <c r="AJ58" s="31">
        <f t="shared" si="21"/>
        <v>0.13442380720938102</v>
      </c>
      <c r="AK58" s="11">
        <v>618137.74613526568</v>
      </c>
      <c r="AL58" s="36"/>
    </row>
    <row r="59" spans="1:38" x14ac:dyDescent="0.3">
      <c r="A59" t="s">
        <v>154</v>
      </c>
      <c r="B59" s="3" t="s">
        <v>155</v>
      </c>
      <c r="C59" s="4" t="s">
        <v>101</v>
      </c>
      <c r="D59" s="5" t="s">
        <v>33</v>
      </c>
      <c r="E59" s="34">
        <f t="shared" si="22"/>
        <v>4.118413351686506</v>
      </c>
      <c r="F59" s="6">
        <f t="shared" si="0"/>
        <v>15.056889830299742</v>
      </c>
      <c r="G59" s="7">
        <f t="shared" si="1"/>
        <v>487</v>
      </c>
      <c r="H59" s="97">
        <f t="shared" si="2"/>
        <v>408</v>
      </c>
      <c r="I59" s="31">
        <f t="shared" si="3"/>
        <v>0.344372070217009</v>
      </c>
      <c r="J59" s="9">
        <v>7.5985119867732154E-2</v>
      </c>
      <c r="K59" s="8">
        <f t="shared" si="4"/>
        <v>334</v>
      </c>
      <c r="L59" s="31">
        <f t="shared" si="5"/>
        <v>0.37398437579648058</v>
      </c>
      <c r="M59" s="9">
        <v>2.9094643162758858E-2</v>
      </c>
      <c r="N59" s="8">
        <f t="shared" si="6"/>
        <v>369</v>
      </c>
      <c r="O59" s="31">
        <f t="shared" si="7"/>
        <v>0.52739940401526564</v>
      </c>
      <c r="P59" s="9">
        <v>2.6793583641812092E-2</v>
      </c>
      <c r="Q59" s="8">
        <f t="shared" si="8"/>
        <v>133</v>
      </c>
      <c r="R59" s="31">
        <f t="shared" si="9"/>
        <v>4.0095089082101236E-2</v>
      </c>
      <c r="S59" s="10">
        <v>1.0884179524937576</v>
      </c>
      <c r="T59" s="8">
        <f t="shared" si="10"/>
        <v>489</v>
      </c>
      <c r="U59" s="31">
        <f t="shared" si="11"/>
        <v>0.73430211409730484</v>
      </c>
      <c r="V59" s="16">
        <v>2.8005284015852047E-2</v>
      </c>
      <c r="W59" s="97">
        <f t="shared" si="12"/>
        <v>475</v>
      </c>
      <c r="X59" s="31">
        <f t="shared" si="13"/>
        <v>1.0200117783315574</v>
      </c>
      <c r="Y59" s="11">
        <v>168832</v>
      </c>
      <c r="Z59" s="8">
        <f t="shared" si="14"/>
        <v>492</v>
      </c>
      <c r="AA59" s="31">
        <f t="shared" si="15"/>
        <v>0.77593431228766085</v>
      </c>
      <c r="AB59" s="9">
        <v>3.2000000000000001E-2</v>
      </c>
      <c r="AC59" s="97">
        <f t="shared" si="16"/>
        <v>466</v>
      </c>
      <c r="AD59" s="31">
        <f t="shared" si="17"/>
        <v>0.76728338469876844</v>
      </c>
      <c r="AE59" s="16">
        <v>0.97439940636304612</v>
      </c>
      <c r="AF59" s="8">
        <f t="shared" si="18"/>
        <v>433</v>
      </c>
      <c r="AG59" s="31">
        <f t="shared" si="19"/>
        <v>0.37543106631647066</v>
      </c>
      <c r="AH59" s="12">
        <v>1.6806666666666665</v>
      </c>
      <c r="AI59" s="97">
        <f t="shared" si="20"/>
        <v>454</v>
      </c>
      <c r="AJ59" s="31">
        <f t="shared" si="21"/>
        <v>-8.0238435634571517E-2</v>
      </c>
      <c r="AK59" s="11">
        <v>347261.96248159296</v>
      </c>
      <c r="AL59" s="36"/>
    </row>
    <row r="60" spans="1:38" x14ac:dyDescent="0.3">
      <c r="A60" t="s">
        <v>156</v>
      </c>
      <c r="B60" s="3" t="s">
        <v>157</v>
      </c>
      <c r="C60" s="4" t="s">
        <v>61</v>
      </c>
      <c r="D60" s="5" t="s">
        <v>44</v>
      </c>
      <c r="E60" s="34">
        <f t="shared" si="22"/>
        <v>2.0162753904138291</v>
      </c>
      <c r="F60" s="6">
        <f t="shared" si="0"/>
        <v>21.76076355761267</v>
      </c>
      <c r="G60" s="7">
        <f t="shared" si="1"/>
        <v>358</v>
      </c>
      <c r="H60" s="97">
        <f t="shared" si="2"/>
        <v>135</v>
      </c>
      <c r="I60" s="31">
        <f t="shared" si="3"/>
        <v>-0.48385575197229291</v>
      </c>
      <c r="J60" s="9">
        <v>6.2111801242235032E-3</v>
      </c>
      <c r="K60" s="8">
        <f t="shared" si="4"/>
        <v>13</v>
      </c>
      <c r="L60" s="31">
        <f t="shared" si="5"/>
        <v>-2.9993824083504745</v>
      </c>
      <c r="M60" s="9">
        <v>0.14285714285714285</v>
      </c>
      <c r="N60" s="8">
        <f t="shared" si="6"/>
        <v>409</v>
      </c>
      <c r="O60" s="31">
        <f t="shared" si="7"/>
        <v>0.6465790474962454</v>
      </c>
      <c r="P60" s="9">
        <v>1.8867924528301886E-2</v>
      </c>
      <c r="Q60" s="8">
        <f t="shared" si="8"/>
        <v>386</v>
      </c>
      <c r="R60" s="31">
        <f t="shared" si="9"/>
        <v>5.3022261440516603E-2</v>
      </c>
      <c r="S60" s="10">
        <v>0</v>
      </c>
      <c r="T60" s="8">
        <f t="shared" si="10"/>
        <v>492</v>
      </c>
      <c r="U60" s="31">
        <f t="shared" si="11"/>
        <v>0.74630273345934872</v>
      </c>
      <c r="V60" s="16">
        <v>2.7227722772277228E-2</v>
      </c>
      <c r="W60" s="97">
        <f t="shared" si="12"/>
        <v>363</v>
      </c>
      <c r="X60" s="31">
        <f t="shared" si="13"/>
        <v>0.1007359248408552</v>
      </c>
      <c r="Y60" s="11">
        <v>126458</v>
      </c>
      <c r="Z60" s="8">
        <f t="shared" si="14"/>
        <v>471</v>
      </c>
      <c r="AA60" s="31">
        <f t="shared" si="15"/>
        <v>0.7152623377791012</v>
      </c>
      <c r="AB60" s="9">
        <v>3.3000000000000002E-2</v>
      </c>
      <c r="AC60" s="97">
        <f t="shared" si="16"/>
        <v>420</v>
      </c>
      <c r="AD60" s="31">
        <f t="shared" si="17"/>
        <v>0.65939135327705478</v>
      </c>
      <c r="AE60" s="16">
        <v>0.96838602329450918</v>
      </c>
      <c r="AF60" s="8">
        <f t="shared" si="18"/>
        <v>302</v>
      </c>
      <c r="AG60" s="31">
        <f t="shared" si="19"/>
        <v>5.9020764953259995E-2</v>
      </c>
      <c r="AH60" s="12">
        <v>2.0249999999999999</v>
      </c>
      <c r="AI60" s="97">
        <f t="shared" si="20"/>
        <v>286</v>
      </c>
      <c r="AJ60" s="31">
        <f t="shared" si="21"/>
        <v>-0.1958556761476633</v>
      </c>
      <c r="AK60" s="11">
        <v>201368.06790123458</v>
      </c>
      <c r="AL60" s="36"/>
    </row>
    <row r="61" spans="1:38" x14ac:dyDescent="0.3">
      <c r="A61" t="s">
        <v>158</v>
      </c>
      <c r="B61" s="3" t="s">
        <v>159</v>
      </c>
      <c r="C61" s="4" t="s">
        <v>82</v>
      </c>
      <c r="D61" s="5" t="s">
        <v>37</v>
      </c>
      <c r="E61" s="34">
        <f t="shared" si="22"/>
        <v>1.1156449707770959</v>
      </c>
      <c r="F61" s="6">
        <f t="shared" si="0"/>
        <v>24.632940702716009</v>
      </c>
      <c r="G61" s="7">
        <f t="shared" si="1"/>
        <v>301</v>
      </c>
      <c r="H61" s="97">
        <f t="shared" si="2"/>
        <v>204</v>
      </c>
      <c r="I61" s="31">
        <f t="shared" si="3"/>
        <v>-0.2694488991978447</v>
      </c>
      <c r="J61" s="9">
        <v>2.4273856147995598E-2</v>
      </c>
      <c r="K61" s="8">
        <f t="shared" si="4"/>
        <v>287</v>
      </c>
      <c r="L61" s="31">
        <f t="shared" si="5"/>
        <v>0.24672145724138153</v>
      </c>
      <c r="M61" s="9">
        <v>3.3386423054962887E-2</v>
      </c>
      <c r="N61" s="8">
        <f t="shared" si="6"/>
        <v>306</v>
      </c>
      <c r="O61" s="31">
        <f t="shared" si="7"/>
        <v>0.37526053913311924</v>
      </c>
      <c r="P61" s="9">
        <v>3.6911089834593416E-2</v>
      </c>
      <c r="Q61" s="8">
        <f t="shared" si="8"/>
        <v>174</v>
      </c>
      <c r="R61" s="31">
        <f t="shared" si="9"/>
        <v>4.4342601471743438E-2</v>
      </c>
      <c r="S61" s="10">
        <v>0.73079382479218047</v>
      </c>
      <c r="T61" s="8">
        <f t="shared" si="10"/>
        <v>327</v>
      </c>
      <c r="U61" s="31">
        <f t="shared" si="11"/>
        <v>0.38178819712203604</v>
      </c>
      <c r="V61" s="16">
        <v>5.0845868438324601E-2</v>
      </c>
      <c r="W61" s="97">
        <f t="shared" si="12"/>
        <v>253</v>
      </c>
      <c r="X61" s="31">
        <f t="shared" si="13"/>
        <v>-0.34026656606769706</v>
      </c>
      <c r="Y61" s="11">
        <v>106130</v>
      </c>
      <c r="Z61" s="8">
        <f t="shared" si="14"/>
        <v>218</v>
      </c>
      <c r="AA61" s="31">
        <f t="shared" si="15"/>
        <v>0.10854259269350566</v>
      </c>
      <c r="AB61" s="9">
        <v>4.2999999999999997E-2</v>
      </c>
      <c r="AC61" s="97">
        <f t="shared" si="16"/>
        <v>350</v>
      </c>
      <c r="AD61" s="31">
        <f t="shared" si="17"/>
        <v>0.45824003952737563</v>
      </c>
      <c r="AE61" s="16">
        <v>0.95717481623521894</v>
      </c>
      <c r="AF61" s="8">
        <f t="shared" si="18"/>
        <v>470</v>
      </c>
      <c r="AG61" s="31">
        <f t="shared" si="19"/>
        <v>0.52980743793995355</v>
      </c>
      <c r="AH61" s="12">
        <v>1.5126666666666668</v>
      </c>
      <c r="AI61" s="97">
        <f t="shared" si="20"/>
        <v>371</v>
      </c>
      <c r="AJ61" s="31">
        <f t="shared" si="21"/>
        <v>-0.15612972839543926</v>
      </c>
      <c r="AK61" s="11">
        <v>251497.03835362592</v>
      </c>
      <c r="AL61" s="36">
        <v>1</v>
      </c>
    </row>
    <row r="62" spans="1:38" x14ac:dyDescent="0.3">
      <c r="A62" t="s">
        <v>160</v>
      </c>
      <c r="B62" s="3" t="s">
        <v>161</v>
      </c>
      <c r="C62" s="4" t="s">
        <v>162</v>
      </c>
      <c r="D62" s="5" t="s">
        <v>37</v>
      </c>
      <c r="E62" s="34">
        <f t="shared" si="22"/>
        <v>-14.094977011611581</v>
      </c>
      <c r="F62" s="6">
        <f t="shared" si="0"/>
        <v>73.140741314474695</v>
      </c>
      <c r="G62" s="7">
        <f t="shared" si="1"/>
        <v>7</v>
      </c>
      <c r="H62" s="97">
        <f t="shared" si="2"/>
        <v>464</v>
      </c>
      <c r="I62" s="31">
        <f t="shared" si="3"/>
        <v>0.60864729598686285</v>
      </c>
      <c r="J62" s="9">
        <v>9.8248950162427739E-2</v>
      </c>
      <c r="K62" s="8">
        <f t="shared" si="4"/>
        <v>108</v>
      </c>
      <c r="L62" s="31">
        <f t="shared" si="5"/>
        <v>-0.58360493048465656</v>
      </c>
      <c r="M62" s="9">
        <v>6.1388123277374092E-2</v>
      </c>
      <c r="N62" s="8">
        <f t="shared" si="6"/>
        <v>6</v>
      </c>
      <c r="O62" s="31">
        <f t="shared" si="7"/>
        <v>-3.6787469152150831</v>
      </c>
      <c r="P62" s="9">
        <v>0.30650982488972062</v>
      </c>
      <c r="Q62" s="8">
        <f t="shared" si="8"/>
        <v>14</v>
      </c>
      <c r="R62" s="31">
        <f t="shared" si="9"/>
        <v>-2.4524177397531412E-2</v>
      </c>
      <c r="S62" s="10">
        <v>6.5291104537912128</v>
      </c>
      <c r="T62" s="8">
        <f t="shared" si="10"/>
        <v>10</v>
      </c>
      <c r="U62" s="31">
        <f t="shared" si="11"/>
        <v>-3.0265434265545426</v>
      </c>
      <c r="V62" s="16">
        <v>0.27168335156052831</v>
      </c>
      <c r="W62" s="97">
        <f t="shared" si="12"/>
        <v>18</v>
      </c>
      <c r="X62" s="31">
        <f t="shared" si="13"/>
        <v>-1.4325547604180855</v>
      </c>
      <c r="Y62" s="11">
        <v>55781</v>
      </c>
      <c r="Z62" s="8">
        <f t="shared" si="14"/>
        <v>43</v>
      </c>
      <c r="AA62" s="31">
        <f t="shared" si="15"/>
        <v>-1.3475847955119249</v>
      </c>
      <c r="AB62" s="9">
        <v>6.7000000000000004E-2</v>
      </c>
      <c r="AC62" s="97">
        <f t="shared" si="16"/>
        <v>5</v>
      </c>
      <c r="AD62" s="31">
        <f t="shared" si="17"/>
        <v>-4.2070716669440653</v>
      </c>
      <c r="AE62" s="16">
        <v>0.69715277331448033</v>
      </c>
      <c r="AF62" s="8">
        <f t="shared" si="18"/>
        <v>11</v>
      </c>
      <c r="AG62" s="31">
        <f t="shared" si="19"/>
        <v>-1.2063141381749325</v>
      </c>
      <c r="AH62" s="12">
        <v>3.4019999999999997</v>
      </c>
      <c r="AI62" s="97">
        <f t="shared" si="20"/>
        <v>4</v>
      </c>
      <c r="AJ62" s="31">
        <f t="shared" si="21"/>
        <v>-0.33053330560867089</v>
      </c>
      <c r="AK62" s="11">
        <v>31422.445710987664</v>
      </c>
      <c r="AL62" s="36">
        <v>1</v>
      </c>
    </row>
    <row r="63" spans="1:38" x14ac:dyDescent="0.3">
      <c r="A63" t="s">
        <v>163</v>
      </c>
      <c r="B63" s="3" t="s">
        <v>164</v>
      </c>
      <c r="C63" s="4" t="s">
        <v>101</v>
      </c>
      <c r="D63" s="5" t="s">
        <v>33</v>
      </c>
      <c r="E63" s="34">
        <f t="shared" si="22"/>
        <v>3.2908584012562243</v>
      </c>
      <c r="F63" s="6">
        <f t="shared" si="0"/>
        <v>17.696023889197832</v>
      </c>
      <c r="G63" s="7">
        <f t="shared" si="1"/>
        <v>441</v>
      </c>
      <c r="H63" s="97">
        <f t="shared" si="2"/>
        <v>281</v>
      </c>
      <c r="I63" s="31">
        <f t="shared" si="3"/>
        <v>-4.1753801202500399E-2</v>
      </c>
      <c r="J63" s="9">
        <v>4.3455998575213206E-2</v>
      </c>
      <c r="K63" s="8">
        <f t="shared" si="4"/>
        <v>351</v>
      </c>
      <c r="L63" s="31">
        <f t="shared" si="5"/>
        <v>0.41570180018822583</v>
      </c>
      <c r="M63" s="9">
        <v>2.7687776141384388E-2</v>
      </c>
      <c r="N63" s="8">
        <f t="shared" si="6"/>
        <v>359</v>
      </c>
      <c r="O63" s="31">
        <f t="shared" si="7"/>
        <v>0.49936408485143569</v>
      </c>
      <c r="P63" s="9">
        <v>2.8657982429566797E-2</v>
      </c>
      <c r="Q63" s="8">
        <f t="shared" si="8"/>
        <v>338</v>
      </c>
      <c r="R63" s="31">
        <f t="shared" si="9"/>
        <v>5.1248473640632029E-2</v>
      </c>
      <c r="S63" s="10">
        <v>0.14934607753194939</v>
      </c>
      <c r="T63" s="8">
        <f t="shared" si="10"/>
        <v>385</v>
      </c>
      <c r="U63" s="31">
        <f t="shared" si="11"/>
        <v>0.53592593869865879</v>
      </c>
      <c r="V63" s="16">
        <v>4.0858756073007395E-2</v>
      </c>
      <c r="W63" s="97">
        <f t="shared" si="12"/>
        <v>486</v>
      </c>
      <c r="X63" s="31">
        <f t="shared" si="13"/>
        <v>1.1072013203898745</v>
      </c>
      <c r="Y63" s="11">
        <v>172851</v>
      </c>
      <c r="Z63" s="8">
        <f t="shared" si="14"/>
        <v>340</v>
      </c>
      <c r="AA63" s="31">
        <f t="shared" si="15"/>
        <v>0.41190246523630342</v>
      </c>
      <c r="AB63" s="9">
        <v>3.7999999999999999E-2</v>
      </c>
      <c r="AC63" s="97">
        <f t="shared" si="16"/>
        <v>381</v>
      </c>
      <c r="AD63" s="31">
        <f t="shared" si="17"/>
        <v>0.54871271063654181</v>
      </c>
      <c r="AE63" s="16">
        <v>0.9622173279151286</v>
      </c>
      <c r="AF63" s="8">
        <f t="shared" si="18"/>
        <v>412</v>
      </c>
      <c r="AG63" s="31">
        <f t="shared" si="19"/>
        <v>0.30436892699772405</v>
      </c>
      <c r="AH63" s="12">
        <v>1.7580000000000002</v>
      </c>
      <c r="AI63" s="97">
        <f t="shared" si="20"/>
        <v>413</v>
      </c>
      <c r="AJ63" s="31">
        <f t="shared" si="21"/>
        <v>-0.13230329477233585</v>
      </c>
      <c r="AK63" s="11">
        <v>281562.89340957097</v>
      </c>
      <c r="AL63" s="36"/>
    </row>
    <row r="64" spans="1:38" x14ac:dyDescent="0.3">
      <c r="A64" t="s">
        <v>165</v>
      </c>
      <c r="B64" s="3" t="s">
        <v>166</v>
      </c>
      <c r="C64" s="4" t="s">
        <v>32</v>
      </c>
      <c r="D64" s="5" t="s">
        <v>33</v>
      </c>
      <c r="E64" s="34">
        <f t="shared" si="22"/>
        <v>4.3754955163385452</v>
      </c>
      <c r="F64" s="6">
        <f t="shared" si="0"/>
        <v>14.237035757388119</v>
      </c>
      <c r="G64" s="7">
        <f t="shared" si="1"/>
        <v>500</v>
      </c>
      <c r="H64" s="97">
        <f t="shared" si="2"/>
        <v>282</v>
      </c>
      <c r="I64" s="31">
        <f t="shared" si="3"/>
        <v>-4.0835156327308414E-2</v>
      </c>
      <c r="J64" s="9">
        <v>4.3533389687235857E-2</v>
      </c>
      <c r="K64" s="8">
        <f t="shared" si="4"/>
        <v>113</v>
      </c>
      <c r="L64" s="31">
        <f t="shared" si="5"/>
        <v>-0.55494328176573215</v>
      </c>
      <c r="M64" s="9">
        <v>6.0421545667447306E-2</v>
      </c>
      <c r="N64" s="8">
        <f t="shared" si="6"/>
        <v>525</v>
      </c>
      <c r="O64" s="31">
        <f t="shared" si="7"/>
        <v>0.93029961714274023</v>
      </c>
      <c r="P64" s="9">
        <v>0</v>
      </c>
      <c r="Q64" s="8">
        <f t="shared" si="8"/>
        <v>386</v>
      </c>
      <c r="R64" s="31">
        <f t="shared" si="9"/>
        <v>5.3022261440516603E-2</v>
      </c>
      <c r="S64" s="10">
        <v>0</v>
      </c>
      <c r="T64" s="8">
        <f t="shared" si="10"/>
        <v>543</v>
      </c>
      <c r="U64" s="31">
        <f t="shared" si="11"/>
        <v>0.9703356214114266</v>
      </c>
      <c r="V64" s="16">
        <v>1.2711864406779662E-2</v>
      </c>
      <c r="W64" s="97">
        <f t="shared" si="12"/>
        <v>485</v>
      </c>
      <c r="X64" s="31">
        <f t="shared" si="13"/>
        <v>1.0941630236053388</v>
      </c>
      <c r="Y64" s="11">
        <v>172250</v>
      </c>
      <c r="Z64" s="8">
        <f t="shared" si="14"/>
        <v>471</v>
      </c>
      <c r="AA64" s="31">
        <f t="shared" si="15"/>
        <v>0.7152623377791012</v>
      </c>
      <c r="AB64" s="9">
        <v>3.3000000000000002E-2</v>
      </c>
      <c r="AC64" s="97">
        <f t="shared" si="16"/>
        <v>378</v>
      </c>
      <c r="AD64" s="31">
        <f t="shared" si="17"/>
        <v>0.53897380788245142</v>
      </c>
      <c r="AE64" s="16">
        <v>0.96167452830188682</v>
      </c>
      <c r="AF64" s="8">
        <f t="shared" si="18"/>
        <v>515</v>
      </c>
      <c r="AG64" s="31">
        <f t="shared" si="19"/>
        <v>0.8002723906056991</v>
      </c>
      <c r="AH64" s="12">
        <v>1.2183333333333333</v>
      </c>
      <c r="AI64" s="97">
        <f t="shared" si="20"/>
        <v>516</v>
      </c>
      <c r="AJ64" s="31">
        <f t="shared" si="21"/>
        <v>8.9261435795224289E-2</v>
      </c>
      <c r="AK64" s="11">
        <v>561148.7172944512</v>
      </c>
      <c r="AL64" s="36"/>
    </row>
    <row r="65" spans="1:38" x14ac:dyDescent="0.3">
      <c r="A65" t="s">
        <v>167</v>
      </c>
      <c r="B65" s="3" t="s">
        <v>168</v>
      </c>
      <c r="C65" s="4" t="s">
        <v>36</v>
      </c>
      <c r="D65" s="5" t="s">
        <v>37</v>
      </c>
      <c r="E65" s="34">
        <f t="shared" si="22"/>
        <v>-0.84548290159623263</v>
      </c>
      <c r="F65" s="6">
        <f t="shared" si="0"/>
        <v>30.887122807655068</v>
      </c>
      <c r="G65" s="7">
        <f t="shared" si="1"/>
        <v>187</v>
      </c>
      <c r="H65" s="97">
        <f t="shared" si="2"/>
        <v>6</v>
      </c>
      <c r="I65" s="31">
        <f t="shared" si="3"/>
        <v>-2.4924866397146532</v>
      </c>
      <c r="J65" s="9">
        <v>-0.16300565463244887</v>
      </c>
      <c r="K65" s="8">
        <f t="shared" si="4"/>
        <v>285</v>
      </c>
      <c r="L65" s="31">
        <f t="shared" si="5"/>
        <v>0.22420301181350497</v>
      </c>
      <c r="M65" s="9">
        <v>3.4145828955662955E-2</v>
      </c>
      <c r="N65" s="8">
        <f t="shared" si="6"/>
        <v>189</v>
      </c>
      <c r="O65" s="31">
        <f t="shared" si="7"/>
        <v>-5.9038149584018505E-2</v>
      </c>
      <c r="P65" s="9">
        <v>6.5792728172149401E-2</v>
      </c>
      <c r="Q65" s="8">
        <f t="shared" si="8"/>
        <v>118</v>
      </c>
      <c r="R65" s="31">
        <f t="shared" si="9"/>
        <v>3.7591535560602372E-2</v>
      </c>
      <c r="S65" s="10">
        <v>1.2992074834351046</v>
      </c>
      <c r="T65" s="8">
        <f t="shared" si="10"/>
        <v>138</v>
      </c>
      <c r="U65" s="31">
        <f t="shared" si="11"/>
        <v>-0.28151105425372719</v>
      </c>
      <c r="V65" s="16">
        <v>9.382329945269742E-2</v>
      </c>
      <c r="W65" s="97">
        <f t="shared" si="12"/>
        <v>191</v>
      </c>
      <c r="X65" s="31">
        <f t="shared" si="13"/>
        <v>-0.53291228228512832</v>
      </c>
      <c r="Y65" s="11">
        <v>97250</v>
      </c>
      <c r="Z65" s="8">
        <f t="shared" si="14"/>
        <v>266</v>
      </c>
      <c r="AA65" s="31">
        <f t="shared" si="15"/>
        <v>0.22988654171062495</v>
      </c>
      <c r="AB65" s="9">
        <v>4.0999999999999995E-2</v>
      </c>
      <c r="AC65" s="97">
        <f t="shared" si="16"/>
        <v>206</v>
      </c>
      <c r="AD65" s="31">
        <f t="shared" si="17"/>
        <v>7.8979021935272845E-3</v>
      </c>
      <c r="AE65" s="16">
        <v>0.9320749108204518</v>
      </c>
      <c r="AF65" s="8">
        <f t="shared" si="18"/>
        <v>519</v>
      </c>
      <c r="AG65" s="31">
        <f t="shared" si="19"/>
        <v>0.93382020415299793</v>
      </c>
      <c r="AH65" s="12">
        <v>1.0730000000000002</v>
      </c>
      <c r="AI65" s="97">
        <f t="shared" si="20"/>
        <v>532</v>
      </c>
      <c r="AJ65" s="31">
        <f t="shared" si="21"/>
        <v>0.34487384399569737</v>
      </c>
      <c r="AK65" s="11">
        <v>883698.27452254121</v>
      </c>
      <c r="AL65" s="36"/>
    </row>
    <row r="66" spans="1:38" x14ac:dyDescent="0.3">
      <c r="A66" t="s">
        <v>169</v>
      </c>
      <c r="B66" s="3" t="s">
        <v>170</v>
      </c>
      <c r="C66" s="4" t="s">
        <v>72</v>
      </c>
      <c r="D66" s="5" t="s">
        <v>37</v>
      </c>
      <c r="E66" s="34">
        <f t="shared" si="22"/>
        <v>-7.0957559769824901</v>
      </c>
      <c r="F66" s="6">
        <f t="shared" si="0"/>
        <v>50.819706791460568</v>
      </c>
      <c r="G66" s="7">
        <f t="shared" si="1"/>
        <v>37</v>
      </c>
      <c r="H66" s="97">
        <f t="shared" si="2"/>
        <v>44</v>
      </c>
      <c r="I66" s="31">
        <f t="shared" si="3"/>
        <v>-1.0306469839598518</v>
      </c>
      <c r="J66" s="9">
        <v>-3.9853172522286262E-2</v>
      </c>
      <c r="K66" s="8">
        <f t="shared" si="4"/>
        <v>83</v>
      </c>
      <c r="L66" s="31">
        <f t="shared" si="5"/>
        <v>-0.82336375045051613</v>
      </c>
      <c r="M66" s="9">
        <v>6.9473684210526312E-2</v>
      </c>
      <c r="N66" s="8">
        <f t="shared" si="6"/>
        <v>57</v>
      </c>
      <c r="O66" s="31">
        <f t="shared" si="7"/>
        <v>-1.2470310892846597</v>
      </c>
      <c r="P66" s="9">
        <v>0.14479638009049775</v>
      </c>
      <c r="Q66" s="8">
        <f t="shared" si="8"/>
        <v>18</v>
      </c>
      <c r="R66" s="31">
        <f t="shared" si="9"/>
        <v>-1.1844094156261021E-2</v>
      </c>
      <c r="S66" s="10">
        <v>5.4614964500273073</v>
      </c>
      <c r="T66" s="8">
        <f t="shared" si="10"/>
        <v>139</v>
      </c>
      <c r="U66" s="31">
        <f t="shared" si="11"/>
        <v>-0.27139278101236486</v>
      </c>
      <c r="V66" s="16">
        <v>9.3167701863354033E-2</v>
      </c>
      <c r="W66" s="97">
        <f t="shared" si="12"/>
        <v>23</v>
      </c>
      <c r="X66" s="31">
        <f t="shared" si="13"/>
        <v>-1.3613539450323187</v>
      </c>
      <c r="Y66" s="11">
        <v>59063</v>
      </c>
      <c r="Z66" s="8">
        <f t="shared" si="14"/>
        <v>27</v>
      </c>
      <c r="AA66" s="31">
        <f t="shared" si="15"/>
        <v>-1.7116166425632819</v>
      </c>
      <c r="AB66" s="9">
        <v>7.2999999999999995E-2</v>
      </c>
      <c r="AC66" s="97">
        <f t="shared" si="16"/>
        <v>36</v>
      </c>
      <c r="AD66" s="31">
        <f t="shared" si="17"/>
        <v>-1.8166482534789201</v>
      </c>
      <c r="AE66" s="16">
        <v>0.8303834808259587</v>
      </c>
      <c r="AF66" s="8">
        <f t="shared" si="18"/>
        <v>63</v>
      </c>
      <c r="AG66" s="31">
        <f t="shared" si="19"/>
        <v>-0.59125907027819824</v>
      </c>
      <c r="AH66" s="12">
        <v>2.7326666666666668</v>
      </c>
      <c r="AI66" s="97">
        <f t="shared" si="20"/>
        <v>102</v>
      </c>
      <c r="AJ66" s="31">
        <f t="shared" si="21"/>
        <v>-0.25820688113016849</v>
      </c>
      <c r="AK66" s="11">
        <v>122688.97050791916</v>
      </c>
      <c r="AL66" s="36"/>
    </row>
    <row r="67" spans="1:38" x14ac:dyDescent="0.3">
      <c r="A67" t="s">
        <v>171</v>
      </c>
      <c r="B67" s="3" t="s">
        <v>172</v>
      </c>
      <c r="C67" s="4" t="s">
        <v>36</v>
      </c>
      <c r="D67" s="5" t="s">
        <v>37</v>
      </c>
      <c r="E67" s="34">
        <f t="shared" si="22"/>
        <v>-5.096709607329923</v>
      </c>
      <c r="F67" s="6">
        <f t="shared" si="0"/>
        <v>44.444599788930304</v>
      </c>
      <c r="G67" s="7">
        <f t="shared" si="1"/>
        <v>64</v>
      </c>
      <c r="H67" s="97">
        <f t="shared" si="2"/>
        <v>152</v>
      </c>
      <c r="I67" s="31">
        <f t="shared" si="3"/>
        <v>-0.44180268714646048</v>
      </c>
      <c r="J67" s="9">
        <v>9.7539348259809699E-3</v>
      </c>
      <c r="K67" s="8">
        <f t="shared" si="4"/>
        <v>200</v>
      </c>
      <c r="L67" s="31">
        <f t="shared" si="5"/>
        <v>-0.10818499442590709</v>
      </c>
      <c r="M67" s="9">
        <v>4.5355191256830601E-2</v>
      </c>
      <c r="N67" s="8">
        <f t="shared" si="6"/>
        <v>166</v>
      </c>
      <c r="O67" s="31">
        <f t="shared" si="7"/>
        <v>-0.15126162631245954</v>
      </c>
      <c r="P67" s="9">
        <v>7.1925754060324823E-2</v>
      </c>
      <c r="Q67" s="8">
        <f t="shared" si="8"/>
        <v>41</v>
      </c>
      <c r="R67" s="31">
        <f t="shared" si="9"/>
        <v>1.6517669577337728E-2</v>
      </c>
      <c r="S67" s="10">
        <v>3.0735455543358947</v>
      </c>
      <c r="T67" s="8">
        <f t="shared" si="10"/>
        <v>160</v>
      </c>
      <c r="U67" s="31">
        <f t="shared" si="11"/>
        <v>-0.17523387103872928</v>
      </c>
      <c r="V67" s="16">
        <v>8.6937236637835438E-2</v>
      </c>
      <c r="W67" s="97">
        <f t="shared" si="12"/>
        <v>84</v>
      </c>
      <c r="X67" s="31">
        <f t="shared" si="13"/>
        <v>-0.91371298687573332</v>
      </c>
      <c r="Y67" s="11">
        <v>79697</v>
      </c>
      <c r="Z67" s="8">
        <f t="shared" si="14"/>
        <v>29</v>
      </c>
      <c r="AA67" s="31">
        <f t="shared" si="15"/>
        <v>-1.6509446680547231</v>
      </c>
      <c r="AB67" s="9">
        <v>7.2000000000000008E-2</v>
      </c>
      <c r="AC67" s="97">
        <f t="shared" si="16"/>
        <v>35</v>
      </c>
      <c r="AD67" s="31">
        <f t="shared" si="17"/>
        <v>-1.8790945594515234</v>
      </c>
      <c r="AE67" s="16">
        <v>0.82690302398331594</v>
      </c>
      <c r="AF67" s="8">
        <f t="shared" si="18"/>
        <v>75</v>
      </c>
      <c r="AG67" s="31">
        <f t="shared" si="19"/>
        <v>-0.5398002797370367</v>
      </c>
      <c r="AH67" s="12">
        <v>2.6766666666666663</v>
      </c>
      <c r="AI67" s="97">
        <f t="shared" si="20"/>
        <v>35</v>
      </c>
      <c r="AJ67" s="31">
        <f t="shared" si="21"/>
        <v>-0.2821302993869636</v>
      </c>
      <c r="AK67" s="11">
        <v>92500.733479692644</v>
      </c>
      <c r="AL67" s="36"/>
    </row>
    <row r="68" spans="1:38" x14ac:dyDescent="0.3">
      <c r="A68" t="s">
        <v>173</v>
      </c>
      <c r="B68" s="3" t="s">
        <v>174</v>
      </c>
      <c r="C68" s="4" t="s">
        <v>36</v>
      </c>
      <c r="D68" s="5" t="s">
        <v>37</v>
      </c>
      <c r="E68" s="34">
        <f t="shared" si="22"/>
        <v>-2.9935209074391382</v>
      </c>
      <c r="F68" s="6">
        <f t="shared" si="0"/>
        <v>37.737375178304305</v>
      </c>
      <c r="G68" s="7">
        <f t="shared" si="1"/>
        <v>106</v>
      </c>
      <c r="H68" s="97">
        <f t="shared" si="2"/>
        <v>46</v>
      </c>
      <c r="I68" s="31">
        <f t="shared" si="3"/>
        <v>-0.99598357834288465</v>
      </c>
      <c r="J68" s="9">
        <v>-3.6932958651144099E-2</v>
      </c>
      <c r="K68" s="8">
        <f t="shared" si="4"/>
        <v>135</v>
      </c>
      <c r="L68" s="31">
        <f t="shared" si="5"/>
        <v>-0.38141016523946192</v>
      </c>
      <c r="M68" s="9">
        <v>5.4569362261669953E-2</v>
      </c>
      <c r="N68" s="8">
        <f t="shared" si="6"/>
        <v>121</v>
      </c>
      <c r="O68" s="31">
        <f t="shared" si="7"/>
        <v>-0.37159897730259811</v>
      </c>
      <c r="P68" s="9">
        <v>8.657858136300417E-2</v>
      </c>
      <c r="Q68" s="8">
        <f t="shared" si="8"/>
        <v>158</v>
      </c>
      <c r="R68" s="31">
        <f t="shared" si="9"/>
        <v>4.3120610994689189E-2</v>
      </c>
      <c r="S68" s="10">
        <v>0.8336807002917882</v>
      </c>
      <c r="T68" s="8">
        <f t="shared" si="10"/>
        <v>292</v>
      </c>
      <c r="U68" s="31">
        <f t="shared" si="11"/>
        <v>0.27131723703156796</v>
      </c>
      <c r="V68" s="16">
        <v>5.8003660425172465E-2</v>
      </c>
      <c r="W68" s="97">
        <f t="shared" si="12"/>
        <v>128</v>
      </c>
      <c r="X68" s="31">
        <f t="shared" si="13"/>
        <v>-0.74267483072052742</v>
      </c>
      <c r="Y68" s="11">
        <v>87581</v>
      </c>
      <c r="Z68" s="8">
        <f t="shared" si="14"/>
        <v>41</v>
      </c>
      <c r="AA68" s="31">
        <f t="shared" si="15"/>
        <v>-1.4082567700204844</v>
      </c>
      <c r="AB68" s="9">
        <v>6.8000000000000005E-2</v>
      </c>
      <c r="AC68" s="97">
        <f t="shared" si="16"/>
        <v>132</v>
      </c>
      <c r="AD68" s="31">
        <f t="shared" si="17"/>
        <v>-0.36885088962504325</v>
      </c>
      <c r="AE68" s="16">
        <v>0.91107674463560795</v>
      </c>
      <c r="AF68" s="8">
        <f t="shared" si="18"/>
        <v>254</v>
      </c>
      <c r="AG68" s="31">
        <f t="shared" si="19"/>
        <v>-4.1752699856513684E-2</v>
      </c>
      <c r="AH68" s="12">
        <v>2.1346666666666665</v>
      </c>
      <c r="AI68" s="97">
        <f t="shared" si="20"/>
        <v>131</v>
      </c>
      <c r="AJ68" s="31">
        <f t="shared" si="21"/>
        <v>-0.24716270774810911</v>
      </c>
      <c r="AK68" s="11">
        <v>136625.27844935391</v>
      </c>
      <c r="AL68" s="36"/>
    </row>
    <row r="69" spans="1:38" x14ac:dyDescent="0.3">
      <c r="A69" t="s">
        <v>175</v>
      </c>
      <c r="B69" s="3" t="s">
        <v>176</v>
      </c>
      <c r="C69" s="4" t="s">
        <v>89</v>
      </c>
      <c r="D69" s="5" t="s">
        <v>37</v>
      </c>
      <c r="E69" s="34">
        <f t="shared" si="22"/>
        <v>-5.6096366535197477</v>
      </c>
      <c r="F69" s="6">
        <f t="shared" si="0"/>
        <v>46.08036214721929</v>
      </c>
      <c r="G69" s="7">
        <f t="shared" si="1"/>
        <v>57</v>
      </c>
      <c r="H69" s="97">
        <f t="shared" si="2"/>
        <v>237</v>
      </c>
      <c r="I69" s="31">
        <f t="shared" si="3"/>
        <v>-0.16839788250147322</v>
      </c>
      <c r="J69" s="9">
        <v>3.2786885245901676E-2</v>
      </c>
      <c r="K69" s="8">
        <f t="shared" si="4"/>
        <v>25</v>
      </c>
      <c r="L69" s="31">
        <f t="shared" si="5"/>
        <v>-1.9131766228831213</v>
      </c>
      <c r="M69" s="9">
        <v>0.10622623574144487</v>
      </c>
      <c r="N69" s="8">
        <f t="shared" si="6"/>
        <v>100</v>
      </c>
      <c r="O69" s="31">
        <f t="shared" si="7"/>
        <v>-0.57502080668988775</v>
      </c>
      <c r="P69" s="9">
        <v>0.10010649627263046</v>
      </c>
      <c r="Q69" s="8">
        <f t="shared" si="8"/>
        <v>28</v>
      </c>
      <c r="R69" s="31">
        <f t="shared" si="9"/>
        <v>7.3548889983368441E-3</v>
      </c>
      <c r="S69" s="10">
        <v>3.8450162673765154</v>
      </c>
      <c r="T69" s="8">
        <f t="shared" si="10"/>
        <v>42</v>
      </c>
      <c r="U69" s="31">
        <f t="shared" si="11"/>
        <v>-1.3975083172395006</v>
      </c>
      <c r="V69" s="16">
        <v>0.16613258561986782</v>
      </c>
      <c r="W69" s="97">
        <f t="shared" si="12"/>
        <v>108</v>
      </c>
      <c r="X69" s="31">
        <f t="shared" si="13"/>
        <v>-0.8027247566765916</v>
      </c>
      <c r="Y69" s="11">
        <v>84813</v>
      </c>
      <c r="Z69" s="8">
        <f t="shared" si="14"/>
        <v>45</v>
      </c>
      <c r="AA69" s="31">
        <f t="shared" si="15"/>
        <v>-1.2869128210033651</v>
      </c>
      <c r="AB69" s="9">
        <v>6.6000000000000003E-2</v>
      </c>
      <c r="AC69" s="97">
        <f t="shared" si="16"/>
        <v>88</v>
      </c>
      <c r="AD69" s="31">
        <f t="shared" si="17"/>
        <v>-0.757990312022919</v>
      </c>
      <c r="AE69" s="16">
        <v>0.88938798427849519</v>
      </c>
      <c r="AF69" s="8">
        <f t="shared" si="18"/>
        <v>37</v>
      </c>
      <c r="AG69" s="31">
        <f t="shared" si="19"/>
        <v>-0.82527404631062107</v>
      </c>
      <c r="AH69" s="12">
        <v>2.9873333333333334</v>
      </c>
      <c r="AI69" s="97">
        <f t="shared" si="20"/>
        <v>41</v>
      </c>
      <c r="AJ69" s="31">
        <f t="shared" si="21"/>
        <v>-0.28048956384806611</v>
      </c>
      <c r="AK69" s="11">
        <v>94571.127970028596</v>
      </c>
      <c r="AL69" s="36"/>
    </row>
    <row r="70" spans="1:38" x14ac:dyDescent="0.3">
      <c r="A70" t="s">
        <v>177</v>
      </c>
      <c r="B70" s="3" t="s">
        <v>178</v>
      </c>
      <c r="C70" s="4" t="s">
        <v>89</v>
      </c>
      <c r="D70" s="5" t="s">
        <v>37</v>
      </c>
      <c r="E70" s="34">
        <f t="shared" si="22"/>
        <v>-0.27565413861170573</v>
      </c>
      <c r="F70" s="6">
        <f t="shared" si="0"/>
        <v>29.069896658079969</v>
      </c>
      <c r="G70" s="7">
        <f t="shared" si="1"/>
        <v>221</v>
      </c>
      <c r="H70" s="97">
        <f t="shared" si="2"/>
        <v>428</v>
      </c>
      <c r="I70" s="31">
        <f t="shared" si="3"/>
        <v>0.42114900034467856</v>
      </c>
      <c r="J70" s="9">
        <v>8.2453181858524793E-2</v>
      </c>
      <c r="K70" s="8">
        <f t="shared" si="4"/>
        <v>261</v>
      </c>
      <c r="L70" s="31">
        <f t="shared" si="5"/>
        <v>0.11649886244973884</v>
      </c>
      <c r="M70" s="9">
        <v>3.7778014259870173E-2</v>
      </c>
      <c r="N70" s="8">
        <f t="shared" si="6"/>
        <v>123</v>
      </c>
      <c r="O70" s="31">
        <f t="shared" si="7"/>
        <v>-0.37024120210837952</v>
      </c>
      <c r="P70" s="9">
        <v>8.6488286887976024E-2</v>
      </c>
      <c r="Q70" s="8">
        <f t="shared" si="8"/>
        <v>207</v>
      </c>
      <c r="R70" s="31">
        <f t="shared" si="9"/>
        <v>4.6205337205653542E-2</v>
      </c>
      <c r="S70" s="10">
        <v>0.57395867497540176</v>
      </c>
      <c r="T70" s="8">
        <f t="shared" si="10"/>
        <v>212</v>
      </c>
      <c r="U70" s="31">
        <f t="shared" si="11"/>
        <v>-6.0063297848179575E-3</v>
      </c>
      <c r="V70" s="16">
        <v>7.5972404452533115E-2</v>
      </c>
      <c r="W70" s="97">
        <f t="shared" si="12"/>
        <v>238</v>
      </c>
      <c r="X70" s="31">
        <f t="shared" si="13"/>
        <v>-0.38502198414839084</v>
      </c>
      <c r="Y70" s="11">
        <v>104067</v>
      </c>
      <c r="Z70" s="8">
        <f t="shared" si="14"/>
        <v>246</v>
      </c>
      <c r="AA70" s="31">
        <f t="shared" si="15"/>
        <v>0.16921456720206488</v>
      </c>
      <c r="AB70" s="9">
        <v>4.2000000000000003E-2</v>
      </c>
      <c r="AC70" s="97">
        <f t="shared" si="16"/>
        <v>242</v>
      </c>
      <c r="AD70" s="31">
        <f t="shared" si="17"/>
        <v>0.15953235721083739</v>
      </c>
      <c r="AE70" s="16">
        <v>0.94052628625932788</v>
      </c>
      <c r="AF70" s="8">
        <f t="shared" si="18"/>
        <v>337</v>
      </c>
      <c r="AG70" s="31">
        <f t="shared" si="19"/>
        <v>0.11874971825996455</v>
      </c>
      <c r="AH70" s="12">
        <v>1.9600000000000002</v>
      </c>
      <c r="AI70" s="97">
        <f t="shared" si="20"/>
        <v>228</v>
      </c>
      <c r="AJ70" s="31">
        <f t="shared" si="21"/>
        <v>-0.21374511780907482</v>
      </c>
      <c r="AK70" s="11">
        <v>178793.92321252869</v>
      </c>
      <c r="AL70" s="36"/>
    </row>
    <row r="71" spans="1:38" x14ac:dyDescent="0.3">
      <c r="A71" t="s">
        <v>179</v>
      </c>
      <c r="B71" s="3" t="s">
        <v>180</v>
      </c>
      <c r="C71" s="4" t="s">
        <v>143</v>
      </c>
      <c r="D71" s="5" t="s">
        <v>44</v>
      </c>
      <c r="E71" s="34">
        <f t="shared" si="22"/>
        <v>0.5364586762335195</v>
      </c>
      <c r="F71" s="6">
        <f t="shared" ref="F71:F134" si="23">((E71*$I$579)+$J$579)</f>
        <v>26.480008713827747</v>
      </c>
      <c r="G71" s="7">
        <f t="shared" ref="G71:G134" si="24">RANK(E71,$E$7:$E$570,1)</f>
        <v>257</v>
      </c>
      <c r="H71" s="97">
        <f t="shared" ref="H71:H134" si="25">RANK(J71,J$7:J$570,1)</f>
        <v>348</v>
      </c>
      <c r="I71" s="31">
        <f t="shared" ref="I71:I134" si="26">(J71-J$572)/J$573</f>
        <v>0.15800445323823836</v>
      </c>
      <c r="J71" s="9">
        <v>6.0284605433376548E-2</v>
      </c>
      <c r="K71" s="8">
        <f t="shared" ref="K71:K134" si="27">RANK(M71,M$7:M$570,0)</f>
        <v>528</v>
      </c>
      <c r="L71" s="31">
        <f t="shared" ref="L71:L134" si="28">-(M71-M$572)/M$573</f>
        <v>1.1355444632043328</v>
      </c>
      <c r="M71" s="9">
        <v>3.4119988626670457E-3</v>
      </c>
      <c r="N71" s="8">
        <f t="shared" ref="N71:N134" si="29">RANK(P71,P$7:P$570,0)</f>
        <v>169</v>
      </c>
      <c r="O71" s="31">
        <f t="shared" ref="O71:O134" si="30">-(P71-P$572)/P$573</f>
        <v>-0.14255435352338955</v>
      </c>
      <c r="P71" s="9">
        <v>7.1346704871060165E-2</v>
      </c>
      <c r="Q71" s="8">
        <f t="shared" ref="Q71:Q134" si="31">RANK(S71,S$7:S$570,0)</f>
        <v>386</v>
      </c>
      <c r="R71" s="31">
        <f t="shared" ref="R71:R134" si="32">-(S71-S$572)/S$573</f>
        <v>5.3022261440516603E-2</v>
      </c>
      <c r="S71" s="10">
        <v>0</v>
      </c>
      <c r="T71" s="8">
        <f t="shared" ref="T71:T134" si="33">RANK(V71,V$7:V$570,0)</f>
        <v>155</v>
      </c>
      <c r="U71" s="31">
        <f t="shared" ref="U71:U134" si="34">-(V71-V$572)/V$573</f>
        <v>-0.18081195457524107</v>
      </c>
      <c r="V71" s="16">
        <v>8.7298659781138571E-2</v>
      </c>
      <c r="W71" s="97">
        <f t="shared" ref="W71:W134" si="35">RANK(Y71,Y$7:Y$570,1)</f>
        <v>283</v>
      </c>
      <c r="X71" s="31">
        <f t="shared" ref="X71:X134" si="36">(Y71-Y$572)/Y$573</f>
        <v>-0.22253139693346283</v>
      </c>
      <c r="Y71" s="11">
        <v>111557</v>
      </c>
      <c r="Z71" s="8">
        <f t="shared" ref="Z71:Z134" si="37">RANK(AB71,AB$7:AB$570,0)</f>
        <v>317</v>
      </c>
      <c r="AA71" s="31">
        <f t="shared" ref="AA71:AA134" si="38">-(AB71-AB$572)/AB$573</f>
        <v>0.35123049072774382</v>
      </c>
      <c r="AB71" s="9">
        <v>3.9E-2</v>
      </c>
      <c r="AC71" s="97">
        <f t="shared" ref="AC71:AC134" si="39">RANK(AE71,AE$7:AE$570,1)</f>
        <v>347</v>
      </c>
      <c r="AD71" s="31">
        <f t="shared" ref="AD71:AD134" si="40">(AE71-AE$572)/AE$573</f>
        <v>0.44822778970231653</v>
      </c>
      <c r="AE71" s="16">
        <v>0.95661678157053975</v>
      </c>
      <c r="AF71" s="8">
        <f t="shared" ref="AF71:AF134" si="41">RANK(AH71,AH$7:AH$570,0)</f>
        <v>190</v>
      </c>
      <c r="AG71" s="31">
        <f t="shared" ref="AG71:AG134" si="42">-(AH71-AH$572)/AH$573</f>
        <v>-0.16825555993686833</v>
      </c>
      <c r="AH71" s="12">
        <v>2.2723333333333335</v>
      </c>
      <c r="AI71" s="97">
        <f t="shared" ref="AI71:AI134" si="43">RANK(AK71,AK$7:AK$570,1)</f>
        <v>259</v>
      </c>
      <c r="AJ71" s="31">
        <f t="shared" ref="AJ71:AJ134" si="44">(AK71-AK$572)/AK$573</f>
        <v>-0.20578999892555869</v>
      </c>
      <c r="AK71" s="11">
        <v>188832.24682772084</v>
      </c>
      <c r="AL71" s="36"/>
    </row>
    <row r="72" spans="1:38" x14ac:dyDescent="0.3">
      <c r="A72" t="s">
        <v>181</v>
      </c>
      <c r="B72" s="3" t="s">
        <v>182</v>
      </c>
      <c r="C72" s="4" t="s">
        <v>61</v>
      </c>
      <c r="D72" s="5" t="s">
        <v>44</v>
      </c>
      <c r="E72" s="34">
        <f t="shared" si="22"/>
        <v>3.2003533566111932</v>
      </c>
      <c r="F72" s="6">
        <f t="shared" si="23"/>
        <v>17.984651183011497</v>
      </c>
      <c r="G72" s="7">
        <f t="shared" si="24"/>
        <v>437</v>
      </c>
      <c r="H72" s="97">
        <f t="shared" si="25"/>
        <v>146</v>
      </c>
      <c r="I72" s="31">
        <f t="shared" si="26"/>
        <v>-0.45706295330619318</v>
      </c>
      <c r="J72" s="9">
        <v>8.4683357879233867E-3</v>
      </c>
      <c r="K72" s="8">
        <f t="shared" si="27"/>
        <v>522</v>
      </c>
      <c r="L72" s="31">
        <f t="shared" si="28"/>
        <v>1.0736929633783578</v>
      </c>
      <c r="M72" s="9">
        <v>5.4978619425778861E-3</v>
      </c>
      <c r="N72" s="8">
        <f t="shared" si="29"/>
        <v>443</v>
      </c>
      <c r="O72" s="31">
        <f t="shared" si="30"/>
        <v>0.69880338260520525</v>
      </c>
      <c r="P72" s="9">
        <v>1.5394912985274432E-2</v>
      </c>
      <c r="Q72" s="8">
        <f t="shared" si="31"/>
        <v>386</v>
      </c>
      <c r="R72" s="31">
        <f t="shared" si="32"/>
        <v>5.3022261440516603E-2</v>
      </c>
      <c r="S72" s="10">
        <v>0</v>
      </c>
      <c r="T72" s="8">
        <f t="shared" si="33"/>
        <v>496</v>
      </c>
      <c r="U72" s="31">
        <f t="shared" si="34"/>
        <v>0.77488610343566411</v>
      </c>
      <c r="V72" s="16">
        <v>2.5375708302537572E-2</v>
      </c>
      <c r="W72" s="97">
        <f t="shared" si="35"/>
        <v>396</v>
      </c>
      <c r="X72" s="31">
        <f t="shared" si="36"/>
        <v>0.36965893139843164</v>
      </c>
      <c r="Y72" s="11">
        <v>138854</v>
      </c>
      <c r="Z72" s="8">
        <f t="shared" si="37"/>
        <v>340</v>
      </c>
      <c r="AA72" s="31">
        <f t="shared" si="38"/>
        <v>0.41190246523630342</v>
      </c>
      <c r="AB72" s="9">
        <v>3.7999999999999999E-2</v>
      </c>
      <c r="AC72" s="97">
        <f t="shared" si="39"/>
        <v>506</v>
      </c>
      <c r="AD72" s="31">
        <f t="shared" si="40"/>
        <v>0.88247022229109473</v>
      </c>
      <c r="AE72" s="16">
        <v>0.9808193668528864</v>
      </c>
      <c r="AF72" s="8">
        <f t="shared" si="41"/>
        <v>108</v>
      </c>
      <c r="AG72" s="31">
        <f t="shared" si="42"/>
        <v>-0.37684744302335998</v>
      </c>
      <c r="AH72" s="12">
        <v>2.499333333333333</v>
      </c>
      <c r="AI72" s="97">
        <f t="shared" si="43"/>
        <v>268</v>
      </c>
      <c r="AJ72" s="31">
        <f t="shared" si="44"/>
        <v>-0.20134260623289149</v>
      </c>
      <c r="AK72" s="11">
        <v>194444.27698673483</v>
      </c>
      <c r="AL72" s="36"/>
    </row>
    <row r="73" spans="1:38" x14ac:dyDescent="0.3">
      <c r="A73" t="s">
        <v>183</v>
      </c>
      <c r="B73" s="3" t="s">
        <v>184</v>
      </c>
      <c r="C73" s="4" t="s">
        <v>104</v>
      </c>
      <c r="D73" s="5" t="s">
        <v>44</v>
      </c>
      <c r="E73" s="34">
        <f t="shared" ref="E73:E136" si="45">((I73+L73+AG73+AJ73)*0.25)+(O73+R73+U73+X73+AA73+AD73)</f>
        <v>0.80837118709676958</v>
      </c>
      <c r="F73" s="6">
        <f t="shared" si="23"/>
        <v>25.612859567917155</v>
      </c>
      <c r="G73" s="7">
        <f t="shared" si="24"/>
        <v>272</v>
      </c>
      <c r="H73" s="97">
        <f t="shared" si="25"/>
        <v>536</v>
      </c>
      <c r="I73" s="31">
        <f t="shared" si="26"/>
        <v>1.5373268169175762</v>
      </c>
      <c r="J73" s="9">
        <v>0.17648542954459434</v>
      </c>
      <c r="K73" s="8">
        <f t="shared" si="27"/>
        <v>374</v>
      </c>
      <c r="L73" s="31">
        <f t="shared" si="28"/>
        <v>0.48898168440496709</v>
      </c>
      <c r="M73" s="9">
        <v>2.521650534895568E-2</v>
      </c>
      <c r="N73" s="8">
        <f t="shared" si="29"/>
        <v>368</v>
      </c>
      <c r="O73" s="31">
        <f t="shared" si="30"/>
        <v>0.52260533188340474</v>
      </c>
      <c r="P73" s="9">
        <v>2.7112397999473545E-2</v>
      </c>
      <c r="Q73" s="8">
        <f t="shared" si="31"/>
        <v>277</v>
      </c>
      <c r="R73" s="31">
        <f t="shared" si="32"/>
        <v>4.9201642833470713E-2</v>
      </c>
      <c r="S73" s="10">
        <v>0.32168132103795838</v>
      </c>
      <c r="T73" s="8">
        <f t="shared" si="33"/>
        <v>189</v>
      </c>
      <c r="U73" s="31">
        <f t="shared" si="34"/>
        <v>-6.6999053581122348E-2</v>
      </c>
      <c r="V73" s="16">
        <v>7.9924331993379047E-2</v>
      </c>
      <c r="W73" s="97">
        <f t="shared" si="35"/>
        <v>186</v>
      </c>
      <c r="X73" s="31">
        <f t="shared" si="36"/>
        <v>-0.5421540700225862</v>
      </c>
      <c r="Y73" s="11">
        <v>96824</v>
      </c>
      <c r="Z73" s="8">
        <f t="shared" si="37"/>
        <v>396</v>
      </c>
      <c r="AA73" s="31">
        <f t="shared" si="38"/>
        <v>0.53324641425342234</v>
      </c>
      <c r="AB73" s="9">
        <v>3.6000000000000004E-2</v>
      </c>
      <c r="AC73" s="97">
        <f t="shared" si="39"/>
        <v>180</v>
      </c>
      <c r="AD73" s="31">
        <f t="shared" si="40"/>
        <v>-0.11367611831050137</v>
      </c>
      <c r="AE73" s="16">
        <v>0.92529895946575558</v>
      </c>
      <c r="AF73" s="8">
        <f t="shared" si="41"/>
        <v>221</v>
      </c>
      <c r="AG73" s="31">
        <f t="shared" si="42"/>
        <v>-0.10546358338366581</v>
      </c>
      <c r="AH73" s="12">
        <v>2.2040000000000002</v>
      </c>
      <c r="AI73" s="97">
        <f t="shared" si="43"/>
        <v>216</v>
      </c>
      <c r="AJ73" s="31">
        <f t="shared" si="44"/>
        <v>-0.21625675777615044</v>
      </c>
      <c r="AK73" s="11">
        <v>175624.56079776966</v>
      </c>
      <c r="AL73" s="36"/>
    </row>
    <row r="74" spans="1:38" x14ac:dyDescent="0.3">
      <c r="A74" t="s">
        <v>185</v>
      </c>
      <c r="B74" s="3" t="s">
        <v>186</v>
      </c>
      <c r="C74" s="4" t="s">
        <v>40</v>
      </c>
      <c r="D74" s="5" t="s">
        <v>33</v>
      </c>
      <c r="E74" s="34">
        <f t="shared" si="45"/>
        <v>2.8207047331945523</v>
      </c>
      <c r="F74" s="6">
        <f t="shared" si="23"/>
        <v>19.195378775120851</v>
      </c>
      <c r="G74" s="7">
        <f t="shared" si="24"/>
        <v>416</v>
      </c>
      <c r="H74" s="97">
        <f t="shared" si="25"/>
        <v>38</v>
      </c>
      <c r="I74" s="31">
        <f t="shared" si="26"/>
        <v>-1.0920747061739442</v>
      </c>
      <c r="J74" s="9">
        <v>-4.5028142589118247E-2</v>
      </c>
      <c r="K74" s="8">
        <f t="shared" si="27"/>
        <v>535</v>
      </c>
      <c r="L74" s="31">
        <f t="shared" si="28"/>
        <v>1.2367194871514939</v>
      </c>
      <c r="M74" s="9">
        <v>0</v>
      </c>
      <c r="N74" s="8">
        <f t="shared" si="29"/>
        <v>525</v>
      </c>
      <c r="O74" s="31">
        <f t="shared" si="30"/>
        <v>0.93029961714274023</v>
      </c>
      <c r="P74" s="9">
        <v>0</v>
      </c>
      <c r="Q74" s="8">
        <f t="shared" si="31"/>
        <v>386</v>
      </c>
      <c r="R74" s="31">
        <f t="shared" si="32"/>
        <v>5.3022261440516603E-2</v>
      </c>
      <c r="S74" s="10">
        <v>0</v>
      </c>
      <c r="T74" s="8">
        <f t="shared" si="33"/>
        <v>215</v>
      </c>
      <c r="U74" s="31">
        <f t="shared" si="34"/>
        <v>4.85259975133255E-3</v>
      </c>
      <c r="V74" s="16">
        <v>7.5268817204301078E-2</v>
      </c>
      <c r="W74" s="97">
        <f t="shared" si="35"/>
        <v>369</v>
      </c>
      <c r="X74" s="31">
        <f t="shared" si="36"/>
        <v>0.13839729458786654</v>
      </c>
      <c r="Y74" s="11">
        <v>128194</v>
      </c>
      <c r="Z74" s="8">
        <f t="shared" si="37"/>
        <v>547</v>
      </c>
      <c r="AA74" s="31">
        <f t="shared" si="38"/>
        <v>1.0186222103218994</v>
      </c>
      <c r="AB74" s="9">
        <v>2.7999999999999997E-2</v>
      </c>
      <c r="AC74" s="97">
        <f t="shared" si="39"/>
        <v>500</v>
      </c>
      <c r="AD74" s="31">
        <f t="shared" si="40"/>
        <v>0.86879148950425433</v>
      </c>
      <c r="AE74" s="16">
        <v>0.98005698005698005</v>
      </c>
      <c r="AF74" s="8">
        <f t="shared" si="41"/>
        <v>47</v>
      </c>
      <c r="AG74" s="31">
        <f t="shared" si="42"/>
        <v>-0.72664469777339513</v>
      </c>
      <c r="AH74" s="12">
        <v>2.8799999999999994</v>
      </c>
      <c r="AI74" s="97">
        <f t="shared" si="43"/>
        <v>296</v>
      </c>
      <c r="AJ74" s="31">
        <f t="shared" si="44"/>
        <v>-0.19112304142038322</v>
      </c>
      <c r="AK74" s="11">
        <v>207340.03634577602</v>
      </c>
      <c r="AL74" s="36"/>
    </row>
    <row r="75" spans="1:38" x14ac:dyDescent="0.3">
      <c r="A75" t="s">
        <v>187</v>
      </c>
      <c r="B75" s="3" t="s">
        <v>188</v>
      </c>
      <c r="C75" s="4" t="s">
        <v>72</v>
      </c>
      <c r="D75" s="5" t="s">
        <v>37</v>
      </c>
      <c r="E75" s="34">
        <f t="shared" si="45"/>
        <v>-19.083080555274204</v>
      </c>
      <c r="F75" s="6">
        <f t="shared" si="23"/>
        <v>89.048173134616206</v>
      </c>
      <c r="G75" s="7">
        <f t="shared" si="24"/>
        <v>3</v>
      </c>
      <c r="H75" s="97">
        <f t="shared" si="25"/>
        <v>34</v>
      </c>
      <c r="I75" s="31">
        <f t="shared" si="26"/>
        <v>-1.1731069224067303</v>
      </c>
      <c r="J75" s="9">
        <v>-5.185469057655967E-2</v>
      </c>
      <c r="K75" s="8">
        <f t="shared" si="27"/>
        <v>27</v>
      </c>
      <c r="L75" s="31">
        <f t="shared" si="28"/>
        <v>-1.778313464633855</v>
      </c>
      <c r="M75" s="9">
        <v>0.10167814744247398</v>
      </c>
      <c r="N75" s="8">
        <f t="shared" si="29"/>
        <v>1</v>
      </c>
      <c r="O75" s="31">
        <f t="shared" si="30"/>
        <v>-5.7962330323390363</v>
      </c>
      <c r="P75" s="9">
        <v>0.44732643292558194</v>
      </c>
      <c r="Q75" s="8">
        <f t="shared" si="31"/>
        <v>4</v>
      </c>
      <c r="R75" s="31">
        <f t="shared" si="32"/>
        <v>-0.11416891902008471</v>
      </c>
      <c r="S75" s="10">
        <v>14.076851245313524</v>
      </c>
      <c r="T75" s="8">
        <f t="shared" si="33"/>
        <v>8</v>
      </c>
      <c r="U75" s="31">
        <f t="shared" si="34"/>
        <v>-3.4883498570208884</v>
      </c>
      <c r="V75" s="16">
        <v>0.30160537237721929</v>
      </c>
      <c r="W75" s="97">
        <f t="shared" si="35"/>
        <v>4</v>
      </c>
      <c r="X75" s="31">
        <f t="shared" si="36"/>
        <v>-1.7630679908879692</v>
      </c>
      <c r="Y75" s="11">
        <v>40546</v>
      </c>
      <c r="Z75" s="8">
        <f t="shared" si="37"/>
        <v>14</v>
      </c>
      <c r="AA75" s="31">
        <f t="shared" si="38"/>
        <v>-2.7430402092087949</v>
      </c>
      <c r="AB75" s="9">
        <v>0.09</v>
      </c>
      <c r="AC75" s="97">
        <f t="shared" si="39"/>
        <v>4</v>
      </c>
      <c r="AD75" s="31">
        <f t="shared" si="40"/>
        <v>-4.2976503000712398</v>
      </c>
      <c r="AE75" s="16">
        <v>0.69210435582117003</v>
      </c>
      <c r="AF75" s="8">
        <f t="shared" si="41"/>
        <v>154</v>
      </c>
      <c r="AG75" s="31">
        <f t="shared" si="42"/>
        <v>-0.24820046667045761</v>
      </c>
      <c r="AH75" s="12">
        <v>2.3593333333333333</v>
      </c>
      <c r="AI75" s="97">
        <f t="shared" si="43"/>
        <v>5</v>
      </c>
      <c r="AJ75" s="31">
        <f t="shared" si="44"/>
        <v>-0.32266013319371878</v>
      </c>
      <c r="AK75" s="11">
        <v>41357.363559073994</v>
      </c>
      <c r="AL75" s="36">
        <v>1</v>
      </c>
    </row>
    <row r="76" spans="1:38" x14ac:dyDescent="0.3">
      <c r="A76" t="s">
        <v>189</v>
      </c>
      <c r="B76" s="3" t="s">
        <v>190</v>
      </c>
      <c r="C76" s="4" t="s">
        <v>77</v>
      </c>
      <c r="D76" s="5" t="s">
        <v>37</v>
      </c>
      <c r="E76" s="34">
        <f t="shared" si="45"/>
        <v>-4.3259056223676478</v>
      </c>
      <c r="F76" s="6">
        <f t="shared" si="23"/>
        <v>41.986448764166795</v>
      </c>
      <c r="G76" s="7">
        <f t="shared" si="24"/>
        <v>79</v>
      </c>
      <c r="H76" s="97">
        <f t="shared" si="25"/>
        <v>5</v>
      </c>
      <c r="I76" s="31">
        <f t="shared" si="26"/>
        <v>-3.2047401117678005</v>
      </c>
      <c r="J76" s="9">
        <v>-0.22300935109096065</v>
      </c>
      <c r="K76" s="8">
        <f t="shared" si="27"/>
        <v>12</v>
      </c>
      <c r="L76" s="31">
        <f t="shared" si="28"/>
        <v>-3.0803552908777445</v>
      </c>
      <c r="M76" s="9">
        <v>0.14558785022257134</v>
      </c>
      <c r="N76" s="8">
        <f t="shared" si="29"/>
        <v>85</v>
      </c>
      <c r="O76" s="31">
        <f t="shared" si="30"/>
        <v>-0.77419412498248197</v>
      </c>
      <c r="P76" s="9">
        <v>0.1133518776077886</v>
      </c>
      <c r="Q76" s="8">
        <f t="shared" si="31"/>
        <v>37</v>
      </c>
      <c r="R76" s="31">
        <f t="shared" si="32"/>
        <v>1.4038575303416E-2</v>
      </c>
      <c r="S76" s="10">
        <v>3.2822757111597376</v>
      </c>
      <c r="T76" s="8">
        <f t="shared" si="33"/>
        <v>112</v>
      </c>
      <c r="U76" s="31">
        <f t="shared" si="34"/>
        <v>-0.42403258382967512</v>
      </c>
      <c r="V76" s="16">
        <v>0.10305775764439411</v>
      </c>
      <c r="W76" s="97">
        <f t="shared" si="35"/>
        <v>29</v>
      </c>
      <c r="X76" s="31">
        <f t="shared" si="36"/>
        <v>-1.2851417377044092</v>
      </c>
      <c r="Y76" s="11">
        <v>62576</v>
      </c>
      <c r="Z76" s="8">
        <f t="shared" si="37"/>
        <v>27</v>
      </c>
      <c r="AA76" s="31">
        <f t="shared" si="38"/>
        <v>-1.7116166425632819</v>
      </c>
      <c r="AB76" s="9">
        <v>7.2999999999999995E-2</v>
      </c>
      <c r="AC76" s="97">
        <f t="shared" si="39"/>
        <v>456</v>
      </c>
      <c r="AD76" s="31">
        <f t="shared" si="40"/>
        <v>0.74192425873319479</v>
      </c>
      <c r="AE76" s="16">
        <v>0.97298601061263867</v>
      </c>
      <c r="AF76" s="8">
        <f t="shared" si="41"/>
        <v>552</v>
      </c>
      <c r="AG76" s="31">
        <f t="shared" si="42"/>
        <v>1.3712199237528671</v>
      </c>
      <c r="AH76" s="12">
        <v>0.59700000000000009</v>
      </c>
      <c r="AI76" s="97">
        <f t="shared" si="43"/>
        <v>543</v>
      </c>
      <c r="AJ76" s="31">
        <f t="shared" si="44"/>
        <v>1.3663420095950369</v>
      </c>
      <c r="AK76" s="11">
        <v>2172658.0196936545</v>
      </c>
      <c r="AL76" s="36"/>
    </row>
    <row r="77" spans="1:38" x14ac:dyDescent="0.3">
      <c r="A77" t="s">
        <v>191</v>
      </c>
      <c r="B77" s="3" t="s">
        <v>192</v>
      </c>
      <c r="C77" s="4" t="s">
        <v>77</v>
      </c>
      <c r="D77" s="5" t="s">
        <v>37</v>
      </c>
      <c r="E77" s="34">
        <f t="shared" si="45"/>
        <v>1.7990182651176094</v>
      </c>
      <c r="F77" s="6">
        <f t="shared" si="23"/>
        <v>22.453612628975755</v>
      </c>
      <c r="G77" s="7">
        <f t="shared" si="24"/>
        <v>347</v>
      </c>
      <c r="H77" s="97">
        <f t="shared" si="25"/>
        <v>332</v>
      </c>
      <c r="I77" s="31">
        <f t="shared" si="26"/>
        <v>0.11829753795513236</v>
      </c>
      <c r="J77" s="9">
        <v>5.6939501779359469E-2</v>
      </c>
      <c r="K77" s="8">
        <f t="shared" si="27"/>
        <v>9</v>
      </c>
      <c r="L77" s="31">
        <f t="shared" si="28"/>
        <v>-3.836061942920848</v>
      </c>
      <c r="M77" s="9">
        <v>0.17107309486780714</v>
      </c>
      <c r="N77" s="8">
        <f t="shared" si="29"/>
        <v>381</v>
      </c>
      <c r="O77" s="31">
        <f t="shared" si="30"/>
        <v>0.5635388807704419</v>
      </c>
      <c r="P77" s="9">
        <v>2.4390243902439025E-2</v>
      </c>
      <c r="Q77" s="8">
        <f t="shared" si="31"/>
        <v>386</v>
      </c>
      <c r="R77" s="31">
        <f t="shared" si="32"/>
        <v>5.3022261440516603E-2</v>
      </c>
      <c r="S77" s="10">
        <v>0</v>
      </c>
      <c r="T77" s="8">
        <f t="shared" si="33"/>
        <v>193</v>
      </c>
      <c r="U77" s="31">
        <f t="shared" si="34"/>
        <v>-6.3693362266525083E-2</v>
      </c>
      <c r="V77" s="16">
        <v>7.9710144927536225E-2</v>
      </c>
      <c r="W77" s="97">
        <f t="shared" si="35"/>
        <v>120</v>
      </c>
      <c r="X77" s="31">
        <f t="shared" si="36"/>
        <v>-0.7742617859922144</v>
      </c>
      <c r="Y77" s="11">
        <v>86125</v>
      </c>
      <c r="Z77" s="8">
        <f t="shared" si="37"/>
        <v>560</v>
      </c>
      <c r="AA77" s="31">
        <f t="shared" si="38"/>
        <v>1.200638133847578</v>
      </c>
      <c r="AB77" s="9">
        <v>2.5000000000000001E-2</v>
      </c>
      <c r="AC77" s="97">
        <f t="shared" si="39"/>
        <v>493</v>
      </c>
      <c r="AD77" s="31">
        <f t="shared" si="40"/>
        <v>0.83656570122410179</v>
      </c>
      <c r="AE77" s="16">
        <v>0.97826086956521741</v>
      </c>
      <c r="AF77" s="8">
        <f t="shared" si="41"/>
        <v>562</v>
      </c>
      <c r="AG77" s="31">
        <f t="shared" si="42"/>
        <v>1.5363168767390922</v>
      </c>
      <c r="AH77" s="12">
        <v>0.41733333333333339</v>
      </c>
      <c r="AI77" s="97">
        <f t="shared" si="43"/>
        <v>552</v>
      </c>
      <c r="AJ77" s="31">
        <f t="shared" si="44"/>
        <v>2.1142812726014668</v>
      </c>
      <c r="AK77" s="11">
        <v>3116459.9259259258</v>
      </c>
      <c r="AL77" s="36"/>
    </row>
    <row r="78" spans="1:38" x14ac:dyDescent="0.3">
      <c r="A78" t="s">
        <v>193</v>
      </c>
      <c r="B78" s="3" t="s">
        <v>194</v>
      </c>
      <c r="C78" s="4" t="s">
        <v>47</v>
      </c>
      <c r="D78" s="5" t="s">
        <v>44</v>
      </c>
      <c r="E78" s="34">
        <f t="shared" si="45"/>
        <v>0.23779512954638732</v>
      </c>
      <c r="F78" s="6">
        <f t="shared" si="23"/>
        <v>27.432468895237434</v>
      </c>
      <c r="G78" s="7">
        <f t="shared" si="24"/>
        <v>248</v>
      </c>
      <c r="H78" s="97">
        <f t="shared" si="25"/>
        <v>280</v>
      </c>
      <c r="I78" s="31">
        <f t="shared" si="26"/>
        <v>-4.3324989730644498E-2</v>
      </c>
      <c r="J78" s="9">
        <v>4.3323634012285783E-2</v>
      </c>
      <c r="K78" s="8">
        <f t="shared" si="27"/>
        <v>163</v>
      </c>
      <c r="L78" s="31">
        <f t="shared" si="28"/>
        <v>-0.23447356365679736</v>
      </c>
      <c r="M78" s="9">
        <v>4.9614112458654908E-2</v>
      </c>
      <c r="N78" s="8">
        <f t="shared" si="29"/>
        <v>220</v>
      </c>
      <c r="O78" s="31">
        <f t="shared" si="30"/>
        <v>6.970249869451671E-2</v>
      </c>
      <c r="P78" s="9">
        <v>5.7231245166279969E-2</v>
      </c>
      <c r="Q78" s="8">
        <f t="shared" si="31"/>
        <v>235</v>
      </c>
      <c r="R78" s="31">
        <f t="shared" si="32"/>
        <v>4.7501485312640875E-2</v>
      </c>
      <c r="S78" s="10">
        <v>0.46482801363495507</v>
      </c>
      <c r="T78" s="8">
        <f t="shared" si="33"/>
        <v>145</v>
      </c>
      <c r="U78" s="31">
        <f t="shared" si="34"/>
        <v>-0.22636863426362722</v>
      </c>
      <c r="V78" s="16">
        <v>9.0250433139077019E-2</v>
      </c>
      <c r="W78" s="97">
        <f t="shared" si="35"/>
        <v>303</v>
      </c>
      <c r="X78" s="31">
        <f t="shared" si="36"/>
        <v>-0.1382055074135129</v>
      </c>
      <c r="Y78" s="11">
        <v>115444</v>
      </c>
      <c r="Z78" s="8">
        <f t="shared" si="37"/>
        <v>218</v>
      </c>
      <c r="AA78" s="31">
        <f t="shared" si="38"/>
        <v>0.10854259269350566</v>
      </c>
      <c r="AB78" s="9">
        <v>4.2999999999999997E-2</v>
      </c>
      <c r="AC78" s="97">
        <f t="shared" si="39"/>
        <v>287</v>
      </c>
      <c r="AD78" s="31">
        <f t="shared" si="40"/>
        <v>0.29039954835664727</v>
      </c>
      <c r="AE78" s="16">
        <v>0.94782019426248021</v>
      </c>
      <c r="AF78" s="8">
        <f t="shared" si="41"/>
        <v>467</v>
      </c>
      <c r="AG78" s="31">
        <f t="shared" si="42"/>
        <v>0.50897887986376955</v>
      </c>
      <c r="AH78" s="12">
        <v>1.5353333333333332</v>
      </c>
      <c r="AI78" s="97">
        <f t="shared" si="43"/>
        <v>517</v>
      </c>
      <c r="AJ78" s="31">
        <f t="shared" si="44"/>
        <v>0.11371225818853996</v>
      </c>
      <c r="AK78" s="11">
        <v>592002.4696312364</v>
      </c>
      <c r="AL78" s="36"/>
    </row>
    <row r="79" spans="1:38" x14ac:dyDescent="0.3">
      <c r="A79" t="s">
        <v>195</v>
      </c>
      <c r="B79" s="3" t="s">
        <v>196</v>
      </c>
      <c r="C79" s="4" t="s">
        <v>54</v>
      </c>
      <c r="D79" s="5" t="s">
        <v>37</v>
      </c>
      <c r="E79" s="34">
        <f t="shared" si="45"/>
        <v>-4.167021475632434</v>
      </c>
      <c r="F79" s="6">
        <f t="shared" si="23"/>
        <v>41.479755446883345</v>
      </c>
      <c r="G79" s="7">
        <f t="shared" si="24"/>
        <v>83</v>
      </c>
      <c r="H79" s="97">
        <f t="shared" si="25"/>
        <v>474</v>
      </c>
      <c r="I79" s="31">
        <f t="shared" si="26"/>
        <v>0.65546953089886995</v>
      </c>
      <c r="J79" s="9">
        <v>0.10219348294662112</v>
      </c>
      <c r="K79" s="8">
        <f t="shared" si="27"/>
        <v>43</v>
      </c>
      <c r="L79" s="31">
        <f t="shared" si="28"/>
        <v>-1.3833762992944991</v>
      </c>
      <c r="M79" s="9">
        <v>8.8359394390667659E-2</v>
      </c>
      <c r="N79" s="8">
        <f t="shared" si="29"/>
        <v>80</v>
      </c>
      <c r="O79" s="31">
        <f t="shared" si="30"/>
        <v>-0.84667046120063572</v>
      </c>
      <c r="P79" s="9">
        <v>0.11817168338907469</v>
      </c>
      <c r="Q79" s="8">
        <f t="shared" si="31"/>
        <v>6</v>
      </c>
      <c r="R79" s="31">
        <f t="shared" si="32"/>
        <v>-5.9012299263629123E-2</v>
      </c>
      <c r="S79" s="10">
        <v>9.4328770274933866</v>
      </c>
      <c r="T79" s="8">
        <f t="shared" si="33"/>
        <v>88</v>
      </c>
      <c r="U79" s="31">
        <f t="shared" si="34"/>
        <v>-0.6626487800857247</v>
      </c>
      <c r="V79" s="16">
        <v>0.11851851851851852</v>
      </c>
      <c r="W79" s="97">
        <f t="shared" si="35"/>
        <v>82</v>
      </c>
      <c r="X79" s="31">
        <f t="shared" si="36"/>
        <v>-0.92351882738589985</v>
      </c>
      <c r="Y79" s="11">
        <v>79245</v>
      </c>
      <c r="Z79" s="8">
        <f t="shared" si="37"/>
        <v>68</v>
      </c>
      <c r="AA79" s="31">
        <f t="shared" si="38"/>
        <v>-0.74086505042632889</v>
      </c>
      <c r="AB79" s="9">
        <v>5.7000000000000002E-2</v>
      </c>
      <c r="AC79" s="97">
        <f t="shared" si="39"/>
        <v>109</v>
      </c>
      <c r="AD79" s="31">
        <f t="shared" si="40"/>
        <v>-0.56485878472347695</v>
      </c>
      <c r="AE79" s="16">
        <v>0.9001522070015221</v>
      </c>
      <c r="AF79" s="8">
        <f t="shared" si="41"/>
        <v>85</v>
      </c>
      <c r="AG79" s="31">
        <f t="shared" si="42"/>
        <v>-0.4874225822219268</v>
      </c>
      <c r="AH79" s="12">
        <v>2.6196666666666668</v>
      </c>
      <c r="AI79" s="97">
        <f t="shared" si="43"/>
        <v>90</v>
      </c>
      <c r="AJ79" s="31">
        <f t="shared" si="44"/>
        <v>-0.26245973956940172</v>
      </c>
      <c r="AK79" s="11">
        <v>117322.41723225584</v>
      </c>
      <c r="AL79" s="36"/>
    </row>
    <row r="80" spans="1:38" x14ac:dyDescent="0.3">
      <c r="A80" t="s">
        <v>197</v>
      </c>
      <c r="B80" s="3" t="s">
        <v>198</v>
      </c>
      <c r="C80" s="4" t="s">
        <v>199</v>
      </c>
      <c r="D80" s="5" t="s">
        <v>33</v>
      </c>
      <c r="E80" s="34">
        <f t="shared" si="45"/>
        <v>-3.7709807971482596</v>
      </c>
      <c r="F80" s="6">
        <f t="shared" si="23"/>
        <v>40.216752376509291</v>
      </c>
      <c r="G80" s="7">
        <f t="shared" si="24"/>
        <v>88</v>
      </c>
      <c r="H80" s="97">
        <f t="shared" si="25"/>
        <v>460</v>
      </c>
      <c r="I80" s="31">
        <f t="shared" si="26"/>
        <v>0.58544303312083468</v>
      </c>
      <c r="J80" s="9">
        <v>9.6294110207006955E-2</v>
      </c>
      <c r="K80" s="8">
        <f t="shared" si="27"/>
        <v>116</v>
      </c>
      <c r="L80" s="31">
        <f t="shared" si="28"/>
        <v>-0.50695911026482954</v>
      </c>
      <c r="M80" s="9">
        <v>5.8803340578881133E-2</v>
      </c>
      <c r="N80" s="8">
        <f t="shared" si="29"/>
        <v>71</v>
      </c>
      <c r="O80" s="31">
        <f t="shared" si="30"/>
        <v>-0.97677593848573629</v>
      </c>
      <c r="P80" s="9">
        <v>0.12682392996108949</v>
      </c>
      <c r="Q80" s="8">
        <f t="shared" si="31"/>
        <v>92</v>
      </c>
      <c r="R80" s="31">
        <f t="shared" si="32"/>
        <v>3.2468235484294269E-2</v>
      </c>
      <c r="S80" s="10">
        <v>1.7305695496673461</v>
      </c>
      <c r="T80" s="8">
        <f t="shared" si="33"/>
        <v>176</v>
      </c>
      <c r="U80" s="31">
        <f t="shared" si="34"/>
        <v>-0.10240065915874022</v>
      </c>
      <c r="V80" s="16">
        <v>8.2218123307562493E-2</v>
      </c>
      <c r="W80" s="97">
        <f t="shared" si="35"/>
        <v>187</v>
      </c>
      <c r="X80" s="31">
        <f t="shared" si="36"/>
        <v>-0.54132968520093505</v>
      </c>
      <c r="Y80" s="11">
        <v>96862</v>
      </c>
      <c r="Z80" s="8">
        <f t="shared" si="37"/>
        <v>65</v>
      </c>
      <c r="AA80" s="31">
        <f t="shared" si="38"/>
        <v>-0.8015370249348881</v>
      </c>
      <c r="AB80" s="9">
        <v>5.7999999999999996E-2</v>
      </c>
      <c r="AC80" s="97">
        <f t="shared" si="39"/>
        <v>51</v>
      </c>
      <c r="AD80" s="31">
        <f t="shared" si="40"/>
        <v>-1.3885730568682824</v>
      </c>
      <c r="AE80" s="16">
        <v>0.85424233402798455</v>
      </c>
      <c r="AF80" s="8">
        <f t="shared" si="41"/>
        <v>351</v>
      </c>
      <c r="AG80" s="31">
        <f t="shared" si="42"/>
        <v>0.15121776467284009</v>
      </c>
      <c r="AH80" s="12">
        <v>1.9246666666666667</v>
      </c>
      <c r="AI80" s="97">
        <f t="shared" si="43"/>
        <v>270</v>
      </c>
      <c r="AJ80" s="31">
        <f t="shared" si="44"/>
        <v>-0.2010323594647323</v>
      </c>
      <c r="AK80" s="11">
        <v>194835.76798830903</v>
      </c>
      <c r="AL80" s="36">
        <v>1</v>
      </c>
    </row>
    <row r="81" spans="1:38" x14ac:dyDescent="0.3">
      <c r="A81" t="s">
        <v>200</v>
      </c>
      <c r="B81" s="3" t="s">
        <v>201</v>
      </c>
      <c r="C81" s="4" t="s">
        <v>104</v>
      </c>
      <c r="D81" s="5" t="s">
        <v>44</v>
      </c>
      <c r="E81" s="34">
        <f t="shared" si="45"/>
        <v>2.8203766767320539</v>
      </c>
      <c r="F81" s="6">
        <f t="shared" si="23"/>
        <v>19.196424971488806</v>
      </c>
      <c r="G81" s="7">
        <f t="shared" si="24"/>
        <v>415</v>
      </c>
      <c r="H81" s="97">
        <f t="shared" si="25"/>
        <v>473</v>
      </c>
      <c r="I81" s="31">
        <f t="shared" si="26"/>
        <v>0.63208890327467759</v>
      </c>
      <c r="J81" s="9">
        <v>0.10022378516624042</v>
      </c>
      <c r="K81" s="8">
        <f t="shared" si="27"/>
        <v>406</v>
      </c>
      <c r="L81" s="31">
        <f t="shared" si="28"/>
        <v>0.58570790771841497</v>
      </c>
      <c r="M81" s="9">
        <v>2.1954536623275695E-2</v>
      </c>
      <c r="N81" s="8">
        <f t="shared" si="29"/>
        <v>376</v>
      </c>
      <c r="O81" s="31">
        <f t="shared" si="30"/>
        <v>0.55459710178574562</v>
      </c>
      <c r="P81" s="9">
        <v>2.4984888172476325E-2</v>
      </c>
      <c r="Q81" s="8">
        <f t="shared" si="31"/>
        <v>341</v>
      </c>
      <c r="R81" s="31">
        <f t="shared" si="32"/>
        <v>5.1296701407134361E-2</v>
      </c>
      <c r="S81" s="10">
        <v>0.14528548597995061</v>
      </c>
      <c r="T81" s="8">
        <f t="shared" si="33"/>
        <v>381</v>
      </c>
      <c r="U81" s="31">
        <f t="shared" si="34"/>
        <v>0.52743362833306751</v>
      </c>
      <c r="V81" s="16">
        <v>4.1409001956947161E-2</v>
      </c>
      <c r="W81" s="97">
        <f t="shared" si="35"/>
        <v>437</v>
      </c>
      <c r="X81" s="31">
        <f t="shared" si="36"/>
        <v>0.63886396434236237</v>
      </c>
      <c r="Y81" s="11">
        <v>151263</v>
      </c>
      <c r="Z81" s="8">
        <f t="shared" si="37"/>
        <v>291</v>
      </c>
      <c r="AA81" s="31">
        <f t="shared" si="38"/>
        <v>0.29055851621918416</v>
      </c>
      <c r="AB81" s="9">
        <v>0.04</v>
      </c>
      <c r="AC81" s="97">
        <f t="shared" si="39"/>
        <v>349</v>
      </c>
      <c r="AD81" s="31">
        <f t="shared" si="40"/>
        <v>0.45091098232381044</v>
      </c>
      <c r="AE81" s="16">
        <v>0.9567663298260235</v>
      </c>
      <c r="AF81" s="8">
        <f t="shared" si="41"/>
        <v>363</v>
      </c>
      <c r="AG81" s="31">
        <f t="shared" si="42"/>
        <v>0.17235262507367421</v>
      </c>
      <c r="AH81" s="12">
        <v>1.9016666666666666</v>
      </c>
      <c r="AI81" s="97">
        <f t="shared" si="43"/>
        <v>359</v>
      </c>
      <c r="AJ81" s="31">
        <f t="shared" si="44"/>
        <v>-0.16328630678376635</v>
      </c>
      <c r="AK81" s="11">
        <v>242466.36880720616</v>
      </c>
      <c r="AL81" s="36"/>
    </row>
    <row r="82" spans="1:38" x14ac:dyDescent="0.3">
      <c r="A82" t="s">
        <v>202</v>
      </c>
      <c r="B82" s="3" t="s">
        <v>203</v>
      </c>
      <c r="C82" s="4" t="s">
        <v>143</v>
      </c>
      <c r="D82" s="5" t="s">
        <v>44</v>
      </c>
      <c r="E82" s="34">
        <f t="shared" si="45"/>
        <v>6.8449405625881905</v>
      </c>
      <c r="F82" s="6">
        <f t="shared" si="23"/>
        <v>6.3617925185602466</v>
      </c>
      <c r="G82" s="7">
        <f t="shared" si="24"/>
        <v>557</v>
      </c>
      <c r="H82" s="97">
        <f t="shared" si="25"/>
        <v>495</v>
      </c>
      <c r="I82" s="31">
        <f t="shared" si="26"/>
        <v>0.88451131936802196</v>
      </c>
      <c r="J82" s="9">
        <v>0.12148907712884527</v>
      </c>
      <c r="K82" s="8">
        <f t="shared" si="27"/>
        <v>503</v>
      </c>
      <c r="L82" s="31">
        <f t="shared" si="28"/>
        <v>0.97073169371299817</v>
      </c>
      <c r="M82" s="9">
        <v>8.9700996677740865E-3</v>
      </c>
      <c r="N82" s="8">
        <f t="shared" si="29"/>
        <v>438</v>
      </c>
      <c r="O82" s="31">
        <f t="shared" si="30"/>
        <v>0.69249748423916724</v>
      </c>
      <c r="P82" s="9">
        <v>1.5814266487213999E-2</v>
      </c>
      <c r="Q82" s="8">
        <f t="shared" si="31"/>
        <v>386</v>
      </c>
      <c r="R82" s="31">
        <f t="shared" si="32"/>
        <v>5.3022261440516603E-2</v>
      </c>
      <c r="S82" s="10">
        <v>0</v>
      </c>
      <c r="T82" s="8">
        <f t="shared" si="33"/>
        <v>516</v>
      </c>
      <c r="U82" s="31">
        <f t="shared" si="34"/>
        <v>0.83254973483967121</v>
      </c>
      <c r="V82" s="16">
        <v>2.1639484063532673E-2</v>
      </c>
      <c r="W82" s="97">
        <f t="shared" si="35"/>
        <v>551</v>
      </c>
      <c r="X82" s="31">
        <f t="shared" si="36"/>
        <v>2.5964958893775369</v>
      </c>
      <c r="Y82" s="11">
        <v>241500</v>
      </c>
      <c r="Z82" s="8">
        <f t="shared" si="37"/>
        <v>547</v>
      </c>
      <c r="AA82" s="31">
        <f t="shared" si="38"/>
        <v>1.0186222103218994</v>
      </c>
      <c r="AB82" s="9">
        <v>2.7999999999999997E-2</v>
      </c>
      <c r="AC82" s="97">
        <f t="shared" si="39"/>
        <v>548</v>
      </c>
      <c r="AD82" s="31">
        <f t="shared" si="40"/>
        <v>1.0611730194023254</v>
      </c>
      <c r="AE82" s="16">
        <v>0.99077940153096733</v>
      </c>
      <c r="AF82" s="8">
        <f t="shared" si="41"/>
        <v>479</v>
      </c>
      <c r="AG82" s="31">
        <f t="shared" si="42"/>
        <v>0.57146455409232222</v>
      </c>
      <c r="AH82" s="12">
        <v>1.4673333333333334</v>
      </c>
      <c r="AI82" s="97">
        <f t="shared" si="43"/>
        <v>468</v>
      </c>
      <c r="AJ82" s="31">
        <f t="shared" si="44"/>
        <v>-6.4387715305044932E-2</v>
      </c>
      <c r="AK82" s="11">
        <v>367263.50645994832</v>
      </c>
      <c r="AL82" s="36"/>
    </row>
    <row r="83" spans="1:38" x14ac:dyDescent="0.3">
      <c r="A83" t="s">
        <v>204</v>
      </c>
      <c r="B83" s="3" t="s">
        <v>205</v>
      </c>
      <c r="C83" s="4" t="s">
        <v>143</v>
      </c>
      <c r="D83" s="5" t="s">
        <v>44</v>
      </c>
      <c r="E83" s="34">
        <f t="shared" si="45"/>
        <v>5.2162296799338081</v>
      </c>
      <c r="F83" s="6">
        <f t="shared" si="23"/>
        <v>11.555872211124754</v>
      </c>
      <c r="G83" s="7">
        <f t="shared" si="24"/>
        <v>531</v>
      </c>
      <c r="H83" s="97">
        <f t="shared" si="25"/>
        <v>413</v>
      </c>
      <c r="I83" s="31">
        <f t="shared" si="26"/>
        <v>0.35794625329417162</v>
      </c>
      <c r="J83" s="9">
        <v>7.7128675066819419E-2</v>
      </c>
      <c r="K83" s="8">
        <f t="shared" si="27"/>
        <v>293</v>
      </c>
      <c r="L83" s="31">
        <f t="shared" si="28"/>
        <v>0.2535968629394329</v>
      </c>
      <c r="M83" s="9">
        <v>3.3154558751828378E-2</v>
      </c>
      <c r="N83" s="8">
        <f t="shared" si="29"/>
        <v>411</v>
      </c>
      <c r="O83" s="31">
        <f t="shared" si="30"/>
        <v>0.64972672905561135</v>
      </c>
      <c r="P83" s="9">
        <v>1.8658598083711547E-2</v>
      </c>
      <c r="Q83" s="8">
        <f t="shared" si="31"/>
        <v>386</v>
      </c>
      <c r="R83" s="31">
        <f t="shared" si="32"/>
        <v>5.3022261440516603E-2</v>
      </c>
      <c r="S83" s="10">
        <v>0</v>
      </c>
      <c r="T83" s="8">
        <f t="shared" si="33"/>
        <v>526</v>
      </c>
      <c r="U83" s="31">
        <f t="shared" si="34"/>
        <v>0.86280765421022387</v>
      </c>
      <c r="V83" s="16">
        <v>1.9678969801396572E-2</v>
      </c>
      <c r="W83" s="97">
        <f t="shared" si="35"/>
        <v>515</v>
      </c>
      <c r="X83" s="31">
        <f t="shared" si="36"/>
        <v>1.6725991420181059</v>
      </c>
      <c r="Y83" s="11">
        <v>198913</v>
      </c>
      <c r="Z83" s="8">
        <f t="shared" si="37"/>
        <v>442</v>
      </c>
      <c r="AA83" s="31">
        <f t="shared" si="38"/>
        <v>0.65459036327054154</v>
      </c>
      <c r="AB83" s="9">
        <v>3.4000000000000002E-2</v>
      </c>
      <c r="AC83" s="97">
        <f t="shared" si="39"/>
        <v>536</v>
      </c>
      <c r="AD83" s="31">
        <f t="shared" si="40"/>
        <v>1.0179811252230371</v>
      </c>
      <c r="AE83" s="16">
        <v>0.98837209302325579</v>
      </c>
      <c r="AF83" s="8">
        <f t="shared" si="41"/>
        <v>484</v>
      </c>
      <c r="AG83" s="31">
        <f t="shared" si="42"/>
        <v>0.59658134471360302</v>
      </c>
      <c r="AH83" s="12">
        <v>1.4400000000000002</v>
      </c>
      <c r="AI83" s="97">
        <f t="shared" si="43"/>
        <v>500</v>
      </c>
      <c r="AJ83" s="31">
        <f t="shared" si="44"/>
        <v>1.3885157915879871E-2</v>
      </c>
      <c r="AK83" s="11">
        <v>466033.67484934418</v>
      </c>
      <c r="AL83" s="36"/>
    </row>
    <row r="84" spans="1:38" x14ac:dyDescent="0.3">
      <c r="A84" t="s">
        <v>206</v>
      </c>
      <c r="B84" s="3" t="s">
        <v>207</v>
      </c>
      <c r="C84" s="4" t="s">
        <v>72</v>
      </c>
      <c r="D84" s="5" t="s">
        <v>37</v>
      </c>
      <c r="E84" s="34">
        <f t="shared" si="45"/>
        <v>1.1714608350632973</v>
      </c>
      <c r="F84" s="6">
        <f t="shared" si="23"/>
        <v>24.454939775541376</v>
      </c>
      <c r="G84" s="7">
        <f t="shared" si="24"/>
        <v>305</v>
      </c>
      <c r="H84" s="97">
        <f t="shared" si="25"/>
        <v>491</v>
      </c>
      <c r="I84" s="31">
        <f t="shared" si="26"/>
        <v>0.82474346986613323</v>
      </c>
      <c r="J84" s="9">
        <v>0.11645394281191246</v>
      </c>
      <c r="K84" s="8">
        <f t="shared" si="27"/>
        <v>265</v>
      </c>
      <c r="L84" s="31">
        <f t="shared" si="28"/>
        <v>0.13732888311008951</v>
      </c>
      <c r="M84" s="9">
        <v>3.7075548334687243E-2</v>
      </c>
      <c r="N84" s="8">
        <f t="shared" si="29"/>
        <v>278</v>
      </c>
      <c r="O84" s="31">
        <f t="shared" si="30"/>
        <v>0.30617406213302889</v>
      </c>
      <c r="P84" s="9">
        <v>4.150546392452318E-2</v>
      </c>
      <c r="Q84" s="8">
        <f t="shared" si="31"/>
        <v>91</v>
      </c>
      <c r="R84" s="31">
        <f t="shared" si="32"/>
        <v>3.2422258019256571E-2</v>
      </c>
      <c r="S84" s="10">
        <v>1.7344406745328405</v>
      </c>
      <c r="T84" s="8">
        <f t="shared" si="33"/>
        <v>219</v>
      </c>
      <c r="U84" s="31">
        <f t="shared" si="34"/>
        <v>1.1999545072664581E-2</v>
      </c>
      <c r="V84" s="16">
        <v>7.4805742130910055E-2</v>
      </c>
      <c r="W84" s="97">
        <f t="shared" si="35"/>
        <v>336</v>
      </c>
      <c r="X84" s="31">
        <f t="shared" si="36"/>
        <v>-6.7812113723868805E-3</v>
      </c>
      <c r="Y84" s="11">
        <v>121502</v>
      </c>
      <c r="Z84" s="8">
        <f t="shared" si="37"/>
        <v>415</v>
      </c>
      <c r="AA84" s="31">
        <f t="shared" si="38"/>
        <v>0.59391838876198189</v>
      </c>
      <c r="AB84" s="9">
        <v>3.5000000000000003E-2</v>
      </c>
      <c r="AC84" s="97">
        <f t="shared" si="39"/>
        <v>233</v>
      </c>
      <c r="AD84" s="31">
        <f t="shared" si="40"/>
        <v>0.12983115382163257</v>
      </c>
      <c r="AE84" s="16">
        <v>0.9388708839907608</v>
      </c>
      <c r="AF84" s="8">
        <f t="shared" si="41"/>
        <v>124</v>
      </c>
      <c r="AG84" s="31">
        <f t="shared" si="42"/>
        <v>-0.33764074546819028</v>
      </c>
      <c r="AH84" s="12">
        <v>2.456666666666667</v>
      </c>
      <c r="AI84" s="97">
        <f t="shared" si="43"/>
        <v>248</v>
      </c>
      <c r="AJ84" s="31">
        <f t="shared" si="44"/>
        <v>-0.20884505299955283</v>
      </c>
      <c r="AK84" s="11">
        <v>184977.16660758597</v>
      </c>
      <c r="AL84" s="36"/>
    </row>
    <row r="85" spans="1:38" x14ac:dyDescent="0.3">
      <c r="A85" t="s">
        <v>208</v>
      </c>
      <c r="B85" s="3" t="s">
        <v>209</v>
      </c>
      <c r="C85" s="4" t="s">
        <v>72</v>
      </c>
      <c r="D85" s="5" t="s">
        <v>37</v>
      </c>
      <c r="E85" s="34">
        <f t="shared" si="45"/>
        <v>-5.6695370732129282</v>
      </c>
      <c r="F85" s="6">
        <f t="shared" si="23"/>
        <v>46.271389024253097</v>
      </c>
      <c r="G85" s="7">
        <f t="shared" si="24"/>
        <v>54</v>
      </c>
      <c r="H85" s="97">
        <f t="shared" si="25"/>
        <v>48</v>
      </c>
      <c r="I85" s="31">
        <f t="shared" si="26"/>
        <v>-0.98361642027296314</v>
      </c>
      <c r="J85" s="9">
        <v>-3.5891089108910923E-2</v>
      </c>
      <c r="K85" s="8">
        <f t="shared" si="27"/>
        <v>54</v>
      </c>
      <c r="L85" s="31">
        <f t="shared" si="28"/>
        <v>-1.1828595469112626</v>
      </c>
      <c r="M85" s="9">
        <v>8.1597222222222224E-2</v>
      </c>
      <c r="N85" s="8">
        <f t="shared" si="29"/>
        <v>32</v>
      </c>
      <c r="O85" s="31">
        <f t="shared" si="30"/>
        <v>-1.9691207978080187</v>
      </c>
      <c r="P85" s="9">
        <v>0.19281663516068054</v>
      </c>
      <c r="Q85" s="8">
        <f t="shared" si="31"/>
        <v>27</v>
      </c>
      <c r="R85" s="31">
        <f t="shared" si="32"/>
        <v>7.2827375261264237E-3</v>
      </c>
      <c r="S85" s="10">
        <v>3.8510911424903722</v>
      </c>
      <c r="T85" s="8">
        <f t="shared" si="33"/>
        <v>110</v>
      </c>
      <c r="U85" s="31">
        <f t="shared" si="34"/>
        <v>-0.43270369060882263</v>
      </c>
      <c r="V85" s="16">
        <v>0.10361958836053939</v>
      </c>
      <c r="W85" s="97">
        <f t="shared" si="35"/>
        <v>158</v>
      </c>
      <c r="X85" s="31">
        <f t="shared" si="36"/>
        <v>-0.65368465865702474</v>
      </c>
      <c r="Y85" s="11">
        <v>91683</v>
      </c>
      <c r="Z85" s="8">
        <f t="shared" si="37"/>
        <v>78</v>
      </c>
      <c r="AA85" s="31">
        <f t="shared" si="38"/>
        <v>-0.68019307591776879</v>
      </c>
      <c r="AB85" s="9">
        <v>5.5999999999999994E-2</v>
      </c>
      <c r="AC85" s="97">
        <f t="shared" si="39"/>
        <v>67</v>
      </c>
      <c r="AD85" s="31">
        <f t="shared" si="40"/>
        <v>-1.1227452836268279</v>
      </c>
      <c r="AE85" s="16">
        <v>0.86905829596412554</v>
      </c>
      <c r="AF85" s="8">
        <f t="shared" si="41"/>
        <v>39</v>
      </c>
      <c r="AG85" s="31">
        <f t="shared" si="42"/>
        <v>-0.82190472073947363</v>
      </c>
      <c r="AH85" s="12">
        <v>2.9836666666666667</v>
      </c>
      <c r="AI85" s="97">
        <f t="shared" si="43"/>
        <v>29</v>
      </c>
      <c r="AJ85" s="31">
        <f t="shared" si="44"/>
        <v>-0.28510852855866742</v>
      </c>
      <c r="AK85" s="11">
        <v>88742.596277278557</v>
      </c>
      <c r="AL85" s="36"/>
    </row>
    <row r="86" spans="1:38" x14ac:dyDescent="0.3">
      <c r="A86" t="s">
        <v>210</v>
      </c>
      <c r="B86" s="3" t="s">
        <v>211</v>
      </c>
      <c r="C86" s="4" t="s">
        <v>143</v>
      </c>
      <c r="D86" s="5" t="s">
        <v>44</v>
      </c>
      <c r="E86" s="34">
        <f t="shared" si="45"/>
        <v>3.3998067478566929</v>
      </c>
      <c r="F86" s="6">
        <f t="shared" si="23"/>
        <v>17.348579538796166</v>
      </c>
      <c r="G86" s="7">
        <f t="shared" si="24"/>
        <v>444</v>
      </c>
      <c r="H86" s="97">
        <f t="shared" si="25"/>
        <v>193</v>
      </c>
      <c r="I86" s="31">
        <f t="shared" si="26"/>
        <v>-0.31460606802658597</v>
      </c>
      <c r="J86" s="9">
        <v>2.046959662853709E-2</v>
      </c>
      <c r="K86" s="8">
        <f t="shared" si="27"/>
        <v>444</v>
      </c>
      <c r="L86" s="31">
        <f t="shared" si="28"/>
        <v>0.69126823973736085</v>
      </c>
      <c r="M86" s="9">
        <v>1.839464882943144E-2</v>
      </c>
      <c r="N86" s="8">
        <f t="shared" si="29"/>
        <v>476</v>
      </c>
      <c r="O86" s="31">
        <f t="shared" si="30"/>
        <v>0.775807937095505</v>
      </c>
      <c r="P86" s="9">
        <v>1.0273972602739725E-2</v>
      </c>
      <c r="Q86" s="8">
        <f t="shared" si="31"/>
        <v>204</v>
      </c>
      <c r="R86" s="31">
        <f t="shared" si="32"/>
        <v>4.6015164266611008E-2</v>
      </c>
      <c r="S86" s="10">
        <v>0.58997050147492625</v>
      </c>
      <c r="T86" s="8">
        <f t="shared" si="33"/>
        <v>261</v>
      </c>
      <c r="U86" s="31">
        <f t="shared" si="34"/>
        <v>0.17509219464922174</v>
      </c>
      <c r="V86" s="16">
        <v>6.4238410596026488E-2</v>
      </c>
      <c r="W86" s="97">
        <f t="shared" si="35"/>
        <v>484</v>
      </c>
      <c r="X86" s="31">
        <f t="shared" si="36"/>
        <v>1.0778922705464342</v>
      </c>
      <c r="Y86" s="11">
        <v>171500</v>
      </c>
      <c r="Z86" s="8">
        <f t="shared" si="37"/>
        <v>442</v>
      </c>
      <c r="AA86" s="31">
        <f t="shared" si="38"/>
        <v>0.65459036327054154</v>
      </c>
      <c r="AB86" s="9">
        <v>3.4000000000000002E-2</v>
      </c>
      <c r="AC86" s="97">
        <f t="shared" si="39"/>
        <v>407</v>
      </c>
      <c r="AD86" s="31">
        <f t="shared" si="40"/>
        <v>0.62407950124922773</v>
      </c>
      <c r="AE86" s="16">
        <v>0.96641791044776115</v>
      </c>
      <c r="AF86" s="8">
        <f t="shared" si="41"/>
        <v>219</v>
      </c>
      <c r="AG86" s="31">
        <f t="shared" si="42"/>
        <v>-0.11036442057806196</v>
      </c>
      <c r="AH86" s="12">
        <v>2.2093333333333334</v>
      </c>
      <c r="AI86" s="97">
        <f t="shared" si="43"/>
        <v>453</v>
      </c>
      <c r="AJ86" s="31">
        <f t="shared" si="44"/>
        <v>-8.0980484016107815E-2</v>
      </c>
      <c r="AK86" s="11">
        <v>346325.59410029498</v>
      </c>
      <c r="AL86" s="36"/>
    </row>
    <row r="87" spans="1:38" x14ac:dyDescent="0.3">
      <c r="A87" t="s">
        <v>212</v>
      </c>
      <c r="B87" s="3" t="s">
        <v>213</v>
      </c>
      <c r="C87" s="4" t="s">
        <v>143</v>
      </c>
      <c r="D87" s="5" t="s">
        <v>44</v>
      </c>
      <c r="E87" s="34">
        <f t="shared" si="45"/>
        <v>5.837092136059133</v>
      </c>
      <c r="F87" s="6">
        <f t="shared" si="23"/>
        <v>9.5758958325174852</v>
      </c>
      <c r="G87" s="7">
        <f t="shared" si="24"/>
        <v>551</v>
      </c>
      <c r="H87" s="97">
        <f t="shared" si="25"/>
        <v>88</v>
      </c>
      <c r="I87" s="31">
        <f t="shared" si="26"/>
        <v>-0.69190566964779565</v>
      </c>
      <c r="J87" s="9">
        <v>-1.1315956770502233E-2</v>
      </c>
      <c r="K87" s="8">
        <f t="shared" si="27"/>
        <v>280</v>
      </c>
      <c r="L87" s="31">
        <f t="shared" si="28"/>
        <v>0.20909369039899478</v>
      </c>
      <c r="M87" s="9">
        <v>3.4655371582595303E-2</v>
      </c>
      <c r="N87" s="8">
        <f t="shared" si="29"/>
        <v>519</v>
      </c>
      <c r="O87" s="31">
        <f t="shared" si="30"/>
        <v>0.87031880265823991</v>
      </c>
      <c r="P87" s="9">
        <v>3.9888312724371761E-3</v>
      </c>
      <c r="Q87" s="8">
        <f t="shared" si="31"/>
        <v>386</v>
      </c>
      <c r="R87" s="31">
        <f t="shared" si="32"/>
        <v>5.3022261440516603E-2</v>
      </c>
      <c r="S87" s="10">
        <v>0</v>
      </c>
      <c r="T87" s="8">
        <f t="shared" si="33"/>
        <v>521</v>
      </c>
      <c r="U87" s="31">
        <f t="shared" si="34"/>
        <v>0.85677384434103743</v>
      </c>
      <c r="V87" s="16">
        <v>2.0069921015149553E-2</v>
      </c>
      <c r="W87" s="97">
        <f t="shared" si="35"/>
        <v>552</v>
      </c>
      <c r="X87" s="31">
        <f t="shared" si="36"/>
        <v>2.6042190734961639</v>
      </c>
      <c r="Y87" s="11">
        <v>241856</v>
      </c>
      <c r="Z87" s="8">
        <f t="shared" si="37"/>
        <v>396</v>
      </c>
      <c r="AA87" s="31">
        <f t="shared" si="38"/>
        <v>0.53324641425342234</v>
      </c>
      <c r="AB87" s="9">
        <v>3.6000000000000004E-2</v>
      </c>
      <c r="AC87" s="97">
        <f t="shared" si="39"/>
        <v>547</v>
      </c>
      <c r="AD87" s="31">
        <f t="shared" si="40"/>
        <v>1.0535123307798293</v>
      </c>
      <c r="AE87" s="16">
        <v>0.99035243158101993</v>
      </c>
      <c r="AF87" s="8">
        <f t="shared" si="41"/>
        <v>297</v>
      </c>
      <c r="AG87" s="31">
        <f t="shared" si="42"/>
        <v>4.8606485915167794E-2</v>
      </c>
      <c r="AH87" s="12">
        <v>2.0363333333333333</v>
      </c>
      <c r="AI87" s="97">
        <f t="shared" si="43"/>
        <v>438</v>
      </c>
      <c r="AJ87" s="31">
        <f t="shared" si="44"/>
        <v>-0.10179687030667695</v>
      </c>
      <c r="AK87" s="11">
        <v>320058.02662037039</v>
      </c>
      <c r="AL87" s="36"/>
    </row>
    <row r="88" spans="1:38" x14ac:dyDescent="0.3">
      <c r="A88" t="s">
        <v>214</v>
      </c>
      <c r="B88" s="3" t="s">
        <v>215</v>
      </c>
      <c r="C88" s="4" t="s">
        <v>89</v>
      </c>
      <c r="D88" s="5" t="s">
        <v>37</v>
      </c>
      <c r="E88" s="34">
        <f t="shared" si="45"/>
        <v>4.8353070778406471</v>
      </c>
      <c r="F88" s="6">
        <f t="shared" si="23"/>
        <v>12.770662615635588</v>
      </c>
      <c r="G88" s="7">
        <f t="shared" si="24"/>
        <v>518</v>
      </c>
      <c r="H88" s="97">
        <f t="shared" si="25"/>
        <v>537</v>
      </c>
      <c r="I88" s="31">
        <f t="shared" si="26"/>
        <v>1.545714714205809</v>
      </c>
      <c r="J88" s="9">
        <v>0.17719206680584554</v>
      </c>
      <c r="K88" s="8">
        <f t="shared" si="27"/>
        <v>284</v>
      </c>
      <c r="L88" s="31">
        <f t="shared" si="28"/>
        <v>0.21927984011899676</v>
      </c>
      <c r="M88" s="9">
        <v>3.431185665268776E-2</v>
      </c>
      <c r="N88" s="8">
        <f t="shared" si="29"/>
        <v>525</v>
      </c>
      <c r="O88" s="31">
        <f t="shared" si="30"/>
        <v>0.93029961714274023</v>
      </c>
      <c r="P88" s="9">
        <v>0</v>
      </c>
      <c r="Q88" s="8">
        <f t="shared" si="31"/>
        <v>311</v>
      </c>
      <c r="R88" s="31">
        <f t="shared" si="32"/>
        <v>5.0389357492440799E-2</v>
      </c>
      <c r="S88" s="10">
        <v>0.22168033695411216</v>
      </c>
      <c r="T88" s="8">
        <f t="shared" si="33"/>
        <v>485</v>
      </c>
      <c r="U88" s="31">
        <f t="shared" si="34"/>
        <v>0.73031233575502286</v>
      </c>
      <c r="V88" s="16">
        <v>2.826379542395693E-2</v>
      </c>
      <c r="W88" s="97">
        <f t="shared" si="35"/>
        <v>530</v>
      </c>
      <c r="X88" s="31">
        <f t="shared" si="36"/>
        <v>1.8878720521561208</v>
      </c>
      <c r="Y88" s="11">
        <v>208836</v>
      </c>
      <c r="Z88" s="8">
        <f t="shared" si="37"/>
        <v>471</v>
      </c>
      <c r="AA88" s="31">
        <f t="shared" si="38"/>
        <v>0.7152623377791012</v>
      </c>
      <c r="AB88" s="9">
        <v>3.3000000000000002E-2</v>
      </c>
      <c r="AC88" s="97">
        <f t="shared" si="39"/>
        <v>246</v>
      </c>
      <c r="AD88" s="31">
        <f t="shared" si="40"/>
        <v>0.17208664721223649</v>
      </c>
      <c r="AE88" s="16">
        <v>0.94122600202088247</v>
      </c>
      <c r="AF88" s="8">
        <f t="shared" si="41"/>
        <v>204</v>
      </c>
      <c r="AG88" s="31">
        <f t="shared" si="42"/>
        <v>-0.13211188562819556</v>
      </c>
      <c r="AH88" s="12">
        <v>2.2330000000000001</v>
      </c>
      <c r="AI88" s="97">
        <f t="shared" si="43"/>
        <v>163</v>
      </c>
      <c r="AJ88" s="31">
        <f t="shared" si="44"/>
        <v>-0.23654374748467411</v>
      </c>
      <c r="AK88" s="11">
        <v>150025.0228330747</v>
      </c>
      <c r="AL88" s="36"/>
    </row>
    <row r="89" spans="1:38" x14ac:dyDescent="0.3">
      <c r="A89" t="s">
        <v>216</v>
      </c>
      <c r="B89" s="3" t="s">
        <v>217</v>
      </c>
      <c r="C89" s="4" t="s">
        <v>89</v>
      </c>
      <c r="D89" s="5" t="s">
        <v>37</v>
      </c>
      <c r="E89" s="34">
        <f t="shared" si="45"/>
        <v>2.1444512594242471</v>
      </c>
      <c r="F89" s="6">
        <f t="shared" si="23"/>
        <v>21.352001213482687</v>
      </c>
      <c r="G89" s="7">
        <f t="shared" si="24"/>
        <v>371</v>
      </c>
      <c r="H89" s="97">
        <f t="shared" si="25"/>
        <v>391</v>
      </c>
      <c r="I89" s="31">
        <f t="shared" si="26"/>
        <v>0.28521296296931958</v>
      </c>
      <c r="J89" s="9">
        <v>7.1001268958849506E-2</v>
      </c>
      <c r="K89" s="8">
        <f t="shared" si="27"/>
        <v>429</v>
      </c>
      <c r="L89" s="31">
        <f t="shared" si="28"/>
        <v>0.65492574580723617</v>
      </c>
      <c r="M89" s="9">
        <v>1.9620253164556962E-2</v>
      </c>
      <c r="N89" s="8">
        <f t="shared" si="29"/>
        <v>335</v>
      </c>
      <c r="O89" s="31">
        <f t="shared" si="30"/>
        <v>0.44976965299323773</v>
      </c>
      <c r="P89" s="9">
        <v>3.195610071013557E-2</v>
      </c>
      <c r="Q89" s="8">
        <f t="shared" si="31"/>
        <v>309</v>
      </c>
      <c r="R89" s="31">
        <f t="shared" si="32"/>
        <v>5.0341821424770734E-2</v>
      </c>
      <c r="S89" s="10">
        <v>0.22568269013766643</v>
      </c>
      <c r="T89" s="8">
        <f t="shared" si="33"/>
        <v>378</v>
      </c>
      <c r="U89" s="31">
        <f t="shared" si="34"/>
        <v>0.52486212957940703</v>
      </c>
      <c r="V89" s="16">
        <v>4.1575618171362849E-2</v>
      </c>
      <c r="W89" s="97">
        <f t="shared" si="35"/>
        <v>365</v>
      </c>
      <c r="X89" s="31">
        <f t="shared" si="36"/>
        <v>0.12564102418968529</v>
      </c>
      <c r="Y89" s="11">
        <v>127606</v>
      </c>
      <c r="Z89" s="8">
        <f t="shared" si="37"/>
        <v>366</v>
      </c>
      <c r="AA89" s="31">
        <f t="shared" si="38"/>
        <v>0.47257443974486263</v>
      </c>
      <c r="AB89" s="9">
        <v>3.7000000000000005E-2</v>
      </c>
      <c r="AC89" s="97">
        <f t="shared" si="39"/>
        <v>306</v>
      </c>
      <c r="AD89" s="31">
        <f t="shared" si="40"/>
        <v>0.35279220601591738</v>
      </c>
      <c r="AE89" s="16">
        <v>0.95129766100608781</v>
      </c>
      <c r="AF89" s="8">
        <f t="shared" si="41"/>
        <v>251</v>
      </c>
      <c r="AG89" s="31">
        <f t="shared" si="42"/>
        <v>-4.5122025427661576E-2</v>
      </c>
      <c r="AH89" s="12">
        <v>2.1383333333333336</v>
      </c>
      <c r="AI89" s="97">
        <f t="shared" si="43"/>
        <v>202</v>
      </c>
      <c r="AJ89" s="31">
        <f t="shared" si="44"/>
        <v>-0.22113674144342974</v>
      </c>
      <c r="AK89" s="11">
        <v>169466.65718799367</v>
      </c>
      <c r="AL89" s="36"/>
    </row>
    <row r="90" spans="1:38" x14ac:dyDescent="0.3">
      <c r="A90" t="s">
        <v>218</v>
      </c>
      <c r="B90" s="3" t="s">
        <v>219</v>
      </c>
      <c r="C90" s="4" t="s">
        <v>104</v>
      </c>
      <c r="D90" s="5" t="s">
        <v>44</v>
      </c>
      <c r="E90" s="34">
        <f t="shared" si="45"/>
        <v>-9.8544727322117005</v>
      </c>
      <c r="F90" s="6">
        <f t="shared" si="23"/>
        <v>59.617458945311768</v>
      </c>
      <c r="G90" s="7">
        <f t="shared" si="24"/>
        <v>24</v>
      </c>
      <c r="H90" s="97">
        <f t="shared" si="25"/>
        <v>526</v>
      </c>
      <c r="I90" s="31">
        <f t="shared" si="26"/>
        <v>1.2707577873423446</v>
      </c>
      <c r="J90" s="9">
        <v>0.15402835806165083</v>
      </c>
      <c r="K90" s="8">
        <f t="shared" si="27"/>
        <v>131</v>
      </c>
      <c r="L90" s="31">
        <f t="shared" si="28"/>
        <v>-0.41129283142770878</v>
      </c>
      <c r="M90" s="9">
        <v>5.5577117131103006E-2</v>
      </c>
      <c r="N90" s="8">
        <f t="shared" si="29"/>
        <v>29</v>
      </c>
      <c r="O90" s="31">
        <f t="shared" si="30"/>
        <v>-2.1341162422631661</v>
      </c>
      <c r="P90" s="9">
        <v>0.20378912685337727</v>
      </c>
      <c r="Q90" s="8">
        <f t="shared" si="31"/>
        <v>73</v>
      </c>
      <c r="R90" s="31">
        <f t="shared" si="32"/>
        <v>2.8983118095675851E-2</v>
      </c>
      <c r="S90" s="10">
        <v>2.024002964736737</v>
      </c>
      <c r="T90" s="8">
        <f t="shared" si="33"/>
        <v>20</v>
      </c>
      <c r="U90" s="31">
        <f t="shared" si="34"/>
        <v>-2.2094032271803909</v>
      </c>
      <c r="V90" s="16">
        <v>0.21873803845361128</v>
      </c>
      <c r="W90" s="97">
        <f t="shared" si="35"/>
        <v>13</v>
      </c>
      <c r="X90" s="31">
        <f t="shared" si="36"/>
        <v>-1.4962059463845205</v>
      </c>
      <c r="Y90" s="11">
        <v>52847</v>
      </c>
      <c r="Z90" s="8">
        <f t="shared" si="37"/>
        <v>48</v>
      </c>
      <c r="AA90" s="31">
        <f t="shared" si="38"/>
        <v>-1.2262408464948056</v>
      </c>
      <c r="AB90" s="9">
        <v>6.5000000000000002E-2</v>
      </c>
      <c r="AC90" s="97">
        <f t="shared" si="39"/>
        <v>19</v>
      </c>
      <c r="AD90" s="31">
        <f t="shared" si="40"/>
        <v>-2.6462165566497013</v>
      </c>
      <c r="AE90" s="16">
        <v>0.78414733231019229</v>
      </c>
      <c r="AF90" s="8">
        <f t="shared" si="41"/>
        <v>9</v>
      </c>
      <c r="AG90" s="31">
        <f t="shared" si="42"/>
        <v>-1.2531783938463472</v>
      </c>
      <c r="AH90" s="12">
        <v>3.4529999999999998</v>
      </c>
      <c r="AI90" s="97">
        <f t="shared" si="43"/>
        <v>19</v>
      </c>
      <c r="AJ90" s="31">
        <f t="shared" si="44"/>
        <v>-0.29137868740745454</v>
      </c>
      <c r="AK90" s="11">
        <v>80830.472704467058</v>
      </c>
      <c r="AL90" s="36">
        <v>1</v>
      </c>
    </row>
    <row r="91" spans="1:38" x14ac:dyDescent="0.3">
      <c r="A91" t="s">
        <v>220</v>
      </c>
      <c r="B91" s="3" t="s">
        <v>221</v>
      </c>
      <c r="C91" s="4" t="s">
        <v>115</v>
      </c>
      <c r="D91" s="5" t="s">
        <v>33</v>
      </c>
      <c r="E91" s="34">
        <f t="shared" si="45"/>
        <v>2.5858584788361676</v>
      </c>
      <c r="F91" s="6">
        <f t="shared" si="23"/>
        <v>19.944320882420918</v>
      </c>
      <c r="G91" s="7">
        <f t="shared" si="24"/>
        <v>395</v>
      </c>
      <c r="H91" s="97">
        <f t="shared" si="25"/>
        <v>411</v>
      </c>
      <c r="I91" s="31">
        <f t="shared" si="26"/>
        <v>0.34651070966868813</v>
      </c>
      <c r="J91" s="9">
        <v>7.6165289256198365E-2</v>
      </c>
      <c r="K91" s="8">
        <f t="shared" si="27"/>
        <v>450</v>
      </c>
      <c r="L91" s="31">
        <f t="shared" si="28"/>
        <v>0.70781890366685507</v>
      </c>
      <c r="M91" s="9">
        <v>1.7836498761354253E-2</v>
      </c>
      <c r="N91" s="8">
        <f t="shared" si="29"/>
        <v>401</v>
      </c>
      <c r="O91" s="31">
        <f t="shared" si="30"/>
        <v>0.62595439485370208</v>
      </c>
      <c r="P91" s="9">
        <v>2.0239500758981278E-2</v>
      </c>
      <c r="Q91" s="8">
        <f t="shared" si="31"/>
        <v>386</v>
      </c>
      <c r="R91" s="31">
        <f t="shared" si="32"/>
        <v>5.3022261440516603E-2</v>
      </c>
      <c r="S91" s="10">
        <v>0</v>
      </c>
      <c r="T91" s="8">
        <f t="shared" si="33"/>
        <v>503</v>
      </c>
      <c r="U91" s="31">
        <f t="shared" si="34"/>
        <v>0.79706637187299834</v>
      </c>
      <c r="V91" s="16">
        <v>2.3938572719060525E-2</v>
      </c>
      <c r="W91" s="97">
        <f t="shared" si="35"/>
        <v>388</v>
      </c>
      <c r="X91" s="31">
        <f t="shared" si="36"/>
        <v>0.25359422624491162</v>
      </c>
      <c r="Y91" s="11">
        <v>133504</v>
      </c>
      <c r="Z91" s="8">
        <f t="shared" si="37"/>
        <v>317</v>
      </c>
      <c r="AA91" s="31">
        <f t="shared" si="38"/>
        <v>0.35123049072774382</v>
      </c>
      <c r="AB91" s="9">
        <v>3.9E-2</v>
      </c>
      <c r="AC91" s="97">
        <f t="shared" si="39"/>
        <v>268</v>
      </c>
      <c r="AD91" s="31">
        <f t="shared" si="40"/>
        <v>0.23205624707600964</v>
      </c>
      <c r="AE91" s="16">
        <v>0.9445684191734357</v>
      </c>
      <c r="AF91" s="8">
        <f t="shared" si="41"/>
        <v>374</v>
      </c>
      <c r="AG91" s="31">
        <f t="shared" si="42"/>
        <v>0.19256857850055872</v>
      </c>
      <c r="AH91" s="12">
        <v>1.8796666666666668</v>
      </c>
      <c r="AI91" s="97">
        <f t="shared" si="43"/>
        <v>375</v>
      </c>
      <c r="AJ91" s="31">
        <f t="shared" si="44"/>
        <v>-0.1551602453549587</v>
      </c>
      <c r="AK91" s="11">
        <v>252720.39964366899</v>
      </c>
      <c r="AL91" s="36"/>
    </row>
    <row r="92" spans="1:38" x14ac:dyDescent="0.3">
      <c r="A92" t="s">
        <v>222</v>
      </c>
      <c r="B92" s="3" t="s">
        <v>223</v>
      </c>
      <c r="C92" s="4" t="s">
        <v>224</v>
      </c>
      <c r="D92" s="5" t="s">
        <v>37</v>
      </c>
      <c r="E92" s="34">
        <f t="shared" si="45"/>
        <v>-2.9421067314521494</v>
      </c>
      <c r="F92" s="6">
        <f t="shared" si="23"/>
        <v>37.573411561281787</v>
      </c>
      <c r="G92" s="7">
        <f t="shared" si="24"/>
        <v>107</v>
      </c>
      <c r="H92" s="97">
        <f t="shared" si="25"/>
        <v>425</v>
      </c>
      <c r="I92" s="31">
        <f t="shared" si="26"/>
        <v>0.40301574804290619</v>
      </c>
      <c r="J92" s="9">
        <v>8.0925548495384136E-2</v>
      </c>
      <c r="K92" s="8">
        <f t="shared" si="27"/>
        <v>74</v>
      </c>
      <c r="L92" s="31">
        <f t="shared" si="28"/>
        <v>-0.88831021166292035</v>
      </c>
      <c r="M92" s="9">
        <v>7.1663920922570012E-2</v>
      </c>
      <c r="N92" s="8">
        <f t="shared" si="29"/>
        <v>68</v>
      </c>
      <c r="O92" s="31">
        <f t="shared" si="30"/>
        <v>-1.026625459508032</v>
      </c>
      <c r="P92" s="9">
        <v>0.13013901212658976</v>
      </c>
      <c r="Q92" s="8">
        <f t="shared" si="31"/>
        <v>193</v>
      </c>
      <c r="R92" s="31">
        <f t="shared" si="32"/>
        <v>4.5118293133216261E-2</v>
      </c>
      <c r="S92" s="10">
        <v>0.66548358473824309</v>
      </c>
      <c r="T92" s="8">
        <f t="shared" si="33"/>
        <v>186</v>
      </c>
      <c r="U92" s="31">
        <f t="shared" si="34"/>
        <v>-6.8858980787247837E-2</v>
      </c>
      <c r="V92" s="16">
        <v>8.0044843049327352E-2</v>
      </c>
      <c r="W92" s="97">
        <f t="shared" si="35"/>
        <v>141</v>
      </c>
      <c r="X92" s="31">
        <f t="shared" si="36"/>
        <v>-0.6842519800703537</v>
      </c>
      <c r="Y92" s="11">
        <v>90274</v>
      </c>
      <c r="Z92" s="8">
        <f t="shared" si="37"/>
        <v>56</v>
      </c>
      <c r="AA92" s="31">
        <f t="shared" si="38"/>
        <v>-0.98355294846056707</v>
      </c>
      <c r="AB92" s="9">
        <v>6.0999999999999999E-2</v>
      </c>
      <c r="AC92" s="97">
        <f t="shared" si="39"/>
        <v>223</v>
      </c>
      <c r="AD92" s="31">
        <f t="shared" si="40"/>
        <v>6.8514714878984501E-2</v>
      </c>
      <c r="AE92" s="16">
        <v>0.93545340050377834</v>
      </c>
      <c r="AF92" s="8">
        <f t="shared" si="41"/>
        <v>102</v>
      </c>
      <c r="AG92" s="31">
        <f t="shared" si="42"/>
        <v>-0.4038020475925399</v>
      </c>
      <c r="AH92" s="12">
        <v>2.5286666666666666</v>
      </c>
      <c r="AI92" s="97">
        <f t="shared" si="43"/>
        <v>40</v>
      </c>
      <c r="AJ92" s="31">
        <f t="shared" si="44"/>
        <v>-0.2807049713400453</v>
      </c>
      <c r="AK92" s="11">
        <v>94299.311779059455</v>
      </c>
      <c r="AL92" s="36"/>
    </row>
    <row r="93" spans="1:38" x14ac:dyDescent="0.3">
      <c r="A93" t="s">
        <v>225</v>
      </c>
      <c r="B93" s="3" t="s">
        <v>226</v>
      </c>
      <c r="C93" s="4" t="s">
        <v>72</v>
      </c>
      <c r="D93" s="5" t="s">
        <v>37</v>
      </c>
      <c r="E93" s="34">
        <f t="shared" si="45"/>
        <v>-6.4092598081946317</v>
      </c>
      <c r="F93" s="6">
        <f t="shared" si="23"/>
        <v>48.630419639702154</v>
      </c>
      <c r="G93" s="7">
        <f t="shared" si="24"/>
        <v>47</v>
      </c>
      <c r="H93" s="97">
        <f t="shared" si="25"/>
        <v>513</v>
      </c>
      <c r="I93" s="31">
        <f t="shared" si="26"/>
        <v>1.1160413748839468</v>
      </c>
      <c r="J93" s="9">
        <v>0.14099429502852479</v>
      </c>
      <c r="K93" s="8">
        <f t="shared" si="27"/>
        <v>51</v>
      </c>
      <c r="L93" s="31">
        <f t="shared" si="28"/>
        <v>-1.2598358189883374</v>
      </c>
      <c r="M93" s="9">
        <v>8.4193148988856784E-2</v>
      </c>
      <c r="N93" s="8">
        <f t="shared" si="29"/>
        <v>38</v>
      </c>
      <c r="O93" s="31">
        <f t="shared" si="30"/>
        <v>-1.7871015846134366</v>
      </c>
      <c r="P93" s="9">
        <v>0.18071203244704823</v>
      </c>
      <c r="Q93" s="8">
        <f t="shared" si="31"/>
        <v>9</v>
      </c>
      <c r="R93" s="31">
        <f t="shared" si="32"/>
        <v>-4.241815587013506E-2</v>
      </c>
      <c r="S93" s="10">
        <v>8.0357142857142865</v>
      </c>
      <c r="T93" s="8">
        <f t="shared" si="33"/>
        <v>101</v>
      </c>
      <c r="U93" s="31">
        <f t="shared" si="34"/>
        <v>-0.49380510327294613</v>
      </c>
      <c r="V93" s="16">
        <v>0.10757855822550831</v>
      </c>
      <c r="W93" s="97">
        <f t="shared" si="35"/>
        <v>30</v>
      </c>
      <c r="X93" s="31">
        <f t="shared" si="36"/>
        <v>-1.2763989197274244</v>
      </c>
      <c r="Y93" s="11">
        <v>62979</v>
      </c>
      <c r="Z93" s="8">
        <f t="shared" si="37"/>
        <v>34</v>
      </c>
      <c r="AA93" s="31">
        <f t="shared" si="38"/>
        <v>-1.5902726935461626</v>
      </c>
      <c r="AB93" s="9">
        <v>7.0999999999999994E-2</v>
      </c>
      <c r="AC93" s="97">
        <f t="shared" si="39"/>
        <v>78</v>
      </c>
      <c r="AD93" s="31">
        <f t="shared" si="40"/>
        <v>-0.87027405975706484</v>
      </c>
      <c r="AE93" s="16">
        <v>0.88312982805880891</v>
      </c>
      <c r="AF93" s="8">
        <f t="shared" si="41"/>
        <v>24</v>
      </c>
      <c r="AG93" s="31">
        <f t="shared" si="42"/>
        <v>-0.95514623196212245</v>
      </c>
      <c r="AH93" s="12">
        <v>3.1286666666666663</v>
      </c>
      <c r="AI93" s="97">
        <f t="shared" si="43"/>
        <v>16</v>
      </c>
      <c r="AJ93" s="31">
        <f t="shared" si="44"/>
        <v>-0.29701648956333104</v>
      </c>
      <c r="AK93" s="11">
        <v>73716.300892857136</v>
      </c>
      <c r="AL93" s="36"/>
    </row>
    <row r="94" spans="1:38" x14ac:dyDescent="0.3">
      <c r="A94" t="s">
        <v>227</v>
      </c>
      <c r="B94" s="3" t="s">
        <v>228</v>
      </c>
      <c r="C94" s="4" t="s">
        <v>47</v>
      </c>
      <c r="D94" s="5" t="s">
        <v>44</v>
      </c>
      <c r="E94" s="34">
        <f t="shared" si="45"/>
        <v>-1.9825482094053215</v>
      </c>
      <c r="F94" s="6">
        <f t="shared" si="23"/>
        <v>34.513308331009291</v>
      </c>
      <c r="G94" s="7">
        <f t="shared" si="24"/>
        <v>139</v>
      </c>
      <c r="H94" s="97">
        <f t="shared" si="25"/>
        <v>398</v>
      </c>
      <c r="I94" s="31">
        <f t="shared" si="26"/>
        <v>0.30198823290698235</v>
      </c>
      <c r="J94" s="9">
        <v>7.2414499283227629E-2</v>
      </c>
      <c r="K94" s="8">
        <f t="shared" si="27"/>
        <v>246</v>
      </c>
      <c r="L94" s="31">
        <f t="shared" si="28"/>
        <v>6.6427152140345086E-2</v>
      </c>
      <c r="M94" s="9">
        <v>3.9466618936817612E-2</v>
      </c>
      <c r="N94" s="8">
        <f t="shared" si="29"/>
        <v>147</v>
      </c>
      <c r="O94" s="31">
        <f t="shared" si="30"/>
        <v>-0.24188968327912028</v>
      </c>
      <c r="P94" s="9">
        <v>7.7952681685361486E-2</v>
      </c>
      <c r="Q94" s="8">
        <f t="shared" si="31"/>
        <v>364</v>
      </c>
      <c r="R94" s="31">
        <f t="shared" si="32"/>
        <v>5.2115029289138227E-2</v>
      </c>
      <c r="S94" s="10">
        <v>7.6385440934957791E-2</v>
      </c>
      <c r="T94" s="8">
        <f t="shared" si="33"/>
        <v>100</v>
      </c>
      <c r="U94" s="31">
        <f t="shared" si="34"/>
        <v>-0.50705438548048443</v>
      </c>
      <c r="V94" s="16">
        <v>0.10843702461286422</v>
      </c>
      <c r="W94" s="97">
        <f t="shared" si="35"/>
        <v>177</v>
      </c>
      <c r="X94" s="31">
        <f t="shared" si="36"/>
        <v>-0.61530737577542161</v>
      </c>
      <c r="Y94" s="11">
        <v>93452</v>
      </c>
      <c r="Z94" s="8">
        <f t="shared" si="37"/>
        <v>366</v>
      </c>
      <c r="AA94" s="31">
        <f t="shared" si="38"/>
        <v>0.47257443974486263</v>
      </c>
      <c r="AB94" s="9">
        <v>3.7000000000000005E-2</v>
      </c>
      <c r="AC94" s="97">
        <f t="shared" si="39"/>
        <v>60</v>
      </c>
      <c r="AD94" s="31">
        <f t="shared" si="40"/>
        <v>-1.2313606286038097</v>
      </c>
      <c r="AE94" s="16">
        <v>0.86300459887583036</v>
      </c>
      <c r="AF94" s="8">
        <f t="shared" si="41"/>
        <v>376</v>
      </c>
      <c r="AG94" s="31">
        <f t="shared" si="42"/>
        <v>0.19471269477310729</v>
      </c>
      <c r="AH94" s="12">
        <v>1.8773333333333333</v>
      </c>
      <c r="AI94" s="97">
        <f t="shared" si="43"/>
        <v>245</v>
      </c>
      <c r="AJ94" s="31">
        <f t="shared" si="44"/>
        <v>-0.20963050102238054</v>
      </c>
      <c r="AK94" s="11">
        <v>183986.03353320857</v>
      </c>
      <c r="AL94" s="36">
        <v>1</v>
      </c>
    </row>
    <row r="95" spans="1:38" x14ac:dyDescent="0.3">
      <c r="A95" t="s">
        <v>229</v>
      </c>
      <c r="B95" s="3" t="s">
        <v>230</v>
      </c>
      <c r="C95" s="4" t="s">
        <v>136</v>
      </c>
      <c r="D95" s="5" t="s">
        <v>44</v>
      </c>
      <c r="E95" s="34">
        <f t="shared" si="45"/>
        <v>-1.6550119710061384</v>
      </c>
      <c r="F95" s="6">
        <f t="shared" si="23"/>
        <v>33.468770996258044</v>
      </c>
      <c r="G95" s="7">
        <f t="shared" si="24"/>
        <v>154</v>
      </c>
      <c r="H95" s="97">
        <f t="shared" si="25"/>
        <v>353</v>
      </c>
      <c r="I95" s="31">
        <f t="shared" si="26"/>
        <v>0.16473949907204</v>
      </c>
      <c r="J95" s="9">
        <v>6.0851998449630518E-2</v>
      </c>
      <c r="K95" s="8">
        <f t="shared" si="27"/>
        <v>378</v>
      </c>
      <c r="L95" s="31">
        <f t="shared" si="28"/>
        <v>0.50506142667041076</v>
      </c>
      <c r="M95" s="9">
        <v>2.4674236514402936E-2</v>
      </c>
      <c r="N95" s="8">
        <f t="shared" si="29"/>
        <v>94</v>
      </c>
      <c r="O95" s="31">
        <f t="shared" si="30"/>
        <v>-0.64884244792427748</v>
      </c>
      <c r="P95" s="9">
        <v>0.10501576723984055</v>
      </c>
      <c r="Q95" s="8">
        <f t="shared" si="31"/>
        <v>166</v>
      </c>
      <c r="R95" s="31">
        <f t="shared" si="32"/>
        <v>4.3817504242005735E-2</v>
      </c>
      <c r="S95" s="10">
        <v>0.77500498217488534</v>
      </c>
      <c r="T95" s="8">
        <f t="shared" si="33"/>
        <v>196</v>
      </c>
      <c r="U95" s="31">
        <f t="shared" si="34"/>
        <v>-5.6991126572953417E-2</v>
      </c>
      <c r="V95" s="16">
        <v>7.9275884114539522E-2</v>
      </c>
      <c r="W95" s="97">
        <f t="shared" si="35"/>
        <v>200</v>
      </c>
      <c r="X95" s="31">
        <f t="shared" si="36"/>
        <v>-0.51149997125960978</v>
      </c>
      <c r="Y95" s="11">
        <v>98237</v>
      </c>
      <c r="Z95" s="8">
        <f t="shared" si="37"/>
        <v>202</v>
      </c>
      <c r="AA95" s="31">
        <f t="shared" si="38"/>
        <v>4.7870618184945597E-2</v>
      </c>
      <c r="AB95" s="9">
        <v>4.4000000000000004E-2</v>
      </c>
      <c r="AC95" s="97">
        <f t="shared" si="39"/>
        <v>101</v>
      </c>
      <c r="AD95" s="31">
        <f t="shared" si="40"/>
        <v>-0.6396409239370513</v>
      </c>
      <c r="AE95" s="16">
        <v>0.89598421012677443</v>
      </c>
      <c r="AF95" s="8">
        <f t="shared" si="41"/>
        <v>265</v>
      </c>
      <c r="AG95" s="31">
        <f t="shared" si="42"/>
        <v>-2.1536746429629165E-2</v>
      </c>
      <c r="AH95" s="12">
        <v>2.1126666666666667</v>
      </c>
      <c r="AI95" s="97">
        <f t="shared" si="43"/>
        <v>251</v>
      </c>
      <c r="AJ95" s="31">
        <f t="shared" si="44"/>
        <v>-0.20716667426961219</v>
      </c>
      <c r="AK95" s="11">
        <v>187095.06190075507</v>
      </c>
      <c r="AL95" s="36">
        <v>1</v>
      </c>
    </row>
    <row r="96" spans="1:38" x14ac:dyDescent="0.3">
      <c r="A96" t="s">
        <v>231</v>
      </c>
      <c r="B96" s="3" t="s">
        <v>232</v>
      </c>
      <c r="C96" s="4" t="s">
        <v>40</v>
      </c>
      <c r="D96" s="5" t="s">
        <v>33</v>
      </c>
      <c r="E96" s="34">
        <f t="shared" si="45"/>
        <v>1.7596399287997146</v>
      </c>
      <c r="F96" s="6">
        <f t="shared" si="23"/>
        <v>22.579193061435571</v>
      </c>
      <c r="G96" s="7">
        <f t="shared" si="24"/>
        <v>342</v>
      </c>
      <c r="H96" s="97">
        <f t="shared" si="25"/>
        <v>293</v>
      </c>
      <c r="I96" s="31">
        <f t="shared" si="26"/>
        <v>-1.4477754024198155E-3</v>
      </c>
      <c r="J96" s="9">
        <v>4.6851574212893654E-2</v>
      </c>
      <c r="K96" s="8">
        <f t="shared" si="27"/>
        <v>525</v>
      </c>
      <c r="L96" s="31">
        <f t="shared" si="28"/>
        <v>1.1005729615843967</v>
      </c>
      <c r="M96" s="9">
        <v>4.5913682277318639E-3</v>
      </c>
      <c r="N96" s="8">
        <f t="shared" si="29"/>
        <v>157</v>
      </c>
      <c r="O96" s="31">
        <f t="shared" si="30"/>
        <v>-0.18723380252788449</v>
      </c>
      <c r="P96" s="9">
        <v>7.4317968015051736E-2</v>
      </c>
      <c r="Q96" s="8">
        <f t="shared" si="31"/>
        <v>386</v>
      </c>
      <c r="R96" s="31">
        <f t="shared" si="32"/>
        <v>5.3022261440516603E-2</v>
      </c>
      <c r="S96" s="10">
        <v>0</v>
      </c>
      <c r="T96" s="8">
        <f t="shared" si="33"/>
        <v>524</v>
      </c>
      <c r="U96" s="31">
        <f t="shared" si="34"/>
        <v>0.86162269873429564</v>
      </c>
      <c r="V96" s="16">
        <v>1.9755747126436782E-2</v>
      </c>
      <c r="W96" s="97">
        <f t="shared" si="35"/>
        <v>402</v>
      </c>
      <c r="X96" s="31">
        <f t="shared" si="36"/>
        <v>0.41938235274644431</v>
      </c>
      <c r="Y96" s="11">
        <v>141146</v>
      </c>
      <c r="Z96" s="8">
        <f t="shared" si="37"/>
        <v>442</v>
      </c>
      <c r="AA96" s="31">
        <f t="shared" si="38"/>
        <v>0.65459036327054154</v>
      </c>
      <c r="AB96" s="9">
        <v>3.4000000000000002E-2</v>
      </c>
      <c r="AC96" s="97">
        <f t="shared" si="39"/>
        <v>177</v>
      </c>
      <c r="AD96" s="31">
        <f t="shared" si="40"/>
        <v>-0.12234167187311264</v>
      </c>
      <c r="AE96" s="16">
        <v>0.92481598317560465</v>
      </c>
      <c r="AF96" s="8">
        <f t="shared" si="41"/>
        <v>64</v>
      </c>
      <c r="AG96" s="31">
        <f t="shared" si="42"/>
        <v>-0.58360151216195322</v>
      </c>
      <c r="AH96" s="12">
        <v>2.7243333333333326</v>
      </c>
      <c r="AI96" s="97">
        <f t="shared" si="43"/>
        <v>291</v>
      </c>
      <c r="AJ96" s="31">
        <f t="shared" si="44"/>
        <v>-0.1931327659843684</v>
      </c>
      <c r="AK96" s="11">
        <v>204804.02577873255</v>
      </c>
      <c r="AL96" s="36"/>
    </row>
    <row r="97" spans="1:38" x14ac:dyDescent="0.3">
      <c r="A97" t="s">
        <v>233</v>
      </c>
      <c r="B97" s="3" t="s">
        <v>234</v>
      </c>
      <c r="C97" s="4" t="s">
        <v>40</v>
      </c>
      <c r="D97" s="5" t="s">
        <v>33</v>
      </c>
      <c r="E97" s="34">
        <f t="shared" si="45"/>
        <v>3.5764554204764245</v>
      </c>
      <c r="F97" s="6">
        <f t="shared" si="23"/>
        <v>16.785233832112311</v>
      </c>
      <c r="G97" s="7">
        <f t="shared" si="24"/>
        <v>457</v>
      </c>
      <c r="H97" s="97">
        <f t="shared" si="25"/>
        <v>190</v>
      </c>
      <c r="I97" s="31">
        <f t="shared" si="26"/>
        <v>-0.31911437056340924</v>
      </c>
      <c r="J97" s="9">
        <v>2.0089795297161483E-2</v>
      </c>
      <c r="K97" s="8">
        <f t="shared" si="27"/>
        <v>399</v>
      </c>
      <c r="L97" s="31">
        <f t="shared" si="28"/>
        <v>0.57697782092478922</v>
      </c>
      <c r="M97" s="9">
        <v>2.2248947684906796E-2</v>
      </c>
      <c r="N97" s="8">
        <f t="shared" si="29"/>
        <v>459</v>
      </c>
      <c r="O97" s="31">
        <f t="shared" si="30"/>
        <v>0.72684439930275679</v>
      </c>
      <c r="P97" s="9">
        <v>1.3530135301353014E-2</v>
      </c>
      <c r="Q97" s="8">
        <f t="shared" si="31"/>
        <v>171</v>
      </c>
      <c r="R97" s="31">
        <f t="shared" si="32"/>
        <v>4.4162112458964953E-2</v>
      </c>
      <c r="S97" s="10">
        <v>0.74599030212607242</v>
      </c>
      <c r="T97" s="8">
        <f t="shared" si="33"/>
        <v>509</v>
      </c>
      <c r="U97" s="31">
        <f t="shared" si="34"/>
        <v>0.81086651259868803</v>
      </c>
      <c r="V97" s="16">
        <v>2.3044414321027031E-2</v>
      </c>
      <c r="W97" s="97">
        <f t="shared" si="35"/>
        <v>473</v>
      </c>
      <c r="X97" s="31">
        <f t="shared" si="36"/>
        <v>0.98263243497090036</v>
      </c>
      <c r="Y97" s="11">
        <v>167109</v>
      </c>
      <c r="Z97" s="8">
        <f t="shared" si="37"/>
        <v>291</v>
      </c>
      <c r="AA97" s="31">
        <f t="shared" si="38"/>
        <v>0.29055851621918416</v>
      </c>
      <c r="AB97" s="9">
        <v>0.04</v>
      </c>
      <c r="AC97" s="97">
        <f t="shared" si="39"/>
        <v>463</v>
      </c>
      <c r="AD97" s="31">
        <f t="shared" si="40"/>
        <v>0.75867192018781382</v>
      </c>
      <c r="AE97" s="16">
        <v>0.97391944473656533</v>
      </c>
      <c r="AF97" s="8">
        <f t="shared" si="41"/>
        <v>160</v>
      </c>
      <c r="AG97" s="31">
        <f t="shared" si="42"/>
        <v>-0.23411055973656819</v>
      </c>
      <c r="AH97" s="12">
        <v>2.3439999999999999</v>
      </c>
      <c r="AI97" s="97">
        <f t="shared" si="43"/>
        <v>342</v>
      </c>
      <c r="AJ97" s="31">
        <f t="shared" si="44"/>
        <v>-0.17287479167234884</v>
      </c>
      <c r="AK97" s="11">
        <v>230366.9500932488</v>
      </c>
      <c r="AL97" s="36"/>
    </row>
    <row r="98" spans="1:38" x14ac:dyDescent="0.3">
      <c r="A98" t="s">
        <v>235</v>
      </c>
      <c r="B98" s="3" t="s">
        <v>236</v>
      </c>
      <c r="C98" s="4" t="s">
        <v>47</v>
      </c>
      <c r="D98" s="5" t="s">
        <v>44</v>
      </c>
      <c r="E98" s="34">
        <f t="shared" si="45"/>
        <v>2.6070266826135464</v>
      </c>
      <c r="F98" s="6">
        <f t="shared" si="23"/>
        <v>19.876813912007016</v>
      </c>
      <c r="G98" s="7">
        <f t="shared" si="24"/>
        <v>399</v>
      </c>
      <c r="H98" s="97">
        <f t="shared" si="25"/>
        <v>173</v>
      </c>
      <c r="I98" s="31">
        <f t="shared" si="26"/>
        <v>-0.36552755438866491</v>
      </c>
      <c r="J98" s="9">
        <v>1.617972296589465E-2</v>
      </c>
      <c r="K98" s="8">
        <f t="shared" si="27"/>
        <v>148</v>
      </c>
      <c r="L98" s="31">
        <f t="shared" si="28"/>
        <v>-0.31183434620772976</v>
      </c>
      <c r="M98" s="9">
        <v>5.2223006351446721E-2</v>
      </c>
      <c r="N98" s="8">
        <f t="shared" si="29"/>
        <v>263</v>
      </c>
      <c r="O98" s="31">
        <f t="shared" si="30"/>
        <v>0.23339894136071293</v>
      </c>
      <c r="P98" s="9">
        <v>4.634513941220799E-2</v>
      </c>
      <c r="Q98" s="8">
        <f t="shared" si="31"/>
        <v>269</v>
      </c>
      <c r="R98" s="31">
        <f t="shared" si="32"/>
        <v>4.8940807932004587E-2</v>
      </c>
      <c r="S98" s="10">
        <v>0.3436426116838488</v>
      </c>
      <c r="T98" s="8">
        <f t="shared" si="33"/>
        <v>181</v>
      </c>
      <c r="U98" s="31">
        <f t="shared" si="34"/>
        <v>-8.0254692038542561E-2</v>
      </c>
      <c r="V98" s="16">
        <v>8.0783210223941845E-2</v>
      </c>
      <c r="W98" s="97">
        <f t="shared" si="35"/>
        <v>505</v>
      </c>
      <c r="X98" s="31">
        <f t="shared" si="36"/>
        <v>1.4894121569122512</v>
      </c>
      <c r="Y98" s="11">
        <v>190469</v>
      </c>
      <c r="Z98" s="8">
        <f t="shared" si="37"/>
        <v>508</v>
      </c>
      <c r="AA98" s="31">
        <f t="shared" si="38"/>
        <v>0.83660628679622051</v>
      </c>
      <c r="AB98" s="9">
        <v>3.1E-2</v>
      </c>
      <c r="AC98" s="97">
        <f t="shared" si="39"/>
        <v>257</v>
      </c>
      <c r="AD98" s="31">
        <f t="shared" si="40"/>
        <v>0.20811124619786703</v>
      </c>
      <c r="AE98" s="16">
        <v>0.94323383995605203</v>
      </c>
      <c r="AF98" s="8">
        <f t="shared" si="41"/>
        <v>380</v>
      </c>
      <c r="AG98" s="31">
        <f t="shared" si="42"/>
        <v>0.20328915986330068</v>
      </c>
      <c r="AH98" s="12">
        <v>1.8680000000000001</v>
      </c>
      <c r="AI98" s="97">
        <f t="shared" si="43"/>
        <v>481</v>
      </c>
      <c r="AJ98" s="31">
        <f t="shared" si="44"/>
        <v>-4.2679517454775717E-2</v>
      </c>
      <c r="AK98" s="11">
        <v>394656.42394043528</v>
      </c>
      <c r="AL98" s="36"/>
    </row>
    <row r="99" spans="1:38" x14ac:dyDescent="0.3">
      <c r="A99" t="s">
        <v>237</v>
      </c>
      <c r="B99" s="3" t="s">
        <v>238</v>
      </c>
      <c r="C99" s="4" t="s">
        <v>72</v>
      </c>
      <c r="D99" s="5" t="s">
        <v>37</v>
      </c>
      <c r="E99" s="34">
        <f t="shared" si="45"/>
        <v>-0.67082122495694319</v>
      </c>
      <c r="F99" s="6">
        <f t="shared" si="23"/>
        <v>30.330113778389613</v>
      </c>
      <c r="G99" s="7">
        <f t="shared" si="24"/>
        <v>193</v>
      </c>
      <c r="H99" s="97">
        <f t="shared" si="25"/>
        <v>263</v>
      </c>
      <c r="I99" s="31">
        <f t="shared" si="26"/>
        <v>-8.8764180127799797E-2</v>
      </c>
      <c r="J99" s="9">
        <v>3.949561562432069E-2</v>
      </c>
      <c r="K99" s="8">
        <f t="shared" si="27"/>
        <v>195</v>
      </c>
      <c r="L99" s="31">
        <f t="shared" si="28"/>
        <v>-0.11679517443115219</v>
      </c>
      <c r="M99" s="9">
        <v>4.5645558614693521E-2</v>
      </c>
      <c r="N99" s="8">
        <f t="shared" si="29"/>
        <v>145</v>
      </c>
      <c r="O99" s="31">
        <f t="shared" si="30"/>
        <v>-0.24646377054250715</v>
      </c>
      <c r="P99" s="9">
        <v>7.825686665643701E-2</v>
      </c>
      <c r="Q99" s="8">
        <f t="shared" si="31"/>
        <v>108</v>
      </c>
      <c r="R99" s="31">
        <f t="shared" si="32"/>
        <v>3.6461985771567937E-2</v>
      </c>
      <c r="S99" s="10">
        <v>1.3943112102621307</v>
      </c>
      <c r="T99" s="8">
        <f t="shared" si="33"/>
        <v>132</v>
      </c>
      <c r="U99" s="31">
        <f t="shared" si="34"/>
        <v>-0.30542954321204119</v>
      </c>
      <c r="V99" s="16">
        <v>9.5373060299015086E-2</v>
      </c>
      <c r="W99" s="97">
        <f t="shared" si="35"/>
        <v>139</v>
      </c>
      <c r="X99" s="31">
        <f t="shared" si="36"/>
        <v>-0.68620447043742228</v>
      </c>
      <c r="Y99" s="11">
        <v>90184</v>
      </c>
      <c r="Z99" s="8">
        <f t="shared" si="37"/>
        <v>396</v>
      </c>
      <c r="AA99" s="31">
        <f t="shared" si="38"/>
        <v>0.53324641425342234</v>
      </c>
      <c r="AB99" s="9">
        <v>3.6000000000000004E-2</v>
      </c>
      <c r="AC99" s="97">
        <f t="shared" si="39"/>
        <v>260</v>
      </c>
      <c r="AD99" s="31">
        <f t="shared" si="40"/>
        <v>0.21627352784332088</v>
      </c>
      <c r="AE99" s="16">
        <v>0.94368876628935605</v>
      </c>
      <c r="AF99" s="8">
        <f t="shared" si="41"/>
        <v>97</v>
      </c>
      <c r="AG99" s="31">
        <f t="shared" si="42"/>
        <v>-0.41850455917572876</v>
      </c>
      <c r="AH99" s="12">
        <v>2.5446666666666666</v>
      </c>
      <c r="AI99" s="97">
        <f t="shared" si="43"/>
        <v>123</v>
      </c>
      <c r="AJ99" s="31">
        <f t="shared" si="44"/>
        <v>-0.25075756079845429</v>
      </c>
      <c r="AK99" s="11">
        <v>132089.04224762967</v>
      </c>
      <c r="AL99" s="36"/>
    </row>
    <row r="100" spans="1:38" x14ac:dyDescent="0.3">
      <c r="A100" t="s">
        <v>239</v>
      </c>
      <c r="B100" s="3" t="s">
        <v>240</v>
      </c>
      <c r="C100" s="4" t="s">
        <v>32</v>
      </c>
      <c r="D100" s="5" t="s">
        <v>33</v>
      </c>
      <c r="E100" s="34">
        <f t="shared" si="45"/>
        <v>4.8406608007731373</v>
      </c>
      <c r="F100" s="6">
        <f t="shared" si="23"/>
        <v>12.75358919649201</v>
      </c>
      <c r="G100" s="7">
        <f t="shared" si="24"/>
        <v>519</v>
      </c>
      <c r="H100" s="97">
        <f t="shared" si="25"/>
        <v>108</v>
      </c>
      <c r="I100" s="31">
        <f t="shared" si="26"/>
        <v>-0.61568913113915913</v>
      </c>
      <c r="J100" s="9">
        <v>-4.8951048951049181E-3</v>
      </c>
      <c r="K100" s="8">
        <f t="shared" si="27"/>
        <v>421</v>
      </c>
      <c r="L100" s="31">
        <f t="shared" si="28"/>
        <v>0.62327001867337428</v>
      </c>
      <c r="M100" s="9">
        <v>2.0687802256851157E-2</v>
      </c>
      <c r="N100" s="8">
        <f t="shared" si="29"/>
        <v>452</v>
      </c>
      <c r="O100" s="31">
        <f t="shared" si="30"/>
        <v>0.71786285820798235</v>
      </c>
      <c r="P100" s="9">
        <v>1.4127423822714681E-2</v>
      </c>
      <c r="Q100" s="8">
        <f t="shared" si="31"/>
        <v>386</v>
      </c>
      <c r="R100" s="31">
        <f t="shared" si="32"/>
        <v>5.3022261440516603E-2</v>
      </c>
      <c r="S100" s="10">
        <v>0</v>
      </c>
      <c r="T100" s="8">
        <f t="shared" si="33"/>
        <v>438</v>
      </c>
      <c r="U100" s="31">
        <f t="shared" si="34"/>
        <v>0.64524637901529103</v>
      </c>
      <c r="V100" s="16">
        <v>3.3775510204081635E-2</v>
      </c>
      <c r="W100" s="97">
        <f t="shared" si="35"/>
        <v>517</v>
      </c>
      <c r="X100" s="31">
        <f t="shared" si="36"/>
        <v>1.686917404709942</v>
      </c>
      <c r="Y100" s="11">
        <v>199573</v>
      </c>
      <c r="Z100" s="8">
        <f t="shared" si="37"/>
        <v>492</v>
      </c>
      <c r="AA100" s="31">
        <f t="shared" si="38"/>
        <v>0.77593431228766085</v>
      </c>
      <c r="AB100" s="9">
        <v>3.2000000000000001E-2</v>
      </c>
      <c r="AC100" s="97">
        <f t="shared" si="39"/>
        <v>478</v>
      </c>
      <c r="AD100" s="31">
        <f t="shared" si="40"/>
        <v>0.80499562809217173</v>
      </c>
      <c r="AE100" s="16">
        <v>0.97650130548302871</v>
      </c>
      <c r="AF100" s="8">
        <f t="shared" si="41"/>
        <v>489</v>
      </c>
      <c r="AG100" s="31">
        <f t="shared" si="42"/>
        <v>0.60883343769959408</v>
      </c>
      <c r="AH100" s="12">
        <v>1.4266666666666665</v>
      </c>
      <c r="AI100" s="97">
        <f t="shared" si="43"/>
        <v>498</v>
      </c>
      <c r="AJ100" s="31">
        <f t="shared" si="44"/>
        <v>1.0313502844481647E-2</v>
      </c>
      <c r="AK100" s="11">
        <v>461526.71147475153</v>
      </c>
      <c r="AL100" s="36"/>
    </row>
    <row r="101" spans="1:38" x14ac:dyDescent="0.3">
      <c r="A101" t="s">
        <v>241</v>
      </c>
      <c r="B101" s="3" t="s">
        <v>242</v>
      </c>
      <c r="C101" s="4" t="s">
        <v>162</v>
      </c>
      <c r="D101" s="5" t="s">
        <v>37</v>
      </c>
      <c r="E101" s="34">
        <f t="shared" si="45"/>
        <v>-10.026689893771255</v>
      </c>
      <c r="F101" s="6">
        <f t="shared" si="23"/>
        <v>60.166672234848932</v>
      </c>
      <c r="G101" s="7">
        <f t="shared" si="24"/>
        <v>21</v>
      </c>
      <c r="H101" s="97">
        <f t="shared" si="25"/>
        <v>23</v>
      </c>
      <c r="I101" s="31">
        <f t="shared" si="26"/>
        <v>-1.4132795220848167</v>
      </c>
      <c r="J101" s="9">
        <v>-7.2087998428599476E-2</v>
      </c>
      <c r="K101" s="8">
        <f t="shared" si="27"/>
        <v>19</v>
      </c>
      <c r="L101" s="31">
        <f t="shared" si="28"/>
        <v>-2.0506917345136579</v>
      </c>
      <c r="M101" s="9">
        <v>0.11086375779162956</v>
      </c>
      <c r="N101" s="8">
        <f t="shared" si="29"/>
        <v>17</v>
      </c>
      <c r="O101" s="31">
        <f t="shared" si="30"/>
        <v>-2.7216969991632944</v>
      </c>
      <c r="P101" s="9">
        <v>0.242864296444667</v>
      </c>
      <c r="Q101" s="8">
        <f t="shared" si="31"/>
        <v>70</v>
      </c>
      <c r="R101" s="31">
        <f t="shared" si="32"/>
        <v>2.7880369590876506E-2</v>
      </c>
      <c r="S101" s="10">
        <v>2.1168501270110074</v>
      </c>
      <c r="T101" s="8">
        <f t="shared" si="33"/>
        <v>30</v>
      </c>
      <c r="U101" s="31">
        <f t="shared" si="34"/>
        <v>-1.858128559692195</v>
      </c>
      <c r="V101" s="16">
        <v>0.19597774925117672</v>
      </c>
      <c r="W101" s="97">
        <f t="shared" si="35"/>
        <v>17</v>
      </c>
      <c r="X101" s="31">
        <f t="shared" si="36"/>
        <v>-1.4335960886138555</v>
      </c>
      <c r="Y101" s="11">
        <v>55733</v>
      </c>
      <c r="Z101" s="8">
        <f t="shared" si="37"/>
        <v>12</v>
      </c>
      <c r="AA101" s="31">
        <f t="shared" si="38"/>
        <v>-2.864384158225914</v>
      </c>
      <c r="AB101" s="9">
        <v>9.1999999999999998E-2</v>
      </c>
      <c r="AC101" s="97">
        <f t="shared" si="39"/>
        <v>159</v>
      </c>
      <c r="AD101" s="31">
        <f t="shared" si="40"/>
        <v>-0.20642327760762275</v>
      </c>
      <c r="AE101" s="16">
        <v>0.92012967875036844</v>
      </c>
      <c r="AF101" s="8">
        <f t="shared" si="41"/>
        <v>213</v>
      </c>
      <c r="AG101" s="31">
        <f t="shared" si="42"/>
        <v>-0.11955349031755481</v>
      </c>
      <c r="AH101" s="12">
        <v>2.2193333333333332</v>
      </c>
      <c r="AI101" s="97">
        <f t="shared" si="43"/>
        <v>15</v>
      </c>
      <c r="AJ101" s="31">
        <f t="shared" si="44"/>
        <v>-0.29783997332097611</v>
      </c>
      <c r="AK101" s="11">
        <v>72677.171676545302</v>
      </c>
      <c r="AL101" s="36"/>
    </row>
    <row r="102" spans="1:38" x14ac:dyDescent="0.3">
      <c r="A102" t="s">
        <v>243</v>
      </c>
      <c r="B102" s="3" t="s">
        <v>244</v>
      </c>
      <c r="C102" s="4" t="s">
        <v>36</v>
      </c>
      <c r="D102" s="5" t="s">
        <v>37</v>
      </c>
      <c r="E102" s="34">
        <f t="shared" si="45"/>
        <v>-4.3614616235106594</v>
      </c>
      <c r="F102" s="6">
        <f t="shared" si="23"/>
        <v>42.099839486518164</v>
      </c>
      <c r="G102" s="7">
        <f t="shared" si="24"/>
        <v>78</v>
      </c>
      <c r="H102" s="97">
        <f t="shared" si="25"/>
        <v>53</v>
      </c>
      <c r="I102" s="31">
        <f t="shared" si="26"/>
        <v>-0.91297746249753442</v>
      </c>
      <c r="J102" s="9">
        <v>-2.9940119760479056E-2</v>
      </c>
      <c r="K102" s="8">
        <f t="shared" si="27"/>
        <v>398</v>
      </c>
      <c r="L102" s="31">
        <f t="shared" si="28"/>
        <v>0.56533729993986126</v>
      </c>
      <c r="M102" s="9">
        <v>2.2641509433962263E-2</v>
      </c>
      <c r="N102" s="8">
        <f t="shared" si="29"/>
        <v>358</v>
      </c>
      <c r="O102" s="31">
        <f t="shared" si="30"/>
        <v>0.49712952932854426</v>
      </c>
      <c r="P102" s="9">
        <v>2.8806584362139918E-2</v>
      </c>
      <c r="Q102" s="8">
        <f t="shared" si="31"/>
        <v>386</v>
      </c>
      <c r="R102" s="31">
        <f t="shared" si="32"/>
        <v>5.3022261440516603E-2</v>
      </c>
      <c r="S102" s="10">
        <v>0</v>
      </c>
      <c r="T102" s="8">
        <f t="shared" si="33"/>
        <v>56</v>
      </c>
      <c r="U102" s="31">
        <f t="shared" si="34"/>
        <v>-1.1182156028754864</v>
      </c>
      <c r="V102" s="16">
        <v>0.14803625377643503</v>
      </c>
      <c r="W102" s="97">
        <f t="shared" si="35"/>
        <v>107</v>
      </c>
      <c r="X102" s="31">
        <f t="shared" si="36"/>
        <v>-0.80715040150861361</v>
      </c>
      <c r="Y102" s="11">
        <v>84609</v>
      </c>
      <c r="Z102" s="8">
        <f t="shared" si="37"/>
        <v>17</v>
      </c>
      <c r="AA102" s="31">
        <f t="shared" si="38"/>
        <v>-2.3790083621574381</v>
      </c>
      <c r="AB102" s="9">
        <v>8.4000000000000005E-2</v>
      </c>
      <c r="AC102" s="97">
        <f t="shared" si="39"/>
        <v>103</v>
      </c>
      <c r="AD102" s="31">
        <f t="shared" si="40"/>
        <v>-0.63373524894607702</v>
      </c>
      <c r="AE102" s="16">
        <v>0.89631336405529949</v>
      </c>
      <c r="AF102" s="8">
        <f t="shared" si="41"/>
        <v>502</v>
      </c>
      <c r="AG102" s="31">
        <f t="shared" si="42"/>
        <v>0.66948129798024802</v>
      </c>
      <c r="AH102" s="12">
        <v>1.3606666666666667</v>
      </c>
      <c r="AI102" s="97">
        <f t="shared" si="43"/>
        <v>218</v>
      </c>
      <c r="AJ102" s="31">
        <f t="shared" si="44"/>
        <v>-0.21585633059099746</v>
      </c>
      <c r="AK102" s="11">
        <v>176129.84773662552</v>
      </c>
      <c r="AL102" s="36"/>
    </row>
    <row r="103" spans="1:38" x14ac:dyDescent="0.3">
      <c r="A103" t="s">
        <v>245</v>
      </c>
      <c r="B103" s="3" t="s">
        <v>246</v>
      </c>
      <c r="C103" s="4" t="s">
        <v>199</v>
      </c>
      <c r="D103" s="5" t="s">
        <v>33</v>
      </c>
      <c r="E103" s="34">
        <f t="shared" si="45"/>
        <v>4.7014878345529851</v>
      </c>
      <c r="F103" s="6">
        <f t="shared" si="23"/>
        <v>13.197422098510788</v>
      </c>
      <c r="G103" s="7">
        <f t="shared" si="24"/>
        <v>515</v>
      </c>
      <c r="H103" s="97">
        <f t="shared" si="25"/>
        <v>396</v>
      </c>
      <c r="I103" s="31">
        <f t="shared" si="26"/>
        <v>0.29682394373404175</v>
      </c>
      <c r="J103" s="9">
        <v>7.1979434447300816E-2</v>
      </c>
      <c r="K103" s="8">
        <f t="shared" si="27"/>
        <v>523</v>
      </c>
      <c r="L103" s="31">
        <f t="shared" si="28"/>
        <v>1.0802997487343151</v>
      </c>
      <c r="M103" s="9">
        <v>5.2750565184626974E-3</v>
      </c>
      <c r="N103" s="8">
        <f t="shared" si="29"/>
        <v>356</v>
      </c>
      <c r="O103" s="31">
        <f t="shared" si="30"/>
        <v>0.49510294747934275</v>
      </c>
      <c r="P103" s="9">
        <v>2.8941355674028942E-2</v>
      </c>
      <c r="Q103" s="8">
        <f t="shared" si="31"/>
        <v>386</v>
      </c>
      <c r="R103" s="31">
        <f t="shared" si="32"/>
        <v>5.3022261440516603E-2</v>
      </c>
      <c r="S103" s="10">
        <v>0</v>
      </c>
      <c r="T103" s="8">
        <f t="shared" si="33"/>
        <v>422</v>
      </c>
      <c r="U103" s="31">
        <f t="shared" si="34"/>
        <v>0.61292313833298595</v>
      </c>
      <c r="V103" s="16">
        <v>3.5869843709966695E-2</v>
      </c>
      <c r="W103" s="97">
        <f t="shared" si="35"/>
        <v>539</v>
      </c>
      <c r="X103" s="31">
        <f t="shared" si="36"/>
        <v>2.0582810725263823</v>
      </c>
      <c r="Y103" s="11">
        <v>216691</v>
      </c>
      <c r="Z103" s="8">
        <f t="shared" si="37"/>
        <v>291</v>
      </c>
      <c r="AA103" s="31">
        <f t="shared" si="38"/>
        <v>0.29055851621918416</v>
      </c>
      <c r="AB103" s="9">
        <v>0.04</v>
      </c>
      <c r="AC103" s="97">
        <f t="shared" si="39"/>
        <v>415</v>
      </c>
      <c r="AD103" s="31">
        <f t="shared" si="40"/>
        <v>0.63920301014282899</v>
      </c>
      <c r="AE103" s="16">
        <v>0.96726082211713349</v>
      </c>
      <c r="AF103" s="8">
        <f t="shared" si="41"/>
        <v>494</v>
      </c>
      <c r="AG103" s="31">
        <f t="shared" si="42"/>
        <v>0.62904939112647862</v>
      </c>
      <c r="AH103" s="12">
        <v>1.4046666666666667</v>
      </c>
      <c r="AI103" s="97">
        <f t="shared" si="43"/>
        <v>522</v>
      </c>
      <c r="AJ103" s="31">
        <f t="shared" si="44"/>
        <v>0.20341447005214242</v>
      </c>
      <c r="AK103" s="11">
        <v>705194.97434052755</v>
      </c>
      <c r="AL103" s="36"/>
    </row>
    <row r="104" spans="1:38" x14ac:dyDescent="0.3">
      <c r="A104" t="s">
        <v>247</v>
      </c>
      <c r="B104" s="3" t="s">
        <v>248</v>
      </c>
      <c r="C104" s="4" t="s">
        <v>115</v>
      </c>
      <c r="D104" s="5" t="s">
        <v>33</v>
      </c>
      <c r="E104" s="34">
        <f t="shared" si="45"/>
        <v>3.6608808262323125</v>
      </c>
      <c r="F104" s="6">
        <f t="shared" si="23"/>
        <v>16.515994957218496</v>
      </c>
      <c r="G104" s="7">
        <f t="shared" si="24"/>
        <v>466</v>
      </c>
      <c r="H104" s="97">
        <f t="shared" si="25"/>
        <v>304</v>
      </c>
      <c r="I104" s="31">
        <f t="shared" si="26"/>
        <v>4.3785069799233182E-2</v>
      </c>
      <c r="J104" s="9">
        <v>5.0662209078050635E-2</v>
      </c>
      <c r="K104" s="8">
        <f t="shared" si="27"/>
        <v>387</v>
      </c>
      <c r="L104" s="31">
        <f t="shared" si="28"/>
        <v>0.51542897704894364</v>
      </c>
      <c r="M104" s="9">
        <v>2.4324604078252769E-2</v>
      </c>
      <c r="N104" s="8">
        <f t="shared" si="29"/>
        <v>386</v>
      </c>
      <c r="O104" s="31">
        <f t="shared" si="30"/>
        <v>0.57774084011437243</v>
      </c>
      <c r="P104" s="9">
        <v>2.3445788245279015E-2</v>
      </c>
      <c r="Q104" s="8">
        <f t="shared" si="31"/>
        <v>379</v>
      </c>
      <c r="R104" s="31">
        <f t="shared" si="32"/>
        <v>5.2537741809717847E-2</v>
      </c>
      <c r="S104" s="10">
        <v>4.0794680373679268E-2</v>
      </c>
      <c r="T104" s="8">
        <f t="shared" si="33"/>
        <v>502</v>
      </c>
      <c r="U104" s="31">
        <f t="shared" si="34"/>
        <v>0.78527202967298226</v>
      </c>
      <c r="V104" s="16">
        <v>2.4702768558585053E-2</v>
      </c>
      <c r="W104" s="97">
        <f t="shared" si="35"/>
        <v>446</v>
      </c>
      <c r="X104" s="31">
        <f t="shared" si="36"/>
        <v>0.7410225992148719</v>
      </c>
      <c r="Y104" s="11">
        <v>155972</v>
      </c>
      <c r="Z104" s="8">
        <f t="shared" si="37"/>
        <v>442</v>
      </c>
      <c r="AA104" s="31">
        <f t="shared" si="38"/>
        <v>0.65459036327054154</v>
      </c>
      <c r="AB104" s="9">
        <v>3.4000000000000002E-2</v>
      </c>
      <c r="AC104" s="97">
        <f t="shared" si="39"/>
        <v>448</v>
      </c>
      <c r="AD104" s="31">
        <f t="shared" si="40"/>
        <v>0.72279740803782611</v>
      </c>
      <c r="AE104" s="16">
        <v>0.97191997191997193</v>
      </c>
      <c r="AF104" s="8">
        <f t="shared" si="41"/>
        <v>324</v>
      </c>
      <c r="AG104" s="31">
        <f t="shared" si="42"/>
        <v>9.3326625314034142E-2</v>
      </c>
      <c r="AH104" s="12">
        <v>1.9876666666666665</v>
      </c>
      <c r="AI104" s="97">
        <f t="shared" si="43"/>
        <v>390</v>
      </c>
      <c r="AJ104" s="31">
        <f t="shared" si="44"/>
        <v>-0.14486129571420933</v>
      </c>
      <c r="AK104" s="11">
        <v>265716.33231346635</v>
      </c>
      <c r="AL104" s="36"/>
    </row>
    <row r="105" spans="1:38" x14ac:dyDescent="0.3">
      <c r="A105" t="s">
        <v>249</v>
      </c>
      <c r="B105" s="3" t="s">
        <v>250</v>
      </c>
      <c r="C105" s="4" t="s">
        <v>47</v>
      </c>
      <c r="D105" s="5" t="s">
        <v>44</v>
      </c>
      <c r="E105" s="34">
        <f t="shared" si="45"/>
        <v>3.8616446557029831</v>
      </c>
      <c r="F105" s="6">
        <f t="shared" si="23"/>
        <v>15.87574422839938</v>
      </c>
      <c r="G105" s="7">
        <f t="shared" si="24"/>
        <v>473</v>
      </c>
      <c r="H105" s="97">
        <f t="shared" si="25"/>
        <v>405</v>
      </c>
      <c r="I105" s="31">
        <f t="shared" si="26"/>
        <v>0.33768270752568041</v>
      </c>
      <c r="J105" s="9">
        <v>7.542157542157546E-2</v>
      </c>
      <c r="K105" s="8">
        <f t="shared" si="27"/>
        <v>230</v>
      </c>
      <c r="L105" s="31">
        <f t="shared" si="28"/>
        <v>1.761257379374042E-2</v>
      </c>
      <c r="M105" s="9">
        <v>4.1112828438948992E-2</v>
      </c>
      <c r="N105" s="8">
        <f t="shared" si="29"/>
        <v>436</v>
      </c>
      <c r="O105" s="31">
        <f t="shared" si="30"/>
        <v>0.68792066499470295</v>
      </c>
      <c r="P105" s="9">
        <v>1.6118633139909737E-2</v>
      </c>
      <c r="Q105" s="8">
        <f t="shared" si="31"/>
        <v>386</v>
      </c>
      <c r="R105" s="31">
        <f t="shared" si="32"/>
        <v>5.3022261440516603E-2</v>
      </c>
      <c r="S105" s="10">
        <v>0</v>
      </c>
      <c r="T105" s="8">
        <f t="shared" si="33"/>
        <v>450</v>
      </c>
      <c r="U105" s="31">
        <f t="shared" si="34"/>
        <v>0.66370076617059792</v>
      </c>
      <c r="V105" s="16">
        <v>3.2579787234042555E-2</v>
      </c>
      <c r="W105" s="97">
        <f t="shared" si="35"/>
        <v>481</v>
      </c>
      <c r="X105" s="31">
        <f t="shared" si="36"/>
        <v>1.053507835295489</v>
      </c>
      <c r="Y105" s="11">
        <v>170376</v>
      </c>
      <c r="Z105" s="8">
        <f t="shared" si="37"/>
        <v>523</v>
      </c>
      <c r="AA105" s="31">
        <f t="shared" si="38"/>
        <v>0.89727826130478017</v>
      </c>
      <c r="AB105" s="9">
        <v>0.03</v>
      </c>
      <c r="AC105" s="97">
        <f t="shared" si="39"/>
        <v>309</v>
      </c>
      <c r="AD105" s="31">
        <f t="shared" si="40"/>
        <v>0.3626610759905996</v>
      </c>
      <c r="AE105" s="16">
        <v>0.95184770436730126</v>
      </c>
      <c r="AF105" s="8">
        <f t="shared" si="41"/>
        <v>403</v>
      </c>
      <c r="AG105" s="31">
        <f t="shared" si="42"/>
        <v>0.28047734567504234</v>
      </c>
      <c r="AH105" s="12">
        <v>1.784</v>
      </c>
      <c r="AI105" s="97">
        <f t="shared" si="43"/>
        <v>475</v>
      </c>
      <c r="AJ105" s="31">
        <f t="shared" si="44"/>
        <v>-6.1557464969276547E-2</v>
      </c>
      <c r="AK105" s="11">
        <v>370834.9136505209</v>
      </c>
      <c r="AL105" s="36"/>
    </row>
    <row r="106" spans="1:38" x14ac:dyDescent="0.3">
      <c r="A106" t="s">
        <v>251</v>
      </c>
      <c r="B106" s="3" t="s">
        <v>252</v>
      </c>
      <c r="C106" s="4" t="s">
        <v>32</v>
      </c>
      <c r="D106" s="5" t="s">
        <v>33</v>
      </c>
      <c r="E106" s="34">
        <f t="shared" si="45"/>
        <v>3.4380168985413921</v>
      </c>
      <c r="F106" s="6">
        <f t="shared" si="23"/>
        <v>17.226724536883381</v>
      </c>
      <c r="G106" s="7">
        <f t="shared" si="24"/>
        <v>448</v>
      </c>
      <c r="H106" s="97">
        <f t="shared" si="25"/>
        <v>547</v>
      </c>
      <c r="I106" s="31">
        <f t="shared" si="26"/>
        <v>1.9422464187316189</v>
      </c>
      <c r="J106" s="9">
        <v>0.21059782608695654</v>
      </c>
      <c r="K106" s="8">
        <f t="shared" si="27"/>
        <v>535</v>
      </c>
      <c r="L106" s="31">
        <f t="shared" si="28"/>
        <v>1.2367194871514939</v>
      </c>
      <c r="M106" s="9">
        <v>0</v>
      </c>
      <c r="N106" s="8">
        <f t="shared" si="29"/>
        <v>525</v>
      </c>
      <c r="O106" s="31">
        <f t="shared" si="30"/>
        <v>0.93029961714274023</v>
      </c>
      <c r="P106" s="9">
        <v>0</v>
      </c>
      <c r="Q106" s="8">
        <f t="shared" si="31"/>
        <v>386</v>
      </c>
      <c r="R106" s="31">
        <f t="shared" si="32"/>
        <v>5.3022261440516603E-2</v>
      </c>
      <c r="S106" s="10">
        <v>0</v>
      </c>
      <c r="T106" s="8">
        <f t="shared" si="33"/>
        <v>175</v>
      </c>
      <c r="U106" s="31">
        <f t="shared" si="34"/>
        <v>-0.11586276100959328</v>
      </c>
      <c r="V106" s="16">
        <v>8.3090379008746357E-2</v>
      </c>
      <c r="W106" s="97">
        <f t="shared" si="35"/>
        <v>296</v>
      </c>
      <c r="X106" s="31">
        <f t="shared" si="36"/>
        <v>-0.17269950389839078</v>
      </c>
      <c r="Y106" s="11">
        <v>113854</v>
      </c>
      <c r="Z106" s="8">
        <f t="shared" si="37"/>
        <v>415</v>
      </c>
      <c r="AA106" s="31">
        <f t="shared" si="38"/>
        <v>0.59391838876198189</v>
      </c>
      <c r="AB106" s="9">
        <v>3.5000000000000003E-2</v>
      </c>
      <c r="AC106" s="97">
        <f t="shared" si="39"/>
        <v>174</v>
      </c>
      <c r="AD106" s="31">
        <f t="shared" si="40"/>
        <v>-0.15042839392496191</v>
      </c>
      <c r="AE106" s="16">
        <v>0.92325056433408581</v>
      </c>
      <c r="AF106" s="8">
        <f t="shared" si="41"/>
        <v>561</v>
      </c>
      <c r="AG106" s="31">
        <f t="shared" si="42"/>
        <v>1.5301908302460969</v>
      </c>
      <c r="AH106" s="12">
        <v>0.42399999999999999</v>
      </c>
      <c r="AI106" s="97">
        <f t="shared" si="43"/>
        <v>558</v>
      </c>
      <c r="AJ106" s="31">
        <f t="shared" si="44"/>
        <v>4.4899124239871897</v>
      </c>
      <c r="AK106" s="11">
        <v>6114196.9349046014</v>
      </c>
      <c r="AL106" s="36"/>
    </row>
    <row r="107" spans="1:38" x14ac:dyDescent="0.3">
      <c r="A107" t="s">
        <v>253</v>
      </c>
      <c r="B107" s="3" t="s">
        <v>254</v>
      </c>
      <c r="C107" s="4" t="s">
        <v>162</v>
      </c>
      <c r="D107" s="5" t="s">
        <v>37</v>
      </c>
      <c r="E107" s="34">
        <f t="shared" si="45"/>
        <v>-5.7322193430580812</v>
      </c>
      <c r="F107" s="6">
        <f t="shared" si="23"/>
        <v>46.471287427557158</v>
      </c>
      <c r="G107" s="7">
        <f t="shared" si="24"/>
        <v>52</v>
      </c>
      <c r="H107" s="97">
        <f t="shared" si="25"/>
        <v>230</v>
      </c>
      <c r="I107" s="31">
        <f t="shared" si="26"/>
        <v>-0.1884249052997238</v>
      </c>
      <c r="J107" s="9">
        <v>3.1099711445976341E-2</v>
      </c>
      <c r="K107" s="8">
        <f t="shared" si="27"/>
        <v>180</v>
      </c>
      <c r="L107" s="31">
        <f t="shared" si="28"/>
        <v>-0.16848646077614182</v>
      </c>
      <c r="M107" s="9">
        <v>4.7388781431334626E-2</v>
      </c>
      <c r="N107" s="8">
        <f t="shared" si="29"/>
        <v>113</v>
      </c>
      <c r="O107" s="31">
        <f t="shared" si="30"/>
        <v>-0.45892302996898043</v>
      </c>
      <c r="P107" s="9">
        <v>9.2385786802030453E-2</v>
      </c>
      <c r="Q107" s="8">
        <f t="shared" si="31"/>
        <v>386</v>
      </c>
      <c r="R107" s="31">
        <f t="shared" si="32"/>
        <v>5.3022261440516603E-2</v>
      </c>
      <c r="S107" s="10">
        <v>0</v>
      </c>
      <c r="T107" s="8">
        <f t="shared" si="33"/>
        <v>104</v>
      </c>
      <c r="U107" s="31">
        <f t="shared" si="34"/>
        <v>-0.4712097217553825</v>
      </c>
      <c r="V107" s="16">
        <v>0.10611452604335167</v>
      </c>
      <c r="W107" s="97">
        <f t="shared" si="35"/>
        <v>111</v>
      </c>
      <c r="X107" s="31">
        <f t="shared" si="36"/>
        <v>-0.79662864786385534</v>
      </c>
      <c r="Y107" s="11">
        <v>85094</v>
      </c>
      <c r="Z107" s="8">
        <f t="shared" si="37"/>
        <v>52</v>
      </c>
      <c r="AA107" s="31">
        <f t="shared" si="38"/>
        <v>-1.1048968974776863</v>
      </c>
      <c r="AB107" s="9">
        <v>6.3E-2</v>
      </c>
      <c r="AC107" s="97">
        <f t="shared" si="39"/>
        <v>17</v>
      </c>
      <c r="AD107" s="31">
        <f t="shared" si="40"/>
        <v>-2.7026607594877547</v>
      </c>
      <c r="AE107" s="16">
        <v>0.78100140383715488</v>
      </c>
      <c r="AF107" s="8">
        <f t="shared" si="41"/>
        <v>111</v>
      </c>
      <c r="AG107" s="31">
        <f t="shared" si="42"/>
        <v>-0.37225290815361395</v>
      </c>
      <c r="AH107" s="12">
        <v>2.4943333333333335</v>
      </c>
      <c r="AI107" s="97">
        <f t="shared" si="43"/>
        <v>55</v>
      </c>
      <c r="AJ107" s="31">
        <f t="shared" si="44"/>
        <v>-0.27452591755027927</v>
      </c>
      <c r="AK107" s="11">
        <v>102096.47263681592</v>
      </c>
      <c r="AL107" s="36"/>
    </row>
    <row r="108" spans="1:38" x14ac:dyDescent="0.3">
      <c r="A108" t="s">
        <v>255</v>
      </c>
      <c r="B108" s="3" t="s">
        <v>256</v>
      </c>
      <c r="C108" s="4" t="s">
        <v>89</v>
      </c>
      <c r="D108" s="5" t="s">
        <v>37</v>
      </c>
      <c r="E108" s="34">
        <f t="shared" si="45"/>
        <v>-2.4053231696507645E-2</v>
      </c>
      <c r="F108" s="6">
        <f t="shared" si="23"/>
        <v>28.267522722253354</v>
      </c>
      <c r="G108" s="7">
        <f t="shared" si="24"/>
        <v>236</v>
      </c>
      <c r="H108" s="97">
        <f t="shared" si="25"/>
        <v>455</v>
      </c>
      <c r="I108" s="31">
        <f t="shared" si="26"/>
        <v>0.57090842393470786</v>
      </c>
      <c r="J108" s="9">
        <v>9.506964404156526E-2</v>
      </c>
      <c r="K108" s="8">
        <f t="shared" si="27"/>
        <v>144</v>
      </c>
      <c r="L108" s="31">
        <f t="shared" si="28"/>
        <v>-0.34739875089932581</v>
      </c>
      <c r="M108" s="9">
        <v>5.3422370617696162E-2</v>
      </c>
      <c r="N108" s="8">
        <f t="shared" si="29"/>
        <v>385</v>
      </c>
      <c r="O108" s="31">
        <f t="shared" si="30"/>
        <v>0.57669138219237615</v>
      </c>
      <c r="P108" s="9">
        <v>2.3515579071134628E-2</v>
      </c>
      <c r="Q108" s="8">
        <f t="shared" si="31"/>
        <v>251</v>
      </c>
      <c r="R108" s="31">
        <f t="shared" si="32"/>
        <v>4.8226368159769592E-2</v>
      </c>
      <c r="S108" s="10">
        <v>0.40379567938623057</v>
      </c>
      <c r="T108" s="8">
        <f t="shared" si="33"/>
        <v>443</v>
      </c>
      <c r="U108" s="31">
        <f t="shared" si="34"/>
        <v>0.65017009088976618</v>
      </c>
      <c r="V108" s="16">
        <v>3.345648604269294E-2</v>
      </c>
      <c r="W108" s="97">
        <f t="shared" si="35"/>
        <v>77</v>
      </c>
      <c r="X108" s="31">
        <f t="shared" si="36"/>
        <v>-0.93512529790125187</v>
      </c>
      <c r="Y108" s="11">
        <v>78710</v>
      </c>
      <c r="Z108" s="8">
        <f t="shared" si="37"/>
        <v>68</v>
      </c>
      <c r="AA108" s="31">
        <f t="shared" si="38"/>
        <v>-0.74086505042632889</v>
      </c>
      <c r="AB108" s="9">
        <v>5.7000000000000002E-2</v>
      </c>
      <c r="AC108" s="97">
        <f t="shared" si="39"/>
        <v>333</v>
      </c>
      <c r="AD108" s="31">
        <f t="shared" si="40"/>
        <v>0.41975741927691179</v>
      </c>
      <c r="AE108" s="16">
        <v>0.9550299800133244</v>
      </c>
      <c r="AF108" s="8">
        <f t="shared" si="41"/>
        <v>195</v>
      </c>
      <c r="AG108" s="31">
        <f t="shared" si="42"/>
        <v>-0.15753497857412638</v>
      </c>
      <c r="AH108" s="12">
        <v>2.2606666666666668</v>
      </c>
      <c r="AI108" s="97">
        <f t="shared" si="43"/>
        <v>160</v>
      </c>
      <c r="AJ108" s="31">
        <f t="shared" si="44"/>
        <v>-0.23760727001225745</v>
      </c>
      <c r="AK108" s="11">
        <v>148682.99596204321</v>
      </c>
      <c r="AL108" s="36"/>
    </row>
    <row r="109" spans="1:38" x14ac:dyDescent="0.3">
      <c r="A109" t="s">
        <v>257</v>
      </c>
      <c r="B109" s="3" t="s">
        <v>258</v>
      </c>
      <c r="C109" s="4" t="s">
        <v>40</v>
      </c>
      <c r="D109" s="5" t="s">
        <v>33</v>
      </c>
      <c r="E109" s="34">
        <f t="shared" si="45"/>
        <v>5.084760805347508</v>
      </c>
      <c r="F109" s="6">
        <f t="shared" si="23"/>
        <v>11.975136194048552</v>
      </c>
      <c r="G109" s="7">
        <f t="shared" si="24"/>
        <v>527</v>
      </c>
      <c r="H109" s="97">
        <f t="shared" si="25"/>
        <v>181</v>
      </c>
      <c r="I109" s="31">
        <f t="shared" si="26"/>
        <v>-0.34711962510444194</v>
      </c>
      <c r="J109" s="9">
        <v>1.7730496453900679E-2</v>
      </c>
      <c r="K109" s="8">
        <f t="shared" si="27"/>
        <v>193</v>
      </c>
      <c r="L109" s="31">
        <f t="shared" si="28"/>
        <v>-0.13385181672217186</v>
      </c>
      <c r="M109" s="9">
        <v>4.6220772158781946E-2</v>
      </c>
      <c r="N109" s="8">
        <f t="shared" si="29"/>
        <v>525</v>
      </c>
      <c r="O109" s="31">
        <f t="shared" si="30"/>
        <v>0.93029961714274023</v>
      </c>
      <c r="P109" s="9">
        <v>0</v>
      </c>
      <c r="Q109" s="8">
        <f t="shared" si="31"/>
        <v>386</v>
      </c>
      <c r="R109" s="31">
        <f t="shared" si="32"/>
        <v>5.3022261440516603E-2</v>
      </c>
      <c r="S109" s="10">
        <v>0</v>
      </c>
      <c r="T109" s="8">
        <f t="shared" si="33"/>
        <v>558</v>
      </c>
      <c r="U109" s="31">
        <f t="shared" si="34"/>
        <v>1.0282740882020354</v>
      </c>
      <c r="V109" s="16">
        <v>8.9578326414682108E-3</v>
      </c>
      <c r="W109" s="97">
        <f t="shared" si="35"/>
        <v>511</v>
      </c>
      <c r="X109" s="31">
        <f t="shared" si="36"/>
        <v>1.5707659222067745</v>
      </c>
      <c r="Y109" s="11">
        <v>194219</v>
      </c>
      <c r="Z109" s="8">
        <f t="shared" si="37"/>
        <v>442</v>
      </c>
      <c r="AA109" s="31">
        <f t="shared" si="38"/>
        <v>0.65459036327054154</v>
      </c>
      <c r="AB109" s="9">
        <v>3.4000000000000002E-2</v>
      </c>
      <c r="AC109" s="97">
        <f t="shared" si="39"/>
        <v>522</v>
      </c>
      <c r="AD109" s="31">
        <f t="shared" si="40"/>
        <v>0.96210784906021996</v>
      </c>
      <c r="AE109" s="16">
        <v>0.98525798525798525</v>
      </c>
      <c r="AF109" s="8">
        <f t="shared" si="41"/>
        <v>355</v>
      </c>
      <c r="AG109" s="31">
        <f t="shared" si="42"/>
        <v>0.1634698576588309</v>
      </c>
      <c r="AH109" s="12">
        <v>1.9113333333333333</v>
      </c>
      <c r="AI109" s="97">
        <f t="shared" si="43"/>
        <v>398</v>
      </c>
      <c r="AJ109" s="31">
        <f t="shared" si="44"/>
        <v>-0.13969559973349605</v>
      </c>
      <c r="AK109" s="11">
        <v>272234.76763937285</v>
      </c>
      <c r="AL109" s="36"/>
    </row>
    <row r="110" spans="1:38" x14ac:dyDescent="0.3">
      <c r="A110" t="s">
        <v>259</v>
      </c>
      <c r="B110" s="3" t="s">
        <v>260</v>
      </c>
      <c r="C110" s="4" t="s">
        <v>89</v>
      </c>
      <c r="D110" s="5" t="s">
        <v>37</v>
      </c>
      <c r="E110" s="34">
        <f t="shared" si="45"/>
        <v>1.9655885064732266</v>
      </c>
      <c r="F110" s="6">
        <f t="shared" si="23"/>
        <v>21.922407786406787</v>
      </c>
      <c r="G110" s="7">
        <f t="shared" si="24"/>
        <v>355</v>
      </c>
      <c r="H110" s="97">
        <f t="shared" si="25"/>
        <v>488</v>
      </c>
      <c r="I110" s="31">
        <f t="shared" si="26"/>
        <v>0.80161134866954586</v>
      </c>
      <c r="J110" s="9">
        <v>0.11450518042157909</v>
      </c>
      <c r="K110" s="8">
        <f t="shared" si="27"/>
        <v>436</v>
      </c>
      <c r="L110" s="31">
        <f t="shared" si="28"/>
        <v>0.67818516273394225</v>
      </c>
      <c r="M110" s="9">
        <v>1.8835858943492424E-2</v>
      </c>
      <c r="N110" s="8">
        <f t="shared" si="29"/>
        <v>334</v>
      </c>
      <c r="O110" s="31">
        <f t="shared" si="30"/>
        <v>0.44844970050580907</v>
      </c>
      <c r="P110" s="9">
        <v>3.2043879907621246E-2</v>
      </c>
      <c r="Q110" s="8">
        <f t="shared" si="31"/>
        <v>314</v>
      </c>
      <c r="R110" s="31">
        <f t="shared" si="32"/>
        <v>5.0484027811244822E-2</v>
      </c>
      <c r="S110" s="10">
        <v>0.21370946198642946</v>
      </c>
      <c r="T110" s="8">
        <f t="shared" si="33"/>
        <v>427</v>
      </c>
      <c r="U110" s="31">
        <f t="shared" si="34"/>
        <v>0.62139849220281673</v>
      </c>
      <c r="V110" s="16">
        <v>3.5320696495481599E-2</v>
      </c>
      <c r="W110" s="97">
        <f t="shared" si="35"/>
        <v>256</v>
      </c>
      <c r="X110" s="31">
        <f t="shared" si="36"/>
        <v>-0.32310634517490561</v>
      </c>
      <c r="Y110" s="11">
        <v>106921</v>
      </c>
      <c r="Z110" s="8">
        <f t="shared" si="37"/>
        <v>442</v>
      </c>
      <c r="AA110" s="31">
        <f t="shared" si="38"/>
        <v>0.65459036327054154</v>
      </c>
      <c r="AB110" s="9">
        <v>3.4000000000000002E-2</v>
      </c>
      <c r="AC110" s="97">
        <f t="shared" si="39"/>
        <v>274</v>
      </c>
      <c r="AD110" s="31">
        <f t="shared" si="40"/>
        <v>0.24964805917762883</v>
      </c>
      <c r="AE110" s="16">
        <v>0.94554890219560883</v>
      </c>
      <c r="AF110" s="8">
        <f t="shared" si="41"/>
        <v>182</v>
      </c>
      <c r="AG110" s="31">
        <f t="shared" si="42"/>
        <v>-0.18847151336375284</v>
      </c>
      <c r="AH110" s="12">
        <v>2.2943333333333333</v>
      </c>
      <c r="AI110" s="97">
        <f t="shared" si="43"/>
        <v>170</v>
      </c>
      <c r="AJ110" s="31">
        <f t="shared" si="44"/>
        <v>-0.23482816331937015</v>
      </c>
      <c r="AK110" s="11">
        <v>152189.86653844098</v>
      </c>
      <c r="AL110" s="36"/>
    </row>
    <row r="111" spans="1:38" x14ac:dyDescent="0.3">
      <c r="A111" t="s">
        <v>261</v>
      </c>
      <c r="B111" s="3" t="s">
        <v>262</v>
      </c>
      <c r="C111" s="4" t="s">
        <v>47</v>
      </c>
      <c r="D111" s="5" t="s">
        <v>44</v>
      </c>
      <c r="E111" s="34">
        <f t="shared" si="45"/>
        <v>5.4388050202045184</v>
      </c>
      <c r="F111" s="6">
        <f t="shared" si="23"/>
        <v>10.846062958127298</v>
      </c>
      <c r="G111" s="7">
        <f t="shared" si="24"/>
        <v>541</v>
      </c>
      <c r="H111" s="97">
        <f t="shared" si="25"/>
        <v>90</v>
      </c>
      <c r="I111" s="31">
        <f t="shared" si="26"/>
        <v>-0.67414414174478277</v>
      </c>
      <c r="J111" s="9">
        <v>-9.8196392785571129E-3</v>
      </c>
      <c r="K111" s="8">
        <f t="shared" si="27"/>
        <v>214</v>
      </c>
      <c r="L111" s="31">
        <f t="shared" si="28"/>
        <v>-5.2528915827366088E-2</v>
      </c>
      <c r="M111" s="9">
        <v>4.3478260869565216E-2</v>
      </c>
      <c r="N111" s="8">
        <f t="shared" si="29"/>
        <v>525</v>
      </c>
      <c r="O111" s="31">
        <f t="shared" si="30"/>
        <v>0.93029961714274023</v>
      </c>
      <c r="P111" s="9">
        <v>0</v>
      </c>
      <c r="Q111" s="8">
        <f t="shared" si="31"/>
        <v>386</v>
      </c>
      <c r="R111" s="31">
        <f t="shared" si="32"/>
        <v>5.3022261440516603E-2</v>
      </c>
      <c r="S111" s="10">
        <v>0</v>
      </c>
      <c r="T111" s="8">
        <f t="shared" si="33"/>
        <v>552</v>
      </c>
      <c r="U111" s="31">
        <f t="shared" si="34"/>
        <v>0.9999646309282425</v>
      </c>
      <c r="V111" s="16">
        <v>1.0792099368764E-2</v>
      </c>
      <c r="W111" s="97">
        <f t="shared" si="35"/>
        <v>525</v>
      </c>
      <c r="X111" s="31">
        <f t="shared" si="36"/>
        <v>1.8705165822266223</v>
      </c>
      <c r="Y111" s="11">
        <v>208036</v>
      </c>
      <c r="Z111" s="8">
        <f t="shared" si="37"/>
        <v>471</v>
      </c>
      <c r="AA111" s="31">
        <f t="shared" si="38"/>
        <v>0.7152623377791012</v>
      </c>
      <c r="AB111" s="9">
        <v>3.3000000000000002E-2</v>
      </c>
      <c r="AC111" s="97">
        <f t="shared" si="39"/>
        <v>532</v>
      </c>
      <c r="AD111" s="31">
        <f t="shared" si="40"/>
        <v>1.0078041624133409</v>
      </c>
      <c r="AE111" s="16">
        <v>0.98780487804878048</v>
      </c>
      <c r="AF111" s="8">
        <f t="shared" si="41"/>
        <v>343</v>
      </c>
      <c r="AG111" s="31">
        <f t="shared" si="42"/>
        <v>0.13651525308965121</v>
      </c>
      <c r="AH111" s="12">
        <v>1.9406666666666668</v>
      </c>
      <c r="AI111" s="97">
        <f t="shared" si="43"/>
        <v>508</v>
      </c>
      <c r="AJ111" s="31">
        <f t="shared" si="44"/>
        <v>3.7899517578318054E-2</v>
      </c>
      <c r="AK111" s="11">
        <v>496336.66808338393</v>
      </c>
      <c r="AL111" s="36"/>
    </row>
    <row r="112" spans="1:38" x14ac:dyDescent="0.3">
      <c r="A112" t="s">
        <v>263</v>
      </c>
      <c r="B112" s="3" t="s">
        <v>264</v>
      </c>
      <c r="C112" s="4" t="s">
        <v>77</v>
      </c>
      <c r="D112" s="5" t="s">
        <v>37</v>
      </c>
      <c r="E112" s="34">
        <f t="shared" si="45"/>
        <v>-2.7830318873286974</v>
      </c>
      <c r="F112" s="6">
        <f t="shared" si="23"/>
        <v>37.066110095896526</v>
      </c>
      <c r="G112" s="7">
        <f t="shared" si="24"/>
        <v>111</v>
      </c>
      <c r="H112" s="97">
        <f t="shared" si="25"/>
        <v>50</v>
      </c>
      <c r="I112" s="31">
        <f t="shared" si="26"/>
        <v>-0.93088263716846309</v>
      </c>
      <c r="J112" s="9">
        <v>-3.1448538754764943E-2</v>
      </c>
      <c r="K112" s="8">
        <f t="shared" si="27"/>
        <v>111</v>
      </c>
      <c r="L112" s="31">
        <f t="shared" si="28"/>
        <v>-0.56872509721273634</v>
      </c>
      <c r="M112" s="9">
        <v>6.088631984585742E-2</v>
      </c>
      <c r="N112" s="8">
        <f t="shared" si="29"/>
        <v>134</v>
      </c>
      <c r="O112" s="31">
        <f t="shared" si="30"/>
        <v>-0.32712059712676866</v>
      </c>
      <c r="P112" s="9">
        <v>8.3620689655172414E-2</v>
      </c>
      <c r="Q112" s="8">
        <f t="shared" si="31"/>
        <v>386</v>
      </c>
      <c r="R112" s="31">
        <f t="shared" si="32"/>
        <v>5.3022261440516603E-2</v>
      </c>
      <c r="S112" s="10">
        <v>0</v>
      </c>
      <c r="T112" s="8">
        <f t="shared" si="33"/>
        <v>301</v>
      </c>
      <c r="U112" s="31">
        <f t="shared" si="34"/>
        <v>0.2924924155195685</v>
      </c>
      <c r="V112" s="16">
        <v>5.6631648063033488E-2</v>
      </c>
      <c r="W112" s="97">
        <f t="shared" si="35"/>
        <v>249</v>
      </c>
      <c r="X112" s="31">
        <f t="shared" si="36"/>
        <v>-0.35380383261270576</v>
      </c>
      <c r="Y112" s="11">
        <v>105506</v>
      </c>
      <c r="Z112" s="8">
        <f t="shared" si="37"/>
        <v>45</v>
      </c>
      <c r="AA112" s="31">
        <f t="shared" si="38"/>
        <v>-1.2869128210033651</v>
      </c>
      <c r="AB112" s="9">
        <v>6.6000000000000003E-2</v>
      </c>
      <c r="AC112" s="97">
        <f t="shared" si="39"/>
        <v>73</v>
      </c>
      <c r="AD112" s="31">
        <f t="shared" si="40"/>
        <v>-0.91412338347036892</v>
      </c>
      <c r="AE112" s="16">
        <v>0.88068587758990236</v>
      </c>
      <c r="AF112" s="8">
        <f t="shared" si="41"/>
        <v>505</v>
      </c>
      <c r="AG112" s="31">
        <f t="shared" si="42"/>
        <v>0.68939094908248322</v>
      </c>
      <c r="AH112" s="12">
        <v>1.3389999999999997</v>
      </c>
      <c r="AI112" s="97">
        <f t="shared" si="43"/>
        <v>330</v>
      </c>
      <c r="AJ112" s="31">
        <f t="shared" si="44"/>
        <v>-0.17612693500357873</v>
      </c>
      <c r="AK112" s="11">
        <v>226263.16890783864</v>
      </c>
      <c r="AL112" s="36"/>
    </row>
    <row r="113" spans="1:38" x14ac:dyDescent="0.3">
      <c r="A113" t="s">
        <v>265</v>
      </c>
      <c r="B113" s="3" t="s">
        <v>266</v>
      </c>
      <c r="C113" s="4" t="s">
        <v>143</v>
      </c>
      <c r="D113" s="5" t="s">
        <v>44</v>
      </c>
      <c r="E113" s="34">
        <f t="shared" si="45"/>
        <v>3.5773953380606236</v>
      </c>
      <c r="F113" s="6">
        <f t="shared" si="23"/>
        <v>16.782236365288231</v>
      </c>
      <c r="G113" s="7">
        <f t="shared" si="24"/>
        <v>458</v>
      </c>
      <c r="H113" s="97">
        <f t="shared" si="25"/>
        <v>269</v>
      </c>
      <c r="I113" s="31">
        <f t="shared" si="26"/>
        <v>-6.4505420749937564E-2</v>
      </c>
      <c r="J113" s="9">
        <v>4.1539291494335551E-2</v>
      </c>
      <c r="K113" s="8">
        <f t="shared" si="27"/>
        <v>182</v>
      </c>
      <c r="L113" s="31">
        <f t="shared" si="28"/>
        <v>-0.16543861327541592</v>
      </c>
      <c r="M113" s="9">
        <v>4.7285996655009883E-2</v>
      </c>
      <c r="N113" s="8">
        <f t="shared" si="29"/>
        <v>456</v>
      </c>
      <c r="O113" s="31">
        <f t="shared" si="30"/>
        <v>0.72327642856848362</v>
      </c>
      <c r="P113" s="9">
        <v>1.37674117265954E-2</v>
      </c>
      <c r="Q113" s="8">
        <f t="shared" si="31"/>
        <v>386</v>
      </c>
      <c r="R113" s="31">
        <f t="shared" si="32"/>
        <v>5.3022261440516603E-2</v>
      </c>
      <c r="S113" s="10">
        <v>0</v>
      </c>
      <c r="T113" s="8">
        <f t="shared" si="33"/>
        <v>529</v>
      </c>
      <c r="U113" s="31">
        <f t="shared" si="34"/>
        <v>0.87659010651476676</v>
      </c>
      <c r="V113" s="16">
        <v>1.8785957496771165E-2</v>
      </c>
      <c r="W113" s="97">
        <f t="shared" si="35"/>
        <v>460</v>
      </c>
      <c r="X113" s="31">
        <f t="shared" si="36"/>
        <v>0.84613166397539608</v>
      </c>
      <c r="Y113" s="11">
        <v>160817</v>
      </c>
      <c r="Z113" s="8">
        <f t="shared" si="37"/>
        <v>340</v>
      </c>
      <c r="AA113" s="31">
        <f t="shared" si="38"/>
        <v>0.41190246523630342</v>
      </c>
      <c r="AB113" s="9">
        <v>3.7999999999999999E-2</v>
      </c>
      <c r="AC113" s="97">
        <f t="shared" si="39"/>
        <v>445</v>
      </c>
      <c r="AD113" s="31">
        <f t="shared" si="40"/>
        <v>0.71593179934984608</v>
      </c>
      <c r="AE113" s="16">
        <v>0.97153731590269732</v>
      </c>
      <c r="AF113" s="8">
        <f t="shared" si="41"/>
        <v>358</v>
      </c>
      <c r="AG113" s="31">
        <f t="shared" si="42"/>
        <v>0.16683918322997818</v>
      </c>
      <c r="AH113" s="12">
        <v>1.9076666666666668</v>
      </c>
      <c r="AI113" s="97">
        <f t="shared" si="43"/>
        <v>408</v>
      </c>
      <c r="AJ113" s="31">
        <f t="shared" si="44"/>
        <v>-0.13473269730337969</v>
      </c>
      <c r="AK113" s="11">
        <v>278497.30392495397</v>
      </c>
      <c r="AL113" s="36"/>
    </row>
    <row r="114" spans="1:38" x14ac:dyDescent="0.3">
      <c r="A114" t="s">
        <v>267</v>
      </c>
      <c r="B114" s="3" t="s">
        <v>268</v>
      </c>
      <c r="C114" s="4" t="s">
        <v>224</v>
      </c>
      <c r="D114" s="5" t="s">
        <v>37</v>
      </c>
      <c r="E114" s="34">
        <f t="shared" si="45"/>
        <v>-1.1567635721364524</v>
      </c>
      <c r="F114" s="6">
        <f t="shared" si="23"/>
        <v>31.879819931963482</v>
      </c>
      <c r="G114" s="7">
        <f t="shared" si="24"/>
        <v>171</v>
      </c>
      <c r="H114" s="97">
        <f t="shared" si="25"/>
        <v>385</v>
      </c>
      <c r="I114" s="31">
        <f t="shared" si="26"/>
        <v>0.2492775983112393</v>
      </c>
      <c r="J114" s="9">
        <v>6.7973899072039767E-2</v>
      </c>
      <c r="K114" s="8">
        <f t="shared" si="27"/>
        <v>186</v>
      </c>
      <c r="L114" s="31">
        <f t="shared" si="28"/>
        <v>-0.15317732738610618</v>
      </c>
      <c r="M114" s="9">
        <v>4.6872500399936012E-2</v>
      </c>
      <c r="N114" s="8">
        <f t="shared" si="29"/>
        <v>159</v>
      </c>
      <c r="O114" s="31">
        <f t="shared" si="30"/>
        <v>-0.17641537091858311</v>
      </c>
      <c r="P114" s="9">
        <v>7.3598522994293383E-2</v>
      </c>
      <c r="Q114" s="8">
        <f t="shared" si="31"/>
        <v>189</v>
      </c>
      <c r="R114" s="31">
        <f t="shared" si="32"/>
        <v>4.4999705296367397E-2</v>
      </c>
      <c r="S114" s="10">
        <v>0.67546822229045134</v>
      </c>
      <c r="T114" s="8">
        <f t="shared" si="33"/>
        <v>125</v>
      </c>
      <c r="U114" s="31">
        <f t="shared" si="34"/>
        <v>-0.3361399435316007</v>
      </c>
      <c r="V114" s="16">
        <v>9.7362892352074251E-2</v>
      </c>
      <c r="W114" s="97">
        <f t="shared" si="35"/>
        <v>159</v>
      </c>
      <c r="X114" s="31">
        <f t="shared" si="36"/>
        <v>-0.65318568889655171</v>
      </c>
      <c r="Y114" s="11">
        <v>91706</v>
      </c>
      <c r="Z114" s="8">
        <f t="shared" si="37"/>
        <v>180</v>
      </c>
      <c r="AA114" s="31">
        <f t="shared" si="38"/>
        <v>-7.3473330832173264E-2</v>
      </c>
      <c r="AB114" s="9">
        <v>4.5999999999999999E-2</v>
      </c>
      <c r="AC114" s="97">
        <f t="shared" si="39"/>
        <v>232</v>
      </c>
      <c r="AD114" s="31">
        <f t="shared" si="40"/>
        <v>0.12170250461402844</v>
      </c>
      <c r="AE114" s="16">
        <v>0.93841783216783214</v>
      </c>
      <c r="AF114" s="8">
        <f t="shared" si="41"/>
        <v>183</v>
      </c>
      <c r="AG114" s="31">
        <f t="shared" si="42"/>
        <v>-0.18540849011725508</v>
      </c>
      <c r="AH114" s="12">
        <v>2.2909999999999999</v>
      </c>
      <c r="AI114" s="97">
        <f t="shared" si="43"/>
        <v>129</v>
      </c>
      <c r="AJ114" s="31">
        <f t="shared" si="44"/>
        <v>-0.24769757227963635</v>
      </c>
      <c r="AK114" s="11">
        <v>135950.34909425853</v>
      </c>
      <c r="AL114" s="36"/>
    </row>
    <row r="115" spans="1:38" x14ac:dyDescent="0.3">
      <c r="A115" t="s">
        <v>269</v>
      </c>
      <c r="B115" s="3" t="s">
        <v>270</v>
      </c>
      <c r="C115" s="4" t="s">
        <v>143</v>
      </c>
      <c r="D115" s="5" t="s">
        <v>44</v>
      </c>
      <c r="E115" s="34">
        <f t="shared" si="45"/>
        <v>-5.6012987039694178</v>
      </c>
      <c r="F115" s="6">
        <f t="shared" si="23"/>
        <v>46.053771808259668</v>
      </c>
      <c r="G115" s="7">
        <f t="shared" si="24"/>
        <v>58</v>
      </c>
      <c r="H115" s="97">
        <f t="shared" si="25"/>
        <v>264</v>
      </c>
      <c r="I115" s="31">
        <f t="shared" si="26"/>
        <v>-8.4996388453067284E-2</v>
      </c>
      <c r="J115" s="9">
        <v>3.9813032719274055E-2</v>
      </c>
      <c r="K115" s="8">
        <f t="shared" si="27"/>
        <v>376</v>
      </c>
      <c r="L115" s="31">
        <f t="shared" si="28"/>
        <v>0.49876585581679289</v>
      </c>
      <c r="M115" s="9">
        <v>2.4886546625677061E-2</v>
      </c>
      <c r="N115" s="8">
        <f t="shared" si="29"/>
        <v>76</v>
      </c>
      <c r="O115" s="31">
        <f t="shared" si="30"/>
        <v>-0.8644108170345699</v>
      </c>
      <c r="P115" s="9">
        <v>0.11935144873142171</v>
      </c>
      <c r="Q115" s="8">
        <f t="shared" si="31"/>
        <v>172</v>
      </c>
      <c r="R115" s="31">
        <f t="shared" si="32"/>
        <v>4.4228649089954448E-2</v>
      </c>
      <c r="S115" s="10">
        <v>0.74038817494314879</v>
      </c>
      <c r="T115" s="8">
        <f t="shared" si="33"/>
        <v>61</v>
      </c>
      <c r="U115" s="31">
        <f t="shared" si="34"/>
        <v>-1.0258753946427139</v>
      </c>
      <c r="V115" s="16">
        <v>0.1420532153198929</v>
      </c>
      <c r="W115" s="97">
        <f t="shared" si="35"/>
        <v>60</v>
      </c>
      <c r="X115" s="31">
        <f t="shared" si="36"/>
        <v>-1.0430112378504959</v>
      </c>
      <c r="Y115" s="11">
        <v>73737</v>
      </c>
      <c r="Z115" s="8">
        <f t="shared" si="37"/>
        <v>218</v>
      </c>
      <c r="AA115" s="31">
        <f t="shared" si="38"/>
        <v>0.10854259269350566</v>
      </c>
      <c r="AB115" s="9">
        <v>4.2999999999999997E-2</v>
      </c>
      <c r="AC115" s="97">
        <f t="shared" si="39"/>
        <v>15</v>
      </c>
      <c r="AD115" s="31">
        <f t="shared" si="40"/>
        <v>-2.8238054874290923</v>
      </c>
      <c r="AE115" s="16">
        <v>0.77424937918579273</v>
      </c>
      <c r="AF115" s="8">
        <f t="shared" si="41"/>
        <v>202</v>
      </c>
      <c r="AG115" s="31">
        <f t="shared" si="42"/>
        <v>-0.13578751352399279</v>
      </c>
      <c r="AH115" s="12">
        <v>2.2370000000000001</v>
      </c>
      <c r="AI115" s="97">
        <f t="shared" si="43"/>
        <v>81</v>
      </c>
      <c r="AJ115" s="31">
        <f t="shared" si="44"/>
        <v>-0.26584998902375506</v>
      </c>
      <c r="AK115" s="11">
        <v>113044.36411232746</v>
      </c>
      <c r="AL115" s="36"/>
    </row>
    <row r="116" spans="1:38" x14ac:dyDescent="0.3">
      <c r="A116" t="s">
        <v>271</v>
      </c>
      <c r="B116" s="3" t="s">
        <v>272</v>
      </c>
      <c r="C116" s="4" t="s">
        <v>162</v>
      </c>
      <c r="D116" s="5" t="s">
        <v>37</v>
      </c>
      <c r="E116" s="34">
        <f t="shared" si="45"/>
        <v>-5.2612656301906613</v>
      </c>
      <c r="F116" s="6">
        <f t="shared" si="23"/>
        <v>44.969381139465135</v>
      </c>
      <c r="G116" s="7">
        <f t="shared" si="24"/>
        <v>61</v>
      </c>
      <c r="H116" s="97">
        <f t="shared" si="25"/>
        <v>19</v>
      </c>
      <c r="I116" s="31">
        <f t="shared" si="26"/>
        <v>-1.6149383995865019</v>
      </c>
      <c r="J116" s="9">
        <v>-8.9076723016905057E-2</v>
      </c>
      <c r="K116" s="8">
        <f t="shared" si="27"/>
        <v>26</v>
      </c>
      <c r="L116" s="31">
        <f t="shared" si="28"/>
        <v>-1.8099987632247949</v>
      </c>
      <c r="M116" s="9">
        <v>0.10274669379450661</v>
      </c>
      <c r="N116" s="8">
        <f t="shared" si="29"/>
        <v>285</v>
      </c>
      <c r="O116" s="31">
        <f t="shared" si="30"/>
        <v>0.31954539368803059</v>
      </c>
      <c r="P116" s="9">
        <v>4.0616246498599441E-2</v>
      </c>
      <c r="Q116" s="8">
        <f t="shared" si="31"/>
        <v>178</v>
      </c>
      <c r="R116" s="31">
        <f t="shared" si="32"/>
        <v>4.4544724174442385E-2</v>
      </c>
      <c r="S116" s="10">
        <v>0.7137758743754461</v>
      </c>
      <c r="T116" s="8">
        <f t="shared" si="33"/>
        <v>76</v>
      </c>
      <c r="U116" s="31">
        <f t="shared" si="34"/>
        <v>-0.746192832938259</v>
      </c>
      <c r="V116" s="16">
        <v>0.12393162393162394</v>
      </c>
      <c r="W116" s="97">
        <f t="shared" si="35"/>
        <v>41</v>
      </c>
      <c r="X116" s="31">
        <f t="shared" si="36"/>
        <v>-1.1738063981066775</v>
      </c>
      <c r="Y116" s="11">
        <v>67708</v>
      </c>
      <c r="Z116" s="8">
        <f t="shared" si="37"/>
        <v>19</v>
      </c>
      <c r="AA116" s="31">
        <f t="shared" si="38"/>
        <v>-2.0756484896146397</v>
      </c>
      <c r="AB116" s="9">
        <v>7.9000000000000001E-2</v>
      </c>
      <c r="AC116" s="97">
        <f t="shared" si="39"/>
        <v>97</v>
      </c>
      <c r="AD116" s="31">
        <f t="shared" si="40"/>
        <v>-0.67586028228151029</v>
      </c>
      <c r="AE116" s="16">
        <v>0.89396551724137929</v>
      </c>
      <c r="AF116" s="8">
        <f t="shared" si="41"/>
        <v>200</v>
      </c>
      <c r="AG116" s="31">
        <f t="shared" si="42"/>
        <v>-0.14865221115928287</v>
      </c>
      <c r="AH116" s="12">
        <v>2.2509999999999999</v>
      </c>
      <c r="AI116" s="97">
        <f t="shared" si="43"/>
        <v>143</v>
      </c>
      <c r="AJ116" s="31">
        <f t="shared" si="44"/>
        <v>-0.24180160647761081</v>
      </c>
      <c r="AK116" s="11">
        <v>143390.28979300501</v>
      </c>
      <c r="AL116" s="36"/>
    </row>
    <row r="117" spans="1:38" x14ac:dyDescent="0.3">
      <c r="A117" t="s">
        <v>273</v>
      </c>
      <c r="B117" s="3" t="s">
        <v>274</v>
      </c>
      <c r="C117" s="4" t="s">
        <v>47</v>
      </c>
      <c r="D117" s="5" t="s">
        <v>44</v>
      </c>
      <c r="E117" s="34">
        <f t="shared" si="45"/>
        <v>1.6381207780263898</v>
      </c>
      <c r="F117" s="6">
        <f t="shared" si="23"/>
        <v>22.966726637843404</v>
      </c>
      <c r="G117" s="7">
        <f t="shared" si="24"/>
        <v>328</v>
      </c>
      <c r="H117" s="97">
        <f t="shared" si="25"/>
        <v>324</v>
      </c>
      <c r="I117" s="31">
        <f t="shared" si="26"/>
        <v>9.3868797060266906E-2</v>
      </c>
      <c r="J117" s="9">
        <v>5.4881505839664335E-2</v>
      </c>
      <c r="K117" s="8">
        <f t="shared" si="27"/>
        <v>281</v>
      </c>
      <c r="L117" s="31">
        <f t="shared" si="28"/>
        <v>0.21149269861245359</v>
      </c>
      <c r="M117" s="9">
        <v>3.4574468085106384E-2</v>
      </c>
      <c r="N117" s="8">
        <f t="shared" si="29"/>
        <v>265</v>
      </c>
      <c r="O117" s="31">
        <f t="shared" si="30"/>
        <v>0.24909234799455965</v>
      </c>
      <c r="P117" s="9">
        <v>4.5301499846954391E-2</v>
      </c>
      <c r="Q117" s="8">
        <f t="shared" si="31"/>
        <v>228</v>
      </c>
      <c r="R117" s="31">
        <f t="shared" si="32"/>
        <v>4.7277164837919064E-2</v>
      </c>
      <c r="S117" s="10">
        <v>0.48371493066752658</v>
      </c>
      <c r="T117" s="8">
        <f t="shared" si="33"/>
        <v>255</v>
      </c>
      <c r="U117" s="31">
        <f t="shared" si="34"/>
        <v>0.14804821984095545</v>
      </c>
      <c r="V117" s="16">
        <v>6.59906823787339E-2</v>
      </c>
      <c r="W117" s="97">
        <f t="shared" si="35"/>
        <v>359</v>
      </c>
      <c r="X117" s="31">
        <f t="shared" si="36"/>
        <v>9.2340216262460389E-2</v>
      </c>
      <c r="Y117" s="11">
        <v>126071</v>
      </c>
      <c r="Z117" s="8">
        <f t="shared" si="37"/>
        <v>442</v>
      </c>
      <c r="AA117" s="31">
        <f t="shared" si="38"/>
        <v>0.65459036327054154</v>
      </c>
      <c r="AB117" s="9">
        <v>3.4000000000000002E-2</v>
      </c>
      <c r="AC117" s="97">
        <f t="shared" si="39"/>
        <v>355</v>
      </c>
      <c r="AD117" s="31">
        <f t="shared" si="40"/>
        <v>0.48146236660695002</v>
      </c>
      <c r="AE117" s="16">
        <v>0.95846911708980675</v>
      </c>
      <c r="AF117" s="8">
        <f t="shared" si="41"/>
        <v>164</v>
      </c>
      <c r="AG117" s="31">
        <f t="shared" si="42"/>
        <v>-0.22584039697102454</v>
      </c>
      <c r="AH117" s="12">
        <v>2.335</v>
      </c>
      <c r="AI117" s="97">
        <f t="shared" si="43"/>
        <v>213</v>
      </c>
      <c r="AJ117" s="31">
        <f t="shared" si="44"/>
        <v>-0.21828070184968149</v>
      </c>
      <c r="AK117" s="11">
        <v>173070.60706223798</v>
      </c>
      <c r="AL117" s="36"/>
    </row>
    <row r="118" spans="1:38" x14ac:dyDescent="0.3">
      <c r="A118" t="s">
        <v>275</v>
      </c>
      <c r="B118" s="3" t="s">
        <v>276</v>
      </c>
      <c r="C118" s="4" t="s">
        <v>199</v>
      </c>
      <c r="D118" s="5" t="s">
        <v>33</v>
      </c>
      <c r="E118" s="34">
        <f t="shared" si="45"/>
        <v>-6.9630768800370211</v>
      </c>
      <c r="F118" s="6">
        <f t="shared" si="23"/>
        <v>50.396583319755678</v>
      </c>
      <c r="G118" s="7">
        <f t="shared" si="24"/>
        <v>39</v>
      </c>
      <c r="H118" s="97">
        <f t="shared" si="25"/>
        <v>525</v>
      </c>
      <c r="I118" s="31">
        <f t="shared" si="26"/>
        <v>1.2695971499908607</v>
      </c>
      <c r="J118" s="9">
        <v>0.15393058032651941</v>
      </c>
      <c r="K118" s="8">
        <f t="shared" si="27"/>
        <v>48</v>
      </c>
      <c r="L118" s="31">
        <f t="shared" si="28"/>
        <v>-1.2889059331951058</v>
      </c>
      <c r="M118" s="9">
        <v>8.5173501577287064E-2</v>
      </c>
      <c r="N118" s="8">
        <f t="shared" si="29"/>
        <v>61</v>
      </c>
      <c r="O118" s="31">
        <f t="shared" si="30"/>
        <v>-1.1495569572045343</v>
      </c>
      <c r="P118" s="9">
        <v>0.13831417624521072</v>
      </c>
      <c r="Q118" s="8">
        <f t="shared" si="31"/>
        <v>386</v>
      </c>
      <c r="R118" s="31">
        <f t="shared" si="32"/>
        <v>5.3022261440516603E-2</v>
      </c>
      <c r="S118" s="10">
        <v>0</v>
      </c>
      <c r="T118" s="8">
        <f t="shared" si="33"/>
        <v>18</v>
      </c>
      <c r="U118" s="31">
        <f t="shared" si="34"/>
        <v>-2.3207004539368725</v>
      </c>
      <c r="V118" s="16">
        <v>0.22594936708860761</v>
      </c>
      <c r="W118" s="97">
        <f t="shared" si="35"/>
        <v>123</v>
      </c>
      <c r="X118" s="31">
        <f t="shared" si="36"/>
        <v>-0.75599515389141736</v>
      </c>
      <c r="Y118" s="11">
        <v>86967</v>
      </c>
      <c r="Z118" s="8">
        <f t="shared" si="37"/>
        <v>102</v>
      </c>
      <c r="AA118" s="31">
        <f t="shared" si="38"/>
        <v>-0.49817715239209032</v>
      </c>
      <c r="AB118" s="9">
        <v>5.2999999999999999E-2</v>
      </c>
      <c r="AC118" s="97">
        <f t="shared" si="39"/>
        <v>28</v>
      </c>
      <c r="AD118" s="31">
        <f t="shared" si="40"/>
        <v>-2.1466437649410808</v>
      </c>
      <c r="AE118" s="16">
        <v>0.81199111769059951</v>
      </c>
      <c r="AF118" s="8">
        <f t="shared" si="41"/>
        <v>135</v>
      </c>
      <c r="AG118" s="31">
        <f t="shared" si="42"/>
        <v>-0.30088446651021766</v>
      </c>
      <c r="AH118" s="12">
        <v>2.4166666666666665</v>
      </c>
      <c r="AI118" s="97">
        <f t="shared" si="43"/>
        <v>97</v>
      </c>
      <c r="AJ118" s="31">
        <f t="shared" si="44"/>
        <v>-0.25990938673171143</v>
      </c>
      <c r="AK118" s="11">
        <v>120540.63024610629</v>
      </c>
      <c r="AL118" s="36"/>
    </row>
    <row r="119" spans="1:38" x14ac:dyDescent="0.3">
      <c r="A119" t="s">
        <v>277</v>
      </c>
      <c r="B119" s="3" t="s">
        <v>278</v>
      </c>
      <c r="C119" s="4" t="s">
        <v>82</v>
      </c>
      <c r="D119" s="5" t="s">
        <v>37</v>
      </c>
      <c r="E119" s="34">
        <f t="shared" si="45"/>
        <v>-1.900554082346019</v>
      </c>
      <c r="F119" s="6">
        <f t="shared" si="23"/>
        <v>34.251822984037091</v>
      </c>
      <c r="G119" s="7">
        <f t="shared" si="24"/>
        <v>143</v>
      </c>
      <c r="H119" s="97">
        <f t="shared" si="25"/>
        <v>506</v>
      </c>
      <c r="I119" s="31">
        <f t="shared" si="26"/>
        <v>1.0325700438867758</v>
      </c>
      <c r="J119" s="9">
        <v>0.13396226415094348</v>
      </c>
      <c r="K119" s="8">
        <f t="shared" si="27"/>
        <v>8</v>
      </c>
      <c r="L119" s="31">
        <f t="shared" si="28"/>
        <v>-4.0530861461763417</v>
      </c>
      <c r="M119" s="9">
        <v>0.17839195979899497</v>
      </c>
      <c r="N119" s="8">
        <f t="shared" si="29"/>
        <v>219</v>
      </c>
      <c r="O119" s="31">
        <f t="shared" si="30"/>
        <v>6.3245816987471615E-2</v>
      </c>
      <c r="P119" s="9">
        <v>5.7660626029654036E-2</v>
      </c>
      <c r="Q119" s="8">
        <f t="shared" si="31"/>
        <v>131</v>
      </c>
      <c r="R119" s="31">
        <f t="shared" si="32"/>
        <v>3.9847519665952007E-2</v>
      </c>
      <c r="S119" s="10">
        <v>1.1092623405435387</v>
      </c>
      <c r="T119" s="8">
        <f t="shared" si="33"/>
        <v>220</v>
      </c>
      <c r="U119" s="31">
        <f t="shared" si="34"/>
        <v>1.3921090556110948E-2</v>
      </c>
      <c r="V119" s="16">
        <v>7.4681238615664849E-2</v>
      </c>
      <c r="W119" s="97">
        <f t="shared" si="35"/>
        <v>223</v>
      </c>
      <c r="X119" s="31">
        <f t="shared" si="36"/>
        <v>-0.43257597175521623</v>
      </c>
      <c r="Y119" s="11">
        <v>101875</v>
      </c>
      <c r="Z119" s="8">
        <f t="shared" si="37"/>
        <v>89</v>
      </c>
      <c r="AA119" s="31">
        <f t="shared" si="38"/>
        <v>-0.61952110140920957</v>
      </c>
      <c r="AB119" s="9">
        <v>5.5E-2</v>
      </c>
      <c r="AC119" s="97">
        <f t="shared" si="39"/>
        <v>158</v>
      </c>
      <c r="AD119" s="31">
        <f t="shared" si="40"/>
        <v>-0.21052787297421666</v>
      </c>
      <c r="AE119" s="16">
        <v>0.91990090834021465</v>
      </c>
      <c r="AF119" s="8">
        <f t="shared" si="41"/>
        <v>364</v>
      </c>
      <c r="AG119" s="31">
        <f t="shared" si="42"/>
        <v>0.17510934599552222</v>
      </c>
      <c r="AH119" s="12">
        <v>1.8986666666666665</v>
      </c>
      <c r="AI119" s="97">
        <f t="shared" si="43"/>
        <v>334</v>
      </c>
      <c r="AJ119" s="31">
        <f t="shared" si="44"/>
        <v>-0.17436749737360027</v>
      </c>
      <c r="AK119" s="11">
        <v>228483.34997226845</v>
      </c>
      <c r="AL119" s="36"/>
    </row>
    <row r="120" spans="1:38" x14ac:dyDescent="0.3">
      <c r="A120" t="s">
        <v>279</v>
      </c>
      <c r="B120" s="3" t="s">
        <v>280</v>
      </c>
      <c r="C120" s="4" t="s">
        <v>40</v>
      </c>
      <c r="D120" s="5" t="s">
        <v>33</v>
      </c>
      <c r="E120" s="34">
        <f t="shared" si="45"/>
        <v>3.7107173902101511</v>
      </c>
      <c r="F120" s="6">
        <f t="shared" si="23"/>
        <v>16.357062461794499</v>
      </c>
      <c r="G120" s="7">
        <f t="shared" si="24"/>
        <v>468</v>
      </c>
      <c r="H120" s="97">
        <f t="shared" si="25"/>
        <v>140</v>
      </c>
      <c r="I120" s="31">
        <f t="shared" si="26"/>
        <v>-0.46974608726944322</v>
      </c>
      <c r="J120" s="9">
        <v>7.3998468997193978E-3</v>
      </c>
      <c r="K120" s="8">
        <f t="shared" si="27"/>
        <v>462</v>
      </c>
      <c r="L120" s="31">
        <f t="shared" si="28"/>
        <v>0.74901038734041203</v>
      </c>
      <c r="M120" s="9">
        <v>1.6447368421052631E-2</v>
      </c>
      <c r="N120" s="8">
        <f t="shared" si="29"/>
        <v>362</v>
      </c>
      <c r="O120" s="31">
        <f t="shared" si="30"/>
        <v>0.50861733471805637</v>
      </c>
      <c r="P120" s="9">
        <v>2.8042624789680313E-2</v>
      </c>
      <c r="Q120" s="8">
        <f t="shared" si="31"/>
        <v>386</v>
      </c>
      <c r="R120" s="31">
        <f t="shared" si="32"/>
        <v>5.3022261440516603E-2</v>
      </c>
      <c r="S120" s="10">
        <v>0</v>
      </c>
      <c r="T120" s="8">
        <f t="shared" si="33"/>
        <v>527</v>
      </c>
      <c r="U120" s="31">
        <f t="shared" si="34"/>
        <v>0.86844278974698552</v>
      </c>
      <c r="V120" s="16">
        <v>1.9313850063532402E-2</v>
      </c>
      <c r="W120" s="97">
        <f t="shared" si="35"/>
        <v>438</v>
      </c>
      <c r="X120" s="31">
        <f t="shared" si="36"/>
        <v>0.66268434682059885</v>
      </c>
      <c r="Y120" s="11">
        <v>152361</v>
      </c>
      <c r="Z120" s="8">
        <f t="shared" si="37"/>
        <v>547</v>
      </c>
      <c r="AA120" s="31">
        <f t="shared" si="38"/>
        <v>1.0186222103218994</v>
      </c>
      <c r="AB120" s="9">
        <v>2.7999999999999997E-2</v>
      </c>
      <c r="AC120" s="97">
        <f t="shared" si="39"/>
        <v>367</v>
      </c>
      <c r="AD120" s="31">
        <f t="shared" si="40"/>
        <v>0.49702259763416018</v>
      </c>
      <c r="AE120" s="16">
        <v>0.95933636955107349</v>
      </c>
      <c r="AF120" s="8">
        <f t="shared" si="41"/>
        <v>402</v>
      </c>
      <c r="AG120" s="31">
        <f t="shared" si="42"/>
        <v>0.27863953172714395</v>
      </c>
      <c r="AH120" s="12">
        <v>1.7859999999999998</v>
      </c>
      <c r="AI120" s="97">
        <f t="shared" si="43"/>
        <v>386</v>
      </c>
      <c r="AJ120" s="31">
        <f t="shared" si="44"/>
        <v>-0.1486804336863741</v>
      </c>
      <c r="AK120" s="11">
        <v>260897.07776089158</v>
      </c>
      <c r="AL120" s="36"/>
    </row>
    <row r="121" spans="1:38" x14ac:dyDescent="0.3">
      <c r="A121" t="s">
        <v>281</v>
      </c>
      <c r="B121" s="3" t="s">
        <v>282</v>
      </c>
      <c r="C121" s="4" t="s">
        <v>199</v>
      </c>
      <c r="D121" s="5" t="s">
        <v>33</v>
      </c>
      <c r="E121" s="34">
        <f t="shared" si="45"/>
        <v>1.0711058241998102</v>
      </c>
      <c r="F121" s="6">
        <f t="shared" si="23"/>
        <v>24.774979341510029</v>
      </c>
      <c r="G121" s="7">
        <f t="shared" si="24"/>
        <v>296</v>
      </c>
      <c r="H121" s="97">
        <f t="shared" si="25"/>
        <v>378</v>
      </c>
      <c r="I121" s="31">
        <f t="shared" si="26"/>
        <v>0.22982925836141951</v>
      </c>
      <c r="J121" s="9">
        <v>6.6335476329631771E-2</v>
      </c>
      <c r="K121" s="8">
        <f t="shared" si="27"/>
        <v>408</v>
      </c>
      <c r="L121" s="31">
        <f t="shared" si="28"/>
        <v>0.59224315220673407</v>
      </c>
      <c r="M121" s="9">
        <v>2.173414382383301E-2</v>
      </c>
      <c r="N121" s="8">
        <f t="shared" si="29"/>
        <v>187</v>
      </c>
      <c r="O121" s="31">
        <f t="shared" si="30"/>
        <v>-6.5517365469947061E-2</v>
      </c>
      <c r="P121" s="9">
        <v>6.6223607598659057E-2</v>
      </c>
      <c r="Q121" s="8">
        <f t="shared" si="31"/>
        <v>302</v>
      </c>
      <c r="R121" s="31">
        <f t="shared" si="32"/>
        <v>4.999987984424737E-2</v>
      </c>
      <c r="S121" s="10">
        <v>0.25447284970442002</v>
      </c>
      <c r="T121" s="8">
        <f t="shared" si="33"/>
        <v>290</v>
      </c>
      <c r="U121" s="31">
        <f t="shared" si="34"/>
        <v>0.26935727212713234</v>
      </c>
      <c r="V121" s="16">
        <v>5.8130653266331656E-2</v>
      </c>
      <c r="W121" s="97">
        <f t="shared" si="35"/>
        <v>420</v>
      </c>
      <c r="X121" s="31">
        <f t="shared" si="36"/>
        <v>0.46704481204032905</v>
      </c>
      <c r="Y121" s="11">
        <v>143343</v>
      </c>
      <c r="Z121" s="8">
        <f t="shared" si="37"/>
        <v>291</v>
      </c>
      <c r="AA121" s="31">
        <f t="shared" si="38"/>
        <v>0.29055851621918416</v>
      </c>
      <c r="AB121" s="9">
        <v>0.04</v>
      </c>
      <c r="AC121" s="97">
        <f t="shared" si="39"/>
        <v>190</v>
      </c>
      <c r="AD121" s="31">
        <f t="shared" si="40"/>
        <v>-6.7517975401844843E-2</v>
      </c>
      <c r="AE121" s="16">
        <v>0.92787159241542272</v>
      </c>
      <c r="AF121" s="8">
        <f t="shared" si="41"/>
        <v>205</v>
      </c>
      <c r="AG121" s="31">
        <f t="shared" si="42"/>
        <v>-0.12996776935564702</v>
      </c>
      <c r="AH121" s="12">
        <v>2.2306666666666666</v>
      </c>
      <c r="AI121" s="97">
        <f t="shared" si="43"/>
        <v>312</v>
      </c>
      <c r="AJ121" s="31">
        <f t="shared" si="44"/>
        <v>-0.18338190184967038</v>
      </c>
      <c r="AK121" s="11">
        <v>217108.34594605176</v>
      </c>
      <c r="AL121" s="36"/>
    </row>
    <row r="122" spans="1:38" x14ac:dyDescent="0.3">
      <c r="A122" t="s">
        <v>283</v>
      </c>
      <c r="B122" s="3" t="s">
        <v>284</v>
      </c>
      <c r="C122" s="4" t="s">
        <v>224</v>
      </c>
      <c r="D122" s="5" t="s">
        <v>37</v>
      </c>
      <c r="E122" s="34">
        <f t="shared" si="45"/>
        <v>4.7035937739821669</v>
      </c>
      <c r="F122" s="6">
        <f t="shared" si="23"/>
        <v>13.190706101620624</v>
      </c>
      <c r="G122" s="7">
        <f t="shared" si="24"/>
        <v>516</v>
      </c>
      <c r="H122" s="97">
        <f t="shared" si="25"/>
        <v>552</v>
      </c>
      <c r="I122" s="31">
        <f t="shared" si="26"/>
        <v>2.107736537843937</v>
      </c>
      <c r="J122" s="9">
        <v>0.22453951856544196</v>
      </c>
      <c r="K122" s="8">
        <f t="shared" si="27"/>
        <v>535</v>
      </c>
      <c r="L122" s="31">
        <f t="shared" si="28"/>
        <v>1.2367194871514939</v>
      </c>
      <c r="M122" s="9">
        <v>0</v>
      </c>
      <c r="N122" s="8">
        <f t="shared" si="29"/>
        <v>513</v>
      </c>
      <c r="O122" s="31">
        <f t="shared" si="30"/>
        <v>0.85725289171675156</v>
      </c>
      <c r="P122" s="9">
        <v>4.8577376821651629E-3</v>
      </c>
      <c r="Q122" s="8">
        <f t="shared" si="31"/>
        <v>252</v>
      </c>
      <c r="R122" s="31">
        <f t="shared" si="32"/>
        <v>4.8296025980998109E-2</v>
      </c>
      <c r="S122" s="10">
        <v>0.39793076004775169</v>
      </c>
      <c r="T122" s="8">
        <f t="shared" si="33"/>
        <v>522</v>
      </c>
      <c r="U122" s="31">
        <f t="shared" si="34"/>
        <v>0.85884468281981574</v>
      </c>
      <c r="V122" s="16">
        <v>1.9935744295246725E-2</v>
      </c>
      <c r="W122" s="97">
        <f t="shared" si="35"/>
        <v>431</v>
      </c>
      <c r="X122" s="31">
        <f t="shared" si="36"/>
        <v>0.58573453202068571</v>
      </c>
      <c r="Y122" s="11">
        <v>148814</v>
      </c>
      <c r="Z122" s="8">
        <f t="shared" si="37"/>
        <v>492</v>
      </c>
      <c r="AA122" s="31">
        <f t="shared" si="38"/>
        <v>0.77593431228766085</v>
      </c>
      <c r="AB122" s="9">
        <v>3.2000000000000001E-2</v>
      </c>
      <c r="AC122" s="97">
        <f t="shared" si="39"/>
        <v>479</v>
      </c>
      <c r="AD122" s="31">
        <f t="shared" si="40"/>
        <v>0.81051862268127273</v>
      </c>
      <c r="AE122" s="16">
        <v>0.97680913064594466</v>
      </c>
      <c r="AF122" s="8">
        <f t="shared" si="41"/>
        <v>249</v>
      </c>
      <c r="AG122" s="31">
        <f t="shared" si="42"/>
        <v>-5.2166978894606288E-2</v>
      </c>
      <c r="AH122" s="12">
        <v>2.1460000000000004</v>
      </c>
      <c r="AI122" s="97">
        <f t="shared" si="43"/>
        <v>193</v>
      </c>
      <c r="AJ122" s="31">
        <f t="shared" si="44"/>
        <v>-0.22423822020089587</v>
      </c>
      <c r="AK122" s="11">
        <v>165552.99506565859</v>
      </c>
      <c r="AL122" s="36"/>
    </row>
    <row r="123" spans="1:38" x14ac:dyDescent="0.3">
      <c r="A123" t="s">
        <v>285</v>
      </c>
      <c r="B123" s="3" t="s">
        <v>286</v>
      </c>
      <c r="C123" s="4" t="s">
        <v>143</v>
      </c>
      <c r="D123" s="5" t="s">
        <v>44</v>
      </c>
      <c r="E123" s="34">
        <f t="shared" si="45"/>
        <v>3.5231051396671162</v>
      </c>
      <c r="F123" s="6">
        <f t="shared" si="23"/>
        <v>16.955371830878939</v>
      </c>
      <c r="G123" s="7">
        <f t="shared" si="24"/>
        <v>455</v>
      </c>
      <c r="H123" s="97">
        <f t="shared" si="25"/>
        <v>136</v>
      </c>
      <c r="I123" s="31">
        <f t="shared" si="26"/>
        <v>-0.4799311839492974</v>
      </c>
      <c r="J123" s="9">
        <v>6.5418048212204649E-3</v>
      </c>
      <c r="K123" s="8">
        <f t="shared" si="27"/>
        <v>499</v>
      </c>
      <c r="L123" s="31">
        <f t="shared" si="28"/>
        <v>0.90618391690548949</v>
      </c>
      <c r="M123" s="9">
        <v>1.1146891255883081E-2</v>
      </c>
      <c r="N123" s="8">
        <f t="shared" si="29"/>
        <v>414</v>
      </c>
      <c r="O123" s="31">
        <f t="shared" si="30"/>
        <v>0.65655051631567962</v>
      </c>
      <c r="P123" s="9">
        <v>1.8204804045512009E-2</v>
      </c>
      <c r="Q123" s="8">
        <f t="shared" si="31"/>
        <v>241</v>
      </c>
      <c r="R123" s="31">
        <f t="shared" si="32"/>
        <v>4.7735122146637513E-2</v>
      </c>
      <c r="S123" s="10">
        <v>0.4451566951566952</v>
      </c>
      <c r="T123" s="8">
        <f t="shared" si="33"/>
        <v>510</v>
      </c>
      <c r="U123" s="31">
        <f t="shared" si="34"/>
        <v>0.81220664919372987</v>
      </c>
      <c r="V123" s="16">
        <v>2.2957582279616178E-2</v>
      </c>
      <c r="W123" s="97">
        <f t="shared" si="35"/>
        <v>432</v>
      </c>
      <c r="X123" s="31">
        <f t="shared" si="36"/>
        <v>0.60241747749041596</v>
      </c>
      <c r="Y123" s="11">
        <v>149583</v>
      </c>
      <c r="Z123" s="8">
        <f t="shared" si="37"/>
        <v>415</v>
      </c>
      <c r="AA123" s="31">
        <f t="shared" si="38"/>
        <v>0.59391838876198189</v>
      </c>
      <c r="AB123" s="9">
        <v>3.5000000000000003E-2</v>
      </c>
      <c r="AC123" s="97">
        <f t="shared" si="39"/>
        <v>385</v>
      </c>
      <c r="AD123" s="31">
        <f t="shared" si="40"/>
        <v>0.56708907799239283</v>
      </c>
      <c r="AE123" s="16">
        <v>0.96324153827489989</v>
      </c>
      <c r="AF123" s="8">
        <f t="shared" si="41"/>
        <v>474</v>
      </c>
      <c r="AG123" s="31">
        <f t="shared" si="42"/>
        <v>0.5463477634710413</v>
      </c>
      <c r="AH123" s="12">
        <v>1.4946666666666666</v>
      </c>
      <c r="AI123" s="97">
        <f t="shared" si="43"/>
        <v>495</v>
      </c>
      <c r="AJ123" s="31">
        <f t="shared" si="44"/>
        <v>1.5113463788069445E-4</v>
      </c>
      <c r="AK123" s="11">
        <v>448703.12678062677</v>
      </c>
      <c r="AL123" s="36"/>
    </row>
    <row r="124" spans="1:38" x14ac:dyDescent="0.3">
      <c r="A124" t="s">
        <v>287</v>
      </c>
      <c r="B124" s="3" t="s">
        <v>288</v>
      </c>
      <c r="C124" s="4" t="s">
        <v>94</v>
      </c>
      <c r="D124" s="5" t="s">
        <v>44</v>
      </c>
      <c r="E124" s="34">
        <f t="shared" si="45"/>
        <v>-10.322200598859137</v>
      </c>
      <c r="F124" s="6">
        <f t="shared" si="23"/>
        <v>61.109077770772458</v>
      </c>
      <c r="G124" s="7">
        <f t="shared" si="24"/>
        <v>20</v>
      </c>
      <c r="H124" s="97">
        <f t="shared" si="25"/>
        <v>33</v>
      </c>
      <c r="I124" s="31">
        <f t="shared" si="26"/>
        <v>-1.1820955976967855</v>
      </c>
      <c r="J124" s="9">
        <v>-5.2611940298507465E-2</v>
      </c>
      <c r="K124" s="8">
        <f t="shared" si="27"/>
        <v>348</v>
      </c>
      <c r="L124" s="31">
        <f t="shared" si="28"/>
        <v>0.41103860921466956</v>
      </c>
      <c r="M124" s="9">
        <v>2.784503631961259E-2</v>
      </c>
      <c r="N124" s="8">
        <f t="shared" si="29"/>
        <v>92</v>
      </c>
      <c r="O124" s="31">
        <f t="shared" si="30"/>
        <v>-0.66143284394998658</v>
      </c>
      <c r="P124" s="9">
        <v>0.10585305105853052</v>
      </c>
      <c r="Q124" s="8">
        <f t="shared" si="31"/>
        <v>13</v>
      </c>
      <c r="R124" s="31">
        <f t="shared" si="32"/>
        <v>-2.6500978049869263E-2</v>
      </c>
      <c r="S124" s="10">
        <v>6.6955494289090192</v>
      </c>
      <c r="T124" s="8">
        <f t="shared" si="33"/>
        <v>3</v>
      </c>
      <c r="U124" s="31">
        <f t="shared" si="34"/>
        <v>-5.0953882701571303</v>
      </c>
      <c r="V124" s="16">
        <v>0.40573089700996678</v>
      </c>
      <c r="W124" s="97">
        <f t="shared" si="35"/>
        <v>9</v>
      </c>
      <c r="X124" s="31">
        <f t="shared" si="36"/>
        <v>-1.5873438578517987</v>
      </c>
      <c r="Y124" s="11">
        <v>48646</v>
      </c>
      <c r="Z124" s="8">
        <f t="shared" si="37"/>
        <v>78</v>
      </c>
      <c r="AA124" s="31">
        <f t="shared" si="38"/>
        <v>-0.68019307591776879</v>
      </c>
      <c r="AB124" s="9">
        <v>5.5999999999999994E-2</v>
      </c>
      <c r="AC124" s="97">
        <f t="shared" si="39"/>
        <v>30</v>
      </c>
      <c r="AD124" s="31">
        <f t="shared" si="40"/>
        <v>-2.1155256787115242</v>
      </c>
      <c r="AE124" s="16">
        <v>0.81372549019607843</v>
      </c>
      <c r="AF124" s="8">
        <f t="shared" si="41"/>
        <v>443</v>
      </c>
      <c r="AG124" s="31">
        <f t="shared" si="42"/>
        <v>0.40789911272934598</v>
      </c>
      <c r="AH124" s="12">
        <v>1.6453333333333333</v>
      </c>
      <c r="AI124" s="97">
        <f t="shared" si="43"/>
        <v>96</v>
      </c>
      <c r="AJ124" s="31">
        <f t="shared" si="44"/>
        <v>-0.26010570113146747</v>
      </c>
      <c r="AK124" s="11">
        <v>120292.9070500197</v>
      </c>
      <c r="AL124" s="36"/>
    </row>
    <row r="125" spans="1:38" x14ac:dyDescent="0.3">
      <c r="A125" t="s">
        <v>289</v>
      </c>
      <c r="B125" s="3" t="s">
        <v>290</v>
      </c>
      <c r="C125" s="4" t="s">
        <v>104</v>
      </c>
      <c r="D125" s="5" t="s">
        <v>44</v>
      </c>
      <c r="E125" s="34">
        <f t="shared" si="45"/>
        <v>-7.9042333735213788</v>
      </c>
      <c r="F125" s="6">
        <f t="shared" si="23"/>
        <v>53.398001117348713</v>
      </c>
      <c r="G125" s="7">
        <f t="shared" si="24"/>
        <v>34</v>
      </c>
      <c r="H125" s="97">
        <f t="shared" si="25"/>
        <v>492</v>
      </c>
      <c r="I125" s="31">
        <f t="shared" si="26"/>
        <v>0.84403450733835661</v>
      </c>
      <c r="J125" s="9">
        <v>0.11807911362858303</v>
      </c>
      <c r="K125" s="8">
        <f t="shared" si="27"/>
        <v>145</v>
      </c>
      <c r="L125" s="31">
        <f t="shared" si="28"/>
        <v>-0.34199687382382277</v>
      </c>
      <c r="M125" s="9">
        <v>5.3240199191203499E-2</v>
      </c>
      <c r="N125" s="8">
        <f t="shared" si="29"/>
        <v>25</v>
      </c>
      <c r="O125" s="31">
        <f t="shared" si="30"/>
        <v>-2.1819231338944731</v>
      </c>
      <c r="P125" s="9">
        <v>0.20696837051680317</v>
      </c>
      <c r="Q125" s="8">
        <f t="shared" si="31"/>
        <v>46</v>
      </c>
      <c r="R125" s="31">
        <f t="shared" si="32"/>
        <v>1.8308604668746294E-2</v>
      </c>
      <c r="S125" s="10">
        <v>2.9227557411273488</v>
      </c>
      <c r="T125" s="8">
        <f t="shared" si="33"/>
        <v>43</v>
      </c>
      <c r="U125" s="31">
        <f t="shared" si="34"/>
        <v>-1.36627876169809</v>
      </c>
      <c r="V125" s="16">
        <v>0.16410911572131648</v>
      </c>
      <c r="W125" s="97">
        <f t="shared" si="35"/>
        <v>24</v>
      </c>
      <c r="X125" s="31">
        <f t="shared" si="36"/>
        <v>-1.3230200508255392</v>
      </c>
      <c r="Y125" s="11">
        <v>60830</v>
      </c>
      <c r="Z125" s="8">
        <f t="shared" si="37"/>
        <v>29</v>
      </c>
      <c r="AA125" s="31">
        <f t="shared" si="38"/>
        <v>-1.6509446680547231</v>
      </c>
      <c r="AB125" s="9">
        <v>7.2000000000000008E-2</v>
      </c>
      <c r="AC125" s="97">
        <f t="shared" si="39"/>
        <v>56</v>
      </c>
      <c r="AD125" s="31">
        <f t="shared" si="40"/>
        <v>-1.3214269046222356</v>
      </c>
      <c r="AE125" s="16">
        <v>0.85798473770426309</v>
      </c>
      <c r="AF125" s="8">
        <f t="shared" si="41"/>
        <v>77</v>
      </c>
      <c r="AG125" s="31">
        <f t="shared" si="42"/>
        <v>-0.5296923030235946</v>
      </c>
      <c r="AH125" s="12">
        <v>2.6656666666666666</v>
      </c>
      <c r="AI125" s="97">
        <f t="shared" si="43"/>
        <v>23</v>
      </c>
      <c r="AJ125" s="31">
        <f t="shared" si="44"/>
        <v>-0.28813916687119895</v>
      </c>
      <c r="AK125" s="11">
        <v>84918.325567153792</v>
      </c>
      <c r="AL125" s="36">
        <v>1</v>
      </c>
    </row>
    <row r="126" spans="1:38" x14ac:dyDescent="0.3">
      <c r="A126" t="s">
        <v>291</v>
      </c>
      <c r="B126" s="3" t="s">
        <v>292</v>
      </c>
      <c r="C126" s="4" t="s">
        <v>47</v>
      </c>
      <c r="D126" s="5" t="s">
        <v>44</v>
      </c>
      <c r="E126" s="34">
        <f t="shared" si="45"/>
        <v>-1.1233606753767305</v>
      </c>
      <c r="F126" s="6">
        <f t="shared" si="23"/>
        <v>31.773295619035856</v>
      </c>
      <c r="G126" s="7">
        <f t="shared" si="24"/>
        <v>174</v>
      </c>
      <c r="H126" s="97">
        <f t="shared" si="25"/>
        <v>538</v>
      </c>
      <c r="I126" s="31">
        <f t="shared" si="26"/>
        <v>1.553252078103361</v>
      </c>
      <c r="J126" s="9">
        <v>0.17782705099778262</v>
      </c>
      <c r="K126" s="8">
        <f t="shared" si="27"/>
        <v>147</v>
      </c>
      <c r="L126" s="31">
        <f t="shared" si="28"/>
        <v>-0.34111909494050568</v>
      </c>
      <c r="M126" s="9">
        <v>5.3210597215985631E-2</v>
      </c>
      <c r="N126" s="8">
        <f t="shared" si="29"/>
        <v>155</v>
      </c>
      <c r="O126" s="31">
        <f t="shared" si="30"/>
        <v>-0.20007488857951744</v>
      </c>
      <c r="P126" s="9">
        <v>7.5171923168128998E-2</v>
      </c>
      <c r="Q126" s="8">
        <f t="shared" si="31"/>
        <v>293</v>
      </c>
      <c r="R126" s="31">
        <f t="shared" si="32"/>
        <v>4.9668431514941498E-2</v>
      </c>
      <c r="S126" s="10">
        <v>0.28237951807228912</v>
      </c>
      <c r="T126" s="8">
        <f t="shared" si="33"/>
        <v>223</v>
      </c>
      <c r="U126" s="31">
        <f t="shared" si="34"/>
        <v>2.1510952059870827E-2</v>
      </c>
      <c r="V126" s="16">
        <v>7.4189465485347092E-2</v>
      </c>
      <c r="W126" s="97">
        <f t="shared" si="35"/>
        <v>197</v>
      </c>
      <c r="X126" s="31">
        <f t="shared" si="36"/>
        <v>-0.51679338958810683</v>
      </c>
      <c r="Y126" s="11">
        <v>97993</v>
      </c>
      <c r="Z126" s="8">
        <f t="shared" si="37"/>
        <v>291</v>
      </c>
      <c r="AA126" s="31">
        <f t="shared" si="38"/>
        <v>0.29055851621918416</v>
      </c>
      <c r="AB126" s="9">
        <v>0.04</v>
      </c>
      <c r="AC126" s="97">
        <f t="shared" si="39"/>
        <v>64</v>
      </c>
      <c r="AD126" s="31">
        <f t="shared" si="40"/>
        <v>-1.1589015207896556</v>
      </c>
      <c r="AE126" s="16">
        <v>0.86704312114989734</v>
      </c>
      <c r="AF126" s="8">
        <f t="shared" si="41"/>
        <v>465</v>
      </c>
      <c r="AG126" s="31">
        <f t="shared" si="42"/>
        <v>0.4875377171382857</v>
      </c>
      <c r="AH126" s="12">
        <v>1.5586666666666666</v>
      </c>
      <c r="AI126" s="97">
        <f t="shared" si="43"/>
        <v>404</v>
      </c>
      <c r="AJ126" s="31">
        <f t="shared" si="44"/>
        <v>-0.13698580515492875</v>
      </c>
      <c r="AK126" s="11">
        <v>275654.17535768071</v>
      </c>
      <c r="AL126" s="36"/>
    </row>
    <row r="127" spans="1:38" x14ac:dyDescent="0.3">
      <c r="A127" t="s">
        <v>293</v>
      </c>
      <c r="B127" s="3" t="s">
        <v>294</v>
      </c>
      <c r="C127" s="4" t="s">
        <v>295</v>
      </c>
      <c r="D127" s="5" t="s">
        <v>33</v>
      </c>
      <c r="E127" s="34">
        <f t="shared" si="45"/>
        <v>0.23120757679568199</v>
      </c>
      <c r="F127" s="6">
        <f t="shared" si="23"/>
        <v>27.453477089098318</v>
      </c>
      <c r="G127" s="7">
        <f t="shared" si="24"/>
        <v>247</v>
      </c>
      <c r="H127" s="97">
        <f t="shared" si="25"/>
        <v>485</v>
      </c>
      <c r="I127" s="31">
        <f t="shared" si="26"/>
        <v>0.76633256309580522</v>
      </c>
      <c r="J127" s="9">
        <v>0.11153312395004011</v>
      </c>
      <c r="K127" s="8">
        <f t="shared" si="27"/>
        <v>381</v>
      </c>
      <c r="L127" s="31">
        <f t="shared" si="28"/>
        <v>0.50865013061496978</v>
      </c>
      <c r="M127" s="9">
        <v>2.4553212043149253E-2</v>
      </c>
      <c r="N127" s="8">
        <f t="shared" si="29"/>
        <v>223</v>
      </c>
      <c r="O127" s="31">
        <f t="shared" si="30"/>
        <v>9.3851982078690638E-2</v>
      </c>
      <c r="P127" s="9">
        <v>5.562526139690506E-2</v>
      </c>
      <c r="Q127" s="8">
        <f t="shared" si="31"/>
        <v>265</v>
      </c>
      <c r="R127" s="31">
        <f t="shared" si="32"/>
        <v>4.8729735260746927E-2</v>
      </c>
      <c r="S127" s="10">
        <v>0.36141411486397684</v>
      </c>
      <c r="T127" s="8">
        <f t="shared" si="33"/>
        <v>205</v>
      </c>
      <c r="U127" s="31">
        <f t="shared" si="34"/>
        <v>-3.2634668750125072E-2</v>
      </c>
      <c r="V127" s="16">
        <v>7.7697745764972653E-2</v>
      </c>
      <c r="W127" s="97">
        <f t="shared" si="35"/>
        <v>247</v>
      </c>
      <c r="X127" s="31">
        <f t="shared" si="36"/>
        <v>-0.36026874516144386</v>
      </c>
      <c r="Y127" s="11">
        <v>105208</v>
      </c>
      <c r="Z127" s="8">
        <f t="shared" si="37"/>
        <v>396</v>
      </c>
      <c r="AA127" s="31">
        <f t="shared" si="38"/>
        <v>0.53324641425342234</v>
      </c>
      <c r="AB127" s="9">
        <v>3.6000000000000004E-2</v>
      </c>
      <c r="AC127" s="97">
        <f t="shared" si="39"/>
        <v>145</v>
      </c>
      <c r="AD127" s="31">
        <f t="shared" si="40"/>
        <v>-0.27975861965250071</v>
      </c>
      <c r="AE127" s="16">
        <v>0.91604231939336145</v>
      </c>
      <c r="AF127" s="8">
        <f t="shared" si="41"/>
        <v>201</v>
      </c>
      <c r="AG127" s="31">
        <f t="shared" si="42"/>
        <v>-0.14160725769233856</v>
      </c>
      <c r="AH127" s="12">
        <v>2.2433333333333336</v>
      </c>
      <c r="AI127" s="97">
        <f t="shared" si="43"/>
        <v>201</v>
      </c>
      <c r="AJ127" s="31">
        <f t="shared" si="44"/>
        <v>-0.22120952095086954</v>
      </c>
      <c r="AK127" s="11">
        <v>169374.81893152845</v>
      </c>
      <c r="AL127" s="36"/>
    </row>
    <row r="128" spans="1:38" x14ac:dyDescent="0.3">
      <c r="A128" t="s">
        <v>296</v>
      </c>
      <c r="B128" s="3" t="s">
        <v>297</v>
      </c>
      <c r="C128" s="4" t="s">
        <v>89</v>
      </c>
      <c r="D128" s="5" t="s">
        <v>37</v>
      </c>
      <c r="E128" s="34">
        <f t="shared" si="45"/>
        <v>1.0301388128622588</v>
      </c>
      <c r="F128" s="6">
        <f t="shared" si="23"/>
        <v>24.905626176328646</v>
      </c>
      <c r="G128" s="7">
        <f t="shared" si="24"/>
        <v>291</v>
      </c>
      <c r="H128" s="97">
        <f t="shared" si="25"/>
        <v>430</v>
      </c>
      <c r="I128" s="31">
        <f t="shared" si="26"/>
        <v>0.44903137101808388</v>
      </c>
      <c r="J128" s="9">
        <v>8.4802128367143403E-2</v>
      </c>
      <c r="K128" s="8">
        <f t="shared" si="27"/>
        <v>44</v>
      </c>
      <c r="L128" s="31">
        <f t="shared" si="28"/>
        <v>-1.3481872379459949</v>
      </c>
      <c r="M128" s="9">
        <v>8.7172688100762341E-2</v>
      </c>
      <c r="N128" s="8">
        <f t="shared" si="29"/>
        <v>364</v>
      </c>
      <c r="O128" s="31">
        <f t="shared" si="30"/>
        <v>0.51320967023176145</v>
      </c>
      <c r="P128" s="9">
        <v>2.7737226277372264E-2</v>
      </c>
      <c r="Q128" s="8">
        <f t="shared" si="31"/>
        <v>237</v>
      </c>
      <c r="R128" s="31">
        <f t="shared" si="32"/>
        <v>4.7560721108004356E-2</v>
      </c>
      <c r="S128" s="10">
        <v>0.45984058859595339</v>
      </c>
      <c r="T128" s="8">
        <f t="shared" si="33"/>
        <v>297</v>
      </c>
      <c r="U128" s="31">
        <f t="shared" si="34"/>
        <v>0.27967369899424749</v>
      </c>
      <c r="V128" s="16">
        <v>5.746221662468514E-2</v>
      </c>
      <c r="W128" s="97">
        <f t="shared" si="35"/>
        <v>274</v>
      </c>
      <c r="X128" s="31">
        <f t="shared" si="36"/>
        <v>-0.25630948028374895</v>
      </c>
      <c r="Y128" s="11">
        <v>110000</v>
      </c>
      <c r="Z128" s="8">
        <f t="shared" si="37"/>
        <v>340</v>
      </c>
      <c r="AA128" s="31">
        <f t="shared" si="38"/>
        <v>0.41190246523630342</v>
      </c>
      <c r="AB128" s="9">
        <v>3.7999999999999999E-2</v>
      </c>
      <c r="AC128" s="97">
        <f t="shared" si="39"/>
        <v>291</v>
      </c>
      <c r="AD128" s="31">
        <f t="shared" si="40"/>
        <v>0.30849900005687875</v>
      </c>
      <c r="AE128" s="16">
        <v>0.948828970675064</v>
      </c>
      <c r="AF128" s="8">
        <f t="shared" si="41"/>
        <v>287</v>
      </c>
      <c r="AG128" s="31">
        <f t="shared" si="42"/>
        <v>2.8084230163633133E-2</v>
      </c>
      <c r="AH128" s="12">
        <v>2.0586666666666669</v>
      </c>
      <c r="AI128" s="97">
        <f t="shared" si="43"/>
        <v>187</v>
      </c>
      <c r="AJ128" s="31">
        <f t="shared" si="44"/>
        <v>-0.22651741316047327</v>
      </c>
      <c r="AK128" s="11">
        <v>162676.95049049662</v>
      </c>
      <c r="AL128" s="36"/>
    </row>
    <row r="129" spans="1:38" x14ac:dyDescent="0.3">
      <c r="A129" t="s">
        <v>298</v>
      </c>
      <c r="B129" s="3" t="s">
        <v>299</v>
      </c>
      <c r="C129" s="4" t="s">
        <v>32</v>
      </c>
      <c r="D129" s="5" t="s">
        <v>33</v>
      </c>
      <c r="E129" s="34">
        <f t="shared" si="45"/>
        <v>-1.0679855862501881</v>
      </c>
      <c r="F129" s="6">
        <f t="shared" si="23"/>
        <v>31.596700356506897</v>
      </c>
      <c r="G129" s="7">
        <f t="shared" si="24"/>
        <v>177</v>
      </c>
      <c r="H129" s="97">
        <f t="shared" si="25"/>
        <v>490</v>
      </c>
      <c r="I129" s="31">
        <f t="shared" si="26"/>
        <v>0.80875186623064843</v>
      </c>
      <c r="J129" s="9">
        <v>0.11510673234811164</v>
      </c>
      <c r="K129" s="8">
        <f t="shared" si="27"/>
        <v>224</v>
      </c>
      <c r="L129" s="31">
        <f t="shared" si="28"/>
        <v>-4.6643842825331108E-4</v>
      </c>
      <c r="M129" s="9">
        <v>4.1722520107238606E-2</v>
      </c>
      <c r="N129" s="8">
        <f t="shared" si="29"/>
        <v>64</v>
      </c>
      <c r="O129" s="31">
        <f t="shared" si="30"/>
        <v>-1.067998082693038</v>
      </c>
      <c r="P129" s="9">
        <v>0.13289036544850499</v>
      </c>
      <c r="Q129" s="8">
        <f t="shared" si="31"/>
        <v>173</v>
      </c>
      <c r="R129" s="31">
        <f t="shared" si="32"/>
        <v>4.4277577513429298E-2</v>
      </c>
      <c r="S129" s="10">
        <v>0.7362685907819172</v>
      </c>
      <c r="T129" s="8">
        <f t="shared" si="33"/>
        <v>356</v>
      </c>
      <c r="U129" s="31">
        <f t="shared" si="34"/>
        <v>0.48099735644832409</v>
      </c>
      <c r="V129" s="16">
        <v>4.441776710684274E-2</v>
      </c>
      <c r="W129" s="97">
        <f t="shared" si="35"/>
        <v>144</v>
      </c>
      <c r="X129" s="31">
        <f t="shared" si="36"/>
        <v>-0.68015175029950969</v>
      </c>
      <c r="Y129" s="11">
        <v>90463</v>
      </c>
      <c r="Z129" s="8">
        <f t="shared" si="37"/>
        <v>202</v>
      </c>
      <c r="AA129" s="31">
        <f t="shared" si="38"/>
        <v>4.7870618184945597E-2</v>
      </c>
      <c r="AB129" s="9">
        <v>4.4000000000000004E-2</v>
      </c>
      <c r="AC129" s="97">
        <f t="shared" si="39"/>
        <v>172</v>
      </c>
      <c r="AD129" s="31">
        <f t="shared" si="40"/>
        <v>-0.15189559126436905</v>
      </c>
      <c r="AE129" s="16">
        <v>0.92316878980891715</v>
      </c>
      <c r="AF129" s="8">
        <f t="shared" si="41"/>
        <v>430</v>
      </c>
      <c r="AG129" s="31">
        <f t="shared" si="42"/>
        <v>0.36379157797977929</v>
      </c>
      <c r="AH129" s="12">
        <v>1.6933333333333334</v>
      </c>
      <c r="AI129" s="97">
        <f t="shared" si="43"/>
        <v>407</v>
      </c>
      <c r="AJ129" s="31">
        <f t="shared" si="44"/>
        <v>-0.1364198623420555</v>
      </c>
      <c r="AK129" s="11">
        <v>276368.32145486673</v>
      </c>
      <c r="AL129" s="36"/>
    </row>
    <row r="130" spans="1:38" x14ac:dyDescent="0.3">
      <c r="A130" t="s">
        <v>300</v>
      </c>
      <c r="B130" s="3" t="s">
        <v>301</v>
      </c>
      <c r="C130" s="4" t="s">
        <v>47</v>
      </c>
      <c r="D130" s="5" t="s">
        <v>44</v>
      </c>
      <c r="E130" s="34">
        <f t="shared" si="45"/>
        <v>2.5977587840973326</v>
      </c>
      <c r="F130" s="6">
        <f t="shared" si="23"/>
        <v>19.906369927128228</v>
      </c>
      <c r="G130" s="7">
        <f t="shared" si="24"/>
        <v>398</v>
      </c>
      <c r="H130" s="97">
        <f t="shared" si="25"/>
        <v>553</v>
      </c>
      <c r="I130" s="31">
        <f t="shared" si="26"/>
        <v>2.2135734212926104</v>
      </c>
      <c r="J130" s="9">
        <v>0.23345573235414108</v>
      </c>
      <c r="K130" s="8">
        <f t="shared" si="27"/>
        <v>65</v>
      </c>
      <c r="L130" s="31">
        <f t="shared" si="28"/>
        <v>-0.9932609822286077</v>
      </c>
      <c r="M130" s="9">
        <v>7.5203252032520332E-2</v>
      </c>
      <c r="N130" s="8">
        <f t="shared" si="29"/>
        <v>279</v>
      </c>
      <c r="O130" s="31">
        <f t="shared" si="30"/>
        <v>0.30939305250414517</v>
      </c>
      <c r="P130" s="9">
        <v>4.1291395316613549E-2</v>
      </c>
      <c r="Q130" s="8">
        <f t="shared" si="31"/>
        <v>162</v>
      </c>
      <c r="R130" s="31">
        <f t="shared" si="32"/>
        <v>4.3593553017836011E-2</v>
      </c>
      <c r="S130" s="10">
        <v>0.79386080973802597</v>
      </c>
      <c r="T130" s="8">
        <f t="shared" si="33"/>
        <v>208</v>
      </c>
      <c r="U130" s="31">
        <f t="shared" si="34"/>
        <v>-2.4620486947924316E-2</v>
      </c>
      <c r="V130" s="16">
        <v>7.7178479468762703E-2</v>
      </c>
      <c r="W130" s="97">
        <f t="shared" si="35"/>
        <v>351</v>
      </c>
      <c r="X130" s="31">
        <f t="shared" si="36"/>
        <v>4.8495960353065262E-2</v>
      </c>
      <c r="Y130" s="11">
        <v>124050</v>
      </c>
      <c r="Z130" s="8">
        <f t="shared" si="37"/>
        <v>523</v>
      </c>
      <c r="AA130" s="31">
        <f t="shared" si="38"/>
        <v>0.89727826130478017</v>
      </c>
      <c r="AB130" s="9">
        <v>0.03</v>
      </c>
      <c r="AC130" s="97">
        <f t="shared" si="39"/>
        <v>513</v>
      </c>
      <c r="AD130" s="31">
        <f t="shared" si="40"/>
        <v>0.89889427431182456</v>
      </c>
      <c r="AE130" s="16">
        <v>0.98173476454293629</v>
      </c>
      <c r="AF130" s="8">
        <f t="shared" si="41"/>
        <v>480</v>
      </c>
      <c r="AG130" s="31">
        <f t="shared" si="42"/>
        <v>0.57697799593601795</v>
      </c>
      <c r="AH130" s="12">
        <v>1.4613333333333334</v>
      </c>
      <c r="AI130" s="97">
        <f t="shared" si="43"/>
        <v>440</v>
      </c>
      <c r="AJ130" s="31">
        <f t="shared" si="44"/>
        <v>-9.839375678559803E-2</v>
      </c>
      <c r="AK130" s="11">
        <v>324352.31251653878</v>
      </c>
      <c r="AL130" s="36"/>
    </row>
    <row r="131" spans="1:38" x14ac:dyDescent="0.3">
      <c r="A131" t="s">
        <v>302</v>
      </c>
      <c r="B131" s="3" t="s">
        <v>303</v>
      </c>
      <c r="C131" s="4" t="s">
        <v>89</v>
      </c>
      <c r="D131" s="5" t="s">
        <v>37</v>
      </c>
      <c r="E131" s="34">
        <f t="shared" si="45"/>
        <v>-3.7107780670627921</v>
      </c>
      <c r="F131" s="6">
        <f t="shared" si="23"/>
        <v>40.024761409233221</v>
      </c>
      <c r="G131" s="7">
        <f t="shared" si="24"/>
        <v>89</v>
      </c>
      <c r="H131" s="97">
        <f t="shared" si="25"/>
        <v>277</v>
      </c>
      <c r="I131" s="31">
        <f t="shared" si="26"/>
        <v>-4.7342940024171512E-2</v>
      </c>
      <c r="J131" s="9">
        <v>4.2985142338664017E-2</v>
      </c>
      <c r="K131" s="8">
        <f t="shared" si="27"/>
        <v>103</v>
      </c>
      <c r="L131" s="31">
        <f t="shared" si="28"/>
        <v>-0.63063650775491265</v>
      </c>
      <c r="M131" s="9">
        <v>6.2974203338391502E-2</v>
      </c>
      <c r="N131" s="8">
        <f t="shared" si="29"/>
        <v>53</v>
      </c>
      <c r="O131" s="31">
        <f t="shared" si="30"/>
        <v>-1.3304356983065873</v>
      </c>
      <c r="P131" s="9">
        <v>0.15034293552812072</v>
      </c>
      <c r="Q131" s="8">
        <f t="shared" si="31"/>
        <v>212</v>
      </c>
      <c r="R131" s="31">
        <f t="shared" si="32"/>
        <v>4.6564546287314129E-2</v>
      </c>
      <c r="S131" s="10">
        <v>0.54371465854719447</v>
      </c>
      <c r="T131" s="8">
        <f t="shared" si="33"/>
        <v>38</v>
      </c>
      <c r="U131" s="31">
        <f t="shared" si="34"/>
        <v>-1.7100358776727935</v>
      </c>
      <c r="V131" s="16">
        <v>0.18638231700544264</v>
      </c>
      <c r="W131" s="97">
        <f t="shared" si="35"/>
        <v>109</v>
      </c>
      <c r="X131" s="31">
        <f t="shared" si="36"/>
        <v>-0.79953568907704631</v>
      </c>
      <c r="Y131" s="11">
        <v>84960</v>
      </c>
      <c r="Z131" s="8">
        <f t="shared" si="37"/>
        <v>218</v>
      </c>
      <c r="AA131" s="31">
        <f t="shared" si="38"/>
        <v>0.10854259269350566</v>
      </c>
      <c r="AB131" s="9">
        <v>4.2999999999999997E-2</v>
      </c>
      <c r="AC131" s="97">
        <f t="shared" si="39"/>
        <v>288</v>
      </c>
      <c r="AD131" s="31">
        <f t="shared" si="40"/>
        <v>0.29128323958885838</v>
      </c>
      <c r="AE131" s="16">
        <v>0.9478694469628286</v>
      </c>
      <c r="AF131" s="8">
        <f t="shared" si="41"/>
        <v>126</v>
      </c>
      <c r="AG131" s="31">
        <f t="shared" si="42"/>
        <v>-0.32722646643009806</v>
      </c>
      <c r="AH131" s="12">
        <v>2.4453333333333336</v>
      </c>
      <c r="AI131" s="97">
        <f t="shared" si="43"/>
        <v>86</v>
      </c>
      <c r="AJ131" s="31">
        <f t="shared" si="44"/>
        <v>-0.26343880809499126</v>
      </c>
      <c r="AK131" s="11">
        <v>116086.96030882992</v>
      </c>
      <c r="AL131" s="36"/>
    </row>
    <row r="132" spans="1:38" x14ac:dyDescent="0.3">
      <c r="A132" t="s">
        <v>304</v>
      </c>
      <c r="B132" s="3" t="s">
        <v>305</v>
      </c>
      <c r="C132" s="4" t="s">
        <v>199</v>
      </c>
      <c r="D132" s="5" t="s">
        <v>33</v>
      </c>
      <c r="E132" s="34">
        <f t="shared" si="45"/>
        <v>0.9430688021796656</v>
      </c>
      <c r="F132" s="6">
        <f t="shared" si="23"/>
        <v>25.18329889229944</v>
      </c>
      <c r="G132" s="7">
        <f t="shared" si="24"/>
        <v>282</v>
      </c>
      <c r="H132" s="97">
        <f t="shared" si="25"/>
        <v>445</v>
      </c>
      <c r="I132" s="31">
        <f t="shared" si="26"/>
        <v>0.49348024396192691</v>
      </c>
      <c r="J132" s="9">
        <v>8.8546717596532654E-2</v>
      </c>
      <c r="K132" s="8">
        <f t="shared" si="27"/>
        <v>353</v>
      </c>
      <c r="L132" s="31">
        <f t="shared" si="28"/>
        <v>0.42178959796200111</v>
      </c>
      <c r="M132" s="9">
        <v>2.7482472912683239E-2</v>
      </c>
      <c r="N132" s="8">
        <f t="shared" si="29"/>
        <v>208</v>
      </c>
      <c r="O132" s="31">
        <f t="shared" si="30"/>
        <v>2.5652656189996917E-2</v>
      </c>
      <c r="P132" s="9">
        <v>6.0160638353719355E-2</v>
      </c>
      <c r="Q132" s="8">
        <f t="shared" si="31"/>
        <v>135</v>
      </c>
      <c r="R132" s="31">
        <f t="shared" si="32"/>
        <v>4.0389650433052302E-2</v>
      </c>
      <c r="S132" s="10">
        <v>1.0636170251449975</v>
      </c>
      <c r="T132" s="8">
        <f t="shared" si="33"/>
        <v>336</v>
      </c>
      <c r="U132" s="31">
        <f t="shared" si="34"/>
        <v>0.43759228786714643</v>
      </c>
      <c r="V132" s="16">
        <v>4.72301302095487E-2</v>
      </c>
      <c r="W132" s="97">
        <f t="shared" si="35"/>
        <v>356</v>
      </c>
      <c r="X132" s="31">
        <f t="shared" si="36"/>
        <v>7.2251259819066077E-2</v>
      </c>
      <c r="Y132" s="11">
        <v>125145</v>
      </c>
      <c r="Z132" s="8">
        <f t="shared" si="37"/>
        <v>317</v>
      </c>
      <c r="AA132" s="31">
        <f t="shared" si="38"/>
        <v>0.35123049072774382</v>
      </c>
      <c r="AB132" s="9">
        <v>3.9E-2</v>
      </c>
      <c r="AC132" s="97">
        <f t="shared" si="39"/>
        <v>160</v>
      </c>
      <c r="AD132" s="31">
        <f t="shared" si="40"/>
        <v>-0.20567081924211844</v>
      </c>
      <c r="AE132" s="16">
        <v>0.92017161716171614</v>
      </c>
      <c r="AF132" s="8">
        <f t="shared" si="41"/>
        <v>346</v>
      </c>
      <c r="AG132" s="31">
        <f t="shared" si="42"/>
        <v>0.14509171817984456</v>
      </c>
      <c r="AH132" s="12">
        <v>1.9313333333333336</v>
      </c>
      <c r="AI132" s="97">
        <f t="shared" si="43"/>
        <v>338</v>
      </c>
      <c r="AJ132" s="31">
        <f t="shared" si="44"/>
        <v>-0.17386845456465821</v>
      </c>
      <c r="AK132" s="11">
        <v>229113.07698041853</v>
      </c>
      <c r="AL132" s="36"/>
    </row>
    <row r="133" spans="1:38" x14ac:dyDescent="0.3">
      <c r="A133" t="s">
        <v>306</v>
      </c>
      <c r="B133" s="3" t="s">
        <v>307</v>
      </c>
      <c r="C133" s="4" t="s">
        <v>36</v>
      </c>
      <c r="D133" s="5" t="s">
        <v>37</v>
      </c>
      <c r="E133" s="34">
        <f t="shared" si="45"/>
        <v>-6.7406269831666172</v>
      </c>
      <c r="F133" s="6">
        <f t="shared" si="23"/>
        <v>49.687174115057175</v>
      </c>
      <c r="G133" s="7">
        <f t="shared" si="24"/>
        <v>41</v>
      </c>
      <c r="H133" s="97">
        <f t="shared" si="25"/>
        <v>316</v>
      </c>
      <c r="I133" s="31">
        <f t="shared" si="26"/>
        <v>6.9827226884637522E-2</v>
      </c>
      <c r="J133" s="9">
        <v>5.2856127044323298E-2</v>
      </c>
      <c r="K133" s="8">
        <f t="shared" si="27"/>
        <v>96</v>
      </c>
      <c r="L133" s="31">
        <f t="shared" si="28"/>
        <v>-0.72021020462447849</v>
      </c>
      <c r="M133" s="9">
        <v>6.5994962216624681E-2</v>
      </c>
      <c r="N133" s="8">
        <f t="shared" si="29"/>
        <v>20</v>
      </c>
      <c r="O133" s="31">
        <f t="shared" si="30"/>
        <v>-2.5734316500103831</v>
      </c>
      <c r="P133" s="9">
        <v>0.23300438596491227</v>
      </c>
      <c r="Q133" s="8">
        <f t="shared" si="31"/>
        <v>12</v>
      </c>
      <c r="R133" s="31">
        <f t="shared" si="32"/>
        <v>-3.7887015941784029E-2</v>
      </c>
      <c r="S133" s="10">
        <v>7.6542098153984686</v>
      </c>
      <c r="T133" s="8">
        <f t="shared" si="33"/>
        <v>198</v>
      </c>
      <c r="U133" s="31">
        <f t="shared" si="34"/>
        <v>-4.6093690061602015E-2</v>
      </c>
      <c r="V133" s="16">
        <v>7.8569801867456157E-2</v>
      </c>
      <c r="W133" s="97">
        <f t="shared" si="35"/>
        <v>53</v>
      </c>
      <c r="X133" s="31">
        <f t="shared" si="36"/>
        <v>-1.0869639654469503</v>
      </c>
      <c r="Y133" s="11">
        <v>71711</v>
      </c>
      <c r="Z133" s="8">
        <f t="shared" si="37"/>
        <v>29</v>
      </c>
      <c r="AA133" s="31">
        <f t="shared" si="38"/>
        <v>-1.6509446680547231</v>
      </c>
      <c r="AB133" s="9">
        <v>7.2000000000000008E-2</v>
      </c>
      <c r="AC133" s="97">
        <f t="shared" si="39"/>
        <v>80</v>
      </c>
      <c r="AD133" s="31">
        <f t="shared" si="40"/>
        <v>-0.8602344751533304</v>
      </c>
      <c r="AE133" s="16">
        <v>0.88368938623262128</v>
      </c>
      <c r="AF133" s="8">
        <f t="shared" si="41"/>
        <v>21</v>
      </c>
      <c r="AG133" s="31">
        <f t="shared" si="42"/>
        <v>-1.004460906230735</v>
      </c>
      <c r="AH133" s="12">
        <v>3.1823333333333328</v>
      </c>
      <c r="AI133" s="97">
        <f t="shared" si="43"/>
        <v>27</v>
      </c>
      <c r="AJ133" s="31">
        <f t="shared" si="44"/>
        <v>-0.28544219002080273</v>
      </c>
      <c r="AK133" s="11">
        <v>88321.558982440343</v>
      </c>
      <c r="AL133" s="36"/>
    </row>
    <row r="134" spans="1:38" x14ac:dyDescent="0.3">
      <c r="A134" t="s">
        <v>308</v>
      </c>
      <c r="B134" s="3" t="s">
        <v>309</v>
      </c>
      <c r="C134" s="4" t="s">
        <v>36</v>
      </c>
      <c r="D134" s="5" t="s">
        <v>37</v>
      </c>
      <c r="E134" s="34">
        <f t="shared" si="45"/>
        <v>-1.5835516283121351</v>
      </c>
      <c r="F134" s="6">
        <f t="shared" si="23"/>
        <v>33.240878668182162</v>
      </c>
      <c r="G134" s="7">
        <f t="shared" si="24"/>
        <v>160</v>
      </c>
      <c r="H134" s="97">
        <f t="shared" si="25"/>
        <v>487</v>
      </c>
      <c r="I134" s="31">
        <f t="shared" si="26"/>
        <v>0.78497556769097865</v>
      </c>
      <c r="J134" s="9">
        <v>0.11310370132550562</v>
      </c>
      <c r="K134" s="8">
        <f t="shared" si="27"/>
        <v>275</v>
      </c>
      <c r="L134" s="31">
        <f t="shared" si="28"/>
        <v>0.17462470993945664</v>
      </c>
      <c r="M134" s="9">
        <v>3.581779406135506E-2</v>
      </c>
      <c r="N134" s="8">
        <f t="shared" si="29"/>
        <v>109</v>
      </c>
      <c r="O134" s="31">
        <f t="shared" si="30"/>
        <v>-0.46705007677927041</v>
      </c>
      <c r="P134" s="9">
        <v>9.2926249927582416E-2</v>
      </c>
      <c r="Q134" s="8">
        <f t="shared" si="31"/>
        <v>126</v>
      </c>
      <c r="R134" s="31">
        <f t="shared" si="32"/>
        <v>3.8340532020552882E-2</v>
      </c>
      <c r="S134" s="10">
        <v>1.2361448761794884</v>
      </c>
      <c r="T134" s="8">
        <f t="shared" si="33"/>
        <v>137</v>
      </c>
      <c r="U134" s="31">
        <f t="shared" si="34"/>
        <v>-0.2838003567639576</v>
      </c>
      <c r="V134" s="16">
        <v>9.3971631205673756E-2</v>
      </c>
      <c r="W134" s="97">
        <f t="shared" si="35"/>
        <v>190</v>
      </c>
      <c r="X134" s="31">
        <f t="shared" si="36"/>
        <v>-0.53421394252984078</v>
      </c>
      <c r="Y134" s="11">
        <v>97190</v>
      </c>
      <c r="Z134" s="8">
        <f t="shared" si="37"/>
        <v>141</v>
      </c>
      <c r="AA134" s="31">
        <f t="shared" si="38"/>
        <v>-0.25548925435785219</v>
      </c>
      <c r="AB134" s="9">
        <v>4.9000000000000002E-2</v>
      </c>
      <c r="AC134" s="97">
        <f t="shared" si="39"/>
        <v>154</v>
      </c>
      <c r="AD134" s="31">
        <f t="shared" si="40"/>
        <v>-0.2229407579348448</v>
      </c>
      <c r="AE134" s="16">
        <v>0.91920907381573358</v>
      </c>
      <c r="AF134" s="8">
        <f t="shared" si="41"/>
        <v>199</v>
      </c>
      <c r="AG134" s="31">
        <f t="shared" si="42"/>
        <v>-0.1489585134839326</v>
      </c>
      <c r="AH134" s="12">
        <v>2.2513333333333332</v>
      </c>
      <c r="AI134" s="97">
        <f t="shared" si="43"/>
        <v>137</v>
      </c>
      <c r="AJ134" s="31">
        <f t="shared" si="44"/>
        <v>-0.24423285201419198</v>
      </c>
      <c r="AK134" s="11">
        <v>140322.37467551196</v>
      </c>
      <c r="AL134" s="36"/>
    </row>
    <row r="135" spans="1:38" x14ac:dyDescent="0.3">
      <c r="A135" t="s">
        <v>310</v>
      </c>
      <c r="B135" s="3" t="s">
        <v>311</v>
      </c>
      <c r="C135" s="4" t="s">
        <v>115</v>
      </c>
      <c r="D135" s="5" t="s">
        <v>33</v>
      </c>
      <c r="E135" s="34">
        <f t="shared" si="45"/>
        <v>-8.1194971329503041</v>
      </c>
      <c r="F135" s="6">
        <f t="shared" ref="F135:F198" si="46">((E135*$I$579)+$J$579)</f>
        <v>54.084493197252215</v>
      </c>
      <c r="G135" s="7">
        <f t="shared" ref="G135:G198" si="47">RANK(E135,$E$7:$E$570,1)</f>
        <v>30</v>
      </c>
      <c r="H135" s="97">
        <f t="shared" ref="H135:H198" si="48">RANK(J135,J$7:J$570,1)</f>
        <v>472</v>
      </c>
      <c r="I135" s="31">
        <f t="shared" ref="I135:I198" si="49">(J135-J$572)/J$573</f>
        <v>0.62842830965257013</v>
      </c>
      <c r="J135" s="9">
        <v>9.9915398956587076E-2</v>
      </c>
      <c r="K135" s="8">
        <f t="shared" ref="K135:K198" si="50">RANK(M135,M$7:M$570,0)</f>
        <v>121</v>
      </c>
      <c r="L135" s="31">
        <f t="shared" ref="L135:L198" si="51">-(M135-M$572)/M$573</f>
        <v>-0.47126614112515947</v>
      </c>
      <c r="M135" s="9">
        <v>5.7599640640313622E-2</v>
      </c>
      <c r="N135" s="8">
        <f t="shared" ref="N135:N198" si="52">RANK(P135,P$7:P$570,0)</f>
        <v>46</v>
      </c>
      <c r="O135" s="31">
        <f t="shared" ref="O135:O198" si="53">-(P135-P$572)/P$573</f>
        <v>-1.5824738440587389</v>
      </c>
      <c r="P135" s="9">
        <v>0.16710392229136403</v>
      </c>
      <c r="Q135" s="8">
        <f t="shared" ref="Q135:Q198" si="54">RANK(S135,S$7:S$570,0)</f>
        <v>52</v>
      </c>
      <c r="R135" s="31">
        <f t="shared" ref="R135:R198" si="55">-(S135-S$572)/S$573</f>
        <v>2.2909504240840546E-2</v>
      </c>
      <c r="S135" s="10">
        <v>2.5353777784108309</v>
      </c>
      <c r="T135" s="8">
        <f t="shared" ref="T135:T198" si="56">RANK(V135,V$7:V$570,0)</f>
        <v>45</v>
      </c>
      <c r="U135" s="31">
        <f t="shared" ref="U135:U198" si="57">-(V135-V$572)/V$573</f>
        <v>-1.2635708490247437</v>
      </c>
      <c r="V135" s="16">
        <v>0.15745431817346225</v>
      </c>
      <c r="W135" s="97">
        <f t="shared" ref="W135:W164" si="58">RANK(Y135,Y$7:Y$570,1)</f>
        <v>39</v>
      </c>
      <c r="X135" s="31">
        <f t="shared" ref="X135:X198" si="59">(Y135-Y$572)/Y$573</f>
        <v>-1.1988199691425669</v>
      </c>
      <c r="Y135" s="11">
        <v>66555</v>
      </c>
      <c r="Z135" s="8">
        <f t="shared" ref="Z135:Z198" si="60">RANK(AB135,AB$7:AB$570,0)</f>
        <v>78</v>
      </c>
      <c r="AA135" s="31">
        <f t="shared" ref="AA135:AA198" si="61">-(AB135-AB$572)/AB$573</f>
        <v>-0.68019307591776879</v>
      </c>
      <c r="AB135" s="9">
        <v>5.5999999999999994E-2</v>
      </c>
      <c r="AC135" s="97">
        <f t="shared" ref="AC135:AC164" si="62">RANK(AE135,AE$7:AE$570,1)</f>
        <v>9</v>
      </c>
      <c r="AD135" s="31">
        <f t="shared" ref="AD135:AD198" si="63">(AE135-AE$572)/AE$573</f>
        <v>-3.4037513313774164</v>
      </c>
      <c r="AE135" s="16">
        <v>0.74192598632060514</v>
      </c>
      <c r="AF135" s="8">
        <f t="shared" ref="AF135:AF198" si="64">RANK(AH135,AH$7:AH$570,0)</f>
        <v>295</v>
      </c>
      <c r="AG135" s="31">
        <f t="shared" ref="AG135:AG198" si="65">-(AH135-AH$572)/AH$573</f>
        <v>4.6768671967268978E-2</v>
      </c>
      <c r="AH135" s="12">
        <v>2.0383333333333336</v>
      </c>
      <c r="AI135" s="97">
        <f t="shared" ref="AI135:AI164" si="66">RANK(AK135,AK$7:AK$570,1)</f>
        <v>101</v>
      </c>
      <c r="AJ135" s="31">
        <f t="shared" ref="AJ135:AJ198" si="67">(AK135-AK$572)/AK$573</f>
        <v>-0.25832111117432233</v>
      </c>
      <c r="AK135" s="11">
        <v>122544.82707441619</v>
      </c>
      <c r="AL135" s="36">
        <v>1</v>
      </c>
    </row>
    <row r="136" spans="1:38" x14ac:dyDescent="0.3">
      <c r="A136" t="s">
        <v>312</v>
      </c>
      <c r="B136" s="3" t="s">
        <v>313</v>
      </c>
      <c r="C136" s="4" t="s">
        <v>224</v>
      </c>
      <c r="D136" s="5" t="s">
        <v>37</v>
      </c>
      <c r="E136" s="34">
        <f t="shared" si="45"/>
        <v>0.66803738487136988</v>
      </c>
      <c r="F136" s="6">
        <f t="shared" si="46"/>
        <v>26.06039446197483</v>
      </c>
      <c r="G136" s="7">
        <f t="shared" si="47"/>
        <v>262</v>
      </c>
      <c r="H136" s="97">
        <f t="shared" si="48"/>
        <v>461</v>
      </c>
      <c r="I136" s="31">
        <f t="shared" si="49"/>
        <v>0.58927794454470128</v>
      </c>
      <c r="J136" s="9">
        <v>9.6617181796057494E-2</v>
      </c>
      <c r="K136" s="8">
        <f t="shared" si="50"/>
        <v>76</v>
      </c>
      <c r="L136" s="31">
        <f t="shared" si="51"/>
        <v>-0.86465389408176618</v>
      </c>
      <c r="M136" s="9">
        <v>7.0866141732283464E-2</v>
      </c>
      <c r="N136" s="8">
        <f t="shared" si="52"/>
        <v>160</v>
      </c>
      <c r="O136" s="31">
        <f t="shared" si="53"/>
        <v>-0.17412678108570609</v>
      </c>
      <c r="P136" s="9">
        <v>7.3446327683615822E-2</v>
      </c>
      <c r="Q136" s="8">
        <f t="shared" si="54"/>
        <v>386</v>
      </c>
      <c r="R136" s="31">
        <f t="shared" si="55"/>
        <v>5.3022261440516603E-2</v>
      </c>
      <c r="S136" s="10">
        <v>0</v>
      </c>
      <c r="T136" s="8">
        <f t="shared" si="56"/>
        <v>394</v>
      </c>
      <c r="U136" s="31">
        <f t="shared" si="57"/>
        <v>0.55958440945824195</v>
      </c>
      <c r="V136" s="16">
        <v>3.9325842696629212E-2</v>
      </c>
      <c r="W136" s="97">
        <f t="shared" si="58"/>
        <v>404</v>
      </c>
      <c r="X136" s="31">
        <f t="shared" si="59"/>
        <v>0.42450221637564634</v>
      </c>
      <c r="Y136" s="11">
        <v>141382</v>
      </c>
      <c r="Z136" s="8">
        <f t="shared" si="60"/>
        <v>111</v>
      </c>
      <c r="AA136" s="31">
        <f t="shared" si="61"/>
        <v>-0.4375051778835311</v>
      </c>
      <c r="AB136" s="9">
        <v>5.2000000000000005E-2</v>
      </c>
      <c r="AC136" s="97">
        <f t="shared" si="62"/>
        <v>343</v>
      </c>
      <c r="AD136" s="31">
        <f t="shared" si="63"/>
        <v>0.43706996300603684</v>
      </c>
      <c r="AE136" s="16">
        <v>0.95599489795918369</v>
      </c>
      <c r="AF136" s="8">
        <f t="shared" si="64"/>
        <v>150</v>
      </c>
      <c r="AG136" s="31">
        <f t="shared" si="65"/>
        <v>-0.26106516430574811</v>
      </c>
      <c r="AH136" s="12">
        <v>2.3733333333333335</v>
      </c>
      <c r="AI136" s="97">
        <f t="shared" si="66"/>
        <v>144</v>
      </c>
      <c r="AJ136" s="31">
        <f t="shared" si="67"/>
        <v>-0.24159691191652624</v>
      </c>
      <c r="AK136" s="11">
        <v>143648.58766089659</v>
      </c>
      <c r="AL136" s="36"/>
    </row>
    <row r="137" spans="1:38" x14ac:dyDescent="0.3">
      <c r="A137" t="s">
        <v>314</v>
      </c>
      <c r="B137" s="3" t="s">
        <v>315</v>
      </c>
      <c r="C137" s="4" t="s">
        <v>54</v>
      </c>
      <c r="D137" s="5" t="s">
        <v>37</v>
      </c>
      <c r="E137" s="34">
        <f t="shared" ref="E137:E200" si="68">((I137+L137+AG137+AJ137)*0.25)+(O137+R137+U137+X137+AA137+AD137)</f>
        <v>-2.0167845564461118</v>
      </c>
      <c r="F137" s="6">
        <f t="shared" si="46"/>
        <v>34.622490578642058</v>
      </c>
      <c r="G137" s="7">
        <f t="shared" si="47"/>
        <v>137</v>
      </c>
      <c r="H137" s="97">
        <f t="shared" si="48"/>
        <v>189</v>
      </c>
      <c r="I137" s="31">
        <f t="shared" si="49"/>
        <v>-0.32018025509973141</v>
      </c>
      <c r="J137" s="9">
        <v>2.0000000000000018E-2</v>
      </c>
      <c r="K137" s="8">
        <f t="shared" si="50"/>
        <v>20</v>
      </c>
      <c r="L137" s="31">
        <f t="shared" si="51"/>
        <v>-2.0301048559898547</v>
      </c>
      <c r="M137" s="9">
        <v>0.11016949152542373</v>
      </c>
      <c r="N137" s="8">
        <f t="shared" si="52"/>
        <v>287</v>
      </c>
      <c r="O137" s="31">
        <f t="shared" si="53"/>
        <v>0.32165144273442614</v>
      </c>
      <c r="P137" s="9">
        <v>4.0476190476190478E-2</v>
      </c>
      <c r="Q137" s="8">
        <f t="shared" si="54"/>
        <v>2</v>
      </c>
      <c r="R137" s="31">
        <f t="shared" si="55"/>
        <v>-0.17986067404516937</v>
      </c>
      <c r="S137" s="10">
        <v>19.607843137254903</v>
      </c>
      <c r="T137" s="8">
        <f t="shared" si="56"/>
        <v>124</v>
      </c>
      <c r="U137" s="31">
        <f t="shared" si="57"/>
        <v>-0.34271813085640329</v>
      </c>
      <c r="V137" s="16">
        <v>9.7789115646258501E-2</v>
      </c>
      <c r="W137" s="97">
        <f t="shared" si="58"/>
        <v>182</v>
      </c>
      <c r="X137" s="31">
        <f t="shared" si="59"/>
        <v>-0.57397966300580372</v>
      </c>
      <c r="Y137" s="11">
        <v>95357</v>
      </c>
      <c r="Z137" s="8">
        <f t="shared" si="60"/>
        <v>150</v>
      </c>
      <c r="AA137" s="31">
        <f t="shared" si="61"/>
        <v>-0.19481727984929254</v>
      </c>
      <c r="AB137" s="9">
        <v>4.8000000000000001E-2</v>
      </c>
      <c r="AC137" s="97">
        <f t="shared" si="62"/>
        <v>169</v>
      </c>
      <c r="AD137" s="31">
        <f t="shared" si="63"/>
        <v>-0.18358346266447362</v>
      </c>
      <c r="AE137" s="16">
        <v>0.92140266021765416</v>
      </c>
      <c r="AF137" s="8">
        <f t="shared" si="64"/>
        <v>34</v>
      </c>
      <c r="AG137" s="31">
        <f t="shared" si="65"/>
        <v>-0.83323790675151499</v>
      </c>
      <c r="AH137" s="12">
        <v>2.996</v>
      </c>
      <c r="AI137" s="97">
        <f t="shared" si="66"/>
        <v>68</v>
      </c>
      <c r="AJ137" s="31">
        <f t="shared" si="67"/>
        <v>-0.27038413719648163</v>
      </c>
      <c r="AK137" s="11">
        <v>107322.85984023238</v>
      </c>
      <c r="AL137" s="36"/>
    </row>
    <row r="138" spans="1:38" x14ac:dyDescent="0.3">
      <c r="A138" t="s">
        <v>316</v>
      </c>
      <c r="B138" s="3" t="s">
        <v>317</v>
      </c>
      <c r="C138" s="4" t="s">
        <v>47</v>
      </c>
      <c r="D138" s="5" t="s">
        <v>44</v>
      </c>
      <c r="E138" s="34">
        <f t="shared" si="68"/>
        <v>-1.9589183937963179</v>
      </c>
      <c r="F138" s="6">
        <f t="shared" si="46"/>
        <v>34.437951098058441</v>
      </c>
      <c r="G138" s="7">
        <f t="shared" si="47"/>
        <v>140</v>
      </c>
      <c r="H138" s="97">
        <f t="shared" si="48"/>
        <v>424</v>
      </c>
      <c r="I138" s="31">
        <f t="shared" si="49"/>
        <v>0.39846610872806587</v>
      </c>
      <c r="J138" s="9">
        <v>8.0542264752791137E-2</v>
      </c>
      <c r="K138" s="8">
        <f t="shared" si="50"/>
        <v>251</v>
      </c>
      <c r="L138" s="31">
        <f t="shared" si="51"/>
        <v>7.9633573389784287E-2</v>
      </c>
      <c r="M138" s="9">
        <v>3.9021249195106245E-2</v>
      </c>
      <c r="N138" s="8">
        <f t="shared" si="52"/>
        <v>149</v>
      </c>
      <c r="O138" s="31">
        <f t="shared" si="53"/>
        <v>-0.22842248952798241</v>
      </c>
      <c r="P138" s="9">
        <v>7.7057089252211206E-2</v>
      </c>
      <c r="Q138" s="8">
        <f t="shared" si="54"/>
        <v>140</v>
      </c>
      <c r="R138" s="31">
        <f t="shared" si="55"/>
        <v>4.09699250191633E-2</v>
      </c>
      <c r="S138" s="10">
        <v>1.014760147601476</v>
      </c>
      <c r="T138" s="8">
        <f t="shared" si="56"/>
        <v>93</v>
      </c>
      <c r="U138" s="31">
        <f t="shared" si="57"/>
        <v>-0.62816985750241994</v>
      </c>
      <c r="V138" s="16">
        <v>0.11628451099672438</v>
      </c>
      <c r="W138" s="97">
        <f t="shared" si="58"/>
        <v>221</v>
      </c>
      <c r="X138" s="31">
        <f t="shared" si="59"/>
        <v>-0.43550470730581908</v>
      </c>
      <c r="Y138" s="11">
        <v>101740</v>
      </c>
      <c r="Z138" s="8">
        <f t="shared" si="60"/>
        <v>128</v>
      </c>
      <c r="AA138" s="31">
        <f t="shared" si="61"/>
        <v>-0.31616122886641185</v>
      </c>
      <c r="AB138" s="9">
        <v>0.05</v>
      </c>
      <c r="AC138" s="97">
        <f t="shared" si="62"/>
        <v>122</v>
      </c>
      <c r="AD138" s="31">
        <f t="shared" si="63"/>
        <v>-0.4557801800356126</v>
      </c>
      <c r="AE138" s="16">
        <v>0.9062317239586718</v>
      </c>
      <c r="AF138" s="8">
        <f t="shared" si="64"/>
        <v>278</v>
      </c>
      <c r="AG138" s="31">
        <f t="shared" si="65"/>
        <v>2.3548348930525773E-3</v>
      </c>
      <c r="AH138" s="12">
        <v>2.0866666666666669</v>
      </c>
      <c r="AI138" s="97">
        <f t="shared" si="66"/>
        <v>194</v>
      </c>
      <c r="AJ138" s="31">
        <f t="shared" si="67"/>
        <v>-0.22385393931984487</v>
      </c>
      <c r="AK138" s="11">
        <v>166037.90747232473</v>
      </c>
      <c r="AL138" s="36"/>
    </row>
    <row r="139" spans="1:38" x14ac:dyDescent="0.3">
      <c r="A139" t="s">
        <v>318</v>
      </c>
      <c r="B139" s="3" t="s">
        <v>319</v>
      </c>
      <c r="C139" s="4" t="s">
        <v>54</v>
      </c>
      <c r="D139" s="5" t="s">
        <v>37</v>
      </c>
      <c r="E139" s="34">
        <f t="shared" si="68"/>
        <v>-1.0174501431904104</v>
      </c>
      <c r="F139" s="6">
        <f t="shared" si="46"/>
        <v>31.435539083903524</v>
      </c>
      <c r="G139" s="7">
        <f t="shared" si="47"/>
        <v>180</v>
      </c>
      <c r="H139" s="97">
        <f t="shared" si="48"/>
        <v>178</v>
      </c>
      <c r="I139" s="31">
        <f t="shared" si="49"/>
        <v>-0.3555887401115535</v>
      </c>
      <c r="J139" s="9">
        <v>1.7017017017016967E-2</v>
      </c>
      <c r="K139" s="8">
        <f t="shared" si="50"/>
        <v>21</v>
      </c>
      <c r="L139" s="31">
        <f t="shared" si="51"/>
        <v>-2.0277994047949779</v>
      </c>
      <c r="M139" s="9">
        <v>0.11009174311926606</v>
      </c>
      <c r="N139" s="8">
        <f t="shared" si="52"/>
        <v>217</v>
      </c>
      <c r="O139" s="31">
        <f t="shared" si="53"/>
        <v>6.1097871982958164E-2</v>
      </c>
      <c r="P139" s="9">
        <v>5.7803468208092484E-2</v>
      </c>
      <c r="Q139" s="8">
        <f t="shared" si="54"/>
        <v>45</v>
      </c>
      <c r="R139" s="31">
        <f t="shared" si="55"/>
        <v>1.7952291825054052E-2</v>
      </c>
      <c r="S139" s="10">
        <v>2.9527559055118111</v>
      </c>
      <c r="T139" s="8">
        <f t="shared" si="56"/>
        <v>143</v>
      </c>
      <c r="U139" s="31">
        <f t="shared" si="57"/>
        <v>-0.24991254406863087</v>
      </c>
      <c r="V139" s="16">
        <v>9.1775923718712751E-2</v>
      </c>
      <c r="W139" s="97">
        <f t="shared" si="58"/>
        <v>143</v>
      </c>
      <c r="X139" s="31">
        <f t="shared" si="59"/>
        <v>-0.68184390861763577</v>
      </c>
      <c r="Y139" s="11">
        <v>90385</v>
      </c>
      <c r="Z139" s="8">
        <f t="shared" si="60"/>
        <v>246</v>
      </c>
      <c r="AA139" s="31">
        <f t="shared" si="61"/>
        <v>0.16921456720206488</v>
      </c>
      <c r="AB139" s="9">
        <v>4.2000000000000003E-2</v>
      </c>
      <c r="AC139" s="97">
        <f t="shared" si="62"/>
        <v>336</v>
      </c>
      <c r="AD139" s="31">
        <f t="shared" si="63"/>
        <v>0.42488686348229343</v>
      </c>
      <c r="AE139" s="16">
        <v>0.95531587057010781</v>
      </c>
      <c r="AF139" s="8">
        <f t="shared" si="64"/>
        <v>99</v>
      </c>
      <c r="AG139" s="31">
        <f t="shared" si="65"/>
        <v>-0.41421632663063207</v>
      </c>
      <c r="AH139" s="12">
        <v>2.54</v>
      </c>
      <c r="AI139" s="97">
        <f t="shared" si="66"/>
        <v>159</v>
      </c>
      <c r="AJ139" s="31">
        <f t="shared" si="67"/>
        <v>-0.23777666844889384</v>
      </c>
      <c r="AK139" s="11">
        <v>148469.2372047244</v>
      </c>
      <c r="AL139" s="36"/>
    </row>
    <row r="140" spans="1:38" x14ac:dyDescent="0.3">
      <c r="A140" t="s">
        <v>320</v>
      </c>
      <c r="B140" s="3" t="s">
        <v>321</v>
      </c>
      <c r="C140" s="4" t="s">
        <v>47</v>
      </c>
      <c r="D140" s="5" t="s">
        <v>44</v>
      </c>
      <c r="E140" s="34">
        <f t="shared" si="68"/>
        <v>3.7310263694298502</v>
      </c>
      <c r="F140" s="6">
        <f t="shared" si="46"/>
        <v>16.292295622163735</v>
      </c>
      <c r="G140" s="7">
        <f t="shared" si="47"/>
        <v>470</v>
      </c>
      <c r="H140" s="97">
        <f t="shared" si="48"/>
        <v>68</v>
      </c>
      <c r="I140" s="31">
        <f t="shared" si="49"/>
        <v>-0.79608501388295272</v>
      </c>
      <c r="J140" s="9">
        <v>-2.0092531394580337E-2</v>
      </c>
      <c r="K140" s="8">
        <f t="shared" si="50"/>
        <v>535</v>
      </c>
      <c r="L140" s="31">
        <f t="shared" si="51"/>
        <v>1.2367194871514939</v>
      </c>
      <c r="M140" s="9">
        <v>0</v>
      </c>
      <c r="N140" s="8">
        <f t="shared" si="52"/>
        <v>431</v>
      </c>
      <c r="O140" s="31">
        <f t="shared" si="53"/>
        <v>0.67929947737960439</v>
      </c>
      <c r="P140" s="9">
        <v>1.6691957511380879E-2</v>
      </c>
      <c r="Q140" s="8">
        <f t="shared" si="54"/>
        <v>386</v>
      </c>
      <c r="R140" s="31">
        <f t="shared" si="55"/>
        <v>5.3022261440516603E-2</v>
      </c>
      <c r="S140" s="10">
        <v>0</v>
      </c>
      <c r="T140" s="8">
        <f t="shared" si="56"/>
        <v>467</v>
      </c>
      <c r="U140" s="31">
        <f t="shared" si="57"/>
        <v>0.69406715447653855</v>
      </c>
      <c r="V140" s="16">
        <v>3.0612244897959183E-2</v>
      </c>
      <c r="W140" s="97">
        <f t="shared" si="58"/>
        <v>444</v>
      </c>
      <c r="X140" s="31">
        <f t="shared" si="59"/>
        <v>0.73156386810329532</v>
      </c>
      <c r="Y140" s="11">
        <v>155536</v>
      </c>
      <c r="Z140" s="8">
        <f t="shared" si="60"/>
        <v>471</v>
      </c>
      <c r="AA140" s="31">
        <f t="shared" si="61"/>
        <v>0.7152623377791012</v>
      </c>
      <c r="AB140" s="9">
        <v>3.3000000000000002E-2</v>
      </c>
      <c r="AC140" s="97">
        <f t="shared" si="62"/>
        <v>496</v>
      </c>
      <c r="AD140" s="31">
        <f t="shared" si="63"/>
        <v>0.84668509648875012</v>
      </c>
      <c r="AE140" s="16">
        <v>0.97882487600152612</v>
      </c>
      <c r="AF140" s="8">
        <f t="shared" si="64"/>
        <v>158</v>
      </c>
      <c r="AG140" s="31">
        <f t="shared" si="65"/>
        <v>-0.2368672806584162</v>
      </c>
      <c r="AH140" s="12">
        <v>2.347</v>
      </c>
      <c r="AI140" s="97">
        <f t="shared" si="66"/>
        <v>364</v>
      </c>
      <c r="AJ140" s="31">
        <f t="shared" si="67"/>
        <v>-0.15926249756194924</v>
      </c>
      <c r="AK140" s="11">
        <v>247543.89181168217</v>
      </c>
      <c r="AL140" s="36"/>
    </row>
    <row r="141" spans="1:38" x14ac:dyDescent="0.3">
      <c r="A141" t="s">
        <v>322</v>
      </c>
      <c r="B141" s="3" t="s">
        <v>323</v>
      </c>
      <c r="C141" s="4" t="s">
        <v>47</v>
      </c>
      <c r="D141" s="5" t="s">
        <v>44</v>
      </c>
      <c r="E141" s="34">
        <f t="shared" si="68"/>
        <v>-0.95600946200831116</v>
      </c>
      <c r="F141" s="6">
        <f t="shared" si="46"/>
        <v>31.239600198847896</v>
      </c>
      <c r="G141" s="7">
        <f t="shared" si="47"/>
        <v>186</v>
      </c>
      <c r="H141" s="97">
        <f t="shared" si="48"/>
        <v>410</v>
      </c>
      <c r="I141" s="31">
        <f t="shared" si="49"/>
        <v>0.34610923925235093</v>
      </c>
      <c r="J141" s="9">
        <v>7.6131467435815336E-2</v>
      </c>
      <c r="K141" s="8">
        <f t="shared" si="50"/>
        <v>165</v>
      </c>
      <c r="L141" s="31">
        <f t="shared" si="51"/>
        <v>-0.2312119395718728</v>
      </c>
      <c r="M141" s="9">
        <v>4.9504118339216675E-2</v>
      </c>
      <c r="N141" s="8">
        <f t="shared" si="52"/>
        <v>141</v>
      </c>
      <c r="O141" s="31">
        <f t="shared" si="53"/>
        <v>-0.29278920717775825</v>
      </c>
      <c r="P141" s="9">
        <v>8.133759091715452E-2</v>
      </c>
      <c r="Q141" s="8">
        <f t="shared" si="54"/>
        <v>198</v>
      </c>
      <c r="R141" s="31">
        <f t="shared" si="55"/>
        <v>4.5555150342749172E-2</v>
      </c>
      <c r="S141" s="10">
        <v>0.6287018960325601</v>
      </c>
      <c r="T141" s="8">
        <f t="shared" si="56"/>
        <v>141</v>
      </c>
      <c r="U141" s="31">
        <f t="shared" si="57"/>
        <v>-0.25464185128330613</v>
      </c>
      <c r="V141" s="16">
        <v>9.2082351736146678E-2</v>
      </c>
      <c r="W141" s="97">
        <f t="shared" si="58"/>
        <v>225</v>
      </c>
      <c r="X141" s="31">
        <f t="shared" si="59"/>
        <v>-0.41747671291655269</v>
      </c>
      <c r="Y141" s="11">
        <v>102571</v>
      </c>
      <c r="Z141" s="8">
        <f t="shared" si="60"/>
        <v>291</v>
      </c>
      <c r="AA141" s="31">
        <f t="shared" si="61"/>
        <v>0.29055851621918416</v>
      </c>
      <c r="AB141" s="9">
        <v>0.04</v>
      </c>
      <c r="AC141" s="97">
        <f t="shared" si="62"/>
        <v>139</v>
      </c>
      <c r="AD141" s="31">
        <f t="shared" si="63"/>
        <v>-0.31303712876456208</v>
      </c>
      <c r="AE141" s="16">
        <v>0.91418753530408581</v>
      </c>
      <c r="AF141" s="8">
        <f t="shared" si="64"/>
        <v>276</v>
      </c>
      <c r="AG141" s="31">
        <f t="shared" si="65"/>
        <v>8.2332326980390485E-4</v>
      </c>
      <c r="AH141" s="12">
        <v>2.0883333333333334</v>
      </c>
      <c r="AI141" s="97">
        <f t="shared" si="66"/>
        <v>346</v>
      </c>
      <c r="AJ141" s="31">
        <f t="shared" si="67"/>
        <v>-0.17243353666254324</v>
      </c>
      <c r="AK141" s="11">
        <v>230923.75642764964</v>
      </c>
      <c r="AL141" s="36"/>
    </row>
    <row r="142" spans="1:38" x14ac:dyDescent="0.3">
      <c r="A142" t="s">
        <v>324</v>
      </c>
      <c r="B142" s="3" t="s">
        <v>325</v>
      </c>
      <c r="C142" s="4" t="s">
        <v>47</v>
      </c>
      <c r="D142" s="5" t="s">
        <v>44</v>
      </c>
      <c r="E142" s="34">
        <f t="shared" si="68"/>
        <v>5.1444765925598652</v>
      </c>
      <c r="F142" s="6">
        <f t="shared" si="46"/>
        <v>11.784698123677391</v>
      </c>
      <c r="G142" s="7">
        <f t="shared" si="47"/>
        <v>528</v>
      </c>
      <c r="H142" s="97">
        <f t="shared" si="48"/>
        <v>163</v>
      </c>
      <c r="I142" s="31">
        <f t="shared" si="49"/>
        <v>-0.3962200131716857</v>
      </c>
      <c r="J142" s="9">
        <v>1.3594040968342602E-2</v>
      </c>
      <c r="K142" s="8">
        <f t="shared" si="50"/>
        <v>291</v>
      </c>
      <c r="L142" s="31">
        <f t="shared" si="51"/>
        <v>0.25257460233790519</v>
      </c>
      <c r="M142" s="9">
        <v>3.3189033189033192E-2</v>
      </c>
      <c r="N142" s="8">
        <f t="shared" si="52"/>
        <v>442</v>
      </c>
      <c r="O142" s="31">
        <f t="shared" si="53"/>
        <v>0.69838275349637646</v>
      </c>
      <c r="P142" s="9">
        <v>1.5422885572139304E-2</v>
      </c>
      <c r="Q142" s="8">
        <f t="shared" si="54"/>
        <v>386</v>
      </c>
      <c r="R142" s="31">
        <f t="shared" si="55"/>
        <v>5.3022261440516603E-2</v>
      </c>
      <c r="S142" s="10">
        <v>0</v>
      </c>
      <c r="T142" s="8">
        <f t="shared" si="56"/>
        <v>319</v>
      </c>
      <c r="U142" s="31">
        <f t="shared" si="57"/>
        <v>0.35650391011701538</v>
      </c>
      <c r="V142" s="16">
        <v>5.2484124019424726E-2</v>
      </c>
      <c r="W142" s="97">
        <f t="shared" si="58"/>
        <v>545</v>
      </c>
      <c r="X142" s="31">
        <f t="shared" si="59"/>
        <v>2.3602662492996531</v>
      </c>
      <c r="Y142" s="11">
        <v>230611</v>
      </c>
      <c r="Z142" s="8">
        <f t="shared" si="60"/>
        <v>536</v>
      </c>
      <c r="AA142" s="31">
        <f t="shared" si="61"/>
        <v>0.95795023581333982</v>
      </c>
      <c r="AB142" s="9">
        <v>2.8999999999999998E-2</v>
      </c>
      <c r="AC142" s="97">
        <f t="shared" si="62"/>
        <v>338</v>
      </c>
      <c r="AD142" s="31">
        <f t="shared" si="63"/>
        <v>0.42719123900152223</v>
      </c>
      <c r="AE142" s="16">
        <v>0.9554443053817272</v>
      </c>
      <c r="AF142" s="8">
        <f t="shared" si="64"/>
        <v>527</v>
      </c>
      <c r="AG142" s="31">
        <f t="shared" si="65"/>
        <v>1.0177470411070348</v>
      </c>
      <c r="AH142" s="12">
        <v>0.98166666666666658</v>
      </c>
      <c r="AI142" s="97">
        <f t="shared" si="66"/>
        <v>528</v>
      </c>
      <c r="AJ142" s="31">
        <f t="shared" si="67"/>
        <v>0.29053814329251204</v>
      </c>
      <c r="AK142" s="11">
        <v>815133.69924673892</v>
      </c>
      <c r="AL142" s="36"/>
    </row>
    <row r="143" spans="1:38" x14ac:dyDescent="0.3">
      <c r="A143" t="s">
        <v>326</v>
      </c>
      <c r="B143" s="3" t="s">
        <v>327</v>
      </c>
      <c r="C143" s="4" t="s">
        <v>32</v>
      </c>
      <c r="D143" s="5" t="s">
        <v>33</v>
      </c>
      <c r="E143" s="34">
        <f t="shared" si="68"/>
        <v>-1.5315073498543526</v>
      </c>
      <c r="F143" s="6">
        <f t="shared" si="46"/>
        <v>33.074905607689573</v>
      </c>
      <c r="G143" s="7">
        <f t="shared" si="47"/>
        <v>163</v>
      </c>
      <c r="H143" s="97">
        <f t="shared" si="48"/>
        <v>545</v>
      </c>
      <c r="I143" s="31">
        <f t="shared" si="49"/>
        <v>1.8934639840347143</v>
      </c>
      <c r="J143" s="9">
        <v>0.20648815653964991</v>
      </c>
      <c r="K143" s="8">
        <f t="shared" si="50"/>
        <v>134</v>
      </c>
      <c r="L143" s="31">
        <f t="shared" si="51"/>
        <v>-0.38606581610050411</v>
      </c>
      <c r="M143" s="9">
        <v>5.4726368159203981E-2</v>
      </c>
      <c r="N143" s="8">
        <f t="shared" si="52"/>
        <v>119</v>
      </c>
      <c r="O143" s="31">
        <f t="shared" si="53"/>
        <v>-0.37556163630915351</v>
      </c>
      <c r="P143" s="9">
        <v>8.6842105263157901E-2</v>
      </c>
      <c r="Q143" s="8">
        <f t="shared" si="54"/>
        <v>155</v>
      </c>
      <c r="R143" s="31">
        <f t="shared" si="55"/>
        <v>4.28839518291039E-2</v>
      </c>
      <c r="S143" s="10">
        <v>0.85360648740930434</v>
      </c>
      <c r="T143" s="8">
        <f t="shared" si="56"/>
        <v>97</v>
      </c>
      <c r="U143" s="31">
        <f t="shared" si="57"/>
        <v>-0.51452639679607615</v>
      </c>
      <c r="V143" s="16">
        <v>0.10892116182572614</v>
      </c>
      <c r="W143" s="97">
        <f t="shared" si="58"/>
        <v>149</v>
      </c>
      <c r="X143" s="31">
        <f t="shared" si="59"/>
        <v>-0.66609381965661607</v>
      </c>
      <c r="Y143" s="11">
        <v>91111</v>
      </c>
      <c r="Z143" s="8">
        <f t="shared" si="60"/>
        <v>150</v>
      </c>
      <c r="AA143" s="31">
        <f t="shared" si="61"/>
        <v>-0.19481727984929254</v>
      </c>
      <c r="AB143" s="9">
        <v>4.8000000000000001E-2</v>
      </c>
      <c r="AC143" s="97">
        <f t="shared" si="62"/>
        <v>157</v>
      </c>
      <c r="AD143" s="31">
        <f t="shared" si="63"/>
        <v>-0.21538569904511889</v>
      </c>
      <c r="AE143" s="16">
        <v>0.91963015647226176</v>
      </c>
      <c r="AF143" s="8">
        <f t="shared" si="64"/>
        <v>399</v>
      </c>
      <c r="AG143" s="31">
        <f t="shared" si="65"/>
        <v>0.27006306663695057</v>
      </c>
      <c r="AH143" s="12">
        <v>1.795333333333333</v>
      </c>
      <c r="AI143" s="97">
        <f t="shared" si="66"/>
        <v>246</v>
      </c>
      <c r="AJ143" s="31">
        <f t="shared" si="67"/>
        <v>-0.20948711467995804</v>
      </c>
      <c r="AK143" s="11">
        <v>184166.96841655998</v>
      </c>
      <c r="AL143" s="36"/>
    </row>
    <row r="144" spans="1:38" x14ac:dyDescent="0.3">
      <c r="A144" t="s">
        <v>328</v>
      </c>
      <c r="B144" s="3" t="s">
        <v>329</v>
      </c>
      <c r="C144" s="4" t="s">
        <v>104</v>
      </c>
      <c r="D144" s="5" t="s">
        <v>44</v>
      </c>
      <c r="E144" s="34">
        <f t="shared" si="68"/>
        <v>5.8313331309567307</v>
      </c>
      <c r="F144" s="6">
        <f t="shared" si="46"/>
        <v>9.5942617265323946</v>
      </c>
      <c r="G144" s="7">
        <f t="shared" si="47"/>
        <v>550</v>
      </c>
      <c r="H144" s="97">
        <f t="shared" si="48"/>
        <v>203</v>
      </c>
      <c r="I144" s="31">
        <f t="shared" si="49"/>
        <v>-0.27287482077873032</v>
      </c>
      <c r="J144" s="9">
        <v>2.3985239852398532E-2</v>
      </c>
      <c r="K144" s="8">
        <f t="shared" si="50"/>
        <v>84</v>
      </c>
      <c r="L144" s="31">
        <f t="shared" si="51"/>
        <v>-0.81841905621084754</v>
      </c>
      <c r="M144" s="9">
        <v>6.9306930693069313E-2</v>
      </c>
      <c r="N144" s="8">
        <f t="shared" si="52"/>
        <v>522</v>
      </c>
      <c r="O144" s="31">
        <f t="shared" si="53"/>
        <v>0.8903070900383141</v>
      </c>
      <c r="P144" s="9">
        <v>2.6595744680851063E-3</v>
      </c>
      <c r="Q144" s="8">
        <f t="shared" si="54"/>
        <v>386</v>
      </c>
      <c r="R144" s="31">
        <f t="shared" si="55"/>
        <v>5.3022261440516603E-2</v>
      </c>
      <c r="S144" s="10">
        <v>0</v>
      </c>
      <c r="T144" s="8">
        <f t="shared" si="56"/>
        <v>559</v>
      </c>
      <c r="U144" s="31">
        <f t="shared" si="57"/>
        <v>1.0292509840358668</v>
      </c>
      <c r="V144" s="16">
        <v>8.8945362134688691E-3</v>
      </c>
      <c r="W144" s="97">
        <f t="shared" si="58"/>
        <v>554</v>
      </c>
      <c r="X144" s="31">
        <f t="shared" si="59"/>
        <v>2.7808977573784568</v>
      </c>
      <c r="Y144" s="11">
        <v>250000</v>
      </c>
      <c r="Z144" s="8">
        <f t="shared" si="60"/>
        <v>366</v>
      </c>
      <c r="AA144" s="31">
        <f t="shared" si="61"/>
        <v>0.47257443974486263</v>
      </c>
      <c r="AB144" s="9">
        <v>3.7000000000000005E-2</v>
      </c>
      <c r="AC144" s="97">
        <f t="shared" si="62"/>
        <v>481</v>
      </c>
      <c r="AD144" s="31">
        <f t="shared" si="63"/>
        <v>0.81331109538358826</v>
      </c>
      <c r="AE144" s="16">
        <v>0.97696476964769652</v>
      </c>
      <c r="AF144" s="8">
        <f t="shared" si="64"/>
        <v>393</v>
      </c>
      <c r="AG144" s="31">
        <f t="shared" si="65"/>
        <v>0.24310846206777065</v>
      </c>
      <c r="AH144" s="12">
        <v>1.8246666666666667</v>
      </c>
      <c r="AI144" s="97">
        <f t="shared" si="66"/>
        <v>503</v>
      </c>
      <c r="AJ144" s="31">
        <f t="shared" si="67"/>
        <v>1.6063426662313689E-2</v>
      </c>
      <c r="AK144" s="11">
        <v>468782.36621621624</v>
      </c>
      <c r="AL144" s="36"/>
    </row>
    <row r="145" spans="1:38" x14ac:dyDescent="0.3">
      <c r="A145" t="s">
        <v>330</v>
      </c>
      <c r="B145" s="3" t="s">
        <v>331</v>
      </c>
      <c r="C145" s="4" t="s">
        <v>36</v>
      </c>
      <c r="D145" s="5" t="s">
        <v>37</v>
      </c>
      <c r="E145" s="34">
        <f t="shared" si="68"/>
        <v>-0.16102947289374825</v>
      </c>
      <c r="F145" s="6">
        <f t="shared" si="46"/>
        <v>28.70435010539633</v>
      </c>
      <c r="G145" s="7">
        <f t="shared" si="47"/>
        <v>227</v>
      </c>
      <c r="H145" s="97">
        <f t="shared" si="48"/>
        <v>63</v>
      </c>
      <c r="I145" s="31">
        <f t="shared" si="49"/>
        <v>-0.83728262351987937</v>
      </c>
      <c r="J145" s="9">
        <v>-2.3563218390804552E-2</v>
      </c>
      <c r="K145" s="8">
        <f t="shared" si="50"/>
        <v>117</v>
      </c>
      <c r="L145" s="31">
        <f t="shared" si="51"/>
        <v>-0.50008229000431337</v>
      </c>
      <c r="M145" s="9">
        <v>5.8571428571428573E-2</v>
      </c>
      <c r="N145" s="8">
        <f t="shared" si="52"/>
        <v>256</v>
      </c>
      <c r="O145" s="31">
        <f t="shared" si="53"/>
        <v>0.20831531988005364</v>
      </c>
      <c r="P145" s="9">
        <v>4.8013245033112585E-2</v>
      </c>
      <c r="Q145" s="8">
        <f t="shared" si="54"/>
        <v>90</v>
      </c>
      <c r="R145" s="31">
        <f t="shared" si="55"/>
        <v>3.2050460893541945E-2</v>
      </c>
      <c r="S145" s="10">
        <v>1.7657445556209534</v>
      </c>
      <c r="T145" s="8">
        <f t="shared" si="56"/>
        <v>403</v>
      </c>
      <c r="U145" s="31">
        <f t="shared" si="57"/>
        <v>0.58169248537042906</v>
      </c>
      <c r="V145" s="16">
        <v>3.7893384714193963E-2</v>
      </c>
      <c r="W145" s="97">
        <f t="shared" si="58"/>
        <v>192</v>
      </c>
      <c r="X145" s="31">
        <f t="shared" si="59"/>
        <v>-0.53143706734112106</v>
      </c>
      <c r="Y145" s="11">
        <v>97318</v>
      </c>
      <c r="Z145" s="8">
        <f t="shared" si="60"/>
        <v>68</v>
      </c>
      <c r="AA145" s="31">
        <f t="shared" si="61"/>
        <v>-0.74086505042632889</v>
      </c>
      <c r="AB145" s="9">
        <v>5.7000000000000002E-2</v>
      </c>
      <c r="AC145" s="97">
        <f t="shared" si="62"/>
        <v>403</v>
      </c>
      <c r="AD145" s="31">
        <f t="shared" si="63"/>
        <v>0.62002928410935831</v>
      </c>
      <c r="AE145" s="16">
        <v>0.96619217081850539</v>
      </c>
      <c r="AF145" s="8">
        <f t="shared" si="64"/>
        <v>390</v>
      </c>
      <c r="AG145" s="31">
        <f t="shared" si="65"/>
        <v>0.2366761132501258</v>
      </c>
      <c r="AH145" s="12">
        <v>1.8316666666666663</v>
      </c>
      <c r="AI145" s="97">
        <f t="shared" si="66"/>
        <v>198</v>
      </c>
      <c r="AJ145" s="31">
        <f t="shared" si="67"/>
        <v>-0.22257082124465816</v>
      </c>
      <c r="AK145" s="11">
        <v>167657.03531489111</v>
      </c>
      <c r="AL145" s="36"/>
    </row>
    <row r="146" spans="1:38" x14ac:dyDescent="0.3">
      <c r="A146" t="s">
        <v>332</v>
      </c>
      <c r="B146" s="3" t="s">
        <v>333</v>
      </c>
      <c r="C146" s="4" t="s">
        <v>89</v>
      </c>
      <c r="D146" s="5" t="s">
        <v>37</v>
      </c>
      <c r="E146" s="34">
        <f t="shared" si="68"/>
        <v>2.7081320139461433</v>
      </c>
      <c r="F146" s="6">
        <f t="shared" si="46"/>
        <v>19.554381518463487</v>
      </c>
      <c r="G146" s="7">
        <f t="shared" si="47"/>
        <v>405</v>
      </c>
      <c r="H146" s="97">
        <f t="shared" si="48"/>
        <v>419</v>
      </c>
      <c r="I146" s="31">
        <f t="shared" si="49"/>
        <v>0.37389564158244548</v>
      </c>
      <c r="J146" s="9">
        <v>7.8472329104461114E-2</v>
      </c>
      <c r="K146" s="8">
        <f t="shared" si="50"/>
        <v>343</v>
      </c>
      <c r="L146" s="31">
        <f t="shared" si="51"/>
        <v>0.39183788066421377</v>
      </c>
      <c r="M146" s="9">
        <v>2.8492556442867002E-2</v>
      </c>
      <c r="N146" s="8">
        <f t="shared" si="52"/>
        <v>357</v>
      </c>
      <c r="O146" s="31">
        <f t="shared" si="53"/>
        <v>0.49669600110872242</v>
      </c>
      <c r="P146" s="9">
        <v>2.8835414762920092E-2</v>
      </c>
      <c r="Q146" s="8">
        <f t="shared" si="54"/>
        <v>326</v>
      </c>
      <c r="R146" s="31">
        <f t="shared" si="55"/>
        <v>5.0842989934136794E-2</v>
      </c>
      <c r="S146" s="10">
        <v>0.1834862385321101</v>
      </c>
      <c r="T146" s="8">
        <f t="shared" si="56"/>
        <v>424</v>
      </c>
      <c r="U146" s="31">
        <f t="shared" si="57"/>
        <v>0.61602490719927727</v>
      </c>
      <c r="V146" s="16">
        <v>3.5668869478204676E-2</v>
      </c>
      <c r="W146" s="97">
        <f t="shared" si="58"/>
        <v>318</v>
      </c>
      <c r="X146" s="31">
        <f t="shared" si="59"/>
        <v>-6.821957492281093E-2</v>
      </c>
      <c r="Y146" s="11">
        <v>118670</v>
      </c>
      <c r="Z146" s="8">
        <f t="shared" si="60"/>
        <v>442</v>
      </c>
      <c r="AA146" s="31">
        <f t="shared" si="61"/>
        <v>0.65459036327054154</v>
      </c>
      <c r="AB146" s="9">
        <v>3.4000000000000002E-2</v>
      </c>
      <c r="AC146" s="97">
        <f t="shared" si="62"/>
        <v>492</v>
      </c>
      <c r="AD146" s="31">
        <f t="shared" si="63"/>
        <v>0.8354468166526795</v>
      </c>
      <c r="AE146" s="16">
        <v>0.97819850831899025</v>
      </c>
      <c r="AF146" s="8">
        <f t="shared" si="64"/>
        <v>245</v>
      </c>
      <c r="AG146" s="31">
        <f t="shared" si="65"/>
        <v>-6.0130839335499793E-2</v>
      </c>
      <c r="AH146" s="12">
        <v>2.1546666666666665</v>
      </c>
      <c r="AI146" s="97">
        <f t="shared" si="66"/>
        <v>221</v>
      </c>
      <c r="AJ146" s="31">
        <f t="shared" si="67"/>
        <v>-0.21460064009677296</v>
      </c>
      <c r="AK146" s="11">
        <v>177714.36554536188</v>
      </c>
      <c r="AL146" s="36"/>
    </row>
    <row r="147" spans="1:38" x14ac:dyDescent="0.3">
      <c r="A147" t="s">
        <v>334</v>
      </c>
      <c r="B147" s="3" t="s">
        <v>335</v>
      </c>
      <c r="C147" s="4" t="s">
        <v>295</v>
      </c>
      <c r="D147" s="5" t="s">
        <v>33</v>
      </c>
      <c r="E147" s="34">
        <f t="shared" si="68"/>
        <v>-2.0341282816980968</v>
      </c>
      <c r="F147" s="6">
        <f t="shared" si="46"/>
        <v>34.677801003643914</v>
      </c>
      <c r="G147" s="7">
        <f t="shared" si="47"/>
        <v>136</v>
      </c>
      <c r="H147" s="97">
        <f t="shared" si="48"/>
        <v>98</v>
      </c>
      <c r="I147" s="31">
        <f t="shared" si="49"/>
        <v>-0.63911559909420812</v>
      </c>
      <c r="J147" s="9">
        <v>-6.8686644878968028E-3</v>
      </c>
      <c r="K147" s="8">
        <f t="shared" si="50"/>
        <v>168</v>
      </c>
      <c r="L147" s="31">
        <f t="shared" si="51"/>
        <v>-0.22523008706085046</v>
      </c>
      <c r="M147" s="9">
        <v>4.9302387979608266E-2</v>
      </c>
      <c r="N147" s="8">
        <f t="shared" si="52"/>
        <v>190</v>
      </c>
      <c r="O147" s="31">
        <f t="shared" si="53"/>
        <v>-5.8338083942667415E-2</v>
      </c>
      <c r="P147" s="9">
        <v>6.5746172556875093E-2</v>
      </c>
      <c r="Q147" s="8">
        <f t="shared" si="54"/>
        <v>157</v>
      </c>
      <c r="R147" s="31">
        <f t="shared" si="55"/>
        <v>4.3085541843966332E-2</v>
      </c>
      <c r="S147" s="10">
        <v>0.83663338724970726</v>
      </c>
      <c r="T147" s="8">
        <f t="shared" si="56"/>
        <v>87</v>
      </c>
      <c r="U147" s="31">
        <f t="shared" si="57"/>
        <v>-0.66686520253919301</v>
      </c>
      <c r="V147" s="16">
        <v>0.11879171497508852</v>
      </c>
      <c r="W147" s="97">
        <f t="shared" si="58"/>
        <v>153</v>
      </c>
      <c r="X147" s="31">
        <f t="shared" si="59"/>
        <v>-0.66270950302036391</v>
      </c>
      <c r="Y147" s="11">
        <v>91267</v>
      </c>
      <c r="Z147" s="8">
        <f t="shared" si="60"/>
        <v>141</v>
      </c>
      <c r="AA147" s="31">
        <f t="shared" si="61"/>
        <v>-0.25548925435785219</v>
      </c>
      <c r="AB147" s="9">
        <v>4.9000000000000002E-2</v>
      </c>
      <c r="AC147" s="97">
        <f t="shared" si="62"/>
        <v>196</v>
      </c>
      <c r="AD147" s="31">
        <f t="shared" si="63"/>
        <v>-3.8420051314307722E-2</v>
      </c>
      <c r="AE147" s="16">
        <v>0.9294933707963825</v>
      </c>
      <c r="AF147" s="8">
        <f t="shared" si="64"/>
        <v>89</v>
      </c>
      <c r="AG147" s="31">
        <f t="shared" si="65"/>
        <v>-0.47853981480708324</v>
      </c>
      <c r="AH147" s="12">
        <v>2.61</v>
      </c>
      <c r="AI147" s="97">
        <f t="shared" si="66"/>
        <v>157</v>
      </c>
      <c r="AJ147" s="31">
        <f t="shared" si="67"/>
        <v>-0.23868141250857447</v>
      </c>
      <c r="AK147" s="11">
        <v>147327.56807406995</v>
      </c>
      <c r="AL147" s="36"/>
    </row>
    <row r="148" spans="1:38" x14ac:dyDescent="0.3">
      <c r="A148" t="s">
        <v>336</v>
      </c>
      <c r="B148" s="3" t="s">
        <v>337</v>
      </c>
      <c r="C148" s="4" t="s">
        <v>32</v>
      </c>
      <c r="D148" s="5" t="s">
        <v>33</v>
      </c>
      <c r="E148" s="34">
        <f t="shared" si="68"/>
        <v>6.9476071641417638</v>
      </c>
      <c r="F148" s="6">
        <f t="shared" si="46"/>
        <v>6.034381118591611</v>
      </c>
      <c r="G148" s="7">
        <f t="shared" si="47"/>
        <v>561</v>
      </c>
      <c r="H148" s="97">
        <f t="shared" si="48"/>
        <v>169</v>
      </c>
      <c r="I148" s="31">
        <f t="shared" si="49"/>
        <v>-0.37423768487656034</v>
      </c>
      <c r="J148" s="9">
        <v>1.5445939212755277E-2</v>
      </c>
      <c r="K148" s="8">
        <f t="shared" si="50"/>
        <v>239</v>
      </c>
      <c r="L148" s="31">
        <f t="shared" si="51"/>
        <v>4.0596906901876131E-2</v>
      </c>
      <c r="M148" s="9">
        <v>4.0337711069418386E-2</v>
      </c>
      <c r="N148" s="8">
        <f t="shared" si="52"/>
        <v>525</v>
      </c>
      <c r="O148" s="31">
        <f t="shared" si="53"/>
        <v>0.93029961714274023</v>
      </c>
      <c r="P148" s="9">
        <v>0</v>
      </c>
      <c r="Q148" s="8">
        <f t="shared" si="54"/>
        <v>386</v>
      </c>
      <c r="R148" s="31">
        <f t="shared" si="55"/>
        <v>5.3022261440516603E-2</v>
      </c>
      <c r="S148" s="10">
        <v>0</v>
      </c>
      <c r="T148" s="8">
        <f t="shared" si="56"/>
        <v>554</v>
      </c>
      <c r="U148" s="31">
        <f t="shared" si="57"/>
        <v>1.0014068267075986</v>
      </c>
      <c r="V148" s="16">
        <v>1.0698654563138272E-2</v>
      </c>
      <c r="W148" s="97">
        <f t="shared" si="58"/>
        <v>554</v>
      </c>
      <c r="X148" s="31">
        <f t="shared" si="59"/>
        <v>2.7808977573784568</v>
      </c>
      <c r="Y148" s="11">
        <v>250000</v>
      </c>
      <c r="Z148" s="8">
        <f t="shared" si="60"/>
        <v>536</v>
      </c>
      <c r="AA148" s="31">
        <f t="shared" si="61"/>
        <v>0.95795023581333982</v>
      </c>
      <c r="AB148" s="9">
        <v>2.8999999999999998E-2</v>
      </c>
      <c r="AC148" s="97">
        <f t="shared" si="62"/>
        <v>558</v>
      </c>
      <c r="AD148" s="31">
        <f t="shared" si="63"/>
        <v>1.139176771712195</v>
      </c>
      <c r="AE148" s="16">
        <v>0.99512695562964859</v>
      </c>
      <c r="AF148" s="8">
        <f t="shared" si="64"/>
        <v>496</v>
      </c>
      <c r="AG148" s="31">
        <f t="shared" si="65"/>
        <v>0.63823846086597169</v>
      </c>
      <c r="AH148" s="12">
        <v>1.3946666666666667</v>
      </c>
      <c r="AI148" s="97">
        <f t="shared" si="66"/>
        <v>507</v>
      </c>
      <c r="AJ148" s="31">
        <f t="shared" si="67"/>
        <v>3.481709289638326E-2</v>
      </c>
      <c r="AK148" s="11">
        <v>492447.04972194962</v>
      </c>
      <c r="AL148" s="36"/>
    </row>
    <row r="149" spans="1:38" x14ac:dyDescent="0.3">
      <c r="A149" t="s">
        <v>338</v>
      </c>
      <c r="B149" s="3" t="s">
        <v>339</v>
      </c>
      <c r="C149" s="4" t="s">
        <v>47</v>
      </c>
      <c r="D149" s="5" t="s">
        <v>44</v>
      </c>
      <c r="E149" s="34">
        <f t="shared" si="68"/>
        <v>2.2150602610926353</v>
      </c>
      <c r="F149" s="6">
        <f t="shared" si="46"/>
        <v>21.126823875022023</v>
      </c>
      <c r="G149" s="7">
        <f t="shared" si="47"/>
        <v>375</v>
      </c>
      <c r="H149" s="97">
        <f t="shared" si="48"/>
        <v>484</v>
      </c>
      <c r="I149" s="31">
        <f t="shared" si="49"/>
        <v>0.73971164220495567</v>
      </c>
      <c r="J149" s="9">
        <v>0.1092904481060375</v>
      </c>
      <c r="K149" s="8">
        <f t="shared" si="50"/>
        <v>419</v>
      </c>
      <c r="L149" s="31">
        <f t="shared" si="51"/>
        <v>0.61757083410492619</v>
      </c>
      <c r="M149" s="9">
        <v>2.0879999999999999E-2</v>
      </c>
      <c r="N149" s="8">
        <f t="shared" si="52"/>
        <v>235</v>
      </c>
      <c r="O149" s="31">
        <f t="shared" si="53"/>
        <v>0.14087479885901827</v>
      </c>
      <c r="P149" s="9">
        <v>5.2498160111211056E-2</v>
      </c>
      <c r="Q149" s="8">
        <f t="shared" si="54"/>
        <v>331</v>
      </c>
      <c r="R149" s="31">
        <f t="shared" si="55"/>
        <v>5.1069284426659825E-2</v>
      </c>
      <c r="S149" s="10">
        <v>0.16443311682972953</v>
      </c>
      <c r="T149" s="8">
        <f t="shared" si="56"/>
        <v>272</v>
      </c>
      <c r="U149" s="31">
        <f t="shared" si="57"/>
        <v>0.2278161904113703</v>
      </c>
      <c r="V149" s="16">
        <v>6.082224227385518E-2</v>
      </c>
      <c r="W149" s="97">
        <f t="shared" si="58"/>
        <v>425</v>
      </c>
      <c r="X149" s="31">
        <f t="shared" si="59"/>
        <v>0.4937505413943446</v>
      </c>
      <c r="Y149" s="11">
        <v>144574</v>
      </c>
      <c r="Z149" s="8">
        <f t="shared" si="60"/>
        <v>340</v>
      </c>
      <c r="AA149" s="31">
        <f t="shared" si="61"/>
        <v>0.41190246523630342</v>
      </c>
      <c r="AB149" s="9">
        <v>3.7999999999999999E-2</v>
      </c>
      <c r="AC149" s="97">
        <f t="shared" si="62"/>
        <v>400</v>
      </c>
      <c r="AD149" s="31">
        <f t="shared" si="63"/>
        <v>0.61063017255271024</v>
      </c>
      <c r="AE149" s="16">
        <v>0.96566830953283622</v>
      </c>
      <c r="AF149" s="8">
        <f t="shared" si="64"/>
        <v>246</v>
      </c>
      <c r="AG149" s="31">
        <f t="shared" si="65"/>
        <v>-5.4923699816453897E-2</v>
      </c>
      <c r="AH149" s="12">
        <v>2.149</v>
      </c>
      <c r="AI149" s="97">
        <f t="shared" si="66"/>
        <v>306</v>
      </c>
      <c r="AJ149" s="31">
        <f t="shared" si="67"/>
        <v>-0.18629154364451306</v>
      </c>
      <c r="AK149" s="11">
        <v>213436.7570774754</v>
      </c>
      <c r="AL149" s="36"/>
    </row>
    <row r="150" spans="1:38" x14ac:dyDescent="0.3">
      <c r="A150" t="s">
        <v>340</v>
      </c>
      <c r="B150" s="3" t="s">
        <v>341</v>
      </c>
      <c r="C150" s="4" t="s">
        <v>162</v>
      </c>
      <c r="D150" s="5" t="s">
        <v>37</v>
      </c>
      <c r="E150" s="34">
        <f t="shared" si="68"/>
        <v>-9.898272990131435</v>
      </c>
      <c r="F150" s="6">
        <f t="shared" si="46"/>
        <v>59.757141213425072</v>
      </c>
      <c r="G150" s="7">
        <f t="shared" si="47"/>
        <v>23</v>
      </c>
      <c r="H150" s="97">
        <f t="shared" si="48"/>
        <v>7</v>
      </c>
      <c r="I150" s="31">
        <f t="shared" si="49"/>
        <v>-2.4651558218567855</v>
      </c>
      <c r="J150" s="9">
        <v>-0.16070317361543252</v>
      </c>
      <c r="K150" s="8">
        <f t="shared" si="50"/>
        <v>35</v>
      </c>
      <c r="L150" s="31">
        <f t="shared" si="51"/>
        <v>-1.5405763301165016</v>
      </c>
      <c r="M150" s="9">
        <v>9.3660765276984581E-2</v>
      </c>
      <c r="N150" s="8">
        <f t="shared" si="52"/>
        <v>41</v>
      </c>
      <c r="O150" s="31">
        <f t="shared" si="53"/>
        <v>-1.7501603284555609</v>
      </c>
      <c r="P150" s="9">
        <v>0.17825537294563842</v>
      </c>
      <c r="Q150" s="8">
        <f t="shared" si="54"/>
        <v>386</v>
      </c>
      <c r="R150" s="31">
        <f t="shared" si="55"/>
        <v>5.3022261440516603E-2</v>
      </c>
      <c r="S150" s="10">
        <v>0</v>
      </c>
      <c r="T150" s="8">
        <f t="shared" si="56"/>
        <v>111</v>
      </c>
      <c r="U150" s="31">
        <f t="shared" si="57"/>
        <v>-0.42908588604650671</v>
      </c>
      <c r="V150" s="16">
        <v>0.10338517840805124</v>
      </c>
      <c r="W150" s="97">
        <f t="shared" si="58"/>
        <v>25</v>
      </c>
      <c r="X150" s="31">
        <f t="shared" si="59"/>
        <v>-1.3208723114217638</v>
      </c>
      <c r="Y150" s="11">
        <v>60929</v>
      </c>
      <c r="Z150" s="8">
        <f t="shared" si="60"/>
        <v>10</v>
      </c>
      <c r="AA150" s="31">
        <f t="shared" si="61"/>
        <v>-3.1677440307687115</v>
      </c>
      <c r="AB150" s="9">
        <v>9.6999999999999989E-2</v>
      </c>
      <c r="AC150" s="97">
        <f t="shared" si="62"/>
        <v>29</v>
      </c>
      <c r="AD150" s="31">
        <f t="shared" si="63"/>
        <v>-2.13693026810635</v>
      </c>
      <c r="AE150" s="16">
        <v>0.81253250130005206</v>
      </c>
      <c r="AF150" s="8">
        <f t="shared" si="64"/>
        <v>142</v>
      </c>
      <c r="AG150" s="31">
        <f t="shared" si="65"/>
        <v>-0.28097481540798286</v>
      </c>
      <c r="AH150" s="12">
        <v>2.395</v>
      </c>
      <c r="AI150" s="97">
        <f t="shared" si="66"/>
        <v>13</v>
      </c>
      <c r="AJ150" s="31">
        <f t="shared" si="67"/>
        <v>-0.2993027397109625</v>
      </c>
      <c r="AK150" s="11">
        <v>70831.351065801675</v>
      </c>
      <c r="AL150" s="36"/>
    </row>
    <row r="151" spans="1:38" x14ac:dyDescent="0.3">
      <c r="A151" t="s">
        <v>342</v>
      </c>
      <c r="B151" s="3" t="s">
        <v>341</v>
      </c>
      <c r="C151" s="4" t="s">
        <v>104</v>
      </c>
      <c r="D151" s="5" t="s">
        <v>44</v>
      </c>
      <c r="E151" s="34">
        <f t="shared" si="68"/>
        <v>1.6670689596398012</v>
      </c>
      <c r="F151" s="6">
        <f t="shared" si="46"/>
        <v>22.874408741612591</v>
      </c>
      <c r="G151" s="7">
        <f t="shared" si="47"/>
        <v>332</v>
      </c>
      <c r="H151" s="97">
        <f t="shared" si="48"/>
        <v>453</v>
      </c>
      <c r="I151" s="31">
        <f t="shared" si="49"/>
        <v>0.56875895896107964</v>
      </c>
      <c r="J151" s="9">
        <v>9.4888562658481224E-2</v>
      </c>
      <c r="K151" s="8">
        <f t="shared" si="50"/>
        <v>311</v>
      </c>
      <c r="L151" s="31">
        <f t="shared" si="51"/>
        <v>0.31036759033467837</v>
      </c>
      <c r="M151" s="9">
        <v>3.1240038253108064E-2</v>
      </c>
      <c r="N151" s="8">
        <f t="shared" si="52"/>
        <v>449</v>
      </c>
      <c r="O151" s="31">
        <f t="shared" si="53"/>
        <v>0.71258445807211623</v>
      </c>
      <c r="P151" s="9">
        <v>1.4478446857518921E-2</v>
      </c>
      <c r="Q151" s="8">
        <f t="shared" si="54"/>
        <v>87</v>
      </c>
      <c r="R151" s="31">
        <f t="shared" si="55"/>
        <v>3.1306580596227269E-2</v>
      </c>
      <c r="S151" s="10">
        <v>1.8283764017552413</v>
      </c>
      <c r="T151" s="8">
        <f t="shared" si="56"/>
        <v>257</v>
      </c>
      <c r="U151" s="31">
        <f t="shared" si="57"/>
        <v>0.15448269803017653</v>
      </c>
      <c r="V151" s="16">
        <v>6.5573770491803282E-2</v>
      </c>
      <c r="W151" s="97">
        <f t="shared" si="58"/>
        <v>310</v>
      </c>
      <c r="X151" s="31">
        <f t="shared" si="59"/>
        <v>-0.12657734256074901</v>
      </c>
      <c r="Y151" s="11">
        <v>115980</v>
      </c>
      <c r="Z151" s="8">
        <f t="shared" si="60"/>
        <v>150</v>
      </c>
      <c r="AA151" s="31">
        <f t="shared" si="61"/>
        <v>-0.19481727984929254</v>
      </c>
      <c r="AB151" s="9">
        <v>4.8000000000000001E-2</v>
      </c>
      <c r="AC151" s="97">
        <f t="shared" si="62"/>
        <v>452</v>
      </c>
      <c r="AD151" s="31">
        <f t="shared" si="63"/>
        <v>0.73546811528389078</v>
      </c>
      <c r="AE151" s="16">
        <v>0.97262617621899061</v>
      </c>
      <c r="AF151" s="8">
        <f t="shared" si="64"/>
        <v>453</v>
      </c>
      <c r="AG151" s="31">
        <f t="shared" si="65"/>
        <v>0.45568227537470968</v>
      </c>
      <c r="AH151" s="12">
        <v>1.5933333333333335</v>
      </c>
      <c r="AI151" s="97">
        <f t="shared" si="66"/>
        <v>513</v>
      </c>
      <c r="AJ151" s="31">
        <f t="shared" si="67"/>
        <v>8.3678095599260302E-2</v>
      </c>
      <c r="AK151" s="11">
        <v>554103.26938078983</v>
      </c>
      <c r="AL151" s="36"/>
    </row>
    <row r="152" spans="1:38" x14ac:dyDescent="0.3">
      <c r="A152" t="s">
        <v>343</v>
      </c>
      <c r="B152" s="3" t="s">
        <v>344</v>
      </c>
      <c r="C152" s="4" t="s">
        <v>47</v>
      </c>
      <c r="D152" s="5" t="s">
        <v>44</v>
      </c>
      <c r="E152" s="34">
        <f t="shared" si="68"/>
        <v>-7.0440213430950651</v>
      </c>
      <c r="F152" s="6">
        <f t="shared" si="46"/>
        <v>50.654721210447562</v>
      </c>
      <c r="G152" s="7">
        <f t="shared" si="47"/>
        <v>38</v>
      </c>
      <c r="H152" s="97">
        <f t="shared" si="48"/>
        <v>454</v>
      </c>
      <c r="I152" s="31">
        <f t="shared" si="49"/>
        <v>0.57013171063163237</v>
      </c>
      <c r="J152" s="9">
        <v>9.5004209935447559E-2</v>
      </c>
      <c r="K152" s="8">
        <f t="shared" si="50"/>
        <v>442</v>
      </c>
      <c r="L152" s="31">
        <f t="shared" si="51"/>
        <v>0.68798979497454116</v>
      </c>
      <c r="M152" s="9">
        <v>1.8505210204814947E-2</v>
      </c>
      <c r="N152" s="8">
        <f t="shared" si="52"/>
        <v>72</v>
      </c>
      <c r="O152" s="31">
        <f t="shared" si="53"/>
        <v>-0.97446619145232616</v>
      </c>
      <c r="P152" s="9">
        <v>0.12667032765879555</v>
      </c>
      <c r="Q152" s="8">
        <f t="shared" si="54"/>
        <v>196</v>
      </c>
      <c r="R152" s="31">
        <f t="shared" si="55"/>
        <v>4.5411707993271967E-2</v>
      </c>
      <c r="S152" s="10">
        <v>0.64077918749199025</v>
      </c>
      <c r="T152" s="8">
        <f t="shared" si="56"/>
        <v>24</v>
      </c>
      <c r="U152" s="31">
        <f t="shared" si="57"/>
        <v>-2.0483945689667116</v>
      </c>
      <c r="V152" s="16">
        <v>0.20830573585905418</v>
      </c>
      <c r="W152" s="97">
        <f t="shared" si="58"/>
        <v>31</v>
      </c>
      <c r="X152" s="31">
        <f t="shared" si="59"/>
        <v>-1.2627965701701802</v>
      </c>
      <c r="Y152" s="11">
        <v>63606</v>
      </c>
      <c r="Z152" s="8">
        <f t="shared" si="60"/>
        <v>415</v>
      </c>
      <c r="AA152" s="31">
        <f t="shared" si="61"/>
        <v>0.59391838876198189</v>
      </c>
      <c r="AB152" s="9">
        <v>3.5000000000000003E-2</v>
      </c>
      <c r="AC152" s="97">
        <f t="shared" si="62"/>
        <v>7</v>
      </c>
      <c r="AD152" s="31">
        <f t="shared" si="63"/>
        <v>-3.7072672905578039</v>
      </c>
      <c r="AE152" s="16">
        <v>0.72500946611132144</v>
      </c>
      <c r="AF152" s="8">
        <f t="shared" si="64"/>
        <v>388</v>
      </c>
      <c r="AG152" s="31">
        <f t="shared" si="65"/>
        <v>0.22136099701763703</v>
      </c>
      <c r="AH152" s="12">
        <v>1.8483333333333334</v>
      </c>
      <c r="AI152" s="97">
        <f t="shared" si="66"/>
        <v>146</v>
      </c>
      <c r="AJ152" s="31">
        <f t="shared" si="67"/>
        <v>-0.24118977743699591</v>
      </c>
      <c r="AK152" s="11">
        <v>144162.33833141098</v>
      </c>
      <c r="AL152" s="36"/>
    </row>
    <row r="153" spans="1:38" x14ac:dyDescent="0.3">
      <c r="A153" t="s">
        <v>345</v>
      </c>
      <c r="B153" s="3" t="s">
        <v>346</v>
      </c>
      <c r="C153" s="4" t="s">
        <v>115</v>
      </c>
      <c r="D153" s="5" t="s">
        <v>33</v>
      </c>
      <c r="E153" s="34">
        <f t="shared" si="68"/>
        <v>4.9609777178185217</v>
      </c>
      <c r="F153" s="6">
        <f t="shared" si="46"/>
        <v>12.369889632528324</v>
      </c>
      <c r="G153" s="7">
        <f t="shared" si="47"/>
        <v>521</v>
      </c>
      <c r="H153" s="97">
        <f t="shared" si="48"/>
        <v>400</v>
      </c>
      <c r="I153" s="31">
        <f t="shared" si="49"/>
        <v>0.308781571014978</v>
      </c>
      <c r="J153" s="9">
        <v>7.2986803124158284E-2</v>
      </c>
      <c r="K153" s="8">
        <f t="shared" si="50"/>
        <v>407</v>
      </c>
      <c r="L153" s="31">
        <f t="shared" si="51"/>
        <v>0.59209528566206393</v>
      </c>
      <c r="M153" s="9">
        <v>2.1739130434782608E-2</v>
      </c>
      <c r="N153" s="8">
        <f t="shared" si="52"/>
        <v>429</v>
      </c>
      <c r="O153" s="31">
        <f t="shared" si="53"/>
        <v>0.67570168797847807</v>
      </c>
      <c r="P153" s="9">
        <v>1.6931216931216932E-2</v>
      </c>
      <c r="Q153" s="8">
        <f t="shared" si="54"/>
        <v>386</v>
      </c>
      <c r="R153" s="31">
        <f t="shared" si="55"/>
        <v>5.3022261440516603E-2</v>
      </c>
      <c r="S153" s="10">
        <v>0</v>
      </c>
      <c r="T153" s="8">
        <f t="shared" si="56"/>
        <v>557</v>
      </c>
      <c r="U153" s="31">
        <f t="shared" si="57"/>
        <v>1.0193495742856808</v>
      </c>
      <c r="V153" s="16">
        <v>9.5360824742268049E-3</v>
      </c>
      <c r="W153" s="97">
        <f t="shared" si="58"/>
        <v>512</v>
      </c>
      <c r="X153" s="31">
        <f t="shared" si="59"/>
        <v>1.5991855042163281</v>
      </c>
      <c r="Y153" s="11">
        <v>195529</v>
      </c>
      <c r="Z153" s="8">
        <f t="shared" si="60"/>
        <v>492</v>
      </c>
      <c r="AA153" s="31">
        <f t="shared" si="61"/>
        <v>0.77593431228766085</v>
      </c>
      <c r="AB153" s="9">
        <v>3.2000000000000001E-2</v>
      </c>
      <c r="AC153" s="97">
        <f t="shared" si="62"/>
        <v>426</v>
      </c>
      <c r="AD153" s="31">
        <f t="shared" si="63"/>
        <v>0.6695485130108515</v>
      </c>
      <c r="AE153" s="16">
        <v>0.96895213454075035</v>
      </c>
      <c r="AF153" s="8">
        <f t="shared" si="64"/>
        <v>242</v>
      </c>
      <c r="AG153" s="31">
        <f t="shared" si="65"/>
        <v>-6.5644281179195837E-2</v>
      </c>
      <c r="AH153" s="12">
        <v>2.1606666666666667</v>
      </c>
      <c r="AI153" s="97">
        <f t="shared" si="66"/>
        <v>360</v>
      </c>
      <c r="AJ153" s="31">
        <f t="shared" si="67"/>
        <v>-0.16228911710182137</v>
      </c>
      <c r="AK153" s="11">
        <v>243724.6922690763</v>
      </c>
      <c r="AL153" s="36"/>
    </row>
    <row r="154" spans="1:38" x14ac:dyDescent="0.3">
      <c r="A154" t="s">
        <v>347</v>
      </c>
      <c r="B154" s="3" t="s">
        <v>348</v>
      </c>
      <c r="C154" s="4" t="s">
        <v>101</v>
      </c>
      <c r="D154" s="5" t="s">
        <v>33</v>
      </c>
      <c r="E154" s="34">
        <f t="shared" si="68"/>
        <v>3.061609810415423</v>
      </c>
      <c r="F154" s="6">
        <f t="shared" si="46"/>
        <v>18.427114632752417</v>
      </c>
      <c r="G154" s="7">
        <f t="shared" si="47"/>
        <v>430</v>
      </c>
      <c r="H154" s="97">
        <f t="shared" si="48"/>
        <v>166</v>
      </c>
      <c r="I154" s="31">
        <f t="shared" si="49"/>
        <v>-0.39021677343084876</v>
      </c>
      <c r="J154" s="9">
        <v>1.4099783080260275E-2</v>
      </c>
      <c r="K154" s="8">
        <f t="shared" si="50"/>
        <v>263</v>
      </c>
      <c r="L154" s="31">
        <f t="shared" si="51"/>
        <v>0.12146257218526756</v>
      </c>
      <c r="M154" s="9">
        <v>3.7610619469026552E-2</v>
      </c>
      <c r="N154" s="8">
        <f t="shared" si="52"/>
        <v>240</v>
      </c>
      <c r="O154" s="31">
        <f t="shared" si="53"/>
        <v>0.15554977122280328</v>
      </c>
      <c r="P154" s="9">
        <v>5.1522248243559721E-2</v>
      </c>
      <c r="Q154" s="8">
        <f t="shared" si="54"/>
        <v>386</v>
      </c>
      <c r="R154" s="31">
        <f t="shared" si="55"/>
        <v>5.3022261440516603E-2</v>
      </c>
      <c r="S154" s="10">
        <v>0</v>
      </c>
      <c r="T154" s="8">
        <f t="shared" si="56"/>
        <v>315</v>
      </c>
      <c r="U154" s="31">
        <f t="shared" si="57"/>
        <v>0.33623419427670564</v>
      </c>
      <c r="V154" s="16">
        <v>5.3797468354430382E-2</v>
      </c>
      <c r="W154" s="97">
        <f t="shared" si="58"/>
        <v>419</v>
      </c>
      <c r="X154" s="31">
        <f t="shared" si="59"/>
        <v>0.46502723866102486</v>
      </c>
      <c r="Y154" s="11">
        <v>143250</v>
      </c>
      <c r="Z154" s="8">
        <f t="shared" si="60"/>
        <v>557</v>
      </c>
      <c r="AA154" s="31">
        <f t="shared" si="61"/>
        <v>1.0792941848304587</v>
      </c>
      <c r="AB154" s="9">
        <v>2.7000000000000003E-2</v>
      </c>
      <c r="AC154" s="97">
        <f t="shared" si="62"/>
        <v>494</v>
      </c>
      <c r="AD154" s="31">
        <f t="shared" si="63"/>
        <v>0.83709493210822306</v>
      </c>
      <c r="AE154" s="16">
        <v>0.97829036635006783</v>
      </c>
      <c r="AF154" s="8">
        <f t="shared" si="64"/>
        <v>510</v>
      </c>
      <c r="AG154" s="31">
        <f t="shared" si="65"/>
        <v>0.72675983268975486</v>
      </c>
      <c r="AH154" s="12">
        <v>1.2983333333333331</v>
      </c>
      <c r="AI154" s="97">
        <f t="shared" si="66"/>
        <v>512</v>
      </c>
      <c r="AJ154" s="31">
        <f t="shared" si="67"/>
        <v>8.3543280058589534E-2</v>
      </c>
      <c r="AK154" s="11">
        <v>553933.14973262034</v>
      </c>
      <c r="AL154" s="36"/>
    </row>
    <row r="155" spans="1:38" x14ac:dyDescent="0.3">
      <c r="A155" t="s">
        <v>349</v>
      </c>
      <c r="B155" s="3" t="s">
        <v>350</v>
      </c>
      <c r="C155" s="4" t="s">
        <v>32</v>
      </c>
      <c r="D155" s="5" t="s">
        <v>33</v>
      </c>
      <c r="E155" s="34">
        <f t="shared" si="68"/>
        <v>-0.32763731752336045</v>
      </c>
      <c r="F155" s="6">
        <f t="shared" si="46"/>
        <v>29.235674867592476</v>
      </c>
      <c r="G155" s="7">
        <f t="shared" si="47"/>
        <v>215</v>
      </c>
      <c r="H155" s="97">
        <f t="shared" si="48"/>
        <v>523</v>
      </c>
      <c r="I155" s="31">
        <f t="shared" si="49"/>
        <v>1.2334491426011669</v>
      </c>
      <c r="J155" s="9">
        <v>0.15088529638183212</v>
      </c>
      <c r="K155" s="8">
        <f t="shared" si="50"/>
        <v>497</v>
      </c>
      <c r="L155" s="31">
        <f t="shared" si="51"/>
        <v>0.8884493648702918</v>
      </c>
      <c r="M155" s="9">
        <v>1.1744966442953021E-2</v>
      </c>
      <c r="N155" s="8">
        <f t="shared" si="52"/>
        <v>86</v>
      </c>
      <c r="O155" s="31">
        <f t="shared" si="53"/>
        <v>-0.75468264537583218</v>
      </c>
      <c r="P155" s="9">
        <v>0.11205432937181664</v>
      </c>
      <c r="Q155" s="8">
        <f t="shared" si="54"/>
        <v>7</v>
      </c>
      <c r="R155" s="31">
        <f t="shared" si="55"/>
        <v>-5.0256257774874552E-2</v>
      </c>
      <c r="S155" s="10">
        <v>8.695652173913043</v>
      </c>
      <c r="T155" s="8">
        <f t="shared" si="56"/>
        <v>302</v>
      </c>
      <c r="U155" s="31">
        <f t="shared" si="57"/>
        <v>0.29312358788658416</v>
      </c>
      <c r="V155" s="16">
        <v>5.6590752242926153E-2</v>
      </c>
      <c r="W155" s="97">
        <f t="shared" si="58"/>
        <v>135</v>
      </c>
      <c r="X155" s="31">
        <f t="shared" si="59"/>
        <v>-0.70479651759939732</v>
      </c>
      <c r="Y155" s="11">
        <v>89327</v>
      </c>
      <c r="Z155" s="8">
        <f t="shared" si="60"/>
        <v>141</v>
      </c>
      <c r="AA155" s="31">
        <f t="shared" si="61"/>
        <v>-0.25548925435785219</v>
      </c>
      <c r="AB155" s="9">
        <v>4.9000000000000002E-2</v>
      </c>
      <c r="AC155" s="97">
        <f t="shared" si="62"/>
        <v>387</v>
      </c>
      <c r="AD155" s="31">
        <f t="shared" si="63"/>
        <v>0.57524965566523834</v>
      </c>
      <c r="AE155" s="16">
        <v>0.9636963696369637</v>
      </c>
      <c r="AF155" s="8">
        <f t="shared" si="64"/>
        <v>426</v>
      </c>
      <c r="AG155" s="31">
        <f t="shared" si="65"/>
        <v>0.35460250824028644</v>
      </c>
      <c r="AH155" s="12">
        <v>1.7033333333333331</v>
      </c>
      <c r="AI155" s="97">
        <f t="shared" si="66"/>
        <v>274</v>
      </c>
      <c r="AJ155" s="31">
        <f t="shared" si="67"/>
        <v>-0.199644559580652</v>
      </c>
      <c r="AK155" s="11">
        <v>196586.99063545151</v>
      </c>
      <c r="AL155" s="36"/>
    </row>
    <row r="156" spans="1:38" x14ac:dyDescent="0.3">
      <c r="A156" t="s">
        <v>351</v>
      </c>
      <c r="B156" s="3" t="s">
        <v>352</v>
      </c>
      <c r="C156" s="4" t="s">
        <v>89</v>
      </c>
      <c r="D156" s="5" t="s">
        <v>37</v>
      </c>
      <c r="E156" s="34">
        <f t="shared" si="68"/>
        <v>-1.1422994533150497</v>
      </c>
      <c r="F156" s="6">
        <f t="shared" si="46"/>
        <v>31.833692785248129</v>
      </c>
      <c r="G156" s="7">
        <f t="shared" si="47"/>
        <v>172</v>
      </c>
      <c r="H156" s="97">
        <f t="shared" si="48"/>
        <v>183</v>
      </c>
      <c r="I156" s="31">
        <f t="shared" si="49"/>
        <v>-0.33653764491753452</v>
      </c>
      <c r="J156" s="9">
        <v>1.862197392923659E-2</v>
      </c>
      <c r="K156" s="8">
        <f t="shared" si="50"/>
        <v>15</v>
      </c>
      <c r="L156" s="31">
        <f t="shared" si="51"/>
        <v>-2.7015314938229928</v>
      </c>
      <c r="M156" s="9">
        <v>0.1328125</v>
      </c>
      <c r="N156" s="8">
        <f t="shared" si="52"/>
        <v>415</v>
      </c>
      <c r="O156" s="31">
        <f t="shared" si="53"/>
        <v>0.65689615911975419</v>
      </c>
      <c r="P156" s="9">
        <v>1.8181818181818181E-2</v>
      </c>
      <c r="Q156" s="8">
        <f t="shared" si="54"/>
        <v>386</v>
      </c>
      <c r="R156" s="31">
        <f t="shared" si="55"/>
        <v>5.3022261440516603E-2</v>
      </c>
      <c r="S156" s="10">
        <v>0</v>
      </c>
      <c r="T156" s="8">
        <f t="shared" si="56"/>
        <v>229</v>
      </c>
      <c r="U156" s="31">
        <f t="shared" si="57"/>
        <v>4.0156347106394694E-2</v>
      </c>
      <c r="V156" s="16">
        <v>7.2981366459627328E-2</v>
      </c>
      <c r="W156" s="97">
        <f t="shared" si="58"/>
        <v>156</v>
      </c>
      <c r="X156" s="31">
        <f t="shared" si="59"/>
        <v>-0.65765472240339751</v>
      </c>
      <c r="Y156" s="11">
        <v>91500</v>
      </c>
      <c r="Z156" s="8">
        <f t="shared" si="60"/>
        <v>111</v>
      </c>
      <c r="AA156" s="31">
        <f t="shared" si="61"/>
        <v>-0.4375051778835311</v>
      </c>
      <c r="AB156" s="9">
        <v>5.2000000000000005E-2</v>
      </c>
      <c r="AC156" s="97">
        <f t="shared" si="62"/>
        <v>210</v>
      </c>
      <c r="AD156" s="31">
        <f t="shared" si="63"/>
        <v>2.217002585110027E-2</v>
      </c>
      <c r="AE156" s="16">
        <v>0.93287037037037035</v>
      </c>
      <c r="AF156" s="8">
        <f t="shared" si="64"/>
        <v>271</v>
      </c>
      <c r="AG156" s="31">
        <f t="shared" si="65"/>
        <v>-1.0816165066886823E-2</v>
      </c>
      <c r="AH156" s="12">
        <v>2.1009999999999995</v>
      </c>
      <c r="AI156" s="97">
        <f t="shared" si="66"/>
        <v>185</v>
      </c>
      <c r="AJ156" s="31">
        <f t="shared" si="67"/>
        <v>-0.22865208237613352</v>
      </c>
      <c r="AK156" s="11">
        <v>159983.2760511883</v>
      </c>
      <c r="AL156" s="36"/>
    </row>
    <row r="157" spans="1:38" x14ac:dyDescent="0.3">
      <c r="A157" t="s">
        <v>353</v>
      </c>
      <c r="B157" s="3" t="s">
        <v>354</v>
      </c>
      <c r="C157" s="4" t="s">
        <v>40</v>
      </c>
      <c r="D157" s="5" t="s">
        <v>33</v>
      </c>
      <c r="E157" s="34">
        <f t="shared" si="68"/>
        <v>-2.7441178963094539</v>
      </c>
      <c r="F157" s="6">
        <f t="shared" si="46"/>
        <v>36.942010495002179</v>
      </c>
      <c r="G157" s="7">
        <f t="shared" si="47"/>
        <v>115</v>
      </c>
      <c r="H157" s="97">
        <f t="shared" si="48"/>
        <v>310</v>
      </c>
      <c r="I157" s="31">
        <f t="shared" si="49"/>
        <v>5.0425166127193367E-2</v>
      </c>
      <c r="J157" s="9">
        <v>5.1221603086155199E-2</v>
      </c>
      <c r="K157" s="8">
        <f t="shared" si="50"/>
        <v>434</v>
      </c>
      <c r="L157" s="31">
        <f t="shared" si="51"/>
        <v>0.66829686858573456</v>
      </c>
      <c r="M157" s="9">
        <v>1.9169329073482427E-2</v>
      </c>
      <c r="N157" s="8">
        <f t="shared" si="52"/>
        <v>60</v>
      </c>
      <c r="O157" s="31">
        <f t="shared" si="53"/>
        <v>-1.1844161341535036</v>
      </c>
      <c r="P157" s="9">
        <v>0.14063237376120813</v>
      </c>
      <c r="Q157" s="8">
        <f t="shared" si="54"/>
        <v>199</v>
      </c>
      <c r="R157" s="31">
        <f t="shared" si="55"/>
        <v>4.5758023085917227E-2</v>
      </c>
      <c r="S157" s="10">
        <v>0.6116207951070336</v>
      </c>
      <c r="T157" s="8">
        <f t="shared" si="56"/>
        <v>89</v>
      </c>
      <c r="U157" s="31">
        <f t="shared" si="57"/>
        <v>-0.66203094398940687</v>
      </c>
      <c r="V157" s="16">
        <v>0.11847848680108086</v>
      </c>
      <c r="W157" s="97">
        <f t="shared" si="58"/>
        <v>47</v>
      </c>
      <c r="X157" s="31">
        <f t="shared" si="59"/>
        <v>-1.124560252181726</v>
      </c>
      <c r="Y157" s="11">
        <v>69978</v>
      </c>
      <c r="Z157" s="8">
        <f t="shared" si="60"/>
        <v>523</v>
      </c>
      <c r="AA157" s="31">
        <f t="shared" si="61"/>
        <v>0.89727826130478017</v>
      </c>
      <c r="AB157" s="9">
        <v>0.03</v>
      </c>
      <c r="AC157" s="97">
        <f t="shared" si="62"/>
        <v>99</v>
      </c>
      <c r="AD157" s="31">
        <f t="shared" si="63"/>
        <v>-0.65853983710298081</v>
      </c>
      <c r="AE157" s="16">
        <v>0.8949308755760369</v>
      </c>
      <c r="AF157" s="8">
        <f t="shared" si="64"/>
        <v>49</v>
      </c>
      <c r="AG157" s="31">
        <f t="shared" si="65"/>
        <v>-0.6938703490358703</v>
      </c>
      <c r="AH157" s="12">
        <v>2.8443333333333332</v>
      </c>
      <c r="AI157" s="97">
        <f t="shared" si="66"/>
        <v>114</v>
      </c>
      <c r="AJ157" s="31">
        <f t="shared" si="67"/>
        <v>-0.25527973876719218</v>
      </c>
      <c r="AK157" s="11">
        <v>126382.64281345566</v>
      </c>
      <c r="AL157" s="36"/>
    </row>
    <row r="158" spans="1:38" x14ac:dyDescent="0.3">
      <c r="A158" t="s">
        <v>355</v>
      </c>
      <c r="B158" s="3" t="s">
        <v>356</v>
      </c>
      <c r="C158" s="4" t="s">
        <v>89</v>
      </c>
      <c r="D158" s="5" t="s">
        <v>37</v>
      </c>
      <c r="E158" s="34">
        <f t="shared" si="68"/>
        <v>-0.53367435894469173</v>
      </c>
      <c r="F158" s="6">
        <f t="shared" si="46"/>
        <v>29.892742260068236</v>
      </c>
      <c r="G158" s="7">
        <f t="shared" si="47"/>
        <v>201</v>
      </c>
      <c r="H158" s="97">
        <f t="shared" si="48"/>
        <v>301</v>
      </c>
      <c r="I158" s="31">
        <f t="shared" si="49"/>
        <v>3.7100737146889003E-2</v>
      </c>
      <c r="J158" s="9">
        <v>5.0099088386841073E-2</v>
      </c>
      <c r="K158" s="8">
        <f t="shared" si="50"/>
        <v>234</v>
      </c>
      <c r="L158" s="31">
        <f t="shared" si="51"/>
        <v>2.7477634002882185E-2</v>
      </c>
      <c r="M158" s="9">
        <v>4.0780141843971635E-2</v>
      </c>
      <c r="N158" s="8">
        <f t="shared" si="52"/>
        <v>218</v>
      </c>
      <c r="O158" s="31">
        <f t="shared" si="53"/>
        <v>6.2472456792514577E-2</v>
      </c>
      <c r="P158" s="9">
        <v>5.7712055863627029E-2</v>
      </c>
      <c r="Q158" s="8">
        <f t="shared" si="54"/>
        <v>145</v>
      </c>
      <c r="R158" s="31">
        <f t="shared" si="55"/>
        <v>4.1366687633087769E-2</v>
      </c>
      <c r="S158" s="10">
        <v>0.98135426889106969</v>
      </c>
      <c r="T158" s="8">
        <f t="shared" si="56"/>
        <v>300</v>
      </c>
      <c r="U158" s="31">
        <f t="shared" si="57"/>
        <v>0.29103871555397526</v>
      </c>
      <c r="V158" s="16">
        <v>5.6725838264299805E-2</v>
      </c>
      <c r="W158" s="97">
        <f t="shared" si="58"/>
        <v>252</v>
      </c>
      <c r="X158" s="31">
        <f t="shared" si="59"/>
        <v>-0.35109204043622161</v>
      </c>
      <c r="Y158" s="11">
        <v>105631</v>
      </c>
      <c r="Z158" s="8">
        <f t="shared" si="60"/>
        <v>164</v>
      </c>
      <c r="AA158" s="31">
        <f t="shared" si="61"/>
        <v>-0.13414530534073291</v>
      </c>
      <c r="AB158" s="9">
        <v>4.7E-2</v>
      </c>
      <c r="AC158" s="97">
        <f t="shared" si="62"/>
        <v>129</v>
      </c>
      <c r="AD158" s="31">
        <f t="shared" si="63"/>
        <v>-0.38563371427368842</v>
      </c>
      <c r="AE158" s="16">
        <v>0.91014135068431679</v>
      </c>
      <c r="AF158" s="8">
        <f t="shared" si="64"/>
        <v>253</v>
      </c>
      <c r="AG158" s="31">
        <f t="shared" si="65"/>
        <v>-4.3896816129062231E-2</v>
      </c>
      <c r="AH158" s="12">
        <v>2.137</v>
      </c>
      <c r="AI158" s="97">
        <f t="shared" si="66"/>
        <v>120</v>
      </c>
      <c r="AJ158" s="31">
        <f t="shared" si="67"/>
        <v>-0.2514061905152144</v>
      </c>
      <c r="AK158" s="11">
        <v>131270.5560504265</v>
      </c>
      <c r="AL158" s="36"/>
    </row>
    <row r="159" spans="1:38" x14ac:dyDescent="0.3">
      <c r="A159" t="s">
        <v>357</v>
      </c>
      <c r="B159" s="3" t="s">
        <v>358</v>
      </c>
      <c r="C159" s="4" t="s">
        <v>143</v>
      </c>
      <c r="D159" s="5" t="s">
        <v>44</v>
      </c>
      <c r="E159" s="34">
        <f t="shared" si="68"/>
        <v>3.1333450884353597</v>
      </c>
      <c r="F159" s="6">
        <f t="shared" si="46"/>
        <v>18.198345515549377</v>
      </c>
      <c r="G159" s="7">
        <f t="shared" si="47"/>
        <v>434</v>
      </c>
      <c r="H159" s="97">
        <f t="shared" si="48"/>
        <v>555</v>
      </c>
      <c r="I159" s="31">
        <f t="shared" si="49"/>
        <v>2.3241836050316538</v>
      </c>
      <c r="J159" s="9">
        <v>0.24277407217376434</v>
      </c>
      <c r="K159" s="8">
        <f t="shared" si="50"/>
        <v>138</v>
      </c>
      <c r="L159" s="31">
        <f t="shared" si="51"/>
        <v>-0.37547824887881254</v>
      </c>
      <c r="M159" s="9">
        <v>5.4369315935152235E-2</v>
      </c>
      <c r="N159" s="8">
        <f t="shared" si="52"/>
        <v>336</v>
      </c>
      <c r="O159" s="31">
        <f t="shared" si="53"/>
        <v>0.45032075285431467</v>
      </c>
      <c r="P159" s="9">
        <v>3.1919451585261355E-2</v>
      </c>
      <c r="Q159" s="8">
        <f t="shared" si="54"/>
        <v>386</v>
      </c>
      <c r="R159" s="31">
        <f t="shared" si="55"/>
        <v>5.3022261440516603E-2</v>
      </c>
      <c r="S159" s="10">
        <v>0</v>
      </c>
      <c r="T159" s="8">
        <f t="shared" si="56"/>
        <v>162</v>
      </c>
      <c r="U159" s="31">
        <f t="shared" si="57"/>
        <v>-0.17230995004908631</v>
      </c>
      <c r="V159" s="16">
        <v>8.6747785779322906E-2</v>
      </c>
      <c r="W159" s="97">
        <f t="shared" si="58"/>
        <v>455</v>
      </c>
      <c r="X159" s="31">
        <f t="shared" si="59"/>
        <v>0.80011797432481369</v>
      </c>
      <c r="Y159" s="11">
        <v>158696</v>
      </c>
      <c r="Z159" s="8">
        <f t="shared" si="60"/>
        <v>291</v>
      </c>
      <c r="AA159" s="31">
        <f t="shared" si="61"/>
        <v>0.29055851621918416</v>
      </c>
      <c r="AB159" s="9">
        <v>0.04</v>
      </c>
      <c r="AC159" s="97">
        <f t="shared" si="62"/>
        <v>544</v>
      </c>
      <c r="AD159" s="31">
        <f t="shared" si="63"/>
        <v>1.0336622170434693</v>
      </c>
      <c r="AE159" s="16">
        <v>0.98924608168401784</v>
      </c>
      <c r="AF159" s="8">
        <f t="shared" si="64"/>
        <v>514</v>
      </c>
      <c r="AG159" s="31">
        <f t="shared" si="65"/>
        <v>0.79659676270990176</v>
      </c>
      <c r="AH159" s="12">
        <v>1.2223333333333335</v>
      </c>
      <c r="AI159" s="97">
        <f t="shared" si="66"/>
        <v>486</v>
      </c>
      <c r="AJ159" s="31">
        <f t="shared" si="67"/>
        <v>-3.340885245415226E-2</v>
      </c>
      <c r="AK159" s="11">
        <v>406354.79536227894</v>
      </c>
      <c r="AL159" s="36"/>
    </row>
    <row r="160" spans="1:38" x14ac:dyDescent="0.3">
      <c r="A160" t="s">
        <v>359</v>
      </c>
      <c r="B160" s="3" t="s">
        <v>360</v>
      </c>
      <c r="C160" s="4" t="s">
        <v>36</v>
      </c>
      <c r="D160" s="5" t="s">
        <v>37</v>
      </c>
      <c r="E160" s="34">
        <f t="shared" si="68"/>
        <v>-0.3107133512141777</v>
      </c>
      <c r="F160" s="6">
        <f t="shared" si="46"/>
        <v>29.181703084963438</v>
      </c>
      <c r="G160" s="7">
        <f t="shared" si="47"/>
        <v>218</v>
      </c>
      <c r="H160" s="97">
        <f t="shared" si="48"/>
        <v>117</v>
      </c>
      <c r="I160" s="31">
        <f t="shared" si="49"/>
        <v>-0.56403112296114544</v>
      </c>
      <c r="J160" s="9">
        <v>-5.4318305268874489E-4</v>
      </c>
      <c r="K160" s="8">
        <f t="shared" si="50"/>
        <v>375</v>
      </c>
      <c r="L160" s="31">
        <f t="shared" si="51"/>
        <v>0.49757560802431761</v>
      </c>
      <c r="M160" s="9">
        <v>2.4926686217008796E-2</v>
      </c>
      <c r="N160" s="8">
        <f t="shared" si="52"/>
        <v>318</v>
      </c>
      <c r="O160" s="31">
        <f t="shared" si="53"/>
        <v>0.40785947454594668</v>
      </c>
      <c r="P160" s="9">
        <v>3.4743202416918431E-2</v>
      </c>
      <c r="Q160" s="8">
        <f t="shared" si="54"/>
        <v>386</v>
      </c>
      <c r="R160" s="31">
        <f t="shared" si="55"/>
        <v>5.3022261440516603E-2</v>
      </c>
      <c r="S160" s="10">
        <v>0</v>
      </c>
      <c r="T160" s="8">
        <f t="shared" si="56"/>
        <v>230</v>
      </c>
      <c r="U160" s="31">
        <f t="shared" si="57"/>
        <v>4.4715337099833032E-2</v>
      </c>
      <c r="V160" s="16">
        <v>7.2685973878478138E-2</v>
      </c>
      <c r="W160" s="97">
        <f t="shared" si="58"/>
        <v>278</v>
      </c>
      <c r="X160" s="31">
        <f t="shared" si="59"/>
        <v>-0.25138486569125379</v>
      </c>
      <c r="Y160" s="11">
        <v>110227</v>
      </c>
      <c r="Z160" s="8">
        <f t="shared" si="60"/>
        <v>122</v>
      </c>
      <c r="AA160" s="31">
        <f t="shared" si="61"/>
        <v>-0.37683320337497106</v>
      </c>
      <c r="AB160" s="9">
        <v>5.0999999999999997E-2</v>
      </c>
      <c r="AC160" s="97">
        <f t="shared" si="62"/>
        <v>152</v>
      </c>
      <c r="AD160" s="31">
        <f t="shared" si="63"/>
        <v>-0.23219998321461469</v>
      </c>
      <c r="AE160" s="16">
        <v>0.91869300911854102</v>
      </c>
      <c r="AF160" s="8">
        <f t="shared" si="64"/>
        <v>458</v>
      </c>
      <c r="AG160" s="31">
        <f t="shared" si="65"/>
        <v>0.47467301950299545</v>
      </c>
      <c r="AH160" s="12">
        <v>1.5726666666666667</v>
      </c>
      <c r="AI160" s="97">
        <f t="shared" si="66"/>
        <v>177</v>
      </c>
      <c r="AJ160" s="31">
        <f t="shared" si="67"/>
        <v>-0.23178699264470551</v>
      </c>
      <c r="AK160" s="11">
        <v>156027.42771739131</v>
      </c>
      <c r="AL160" s="36"/>
    </row>
    <row r="161" spans="1:38" x14ac:dyDescent="0.3">
      <c r="A161" t="s">
        <v>361</v>
      </c>
      <c r="B161" s="3" t="s">
        <v>362</v>
      </c>
      <c r="C161" s="4" t="s">
        <v>47</v>
      </c>
      <c r="D161" s="5" t="s">
        <v>44</v>
      </c>
      <c r="E161" s="34">
        <f t="shared" si="68"/>
        <v>0.74085037256717101</v>
      </c>
      <c r="F161" s="6">
        <f t="shared" si="46"/>
        <v>25.828188448756976</v>
      </c>
      <c r="G161" s="7">
        <f t="shared" si="47"/>
        <v>269</v>
      </c>
      <c r="H161" s="97">
        <f t="shared" si="48"/>
        <v>493</v>
      </c>
      <c r="I161" s="31">
        <f t="shared" si="49"/>
        <v>0.85863451052159445</v>
      </c>
      <c r="J161" s="9">
        <v>0.11930908890237846</v>
      </c>
      <c r="K161" s="8">
        <f t="shared" si="50"/>
        <v>88</v>
      </c>
      <c r="L161" s="31">
        <f t="shared" si="51"/>
        <v>-0.78995358293088014</v>
      </c>
      <c r="M161" s="9">
        <v>6.8346968850043197E-2</v>
      </c>
      <c r="N161" s="8">
        <f t="shared" si="52"/>
        <v>202</v>
      </c>
      <c r="O161" s="31">
        <f t="shared" si="53"/>
        <v>-1.0398451365286224E-2</v>
      </c>
      <c r="P161" s="9">
        <v>6.2558101383496476E-2</v>
      </c>
      <c r="Q161" s="8">
        <f t="shared" si="54"/>
        <v>376</v>
      </c>
      <c r="R161" s="31">
        <f t="shared" si="55"/>
        <v>5.2436695710113314E-2</v>
      </c>
      <c r="S161" s="10">
        <v>4.9302371444066455E-2</v>
      </c>
      <c r="T161" s="8">
        <f t="shared" si="56"/>
        <v>206</v>
      </c>
      <c r="U161" s="31">
        <f t="shared" si="57"/>
        <v>-3.1459042983557409E-2</v>
      </c>
      <c r="V161" s="16">
        <v>7.7621572943766259E-2</v>
      </c>
      <c r="W161" s="97">
        <f t="shared" si="58"/>
        <v>258</v>
      </c>
      <c r="X161" s="31">
        <f t="shared" si="59"/>
        <v>-0.31544824406851446</v>
      </c>
      <c r="Y161" s="11">
        <v>107274</v>
      </c>
      <c r="Z161" s="8">
        <f t="shared" si="60"/>
        <v>492</v>
      </c>
      <c r="AA161" s="31">
        <f t="shared" si="61"/>
        <v>0.77593431228766085</v>
      </c>
      <c r="AB161" s="9">
        <v>3.2000000000000001E-2</v>
      </c>
      <c r="AC161" s="97">
        <f t="shared" si="62"/>
        <v>264</v>
      </c>
      <c r="AD161" s="31">
        <f t="shared" si="63"/>
        <v>0.22472783799968898</v>
      </c>
      <c r="AE161" s="16">
        <v>0.94415996888773657</v>
      </c>
      <c r="AF161" s="8">
        <f t="shared" si="64"/>
        <v>400</v>
      </c>
      <c r="AG161" s="31">
        <f t="shared" si="65"/>
        <v>0.27128827593554949</v>
      </c>
      <c r="AH161" s="12">
        <v>1.7939999999999998</v>
      </c>
      <c r="AI161" s="97">
        <f t="shared" si="66"/>
        <v>363</v>
      </c>
      <c r="AJ161" s="31">
        <f t="shared" si="67"/>
        <v>-0.15974014357799979</v>
      </c>
      <c r="AK161" s="11">
        <v>246941.16476852537</v>
      </c>
      <c r="AL161" s="36"/>
    </row>
    <row r="162" spans="1:38" x14ac:dyDescent="0.3">
      <c r="A162" t="s">
        <v>363</v>
      </c>
      <c r="B162" s="3" t="s">
        <v>364</v>
      </c>
      <c r="C162" s="4" t="s">
        <v>61</v>
      </c>
      <c r="D162" s="5" t="s">
        <v>44</v>
      </c>
      <c r="E162" s="34">
        <f t="shared" si="68"/>
        <v>1.7765646273314557</v>
      </c>
      <c r="F162" s="6">
        <f t="shared" si="46"/>
        <v>22.525218943694536</v>
      </c>
      <c r="G162" s="7">
        <f t="shared" si="47"/>
        <v>345</v>
      </c>
      <c r="H162" s="97">
        <f t="shared" si="48"/>
        <v>76</v>
      </c>
      <c r="I162" s="31">
        <f t="shared" si="49"/>
        <v>-0.760436241115237</v>
      </c>
      <c r="J162" s="9">
        <v>-1.7089305402425592E-2</v>
      </c>
      <c r="K162" s="8">
        <f t="shared" si="50"/>
        <v>197</v>
      </c>
      <c r="L162" s="31">
        <f t="shared" si="51"/>
        <v>-0.1142535497923772</v>
      </c>
      <c r="M162" s="9">
        <v>4.555984555984556E-2</v>
      </c>
      <c r="N162" s="8">
        <f t="shared" si="52"/>
        <v>502</v>
      </c>
      <c r="O162" s="31">
        <f t="shared" si="53"/>
        <v>0.83738922147428252</v>
      </c>
      <c r="P162" s="9">
        <v>6.1787072243346007E-3</v>
      </c>
      <c r="Q162" s="8">
        <f t="shared" si="54"/>
        <v>386</v>
      </c>
      <c r="R162" s="31">
        <f t="shared" si="55"/>
        <v>5.3022261440516603E-2</v>
      </c>
      <c r="S162" s="10">
        <v>0</v>
      </c>
      <c r="T162" s="8">
        <f t="shared" si="56"/>
        <v>477</v>
      </c>
      <c r="U162" s="31">
        <f t="shared" si="57"/>
        <v>0.7104172077289852</v>
      </c>
      <c r="V162" s="16">
        <v>2.9552868931107274E-2</v>
      </c>
      <c r="W162" s="97">
        <f t="shared" si="58"/>
        <v>311</v>
      </c>
      <c r="X162" s="31">
        <f t="shared" si="59"/>
        <v>-9.8244537900843018E-2</v>
      </c>
      <c r="Y162" s="11">
        <v>117286</v>
      </c>
      <c r="Z162" s="8">
        <f t="shared" si="60"/>
        <v>246</v>
      </c>
      <c r="AA162" s="31">
        <f t="shared" si="61"/>
        <v>0.16921456720206488</v>
      </c>
      <c r="AB162" s="9">
        <v>4.2000000000000003E-2</v>
      </c>
      <c r="AC162" s="97">
        <f t="shared" si="62"/>
        <v>307</v>
      </c>
      <c r="AD162" s="31">
        <f t="shared" si="63"/>
        <v>0.35507747621339319</v>
      </c>
      <c r="AE162" s="16">
        <v>0.95142503097893427</v>
      </c>
      <c r="AF162" s="8">
        <f t="shared" si="64"/>
        <v>298</v>
      </c>
      <c r="AG162" s="31">
        <f t="shared" si="65"/>
        <v>4.9831695213766736E-2</v>
      </c>
      <c r="AH162" s="12">
        <v>2.0350000000000001</v>
      </c>
      <c r="AI162" s="97">
        <f t="shared" si="66"/>
        <v>329</v>
      </c>
      <c r="AJ162" s="31">
        <f t="shared" si="67"/>
        <v>-0.17638817961392703</v>
      </c>
      <c r="AK162" s="11">
        <v>225933.5122452795</v>
      </c>
      <c r="AL162" s="36"/>
    </row>
    <row r="163" spans="1:38" x14ac:dyDescent="0.3">
      <c r="A163" t="s">
        <v>365</v>
      </c>
      <c r="B163" s="3" t="s">
        <v>366</v>
      </c>
      <c r="C163" s="4" t="s">
        <v>61</v>
      </c>
      <c r="D163" s="5" t="s">
        <v>44</v>
      </c>
      <c r="E163" s="34">
        <f t="shared" si="68"/>
        <v>-1.6510667167121096</v>
      </c>
      <c r="F163" s="6">
        <f t="shared" si="46"/>
        <v>33.456189287970304</v>
      </c>
      <c r="G163" s="7">
        <f t="shared" si="47"/>
        <v>155</v>
      </c>
      <c r="H163" s="97">
        <f t="shared" si="48"/>
        <v>239</v>
      </c>
      <c r="I163" s="31">
        <f t="shared" si="49"/>
        <v>-0.16490101398735266</v>
      </c>
      <c r="J163" s="9">
        <v>3.3081478456197688E-2</v>
      </c>
      <c r="K163" s="8">
        <f t="shared" si="50"/>
        <v>346</v>
      </c>
      <c r="L163" s="31">
        <f t="shared" si="51"/>
        <v>0.40727296215810149</v>
      </c>
      <c r="M163" s="9">
        <v>2.7972027972027972E-2</v>
      </c>
      <c r="N163" s="8">
        <f t="shared" si="52"/>
        <v>210</v>
      </c>
      <c r="O163" s="31">
        <f t="shared" si="53"/>
        <v>3.1043189337819958E-2</v>
      </c>
      <c r="P163" s="9">
        <v>5.9802158273381298E-2</v>
      </c>
      <c r="Q163" s="8">
        <f t="shared" si="54"/>
        <v>253</v>
      </c>
      <c r="R163" s="31">
        <f t="shared" si="55"/>
        <v>4.8326855348494464E-2</v>
      </c>
      <c r="S163" s="10">
        <v>0.39533504645186796</v>
      </c>
      <c r="T163" s="8">
        <f t="shared" si="56"/>
        <v>183</v>
      </c>
      <c r="U163" s="31">
        <f t="shared" si="57"/>
        <v>-7.2150572532363982E-2</v>
      </c>
      <c r="V163" s="16">
        <v>8.0258116555757208E-2</v>
      </c>
      <c r="W163" s="97">
        <f t="shared" si="58"/>
        <v>168</v>
      </c>
      <c r="X163" s="31">
        <f t="shared" si="59"/>
        <v>-0.63066696666302768</v>
      </c>
      <c r="Y163" s="11">
        <v>92744</v>
      </c>
      <c r="Z163" s="8">
        <f t="shared" si="60"/>
        <v>89</v>
      </c>
      <c r="AA163" s="31">
        <f t="shared" si="61"/>
        <v>-0.61952110140920957</v>
      </c>
      <c r="AB163" s="9">
        <v>5.5E-2</v>
      </c>
      <c r="AC163" s="97">
        <f t="shared" si="62"/>
        <v>144</v>
      </c>
      <c r="AD163" s="31">
        <f t="shared" si="63"/>
        <v>-0.28674210314456172</v>
      </c>
      <c r="AE163" s="16">
        <v>0.91565309360126912</v>
      </c>
      <c r="AF163" s="8">
        <f t="shared" si="64"/>
        <v>84</v>
      </c>
      <c r="AG163" s="31">
        <f t="shared" si="65"/>
        <v>-0.49385493103957201</v>
      </c>
      <c r="AH163" s="12">
        <v>2.6266666666666669</v>
      </c>
      <c r="AI163" s="97">
        <f t="shared" si="66"/>
        <v>173</v>
      </c>
      <c r="AJ163" s="31">
        <f t="shared" si="67"/>
        <v>-0.23394108772822059</v>
      </c>
      <c r="AK163" s="11">
        <v>153309.24036370823</v>
      </c>
      <c r="AL163" s="36"/>
    </row>
    <row r="164" spans="1:38" x14ac:dyDescent="0.3">
      <c r="A164" t="s">
        <v>367</v>
      </c>
      <c r="B164" s="3" t="s">
        <v>368</v>
      </c>
      <c r="C164" s="4" t="s">
        <v>47</v>
      </c>
      <c r="D164" s="5" t="s">
        <v>44</v>
      </c>
      <c r="E164" s="34">
        <f t="shared" si="68"/>
        <v>5.6493631247011029</v>
      </c>
      <c r="F164" s="6">
        <f t="shared" si="46"/>
        <v>10.174577560492942</v>
      </c>
      <c r="G164" s="7">
        <f t="shared" si="47"/>
        <v>547</v>
      </c>
      <c r="H164" s="97">
        <f t="shared" si="48"/>
        <v>285</v>
      </c>
      <c r="I164" s="31">
        <f t="shared" si="49"/>
        <v>-1.8231270105945638E-2</v>
      </c>
      <c r="J164" s="9">
        <v>4.543765099423891E-2</v>
      </c>
      <c r="K164" s="8">
        <f t="shared" si="50"/>
        <v>427</v>
      </c>
      <c r="L164" s="31">
        <f t="shared" si="51"/>
        <v>0.64794720203659939</v>
      </c>
      <c r="M164" s="9">
        <v>1.9855595667870037E-2</v>
      </c>
      <c r="N164" s="8">
        <f t="shared" si="52"/>
        <v>430</v>
      </c>
      <c r="O164" s="31">
        <f t="shared" si="53"/>
        <v>0.67710830637165076</v>
      </c>
      <c r="P164" s="9">
        <v>1.6837674296237833E-2</v>
      </c>
      <c r="Q164" s="8">
        <f t="shared" si="54"/>
        <v>327</v>
      </c>
      <c r="R164" s="31">
        <f t="shared" si="55"/>
        <v>5.0910977161826715E-2</v>
      </c>
      <c r="S164" s="10">
        <v>0.17776197671318106</v>
      </c>
      <c r="T164" s="8">
        <f t="shared" si="56"/>
        <v>433</v>
      </c>
      <c r="U164" s="31">
        <f t="shared" si="57"/>
        <v>0.63461903264738073</v>
      </c>
      <c r="V164" s="16">
        <v>3.4464092385420426E-2</v>
      </c>
      <c r="W164" s="97">
        <f t="shared" si="58"/>
        <v>547</v>
      </c>
      <c r="X164" s="31">
        <f t="shared" si="59"/>
        <v>2.4727296944428021</v>
      </c>
      <c r="Y164" s="11">
        <v>235795</v>
      </c>
      <c r="Z164" s="8">
        <f t="shared" si="60"/>
        <v>442</v>
      </c>
      <c r="AA164" s="31">
        <f t="shared" si="61"/>
        <v>0.65459036327054154</v>
      </c>
      <c r="AB164" s="9">
        <v>3.4000000000000002E-2</v>
      </c>
      <c r="AC164" s="97">
        <f t="shared" si="62"/>
        <v>482</v>
      </c>
      <c r="AD164" s="31">
        <f t="shared" si="63"/>
        <v>0.81550727401116285</v>
      </c>
      <c r="AE164" s="16">
        <v>0.97708717408480383</v>
      </c>
      <c r="AF164" s="8">
        <f t="shared" si="64"/>
        <v>500</v>
      </c>
      <c r="AG164" s="31">
        <f t="shared" si="65"/>
        <v>0.65722920499425741</v>
      </c>
      <c r="AH164" s="12">
        <v>1.3739999999999999</v>
      </c>
      <c r="AI164" s="97">
        <f t="shared" si="66"/>
        <v>515</v>
      </c>
      <c r="AJ164" s="31">
        <f t="shared" si="67"/>
        <v>8.8644770258042876E-2</v>
      </c>
      <c r="AK164" s="11">
        <v>560370.56572749093</v>
      </c>
      <c r="AL164" s="36"/>
    </row>
    <row r="165" spans="1:38" x14ac:dyDescent="0.3">
      <c r="A165" t="s">
        <v>369</v>
      </c>
      <c r="B165" s="3" t="s">
        <v>370</v>
      </c>
      <c r="C165" s="4" t="s">
        <v>224</v>
      </c>
      <c r="D165" s="5" t="s">
        <v>37</v>
      </c>
      <c r="E165" s="34">
        <f t="shared" si="68"/>
        <v>-2.0152638764397635</v>
      </c>
      <c r="F165" s="6">
        <f t="shared" si="46"/>
        <v>34.617641017419146</v>
      </c>
      <c r="G165" s="7">
        <f t="shared" si="47"/>
        <v>138</v>
      </c>
      <c r="H165" s="97">
        <f t="shared" si="48"/>
        <v>134</v>
      </c>
      <c r="I165" s="31">
        <f t="shared" si="49"/>
        <v>-0.48531786250428088</v>
      </c>
      <c r="J165" s="9">
        <v>6.0880048221820804E-3</v>
      </c>
      <c r="K165" s="8">
        <f t="shared" si="50"/>
        <v>176</v>
      </c>
      <c r="L165" s="31">
        <f t="shared" si="51"/>
        <v>-0.17811196977445659</v>
      </c>
      <c r="M165" s="9">
        <v>4.7713389466732703E-2</v>
      </c>
      <c r="N165" s="8">
        <f t="shared" si="52"/>
        <v>195</v>
      </c>
      <c r="O165" s="31">
        <f t="shared" si="53"/>
        <v>-3.6898295644886198E-2</v>
      </c>
      <c r="P165" s="9">
        <v>6.4320388349514562E-2</v>
      </c>
      <c r="Q165" s="8">
        <f t="shared" si="54"/>
        <v>164</v>
      </c>
      <c r="R165" s="31">
        <f t="shared" si="55"/>
        <v>4.3771684109798863E-2</v>
      </c>
      <c r="S165" s="10">
        <v>0.77886286022407292</v>
      </c>
      <c r="T165" s="8">
        <f t="shared" si="56"/>
        <v>150</v>
      </c>
      <c r="U165" s="31">
        <f t="shared" si="57"/>
        <v>-0.20084638859344081</v>
      </c>
      <c r="V165" s="16">
        <v>8.8596759400794867E-2</v>
      </c>
      <c r="W165" s="97">
        <v>112</v>
      </c>
      <c r="X165" s="31">
        <f t="shared" si="59"/>
        <v>-0.25203569581360996</v>
      </c>
      <c r="Y165" s="11">
        <v>110197</v>
      </c>
      <c r="Z165" s="8">
        <f t="shared" si="60"/>
        <v>89</v>
      </c>
      <c r="AA165" s="31">
        <f t="shared" si="61"/>
        <v>-0.61952110140920957</v>
      </c>
      <c r="AB165" s="9">
        <v>5.5E-2</v>
      </c>
      <c r="AC165" s="97">
        <v>112</v>
      </c>
      <c r="AD165" s="31">
        <f t="shared" si="63"/>
        <v>-0.67562141652319752</v>
      </c>
      <c r="AE165" s="16">
        <v>0.89397883047024118</v>
      </c>
      <c r="AF165" s="8">
        <f t="shared" si="64"/>
        <v>185</v>
      </c>
      <c r="AG165" s="31">
        <f t="shared" si="65"/>
        <v>-0.17989504827355945</v>
      </c>
      <c r="AH165" s="12">
        <v>2.2850000000000001</v>
      </c>
      <c r="AI165" s="97">
        <v>112</v>
      </c>
      <c r="AJ165" s="31">
        <f t="shared" si="67"/>
        <v>-0.25312576970857587</v>
      </c>
      <c r="AK165" s="11">
        <v>129100.6711401354</v>
      </c>
      <c r="AL165" s="36"/>
    </row>
    <row r="166" spans="1:38" x14ac:dyDescent="0.3">
      <c r="A166" t="s">
        <v>371</v>
      </c>
      <c r="B166" s="3" t="s">
        <v>370</v>
      </c>
      <c r="C166" s="4" t="s">
        <v>101</v>
      </c>
      <c r="D166" s="5" t="s">
        <v>33</v>
      </c>
      <c r="E166" s="34">
        <f t="shared" si="68"/>
        <v>0.86072459086627551</v>
      </c>
      <c r="F166" s="6">
        <f t="shared" si="46"/>
        <v>25.445900683899232</v>
      </c>
      <c r="G166" s="7">
        <f t="shared" si="47"/>
        <v>275</v>
      </c>
      <c r="H166" s="97">
        <f t="shared" si="48"/>
        <v>406</v>
      </c>
      <c r="I166" s="31">
        <f t="shared" si="49"/>
        <v>0.33973279796354983</v>
      </c>
      <c r="J166" s="9">
        <v>7.5594285010469164E-2</v>
      </c>
      <c r="K166" s="8">
        <f t="shared" si="50"/>
        <v>418</v>
      </c>
      <c r="L166" s="31">
        <f t="shared" si="51"/>
        <v>0.61715303176448078</v>
      </c>
      <c r="M166" s="9">
        <v>2.0894089851969434E-2</v>
      </c>
      <c r="N166" s="8">
        <f t="shared" si="52"/>
        <v>274</v>
      </c>
      <c r="O166" s="31">
        <f t="shared" si="53"/>
        <v>0.28297141460614383</v>
      </c>
      <c r="P166" s="9">
        <v>4.3048481418600265E-2</v>
      </c>
      <c r="Q166" s="8">
        <f t="shared" si="54"/>
        <v>115</v>
      </c>
      <c r="R166" s="31">
        <f t="shared" si="55"/>
        <v>3.7041602531261521E-2</v>
      </c>
      <c r="S166" s="10">
        <v>1.3455097191606311</v>
      </c>
      <c r="T166" s="8">
        <f t="shared" si="56"/>
        <v>284</v>
      </c>
      <c r="U166" s="31">
        <f t="shared" si="57"/>
        <v>0.25641525101041684</v>
      </c>
      <c r="V166" s="16">
        <v>5.8969211154911418E-2</v>
      </c>
      <c r="W166" s="97">
        <v>342</v>
      </c>
      <c r="X166" s="31">
        <f t="shared" si="59"/>
        <v>6.1469174125365254E-2</v>
      </c>
      <c r="Y166" s="11">
        <v>124648</v>
      </c>
      <c r="Z166" s="8">
        <f t="shared" si="60"/>
        <v>202</v>
      </c>
      <c r="AA166" s="31">
        <f t="shared" si="61"/>
        <v>4.7870618184945597E-2</v>
      </c>
      <c r="AB166" s="9">
        <v>4.4000000000000004E-2</v>
      </c>
      <c r="AC166" s="97">
        <v>342</v>
      </c>
      <c r="AD166" s="31">
        <f t="shared" si="63"/>
        <v>-0.11249595410675657</v>
      </c>
      <c r="AE166" s="16">
        <v>0.92536473614404569</v>
      </c>
      <c r="AF166" s="8">
        <f t="shared" si="64"/>
        <v>425</v>
      </c>
      <c r="AG166" s="31">
        <f t="shared" si="65"/>
        <v>0.35184578731843841</v>
      </c>
      <c r="AH166" s="12">
        <v>1.7063333333333333</v>
      </c>
      <c r="AI166" s="97">
        <v>342</v>
      </c>
      <c r="AJ166" s="31">
        <f t="shared" si="67"/>
        <v>-0.15892167898687301</v>
      </c>
      <c r="AK166" s="11">
        <v>247973.96045060261</v>
      </c>
      <c r="AL166" s="36"/>
    </row>
    <row r="167" spans="1:38" x14ac:dyDescent="0.3">
      <c r="A167" t="s">
        <v>372</v>
      </c>
      <c r="B167" s="3" t="s">
        <v>370</v>
      </c>
      <c r="C167" s="4" t="s">
        <v>43</v>
      </c>
      <c r="D167" s="5" t="s">
        <v>44</v>
      </c>
      <c r="E167" s="34">
        <f t="shared" si="68"/>
        <v>1.1955199084335042</v>
      </c>
      <c r="F167" s="6">
        <f t="shared" si="46"/>
        <v>24.378213607781969</v>
      </c>
      <c r="G167" s="7">
        <f t="shared" si="47"/>
        <v>307</v>
      </c>
      <c r="H167" s="97">
        <f t="shared" si="48"/>
        <v>61</v>
      </c>
      <c r="I167" s="31">
        <f t="shared" si="49"/>
        <v>-0.84139341553314306</v>
      </c>
      <c r="J167" s="9">
        <v>-2.3909531502423254E-2</v>
      </c>
      <c r="K167" s="8">
        <f t="shared" si="50"/>
        <v>49</v>
      </c>
      <c r="L167" s="31">
        <f t="shared" si="51"/>
        <v>-1.2731524038134596</v>
      </c>
      <c r="M167" s="9">
        <v>8.464223385689354E-2</v>
      </c>
      <c r="N167" s="8">
        <f t="shared" si="52"/>
        <v>471</v>
      </c>
      <c r="O167" s="31">
        <f t="shared" si="53"/>
        <v>0.75828218883466514</v>
      </c>
      <c r="P167" s="9">
        <v>1.1439466158245948E-2</v>
      </c>
      <c r="Q167" s="8">
        <f t="shared" si="54"/>
        <v>386</v>
      </c>
      <c r="R167" s="31">
        <f t="shared" si="55"/>
        <v>5.3022261440516603E-2</v>
      </c>
      <c r="S167" s="10">
        <v>0</v>
      </c>
      <c r="T167" s="8">
        <f t="shared" si="56"/>
        <v>177</v>
      </c>
      <c r="U167" s="31">
        <f t="shared" si="57"/>
        <v>-9.7259758457299186E-2</v>
      </c>
      <c r="V167" s="16">
        <v>8.1885026737967909E-2</v>
      </c>
      <c r="W167" s="97">
        <v>284</v>
      </c>
      <c r="X167" s="31">
        <f t="shared" si="59"/>
        <v>0.23608689595353019</v>
      </c>
      <c r="Y167" s="11">
        <v>132697</v>
      </c>
      <c r="Z167" s="8">
        <f t="shared" si="60"/>
        <v>366</v>
      </c>
      <c r="AA167" s="31">
        <f t="shared" si="61"/>
        <v>0.47257443974486263</v>
      </c>
      <c r="AB167" s="9">
        <v>3.7000000000000005E-2</v>
      </c>
      <c r="AC167" s="97">
        <v>284</v>
      </c>
      <c r="AD167" s="31">
        <f t="shared" si="63"/>
        <v>0.40595955315305893</v>
      </c>
      <c r="AE167" s="16">
        <v>0.95426095329802596</v>
      </c>
      <c r="AF167" s="8">
        <f t="shared" si="64"/>
        <v>165</v>
      </c>
      <c r="AG167" s="31">
        <f t="shared" si="65"/>
        <v>-0.22553409464637481</v>
      </c>
      <c r="AH167" s="12">
        <v>2.3346666666666667</v>
      </c>
      <c r="AI167" s="97">
        <v>284</v>
      </c>
      <c r="AJ167" s="31">
        <f t="shared" si="67"/>
        <v>-0.1925027749503421</v>
      </c>
      <c r="AK167" s="11">
        <v>205598.99238662695</v>
      </c>
      <c r="AL167" s="36"/>
    </row>
    <row r="168" spans="1:38" x14ac:dyDescent="0.3">
      <c r="A168" t="s">
        <v>373</v>
      </c>
      <c r="B168" s="3" t="s">
        <v>370</v>
      </c>
      <c r="C168" s="4" t="s">
        <v>40</v>
      </c>
      <c r="D168" s="5" t="s">
        <v>33</v>
      </c>
      <c r="E168" s="34">
        <f t="shared" si="68"/>
        <v>4.5114209214859811</v>
      </c>
      <c r="F168" s="6">
        <f t="shared" si="46"/>
        <v>13.803559568275114</v>
      </c>
      <c r="G168" s="7">
        <f t="shared" si="47"/>
        <v>506</v>
      </c>
      <c r="H168" s="97">
        <f t="shared" si="48"/>
        <v>207</v>
      </c>
      <c r="I168" s="31">
        <f t="shared" si="49"/>
        <v>-0.26331236784137846</v>
      </c>
      <c r="J168" s="9">
        <v>2.4790827393864179E-2</v>
      </c>
      <c r="K168" s="8">
        <f t="shared" si="50"/>
        <v>306</v>
      </c>
      <c r="L168" s="31">
        <f t="shared" si="51"/>
        <v>0.29415042277433773</v>
      </c>
      <c r="M168" s="9">
        <v>3.1786941580756012E-2</v>
      </c>
      <c r="N168" s="8">
        <f t="shared" si="52"/>
        <v>509</v>
      </c>
      <c r="O168" s="31">
        <f t="shared" si="53"/>
        <v>0.84938200176373979</v>
      </c>
      <c r="P168" s="9">
        <v>5.3811659192825115E-3</v>
      </c>
      <c r="Q168" s="8">
        <f t="shared" si="54"/>
        <v>386</v>
      </c>
      <c r="R168" s="31">
        <f t="shared" si="55"/>
        <v>5.3022261440516603E-2</v>
      </c>
      <c r="S168" s="10">
        <v>0</v>
      </c>
      <c r="T168" s="8">
        <f t="shared" si="56"/>
        <v>536</v>
      </c>
      <c r="U168" s="31">
        <f t="shared" si="57"/>
        <v>0.93870521922703454</v>
      </c>
      <c r="V168" s="16">
        <v>1.4761306532663316E-2</v>
      </c>
      <c r="W168" s="97">
        <v>345</v>
      </c>
      <c r="X168" s="31">
        <f t="shared" si="59"/>
        <v>0.85376807074437533</v>
      </c>
      <c r="Y168" s="11">
        <v>161169</v>
      </c>
      <c r="Z168" s="8">
        <f t="shared" si="60"/>
        <v>559</v>
      </c>
      <c r="AA168" s="31">
        <f t="shared" si="61"/>
        <v>1.1399661593390182</v>
      </c>
      <c r="AB168" s="9">
        <v>2.6000000000000002E-2</v>
      </c>
      <c r="AC168" s="97">
        <v>345</v>
      </c>
      <c r="AD168" s="31">
        <f t="shared" si="63"/>
        <v>0.80416318180216773</v>
      </c>
      <c r="AE168" s="16">
        <v>0.97645490892936471</v>
      </c>
      <c r="AF168" s="8">
        <f t="shared" si="64"/>
        <v>117</v>
      </c>
      <c r="AG168" s="31">
        <f t="shared" si="65"/>
        <v>-0.3560188849471756</v>
      </c>
      <c r="AH168" s="12">
        <v>2.4766666666666661</v>
      </c>
      <c r="AI168" s="97">
        <v>345</v>
      </c>
      <c r="AJ168" s="31">
        <f t="shared" si="67"/>
        <v>-0.1851630613092683</v>
      </c>
      <c r="AK168" s="11">
        <v>214860.75476262474</v>
      </c>
      <c r="AL168" s="36"/>
    </row>
    <row r="169" spans="1:38" x14ac:dyDescent="0.3">
      <c r="A169" t="s">
        <v>374</v>
      </c>
      <c r="B169" s="3" t="s">
        <v>375</v>
      </c>
      <c r="C169" s="4" t="s">
        <v>61</v>
      </c>
      <c r="D169" s="5" t="s">
        <v>44</v>
      </c>
      <c r="E169" s="34">
        <f t="shared" si="68"/>
        <v>2.4363448651937691</v>
      </c>
      <c r="F169" s="6">
        <f t="shared" si="46"/>
        <v>20.421130875313139</v>
      </c>
      <c r="G169" s="7">
        <f t="shared" si="47"/>
        <v>387</v>
      </c>
      <c r="H169" s="97">
        <f t="shared" si="48"/>
        <v>170</v>
      </c>
      <c r="I169" s="31">
        <f t="shared" si="49"/>
        <v>-0.3721690105940802</v>
      </c>
      <c r="J169" s="9">
        <v>1.5620214395099641E-2</v>
      </c>
      <c r="K169" s="8">
        <f t="shared" si="50"/>
        <v>324</v>
      </c>
      <c r="L169" s="31">
        <f t="shared" si="51"/>
        <v>0.35392878679116002</v>
      </c>
      <c r="M169" s="9">
        <v>2.9770992366412213E-2</v>
      </c>
      <c r="N169" s="8">
        <f t="shared" si="52"/>
        <v>506</v>
      </c>
      <c r="O169" s="31">
        <f t="shared" si="53"/>
        <v>0.84662685773188995</v>
      </c>
      <c r="P169" s="9">
        <v>5.5643879173290934E-3</v>
      </c>
      <c r="Q169" s="8">
        <f t="shared" si="54"/>
        <v>386</v>
      </c>
      <c r="R169" s="31">
        <f t="shared" si="55"/>
        <v>5.3022261440516603E-2</v>
      </c>
      <c r="S169" s="10">
        <v>0</v>
      </c>
      <c r="T169" s="8">
        <f t="shared" si="56"/>
        <v>259</v>
      </c>
      <c r="U169" s="31">
        <f t="shared" si="57"/>
        <v>0.16837591365604515</v>
      </c>
      <c r="V169" s="16">
        <v>6.4673581452104945E-2</v>
      </c>
      <c r="W169" s="97">
        <f t="shared" ref="W169:W185" si="69">RANK(Y169,Y$7:Y$570,1)</f>
        <v>414</v>
      </c>
      <c r="X169" s="31">
        <f t="shared" si="59"/>
        <v>0.45749930357910501</v>
      </c>
      <c r="Y169" s="11">
        <v>142903</v>
      </c>
      <c r="Z169" s="8">
        <f t="shared" si="60"/>
        <v>317</v>
      </c>
      <c r="AA169" s="31">
        <f t="shared" si="61"/>
        <v>0.35123049072774382</v>
      </c>
      <c r="AB169" s="9">
        <v>3.9E-2</v>
      </c>
      <c r="AC169" s="97">
        <f t="shared" ref="AC169:AC185" si="70">RANK(AE169,AE$7:AE$570,1)</f>
        <v>418</v>
      </c>
      <c r="AD169" s="31">
        <f t="shared" si="63"/>
        <v>0.64586316735946159</v>
      </c>
      <c r="AE169" s="16">
        <v>0.96763202725724018</v>
      </c>
      <c r="AF169" s="8">
        <f t="shared" si="64"/>
        <v>206</v>
      </c>
      <c r="AG169" s="31">
        <f t="shared" si="65"/>
        <v>-0.12966146703099768</v>
      </c>
      <c r="AH169" s="12">
        <v>2.2303333333333337</v>
      </c>
      <c r="AI169" s="97">
        <f t="shared" ref="AI169:AI185" si="71">RANK(AK169,AK$7:AK$570,1)</f>
        <v>281</v>
      </c>
      <c r="AJ169" s="31">
        <f t="shared" si="67"/>
        <v>-0.19719082637005581</v>
      </c>
      <c r="AK169" s="11">
        <v>199683.28226779253</v>
      </c>
      <c r="AL169" s="36"/>
    </row>
    <row r="170" spans="1:38" x14ac:dyDescent="0.3">
      <c r="A170" t="s">
        <v>376</v>
      </c>
      <c r="B170" s="3" t="s">
        <v>377</v>
      </c>
      <c r="C170" s="4" t="s">
        <v>32</v>
      </c>
      <c r="D170" s="5" t="s">
        <v>33</v>
      </c>
      <c r="E170" s="34">
        <f t="shared" si="68"/>
        <v>-5.1582660926788666</v>
      </c>
      <c r="F170" s="6">
        <f t="shared" si="46"/>
        <v>44.640907982055111</v>
      </c>
      <c r="G170" s="7">
        <f t="shared" si="47"/>
        <v>63</v>
      </c>
      <c r="H170" s="97">
        <f t="shared" si="48"/>
        <v>307</v>
      </c>
      <c r="I170" s="31">
        <f t="shared" si="49"/>
        <v>4.4634303089050975E-2</v>
      </c>
      <c r="J170" s="9">
        <v>5.0733752620545136E-2</v>
      </c>
      <c r="K170" s="8">
        <f t="shared" si="50"/>
        <v>236</v>
      </c>
      <c r="L170" s="31">
        <f t="shared" si="51"/>
        <v>3.1379692267855426E-2</v>
      </c>
      <c r="M170" s="9">
        <v>4.0648549897236812E-2</v>
      </c>
      <c r="N170" s="8">
        <f t="shared" si="52"/>
        <v>36</v>
      </c>
      <c r="O170" s="31">
        <f t="shared" si="53"/>
        <v>-1.8115446310144605</v>
      </c>
      <c r="P170" s="9">
        <v>0.18233753868126637</v>
      </c>
      <c r="Q170" s="8">
        <f t="shared" si="54"/>
        <v>360</v>
      </c>
      <c r="R170" s="31">
        <f t="shared" si="55"/>
        <v>5.2074373993607592E-2</v>
      </c>
      <c r="S170" s="10">
        <v>7.9808459696727854E-2</v>
      </c>
      <c r="T170" s="8">
        <f t="shared" si="56"/>
        <v>60</v>
      </c>
      <c r="U170" s="31">
        <f t="shared" si="57"/>
        <v>-1.0430213323167397</v>
      </c>
      <c r="V170" s="16">
        <v>0.14316415936518434</v>
      </c>
      <c r="W170" s="97">
        <f t="shared" si="69"/>
        <v>115</v>
      </c>
      <c r="X170" s="31">
        <f t="shared" si="59"/>
        <v>-0.78333001903037724</v>
      </c>
      <c r="Y170" s="11">
        <v>85707</v>
      </c>
      <c r="Z170" s="8">
        <f t="shared" si="60"/>
        <v>246</v>
      </c>
      <c r="AA170" s="31">
        <f t="shared" si="61"/>
        <v>0.16921456720206488</v>
      </c>
      <c r="AB170" s="9">
        <v>4.2000000000000003E-2</v>
      </c>
      <c r="AC170" s="97">
        <f t="shared" si="70"/>
        <v>41</v>
      </c>
      <c r="AD170" s="31">
        <f t="shared" si="63"/>
        <v>-1.7160979697716632</v>
      </c>
      <c r="AE170" s="16">
        <v>0.83598767017724118</v>
      </c>
      <c r="AF170" s="8">
        <f t="shared" si="64"/>
        <v>306</v>
      </c>
      <c r="AG170" s="31">
        <f t="shared" si="65"/>
        <v>6.3615299823006413E-2</v>
      </c>
      <c r="AH170" s="12">
        <v>2.02</v>
      </c>
      <c r="AI170" s="97">
        <f t="shared" si="71"/>
        <v>142</v>
      </c>
      <c r="AJ170" s="31">
        <f t="shared" si="67"/>
        <v>-0.24187362214510752</v>
      </c>
      <c r="AK170" s="11">
        <v>143299.41540303273</v>
      </c>
      <c r="AL170" s="36"/>
    </row>
    <row r="171" spans="1:38" x14ac:dyDescent="0.3">
      <c r="A171" t="s">
        <v>378</v>
      </c>
      <c r="B171" s="3" t="s">
        <v>379</v>
      </c>
      <c r="C171" s="4" t="s">
        <v>32</v>
      </c>
      <c r="D171" s="5" t="s">
        <v>33</v>
      </c>
      <c r="E171" s="34">
        <f t="shared" si="68"/>
        <v>1.2856861151846726</v>
      </c>
      <c r="F171" s="6">
        <f t="shared" si="46"/>
        <v>24.090666893119785</v>
      </c>
      <c r="G171" s="7">
        <f t="shared" si="47"/>
        <v>311</v>
      </c>
      <c r="H171" s="97">
        <f t="shared" si="48"/>
        <v>156</v>
      </c>
      <c r="I171" s="31">
        <f t="shared" si="49"/>
        <v>-0.43565269904368409</v>
      </c>
      <c r="J171" s="9">
        <v>1.0272039733604243E-2</v>
      </c>
      <c r="K171" s="8">
        <f t="shared" si="50"/>
        <v>400</v>
      </c>
      <c r="L171" s="31">
        <f t="shared" si="51"/>
        <v>0.57963229544885375</v>
      </c>
      <c r="M171" s="9">
        <v>2.2159428911362283E-2</v>
      </c>
      <c r="N171" s="8">
        <f t="shared" si="52"/>
        <v>277</v>
      </c>
      <c r="O171" s="31">
        <f t="shared" si="53"/>
        <v>0.29638110594846384</v>
      </c>
      <c r="P171" s="9">
        <v>4.2156712998319842E-2</v>
      </c>
      <c r="Q171" s="8">
        <f t="shared" si="54"/>
        <v>303</v>
      </c>
      <c r="R171" s="31">
        <f t="shared" si="55"/>
        <v>5.0036415982753192E-2</v>
      </c>
      <c r="S171" s="10">
        <v>0.25139664804469275</v>
      </c>
      <c r="T171" s="8">
        <f t="shared" si="56"/>
        <v>303</v>
      </c>
      <c r="U171" s="31">
        <f t="shared" si="57"/>
        <v>0.29864134015177468</v>
      </c>
      <c r="V171" s="16">
        <v>5.6233238169391818E-2</v>
      </c>
      <c r="W171" s="97">
        <f t="shared" si="69"/>
        <v>371</v>
      </c>
      <c r="X171" s="31">
        <f t="shared" si="59"/>
        <v>0.14813805208579747</v>
      </c>
      <c r="Y171" s="11">
        <v>128643</v>
      </c>
      <c r="Z171" s="8">
        <f t="shared" si="60"/>
        <v>291</v>
      </c>
      <c r="AA171" s="31">
        <f t="shared" si="61"/>
        <v>0.29055851621918416</v>
      </c>
      <c r="AB171" s="9">
        <v>0.04</v>
      </c>
      <c r="AC171" s="97">
        <f t="shared" si="70"/>
        <v>229</v>
      </c>
      <c r="AD171" s="31">
        <f t="shared" si="63"/>
        <v>0.10384209678203982</v>
      </c>
      <c r="AE171" s="16">
        <v>0.93742237891110136</v>
      </c>
      <c r="AF171" s="8">
        <f t="shared" si="64"/>
        <v>435</v>
      </c>
      <c r="AG171" s="31">
        <f t="shared" si="65"/>
        <v>0.38094450816016628</v>
      </c>
      <c r="AH171" s="12">
        <v>1.6746666666666667</v>
      </c>
      <c r="AI171" s="97">
        <f t="shared" si="71"/>
        <v>412</v>
      </c>
      <c r="AJ171" s="31">
        <f t="shared" si="67"/>
        <v>-0.132569752506698</v>
      </c>
      <c r="AK171" s="11">
        <v>281226.65846368717</v>
      </c>
      <c r="AL171" s="36"/>
    </row>
    <row r="172" spans="1:38" x14ac:dyDescent="0.3">
      <c r="A172" t="s">
        <v>380</v>
      </c>
      <c r="B172" s="3" t="s">
        <v>381</v>
      </c>
      <c r="C172" s="4" t="s">
        <v>43</v>
      </c>
      <c r="D172" s="5" t="s">
        <v>44</v>
      </c>
      <c r="E172" s="34">
        <f t="shared" si="68"/>
        <v>1.8605101016285146</v>
      </c>
      <c r="F172" s="6">
        <f t="shared" si="46"/>
        <v>22.257510605785939</v>
      </c>
      <c r="G172" s="7">
        <f t="shared" si="47"/>
        <v>350</v>
      </c>
      <c r="H172" s="97">
        <f t="shared" si="48"/>
        <v>177</v>
      </c>
      <c r="I172" s="31">
        <f t="shared" si="49"/>
        <v>-0.35840163167529154</v>
      </c>
      <c r="J172" s="9">
        <v>1.6780045351473927E-2</v>
      </c>
      <c r="K172" s="8">
        <f t="shared" si="50"/>
        <v>267</v>
      </c>
      <c r="L172" s="31">
        <f t="shared" si="51"/>
        <v>0.15475047393320315</v>
      </c>
      <c r="M172" s="9">
        <v>3.6488027366020526E-2</v>
      </c>
      <c r="N172" s="8">
        <f t="shared" si="52"/>
        <v>345</v>
      </c>
      <c r="O172" s="31">
        <f t="shared" si="53"/>
        <v>0.46263580736657994</v>
      </c>
      <c r="P172" s="9">
        <v>3.1100478468899521E-2</v>
      </c>
      <c r="Q172" s="8">
        <f t="shared" si="54"/>
        <v>386</v>
      </c>
      <c r="R172" s="31">
        <f t="shared" si="55"/>
        <v>5.3022261440516603E-2</v>
      </c>
      <c r="S172" s="10">
        <v>0</v>
      </c>
      <c r="T172" s="8">
        <f t="shared" si="56"/>
        <v>405</v>
      </c>
      <c r="U172" s="31">
        <f t="shared" si="57"/>
        <v>0.58398109216196115</v>
      </c>
      <c r="V172" s="16">
        <v>3.7745098039215684E-2</v>
      </c>
      <c r="W172" s="97">
        <f t="shared" si="69"/>
        <v>342</v>
      </c>
      <c r="X172" s="31">
        <f t="shared" si="59"/>
        <v>1.9794351957157418E-2</v>
      </c>
      <c r="Y172" s="11">
        <v>122727</v>
      </c>
      <c r="Z172" s="8">
        <f t="shared" si="60"/>
        <v>266</v>
      </c>
      <c r="AA172" s="31">
        <f t="shared" si="61"/>
        <v>0.22988654171062495</v>
      </c>
      <c r="AB172" s="9">
        <v>4.0999999999999995E-2</v>
      </c>
      <c r="AC172" s="97">
        <f t="shared" si="70"/>
        <v>409</v>
      </c>
      <c r="AD172" s="31">
        <f t="shared" si="63"/>
        <v>0.62854268170532179</v>
      </c>
      <c r="AE172" s="16">
        <v>0.96666666666666667</v>
      </c>
      <c r="AF172" s="8">
        <f t="shared" si="64"/>
        <v>248</v>
      </c>
      <c r="AG172" s="31">
        <f t="shared" si="65"/>
        <v>-5.3085885868555491E-2</v>
      </c>
      <c r="AH172" s="12">
        <v>2.1470000000000002</v>
      </c>
      <c r="AI172" s="97">
        <f t="shared" si="71"/>
        <v>233</v>
      </c>
      <c r="AJ172" s="31">
        <f t="shared" si="67"/>
        <v>-0.21267349524394566</v>
      </c>
      <c r="AK172" s="11">
        <v>180146.17127564675</v>
      </c>
      <c r="AL172" s="36"/>
    </row>
    <row r="173" spans="1:38" x14ac:dyDescent="0.3">
      <c r="A173" t="s">
        <v>382</v>
      </c>
      <c r="B173" s="3" t="s">
        <v>383</v>
      </c>
      <c r="C173" s="4" t="s">
        <v>40</v>
      </c>
      <c r="D173" s="5" t="s">
        <v>33</v>
      </c>
      <c r="E173" s="34">
        <f t="shared" si="68"/>
        <v>0.73480766795834973</v>
      </c>
      <c r="F173" s="6">
        <f t="shared" si="46"/>
        <v>25.847459081520043</v>
      </c>
      <c r="G173" s="7">
        <f t="shared" si="47"/>
        <v>268</v>
      </c>
      <c r="H173" s="97">
        <f t="shared" si="48"/>
        <v>370</v>
      </c>
      <c r="I173" s="31">
        <f t="shared" si="49"/>
        <v>0.20278266185780328</v>
      </c>
      <c r="J173" s="9">
        <v>6.4056939501779375E-2</v>
      </c>
      <c r="K173" s="8">
        <f t="shared" si="50"/>
        <v>535</v>
      </c>
      <c r="L173" s="31">
        <f t="shared" si="51"/>
        <v>1.2367194871514939</v>
      </c>
      <c r="M173" s="9">
        <v>0</v>
      </c>
      <c r="N173" s="8">
        <f t="shared" si="52"/>
        <v>259</v>
      </c>
      <c r="O173" s="31">
        <f t="shared" si="53"/>
        <v>0.21894765014469514</v>
      </c>
      <c r="P173" s="9">
        <v>4.7306176084099871E-2</v>
      </c>
      <c r="Q173" s="8">
        <f t="shared" si="54"/>
        <v>386</v>
      </c>
      <c r="R173" s="31">
        <f t="shared" si="55"/>
        <v>5.3022261440516603E-2</v>
      </c>
      <c r="S173" s="10">
        <v>0</v>
      </c>
      <c r="T173" s="8">
        <f t="shared" si="56"/>
        <v>158</v>
      </c>
      <c r="U173" s="31">
        <f t="shared" si="57"/>
        <v>-0.17669179132572269</v>
      </c>
      <c r="V173" s="16">
        <v>8.7031700288184438E-2</v>
      </c>
      <c r="W173" s="97">
        <f t="shared" si="69"/>
        <v>196</v>
      </c>
      <c r="X173" s="31">
        <f t="shared" si="59"/>
        <v>-0.51844215923140913</v>
      </c>
      <c r="Y173" s="11">
        <v>97917</v>
      </c>
      <c r="Z173" s="8">
        <f t="shared" si="60"/>
        <v>366</v>
      </c>
      <c r="AA173" s="31">
        <f t="shared" si="61"/>
        <v>0.47257443974486263</v>
      </c>
      <c r="AB173" s="9">
        <v>3.7000000000000005E-2</v>
      </c>
      <c r="AC173" s="97">
        <f t="shared" si="70"/>
        <v>356</v>
      </c>
      <c r="AD173" s="31">
        <f t="shared" si="63"/>
        <v>0.48407737106400778</v>
      </c>
      <c r="AE173" s="16">
        <v>0.95861486486486491</v>
      </c>
      <c r="AF173" s="8">
        <f t="shared" si="64"/>
        <v>95</v>
      </c>
      <c r="AG173" s="31">
        <f t="shared" si="65"/>
        <v>-0.42401800101942438</v>
      </c>
      <c r="AH173" s="12">
        <v>2.5506666666666664</v>
      </c>
      <c r="AI173" s="97">
        <f t="shared" si="71"/>
        <v>242</v>
      </c>
      <c r="AJ173" s="31">
        <f t="shared" si="67"/>
        <v>-0.2102045635042748</v>
      </c>
      <c r="AK173" s="11">
        <v>183261.6414715719</v>
      </c>
      <c r="AL173" s="36"/>
    </row>
    <row r="174" spans="1:38" x14ac:dyDescent="0.3">
      <c r="A174" t="s">
        <v>384</v>
      </c>
      <c r="B174" s="3" t="s">
        <v>385</v>
      </c>
      <c r="C174" s="4" t="s">
        <v>36</v>
      </c>
      <c r="D174" s="5" t="s">
        <v>37</v>
      </c>
      <c r="E174" s="34">
        <f t="shared" si="68"/>
        <v>-1.2678511442492582</v>
      </c>
      <c r="F174" s="6">
        <f t="shared" si="46"/>
        <v>32.234086431040993</v>
      </c>
      <c r="G174" s="7">
        <f t="shared" si="47"/>
        <v>165</v>
      </c>
      <c r="H174" s="97">
        <f t="shared" si="48"/>
        <v>248</v>
      </c>
      <c r="I174" s="31">
        <f t="shared" si="49"/>
        <v>-0.13972613824163918</v>
      </c>
      <c r="J174" s="9">
        <v>3.5202332424479676E-2</v>
      </c>
      <c r="K174" s="8">
        <f t="shared" si="50"/>
        <v>493</v>
      </c>
      <c r="L174" s="31">
        <f t="shared" si="51"/>
        <v>0.88139281674820791</v>
      </c>
      <c r="M174" s="9">
        <v>1.1982939543700494E-2</v>
      </c>
      <c r="N174" s="8">
        <f t="shared" si="52"/>
        <v>192</v>
      </c>
      <c r="O174" s="31">
        <f t="shared" si="53"/>
        <v>-4.9451735395856948E-2</v>
      </c>
      <c r="P174" s="9">
        <v>6.5155214509940704E-2</v>
      </c>
      <c r="Q174" s="8">
        <f t="shared" si="54"/>
        <v>182</v>
      </c>
      <c r="R174" s="31">
        <f t="shared" si="55"/>
        <v>4.4659682825141489E-2</v>
      </c>
      <c r="S174" s="10">
        <v>0.70409680027120758</v>
      </c>
      <c r="T174" s="8">
        <f t="shared" si="56"/>
        <v>128</v>
      </c>
      <c r="U174" s="31">
        <f t="shared" si="57"/>
        <v>-0.31228839374538597</v>
      </c>
      <c r="V174" s="16">
        <v>9.5817468724055999E-2</v>
      </c>
      <c r="W174" s="97">
        <f t="shared" si="69"/>
        <v>151</v>
      </c>
      <c r="X174" s="31">
        <f t="shared" si="59"/>
        <v>-0.66353388784201506</v>
      </c>
      <c r="Y174" s="11">
        <v>91229</v>
      </c>
      <c r="Z174" s="8">
        <f t="shared" si="60"/>
        <v>122</v>
      </c>
      <c r="AA174" s="31">
        <f t="shared" si="61"/>
        <v>-0.37683320337497106</v>
      </c>
      <c r="AB174" s="9">
        <v>5.0999999999999997E-2</v>
      </c>
      <c r="AC174" s="97">
        <f t="shared" si="70"/>
        <v>197</v>
      </c>
      <c r="AD174" s="31">
        <f t="shared" si="63"/>
        <v>-3.6796926901054079E-2</v>
      </c>
      <c r="AE174" s="16">
        <v>0.92958383594692395</v>
      </c>
      <c r="AF174" s="8">
        <f t="shared" si="64"/>
        <v>284</v>
      </c>
      <c r="AG174" s="31">
        <f t="shared" si="65"/>
        <v>1.5219532528343059E-2</v>
      </c>
      <c r="AH174" s="12">
        <v>2.0726666666666667</v>
      </c>
      <c r="AI174" s="97">
        <f t="shared" si="71"/>
        <v>121</v>
      </c>
      <c r="AJ174" s="31">
        <f t="shared" si="67"/>
        <v>-0.2513129302953776</v>
      </c>
      <c r="AK174" s="11">
        <v>131388.23829765042</v>
      </c>
      <c r="AL174" s="36"/>
    </row>
    <row r="175" spans="1:38" x14ac:dyDescent="0.3">
      <c r="A175" t="s">
        <v>386</v>
      </c>
      <c r="B175" s="3" t="s">
        <v>387</v>
      </c>
      <c r="C175" s="4" t="s">
        <v>47</v>
      </c>
      <c r="D175" s="5" t="s">
        <v>44</v>
      </c>
      <c r="E175" s="34">
        <f t="shared" si="68"/>
        <v>-4.5807885203484524</v>
      </c>
      <c r="F175" s="6">
        <f t="shared" si="46"/>
        <v>42.799289212697786</v>
      </c>
      <c r="G175" s="7">
        <f t="shared" si="47"/>
        <v>70</v>
      </c>
      <c r="H175" s="97">
        <f t="shared" si="48"/>
        <v>404</v>
      </c>
      <c r="I175" s="31">
        <f t="shared" si="49"/>
        <v>0.3158036967507819</v>
      </c>
      <c r="J175" s="9">
        <v>7.3578381147541005E-2</v>
      </c>
      <c r="K175" s="8">
        <f t="shared" si="50"/>
        <v>132</v>
      </c>
      <c r="L175" s="31">
        <f t="shared" si="51"/>
        <v>-0.40286578980921239</v>
      </c>
      <c r="M175" s="9">
        <v>5.5292925882154315E-2</v>
      </c>
      <c r="N175" s="8">
        <f t="shared" si="52"/>
        <v>82</v>
      </c>
      <c r="O175" s="31">
        <f t="shared" si="53"/>
        <v>-0.82858537618805028</v>
      </c>
      <c r="P175" s="9">
        <v>0.11696899294075597</v>
      </c>
      <c r="Q175" s="8">
        <f t="shared" si="54"/>
        <v>141</v>
      </c>
      <c r="R175" s="31">
        <f t="shared" si="55"/>
        <v>4.0978747866637112E-2</v>
      </c>
      <c r="S175" s="10">
        <v>1.0140172979421413</v>
      </c>
      <c r="T175" s="8">
        <f t="shared" si="56"/>
        <v>67</v>
      </c>
      <c r="U175" s="31">
        <f t="shared" si="57"/>
        <v>-0.89619448510137056</v>
      </c>
      <c r="V175" s="16">
        <v>0.13365074489325757</v>
      </c>
      <c r="W175" s="97">
        <f t="shared" si="69"/>
        <v>85</v>
      </c>
      <c r="X175" s="31">
        <f t="shared" si="59"/>
        <v>-0.9136479038634977</v>
      </c>
      <c r="Y175" s="11">
        <v>79700</v>
      </c>
      <c r="Z175" s="8">
        <f t="shared" si="60"/>
        <v>89</v>
      </c>
      <c r="AA175" s="31">
        <f t="shared" si="61"/>
        <v>-0.61952110140920957</v>
      </c>
      <c r="AB175" s="9">
        <v>5.5E-2</v>
      </c>
      <c r="AC175" s="97">
        <f t="shared" si="70"/>
        <v>55</v>
      </c>
      <c r="AD175" s="31">
        <f t="shared" si="63"/>
        <v>-1.3246701835389123</v>
      </c>
      <c r="AE175" s="16">
        <v>0.85780397293167432</v>
      </c>
      <c r="AF175" s="8">
        <f t="shared" si="64"/>
        <v>369</v>
      </c>
      <c r="AG175" s="31">
        <f t="shared" si="65"/>
        <v>0.18521732270896429</v>
      </c>
      <c r="AH175" s="12">
        <v>1.8876666666666668</v>
      </c>
      <c r="AI175" s="97">
        <f t="shared" si="71"/>
        <v>116</v>
      </c>
      <c r="AJ175" s="31">
        <f t="shared" si="67"/>
        <v>-0.25474810210672733</v>
      </c>
      <c r="AK175" s="11">
        <v>127053.49901580674</v>
      </c>
      <c r="AL175" s="36">
        <v>1</v>
      </c>
    </row>
    <row r="176" spans="1:38" x14ac:dyDescent="0.3">
      <c r="A176" t="s">
        <v>388</v>
      </c>
      <c r="B176" s="3" t="s">
        <v>389</v>
      </c>
      <c r="C176" s="4" t="s">
        <v>115</v>
      </c>
      <c r="D176" s="5" t="s">
        <v>33</v>
      </c>
      <c r="E176" s="34">
        <f t="shared" si="68"/>
        <v>0.85143987963473833</v>
      </c>
      <c r="F176" s="6">
        <f t="shared" si="46"/>
        <v>25.475510316015438</v>
      </c>
      <c r="G176" s="7">
        <f t="shared" si="47"/>
        <v>274</v>
      </c>
      <c r="H176" s="97">
        <f t="shared" si="48"/>
        <v>554</v>
      </c>
      <c r="I176" s="31">
        <f t="shared" si="49"/>
        <v>2.3093385868309091</v>
      </c>
      <c r="J176" s="9">
        <v>0.24152345564328837</v>
      </c>
      <c r="K176" s="8">
        <f t="shared" si="50"/>
        <v>443</v>
      </c>
      <c r="L176" s="31">
        <f t="shared" si="51"/>
        <v>0.68987369151269673</v>
      </c>
      <c r="M176" s="9">
        <v>1.8441678192715538E-2</v>
      </c>
      <c r="N176" s="8">
        <f t="shared" si="52"/>
        <v>151</v>
      </c>
      <c r="O176" s="31">
        <f t="shared" si="53"/>
        <v>-0.22097422089205057</v>
      </c>
      <c r="P176" s="9">
        <v>7.6561766087364966E-2</v>
      </c>
      <c r="Q176" s="8">
        <f t="shared" si="54"/>
        <v>386</v>
      </c>
      <c r="R176" s="31">
        <f t="shared" si="55"/>
        <v>5.3022261440516603E-2</v>
      </c>
      <c r="S176" s="10">
        <v>0</v>
      </c>
      <c r="T176" s="8">
        <f t="shared" si="56"/>
        <v>120</v>
      </c>
      <c r="U176" s="31">
        <f t="shared" si="57"/>
        <v>-0.36894168052442572</v>
      </c>
      <c r="V176" s="16">
        <v>9.9488229273285572E-2</v>
      </c>
      <c r="W176" s="97">
        <f t="shared" si="69"/>
        <v>281</v>
      </c>
      <c r="X176" s="31">
        <f t="shared" si="59"/>
        <v>-0.2417742742177941</v>
      </c>
      <c r="Y176" s="11">
        <v>110670</v>
      </c>
      <c r="Z176" s="8">
        <f t="shared" si="60"/>
        <v>291</v>
      </c>
      <c r="AA176" s="31">
        <f t="shared" si="61"/>
        <v>0.29055851621918416</v>
      </c>
      <c r="AB176" s="9">
        <v>0.04</v>
      </c>
      <c r="AC176" s="97">
        <f t="shared" si="70"/>
        <v>417</v>
      </c>
      <c r="AD176" s="31">
        <f t="shared" si="63"/>
        <v>0.64353139624170363</v>
      </c>
      <c r="AE176" s="16">
        <v>0.96750206554668139</v>
      </c>
      <c r="AF176" s="8">
        <f t="shared" si="64"/>
        <v>269</v>
      </c>
      <c r="AG176" s="31">
        <f t="shared" si="65"/>
        <v>-1.4491792962684453E-2</v>
      </c>
      <c r="AH176" s="12">
        <v>2.105</v>
      </c>
      <c r="AI176" s="97">
        <f t="shared" si="71"/>
        <v>271</v>
      </c>
      <c r="AJ176" s="31">
        <f t="shared" si="67"/>
        <v>-0.20064895991050452</v>
      </c>
      <c r="AK176" s="11">
        <v>195319.56827534604</v>
      </c>
      <c r="AL176" s="36"/>
    </row>
    <row r="177" spans="1:38" x14ac:dyDescent="0.3">
      <c r="A177" t="s">
        <v>390</v>
      </c>
      <c r="B177" s="3" t="s">
        <v>391</v>
      </c>
      <c r="C177" s="4" t="s">
        <v>72</v>
      </c>
      <c r="D177" s="5" t="s">
        <v>37</v>
      </c>
      <c r="E177" s="34">
        <f t="shared" si="68"/>
        <v>-1.6438234857404019</v>
      </c>
      <c r="F177" s="6">
        <f t="shared" si="46"/>
        <v>33.433090087676767</v>
      </c>
      <c r="G177" s="7">
        <f t="shared" si="47"/>
        <v>156</v>
      </c>
      <c r="H177" s="97">
        <f t="shared" si="48"/>
        <v>157</v>
      </c>
      <c r="I177" s="31">
        <f t="shared" si="49"/>
        <v>-0.43040316853418137</v>
      </c>
      <c r="J177" s="9">
        <v>1.0714285714285676E-2</v>
      </c>
      <c r="K177" s="8">
        <f t="shared" si="50"/>
        <v>92</v>
      </c>
      <c r="L177" s="31">
        <f t="shared" si="51"/>
        <v>-0.76910102706589822</v>
      </c>
      <c r="M177" s="9">
        <v>6.7643742953776773E-2</v>
      </c>
      <c r="N177" s="8">
        <f t="shared" si="52"/>
        <v>59</v>
      </c>
      <c r="O177" s="31">
        <f t="shared" si="53"/>
        <v>-1.1970900471594543</v>
      </c>
      <c r="P177" s="9">
        <v>0.14147521160822249</v>
      </c>
      <c r="Q177" s="8">
        <f t="shared" si="54"/>
        <v>63</v>
      </c>
      <c r="R177" s="31">
        <f t="shared" si="55"/>
        <v>2.679207215215533E-2</v>
      </c>
      <c r="S177" s="10">
        <v>2.2084805653710249</v>
      </c>
      <c r="T177" s="8">
        <f t="shared" si="56"/>
        <v>337</v>
      </c>
      <c r="U177" s="31">
        <f t="shared" si="57"/>
        <v>0.4439645662687573</v>
      </c>
      <c r="V177" s="16">
        <v>4.6817248459958931E-2</v>
      </c>
      <c r="W177" s="97">
        <f t="shared" si="69"/>
        <v>213</v>
      </c>
      <c r="X177" s="31">
        <f t="shared" si="59"/>
        <v>-0.46646252679256167</v>
      </c>
      <c r="Y177" s="11">
        <v>100313</v>
      </c>
      <c r="Z177" s="8">
        <f t="shared" si="60"/>
        <v>128</v>
      </c>
      <c r="AA177" s="31">
        <f t="shared" si="61"/>
        <v>-0.31616122886641185</v>
      </c>
      <c r="AB177" s="9">
        <v>0.05</v>
      </c>
      <c r="AC177" s="97">
        <f t="shared" si="70"/>
        <v>368</v>
      </c>
      <c r="AD177" s="31">
        <f t="shared" si="63"/>
        <v>0.49708794655125565</v>
      </c>
      <c r="AE177" s="16">
        <v>0.95934001178550388</v>
      </c>
      <c r="AF177" s="8">
        <f t="shared" si="64"/>
        <v>14</v>
      </c>
      <c r="AG177" s="31">
        <f t="shared" si="65"/>
        <v>-1.0908381617819702</v>
      </c>
      <c r="AH177" s="12">
        <v>3.2763333333333335</v>
      </c>
      <c r="AI177" s="97">
        <f t="shared" si="71"/>
        <v>161</v>
      </c>
      <c r="AJ177" s="31">
        <f t="shared" si="67"/>
        <v>-0.23747471419451877</v>
      </c>
      <c r="AK177" s="11">
        <v>148850.26413427561</v>
      </c>
      <c r="AL177" s="36"/>
    </row>
    <row r="178" spans="1:38" x14ac:dyDescent="0.3">
      <c r="A178" t="s">
        <v>392</v>
      </c>
      <c r="B178" s="3" t="s">
        <v>393</v>
      </c>
      <c r="C178" s="4" t="s">
        <v>224</v>
      </c>
      <c r="D178" s="5" t="s">
        <v>37</v>
      </c>
      <c r="E178" s="34">
        <f t="shared" si="68"/>
        <v>-2.0880513601561925</v>
      </c>
      <c r="F178" s="6">
        <f t="shared" si="46"/>
        <v>34.849765696556936</v>
      </c>
      <c r="G178" s="7">
        <f t="shared" si="47"/>
        <v>135</v>
      </c>
      <c r="H178" s="97">
        <f t="shared" si="48"/>
        <v>558</v>
      </c>
      <c r="I178" s="31">
        <f t="shared" si="49"/>
        <v>2.7473435919058589</v>
      </c>
      <c r="J178" s="9">
        <v>0.27842312746386333</v>
      </c>
      <c r="K178" s="8">
        <f t="shared" si="50"/>
        <v>69</v>
      </c>
      <c r="L178" s="31">
        <f t="shared" si="51"/>
        <v>-0.98073824496758977</v>
      </c>
      <c r="M178" s="9">
        <v>7.4780938662825591E-2</v>
      </c>
      <c r="N178" s="8">
        <f t="shared" si="52"/>
        <v>150</v>
      </c>
      <c r="O178" s="31">
        <f t="shared" si="53"/>
        <v>-0.22141825660981998</v>
      </c>
      <c r="P178" s="9">
        <v>7.6591295255522149E-2</v>
      </c>
      <c r="Q178" s="8">
        <f t="shared" si="54"/>
        <v>54</v>
      </c>
      <c r="R178" s="31">
        <f t="shared" si="55"/>
        <v>2.32344638788042E-2</v>
      </c>
      <c r="S178" s="10">
        <v>2.50801743277691</v>
      </c>
      <c r="T178" s="8">
        <f t="shared" si="56"/>
        <v>66</v>
      </c>
      <c r="U178" s="31">
        <f t="shared" si="57"/>
        <v>-0.90296552308185207</v>
      </c>
      <c r="V178" s="16">
        <v>0.13408946364214544</v>
      </c>
      <c r="W178" s="97">
        <f t="shared" si="69"/>
        <v>125</v>
      </c>
      <c r="X178" s="31">
        <f t="shared" si="59"/>
        <v>-0.74924821495632488</v>
      </c>
      <c r="Y178" s="11">
        <v>87278</v>
      </c>
      <c r="Z178" s="8">
        <f t="shared" si="60"/>
        <v>191</v>
      </c>
      <c r="AA178" s="31">
        <f t="shared" si="61"/>
        <v>-1.2801356323613624E-2</v>
      </c>
      <c r="AB178" s="9">
        <v>4.4999999999999998E-2</v>
      </c>
      <c r="AC178" s="97">
        <f t="shared" si="70"/>
        <v>113</v>
      </c>
      <c r="AD178" s="31">
        <f t="shared" si="63"/>
        <v>-0.54397271871465658</v>
      </c>
      <c r="AE178" s="16">
        <v>0.90131629589715956</v>
      </c>
      <c r="AF178" s="8">
        <f t="shared" si="64"/>
        <v>170</v>
      </c>
      <c r="AG178" s="31">
        <f t="shared" si="65"/>
        <v>-0.21266939701108473</v>
      </c>
      <c r="AH178" s="12">
        <v>2.3206666666666669</v>
      </c>
      <c r="AI178" s="97">
        <f t="shared" si="71"/>
        <v>43</v>
      </c>
      <c r="AJ178" s="31">
        <f t="shared" si="67"/>
        <v>-0.27745496732210301</v>
      </c>
      <c r="AK178" s="11">
        <v>98400.393429816628</v>
      </c>
      <c r="AL178" s="36">
        <v>1</v>
      </c>
    </row>
    <row r="179" spans="1:38" x14ac:dyDescent="0.3">
      <c r="A179" t="s">
        <v>394</v>
      </c>
      <c r="B179" s="3" t="s">
        <v>395</v>
      </c>
      <c r="C179" s="4" t="s">
        <v>40</v>
      </c>
      <c r="D179" s="5" t="s">
        <v>33</v>
      </c>
      <c r="E179" s="34">
        <f t="shared" si="68"/>
        <v>-3.5304866201901985E-2</v>
      </c>
      <c r="F179" s="6">
        <f t="shared" si="46"/>
        <v>28.303405018439268</v>
      </c>
      <c r="G179" s="7">
        <f t="shared" si="47"/>
        <v>235</v>
      </c>
      <c r="H179" s="97">
        <f t="shared" si="48"/>
        <v>11</v>
      </c>
      <c r="I179" s="31">
        <f t="shared" si="49"/>
        <v>-2.0650998897391473</v>
      </c>
      <c r="J179" s="9">
        <v>-0.12700051626226128</v>
      </c>
      <c r="K179" s="8">
        <f t="shared" si="50"/>
        <v>526</v>
      </c>
      <c r="L179" s="31">
        <f t="shared" si="51"/>
        <v>1.1225241857323138</v>
      </c>
      <c r="M179" s="9">
        <v>3.8510911424903724E-3</v>
      </c>
      <c r="N179" s="8">
        <f t="shared" si="52"/>
        <v>173</v>
      </c>
      <c r="O179" s="31">
        <f t="shared" si="53"/>
        <v>-0.13548061548552345</v>
      </c>
      <c r="P179" s="9">
        <v>7.0876288659793812E-2</v>
      </c>
      <c r="Q179" s="8">
        <f t="shared" si="54"/>
        <v>59</v>
      </c>
      <c r="R179" s="31">
        <f t="shared" si="55"/>
        <v>2.4927572594224512E-2</v>
      </c>
      <c r="S179" s="10">
        <v>2.3654642223536366</v>
      </c>
      <c r="T179" s="8">
        <f t="shared" si="56"/>
        <v>262</v>
      </c>
      <c r="U179" s="31">
        <f t="shared" si="57"/>
        <v>0.17760449186467106</v>
      </c>
      <c r="V179" s="16">
        <v>6.4075630252100835E-2</v>
      </c>
      <c r="W179" s="97">
        <f t="shared" si="69"/>
        <v>224</v>
      </c>
      <c r="X179" s="31">
        <f t="shared" si="59"/>
        <v>-0.43042823235144079</v>
      </c>
      <c r="Y179" s="11">
        <v>101974</v>
      </c>
      <c r="Z179" s="8">
        <f t="shared" si="60"/>
        <v>218</v>
      </c>
      <c r="AA179" s="31">
        <f t="shared" si="61"/>
        <v>0.10854259269350566</v>
      </c>
      <c r="AB179" s="9">
        <v>4.2999999999999997E-2</v>
      </c>
      <c r="AC179" s="97">
        <f t="shared" si="70"/>
        <v>389</v>
      </c>
      <c r="AD179" s="31">
        <f t="shared" si="63"/>
        <v>0.57810336522561745</v>
      </c>
      <c r="AE179" s="16">
        <v>0.96385542168674698</v>
      </c>
      <c r="AF179" s="8">
        <f t="shared" si="64"/>
        <v>151</v>
      </c>
      <c r="AG179" s="31">
        <f t="shared" si="65"/>
        <v>-0.25432651316345312</v>
      </c>
      <c r="AH179" s="12">
        <v>2.3660000000000001</v>
      </c>
      <c r="AI179" s="97">
        <f t="shared" si="71"/>
        <v>162</v>
      </c>
      <c r="AJ179" s="31">
        <f t="shared" si="67"/>
        <v>-0.23739394580153894</v>
      </c>
      <c r="AK179" s="11">
        <v>148952.18332347722</v>
      </c>
      <c r="AL179" s="36"/>
    </row>
    <row r="180" spans="1:38" x14ac:dyDescent="0.3">
      <c r="A180" t="s">
        <v>396</v>
      </c>
      <c r="B180" s="3" t="s">
        <v>397</v>
      </c>
      <c r="C180" s="4" t="s">
        <v>104</v>
      </c>
      <c r="D180" s="5" t="s">
        <v>44</v>
      </c>
      <c r="E180" s="34">
        <f t="shared" si="68"/>
        <v>6.954668008470037</v>
      </c>
      <c r="F180" s="6">
        <f t="shared" si="46"/>
        <v>6.011863562818867</v>
      </c>
      <c r="G180" s="7">
        <f t="shared" si="47"/>
        <v>562</v>
      </c>
      <c r="H180" s="97">
        <f t="shared" si="48"/>
        <v>432</v>
      </c>
      <c r="I180" s="31">
        <f t="shared" si="49"/>
        <v>0.45357831670221488</v>
      </c>
      <c r="J180" s="9">
        <v>8.5185185185185253E-2</v>
      </c>
      <c r="K180" s="8">
        <f t="shared" si="50"/>
        <v>359</v>
      </c>
      <c r="L180" s="31">
        <f t="shared" si="51"/>
        <v>0.42874364877237187</v>
      </c>
      <c r="M180" s="9">
        <v>2.7247956403269755E-2</v>
      </c>
      <c r="N180" s="8">
        <f t="shared" si="52"/>
        <v>525</v>
      </c>
      <c r="O180" s="31">
        <f t="shared" si="53"/>
        <v>0.93029961714274023</v>
      </c>
      <c r="P180" s="9">
        <v>0</v>
      </c>
      <c r="Q180" s="8">
        <f t="shared" si="54"/>
        <v>200</v>
      </c>
      <c r="R180" s="31">
        <f t="shared" si="55"/>
        <v>4.5783701159086823E-2</v>
      </c>
      <c r="S180" s="10">
        <v>0.6094588005850804</v>
      </c>
      <c r="T180" s="8">
        <f t="shared" si="56"/>
        <v>553</v>
      </c>
      <c r="U180" s="31">
        <f t="shared" si="57"/>
        <v>1.0013668254685961</v>
      </c>
      <c r="V180" s="16">
        <v>1.0701246380460784E-2</v>
      </c>
      <c r="W180" s="97">
        <f t="shared" si="69"/>
        <v>554</v>
      </c>
      <c r="X180" s="31">
        <f t="shared" si="59"/>
        <v>2.7808977573784568</v>
      </c>
      <c r="Y180" s="11">
        <v>250000</v>
      </c>
      <c r="Z180" s="8">
        <f t="shared" si="60"/>
        <v>508</v>
      </c>
      <c r="AA180" s="31">
        <f t="shared" si="61"/>
        <v>0.83660628679622051</v>
      </c>
      <c r="AB180" s="9">
        <v>3.1E-2</v>
      </c>
      <c r="AC180" s="97">
        <f t="shared" si="70"/>
        <v>561</v>
      </c>
      <c r="AD180" s="31">
        <f t="shared" si="63"/>
        <v>1.1822803009107699</v>
      </c>
      <c r="AE180" s="16">
        <v>0.99752933909820873</v>
      </c>
      <c r="AF180" s="8">
        <f t="shared" si="64"/>
        <v>222</v>
      </c>
      <c r="AG180" s="31">
        <f t="shared" si="65"/>
        <v>-0.10393207176041673</v>
      </c>
      <c r="AH180" s="12">
        <v>2.2023333333333333</v>
      </c>
      <c r="AI180" s="97">
        <f t="shared" si="71"/>
        <v>464</v>
      </c>
      <c r="AJ180" s="31">
        <f t="shared" si="67"/>
        <v>-6.8655815257503999E-2</v>
      </c>
      <c r="AK180" s="11">
        <v>361877.72038030229</v>
      </c>
      <c r="AL180" s="36"/>
    </row>
    <row r="181" spans="1:38" x14ac:dyDescent="0.3">
      <c r="A181" t="s">
        <v>398</v>
      </c>
      <c r="B181" s="3" t="s">
        <v>399</v>
      </c>
      <c r="C181" s="4" t="s">
        <v>47</v>
      </c>
      <c r="D181" s="5" t="s">
        <v>44</v>
      </c>
      <c r="E181" s="34">
        <f t="shared" si="68"/>
        <v>5.5189616830315229</v>
      </c>
      <c r="F181" s="6">
        <f t="shared" si="46"/>
        <v>10.590437420748341</v>
      </c>
      <c r="G181" s="7">
        <f t="shared" si="47"/>
        <v>543</v>
      </c>
      <c r="H181" s="97">
        <f t="shared" si="48"/>
        <v>289</v>
      </c>
      <c r="I181" s="31">
        <f t="shared" si="49"/>
        <v>-9.3894739392926755E-3</v>
      </c>
      <c r="J181" s="9">
        <v>4.6182526904499532E-2</v>
      </c>
      <c r="K181" s="8">
        <f t="shared" si="50"/>
        <v>445</v>
      </c>
      <c r="L181" s="31">
        <f t="shared" si="51"/>
        <v>0.69918382995711537</v>
      </c>
      <c r="M181" s="9">
        <v>1.8127705627705628E-2</v>
      </c>
      <c r="N181" s="8">
        <f t="shared" si="52"/>
        <v>523</v>
      </c>
      <c r="O181" s="31">
        <f t="shared" si="53"/>
        <v>0.89300705397895463</v>
      </c>
      <c r="P181" s="9">
        <v>2.480022044640397E-3</v>
      </c>
      <c r="Q181" s="8">
        <f t="shared" si="54"/>
        <v>386</v>
      </c>
      <c r="R181" s="31">
        <f t="shared" si="55"/>
        <v>5.3022261440516603E-2</v>
      </c>
      <c r="S181" s="10">
        <v>0</v>
      </c>
      <c r="T181" s="8">
        <f t="shared" si="56"/>
        <v>541</v>
      </c>
      <c r="U181" s="31">
        <f t="shared" si="57"/>
        <v>0.95954196103167133</v>
      </c>
      <c r="V181" s="16">
        <v>1.3411222642751358E-2</v>
      </c>
      <c r="W181" s="97">
        <f t="shared" si="69"/>
        <v>537</v>
      </c>
      <c r="X181" s="31">
        <f t="shared" si="59"/>
        <v>2.023678604354445</v>
      </c>
      <c r="Y181" s="11">
        <v>215096</v>
      </c>
      <c r="Z181" s="8">
        <f t="shared" si="60"/>
        <v>492</v>
      </c>
      <c r="AA181" s="31">
        <f t="shared" si="61"/>
        <v>0.77593431228766085</v>
      </c>
      <c r="AB181" s="9">
        <v>3.2000000000000001E-2</v>
      </c>
      <c r="AC181" s="97">
        <f t="shared" si="70"/>
        <v>446</v>
      </c>
      <c r="AD181" s="31">
        <f t="shared" si="63"/>
        <v>0.71805197048532021</v>
      </c>
      <c r="AE181" s="16">
        <v>0.97165548404765167</v>
      </c>
      <c r="AF181" s="8">
        <f t="shared" si="64"/>
        <v>175</v>
      </c>
      <c r="AG181" s="31">
        <f t="shared" si="65"/>
        <v>-0.20439923424554066</v>
      </c>
      <c r="AH181" s="12">
        <v>2.3116666666666665</v>
      </c>
      <c r="AI181" s="97">
        <f t="shared" si="71"/>
        <v>436</v>
      </c>
      <c r="AJ181" s="31">
        <f t="shared" si="67"/>
        <v>-0.10249304396046451</v>
      </c>
      <c r="AK181" s="11">
        <v>319179.54616879963</v>
      </c>
      <c r="AL181" s="36"/>
    </row>
    <row r="182" spans="1:38" x14ac:dyDescent="0.3">
      <c r="A182" t="s">
        <v>400</v>
      </c>
      <c r="B182" s="3" t="s">
        <v>401</v>
      </c>
      <c r="C182" s="4" t="s">
        <v>72</v>
      </c>
      <c r="D182" s="5" t="s">
        <v>37</v>
      </c>
      <c r="E182" s="34">
        <f t="shared" si="68"/>
        <v>-8.372461954461933</v>
      </c>
      <c r="F182" s="6">
        <f t="shared" si="46"/>
        <v>54.891216757793174</v>
      </c>
      <c r="G182" s="7">
        <f t="shared" si="47"/>
        <v>28</v>
      </c>
      <c r="H182" s="97">
        <f t="shared" si="48"/>
        <v>226</v>
      </c>
      <c r="I182" s="31">
        <f t="shared" si="49"/>
        <v>-0.19322261860685466</v>
      </c>
      <c r="J182" s="9">
        <v>3.0695528743790002E-2</v>
      </c>
      <c r="K182" s="8">
        <f t="shared" si="50"/>
        <v>47</v>
      </c>
      <c r="L182" s="31">
        <f t="shared" si="51"/>
        <v>-1.3220764443337403</v>
      </c>
      <c r="M182" s="9">
        <v>8.6292134831460671E-2</v>
      </c>
      <c r="N182" s="8">
        <f t="shared" si="52"/>
        <v>22</v>
      </c>
      <c r="O182" s="31">
        <f t="shared" si="53"/>
        <v>-2.3167867055158906</v>
      </c>
      <c r="P182" s="9">
        <v>0.21593703885882931</v>
      </c>
      <c r="Q182" s="8">
        <f t="shared" si="54"/>
        <v>20</v>
      </c>
      <c r="R182" s="31">
        <f t="shared" si="55"/>
        <v>-8.3154716104559424E-3</v>
      </c>
      <c r="S182" s="10">
        <v>5.1644000688586678</v>
      </c>
      <c r="T182" s="8">
        <f t="shared" si="56"/>
        <v>31</v>
      </c>
      <c r="U182" s="31">
        <f t="shared" si="57"/>
        <v>-1.8499434774991319</v>
      </c>
      <c r="V182" s="16">
        <v>0.19544740973312402</v>
      </c>
      <c r="W182" s="97">
        <f t="shared" si="69"/>
        <v>35</v>
      </c>
      <c r="X182" s="31">
        <f t="shared" si="59"/>
        <v>-1.2338997127375655</v>
      </c>
      <c r="Y182" s="11">
        <v>64938</v>
      </c>
      <c r="Z182" s="8">
        <f t="shared" si="60"/>
        <v>48</v>
      </c>
      <c r="AA182" s="31">
        <f t="shared" si="61"/>
        <v>-1.2262408464948056</v>
      </c>
      <c r="AB182" s="9">
        <v>6.5000000000000002E-2</v>
      </c>
      <c r="AC182" s="97">
        <f t="shared" si="70"/>
        <v>69</v>
      </c>
      <c r="AD182" s="31">
        <f t="shared" si="63"/>
        <v>-1.0200862131200641</v>
      </c>
      <c r="AE182" s="16">
        <v>0.87478001895221336</v>
      </c>
      <c r="AF182" s="8">
        <f t="shared" si="64"/>
        <v>17</v>
      </c>
      <c r="AG182" s="31">
        <f t="shared" si="65"/>
        <v>-1.0614331386155926</v>
      </c>
      <c r="AH182" s="12">
        <v>3.2443333333333335</v>
      </c>
      <c r="AI182" s="97">
        <f t="shared" si="71"/>
        <v>18</v>
      </c>
      <c r="AJ182" s="31">
        <f t="shared" si="67"/>
        <v>-0.29202590837989223</v>
      </c>
      <c r="AK182" s="11">
        <v>80013.764159063518</v>
      </c>
      <c r="AL182" s="36">
        <v>1</v>
      </c>
    </row>
    <row r="183" spans="1:38" x14ac:dyDescent="0.3">
      <c r="A183" t="s">
        <v>402</v>
      </c>
      <c r="B183" s="3" t="s">
        <v>403</v>
      </c>
      <c r="C183" s="4" t="s">
        <v>72</v>
      </c>
      <c r="D183" s="5" t="s">
        <v>37</v>
      </c>
      <c r="E183" s="34">
        <f t="shared" si="68"/>
        <v>-0.69689406560952616</v>
      </c>
      <c r="F183" s="6">
        <f t="shared" si="46"/>
        <v>30.413261999233047</v>
      </c>
      <c r="G183" s="7">
        <f t="shared" si="47"/>
        <v>192</v>
      </c>
      <c r="H183" s="97">
        <f t="shared" si="48"/>
        <v>302</v>
      </c>
      <c r="I183" s="31">
        <f t="shared" si="49"/>
        <v>4.1693632603423889E-2</v>
      </c>
      <c r="J183" s="9">
        <v>5.0486016237182296E-2</v>
      </c>
      <c r="K183" s="8">
        <f t="shared" si="50"/>
        <v>177</v>
      </c>
      <c r="L183" s="31">
        <f t="shared" si="51"/>
        <v>-0.1768600726783886</v>
      </c>
      <c r="M183" s="9">
        <v>4.7671170831131579E-2</v>
      </c>
      <c r="N183" s="8">
        <f t="shared" si="52"/>
        <v>185</v>
      </c>
      <c r="O183" s="31">
        <f t="shared" si="53"/>
        <v>-7.7783502641108906E-2</v>
      </c>
      <c r="P183" s="9">
        <v>6.7039327624484613E-2</v>
      </c>
      <c r="Q183" s="8">
        <f t="shared" si="54"/>
        <v>195</v>
      </c>
      <c r="R183" s="31">
        <f t="shared" si="55"/>
        <v>4.521029499663537E-2</v>
      </c>
      <c r="S183" s="10">
        <v>0.65773738340110022</v>
      </c>
      <c r="T183" s="8">
        <f t="shared" si="56"/>
        <v>171</v>
      </c>
      <c r="U183" s="31">
        <f t="shared" si="57"/>
        <v>-0.13250429529426463</v>
      </c>
      <c r="V183" s="16">
        <v>8.4168641030314073E-2</v>
      </c>
      <c r="W183" s="97">
        <f t="shared" si="69"/>
        <v>219</v>
      </c>
      <c r="X183" s="31">
        <f t="shared" si="59"/>
        <v>-0.44897689083859216</v>
      </c>
      <c r="Y183" s="11">
        <v>101119</v>
      </c>
      <c r="Z183" s="8">
        <f t="shared" si="60"/>
        <v>164</v>
      </c>
      <c r="AA183" s="31">
        <f t="shared" si="61"/>
        <v>-0.13414530534073291</v>
      </c>
      <c r="AB183" s="9">
        <v>4.7E-2</v>
      </c>
      <c r="AC183" s="97">
        <f t="shared" si="70"/>
        <v>281</v>
      </c>
      <c r="AD183" s="31">
        <f t="shared" si="63"/>
        <v>0.27119247473612146</v>
      </c>
      <c r="AE183" s="16">
        <v>0.94674968432969042</v>
      </c>
      <c r="AF183" s="8">
        <f t="shared" si="64"/>
        <v>87</v>
      </c>
      <c r="AG183" s="31">
        <f t="shared" si="65"/>
        <v>-0.4849721636247285</v>
      </c>
      <c r="AH183" s="12">
        <v>2.617</v>
      </c>
      <c r="AI183" s="97">
        <f t="shared" si="71"/>
        <v>100</v>
      </c>
      <c r="AJ183" s="31">
        <f t="shared" si="67"/>
        <v>-0.2594087612106441</v>
      </c>
      <c r="AK183" s="11">
        <v>121172.35443075819</v>
      </c>
      <c r="AL183" s="36">
        <v>1</v>
      </c>
    </row>
    <row r="184" spans="1:38" x14ac:dyDescent="0.3">
      <c r="A184" t="s">
        <v>404</v>
      </c>
      <c r="B184" s="3" t="s">
        <v>405</v>
      </c>
      <c r="C184" s="4" t="s">
        <v>101</v>
      </c>
      <c r="D184" s="5" t="s">
        <v>33</v>
      </c>
      <c r="E184" s="34">
        <f t="shared" si="68"/>
        <v>3.4591433123669857</v>
      </c>
      <c r="F184" s="6">
        <f t="shared" si="46"/>
        <v>17.159350837722364</v>
      </c>
      <c r="G184" s="7">
        <f t="shared" si="47"/>
        <v>451</v>
      </c>
      <c r="H184" s="97">
        <f t="shared" si="48"/>
        <v>265</v>
      </c>
      <c r="I184" s="31">
        <f t="shared" si="49"/>
        <v>-8.3771068928340298E-2</v>
      </c>
      <c r="J184" s="9">
        <v>3.9916259595254688E-2</v>
      </c>
      <c r="K184" s="8">
        <f t="shared" si="50"/>
        <v>423</v>
      </c>
      <c r="L184" s="31">
        <f t="shared" si="51"/>
        <v>0.62708311238764147</v>
      </c>
      <c r="M184" s="9">
        <v>2.0559210526315791E-2</v>
      </c>
      <c r="N184" s="8">
        <f t="shared" si="52"/>
        <v>450</v>
      </c>
      <c r="O184" s="31">
        <f t="shared" si="53"/>
        <v>0.71566298133124406</v>
      </c>
      <c r="P184" s="9">
        <v>1.4273719563392108E-2</v>
      </c>
      <c r="Q184" s="8">
        <f t="shared" si="54"/>
        <v>386</v>
      </c>
      <c r="R184" s="31">
        <f t="shared" si="55"/>
        <v>5.3022261440516603E-2</v>
      </c>
      <c r="S184" s="10">
        <v>0</v>
      </c>
      <c r="T184" s="8">
        <f t="shared" si="56"/>
        <v>275</v>
      </c>
      <c r="U184" s="31">
        <f t="shared" si="57"/>
        <v>0.23457378263308437</v>
      </c>
      <c r="V184" s="16">
        <v>6.0384394721744117E-2</v>
      </c>
      <c r="W184" s="97">
        <f t="shared" si="69"/>
        <v>529</v>
      </c>
      <c r="X184" s="31">
        <f t="shared" si="59"/>
        <v>1.8778709626092474</v>
      </c>
      <c r="Y184" s="11">
        <v>208375</v>
      </c>
      <c r="Z184" s="8">
        <f t="shared" si="60"/>
        <v>340</v>
      </c>
      <c r="AA184" s="31">
        <f t="shared" si="61"/>
        <v>0.41190246523630342</v>
      </c>
      <c r="AB184" s="9">
        <v>3.7999999999999999E-2</v>
      </c>
      <c r="AC184" s="97">
        <f t="shared" si="70"/>
        <v>226</v>
      </c>
      <c r="AD184" s="31">
        <f t="shared" si="63"/>
        <v>7.4136307448475769E-2</v>
      </c>
      <c r="AE184" s="16">
        <v>0.93576672104404568</v>
      </c>
      <c r="AF184" s="8">
        <f t="shared" si="64"/>
        <v>255</v>
      </c>
      <c r="AG184" s="31">
        <f t="shared" si="65"/>
        <v>-4.0833792882564481E-2</v>
      </c>
      <c r="AH184" s="12">
        <v>2.1336666666666666</v>
      </c>
      <c r="AI184" s="97">
        <f t="shared" si="71"/>
        <v>409</v>
      </c>
      <c r="AJ184" s="31">
        <f t="shared" si="67"/>
        <v>-0.13458004390428008</v>
      </c>
      <c r="AK184" s="11">
        <v>278689.9326264931</v>
      </c>
      <c r="AL184" s="36"/>
    </row>
    <row r="185" spans="1:38" x14ac:dyDescent="0.3">
      <c r="A185" t="s">
        <v>406</v>
      </c>
      <c r="B185" s="3" t="s">
        <v>407</v>
      </c>
      <c r="C185" s="4" t="s">
        <v>61</v>
      </c>
      <c r="D185" s="5" t="s">
        <v>44</v>
      </c>
      <c r="E185" s="34">
        <f t="shared" si="68"/>
        <v>3.16902347927084</v>
      </c>
      <c r="F185" s="6">
        <f t="shared" si="46"/>
        <v>18.084564483399628</v>
      </c>
      <c r="G185" s="7">
        <f t="shared" si="47"/>
        <v>435</v>
      </c>
      <c r="H185" s="97">
        <f t="shared" si="48"/>
        <v>312</v>
      </c>
      <c r="I185" s="31">
        <f t="shared" si="49"/>
        <v>5.7956150934253048E-2</v>
      </c>
      <c r="J185" s="9">
        <v>5.1856049872485155E-2</v>
      </c>
      <c r="K185" s="8">
        <f t="shared" si="50"/>
        <v>245</v>
      </c>
      <c r="L185" s="31">
        <f t="shared" si="51"/>
        <v>5.7087368045251524E-2</v>
      </c>
      <c r="M185" s="9">
        <v>3.9781591263650544E-2</v>
      </c>
      <c r="N185" s="8">
        <f t="shared" si="52"/>
        <v>525</v>
      </c>
      <c r="O185" s="31">
        <f t="shared" si="53"/>
        <v>0.93029961714274023</v>
      </c>
      <c r="P185" s="9">
        <v>0</v>
      </c>
      <c r="Q185" s="8">
        <f t="shared" si="54"/>
        <v>386</v>
      </c>
      <c r="R185" s="31">
        <f t="shared" si="55"/>
        <v>5.3022261440516603E-2</v>
      </c>
      <c r="S185" s="10">
        <v>0</v>
      </c>
      <c r="T185" s="8">
        <f t="shared" si="56"/>
        <v>362</v>
      </c>
      <c r="U185" s="31">
        <f t="shared" si="57"/>
        <v>0.49971768800339417</v>
      </c>
      <c r="V185" s="16">
        <v>4.3204812687995628E-2</v>
      </c>
      <c r="W185" s="97">
        <f t="shared" si="69"/>
        <v>409</v>
      </c>
      <c r="X185" s="31">
        <f t="shared" si="59"/>
        <v>0.43519752471969964</v>
      </c>
      <c r="Y185" s="11">
        <v>141875</v>
      </c>
      <c r="Z185" s="8">
        <f t="shared" si="60"/>
        <v>442</v>
      </c>
      <c r="AA185" s="31">
        <f t="shared" si="61"/>
        <v>0.65459036327054154</v>
      </c>
      <c r="AB185" s="9">
        <v>3.4000000000000002E-2</v>
      </c>
      <c r="AC185" s="97">
        <f t="shared" si="70"/>
        <v>441</v>
      </c>
      <c r="AD185" s="31">
        <f t="shared" si="63"/>
        <v>0.7100971609484793</v>
      </c>
      <c r="AE185" s="16">
        <v>0.97121212121212119</v>
      </c>
      <c r="AF185" s="8">
        <f t="shared" si="64"/>
        <v>109</v>
      </c>
      <c r="AG185" s="31">
        <f t="shared" si="65"/>
        <v>-0.37654114069871064</v>
      </c>
      <c r="AH185" s="12">
        <v>2.4990000000000001</v>
      </c>
      <c r="AI185" s="97">
        <f t="shared" si="71"/>
        <v>290</v>
      </c>
      <c r="AJ185" s="31">
        <f t="shared" si="67"/>
        <v>-0.19410692329891732</v>
      </c>
      <c r="AK185" s="11">
        <v>203574.7661637931</v>
      </c>
      <c r="AL185" s="36"/>
    </row>
    <row r="186" spans="1:38" x14ac:dyDescent="0.3">
      <c r="A186" t="s">
        <v>408</v>
      </c>
      <c r="B186" s="3" t="s">
        <v>409</v>
      </c>
      <c r="C186" s="4" t="s">
        <v>224</v>
      </c>
      <c r="D186" s="5" t="s">
        <v>37</v>
      </c>
      <c r="E186" s="34">
        <f t="shared" si="68"/>
        <v>-1.0146097530179417</v>
      </c>
      <c r="F186" s="6">
        <f t="shared" si="46"/>
        <v>31.426480869170081</v>
      </c>
      <c r="G186" s="7">
        <f t="shared" si="47"/>
        <v>181</v>
      </c>
      <c r="H186" s="97">
        <f t="shared" si="48"/>
        <v>256</v>
      </c>
      <c r="I186" s="31">
        <f t="shared" si="49"/>
        <v>-0.117313767814237</v>
      </c>
      <c r="J186" s="9">
        <v>3.7090459509581786E-2</v>
      </c>
      <c r="K186" s="8">
        <f t="shared" si="50"/>
        <v>403</v>
      </c>
      <c r="L186" s="31">
        <f t="shared" si="51"/>
        <v>0.58376361814640354</v>
      </c>
      <c r="M186" s="9">
        <v>2.2020105313547152E-2</v>
      </c>
      <c r="N186" s="8">
        <f t="shared" si="52"/>
        <v>204</v>
      </c>
      <c r="O186" s="31">
        <f t="shared" si="53"/>
        <v>1.0256164422217084E-2</v>
      </c>
      <c r="P186" s="9">
        <v>6.1184532550171318E-2</v>
      </c>
      <c r="Q186" s="8">
        <f t="shared" si="54"/>
        <v>65</v>
      </c>
      <c r="R186" s="31">
        <f t="shared" si="55"/>
        <v>2.7064119813759245E-2</v>
      </c>
      <c r="S186" s="10">
        <v>2.1855752036558709</v>
      </c>
      <c r="T186" s="8">
        <f t="shared" si="56"/>
        <v>296</v>
      </c>
      <c r="U186" s="31">
        <f t="shared" si="57"/>
        <v>0.27917618455558624</v>
      </c>
      <c r="V186" s="16">
        <v>5.7494452289691349E-2</v>
      </c>
      <c r="W186" s="97">
        <v>361</v>
      </c>
      <c r="X186" s="31">
        <f t="shared" si="59"/>
        <v>-0.64403067850874141</v>
      </c>
      <c r="Y186" s="11">
        <v>92128</v>
      </c>
      <c r="Z186" s="8">
        <f t="shared" si="60"/>
        <v>128</v>
      </c>
      <c r="AA186" s="31">
        <f t="shared" si="61"/>
        <v>-0.31616122886641185</v>
      </c>
      <c r="AB186" s="9">
        <v>0.05</v>
      </c>
      <c r="AC186" s="97">
        <v>361</v>
      </c>
      <c r="AD186" s="31">
        <f t="shared" si="63"/>
        <v>-0.40277322182165098</v>
      </c>
      <c r="AE186" s="16">
        <v>0.90918607694320863</v>
      </c>
      <c r="AF186" s="8">
        <f t="shared" si="64"/>
        <v>187</v>
      </c>
      <c r="AG186" s="31">
        <f t="shared" si="65"/>
        <v>-0.17468790875451315</v>
      </c>
      <c r="AH186" s="12">
        <v>2.2793333333333332</v>
      </c>
      <c r="AI186" s="97">
        <v>361</v>
      </c>
      <c r="AJ186" s="31">
        <f t="shared" si="67"/>
        <v>-0.16432631202845352</v>
      </c>
      <c r="AK186" s="11">
        <v>241154.01768329029</v>
      </c>
      <c r="AL186" s="36"/>
    </row>
    <row r="187" spans="1:38" x14ac:dyDescent="0.3">
      <c r="A187" t="s">
        <v>410</v>
      </c>
      <c r="B187" s="3" t="s">
        <v>409</v>
      </c>
      <c r="C187" s="4" t="s">
        <v>162</v>
      </c>
      <c r="D187" s="5" t="s">
        <v>37</v>
      </c>
      <c r="E187" s="34">
        <f t="shared" si="68"/>
        <v>-1.6360246206600451</v>
      </c>
      <c r="F187" s="6">
        <f t="shared" si="46"/>
        <v>33.408218929038156</v>
      </c>
      <c r="G187" s="7">
        <f t="shared" si="47"/>
        <v>157</v>
      </c>
      <c r="H187" s="97">
        <f t="shared" si="48"/>
        <v>65</v>
      </c>
      <c r="I187" s="31">
        <f t="shared" si="49"/>
        <v>-0.81301727407830127</v>
      </c>
      <c r="J187" s="9">
        <v>-2.1518987341772156E-2</v>
      </c>
      <c r="K187" s="8">
        <f t="shared" si="50"/>
        <v>87</v>
      </c>
      <c r="L187" s="31">
        <f t="shared" si="51"/>
        <v>-0.79307933777653294</v>
      </c>
      <c r="M187" s="9">
        <v>6.8452380952380959E-2</v>
      </c>
      <c r="N187" s="8">
        <f t="shared" si="52"/>
        <v>206</v>
      </c>
      <c r="O187" s="31">
        <f t="shared" si="53"/>
        <v>1.7498934605933977E-2</v>
      </c>
      <c r="P187" s="9">
        <v>6.070287539936102E-2</v>
      </c>
      <c r="Q187" s="8">
        <f t="shared" si="54"/>
        <v>119</v>
      </c>
      <c r="R187" s="31">
        <f t="shared" si="55"/>
        <v>3.7657410586997869E-2</v>
      </c>
      <c r="S187" s="10">
        <v>1.2936610608020698</v>
      </c>
      <c r="T187" s="8">
        <f t="shared" si="56"/>
        <v>214</v>
      </c>
      <c r="U187" s="31">
        <f t="shared" si="57"/>
        <v>3.7159327531994676E-3</v>
      </c>
      <c r="V187" s="16">
        <v>7.5342465753424653E-2</v>
      </c>
      <c r="W187" s="97">
        <v>180</v>
      </c>
      <c r="X187" s="31">
        <f t="shared" si="59"/>
        <v>-0.83934479822783303</v>
      </c>
      <c r="Y187" s="11">
        <v>83125</v>
      </c>
      <c r="Z187" s="8">
        <f t="shared" si="60"/>
        <v>61</v>
      </c>
      <c r="AA187" s="31">
        <f t="shared" si="61"/>
        <v>-0.8622089994434482</v>
      </c>
      <c r="AB187" s="9">
        <v>5.9000000000000004E-2</v>
      </c>
      <c r="AC187" s="97">
        <v>180</v>
      </c>
      <c r="AD187" s="31">
        <f t="shared" si="63"/>
        <v>0.63184691475016375</v>
      </c>
      <c r="AE187" s="16">
        <v>0.96685082872928174</v>
      </c>
      <c r="AF187" s="8">
        <f t="shared" si="64"/>
        <v>57</v>
      </c>
      <c r="AG187" s="31">
        <f t="shared" si="65"/>
        <v>-0.6439430701179587</v>
      </c>
      <c r="AH187" s="12">
        <v>2.7900000000000005</v>
      </c>
      <c r="AI187" s="97">
        <v>180</v>
      </c>
      <c r="AJ187" s="31">
        <f t="shared" si="67"/>
        <v>-0.25072038076744169</v>
      </c>
      <c r="AK187" s="11">
        <v>132135.95860284605</v>
      </c>
      <c r="AL187" s="36"/>
    </row>
    <row r="188" spans="1:38" x14ac:dyDescent="0.3">
      <c r="A188" t="s">
        <v>411</v>
      </c>
      <c r="B188" s="3" t="s">
        <v>409</v>
      </c>
      <c r="C188" s="4" t="s">
        <v>43</v>
      </c>
      <c r="D188" s="5" t="s">
        <v>44</v>
      </c>
      <c r="E188" s="34">
        <f t="shared" si="68"/>
        <v>3.2246186287390586</v>
      </c>
      <c r="F188" s="6">
        <f t="shared" si="46"/>
        <v>17.907267432134553</v>
      </c>
      <c r="G188" s="7">
        <f t="shared" si="47"/>
        <v>438</v>
      </c>
      <c r="H188" s="97">
        <f t="shared" si="48"/>
        <v>106</v>
      </c>
      <c r="I188" s="31">
        <f t="shared" si="49"/>
        <v>-0.61952958199422692</v>
      </c>
      <c r="J188" s="9">
        <v>-5.2186431527803112E-3</v>
      </c>
      <c r="K188" s="8">
        <f t="shared" si="50"/>
        <v>521</v>
      </c>
      <c r="L188" s="31">
        <f t="shared" si="51"/>
        <v>1.0680464878994247</v>
      </c>
      <c r="M188" s="9">
        <v>5.6882821387940841E-3</v>
      </c>
      <c r="N188" s="8">
        <f t="shared" si="52"/>
        <v>245</v>
      </c>
      <c r="O188" s="31">
        <f t="shared" si="53"/>
        <v>0.18188111219995534</v>
      </c>
      <c r="P188" s="9">
        <v>4.9771167048054919E-2</v>
      </c>
      <c r="Q188" s="8">
        <f t="shared" si="54"/>
        <v>386</v>
      </c>
      <c r="R188" s="31">
        <f t="shared" si="55"/>
        <v>5.3022261440516603E-2</v>
      </c>
      <c r="S188" s="10">
        <v>0</v>
      </c>
      <c r="T188" s="8">
        <f t="shared" si="56"/>
        <v>474</v>
      </c>
      <c r="U188" s="31">
        <f t="shared" si="57"/>
        <v>0.70172432933468631</v>
      </c>
      <c r="V188" s="16">
        <v>3.0116110304789549E-2</v>
      </c>
      <c r="W188" s="97">
        <v>276</v>
      </c>
      <c r="X188" s="31">
        <f t="shared" si="59"/>
        <v>1.0253702796722899</v>
      </c>
      <c r="Y188" s="11">
        <v>169079</v>
      </c>
      <c r="Z188" s="8">
        <f t="shared" si="60"/>
        <v>317</v>
      </c>
      <c r="AA188" s="31">
        <f t="shared" si="61"/>
        <v>0.35123049072774382</v>
      </c>
      <c r="AB188" s="9">
        <v>3.9E-2</v>
      </c>
      <c r="AC188" s="97">
        <v>276</v>
      </c>
      <c r="AD188" s="31">
        <f t="shared" si="63"/>
        <v>0.9208664243072765</v>
      </c>
      <c r="AE188" s="16">
        <v>0.98295938653791537</v>
      </c>
      <c r="AF188" s="8">
        <f t="shared" si="64"/>
        <v>146</v>
      </c>
      <c r="AG188" s="31">
        <f t="shared" si="65"/>
        <v>-0.2769928851875359</v>
      </c>
      <c r="AH188" s="12">
        <v>2.3906666666666667</v>
      </c>
      <c r="AI188" s="97">
        <v>276</v>
      </c>
      <c r="AJ188" s="31">
        <f t="shared" si="67"/>
        <v>-0.20942909649130226</v>
      </c>
      <c r="AK188" s="11">
        <v>184240.17981186687</v>
      </c>
      <c r="AL188" s="36"/>
    </row>
    <row r="189" spans="1:38" x14ac:dyDescent="0.3">
      <c r="A189" t="s">
        <v>412</v>
      </c>
      <c r="B189" s="3" t="s">
        <v>413</v>
      </c>
      <c r="C189" s="4" t="s">
        <v>94</v>
      </c>
      <c r="D189" s="5" t="s">
        <v>44</v>
      </c>
      <c r="E189" s="34">
        <f t="shared" si="68"/>
        <v>-4.9623781407551375</v>
      </c>
      <c r="F189" s="6">
        <f t="shared" si="46"/>
        <v>44.016206788036627</v>
      </c>
      <c r="G189" s="7">
        <f t="shared" si="47"/>
        <v>67</v>
      </c>
      <c r="H189" s="97">
        <f t="shared" si="48"/>
        <v>258</v>
      </c>
      <c r="I189" s="31">
        <f t="shared" si="49"/>
        <v>-0.10790148958304785</v>
      </c>
      <c r="J189" s="9">
        <v>3.7883395603440784E-2</v>
      </c>
      <c r="K189" s="8">
        <f t="shared" si="50"/>
        <v>228</v>
      </c>
      <c r="L189" s="31">
        <f t="shared" si="51"/>
        <v>7.5073045450972826E-3</v>
      </c>
      <c r="M189" s="9">
        <v>4.14536157779401E-2</v>
      </c>
      <c r="N189" s="8">
        <f t="shared" si="52"/>
        <v>44</v>
      </c>
      <c r="O189" s="31">
        <f t="shared" si="53"/>
        <v>-1.6476695642156478</v>
      </c>
      <c r="P189" s="9">
        <v>0.17143955410340189</v>
      </c>
      <c r="Q189" s="8">
        <f t="shared" si="54"/>
        <v>100</v>
      </c>
      <c r="R189" s="31">
        <f t="shared" si="55"/>
        <v>3.4130376594503235E-2</v>
      </c>
      <c r="S189" s="10">
        <v>1.5906236919213059</v>
      </c>
      <c r="T189" s="8">
        <f t="shared" si="56"/>
        <v>34</v>
      </c>
      <c r="U189" s="31">
        <f t="shared" si="57"/>
        <v>-1.7963873305408595</v>
      </c>
      <c r="V189" s="16">
        <v>0.19197732348393748</v>
      </c>
      <c r="W189" s="97">
        <f t="shared" ref="W189:W252" si="72">RANK(Y189,Y$7:Y$570,1)</f>
        <v>68</v>
      </c>
      <c r="X189" s="31">
        <f t="shared" si="59"/>
        <v>-1.0007940572469911</v>
      </c>
      <c r="Y189" s="11">
        <v>75683</v>
      </c>
      <c r="Z189" s="8">
        <f t="shared" si="60"/>
        <v>366</v>
      </c>
      <c r="AA189" s="31">
        <f t="shared" si="61"/>
        <v>0.47257443974486263</v>
      </c>
      <c r="AB189" s="9">
        <v>3.7000000000000005E-2</v>
      </c>
      <c r="AC189" s="97">
        <f t="shared" ref="AC189:AC252" si="73">RANK(AE189,AE$7:AE$570,1)</f>
        <v>75</v>
      </c>
      <c r="AD189" s="31">
        <f t="shared" si="63"/>
        <v>-0.88617013583728155</v>
      </c>
      <c r="AE189" s="16">
        <v>0.88224385720908671</v>
      </c>
      <c r="AF189" s="8">
        <f t="shared" si="64"/>
        <v>179</v>
      </c>
      <c r="AG189" s="31">
        <f t="shared" si="65"/>
        <v>-0.19582276915534688</v>
      </c>
      <c r="AH189" s="12">
        <v>2.3023333333333329</v>
      </c>
      <c r="AI189" s="97">
        <f t="shared" ref="AI189:AI252" si="74">RANK(AK189,AK$7:AK$570,1)</f>
        <v>109</v>
      </c>
      <c r="AJ189" s="31">
        <f t="shared" si="67"/>
        <v>-0.25603052282159466</v>
      </c>
      <c r="AK189" s="11">
        <v>125435.25115110925</v>
      </c>
      <c r="AL189" s="36"/>
    </row>
    <row r="190" spans="1:38" x14ac:dyDescent="0.3">
      <c r="A190" t="s">
        <v>414</v>
      </c>
      <c r="B190" s="3" t="s">
        <v>415</v>
      </c>
      <c r="C190" s="4" t="s">
        <v>47</v>
      </c>
      <c r="D190" s="5" t="s">
        <v>44</v>
      </c>
      <c r="E190" s="34">
        <f t="shared" si="68"/>
        <v>-3.3747639217265917</v>
      </c>
      <c r="F190" s="6">
        <f t="shared" si="46"/>
        <v>38.953187401045341</v>
      </c>
      <c r="G190" s="7">
        <f t="shared" si="47"/>
        <v>93</v>
      </c>
      <c r="H190" s="97">
        <f t="shared" si="48"/>
        <v>326</v>
      </c>
      <c r="I190" s="31">
        <f t="shared" si="49"/>
        <v>0.10039218367019703</v>
      </c>
      <c r="J190" s="9">
        <v>5.5431067653516131E-2</v>
      </c>
      <c r="K190" s="8">
        <f t="shared" si="50"/>
        <v>156</v>
      </c>
      <c r="L190" s="31">
        <f t="shared" si="51"/>
        <v>-0.25417579164555693</v>
      </c>
      <c r="M190" s="9">
        <v>5.0278545011937646E-2</v>
      </c>
      <c r="N190" s="8">
        <f t="shared" si="52"/>
        <v>88</v>
      </c>
      <c r="O190" s="31">
        <f t="shared" si="53"/>
        <v>-0.70627990303047161</v>
      </c>
      <c r="P190" s="9">
        <v>0.10883546057188087</v>
      </c>
      <c r="Q190" s="8">
        <f t="shared" si="54"/>
        <v>130</v>
      </c>
      <c r="R190" s="31">
        <f t="shared" si="55"/>
        <v>3.977745026942419E-2</v>
      </c>
      <c r="S190" s="10">
        <v>1.1151619129315891</v>
      </c>
      <c r="T190" s="8">
        <f t="shared" si="56"/>
        <v>83</v>
      </c>
      <c r="U190" s="31">
        <f t="shared" si="57"/>
        <v>-0.70135842591460307</v>
      </c>
      <c r="V190" s="16">
        <v>0.12102664909419886</v>
      </c>
      <c r="W190" s="97">
        <f t="shared" si="72"/>
        <v>102</v>
      </c>
      <c r="X190" s="31">
        <f t="shared" si="59"/>
        <v>-0.81435292152935546</v>
      </c>
      <c r="Y190" s="11">
        <v>84277</v>
      </c>
      <c r="Z190" s="8">
        <f t="shared" si="60"/>
        <v>191</v>
      </c>
      <c r="AA190" s="31">
        <f t="shared" si="61"/>
        <v>-1.2801356323613624E-2</v>
      </c>
      <c r="AB190" s="9">
        <v>4.4999999999999998E-2</v>
      </c>
      <c r="AC190" s="97">
        <f t="shared" si="73"/>
        <v>70</v>
      </c>
      <c r="AD190" s="31">
        <f t="shared" si="63"/>
        <v>-0.99909197538611061</v>
      </c>
      <c r="AE190" s="16">
        <v>0.87595013681970202</v>
      </c>
      <c r="AF190" s="8">
        <f t="shared" si="64"/>
        <v>116</v>
      </c>
      <c r="AG190" s="31">
        <f t="shared" si="65"/>
        <v>-0.36245123376482125</v>
      </c>
      <c r="AH190" s="12">
        <v>2.4836666666666667</v>
      </c>
      <c r="AI190" s="97">
        <f t="shared" si="74"/>
        <v>256</v>
      </c>
      <c r="AJ190" s="31">
        <f t="shared" si="67"/>
        <v>-0.20639231750726281</v>
      </c>
      <c r="AK190" s="11">
        <v>188072.19924941025</v>
      </c>
      <c r="AL190" s="36">
        <v>1</v>
      </c>
    </row>
    <row r="191" spans="1:38" x14ac:dyDescent="0.3">
      <c r="A191" t="s">
        <v>416</v>
      </c>
      <c r="B191" s="3" t="s">
        <v>417</v>
      </c>
      <c r="C191" s="4" t="s">
        <v>43</v>
      </c>
      <c r="D191" s="5" t="s">
        <v>44</v>
      </c>
      <c r="E191" s="34">
        <f t="shared" si="68"/>
        <v>-0.33777339332940837</v>
      </c>
      <c r="F191" s="6">
        <f t="shared" si="46"/>
        <v>29.267999564423064</v>
      </c>
      <c r="G191" s="7">
        <f t="shared" si="47"/>
        <v>213</v>
      </c>
      <c r="H191" s="97">
        <f t="shared" si="48"/>
        <v>382</v>
      </c>
      <c r="I191" s="31">
        <f t="shared" si="49"/>
        <v>0.24388257535207802</v>
      </c>
      <c r="J191" s="9">
        <v>6.751939609981128E-2</v>
      </c>
      <c r="K191" s="8">
        <f t="shared" si="50"/>
        <v>504</v>
      </c>
      <c r="L191" s="31">
        <f t="shared" si="51"/>
        <v>0.97654084169872779</v>
      </c>
      <c r="M191" s="9">
        <v>8.7741935483870975E-3</v>
      </c>
      <c r="N191" s="8">
        <f t="shared" si="52"/>
        <v>253</v>
      </c>
      <c r="O191" s="31">
        <f t="shared" si="53"/>
        <v>0.19821043053341691</v>
      </c>
      <c r="P191" s="9">
        <v>4.8685238219213743E-2</v>
      </c>
      <c r="Q191" s="8">
        <f t="shared" si="54"/>
        <v>205</v>
      </c>
      <c r="R191" s="31">
        <f t="shared" si="55"/>
        <v>4.6023422483669238E-2</v>
      </c>
      <c r="S191" s="10">
        <v>0.58927519151443719</v>
      </c>
      <c r="T191" s="8">
        <f t="shared" si="56"/>
        <v>135</v>
      </c>
      <c r="U191" s="31">
        <f t="shared" si="57"/>
        <v>-0.28735784839965411</v>
      </c>
      <c r="V191" s="16">
        <v>9.4202133277009187E-2</v>
      </c>
      <c r="W191" s="97">
        <f t="shared" si="72"/>
        <v>174</v>
      </c>
      <c r="X191" s="31">
        <f t="shared" si="59"/>
        <v>-0.62331258628040276</v>
      </c>
      <c r="Y191" s="11">
        <v>93083</v>
      </c>
      <c r="Z191" s="8">
        <f t="shared" si="60"/>
        <v>246</v>
      </c>
      <c r="AA191" s="31">
        <f t="shared" si="61"/>
        <v>0.16921456720206488</v>
      </c>
      <c r="AB191" s="9">
        <v>4.2000000000000003E-2</v>
      </c>
      <c r="AC191" s="97">
        <f t="shared" si="73"/>
        <v>218</v>
      </c>
      <c r="AD191" s="31">
        <f t="shared" si="63"/>
        <v>5.6479378028677953E-2</v>
      </c>
      <c r="AE191" s="16">
        <v>0.93478260869565222</v>
      </c>
      <c r="AF191" s="8">
        <f t="shared" si="64"/>
        <v>68</v>
      </c>
      <c r="AG191" s="31">
        <f t="shared" si="65"/>
        <v>-0.56185404711182041</v>
      </c>
      <c r="AH191" s="12">
        <v>2.7006666666666668</v>
      </c>
      <c r="AI191" s="97">
        <f t="shared" si="74"/>
        <v>134</v>
      </c>
      <c r="AJ191" s="31">
        <f t="shared" si="67"/>
        <v>-0.24669239752770711</v>
      </c>
      <c r="AK191" s="11">
        <v>137218.74867413082</v>
      </c>
      <c r="AL191" s="36"/>
    </row>
    <row r="192" spans="1:38" x14ac:dyDescent="0.3">
      <c r="A192" t="s">
        <v>418</v>
      </c>
      <c r="B192" s="3" t="s">
        <v>419</v>
      </c>
      <c r="C192" s="4" t="s">
        <v>72</v>
      </c>
      <c r="D192" s="5" t="s">
        <v>37</v>
      </c>
      <c r="E192" s="34">
        <f t="shared" si="68"/>
        <v>2.9121950261412692</v>
      </c>
      <c r="F192" s="6">
        <f t="shared" si="46"/>
        <v>18.903609451466032</v>
      </c>
      <c r="G192" s="7">
        <f t="shared" si="47"/>
        <v>423</v>
      </c>
      <c r="H192" s="97">
        <f t="shared" si="48"/>
        <v>180</v>
      </c>
      <c r="I192" s="31">
        <f t="shared" si="49"/>
        <v>-0.34743577248579988</v>
      </c>
      <c r="J192" s="9">
        <v>1.7703862660944258E-2</v>
      </c>
      <c r="K192" s="8">
        <f t="shared" si="50"/>
        <v>277</v>
      </c>
      <c r="L192" s="31">
        <f t="shared" si="51"/>
        <v>0.1821624751910883</v>
      </c>
      <c r="M192" s="9">
        <v>3.5563592525617839E-2</v>
      </c>
      <c r="N192" s="8">
        <f t="shared" si="52"/>
        <v>331</v>
      </c>
      <c r="O192" s="31">
        <f t="shared" si="53"/>
        <v>0.44159093592665272</v>
      </c>
      <c r="P192" s="9">
        <v>3.2500000000000001E-2</v>
      </c>
      <c r="Q192" s="8">
        <f t="shared" si="54"/>
        <v>386</v>
      </c>
      <c r="R192" s="31">
        <f t="shared" si="55"/>
        <v>5.3022261440516603E-2</v>
      </c>
      <c r="S192" s="10">
        <v>0</v>
      </c>
      <c r="T192" s="8">
        <f t="shared" si="56"/>
        <v>501</v>
      </c>
      <c r="U192" s="31">
        <f t="shared" si="57"/>
        <v>0.78202833491318535</v>
      </c>
      <c r="V192" s="16">
        <v>2.4912938655237075E-2</v>
      </c>
      <c r="W192" s="97">
        <f t="shared" si="72"/>
        <v>387</v>
      </c>
      <c r="X192" s="31">
        <f t="shared" si="59"/>
        <v>0.24537207236581179</v>
      </c>
      <c r="Y192" s="11">
        <v>133125</v>
      </c>
      <c r="Z192" s="8">
        <f t="shared" si="60"/>
        <v>523</v>
      </c>
      <c r="AA192" s="31">
        <f t="shared" si="61"/>
        <v>0.89727826130478017</v>
      </c>
      <c r="AB192" s="9">
        <v>0.03</v>
      </c>
      <c r="AC192" s="97">
        <f t="shared" si="73"/>
        <v>471</v>
      </c>
      <c r="AD192" s="31">
        <f t="shared" si="63"/>
        <v>0.79012856845740087</v>
      </c>
      <c r="AE192" s="16">
        <v>0.97567268706229271</v>
      </c>
      <c r="AF192" s="8">
        <f t="shared" si="64"/>
        <v>43</v>
      </c>
      <c r="AG192" s="31">
        <f t="shared" si="65"/>
        <v>-0.7799413022624555</v>
      </c>
      <c r="AH192" s="12">
        <v>2.9380000000000002</v>
      </c>
      <c r="AI192" s="97">
        <f t="shared" si="74"/>
        <v>139</v>
      </c>
      <c r="AJ192" s="31">
        <f t="shared" si="67"/>
        <v>-0.24368703351114451</v>
      </c>
      <c r="AK192" s="11">
        <v>141011.12651555086</v>
      </c>
      <c r="AL192" s="36"/>
    </row>
    <row r="193" spans="1:38" x14ac:dyDescent="0.3">
      <c r="A193" t="s">
        <v>420</v>
      </c>
      <c r="B193" s="3" t="s">
        <v>421</v>
      </c>
      <c r="C193" s="4" t="s">
        <v>72</v>
      </c>
      <c r="D193" s="5" t="s">
        <v>37</v>
      </c>
      <c r="E193" s="34">
        <f t="shared" si="68"/>
        <v>1.9596434817405017</v>
      </c>
      <c r="F193" s="6">
        <f t="shared" si="46"/>
        <v>21.941366910806888</v>
      </c>
      <c r="G193" s="7">
        <f t="shared" si="47"/>
        <v>353</v>
      </c>
      <c r="H193" s="97">
        <f t="shared" si="48"/>
        <v>420</v>
      </c>
      <c r="I193" s="31">
        <f t="shared" si="49"/>
        <v>0.38454483591776806</v>
      </c>
      <c r="J193" s="9">
        <v>7.9369469026548733E-2</v>
      </c>
      <c r="K193" s="8">
        <f t="shared" si="50"/>
        <v>126</v>
      </c>
      <c r="L193" s="31">
        <f t="shared" si="51"/>
        <v>-0.43667515929629336</v>
      </c>
      <c r="M193" s="9">
        <v>5.6433103820710137E-2</v>
      </c>
      <c r="N193" s="8">
        <f t="shared" si="52"/>
        <v>402</v>
      </c>
      <c r="O193" s="31">
        <f t="shared" si="53"/>
        <v>0.62908247208951473</v>
      </c>
      <c r="P193" s="9">
        <v>2.0031478036915153E-2</v>
      </c>
      <c r="Q193" s="8">
        <f t="shared" si="54"/>
        <v>278</v>
      </c>
      <c r="R193" s="31">
        <f t="shared" si="55"/>
        <v>4.9218447159908744E-2</v>
      </c>
      <c r="S193" s="10">
        <v>0.32026646169613116</v>
      </c>
      <c r="T193" s="8">
        <f t="shared" si="56"/>
        <v>281</v>
      </c>
      <c r="U193" s="31">
        <f t="shared" si="57"/>
        <v>0.25014932264230372</v>
      </c>
      <c r="V193" s="16">
        <v>5.9375202121466915E-2</v>
      </c>
      <c r="W193" s="97">
        <f t="shared" si="72"/>
        <v>302</v>
      </c>
      <c r="X193" s="31">
        <f t="shared" si="59"/>
        <v>-0.14137288067564632</v>
      </c>
      <c r="Y193" s="11">
        <v>115298</v>
      </c>
      <c r="Z193" s="8">
        <f t="shared" si="60"/>
        <v>442</v>
      </c>
      <c r="AA193" s="31">
        <f t="shared" si="61"/>
        <v>0.65459036327054154</v>
      </c>
      <c r="AB193" s="9">
        <v>3.4000000000000002E-2</v>
      </c>
      <c r="AC193" s="97">
        <f t="shared" si="73"/>
        <v>430</v>
      </c>
      <c r="AD193" s="31">
        <f t="shared" si="63"/>
        <v>0.67345047799057112</v>
      </c>
      <c r="AE193" s="16">
        <v>0.96916961130742052</v>
      </c>
      <c r="AF193" s="8">
        <f t="shared" si="64"/>
        <v>123</v>
      </c>
      <c r="AG193" s="31">
        <f t="shared" si="65"/>
        <v>-0.34039746639003787</v>
      </c>
      <c r="AH193" s="12">
        <v>2.4596666666666667</v>
      </c>
      <c r="AI193" s="97">
        <f t="shared" si="74"/>
        <v>182</v>
      </c>
      <c r="AJ193" s="31">
        <f t="shared" si="67"/>
        <v>-0.22937109317820392</v>
      </c>
      <c r="AK193" s="11">
        <v>159075.97809377403</v>
      </c>
      <c r="AL193" s="36"/>
    </row>
    <row r="194" spans="1:38" x14ac:dyDescent="0.3">
      <c r="A194" t="s">
        <v>422</v>
      </c>
      <c r="B194" s="3" t="s">
        <v>423</v>
      </c>
      <c r="C194" s="4" t="s">
        <v>72</v>
      </c>
      <c r="D194" s="5" t="s">
        <v>37</v>
      </c>
      <c r="E194" s="34">
        <f t="shared" si="68"/>
        <v>5.2507360991695551</v>
      </c>
      <c r="F194" s="6">
        <f t="shared" si="46"/>
        <v>11.445828683249864</v>
      </c>
      <c r="G194" s="7">
        <f t="shared" si="47"/>
        <v>534</v>
      </c>
      <c r="H194" s="97">
        <f t="shared" si="48"/>
        <v>489</v>
      </c>
      <c r="I194" s="31">
        <f t="shared" si="49"/>
        <v>0.8068027430929936</v>
      </c>
      <c r="J194" s="9">
        <v>0.11494252873563227</v>
      </c>
      <c r="K194" s="8">
        <f t="shared" si="50"/>
        <v>143</v>
      </c>
      <c r="L194" s="31">
        <f t="shared" si="51"/>
        <v>-0.34873878380483575</v>
      </c>
      <c r="M194" s="9">
        <v>5.3467561521252795E-2</v>
      </c>
      <c r="N194" s="8">
        <f t="shared" si="52"/>
        <v>486</v>
      </c>
      <c r="O194" s="31">
        <f t="shared" si="53"/>
        <v>0.7986441422073931</v>
      </c>
      <c r="P194" s="9">
        <v>8.7553241836251777E-3</v>
      </c>
      <c r="Q194" s="8">
        <f t="shared" si="54"/>
        <v>361</v>
      </c>
      <c r="R194" s="31">
        <f t="shared" si="55"/>
        <v>5.2087577430933701E-2</v>
      </c>
      <c r="S194" s="10">
        <v>7.8696781301644758E-2</v>
      </c>
      <c r="T194" s="8">
        <f t="shared" si="56"/>
        <v>461</v>
      </c>
      <c r="U194" s="31">
        <f t="shared" si="57"/>
        <v>0.68072680752296921</v>
      </c>
      <c r="V194" s="16">
        <v>3.1476611682205752E-2</v>
      </c>
      <c r="W194" s="97">
        <f t="shared" si="72"/>
        <v>518</v>
      </c>
      <c r="X194" s="31">
        <f t="shared" si="59"/>
        <v>1.7048586217495609</v>
      </c>
      <c r="Y194" s="11">
        <v>200400</v>
      </c>
      <c r="Z194" s="8">
        <f t="shared" si="60"/>
        <v>547</v>
      </c>
      <c r="AA194" s="31">
        <f t="shared" si="61"/>
        <v>1.0186222103218994</v>
      </c>
      <c r="AB194" s="9">
        <v>2.7999999999999997E-2</v>
      </c>
      <c r="AC194" s="97">
        <f t="shared" si="73"/>
        <v>533</v>
      </c>
      <c r="AD194" s="31">
        <f t="shared" si="63"/>
        <v>1.0079708072727531</v>
      </c>
      <c r="AE194" s="16">
        <v>0.98781416603198779</v>
      </c>
      <c r="AF194" s="8">
        <f t="shared" si="64"/>
        <v>114</v>
      </c>
      <c r="AG194" s="31">
        <f t="shared" si="65"/>
        <v>-0.36428904771271964</v>
      </c>
      <c r="AH194" s="12">
        <v>2.4856666666666665</v>
      </c>
      <c r="AI194" s="97">
        <f t="shared" si="74"/>
        <v>394</v>
      </c>
      <c r="AJ194" s="31">
        <f t="shared" si="67"/>
        <v>-0.14247118091925556</v>
      </c>
      <c r="AK194" s="11">
        <v>268732.34579365706</v>
      </c>
      <c r="AL194" s="36"/>
    </row>
    <row r="195" spans="1:38" x14ac:dyDescent="0.3">
      <c r="A195" t="s">
        <v>424</v>
      </c>
      <c r="B195" s="3" t="s">
        <v>425</v>
      </c>
      <c r="C195" s="4" t="s">
        <v>89</v>
      </c>
      <c r="D195" s="5" t="s">
        <v>37</v>
      </c>
      <c r="E195" s="34">
        <f t="shared" si="68"/>
        <v>2.5891094429420112</v>
      </c>
      <c r="F195" s="6">
        <f t="shared" si="46"/>
        <v>19.93395331699034</v>
      </c>
      <c r="G195" s="7">
        <f t="shared" si="47"/>
        <v>396</v>
      </c>
      <c r="H195" s="97">
        <f t="shared" si="48"/>
        <v>142</v>
      </c>
      <c r="I195" s="31">
        <f t="shared" si="49"/>
        <v>-0.46387166451630213</v>
      </c>
      <c r="J195" s="9">
        <v>7.8947368421051767E-3</v>
      </c>
      <c r="K195" s="8">
        <f t="shared" si="50"/>
        <v>432</v>
      </c>
      <c r="L195" s="31">
        <f t="shared" si="51"/>
        <v>0.66117147385239916</v>
      </c>
      <c r="M195" s="9">
        <v>1.9409623938536191E-2</v>
      </c>
      <c r="N195" s="8">
        <f t="shared" si="52"/>
        <v>238</v>
      </c>
      <c r="O195" s="31">
        <f t="shared" si="53"/>
        <v>0.14898581751416579</v>
      </c>
      <c r="P195" s="9">
        <v>5.195876288659794E-2</v>
      </c>
      <c r="Q195" s="8">
        <f t="shared" si="54"/>
        <v>386</v>
      </c>
      <c r="R195" s="31">
        <f t="shared" si="55"/>
        <v>5.3022261440516603E-2</v>
      </c>
      <c r="S195" s="10">
        <v>0</v>
      </c>
      <c r="T195" s="8">
        <f t="shared" si="56"/>
        <v>519</v>
      </c>
      <c r="U195" s="31">
        <f t="shared" si="57"/>
        <v>0.84838510057340422</v>
      </c>
      <c r="V195" s="16">
        <v>2.0613456464379946E-2</v>
      </c>
      <c r="W195" s="97">
        <f t="shared" si="72"/>
        <v>413</v>
      </c>
      <c r="X195" s="31">
        <f t="shared" si="59"/>
        <v>0.45741252622945749</v>
      </c>
      <c r="Y195" s="11">
        <v>142899</v>
      </c>
      <c r="Z195" s="8">
        <f t="shared" si="60"/>
        <v>415</v>
      </c>
      <c r="AA195" s="31">
        <f t="shared" si="61"/>
        <v>0.59391838876198189</v>
      </c>
      <c r="AB195" s="9">
        <v>3.5000000000000003E-2</v>
      </c>
      <c r="AC195" s="97">
        <f t="shared" si="73"/>
        <v>330</v>
      </c>
      <c r="AD195" s="31">
        <f t="shared" si="63"/>
        <v>0.41252955968481053</v>
      </c>
      <c r="AE195" s="16">
        <v>0.95462713387241693</v>
      </c>
      <c r="AF195" s="8">
        <f t="shared" si="64"/>
        <v>405</v>
      </c>
      <c r="AG195" s="31">
        <f t="shared" si="65"/>
        <v>0.2890538107652359</v>
      </c>
      <c r="AH195" s="12">
        <v>1.7746666666666666</v>
      </c>
      <c r="AI195" s="97">
        <f t="shared" si="74"/>
        <v>304</v>
      </c>
      <c r="AJ195" s="31">
        <f t="shared" si="67"/>
        <v>-0.18693046515063447</v>
      </c>
      <c r="AK195" s="11">
        <v>212630.5213772846</v>
      </c>
      <c r="AL195" s="36"/>
    </row>
    <row r="196" spans="1:38" x14ac:dyDescent="0.3">
      <c r="A196" t="s">
        <v>426</v>
      </c>
      <c r="B196" s="3" t="s">
        <v>427</v>
      </c>
      <c r="C196" s="4" t="s">
        <v>136</v>
      </c>
      <c r="D196" s="5" t="s">
        <v>44</v>
      </c>
      <c r="E196" s="34">
        <f t="shared" si="68"/>
        <v>-2.741046253517196</v>
      </c>
      <c r="F196" s="6">
        <f t="shared" si="46"/>
        <v>36.932214798528364</v>
      </c>
      <c r="G196" s="7">
        <f t="shared" si="47"/>
        <v>116</v>
      </c>
      <c r="H196" s="97">
        <f t="shared" si="48"/>
        <v>439</v>
      </c>
      <c r="I196" s="31">
        <f t="shared" si="49"/>
        <v>0.46526469799046188</v>
      </c>
      <c r="J196" s="9">
        <v>8.6169702780441115E-2</v>
      </c>
      <c r="K196" s="8">
        <f t="shared" si="50"/>
        <v>339</v>
      </c>
      <c r="L196" s="31">
        <f t="shared" si="51"/>
        <v>0.38531401201355581</v>
      </c>
      <c r="M196" s="9">
        <v>2.8712565606668725E-2</v>
      </c>
      <c r="N196" s="8">
        <f t="shared" si="52"/>
        <v>66</v>
      </c>
      <c r="O196" s="31">
        <f t="shared" si="53"/>
        <v>-1.0437498262749736</v>
      </c>
      <c r="P196" s="9">
        <v>0.13127781309599493</v>
      </c>
      <c r="Q196" s="8">
        <f t="shared" si="54"/>
        <v>33</v>
      </c>
      <c r="R196" s="31">
        <f t="shared" si="55"/>
        <v>1.2396870179028196E-2</v>
      </c>
      <c r="S196" s="10">
        <v>3.420500937879289</v>
      </c>
      <c r="T196" s="8">
        <f t="shared" si="56"/>
        <v>166</v>
      </c>
      <c r="U196" s="31">
        <f t="shared" si="57"/>
        <v>-0.15043367770830149</v>
      </c>
      <c r="V196" s="16">
        <v>8.5330347144456892E-2</v>
      </c>
      <c r="W196" s="97">
        <f t="shared" si="72"/>
        <v>184</v>
      </c>
      <c r="X196" s="31">
        <f t="shared" si="59"/>
        <v>-0.56285046791351301</v>
      </c>
      <c r="Y196" s="11">
        <v>95870</v>
      </c>
      <c r="Z196" s="8">
        <f t="shared" si="60"/>
        <v>111</v>
      </c>
      <c r="AA196" s="31">
        <f t="shared" si="61"/>
        <v>-0.4375051778835311</v>
      </c>
      <c r="AB196" s="9">
        <v>5.2000000000000005E-2</v>
      </c>
      <c r="AC196" s="97">
        <f t="shared" si="73"/>
        <v>107</v>
      </c>
      <c r="AD196" s="31">
        <f t="shared" si="63"/>
        <v>-0.56842328678909149</v>
      </c>
      <c r="AE196" s="16">
        <v>0.89995353879510609</v>
      </c>
      <c r="AF196" s="8">
        <f t="shared" si="64"/>
        <v>71</v>
      </c>
      <c r="AG196" s="31">
        <f t="shared" si="65"/>
        <v>-0.55297127969697735</v>
      </c>
      <c r="AH196" s="12">
        <v>2.6910000000000003</v>
      </c>
      <c r="AI196" s="97">
        <f t="shared" si="74"/>
        <v>98</v>
      </c>
      <c r="AJ196" s="31">
        <f t="shared" si="67"/>
        <v>-0.25953017881429402</v>
      </c>
      <c r="AK196" s="11">
        <v>121019.14123358711</v>
      </c>
      <c r="AL196" s="36"/>
    </row>
    <row r="197" spans="1:38" x14ac:dyDescent="0.3">
      <c r="A197" t="s">
        <v>428</v>
      </c>
      <c r="B197" s="3" t="s">
        <v>429</v>
      </c>
      <c r="C197" s="4" t="s">
        <v>61</v>
      </c>
      <c r="D197" s="5" t="s">
        <v>44</v>
      </c>
      <c r="E197" s="34">
        <f t="shared" si="68"/>
        <v>0.84530733222242449</v>
      </c>
      <c r="F197" s="6">
        <f t="shared" si="46"/>
        <v>25.495067464136213</v>
      </c>
      <c r="G197" s="7">
        <f t="shared" si="47"/>
        <v>273</v>
      </c>
      <c r="H197" s="97">
        <f t="shared" si="48"/>
        <v>274</v>
      </c>
      <c r="I197" s="31">
        <f t="shared" si="49"/>
        <v>-5.160588405635276E-2</v>
      </c>
      <c r="J197" s="9">
        <v>4.2626011200995739E-2</v>
      </c>
      <c r="K197" s="8">
        <f t="shared" si="50"/>
        <v>517</v>
      </c>
      <c r="L197" s="31">
        <f t="shared" si="51"/>
        <v>1.0450406683505</v>
      </c>
      <c r="M197" s="9">
        <v>6.4641241111829343E-3</v>
      </c>
      <c r="N197" s="8">
        <f t="shared" si="52"/>
        <v>261</v>
      </c>
      <c r="O197" s="31">
        <f t="shared" si="53"/>
        <v>0.22588992698592533</v>
      </c>
      <c r="P197" s="9">
        <v>4.6844502277163302E-2</v>
      </c>
      <c r="Q197" s="8">
        <f t="shared" si="54"/>
        <v>151</v>
      </c>
      <c r="R197" s="31">
        <f t="shared" si="55"/>
        <v>4.2389289453256096E-2</v>
      </c>
      <c r="S197" s="10">
        <v>0.89525514771709935</v>
      </c>
      <c r="T197" s="8">
        <f t="shared" si="56"/>
        <v>442</v>
      </c>
      <c r="U197" s="31">
        <f t="shared" si="57"/>
        <v>0.6486493795906022</v>
      </c>
      <c r="V197" s="16">
        <v>3.3555018137847642E-2</v>
      </c>
      <c r="W197" s="97">
        <f t="shared" si="72"/>
        <v>124</v>
      </c>
      <c r="X197" s="31">
        <f t="shared" si="59"/>
        <v>-0.75582159919212244</v>
      </c>
      <c r="Y197" s="11">
        <v>86975</v>
      </c>
      <c r="Z197" s="8">
        <f t="shared" si="60"/>
        <v>180</v>
      </c>
      <c r="AA197" s="31">
        <f t="shared" si="61"/>
        <v>-7.3473330832173264E-2</v>
      </c>
      <c r="AB197" s="9">
        <v>4.5999999999999999E-2</v>
      </c>
      <c r="AC197" s="97">
        <f t="shared" si="73"/>
        <v>464</v>
      </c>
      <c r="AD197" s="31">
        <f t="shared" si="63"/>
        <v>0.76235657611038055</v>
      </c>
      <c r="AE197" s="16">
        <v>0.97412480974124804</v>
      </c>
      <c r="AF197" s="8">
        <f t="shared" si="64"/>
        <v>44</v>
      </c>
      <c r="AG197" s="31">
        <f t="shared" si="65"/>
        <v>-0.77289634879551083</v>
      </c>
      <c r="AH197" s="12">
        <v>2.9303333333333335</v>
      </c>
      <c r="AI197" s="97">
        <f t="shared" si="74"/>
        <v>152</v>
      </c>
      <c r="AJ197" s="31">
        <f t="shared" si="67"/>
        <v>-0.23927007507241257</v>
      </c>
      <c r="AK197" s="11">
        <v>146584.75261116086</v>
      </c>
      <c r="AL197" s="36"/>
    </row>
    <row r="198" spans="1:38" x14ac:dyDescent="0.3">
      <c r="A198" t="s">
        <v>430</v>
      </c>
      <c r="B198" s="3" t="s">
        <v>431</v>
      </c>
      <c r="C198" s="4" t="s">
        <v>36</v>
      </c>
      <c r="D198" s="5" t="s">
        <v>37</v>
      </c>
      <c r="E198" s="34">
        <f t="shared" si="68"/>
        <v>-2.3319279749307058</v>
      </c>
      <c r="F198" s="6">
        <f t="shared" si="46"/>
        <v>35.627506292375422</v>
      </c>
      <c r="G198" s="7">
        <f t="shared" si="47"/>
        <v>131</v>
      </c>
      <c r="H198" s="97">
        <f t="shared" si="48"/>
        <v>407</v>
      </c>
      <c r="I198" s="31">
        <f t="shared" si="49"/>
        <v>0.34073984461355084</v>
      </c>
      <c r="J198" s="9">
        <v>7.5679123517934821E-2</v>
      </c>
      <c r="K198" s="8">
        <f t="shared" si="50"/>
        <v>413</v>
      </c>
      <c r="L198" s="31">
        <f t="shared" si="51"/>
        <v>0.60642534274946513</v>
      </c>
      <c r="M198" s="9">
        <v>2.1255867505092552E-2</v>
      </c>
      <c r="N198" s="8">
        <f t="shared" si="52"/>
        <v>111</v>
      </c>
      <c r="O198" s="31">
        <f t="shared" si="53"/>
        <v>-0.46287409644870897</v>
      </c>
      <c r="P198" s="9">
        <v>9.264853977844914E-2</v>
      </c>
      <c r="Q198" s="8">
        <f t="shared" si="54"/>
        <v>69</v>
      </c>
      <c r="R198" s="31">
        <f t="shared" si="55"/>
        <v>2.775110401277343E-2</v>
      </c>
      <c r="S198" s="10">
        <v>2.1277337891101888</v>
      </c>
      <c r="T198" s="8">
        <f t="shared" si="56"/>
        <v>152</v>
      </c>
      <c r="U198" s="31">
        <f t="shared" si="57"/>
        <v>-0.18584709716068162</v>
      </c>
      <c r="V198" s="16">
        <v>8.7624903920061489E-2</v>
      </c>
      <c r="W198" s="97">
        <f t="shared" si="72"/>
        <v>78</v>
      </c>
      <c r="X198" s="31">
        <f t="shared" si="59"/>
        <v>-0.93208809066358966</v>
      </c>
      <c r="Y198" s="11">
        <v>78850</v>
      </c>
      <c r="Z198" s="8">
        <f t="shared" si="60"/>
        <v>61</v>
      </c>
      <c r="AA198" s="31">
        <f t="shared" si="61"/>
        <v>-0.8622089994434482</v>
      </c>
      <c r="AB198" s="9">
        <v>5.9000000000000004E-2</v>
      </c>
      <c r="AC198" s="97">
        <f t="shared" si="73"/>
        <v>185</v>
      </c>
      <c r="AD198" s="31">
        <f t="shared" si="63"/>
        <v>-8.2885426778063487E-2</v>
      </c>
      <c r="AE198" s="16">
        <v>0.92701508456498549</v>
      </c>
      <c r="AF198" s="8">
        <f t="shared" si="64"/>
        <v>260</v>
      </c>
      <c r="AG198" s="31">
        <f t="shared" si="65"/>
        <v>-3.2257327792371095E-2</v>
      </c>
      <c r="AH198" s="12">
        <v>2.1243333333333334</v>
      </c>
      <c r="AI198" s="97">
        <f t="shared" si="74"/>
        <v>125</v>
      </c>
      <c r="AJ198" s="31">
        <f t="shared" si="67"/>
        <v>-0.25000933336659342</v>
      </c>
      <c r="AK198" s="11">
        <v>133033.20778541281</v>
      </c>
      <c r="AL198" s="36"/>
    </row>
    <row r="199" spans="1:38" x14ac:dyDescent="0.3">
      <c r="A199" t="s">
        <v>432</v>
      </c>
      <c r="B199" s="3" t="s">
        <v>431</v>
      </c>
      <c r="C199" s="4" t="s">
        <v>295</v>
      </c>
      <c r="D199" s="5" t="s">
        <v>33</v>
      </c>
      <c r="E199" s="34">
        <f t="shared" si="68"/>
        <v>-0.30320044298746546</v>
      </c>
      <c r="F199" s="6">
        <f t="shared" ref="F199:F262" si="75">((E199*$I$579)+$J$579)</f>
        <v>29.157743863920551</v>
      </c>
      <c r="G199" s="7">
        <f t="shared" ref="G199:G262" si="76">RANK(E199,$E$7:$E$570,1)</f>
        <v>219</v>
      </c>
      <c r="H199" s="97">
        <f t="shared" ref="H199:H262" si="77">RANK(J199,J$7:J$570,1)</f>
        <v>366</v>
      </c>
      <c r="I199" s="31">
        <f t="shared" ref="I199:I262" si="78">(J199-J$572)/J$573</f>
        <v>0.19270074617425953</v>
      </c>
      <c r="J199" s="9">
        <v>6.3207589892219973E-2</v>
      </c>
      <c r="K199" s="8">
        <f t="shared" ref="K199:K262" si="79">RANK(M199,M$7:M$570,0)</f>
        <v>401</v>
      </c>
      <c r="L199" s="31">
        <f t="shared" ref="L199:L262" si="80">-(M199-M$572)/M$573</f>
        <v>0.58185064676308762</v>
      </c>
      <c r="M199" s="9">
        <v>2.2084617837780377E-2</v>
      </c>
      <c r="N199" s="8">
        <f t="shared" ref="N199:N262" si="81">RANK(P199,P$7:P$570,0)</f>
        <v>215</v>
      </c>
      <c r="O199" s="31">
        <f t="shared" ref="O199:O262" si="82">-(P199-P$572)/P$573</f>
        <v>4.7445922491482474E-2</v>
      </c>
      <c r="P199" s="9">
        <v>5.8711347227898107E-2</v>
      </c>
      <c r="Q199" s="8">
        <f t="shared" ref="Q199:Q262" si="83">RANK(S199,S$7:S$570,0)</f>
        <v>244</v>
      </c>
      <c r="R199" s="31">
        <f t="shared" ref="R199:R262" si="84">-(S199-S$572)/S$573</f>
        <v>4.7836945363586646E-2</v>
      </c>
      <c r="S199" s="10">
        <v>0.4365835738092449</v>
      </c>
      <c r="T199" s="8">
        <f t="shared" ref="T199:T262" si="85">RANK(V199,V$7:V$570,0)</f>
        <v>251</v>
      </c>
      <c r="U199" s="31">
        <f t="shared" ref="U199:U262" si="86">-(V199-V$572)/V$573</f>
        <v>0.12969389232766465</v>
      </c>
      <c r="V199" s="16">
        <v>6.7179922141754209E-2</v>
      </c>
      <c r="W199" s="97">
        <f t="shared" si="72"/>
        <v>217</v>
      </c>
      <c r="X199" s="31">
        <f t="shared" ref="X199:X262" si="87">(Y199-Y$572)/Y$573</f>
        <v>-0.4565265202579239</v>
      </c>
      <c r="Y199" s="11">
        <v>100771</v>
      </c>
      <c r="Z199" s="8">
        <f t="shared" ref="Z199:Z262" si="88">RANK(AB199,AB$7:AB$570,0)</f>
        <v>246</v>
      </c>
      <c r="AA199" s="31">
        <f t="shared" ref="AA199:AA262" si="89">-(AB199-AB$572)/AB$573</f>
        <v>0.16921456720206488</v>
      </c>
      <c r="AB199" s="9">
        <v>4.2000000000000003E-2</v>
      </c>
      <c r="AC199" s="97">
        <f t="shared" si="73"/>
        <v>138</v>
      </c>
      <c r="AD199" s="31">
        <f t="shared" ref="AD199:AD262" si="90">(AE199-AE$572)/AE$573</f>
        <v>-0.31392858324395584</v>
      </c>
      <c r="AE199" s="16">
        <v>0.91413784991766645</v>
      </c>
      <c r="AF199" s="8">
        <f t="shared" ref="AF199:AF262" si="91">RANK(AH199,AH$7:AH$570,0)</f>
        <v>153</v>
      </c>
      <c r="AG199" s="31">
        <f t="shared" ref="AG199:AG262" si="92">-(AH199-AH$572)/AH$573</f>
        <v>-0.25034458294300616</v>
      </c>
      <c r="AH199" s="12">
        <v>2.3616666666666668</v>
      </c>
      <c r="AI199" s="97">
        <f t="shared" si="74"/>
        <v>176</v>
      </c>
      <c r="AJ199" s="31">
        <f t="shared" ref="AJ199:AJ262" si="93">(AK199-AK$572)/AK$573</f>
        <v>-0.23195347747587841</v>
      </c>
      <c r="AK199" s="11">
        <v>155817.34555057448</v>
      </c>
      <c r="AL199" s="36"/>
    </row>
    <row r="200" spans="1:38" x14ac:dyDescent="0.3">
      <c r="A200" t="s">
        <v>433</v>
      </c>
      <c r="B200" s="3" t="s">
        <v>434</v>
      </c>
      <c r="C200" s="4" t="s">
        <v>36</v>
      </c>
      <c r="D200" s="5" t="s">
        <v>37</v>
      </c>
      <c r="E200" s="34">
        <f t="shared" si="68"/>
        <v>-2.4870655131172961</v>
      </c>
      <c r="F200" s="6">
        <f t="shared" si="75"/>
        <v>36.122251397372928</v>
      </c>
      <c r="G200" s="7">
        <f t="shared" si="76"/>
        <v>125</v>
      </c>
      <c r="H200" s="97">
        <f t="shared" si="77"/>
        <v>244</v>
      </c>
      <c r="I200" s="31">
        <f t="shared" si="78"/>
        <v>-0.15181486708853098</v>
      </c>
      <c r="J200" s="9">
        <v>3.4183919114106898E-2</v>
      </c>
      <c r="K200" s="8">
        <f t="shared" si="79"/>
        <v>133</v>
      </c>
      <c r="L200" s="31">
        <f t="shared" si="80"/>
        <v>-0.39959365702553973</v>
      </c>
      <c r="M200" s="9">
        <v>5.5182577370230884E-2</v>
      </c>
      <c r="N200" s="8">
        <f t="shared" si="81"/>
        <v>146</v>
      </c>
      <c r="O200" s="31">
        <f t="shared" si="82"/>
        <v>-0.24197565384202571</v>
      </c>
      <c r="P200" s="9">
        <v>7.795839888131445E-2</v>
      </c>
      <c r="Q200" s="8">
        <f t="shared" si="83"/>
        <v>129</v>
      </c>
      <c r="R200" s="31">
        <f t="shared" si="84"/>
        <v>3.959385594263886E-2</v>
      </c>
      <c r="S200" s="10">
        <v>1.1306198457036447</v>
      </c>
      <c r="T200" s="8">
        <f t="shared" si="85"/>
        <v>129</v>
      </c>
      <c r="U200" s="31">
        <f t="shared" si="86"/>
        <v>-0.31188296769704488</v>
      </c>
      <c r="V200" s="16">
        <v>9.5791199781361025E-2</v>
      </c>
      <c r="W200" s="97">
        <f t="shared" si="72"/>
        <v>76</v>
      </c>
      <c r="X200" s="31">
        <f t="shared" si="87"/>
        <v>-0.94864087010884868</v>
      </c>
      <c r="Y200" s="11">
        <v>78087</v>
      </c>
      <c r="Z200" s="8">
        <f t="shared" si="88"/>
        <v>128</v>
      </c>
      <c r="AA200" s="31">
        <f t="shared" si="89"/>
        <v>-0.31616122886641185</v>
      </c>
      <c r="AB200" s="9">
        <v>0.05</v>
      </c>
      <c r="AC200" s="97">
        <f t="shared" si="73"/>
        <v>117</v>
      </c>
      <c r="AD200" s="31">
        <f t="shared" si="90"/>
        <v>-0.51333341592168213</v>
      </c>
      <c r="AE200" s="16">
        <v>0.90302398331595413</v>
      </c>
      <c r="AF200" s="8">
        <f t="shared" si="91"/>
        <v>286</v>
      </c>
      <c r="AG200" s="31">
        <f t="shared" si="92"/>
        <v>1.8588858099490548E-2</v>
      </c>
      <c r="AH200" s="12">
        <v>2.069</v>
      </c>
      <c r="AI200" s="97">
        <f t="shared" si="74"/>
        <v>135</v>
      </c>
      <c r="AJ200" s="31">
        <f t="shared" si="93"/>
        <v>-0.24584126448110674</v>
      </c>
      <c r="AK200" s="11">
        <v>138292.76769087522</v>
      </c>
      <c r="AL200" s="36"/>
    </row>
    <row r="201" spans="1:38" x14ac:dyDescent="0.3">
      <c r="A201" t="s">
        <v>435</v>
      </c>
      <c r="B201" s="3" t="s">
        <v>436</v>
      </c>
      <c r="C201" s="4" t="s">
        <v>40</v>
      </c>
      <c r="D201" s="5" t="s">
        <v>33</v>
      </c>
      <c r="E201" s="34">
        <f t="shared" ref="E201:E264" si="94">((I201+L201+AG201+AJ201)*0.25)+(O201+R201+U201+X201+AA201+AD201)</f>
        <v>-3.3134530111834524</v>
      </c>
      <c r="F201" s="6">
        <f t="shared" si="75"/>
        <v>38.757662364173385</v>
      </c>
      <c r="G201" s="7">
        <f t="shared" si="76"/>
        <v>95</v>
      </c>
      <c r="H201" s="97">
        <f t="shared" si="77"/>
        <v>427</v>
      </c>
      <c r="I201" s="31">
        <f t="shared" si="78"/>
        <v>0.41756037788819428</v>
      </c>
      <c r="J201" s="9">
        <v>8.2150858849888042E-2</v>
      </c>
      <c r="K201" s="8">
        <f t="shared" si="79"/>
        <v>312</v>
      </c>
      <c r="L201" s="31">
        <f t="shared" si="80"/>
        <v>0.3119986991521036</v>
      </c>
      <c r="M201" s="9">
        <v>3.1185031185031187E-2</v>
      </c>
      <c r="N201" s="8">
        <f t="shared" si="81"/>
        <v>69</v>
      </c>
      <c r="O201" s="31">
        <f t="shared" si="82"/>
        <v>-1.005819291603727</v>
      </c>
      <c r="P201" s="9">
        <v>0.12875536480686695</v>
      </c>
      <c r="Q201" s="8">
        <f t="shared" si="83"/>
        <v>186</v>
      </c>
      <c r="R201" s="31">
        <f t="shared" si="84"/>
        <v>4.4825553566279208E-2</v>
      </c>
      <c r="S201" s="10">
        <v>0.69013112491373363</v>
      </c>
      <c r="T201" s="8">
        <f t="shared" si="85"/>
        <v>78</v>
      </c>
      <c r="U201" s="31">
        <f t="shared" si="86"/>
        <v>-0.73998522529596544</v>
      </c>
      <c r="V201" s="16">
        <v>0.12352941176470589</v>
      </c>
      <c r="W201" s="97">
        <f t="shared" si="72"/>
        <v>40</v>
      </c>
      <c r="X201" s="31">
        <f t="shared" si="87"/>
        <v>-1.1843498460888477</v>
      </c>
      <c r="Y201" s="11">
        <v>67222</v>
      </c>
      <c r="Z201" s="8">
        <f t="shared" si="88"/>
        <v>68</v>
      </c>
      <c r="AA201" s="31">
        <f t="shared" si="89"/>
        <v>-0.74086505042632889</v>
      </c>
      <c r="AB201" s="9">
        <v>5.7000000000000002E-2</v>
      </c>
      <c r="AC201" s="97">
        <f t="shared" si="73"/>
        <v>345</v>
      </c>
      <c r="AD201" s="31">
        <f t="shared" si="90"/>
        <v>0.44030671234993246</v>
      </c>
      <c r="AE201" s="16">
        <v>0.95617529880478092</v>
      </c>
      <c r="AF201" s="8">
        <f t="shared" si="91"/>
        <v>23</v>
      </c>
      <c r="AG201" s="31">
        <f t="shared" si="92"/>
        <v>-0.98332604582990124</v>
      </c>
      <c r="AH201" s="12">
        <v>3.1593333333333331</v>
      </c>
      <c r="AI201" s="97">
        <f t="shared" si="74"/>
        <v>107</v>
      </c>
      <c r="AJ201" s="31">
        <f t="shared" si="93"/>
        <v>-0.25649648594957697</v>
      </c>
      <c r="AK201" s="11">
        <v>124847.26639061421</v>
      </c>
      <c r="AL201" s="36"/>
    </row>
    <row r="202" spans="1:38" x14ac:dyDescent="0.3">
      <c r="A202" t="s">
        <v>437</v>
      </c>
      <c r="B202" s="3" t="s">
        <v>438</v>
      </c>
      <c r="C202" s="4" t="s">
        <v>61</v>
      </c>
      <c r="D202" s="5" t="s">
        <v>44</v>
      </c>
      <c r="E202" s="34">
        <f t="shared" si="94"/>
        <v>0.28987047316645376</v>
      </c>
      <c r="F202" s="6">
        <f t="shared" si="75"/>
        <v>27.266396765640383</v>
      </c>
      <c r="G202" s="7">
        <f t="shared" si="76"/>
        <v>250</v>
      </c>
      <c r="H202" s="97">
        <f t="shared" si="77"/>
        <v>85</v>
      </c>
      <c r="I202" s="31">
        <f t="shared" si="78"/>
        <v>-0.70711756128953163</v>
      </c>
      <c r="J202" s="9">
        <v>-1.2597480503899194E-2</v>
      </c>
      <c r="K202" s="8">
        <f t="shared" si="79"/>
        <v>454</v>
      </c>
      <c r="L202" s="31">
        <f t="shared" si="80"/>
        <v>0.7169763579063263</v>
      </c>
      <c r="M202" s="9">
        <v>1.7527675276752766E-2</v>
      </c>
      <c r="N202" s="8">
        <f t="shared" si="81"/>
        <v>348</v>
      </c>
      <c r="O202" s="31">
        <f t="shared" si="82"/>
        <v>0.47020103431144034</v>
      </c>
      <c r="P202" s="9">
        <v>3.0597377367654201E-2</v>
      </c>
      <c r="Q202" s="8">
        <f t="shared" si="83"/>
        <v>386</v>
      </c>
      <c r="R202" s="31">
        <f t="shared" si="84"/>
        <v>5.3022261440516603E-2</v>
      </c>
      <c r="S202" s="10">
        <v>0</v>
      </c>
      <c r="T202" s="8">
        <f t="shared" si="85"/>
        <v>269</v>
      </c>
      <c r="U202" s="31">
        <f t="shared" si="86"/>
        <v>0.2101801633643762</v>
      </c>
      <c r="V202" s="16">
        <v>6.1964940888707708E-2</v>
      </c>
      <c r="W202" s="97">
        <f t="shared" si="72"/>
        <v>270</v>
      </c>
      <c r="X202" s="31">
        <f t="shared" si="87"/>
        <v>-0.26333844560519576</v>
      </c>
      <c r="Y202" s="11">
        <v>109676</v>
      </c>
      <c r="Z202" s="8">
        <f t="shared" si="88"/>
        <v>102</v>
      </c>
      <c r="AA202" s="31">
        <f t="shared" si="89"/>
        <v>-0.49817715239209032</v>
      </c>
      <c r="AB202" s="9">
        <v>5.2999999999999999E-2</v>
      </c>
      <c r="AC202" s="97">
        <f t="shared" si="73"/>
        <v>301</v>
      </c>
      <c r="AD202" s="31">
        <f t="shared" si="90"/>
        <v>0.34149047539675276</v>
      </c>
      <c r="AE202" s="16">
        <v>0.95066775688198424</v>
      </c>
      <c r="AF202" s="8">
        <f t="shared" si="91"/>
        <v>307</v>
      </c>
      <c r="AG202" s="31">
        <f t="shared" si="92"/>
        <v>6.60657184202047E-2</v>
      </c>
      <c r="AH202" s="12">
        <v>2.0173333333333332</v>
      </c>
      <c r="AI202" s="97">
        <f t="shared" si="74"/>
        <v>349</v>
      </c>
      <c r="AJ202" s="31">
        <f t="shared" si="93"/>
        <v>-0.16995596843438351</v>
      </c>
      <c r="AK202" s="11">
        <v>234050.12474686108</v>
      </c>
      <c r="AL202" s="36"/>
    </row>
    <row r="203" spans="1:38" x14ac:dyDescent="0.3">
      <c r="A203" t="s">
        <v>439</v>
      </c>
      <c r="B203" s="3" t="s">
        <v>440</v>
      </c>
      <c r="C203" s="4" t="s">
        <v>143</v>
      </c>
      <c r="D203" s="5" t="s">
        <v>44</v>
      </c>
      <c r="E203" s="34">
        <f t="shared" si="94"/>
        <v>3.5621780299416335</v>
      </c>
      <c r="F203" s="6">
        <f t="shared" si="75"/>
        <v>16.830765488485056</v>
      </c>
      <c r="G203" s="7">
        <f t="shared" si="76"/>
        <v>456</v>
      </c>
      <c r="H203" s="97">
        <f t="shared" si="77"/>
        <v>355</v>
      </c>
      <c r="I203" s="31">
        <f t="shared" si="78"/>
        <v>0.17115421199170941</v>
      </c>
      <c r="J203" s="9">
        <v>6.1392405063291244E-2</v>
      </c>
      <c r="K203" s="8">
        <f t="shared" si="79"/>
        <v>529</v>
      </c>
      <c r="L203" s="31">
        <f t="shared" si="80"/>
        <v>1.1362358772954664</v>
      </c>
      <c r="M203" s="9">
        <v>3.3886818027787191E-3</v>
      </c>
      <c r="N203" s="8">
        <f t="shared" si="81"/>
        <v>416</v>
      </c>
      <c r="O203" s="31">
        <f t="shared" si="82"/>
        <v>0.65713043800409265</v>
      </c>
      <c r="P203" s="9">
        <v>1.8166238217652099E-2</v>
      </c>
      <c r="Q203" s="8">
        <f t="shared" si="83"/>
        <v>161</v>
      </c>
      <c r="R203" s="31">
        <f t="shared" si="84"/>
        <v>4.3579184748193021E-2</v>
      </c>
      <c r="S203" s="10">
        <v>0.79507056251242303</v>
      </c>
      <c r="T203" s="8">
        <f t="shared" si="85"/>
        <v>458</v>
      </c>
      <c r="U203" s="31">
        <f t="shared" si="86"/>
        <v>0.67392891889348461</v>
      </c>
      <c r="V203" s="16">
        <v>3.1917070176635066E-2</v>
      </c>
      <c r="W203" s="97">
        <f t="shared" si="72"/>
        <v>448</v>
      </c>
      <c r="X203" s="31">
        <f t="shared" si="87"/>
        <v>0.76236982722815483</v>
      </c>
      <c r="Y203" s="11">
        <v>156956</v>
      </c>
      <c r="Z203" s="8">
        <f t="shared" si="88"/>
        <v>415</v>
      </c>
      <c r="AA203" s="31">
        <f t="shared" si="89"/>
        <v>0.59391838876198189</v>
      </c>
      <c r="AB203" s="9">
        <v>3.5000000000000003E-2</v>
      </c>
      <c r="AC203" s="97">
        <f t="shared" si="73"/>
        <v>316</v>
      </c>
      <c r="AD203" s="31">
        <f t="shared" si="90"/>
        <v>0.38186356612217226</v>
      </c>
      <c r="AE203" s="16">
        <v>0.95291795883845498</v>
      </c>
      <c r="AF203" s="8">
        <f t="shared" si="91"/>
        <v>476</v>
      </c>
      <c r="AG203" s="31">
        <f t="shared" si="92"/>
        <v>0.55400532158728544</v>
      </c>
      <c r="AH203" s="12">
        <v>1.4863333333333333</v>
      </c>
      <c r="AI203" s="97">
        <f t="shared" si="74"/>
        <v>469</v>
      </c>
      <c r="AJ203" s="31">
        <f t="shared" si="93"/>
        <v>-6.3844586140245768E-2</v>
      </c>
      <c r="AK203" s="11">
        <v>367948.86470549263</v>
      </c>
      <c r="AL203" s="36"/>
    </row>
    <row r="204" spans="1:38" x14ac:dyDescent="0.3">
      <c r="A204" t="s">
        <v>441</v>
      </c>
      <c r="B204" s="3" t="s">
        <v>442</v>
      </c>
      <c r="C204" s="4" t="s">
        <v>143</v>
      </c>
      <c r="D204" s="5" t="s">
        <v>44</v>
      </c>
      <c r="E204" s="34">
        <f t="shared" si="94"/>
        <v>5.3872382875130258</v>
      </c>
      <c r="F204" s="6">
        <f t="shared" si="75"/>
        <v>11.010513089784965</v>
      </c>
      <c r="G204" s="7">
        <f t="shared" si="76"/>
        <v>538</v>
      </c>
      <c r="H204" s="97">
        <f t="shared" si="77"/>
        <v>209</v>
      </c>
      <c r="I204" s="31">
        <f t="shared" si="78"/>
        <v>-0.26082945555810616</v>
      </c>
      <c r="J204" s="9">
        <v>2.4999999999999911E-2</v>
      </c>
      <c r="K204" s="8">
        <f t="shared" si="79"/>
        <v>535</v>
      </c>
      <c r="L204" s="31">
        <f t="shared" si="80"/>
        <v>1.2367194871514939</v>
      </c>
      <c r="M204" s="9">
        <v>0</v>
      </c>
      <c r="N204" s="8">
        <f t="shared" si="81"/>
        <v>525</v>
      </c>
      <c r="O204" s="31">
        <f t="shared" si="82"/>
        <v>0.93029961714274023</v>
      </c>
      <c r="P204" s="9">
        <v>0</v>
      </c>
      <c r="Q204" s="8">
        <f t="shared" si="83"/>
        <v>222</v>
      </c>
      <c r="R204" s="31">
        <f t="shared" si="84"/>
        <v>4.6987185368479012E-2</v>
      </c>
      <c r="S204" s="10">
        <v>0.50813008130081305</v>
      </c>
      <c r="T204" s="8">
        <f t="shared" si="85"/>
        <v>448</v>
      </c>
      <c r="U204" s="31">
        <f t="shared" si="86"/>
        <v>0.65946542582612133</v>
      </c>
      <c r="V204" s="16">
        <v>3.2854209445585217E-2</v>
      </c>
      <c r="W204" s="97">
        <f t="shared" si="72"/>
        <v>542</v>
      </c>
      <c r="X204" s="31">
        <f t="shared" si="87"/>
        <v>2.1827631805957091</v>
      </c>
      <c r="Y204" s="11">
        <v>222429</v>
      </c>
      <c r="Z204" s="8">
        <f t="shared" si="88"/>
        <v>415</v>
      </c>
      <c r="AA204" s="31">
        <f t="shared" si="89"/>
        <v>0.59391838876198189</v>
      </c>
      <c r="AB204" s="9">
        <v>3.5000000000000003E-2</v>
      </c>
      <c r="AC204" s="97">
        <f t="shared" si="73"/>
        <v>332</v>
      </c>
      <c r="AD204" s="31">
        <f t="shared" si="90"/>
        <v>0.4163256496962438</v>
      </c>
      <c r="AE204" s="16">
        <v>0.95483870967741935</v>
      </c>
      <c r="AF204" s="8">
        <f t="shared" si="91"/>
        <v>528</v>
      </c>
      <c r="AG204" s="31">
        <f t="shared" si="92"/>
        <v>1.0425575294036658</v>
      </c>
      <c r="AH204" s="12">
        <v>0.95466666666666666</v>
      </c>
      <c r="AI204" s="97">
        <f t="shared" si="74"/>
        <v>524</v>
      </c>
      <c r="AJ204" s="31">
        <f t="shared" si="93"/>
        <v>0.21146779948994981</v>
      </c>
      <c r="AK204" s="11">
        <v>715357.22688008135</v>
      </c>
      <c r="AL204" s="36"/>
    </row>
    <row r="205" spans="1:38" x14ac:dyDescent="0.3">
      <c r="A205" t="s">
        <v>443</v>
      </c>
      <c r="B205" s="3" t="s">
        <v>444</v>
      </c>
      <c r="C205" s="4" t="s">
        <v>43</v>
      </c>
      <c r="D205" s="5" t="s">
        <v>44</v>
      </c>
      <c r="E205" s="34">
        <f t="shared" si="94"/>
        <v>1.2987329565363457</v>
      </c>
      <c r="F205" s="6">
        <f t="shared" si="75"/>
        <v>24.049059549275924</v>
      </c>
      <c r="G205" s="7">
        <f t="shared" si="76"/>
        <v>312</v>
      </c>
      <c r="H205" s="97">
        <f t="shared" si="77"/>
        <v>79</v>
      </c>
      <c r="I205" s="31">
        <f t="shared" si="78"/>
        <v>-0.73055481805057709</v>
      </c>
      <c r="J205" s="9">
        <v>-1.4571948998178486E-2</v>
      </c>
      <c r="K205" s="8">
        <f t="shared" si="79"/>
        <v>373</v>
      </c>
      <c r="L205" s="31">
        <f t="shared" si="80"/>
        <v>0.48192314940750675</v>
      </c>
      <c r="M205" s="9">
        <v>2.5454545454545455E-2</v>
      </c>
      <c r="N205" s="8">
        <f t="shared" si="81"/>
        <v>525</v>
      </c>
      <c r="O205" s="31">
        <f t="shared" si="82"/>
        <v>0.93029961714274023</v>
      </c>
      <c r="P205" s="9">
        <v>0</v>
      </c>
      <c r="Q205" s="8">
        <f t="shared" si="83"/>
        <v>386</v>
      </c>
      <c r="R205" s="31">
        <f t="shared" si="84"/>
        <v>5.3022261440516603E-2</v>
      </c>
      <c r="S205" s="10">
        <v>0</v>
      </c>
      <c r="T205" s="8">
        <f t="shared" si="85"/>
        <v>317</v>
      </c>
      <c r="U205" s="31">
        <f t="shared" si="86"/>
        <v>0.3432511384516066</v>
      </c>
      <c r="V205" s="16">
        <v>5.3342816500711238E-2</v>
      </c>
      <c r="W205" s="97">
        <f t="shared" si="72"/>
        <v>354</v>
      </c>
      <c r="X205" s="31">
        <f t="shared" si="87"/>
        <v>6.0970204364892179E-2</v>
      </c>
      <c r="Y205" s="11">
        <v>124625</v>
      </c>
      <c r="Z205" s="8">
        <f t="shared" si="88"/>
        <v>202</v>
      </c>
      <c r="AA205" s="31">
        <f t="shared" si="89"/>
        <v>4.7870618184945597E-2</v>
      </c>
      <c r="AB205" s="9">
        <v>4.4000000000000004E-2</v>
      </c>
      <c r="AC205" s="97">
        <f t="shared" si="73"/>
        <v>202</v>
      </c>
      <c r="AD205" s="31">
        <f t="shared" si="90"/>
        <v>-8.3360539379051125E-3</v>
      </c>
      <c r="AE205" s="16">
        <v>0.93117010816125856</v>
      </c>
      <c r="AF205" s="8">
        <f t="shared" si="91"/>
        <v>247</v>
      </c>
      <c r="AG205" s="31">
        <f t="shared" si="92"/>
        <v>-5.4311095167154023E-2</v>
      </c>
      <c r="AH205" s="12">
        <v>2.148333333333333</v>
      </c>
      <c r="AI205" s="97">
        <f t="shared" si="74"/>
        <v>240</v>
      </c>
      <c r="AJ205" s="31">
        <f t="shared" si="93"/>
        <v>-0.21043655263157668</v>
      </c>
      <c r="AK205" s="11">
        <v>182968.90141712877</v>
      </c>
      <c r="AL205" s="36"/>
    </row>
    <row r="206" spans="1:38" x14ac:dyDescent="0.3">
      <c r="A206" t="s">
        <v>445</v>
      </c>
      <c r="B206" s="3" t="s">
        <v>446</v>
      </c>
      <c r="C206" s="4" t="s">
        <v>61</v>
      </c>
      <c r="D206" s="5" t="s">
        <v>44</v>
      </c>
      <c r="E206" s="34">
        <f t="shared" si="94"/>
        <v>0.94104417679119878</v>
      </c>
      <c r="F206" s="6">
        <f t="shared" si="75"/>
        <v>25.18975557268838</v>
      </c>
      <c r="G206" s="7">
        <f t="shared" si="76"/>
        <v>281</v>
      </c>
      <c r="H206" s="97">
        <f t="shared" si="77"/>
        <v>331</v>
      </c>
      <c r="I206" s="31">
        <f t="shared" si="78"/>
        <v>0.11453585309191805</v>
      </c>
      <c r="J206" s="9">
        <v>5.6622599151908259E-2</v>
      </c>
      <c r="K206" s="8">
        <f t="shared" si="79"/>
        <v>271</v>
      </c>
      <c r="L206" s="31">
        <f t="shared" si="80"/>
        <v>0.16465985359753413</v>
      </c>
      <c r="M206" s="9">
        <v>3.6153846153846154E-2</v>
      </c>
      <c r="N206" s="8">
        <f t="shared" si="81"/>
        <v>420</v>
      </c>
      <c r="O206" s="31">
        <f t="shared" si="82"/>
        <v>0.66273395537647284</v>
      </c>
      <c r="P206" s="9">
        <v>1.7793594306049824E-2</v>
      </c>
      <c r="Q206" s="8">
        <f t="shared" si="83"/>
        <v>307</v>
      </c>
      <c r="R206" s="31">
        <f t="shared" si="84"/>
        <v>5.0218430064272512E-2</v>
      </c>
      <c r="S206" s="10">
        <v>0.23607176581680833</v>
      </c>
      <c r="T206" s="8">
        <f t="shared" si="85"/>
        <v>225</v>
      </c>
      <c r="U206" s="31">
        <f t="shared" si="86"/>
        <v>2.5422200203484135E-2</v>
      </c>
      <c r="V206" s="16">
        <v>7.3936042317864867E-2</v>
      </c>
      <c r="W206" s="97">
        <f t="shared" si="72"/>
        <v>328</v>
      </c>
      <c r="X206" s="31">
        <f t="shared" si="87"/>
        <v>-3.0861925899565795E-2</v>
      </c>
      <c r="Y206" s="11">
        <v>120392</v>
      </c>
      <c r="Z206" s="8">
        <f t="shared" si="88"/>
        <v>202</v>
      </c>
      <c r="AA206" s="31">
        <f t="shared" si="89"/>
        <v>4.7870618184945597E-2</v>
      </c>
      <c r="AB206" s="9">
        <v>4.4000000000000004E-2</v>
      </c>
      <c r="AC206" s="97">
        <f t="shared" si="73"/>
        <v>237</v>
      </c>
      <c r="AD206" s="31">
        <f t="shared" si="90"/>
        <v>0.13605626932998438</v>
      </c>
      <c r="AE206" s="16">
        <v>0.93921784199780112</v>
      </c>
      <c r="AF206" s="8">
        <f t="shared" si="91"/>
        <v>329</v>
      </c>
      <c r="AG206" s="31">
        <f t="shared" si="92"/>
        <v>9.8227462508430299E-2</v>
      </c>
      <c r="AH206" s="12">
        <v>1.9823333333333333</v>
      </c>
      <c r="AI206" s="97">
        <f t="shared" si="74"/>
        <v>320</v>
      </c>
      <c r="AJ206" s="31">
        <f t="shared" si="93"/>
        <v>-0.17900465107146246</v>
      </c>
      <c r="AK206" s="11">
        <v>222631.86614730879</v>
      </c>
      <c r="AL206" s="36"/>
    </row>
    <row r="207" spans="1:38" x14ac:dyDescent="0.3">
      <c r="A207" t="s">
        <v>447</v>
      </c>
      <c r="B207" s="3" t="s">
        <v>448</v>
      </c>
      <c r="C207" s="4" t="s">
        <v>43</v>
      </c>
      <c r="D207" s="5" t="s">
        <v>44</v>
      </c>
      <c r="E207" s="34">
        <f t="shared" si="94"/>
        <v>2.0020341540241429</v>
      </c>
      <c r="F207" s="6">
        <f t="shared" si="75"/>
        <v>21.806179915737648</v>
      </c>
      <c r="G207" s="7">
        <f t="shared" si="76"/>
        <v>357</v>
      </c>
      <c r="H207" s="97">
        <f t="shared" si="77"/>
        <v>121</v>
      </c>
      <c r="I207" s="31">
        <f t="shared" si="78"/>
        <v>-0.534152423048461</v>
      </c>
      <c r="J207" s="9">
        <v>1.9739439399921732E-3</v>
      </c>
      <c r="K207" s="8">
        <f t="shared" si="79"/>
        <v>160</v>
      </c>
      <c r="L207" s="31">
        <f t="shared" si="80"/>
        <v>-0.24312401871595468</v>
      </c>
      <c r="M207" s="9">
        <v>4.9905838041431262E-2</v>
      </c>
      <c r="N207" s="8">
        <f t="shared" si="81"/>
        <v>419</v>
      </c>
      <c r="O207" s="31">
        <f t="shared" si="82"/>
        <v>0.66204448984565778</v>
      </c>
      <c r="P207" s="9">
        <v>1.7839444995044598E-2</v>
      </c>
      <c r="Q207" s="8">
        <f t="shared" si="83"/>
        <v>386</v>
      </c>
      <c r="R207" s="31">
        <f t="shared" si="84"/>
        <v>5.3022261440516603E-2</v>
      </c>
      <c r="S207" s="10">
        <v>0</v>
      </c>
      <c r="T207" s="8">
        <f t="shared" si="85"/>
        <v>397</v>
      </c>
      <c r="U207" s="31">
        <f t="shared" si="86"/>
        <v>0.56489575431602823</v>
      </c>
      <c r="V207" s="16">
        <v>3.8981702466189337E-2</v>
      </c>
      <c r="W207" s="97">
        <f t="shared" si="72"/>
        <v>163</v>
      </c>
      <c r="X207" s="31">
        <f t="shared" si="87"/>
        <v>-0.64298935031297144</v>
      </c>
      <c r="Y207" s="11">
        <v>92176</v>
      </c>
      <c r="Z207" s="8">
        <f t="shared" si="88"/>
        <v>442</v>
      </c>
      <c r="AA207" s="31">
        <f t="shared" si="89"/>
        <v>0.65459036327054154</v>
      </c>
      <c r="AB207" s="9">
        <v>3.4000000000000002E-2</v>
      </c>
      <c r="AC207" s="97">
        <f t="shared" si="73"/>
        <v>480</v>
      </c>
      <c r="AD207" s="31">
        <f t="shared" si="90"/>
        <v>0.81306912522423958</v>
      </c>
      <c r="AE207" s="16">
        <v>0.97695128339444737</v>
      </c>
      <c r="AF207" s="8">
        <f t="shared" si="91"/>
        <v>456</v>
      </c>
      <c r="AG207" s="31">
        <f t="shared" si="92"/>
        <v>0.46915957765929961</v>
      </c>
      <c r="AH207" s="12">
        <v>1.5786666666666667</v>
      </c>
      <c r="AI207" s="97">
        <f t="shared" si="74"/>
        <v>437</v>
      </c>
      <c r="AJ207" s="31">
        <f t="shared" si="93"/>
        <v>-0.10227709493436202</v>
      </c>
      <c r="AK207" s="11">
        <v>319452.04570527974</v>
      </c>
      <c r="AL207" s="36"/>
    </row>
    <row r="208" spans="1:38" x14ac:dyDescent="0.3">
      <c r="A208" t="s">
        <v>449</v>
      </c>
      <c r="B208" s="3" t="s">
        <v>450</v>
      </c>
      <c r="C208" s="4" t="s">
        <v>47</v>
      </c>
      <c r="D208" s="5" t="s">
        <v>44</v>
      </c>
      <c r="E208" s="34">
        <f t="shared" si="94"/>
        <v>4.1456218044956961</v>
      </c>
      <c r="F208" s="6">
        <f t="shared" si="75"/>
        <v>14.970120058139816</v>
      </c>
      <c r="G208" s="7">
        <f t="shared" si="76"/>
        <v>490</v>
      </c>
      <c r="H208" s="97">
        <f t="shared" si="77"/>
        <v>394</v>
      </c>
      <c r="I208" s="31">
        <f t="shared" si="78"/>
        <v>0.29242799762478977</v>
      </c>
      <c r="J208" s="9">
        <v>7.1609098567817941E-2</v>
      </c>
      <c r="K208" s="8">
        <f t="shared" si="79"/>
        <v>352</v>
      </c>
      <c r="L208" s="31">
        <f t="shared" si="80"/>
        <v>0.42118831915056487</v>
      </c>
      <c r="M208" s="9">
        <v>2.7502750275027504E-2</v>
      </c>
      <c r="N208" s="8">
        <f t="shared" si="81"/>
        <v>525</v>
      </c>
      <c r="O208" s="31">
        <f t="shared" si="82"/>
        <v>0.93029961714274023</v>
      </c>
      <c r="P208" s="9">
        <v>0</v>
      </c>
      <c r="Q208" s="8">
        <f t="shared" si="83"/>
        <v>386</v>
      </c>
      <c r="R208" s="31">
        <f t="shared" si="84"/>
        <v>5.3022261440516603E-2</v>
      </c>
      <c r="S208" s="10">
        <v>0</v>
      </c>
      <c r="T208" s="8">
        <f t="shared" si="85"/>
        <v>247</v>
      </c>
      <c r="U208" s="31">
        <f t="shared" si="86"/>
        <v>0.11352292076946577</v>
      </c>
      <c r="V208" s="16">
        <v>6.8227694792087207E-2</v>
      </c>
      <c r="W208" s="97">
        <f t="shared" si="72"/>
        <v>496</v>
      </c>
      <c r="X208" s="31">
        <f t="shared" si="87"/>
        <v>1.2731413072532902</v>
      </c>
      <c r="Y208" s="11">
        <v>180500</v>
      </c>
      <c r="Z208" s="8">
        <f t="shared" si="88"/>
        <v>508</v>
      </c>
      <c r="AA208" s="31">
        <f t="shared" si="89"/>
        <v>0.83660628679622051</v>
      </c>
      <c r="AB208" s="9">
        <v>3.1E-2</v>
      </c>
      <c r="AC208" s="97">
        <f t="shared" si="73"/>
        <v>483</v>
      </c>
      <c r="AD208" s="31">
        <f t="shared" si="90"/>
        <v>0.81871912203157338</v>
      </c>
      <c r="AE208" s="16">
        <v>0.97726618705035972</v>
      </c>
      <c r="AF208" s="8">
        <f t="shared" si="91"/>
        <v>226</v>
      </c>
      <c r="AG208" s="31">
        <f t="shared" si="92"/>
        <v>-9.8724932241370827E-2</v>
      </c>
      <c r="AH208" s="12">
        <v>2.1966666666666668</v>
      </c>
      <c r="AI208" s="97">
        <f t="shared" si="74"/>
        <v>411</v>
      </c>
      <c r="AJ208" s="31">
        <f t="shared" si="93"/>
        <v>-0.13365022828642428</v>
      </c>
      <c r="AK208" s="11">
        <v>279863.23879716982</v>
      </c>
      <c r="AL208" s="36"/>
    </row>
    <row r="209" spans="1:38" x14ac:dyDescent="0.3">
      <c r="A209" t="s">
        <v>451</v>
      </c>
      <c r="B209" s="3" t="s">
        <v>452</v>
      </c>
      <c r="C209" s="4" t="s">
        <v>94</v>
      </c>
      <c r="D209" s="5" t="s">
        <v>44</v>
      </c>
      <c r="E209" s="34">
        <f t="shared" si="94"/>
        <v>-0.36644747949782763</v>
      </c>
      <c r="F209" s="6">
        <f t="shared" si="75"/>
        <v>29.359443349969279</v>
      </c>
      <c r="G209" s="7">
        <f t="shared" si="76"/>
        <v>211</v>
      </c>
      <c r="H209" s="97">
        <f t="shared" si="77"/>
        <v>564</v>
      </c>
      <c r="I209" s="31">
        <f t="shared" si="78"/>
        <v>5.4767777241198603</v>
      </c>
      <c r="J209" s="9">
        <v>0.50836393308853522</v>
      </c>
      <c r="K209" s="8">
        <f t="shared" si="79"/>
        <v>97</v>
      </c>
      <c r="L209" s="31">
        <f t="shared" si="80"/>
        <v>-0.717141464649802</v>
      </c>
      <c r="M209" s="9">
        <v>6.589147286821706E-2</v>
      </c>
      <c r="N209" s="8">
        <f t="shared" si="81"/>
        <v>133</v>
      </c>
      <c r="O209" s="31">
        <f t="shared" si="82"/>
        <v>-0.33014011877428479</v>
      </c>
      <c r="P209" s="9">
        <v>8.3821493236766423E-2</v>
      </c>
      <c r="Q209" s="8">
        <f t="shared" si="83"/>
        <v>144</v>
      </c>
      <c r="R209" s="31">
        <f t="shared" si="84"/>
        <v>4.1242680987223862E-2</v>
      </c>
      <c r="S209" s="10">
        <v>0.99179514922008838</v>
      </c>
      <c r="T209" s="8">
        <f t="shared" si="85"/>
        <v>90</v>
      </c>
      <c r="U209" s="31">
        <f t="shared" si="86"/>
        <v>-0.6572662782606471</v>
      </c>
      <c r="V209" s="16">
        <v>0.11816976778437822</v>
      </c>
      <c r="W209" s="97">
        <f t="shared" si="72"/>
        <v>173</v>
      </c>
      <c r="X209" s="31">
        <f t="shared" si="87"/>
        <v>-0.62483118989923381</v>
      </c>
      <c r="Y209" s="11">
        <v>93013</v>
      </c>
      <c r="Z209" s="8">
        <f t="shared" si="88"/>
        <v>442</v>
      </c>
      <c r="AA209" s="31">
        <f t="shared" si="89"/>
        <v>0.65459036327054154</v>
      </c>
      <c r="AB209" s="9">
        <v>3.4000000000000002E-2</v>
      </c>
      <c r="AC209" s="97">
        <f t="shared" si="73"/>
        <v>100</v>
      </c>
      <c r="AD209" s="31">
        <f t="shared" si="90"/>
        <v>-0.64922200368992</v>
      </c>
      <c r="AE209" s="16">
        <v>0.8954502068087814</v>
      </c>
      <c r="AF209" s="8">
        <f t="shared" si="91"/>
        <v>414</v>
      </c>
      <c r="AG209" s="31">
        <f t="shared" si="92"/>
        <v>0.31202648511396824</v>
      </c>
      <c r="AH209" s="12">
        <v>1.7496666666666669</v>
      </c>
      <c r="AI209" s="97">
        <f t="shared" si="74"/>
        <v>52</v>
      </c>
      <c r="AJ209" s="31">
        <f t="shared" si="93"/>
        <v>-0.27494647711005654</v>
      </c>
      <c r="AK209" s="11">
        <v>101565.781264088</v>
      </c>
      <c r="AL209" s="36">
        <v>1</v>
      </c>
    </row>
    <row r="210" spans="1:38" x14ac:dyDescent="0.3">
      <c r="A210" t="s">
        <v>453</v>
      </c>
      <c r="B210" s="3" t="s">
        <v>454</v>
      </c>
      <c r="C210" s="4" t="s">
        <v>224</v>
      </c>
      <c r="D210" s="5" t="s">
        <v>37</v>
      </c>
      <c r="E210" s="34">
        <f t="shared" si="94"/>
        <v>2.9143114800723038</v>
      </c>
      <c r="F210" s="6">
        <f t="shared" si="75"/>
        <v>18.896859923050329</v>
      </c>
      <c r="G210" s="7">
        <f t="shared" si="76"/>
        <v>424</v>
      </c>
      <c r="H210" s="97">
        <f t="shared" si="77"/>
        <v>436</v>
      </c>
      <c r="I210" s="31">
        <f t="shared" si="78"/>
        <v>0.45658050522491783</v>
      </c>
      <c r="J210" s="9">
        <v>8.5438104147178118E-2</v>
      </c>
      <c r="K210" s="8">
        <f t="shared" si="79"/>
        <v>305</v>
      </c>
      <c r="L210" s="31">
        <f t="shared" si="80"/>
        <v>0.29367687032529977</v>
      </c>
      <c r="M210" s="9">
        <v>3.1802911534154536E-2</v>
      </c>
      <c r="N210" s="8">
        <f t="shared" si="81"/>
        <v>311</v>
      </c>
      <c r="O210" s="31">
        <f t="shared" si="82"/>
        <v>0.39114521518901463</v>
      </c>
      <c r="P210" s="9">
        <v>3.5854730511219061E-2</v>
      </c>
      <c r="Q210" s="8">
        <f t="shared" si="83"/>
        <v>177</v>
      </c>
      <c r="R210" s="31">
        <f t="shared" si="84"/>
        <v>4.449236363114431E-2</v>
      </c>
      <c r="S210" s="10">
        <v>0.71818442976156283</v>
      </c>
      <c r="T210" s="8">
        <f t="shared" si="85"/>
        <v>334</v>
      </c>
      <c r="U210" s="31">
        <f t="shared" si="86"/>
        <v>0.43062538357962044</v>
      </c>
      <c r="V210" s="16">
        <v>4.7681539807524057E-2</v>
      </c>
      <c r="W210" s="97">
        <f t="shared" si="72"/>
        <v>471</v>
      </c>
      <c r="X210" s="31">
        <f t="shared" si="87"/>
        <v>0.95698972815006655</v>
      </c>
      <c r="Y210" s="11">
        <v>165927</v>
      </c>
      <c r="Z210" s="8">
        <f t="shared" si="88"/>
        <v>396</v>
      </c>
      <c r="AA210" s="31">
        <f t="shared" si="89"/>
        <v>0.53324641425342234</v>
      </c>
      <c r="AB210" s="9">
        <v>3.6000000000000004E-2</v>
      </c>
      <c r="AC210" s="97">
        <f t="shared" si="73"/>
        <v>339</v>
      </c>
      <c r="AD210" s="31">
        <f t="shared" si="90"/>
        <v>0.42737134240064123</v>
      </c>
      <c r="AE210" s="16">
        <v>0.95545434347922686</v>
      </c>
      <c r="AF210" s="8">
        <f t="shared" si="91"/>
        <v>264</v>
      </c>
      <c r="AG210" s="31">
        <f t="shared" si="92"/>
        <v>-2.2455653403578777E-2</v>
      </c>
      <c r="AH210" s="12">
        <v>2.113666666666667</v>
      </c>
      <c r="AI210" s="97">
        <f t="shared" si="74"/>
        <v>257</v>
      </c>
      <c r="AJ210" s="31">
        <f t="shared" si="93"/>
        <v>-0.20603759067306085</v>
      </c>
      <c r="AK210" s="11">
        <v>188519.81829933927</v>
      </c>
      <c r="AL210" s="36"/>
    </row>
    <row r="211" spans="1:38" x14ac:dyDescent="0.3">
      <c r="A211" t="s">
        <v>455</v>
      </c>
      <c r="B211" s="3" t="s">
        <v>456</v>
      </c>
      <c r="C211" s="4" t="s">
        <v>82</v>
      </c>
      <c r="D211" s="5" t="s">
        <v>37</v>
      </c>
      <c r="E211" s="34">
        <f t="shared" si="94"/>
        <v>5.058116966568468</v>
      </c>
      <c r="F211" s="6">
        <f t="shared" si="75"/>
        <v>12.060105370228325</v>
      </c>
      <c r="G211" s="7">
        <f t="shared" si="76"/>
        <v>525</v>
      </c>
      <c r="H211" s="97">
        <f t="shared" si="77"/>
        <v>534</v>
      </c>
      <c r="I211" s="31">
        <f t="shared" si="78"/>
        <v>1.5249007411767994</v>
      </c>
      <c r="J211" s="9">
        <v>0.17543859649122817</v>
      </c>
      <c r="K211" s="8">
        <f t="shared" si="79"/>
        <v>425</v>
      </c>
      <c r="L211" s="31">
        <f t="shared" si="80"/>
        <v>0.6381785969544117</v>
      </c>
      <c r="M211" s="9">
        <v>2.0185029436501262E-2</v>
      </c>
      <c r="N211" s="8">
        <f t="shared" si="81"/>
        <v>525</v>
      </c>
      <c r="O211" s="31">
        <f t="shared" si="82"/>
        <v>0.93029961714274023</v>
      </c>
      <c r="P211" s="9">
        <v>0</v>
      </c>
      <c r="Q211" s="8">
        <f t="shared" si="83"/>
        <v>386</v>
      </c>
      <c r="R211" s="31">
        <f t="shared" si="84"/>
        <v>5.3022261440516603E-2</v>
      </c>
      <c r="S211" s="10">
        <v>0</v>
      </c>
      <c r="T211" s="8">
        <f t="shared" si="85"/>
        <v>323</v>
      </c>
      <c r="U211" s="31">
        <f t="shared" si="86"/>
        <v>0.37424369994137485</v>
      </c>
      <c r="V211" s="16">
        <v>5.1334702258726897E-2</v>
      </c>
      <c r="W211" s="97">
        <f t="shared" si="72"/>
        <v>428</v>
      </c>
      <c r="X211" s="31">
        <f t="shared" si="87"/>
        <v>0.53011025089664354</v>
      </c>
      <c r="Y211" s="11">
        <v>146250</v>
      </c>
      <c r="Z211" s="8">
        <f t="shared" si="88"/>
        <v>218</v>
      </c>
      <c r="AA211" s="31">
        <f t="shared" si="89"/>
        <v>0.10854259269350566</v>
      </c>
      <c r="AB211" s="9">
        <v>4.2999999999999997E-2</v>
      </c>
      <c r="AC211" s="97">
        <f t="shared" si="73"/>
        <v>527</v>
      </c>
      <c r="AD211" s="31">
        <f t="shared" si="90"/>
        <v>0.97856298125276076</v>
      </c>
      <c r="AE211" s="16">
        <v>0.98617511520737322</v>
      </c>
      <c r="AF211" s="8">
        <f t="shared" si="91"/>
        <v>549</v>
      </c>
      <c r="AG211" s="31">
        <f t="shared" si="92"/>
        <v>1.3464094354562357</v>
      </c>
      <c r="AH211" s="12">
        <v>0.624</v>
      </c>
      <c r="AI211" s="97">
        <f t="shared" si="74"/>
        <v>559</v>
      </c>
      <c r="AJ211" s="31">
        <f t="shared" si="93"/>
        <v>4.8238534792162575</v>
      </c>
      <c r="AK211" s="11">
        <v>6535587.039800995</v>
      </c>
      <c r="AL211" s="36"/>
    </row>
    <row r="212" spans="1:38" x14ac:dyDescent="0.3">
      <c r="A212" t="s">
        <v>457</v>
      </c>
      <c r="B212" s="3" t="s">
        <v>458</v>
      </c>
      <c r="C212" s="4" t="s">
        <v>47</v>
      </c>
      <c r="D212" s="5" t="s">
        <v>44</v>
      </c>
      <c r="E212" s="34">
        <f t="shared" si="94"/>
        <v>1.1145377599188855</v>
      </c>
      <c r="F212" s="6">
        <f t="shared" si="75"/>
        <v>24.636471680187373</v>
      </c>
      <c r="G212" s="7">
        <f t="shared" si="76"/>
        <v>300</v>
      </c>
      <c r="H212" s="97">
        <f t="shared" si="77"/>
        <v>164</v>
      </c>
      <c r="I212" s="31">
        <f t="shared" si="78"/>
        <v>-0.39456148381294082</v>
      </c>
      <c r="J212" s="9">
        <v>1.3733763547613131E-2</v>
      </c>
      <c r="K212" s="8">
        <f t="shared" si="79"/>
        <v>363</v>
      </c>
      <c r="L212" s="31">
        <f t="shared" si="80"/>
        <v>0.44331428114166249</v>
      </c>
      <c r="M212" s="9">
        <v>2.6756580378507724E-2</v>
      </c>
      <c r="N212" s="8">
        <f t="shared" si="81"/>
        <v>197</v>
      </c>
      <c r="O212" s="31">
        <f t="shared" si="82"/>
        <v>-3.0951253376162217E-2</v>
      </c>
      <c r="P212" s="9">
        <v>6.3924899418864548E-2</v>
      </c>
      <c r="Q212" s="8">
        <f t="shared" si="83"/>
        <v>333</v>
      </c>
      <c r="R212" s="31">
        <f t="shared" si="84"/>
        <v>5.1083629316176445E-2</v>
      </c>
      <c r="S212" s="10">
        <v>0.16322533257161512</v>
      </c>
      <c r="T212" s="8">
        <f t="shared" si="85"/>
        <v>279</v>
      </c>
      <c r="U212" s="31">
        <f t="shared" si="86"/>
        <v>0.2460471499168724</v>
      </c>
      <c r="V212" s="16">
        <v>5.9640995946728434E-2</v>
      </c>
      <c r="W212" s="97">
        <f t="shared" si="72"/>
        <v>350</v>
      </c>
      <c r="X212" s="31">
        <f t="shared" si="87"/>
        <v>4.1640549730913426E-2</v>
      </c>
      <c r="Y212" s="11">
        <v>123734</v>
      </c>
      <c r="Z212" s="8">
        <f t="shared" si="88"/>
        <v>396</v>
      </c>
      <c r="AA212" s="31">
        <f t="shared" si="89"/>
        <v>0.53324641425342234</v>
      </c>
      <c r="AB212" s="9">
        <v>3.6000000000000004E-2</v>
      </c>
      <c r="AC212" s="97">
        <f t="shared" si="73"/>
        <v>304</v>
      </c>
      <c r="AD212" s="31">
        <f t="shared" si="90"/>
        <v>0.34377239725354453</v>
      </c>
      <c r="AE212" s="16">
        <v>0.95079494023442035</v>
      </c>
      <c r="AF212" s="8">
        <f t="shared" si="91"/>
        <v>192</v>
      </c>
      <c r="AG212" s="31">
        <f t="shared" si="92"/>
        <v>-0.16151690879457334</v>
      </c>
      <c r="AH212" s="12">
        <v>2.2650000000000001</v>
      </c>
      <c r="AI212" s="97">
        <f t="shared" si="74"/>
        <v>351</v>
      </c>
      <c r="AJ212" s="31">
        <f t="shared" si="93"/>
        <v>-0.16844039723767318</v>
      </c>
      <c r="AK212" s="11">
        <v>235962.57814412797</v>
      </c>
      <c r="AL212" s="36"/>
    </row>
    <row r="213" spans="1:38" x14ac:dyDescent="0.3">
      <c r="A213" t="s">
        <v>459</v>
      </c>
      <c r="B213" s="3" t="s">
        <v>460</v>
      </c>
      <c r="C213" s="4" t="s">
        <v>47</v>
      </c>
      <c r="D213" s="5" t="s">
        <v>44</v>
      </c>
      <c r="E213" s="34">
        <f t="shared" si="94"/>
        <v>5.2699627382659786</v>
      </c>
      <c r="F213" s="6">
        <f t="shared" si="75"/>
        <v>11.384513506473834</v>
      </c>
      <c r="G213" s="7">
        <f t="shared" si="76"/>
        <v>535</v>
      </c>
      <c r="H213" s="97">
        <f t="shared" si="77"/>
        <v>155</v>
      </c>
      <c r="I213" s="31">
        <f t="shared" si="78"/>
        <v>-0.43592734878852496</v>
      </c>
      <c r="J213" s="9">
        <v>1.024890190336758E-2</v>
      </c>
      <c r="K213" s="8">
        <f t="shared" si="79"/>
        <v>60</v>
      </c>
      <c r="L213" s="31">
        <f t="shared" si="80"/>
        <v>-1.0540480614890559</v>
      </c>
      <c r="M213" s="9">
        <v>7.7253218884120178E-2</v>
      </c>
      <c r="N213" s="8">
        <f t="shared" si="81"/>
        <v>525</v>
      </c>
      <c r="O213" s="31">
        <f t="shared" si="82"/>
        <v>0.93029961714274023</v>
      </c>
      <c r="P213" s="9">
        <v>0</v>
      </c>
      <c r="Q213" s="8">
        <f t="shared" si="83"/>
        <v>386</v>
      </c>
      <c r="R213" s="31">
        <f t="shared" si="84"/>
        <v>5.3022261440516603E-2</v>
      </c>
      <c r="S213" s="10">
        <v>0</v>
      </c>
      <c r="T213" s="8">
        <f t="shared" si="85"/>
        <v>411</v>
      </c>
      <c r="U213" s="31">
        <f t="shared" si="86"/>
        <v>0.5928693992351971</v>
      </c>
      <c r="V213" s="16">
        <v>3.7169194171870354E-2</v>
      </c>
      <c r="W213" s="97">
        <f t="shared" si="72"/>
        <v>549</v>
      </c>
      <c r="X213" s="31">
        <f t="shared" si="87"/>
        <v>2.4937732017323189</v>
      </c>
      <c r="Y213" s="11">
        <v>236765</v>
      </c>
      <c r="Z213" s="8">
        <f t="shared" si="88"/>
        <v>508</v>
      </c>
      <c r="AA213" s="31">
        <f t="shared" si="89"/>
        <v>0.83660628679622051</v>
      </c>
      <c r="AB213" s="9">
        <v>3.1E-2</v>
      </c>
      <c r="AC213" s="97">
        <f t="shared" si="73"/>
        <v>459</v>
      </c>
      <c r="AD213" s="31">
        <f t="shared" si="90"/>
        <v>0.75071627570724764</v>
      </c>
      <c r="AE213" s="16">
        <v>0.97347603536528615</v>
      </c>
      <c r="AF213" s="8">
        <f t="shared" si="91"/>
        <v>263</v>
      </c>
      <c r="AG213" s="31">
        <f t="shared" si="92"/>
        <v>-2.6743885948675057E-2</v>
      </c>
      <c r="AH213" s="12">
        <v>2.1183333333333332</v>
      </c>
      <c r="AI213" s="97">
        <f t="shared" si="74"/>
        <v>487</v>
      </c>
      <c r="AJ213" s="31">
        <f t="shared" si="93"/>
        <v>-3.2577918926794049E-2</v>
      </c>
      <c r="AK213" s="11">
        <v>407403.32521739131</v>
      </c>
      <c r="AL213" s="36"/>
    </row>
    <row r="214" spans="1:38" x14ac:dyDescent="0.3">
      <c r="A214" t="s">
        <v>461</v>
      </c>
      <c r="B214" s="3" t="s">
        <v>462</v>
      </c>
      <c r="C214" s="4" t="s">
        <v>136</v>
      </c>
      <c r="D214" s="5" t="s">
        <v>44</v>
      </c>
      <c r="E214" s="34">
        <f t="shared" si="94"/>
        <v>1.3270431914059584</v>
      </c>
      <c r="F214" s="6">
        <f t="shared" si="75"/>
        <v>23.958776112483054</v>
      </c>
      <c r="G214" s="7">
        <f t="shared" si="76"/>
        <v>314</v>
      </c>
      <c r="H214" s="97">
        <f t="shared" si="77"/>
        <v>361</v>
      </c>
      <c r="I214" s="31">
        <f t="shared" si="78"/>
        <v>0.18241058519881592</v>
      </c>
      <c r="J214" s="9">
        <v>6.2340696686491004E-2</v>
      </c>
      <c r="K214" s="8">
        <f t="shared" si="79"/>
        <v>217</v>
      </c>
      <c r="L214" s="31">
        <f t="shared" si="80"/>
        <v>-4.948445651135841E-2</v>
      </c>
      <c r="M214" s="9">
        <v>4.3375590355456128E-2</v>
      </c>
      <c r="N214" s="8">
        <f t="shared" si="81"/>
        <v>258</v>
      </c>
      <c r="O214" s="31">
        <f t="shared" si="82"/>
        <v>0.2166903547467382</v>
      </c>
      <c r="P214" s="9">
        <v>4.7456290258972002E-2</v>
      </c>
      <c r="Q214" s="8">
        <f t="shared" si="83"/>
        <v>223</v>
      </c>
      <c r="R214" s="31">
        <f t="shared" si="84"/>
        <v>4.7085527605782031E-2</v>
      </c>
      <c r="S214" s="10">
        <v>0.49985004498650404</v>
      </c>
      <c r="T214" s="8">
        <f t="shared" si="85"/>
        <v>387</v>
      </c>
      <c r="U214" s="31">
        <f t="shared" si="86"/>
        <v>0.54180961684957696</v>
      </c>
      <c r="V214" s="16">
        <v>4.0477532407644616E-2</v>
      </c>
      <c r="W214" s="97">
        <f t="shared" si="72"/>
        <v>279</v>
      </c>
      <c r="X214" s="31">
        <f t="shared" si="87"/>
        <v>-0.25116792231713508</v>
      </c>
      <c r="Y214" s="11">
        <v>110237</v>
      </c>
      <c r="Z214" s="8">
        <f t="shared" si="88"/>
        <v>317</v>
      </c>
      <c r="AA214" s="31">
        <f t="shared" si="89"/>
        <v>0.35123049072774382</v>
      </c>
      <c r="AB214" s="9">
        <v>3.9E-2</v>
      </c>
      <c r="AC214" s="97">
        <f t="shared" si="73"/>
        <v>354</v>
      </c>
      <c r="AD214" s="31">
        <f t="shared" si="90"/>
        <v>0.48102872769822497</v>
      </c>
      <c r="AE214" s="16">
        <v>0.95844494814204273</v>
      </c>
      <c r="AF214" s="8">
        <f t="shared" si="91"/>
        <v>189</v>
      </c>
      <c r="AG214" s="31">
        <f t="shared" si="92"/>
        <v>-0.16948076923546726</v>
      </c>
      <c r="AH214" s="12">
        <v>2.2736666666666667</v>
      </c>
      <c r="AI214" s="97">
        <f t="shared" si="74"/>
        <v>267</v>
      </c>
      <c r="AJ214" s="31">
        <f t="shared" si="93"/>
        <v>-0.20197977507188036</v>
      </c>
      <c r="AK214" s="11">
        <v>193640.25292412276</v>
      </c>
      <c r="AL214" s="36"/>
    </row>
    <row r="215" spans="1:38" x14ac:dyDescent="0.3">
      <c r="A215" t="s">
        <v>463</v>
      </c>
      <c r="B215" s="3" t="s">
        <v>464</v>
      </c>
      <c r="C215" s="4" t="s">
        <v>32</v>
      </c>
      <c r="D215" s="5" t="s">
        <v>33</v>
      </c>
      <c r="E215" s="34">
        <f t="shared" si="94"/>
        <v>1.0467450022574956</v>
      </c>
      <c r="F215" s="6">
        <f t="shared" si="75"/>
        <v>24.852667807825512</v>
      </c>
      <c r="G215" s="7">
        <f t="shared" si="76"/>
        <v>294</v>
      </c>
      <c r="H215" s="97">
        <f t="shared" si="77"/>
        <v>219</v>
      </c>
      <c r="I215" s="31">
        <f t="shared" si="78"/>
        <v>-0.21013237786048491</v>
      </c>
      <c r="J215" s="9">
        <v>2.9270968385359586E-2</v>
      </c>
      <c r="K215" s="8">
        <f t="shared" si="79"/>
        <v>379</v>
      </c>
      <c r="L215" s="31">
        <f t="shared" si="80"/>
        <v>0.50630201817716924</v>
      </c>
      <c r="M215" s="9">
        <v>2.4632399145406561E-2</v>
      </c>
      <c r="N215" s="8">
        <f t="shared" si="81"/>
        <v>272</v>
      </c>
      <c r="O215" s="31">
        <f t="shared" si="82"/>
        <v>0.27075666529404391</v>
      </c>
      <c r="P215" s="9">
        <v>4.3860784060033638E-2</v>
      </c>
      <c r="Q215" s="8">
        <f t="shared" si="83"/>
        <v>289</v>
      </c>
      <c r="R215" s="31">
        <f t="shared" si="84"/>
        <v>4.9569803795120555E-2</v>
      </c>
      <c r="S215" s="10">
        <v>0.29068359091129309</v>
      </c>
      <c r="T215" s="8">
        <f t="shared" si="85"/>
        <v>413</v>
      </c>
      <c r="U215" s="31">
        <f t="shared" si="86"/>
        <v>0.59710532159525176</v>
      </c>
      <c r="V215" s="16">
        <v>3.6894734249544356E-2</v>
      </c>
      <c r="W215" s="97">
        <f t="shared" si="72"/>
        <v>340</v>
      </c>
      <c r="X215" s="31">
        <f t="shared" si="87"/>
        <v>4.4564554069632806E-3</v>
      </c>
      <c r="Y215" s="11">
        <v>122020</v>
      </c>
      <c r="Z215" s="8">
        <f t="shared" si="88"/>
        <v>218</v>
      </c>
      <c r="AA215" s="31">
        <f t="shared" si="89"/>
        <v>0.10854259269350566</v>
      </c>
      <c r="AB215" s="9">
        <v>4.2999999999999997E-2</v>
      </c>
      <c r="AC215" s="97">
        <f t="shared" si="73"/>
        <v>193</v>
      </c>
      <c r="AD215" s="31">
        <f t="shared" si="90"/>
        <v>-5.8650855584786943E-2</v>
      </c>
      <c r="AE215" s="16">
        <v>0.92836580303943228</v>
      </c>
      <c r="AF215" s="8">
        <f t="shared" si="91"/>
        <v>375</v>
      </c>
      <c r="AG215" s="31">
        <f t="shared" si="92"/>
        <v>0.19287488082520868</v>
      </c>
      <c r="AH215" s="12">
        <v>1.8793333333333333</v>
      </c>
      <c r="AI215" s="97">
        <f t="shared" si="74"/>
        <v>301</v>
      </c>
      <c r="AJ215" s="31">
        <f t="shared" si="93"/>
        <v>-0.18918444491230402</v>
      </c>
      <c r="AK215" s="11">
        <v>209786.29257303424</v>
      </c>
      <c r="AL215" s="36"/>
    </row>
    <row r="216" spans="1:38" x14ac:dyDescent="0.3">
      <c r="A216" t="s">
        <v>465</v>
      </c>
      <c r="B216" s="3" t="s">
        <v>466</v>
      </c>
      <c r="C216" s="4" t="s">
        <v>199</v>
      </c>
      <c r="D216" s="5" t="s">
        <v>33</v>
      </c>
      <c r="E216" s="34">
        <f t="shared" si="94"/>
        <v>1.4882663192934733</v>
      </c>
      <c r="F216" s="6">
        <f t="shared" si="75"/>
        <v>23.444623610985971</v>
      </c>
      <c r="G216" s="7">
        <f t="shared" si="76"/>
        <v>318</v>
      </c>
      <c r="H216" s="97">
        <f t="shared" si="77"/>
        <v>517</v>
      </c>
      <c r="I216" s="31">
        <f t="shared" si="78"/>
        <v>1.1816341157191539</v>
      </c>
      <c r="J216" s="9">
        <v>0.14652014652014644</v>
      </c>
      <c r="K216" s="8">
        <f t="shared" si="79"/>
        <v>313</v>
      </c>
      <c r="L216" s="31">
        <f t="shared" si="80"/>
        <v>0.32679868288302055</v>
      </c>
      <c r="M216" s="9">
        <v>3.0685920577617327E-2</v>
      </c>
      <c r="N216" s="8">
        <f t="shared" si="81"/>
        <v>237</v>
      </c>
      <c r="O216" s="31">
        <f t="shared" si="82"/>
        <v>0.14623755875279898</v>
      </c>
      <c r="P216" s="9">
        <v>5.2141527001862198E-2</v>
      </c>
      <c r="Q216" s="8">
        <f t="shared" si="83"/>
        <v>127</v>
      </c>
      <c r="R216" s="31">
        <f t="shared" si="84"/>
        <v>3.8792593257884832E-2</v>
      </c>
      <c r="S216" s="10">
        <v>1.1980830670926517</v>
      </c>
      <c r="T216" s="8">
        <f t="shared" si="85"/>
        <v>406</v>
      </c>
      <c r="U216" s="31">
        <f t="shared" si="86"/>
        <v>0.58909758780114663</v>
      </c>
      <c r="V216" s="16">
        <v>3.7413582757218379E-2</v>
      </c>
      <c r="W216" s="97">
        <f t="shared" si="72"/>
        <v>205</v>
      </c>
      <c r="X216" s="31">
        <f t="shared" si="87"/>
        <v>-0.49598852001012073</v>
      </c>
      <c r="Y216" s="11">
        <v>98952</v>
      </c>
      <c r="Z216" s="8">
        <f t="shared" si="88"/>
        <v>266</v>
      </c>
      <c r="AA216" s="31">
        <f t="shared" si="89"/>
        <v>0.22988654171062495</v>
      </c>
      <c r="AB216" s="9">
        <v>4.0999999999999995E-2</v>
      </c>
      <c r="AC216" s="97">
        <f t="shared" si="73"/>
        <v>419</v>
      </c>
      <c r="AD216" s="31">
        <f t="shared" si="90"/>
        <v>0.65062217153787305</v>
      </c>
      <c r="AE216" s="16">
        <v>0.9678972712680578</v>
      </c>
      <c r="AF216" s="8">
        <f t="shared" si="91"/>
        <v>301</v>
      </c>
      <c r="AG216" s="31">
        <f t="shared" si="92"/>
        <v>5.8101857979310792E-2</v>
      </c>
      <c r="AH216" s="12">
        <v>2.0259999999999998</v>
      </c>
      <c r="AI216" s="97">
        <f t="shared" si="74"/>
        <v>128</v>
      </c>
      <c r="AJ216" s="31">
        <f t="shared" si="93"/>
        <v>-0.24806111160842267</v>
      </c>
      <c r="AK216" s="11">
        <v>135491.60982428116</v>
      </c>
      <c r="AL216" s="36"/>
    </row>
    <row r="217" spans="1:38" x14ac:dyDescent="0.3">
      <c r="A217" t="s">
        <v>467</v>
      </c>
      <c r="B217" s="3" t="s">
        <v>468</v>
      </c>
      <c r="C217" s="4" t="s">
        <v>40</v>
      </c>
      <c r="D217" s="5" t="s">
        <v>33</v>
      </c>
      <c r="E217" s="34">
        <f t="shared" si="94"/>
        <v>2.0553904922528012</v>
      </c>
      <c r="F217" s="6">
        <f t="shared" si="75"/>
        <v>21.636022599411859</v>
      </c>
      <c r="G217" s="7">
        <f t="shared" si="76"/>
        <v>361</v>
      </c>
      <c r="H217" s="97">
        <f t="shared" si="77"/>
        <v>158</v>
      </c>
      <c r="I217" s="31">
        <f t="shared" si="78"/>
        <v>-0.42783675023241341</v>
      </c>
      <c r="J217" s="9">
        <v>1.0930493273542563E-2</v>
      </c>
      <c r="K217" s="8">
        <f t="shared" si="79"/>
        <v>535</v>
      </c>
      <c r="L217" s="31">
        <f t="shared" si="80"/>
        <v>1.2367194871514939</v>
      </c>
      <c r="M217" s="9">
        <v>0</v>
      </c>
      <c r="N217" s="8">
        <f t="shared" si="81"/>
        <v>441</v>
      </c>
      <c r="O217" s="31">
        <f t="shared" si="82"/>
        <v>0.69650584738456844</v>
      </c>
      <c r="P217" s="9">
        <v>1.5547703180212015E-2</v>
      </c>
      <c r="Q217" s="8">
        <f t="shared" si="83"/>
        <v>159</v>
      </c>
      <c r="R217" s="31">
        <f t="shared" si="84"/>
        <v>4.3143944520829904E-2</v>
      </c>
      <c r="S217" s="10">
        <v>0.83171610756861658</v>
      </c>
      <c r="T217" s="8">
        <f t="shared" si="85"/>
        <v>437</v>
      </c>
      <c r="U217" s="31">
        <f t="shared" si="86"/>
        <v>0.64057457656981942</v>
      </c>
      <c r="V217" s="16">
        <v>3.4078212290502792E-2</v>
      </c>
      <c r="W217" s="97">
        <f t="shared" si="72"/>
        <v>289</v>
      </c>
      <c r="X217" s="31">
        <f t="shared" si="87"/>
        <v>-0.20278954988865849</v>
      </c>
      <c r="Y217" s="11">
        <v>112467</v>
      </c>
      <c r="Z217" s="8">
        <f t="shared" si="88"/>
        <v>218</v>
      </c>
      <c r="AA217" s="31">
        <f t="shared" si="89"/>
        <v>0.10854259269350566</v>
      </c>
      <c r="AB217" s="9">
        <v>4.2999999999999997E-2</v>
      </c>
      <c r="AC217" s="97">
        <f t="shared" si="73"/>
        <v>498</v>
      </c>
      <c r="AD217" s="31">
        <f t="shared" si="90"/>
        <v>0.86044589479130795</v>
      </c>
      <c r="AE217" s="16">
        <v>0.97959183673469385</v>
      </c>
      <c r="AF217" s="8">
        <f t="shared" si="91"/>
        <v>28</v>
      </c>
      <c r="AG217" s="31">
        <f t="shared" si="92"/>
        <v>-0.93462397621058857</v>
      </c>
      <c r="AH217" s="12">
        <v>3.1063333333333336</v>
      </c>
      <c r="AI217" s="97">
        <f t="shared" si="74"/>
        <v>158</v>
      </c>
      <c r="AJ217" s="31">
        <f t="shared" si="93"/>
        <v>-0.23839001598277931</v>
      </c>
      <c r="AK217" s="11">
        <v>147695.27252564457</v>
      </c>
      <c r="AL217" s="36"/>
    </row>
    <row r="218" spans="1:38" x14ac:dyDescent="0.3">
      <c r="A218" t="s">
        <v>469</v>
      </c>
      <c r="B218" s="3" t="s">
        <v>470</v>
      </c>
      <c r="C218" s="4" t="s">
        <v>199</v>
      </c>
      <c r="D218" s="5" t="s">
        <v>33</v>
      </c>
      <c r="E218" s="34">
        <f t="shared" si="94"/>
        <v>-9.7509360435352938E-2</v>
      </c>
      <c r="F218" s="6">
        <f t="shared" si="75"/>
        <v>28.501779759914346</v>
      </c>
      <c r="G218" s="7">
        <f t="shared" si="76"/>
        <v>232</v>
      </c>
      <c r="H218" s="97">
        <f t="shared" si="77"/>
        <v>444</v>
      </c>
      <c r="I218" s="31">
        <f t="shared" si="78"/>
        <v>0.49296978658625351</v>
      </c>
      <c r="J218" s="9">
        <v>8.8503714184648086E-2</v>
      </c>
      <c r="K218" s="8">
        <f t="shared" si="79"/>
        <v>175</v>
      </c>
      <c r="L218" s="31">
        <f t="shared" si="80"/>
        <v>-0.18032835805193126</v>
      </c>
      <c r="M218" s="9">
        <v>4.7788134339399317E-2</v>
      </c>
      <c r="N218" s="8">
        <f t="shared" si="81"/>
        <v>142</v>
      </c>
      <c r="O218" s="31">
        <f t="shared" si="82"/>
        <v>-0.29164731729342996</v>
      </c>
      <c r="P218" s="9">
        <v>8.1261653200745798E-2</v>
      </c>
      <c r="Q218" s="8">
        <f t="shared" si="83"/>
        <v>102</v>
      </c>
      <c r="R218" s="31">
        <f t="shared" si="84"/>
        <v>3.4495762478182035E-2</v>
      </c>
      <c r="S218" s="10">
        <v>1.5598596126348629</v>
      </c>
      <c r="T218" s="8">
        <f t="shared" si="85"/>
        <v>213</v>
      </c>
      <c r="U218" s="31">
        <f t="shared" si="86"/>
        <v>2.4747602519542742E-3</v>
      </c>
      <c r="V218" s="16">
        <v>7.5422885572139303E-2</v>
      </c>
      <c r="W218" s="97">
        <f t="shared" si="72"/>
        <v>242</v>
      </c>
      <c r="X218" s="31">
        <f t="shared" si="87"/>
        <v>-0.37141963459114652</v>
      </c>
      <c r="Y218" s="11">
        <v>104694</v>
      </c>
      <c r="Z218" s="8">
        <f t="shared" si="88"/>
        <v>415</v>
      </c>
      <c r="AA218" s="31">
        <f t="shared" si="89"/>
        <v>0.59391838876198189</v>
      </c>
      <c r="AB218" s="9">
        <v>3.5000000000000003E-2</v>
      </c>
      <c r="AC218" s="97">
        <f t="shared" si="73"/>
        <v>215</v>
      </c>
      <c r="AD218" s="31">
        <f t="shared" si="90"/>
        <v>5.1767060942142056E-2</v>
      </c>
      <c r="AE218" s="16">
        <v>0.93451996679885641</v>
      </c>
      <c r="AF218" s="8">
        <f t="shared" si="91"/>
        <v>74</v>
      </c>
      <c r="AG218" s="31">
        <f t="shared" si="92"/>
        <v>-0.54225069833423534</v>
      </c>
      <c r="AH218" s="12">
        <v>2.6793333333333336</v>
      </c>
      <c r="AI218" s="97">
        <f t="shared" si="74"/>
        <v>155</v>
      </c>
      <c r="AJ218" s="31">
        <f t="shared" si="93"/>
        <v>-0.23878425414023371</v>
      </c>
      <c r="AK218" s="11">
        <v>147197.79533341998</v>
      </c>
      <c r="AL218" s="36"/>
    </row>
    <row r="219" spans="1:38" x14ac:dyDescent="0.3">
      <c r="A219" t="s">
        <v>471</v>
      </c>
      <c r="B219" s="3" t="s">
        <v>472</v>
      </c>
      <c r="C219" s="4" t="s">
        <v>32</v>
      </c>
      <c r="D219" s="5" t="s">
        <v>33</v>
      </c>
      <c r="E219" s="34">
        <f t="shared" si="94"/>
        <v>-2.7774606676306091</v>
      </c>
      <c r="F219" s="6">
        <f t="shared" si="75"/>
        <v>37.048343063450901</v>
      </c>
      <c r="G219" s="7">
        <f t="shared" si="76"/>
        <v>113</v>
      </c>
      <c r="H219" s="97">
        <f t="shared" si="77"/>
        <v>15</v>
      </c>
      <c r="I219" s="31">
        <f t="shared" si="78"/>
        <v>-1.8480303483554457</v>
      </c>
      <c r="J219" s="9">
        <v>-0.10871352240032883</v>
      </c>
      <c r="K219" s="8">
        <f t="shared" si="79"/>
        <v>124</v>
      </c>
      <c r="L219" s="31">
        <f t="shared" si="80"/>
        <v>-0.44233372142888044</v>
      </c>
      <c r="M219" s="9">
        <v>5.6623931623931624E-2</v>
      </c>
      <c r="N219" s="8">
        <f t="shared" si="81"/>
        <v>74</v>
      </c>
      <c r="O219" s="31">
        <f t="shared" si="82"/>
        <v>-0.87637546100670127</v>
      </c>
      <c r="P219" s="9">
        <v>0.12014711892112791</v>
      </c>
      <c r="Q219" s="8">
        <f t="shared" si="83"/>
        <v>236</v>
      </c>
      <c r="R219" s="31">
        <f t="shared" si="84"/>
        <v>4.754518986580137E-2</v>
      </c>
      <c r="S219" s="10">
        <v>0.46114825916532171</v>
      </c>
      <c r="T219" s="8">
        <f t="shared" si="85"/>
        <v>118</v>
      </c>
      <c r="U219" s="31">
        <f t="shared" si="86"/>
        <v>-0.38777150323332016</v>
      </c>
      <c r="V219" s="16">
        <v>0.10070827799911465</v>
      </c>
      <c r="W219" s="97">
        <f t="shared" si="72"/>
        <v>160</v>
      </c>
      <c r="X219" s="31">
        <f t="shared" si="87"/>
        <v>-0.64869496105229407</v>
      </c>
      <c r="Y219" s="11">
        <v>91913</v>
      </c>
      <c r="Z219" s="8">
        <f t="shared" si="88"/>
        <v>68</v>
      </c>
      <c r="AA219" s="31">
        <f t="shared" si="89"/>
        <v>-0.74086505042632889</v>
      </c>
      <c r="AB219" s="9">
        <v>5.7000000000000002E-2</v>
      </c>
      <c r="AC219" s="97">
        <f t="shared" si="73"/>
        <v>313</v>
      </c>
      <c r="AD219" s="31">
        <f t="shared" si="90"/>
        <v>0.37499358874007832</v>
      </c>
      <c r="AE219" s="16">
        <v>0.95253505933117588</v>
      </c>
      <c r="AF219" s="8">
        <f t="shared" si="91"/>
        <v>386</v>
      </c>
      <c r="AG219" s="31">
        <f t="shared" si="92"/>
        <v>0.21278453192744345</v>
      </c>
      <c r="AH219" s="12">
        <v>1.8576666666666668</v>
      </c>
      <c r="AI219" s="97">
        <f t="shared" si="74"/>
        <v>431</v>
      </c>
      <c r="AJ219" s="31">
        <f t="shared" si="93"/>
        <v>-0.10759034421449498</v>
      </c>
      <c r="AK219" s="11">
        <v>312747.41733917454</v>
      </c>
      <c r="AL219" s="36"/>
    </row>
    <row r="220" spans="1:38" x14ac:dyDescent="0.3">
      <c r="A220" t="s">
        <v>473</v>
      </c>
      <c r="B220" s="3" t="s">
        <v>474</v>
      </c>
      <c r="C220" s="4" t="s">
        <v>295</v>
      </c>
      <c r="D220" s="5" t="s">
        <v>33</v>
      </c>
      <c r="E220" s="34">
        <f t="shared" si="94"/>
        <v>0.79252358827514979</v>
      </c>
      <c r="F220" s="6">
        <f t="shared" si="75"/>
        <v>25.663398734869325</v>
      </c>
      <c r="G220" s="7">
        <f t="shared" si="76"/>
        <v>270</v>
      </c>
      <c r="H220" s="97">
        <f t="shared" si="77"/>
        <v>429</v>
      </c>
      <c r="I220" s="31">
        <f t="shared" si="78"/>
        <v>0.43895037040640289</v>
      </c>
      <c r="J220" s="9">
        <v>8.3952855847688079E-2</v>
      </c>
      <c r="K220" s="8">
        <f t="shared" si="79"/>
        <v>167</v>
      </c>
      <c r="L220" s="31">
        <f t="shared" si="80"/>
        <v>-0.22828190031396287</v>
      </c>
      <c r="M220" s="9">
        <v>4.9405306495882893E-2</v>
      </c>
      <c r="N220" s="8">
        <f t="shared" si="81"/>
        <v>379</v>
      </c>
      <c r="O220" s="31">
        <f t="shared" si="82"/>
        <v>0.56124441995579322</v>
      </c>
      <c r="P220" s="9">
        <v>2.4542829643888354E-2</v>
      </c>
      <c r="Q220" s="8">
        <f t="shared" si="83"/>
        <v>192</v>
      </c>
      <c r="R220" s="31">
        <f t="shared" si="84"/>
        <v>4.5075102049569812E-2</v>
      </c>
      <c r="S220" s="10">
        <v>0.66912010705921721</v>
      </c>
      <c r="T220" s="8">
        <f t="shared" si="85"/>
        <v>518</v>
      </c>
      <c r="U220" s="31">
        <f t="shared" si="86"/>
        <v>0.84248726099331361</v>
      </c>
      <c r="V220" s="16">
        <v>2.0995597697257028E-2</v>
      </c>
      <c r="W220" s="97">
        <f t="shared" si="72"/>
        <v>266</v>
      </c>
      <c r="X220" s="31">
        <f t="shared" si="87"/>
        <v>-0.27828584408197621</v>
      </c>
      <c r="Y220" s="11">
        <v>108987</v>
      </c>
      <c r="Z220" s="8">
        <f t="shared" si="88"/>
        <v>471</v>
      </c>
      <c r="AA220" s="31">
        <f t="shared" si="89"/>
        <v>0.7152623377791012</v>
      </c>
      <c r="AB220" s="9">
        <v>3.3000000000000002E-2</v>
      </c>
      <c r="AC220" s="97">
        <f t="shared" si="73"/>
        <v>79</v>
      </c>
      <c r="AD220" s="31">
        <f t="shared" si="90"/>
        <v>-0.86620336983687807</v>
      </c>
      <c r="AE220" s="16">
        <v>0.88335670874240302</v>
      </c>
      <c r="AF220" s="8">
        <f t="shared" si="91"/>
        <v>32</v>
      </c>
      <c r="AG220" s="31">
        <f t="shared" si="92"/>
        <v>-0.85774209272349622</v>
      </c>
      <c r="AH220" s="12">
        <v>3.0226666666666664</v>
      </c>
      <c r="AI220" s="97">
        <f t="shared" si="74"/>
        <v>94</v>
      </c>
      <c r="AJ220" s="31">
        <f t="shared" si="93"/>
        <v>-0.26115165170403865</v>
      </c>
      <c r="AK220" s="11">
        <v>118973.05369688859</v>
      </c>
      <c r="AL220" s="36"/>
    </row>
    <row r="221" spans="1:38" x14ac:dyDescent="0.3">
      <c r="A221" t="s">
        <v>475</v>
      </c>
      <c r="B221" s="3" t="s">
        <v>476</v>
      </c>
      <c r="C221" s="4" t="s">
        <v>101</v>
      </c>
      <c r="D221" s="5" t="s">
        <v>33</v>
      </c>
      <c r="E221" s="34">
        <f t="shared" si="94"/>
        <v>3.5853431310574431</v>
      </c>
      <c r="F221" s="6">
        <f t="shared" si="75"/>
        <v>16.756890264488433</v>
      </c>
      <c r="G221" s="7">
        <f t="shared" si="76"/>
        <v>461</v>
      </c>
      <c r="H221" s="97">
        <f t="shared" si="77"/>
        <v>530</v>
      </c>
      <c r="I221" s="31">
        <f t="shared" si="78"/>
        <v>1.3013323735831064</v>
      </c>
      <c r="J221" s="9">
        <v>0.15660410990298179</v>
      </c>
      <c r="K221" s="8">
        <f t="shared" si="79"/>
        <v>507</v>
      </c>
      <c r="L221" s="31">
        <f t="shared" si="80"/>
        <v>0.98389052356314999</v>
      </c>
      <c r="M221" s="9">
        <v>8.5263348854084774E-3</v>
      </c>
      <c r="N221" s="8">
        <f t="shared" si="81"/>
        <v>344</v>
      </c>
      <c r="O221" s="31">
        <f t="shared" si="82"/>
        <v>0.45958454708424923</v>
      </c>
      <c r="P221" s="9">
        <v>3.130339272638516E-2</v>
      </c>
      <c r="Q221" s="8">
        <f t="shared" si="83"/>
        <v>292</v>
      </c>
      <c r="R221" s="31">
        <f t="shared" si="84"/>
        <v>4.9622922231185904E-2</v>
      </c>
      <c r="S221" s="10">
        <v>0.28621122388322584</v>
      </c>
      <c r="T221" s="8">
        <f t="shared" si="85"/>
        <v>478</v>
      </c>
      <c r="U221" s="31">
        <f t="shared" si="86"/>
        <v>0.71074201314136998</v>
      </c>
      <c r="V221" s="16">
        <v>2.9531823675628833E-2</v>
      </c>
      <c r="W221" s="97">
        <f t="shared" si="72"/>
        <v>442</v>
      </c>
      <c r="X221" s="31">
        <f t="shared" si="87"/>
        <v>0.69891389029842654</v>
      </c>
      <c r="Y221" s="11">
        <v>154031</v>
      </c>
      <c r="Z221" s="8">
        <f t="shared" si="88"/>
        <v>415</v>
      </c>
      <c r="AA221" s="31">
        <f t="shared" si="89"/>
        <v>0.59391838876198189</v>
      </c>
      <c r="AB221" s="9">
        <v>3.5000000000000003E-2</v>
      </c>
      <c r="AC221" s="97">
        <f t="shared" si="73"/>
        <v>365</v>
      </c>
      <c r="AD221" s="31">
        <f t="shared" si="90"/>
        <v>0.49379449238815198</v>
      </c>
      <c r="AE221" s="16">
        <v>0.95915645048593023</v>
      </c>
      <c r="AF221" s="8">
        <f t="shared" si="91"/>
        <v>382</v>
      </c>
      <c r="AG221" s="31">
        <f t="shared" si="92"/>
        <v>0.20910890403164645</v>
      </c>
      <c r="AH221" s="12">
        <v>1.8616666666666666</v>
      </c>
      <c r="AI221" s="97">
        <f t="shared" si="74"/>
        <v>319</v>
      </c>
      <c r="AJ221" s="31">
        <f t="shared" si="93"/>
        <v>-0.17926429256959031</v>
      </c>
      <c r="AK221" s="11">
        <v>222304.2324035138</v>
      </c>
      <c r="AL221" s="36"/>
    </row>
    <row r="222" spans="1:38" x14ac:dyDescent="0.3">
      <c r="A222" t="s">
        <v>477</v>
      </c>
      <c r="B222" s="3" t="s">
        <v>478</v>
      </c>
      <c r="C222" s="4" t="s">
        <v>47</v>
      </c>
      <c r="D222" s="5" t="s">
        <v>44</v>
      </c>
      <c r="E222" s="34">
        <f t="shared" si="94"/>
        <v>4.0839111899543212</v>
      </c>
      <c r="F222" s="6">
        <f t="shared" si="75"/>
        <v>15.166919780680288</v>
      </c>
      <c r="G222" s="7">
        <f t="shared" si="76"/>
        <v>484</v>
      </c>
      <c r="H222" s="97">
        <f t="shared" si="77"/>
        <v>94</v>
      </c>
      <c r="I222" s="31">
        <f t="shared" si="78"/>
        <v>-0.65960607343436506</v>
      </c>
      <c r="J222" s="9">
        <v>-8.5948816996620492E-3</v>
      </c>
      <c r="K222" s="8">
        <f t="shared" si="79"/>
        <v>331</v>
      </c>
      <c r="L222" s="31">
        <f t="shared" si="80"/>
        <v>0.3723289004791045</v>
      </c>
      <c r="M222" s="9">
        <v>2.9150471960022208E-2</v>
      </c>
      <c r="N222" s="8">
        <f t="shared" si="81"/>
        <v>339</v>
      </c>
      <c r="O222" s="31">
        <f t="shared" si="82"/>
        <v>0.45471280833334826</v>
      </c>
      <c r="P222" s="9">
        <v>3.1627372052903967E-2</v>
      </c>
      <c r="Q222" s="8">
        <f t="shared" si="83"/>
        <v>386</v>
      </c>
      <c r="R222" s="31">
        <f t="shared" si="84"/>
        <v>5.3022261440516603E-2</v>
      </c>
      <c r="S222" s="10">
        <v>0</v>
      </c>
      <c r="T222" s="8">
        <f t="shared" si="85"/>
        <v>515</v>
      </c>
      <c r="U222" s="31">
        <f t="shared" si="86"/>
        <v>0.82998558564274028</v>
      </c>
      <c r="V222" s="16">
        <v>2.1805624074987668E-2</v>
      </c>
      <c r="W222" s="97">
        <f t="shared" si="72"/>
        <v>502</v>
      </c>
      <c r="X222" s="31">
        <f t="shared" si="87"/>
        <v>1.4073858671579598</v>
      </c>
      <c r="Y222" s="11">
        <v>186688</v>
      </c>
      <c r="Z222" s="8">
        <f t="shared" si="88"/>
        <v>508</v>
      </c>
      <c r="AA222" s="31">
        <f t="shared" si="89"/>
        <v>0.83660628679622051</v>
      </c>
      <c r="AB222" s="9">
        <v>3.1E-2</v>
      </c>
      <c r="AC222" s="97">
        <f t="shared" si="73"/>
        <v>416</v>
      </c>
      <c r="AD222" s="31">
        <f t="shared" si="90"/>
        <v>0.64135050943877725</v>
      </c>
      <c r="AE222" s="16">
        <v>0.96738051340235431</v>
      </c>
      <c r="AF222" s="8">
        <f t="shared" si="91"/>
        <v>211</v>
      </c>
      <c r="AG222" s="31">
        <f t="shared" si="92"/>
        <v>-0.12108500194080349</v>
      </c>
      <c r="AH222" s="12">
        <v>2.2209999999999996</v>
      </c>
      <c r="AI222" s="97">
        <f t="shared" si="74"/>
        <v>387</v>
      </c>
      <c r="AJ222" s="31">
        <f t="shared" si="93"/>
        <v>-0.14824634052489968</v>
      </c>
      <c r="AK222" s="11">
        <v>261444.84677576466</v>
      </c>
      <c r="AL222" s="36"/>
    </row>
    <row r="223" spans="1:38" x14ac:dyDescent="0.3">
      <c r="A223" t="s">
        <v>479</v>
      </c>
      <c r="B223" s="3" t="s">
        <v>480</v>
      </c>
      <c r="C223" s="4" t="s">
        <v>115</v>
      </c>
      <c r="D223" s="5" t="s">
        <v>33</v>
      </c>
      <c r="E223" s="34">
        <f t="shared" si="94"/>
        <v>-3.1406561033544942</v>
      </c>
      <c r="F223" s="6">
        <f t="shared" si="75"/>
        <v>38.206600220823788</v>
      </c>
      <c r="G223" s="7">
        <f t="shared" si="76"/>
        <v>102</v>
      </c>
      <c r="H223" s="97">
        <f t="shared" si="77"/>
        <v>271</v>
      </c>
      <c r="I223" s="31">
        <f t="shared" si="78"/>
        <v>-6.2198697898362229E-2</v>
      </c>
      <c r="J223" s="9">
        <v>4.1733621045865643E-2</v>
      </c>
      <c r="K223" s="8">
        <f t="shared" si="79"/>
        <v>123</v>
      </c>
      <c r="L223" s="31">
        <f t="shared" si="80"/>
        <v>-0.45329032096415012</v>
      </c>
      <c r="M223" s="9">
        <v>5.6993428992892586E-2</v>
      </c>
      <c r="N223" s="8">
        <f t="shared" si="81"/>
        <v>126</v>
      </c>
      <c r="O223" s="31">
        <f t="shared" si="82"/>
        <v>-0.35273708859652864</v>
      </c>
      <c r="P223" s="9">
        <v>8.5324232081911269E-2</v>
      </c>
      <c r="Q223" s="8">
        <f t="shared" si="83"/>
        <v>181</v>
      </c>
      <c r="R223" s="31">
        <f t="shared" si="84"/>
        <v>4.4647097255575231E-2</v>
      </c>
      <c r="S223" s="10">
        <v>0.70515645658880555</v>
      </c>
      <c r="T223" s="8">
        <f t="shared" si="85"/>
        <v>102</v>
      </c>
      <c r="U223" s="31">
        <f t="shared" si="86"/>
        <v>-0.47764121162466761</v>
      </c>
      <c r="V223" s="16">
        <v>0.10653124430679541</v>
      </c>
      <c r="W223" s="97">
        <f t="shared" si="72"/>
        <v>208</v>
      </c>
      <c r="X223" s="31">
        <f t="shared" si="87"/>
        <v>-0.48349258166088194</v>
      </c>
      <c r="Y223" s="11">
        <v>99528</v>
      </c>
      <c r="Z223" s="8">
        <f t="shared" si="88"/>
        <v>89</v>
      </c>
      <c r="AA223" s="31">
        <f t="shared" si="89"/>
        <v>-0.61952110140920957</v>
      </c>
      <c r="AB223" s="9">
        <v>5.5E-2</v>
      </c>
      <c r="AC223" s="97">
        <f t="shared" si="73"/>
        <v>68</v>
      </c>
      <c r="AD223" s="31">
        <f t="shared" si="90"/>
        <v>-1.0269854924062365</v>
      </c>
      <c r="AE223" s="16">
        <v>0.87439548629768937</v>
      </c>
      <c r="AF223" s="8">
        <f t="shared" si="91"/>
        <v>193</v>
      </c>
      <c r="AG223" s="31">
        <f t="shared" si="92"/>
        <v>-0.15967909484667453</v>
      </c>
      <c r="AH223" s="12">
        <v>2.2629999999999999</v>
      </c>
      <c r="AI223" s="97">
        <f t="shared" si="74"/>
        <v>191</v>
      </c>
      <c r="AJ223" s="31">
        <f t="shared" si="93"/>
        <v>-0.22453478594099527</v>
      </c>
      <c r="AK223" s="11">
        <v>165178.76773909212</v>
      </c>
      <c r="AL223" s="36">
        <v>1</v>
      </c>
    </row>
    <row r="224" spans="1:38" x14ac:dyDescent="0.3">
      <c r="A224" t="s">
        <v>481</v>
      </c>
      <c r="B224" s="3" t="s">
        <v>482</v>
      </c>
      <c r="C224" s="4" t="s">
        <v>72</v>
      </c>
      <c r="D224" s="5" t="s">
        <v>37</v>
      </c>
      <c r="E224" s="34">
        <f t="shared" si="94"/>
        <v>-1.7746836534760715</v>
      </c>
      <c r="F224" s="6">
        <f t="shared" si="75"/>
        <v>33.850412859348609</v>
      </c>
      <c r="G224" s="7">
        <f t="shared" si="76"/>
        <v>149</v>
      </c>
      <c r="H224" s="97">
        <f t="shared" si="77"/>
        <v>459</v>
      </c>
      <c r="I224" s="31">
        <f t="shared" si="78"/>
        <v>0.57951130430697984</v>
      </c>
      <c r="J224" s="9">
        <v>9.5794392523364413E-2</v>
      </c>
      <c r="K224" s="8">
        <f t="shared" si="79"/>
        <v>80</v>
      </c>
      <c r="L224" s="31">
        <f t="shared" si="80"/>
        <v>-0.84174172325835039</v>
      </c>
      <c r="M224" s="9">
        <v>7.0093457943925228E-2</v>
      </c>
      <c r="N224" s="8">
        <f t="shared" si="81"/>
        <v>183</v>
      </c>
      <c r="O224" s="31">
        <f t="shared" si="82"/>
        <v>-8.9811275229456311E-2</v>
      </c>
      <c r="P224" s="9">
        <v>6.78391959798995E-2</v>
      </c>
      <c r="Q224" s="8">
        <f t="shared" si="83"/>
        <v>68</v>
      </c>
      <c r="R224" s="31">
        <f t="shared" si="84"/>
        <v>2.769810427682794E-2</v>
      </c>
      <c r="S224" s="10">
        <v>2.1321961620469083</v>
      </c>
      <c r="T224" s="8">
        <f t="shared" si="85"/>
        <v>306</v>
      </c>
      <c r="U224" s="31">
        <f t="shared" si="86"/>
        <v>0.31812600104735189</v>
      </c>
      <c r="V224" s="16">
        <v>5.4970760233918128E-2</v>
      </c>
      <c r="W224" s="97">
        <f t="shared" si="72"/>
        <v>57</v>
      </c>
      <c r="X224" s="31">
        <f t="shared" si="87"/>
        <v>-1.0698471332289825</v>
      </c>
      <c r="Y224" s="11">
        <v>72500</v>
      </c>
      <c r="Z224" s="8">
        <f t="shared" si="88"/>
        <v>164</v>
      </c>
      <c r="AA224" s="31">
        <f t="shared" si="89"/>
        <v>-0.13414530534073291</v>
      </c>
      <c r="AB224" s="9">
        <v>4.7E-2</v>
      </c>
      <c r="AC224" s="97">
        <f t="shared" si="73"/>
        <v>148</v>
      </c>
      <c r="AD224" s="31">
        <f t="shared" si="90"/>
        <v>-0.25938379578051246</v>
      </c>
      <c r="AE224" s="16">
        <v>0.91717791411042948</v>
      </c>
      <c r="AF224" s="8">
        <f t="shared" si="91"/>
        <v>5</v>
      </c>
      <c r="AG224" s="31">
        <f t="shared" si="92"/>
        <v>-1.7086499506005526</v>
      </c>
      <c r="AH224" s="12">
        <v>3.9486666666666665</v>
      </c>
      <c r="AI224" s="97">
        <f t="shared" si="74"/>
        <v>14</v>
      </c>
      <c r="AJ224" s="31">
        <f t="shared" si="93"/>
        <v>-0.29840062733034506</v>
      </c>
      <c r="AK224" s="11">
        <v>71969.699360341154</v>
      </c>
      <c r="AL224" s="36"/>
    </row>
    <row r="225" spans="1:38" x14ac:dyDescent="0.3">
      <c r="A225" t="s">
        <v>483</v>
      </c>
      <c r="B225" s="3" t="s">
        <v>484</v>
      </c>
      <c r="C225" s="4" t="s">
        <v>94</v>
      </c>
      <c r="D225" s="5" t="s">
        <v>44</v>
      </c>
      <c r="E225" s="34">
        <f t="shared" si="94"/>
        <v>3.4312066442961378</v>
      </c>
      <c r="F225" s="6">
        <f t="shared" si="75"/>
        <v>17.248442942312607</v>
      </c>
      <c r="G225" s="7">
        <f t="shared" si="76"/>
        <v>446</v>
      </c>
      <c r="H225" s="97">
        <f t="shared" si="77"/>
        <v>499</v>
      </c>
      <c r="I225" s="31">
        <f t="shared" si="78"/>
        <v>0.95517580844321426</v>
      </c>
      <c r="J225" s="9">
        <v>0.12744219735813811</v>
      </c>
      <c r="K225" s="8">
        <f t="shared" si="79"/>
        <v>94</v>
      </c>
      <c r="L225" s="31">
        <f t="shared" si="80"/>
        <v>-0.74280663077698494</v>
      </c>
      <c r="M225" s="9">
        <v>6.675699791797482E-2</v>
      </c>
      <c r="N225" s="8">
        <f t="shared" si="81"/>
        <v>255</v>
      </c>
      <c r="O225" s="31">
        <f t="shared" si="82"/>
        <v>0.19953328949122801</v>
      </c>
      <c r="P225" s="9">
        <v>4.8597265736257479E-2</v>
      </c>
      <c r="Q225" s="8">
        <f t="shared" si="83"/>
        <v>149</v>
      </c>
      <c r="R225" s="31">
        <f t="shared" si="84"/>
        <v>4.2179143140501744E-2</v>
      </c>
      <c r="S225" s="10">
        <v>0.91294865509137935</v>
      </c>
      <c r="T225" s="8">
        <f t="shared" si="85"/>
        <v>203</v>
      </c>
      <c r="U225" s="31">
        <f t="shared" si="86"/>
        <v>-3.3999333288860407E-2</v>
      </c>
      <c r="V225" s="16">
        <v>7.7786167055890157E-2</v>
      </c>
      <c r="W225" s="97">
        <f t="shared" si="72"/>
        <v>497</v>
      </c>
      <c r="X225" s="31">
        <f t="shared" si="87"/>
        <v>1.2748551599088283</v>
      </c>
      <c r="Y225" s="11">
        <v>180579</v>
      </c>
      <c r="Z225" s="8">
        <f t="shared" si="88"/>
        <v>557</v>
      </c>
      <c r="AA225" s="31">
        <f t="shared" si="89"/>
        <v>1.0792941848304587</v>
      </c>
      <c r="AB225" s="9">
        <v>2.7000000000000003E-2</v>
      </c>
      <c r="AC225" s="97">
        <f t="shared" si="73"/>
        <v>396</v>
      </c>
      <c r="AD225" s="31">
        <f t="shared" si="90"/>
        <v>0.59543457296066704</v>
      </c>
      <c r="AE225" s="16">
        <v>0.96482137987455685</v>
      </c>
      <c r="AF225" s="8">
        <f t="shared" si="91"/>
        <v>521</v>
      </c>
      <c r="AG225" s="31">
        <f t="shared" si="92"/>
        <v>0.9583243901249795</v>
      </c>
      <c r="AH225" s="12">
        <v>1.0463333333333333</v>
      </c>
      <c r="AI225" s="97">
        <f t="shared" si="74"/>
        <v>457</v>
      </c>
      <c r="AJ225" s="31">
        <f t="shared" si="93"/>
        <v>-7.5055058777950934E-2</v>
      </c>
      <c r="AK225" s="11">
        <v>353802.70876937901</v>
      </c>
      <c r="AL225" s="36">
        <v>1</v>
      </c>
    </row>
    <row r="226" spans="1:38" x14ac:dyDescent="0.3">
      <c r="A226" t="s">
        <v>485</v>
      </c>
      <c r="B226" s="3" t="s">
        <v>486</v>
      </c>
      <c r="C226" s="4" t="s">
        <v>47</v>
      </c>
      <c r="D226" s="5" t="s">
        <v>44</v>
      </c>
      <c r="E226" s="34">
        <f t="shared" si="94"/>
        <v>6.631707163645312</v>
      </c>
      <c r="F226" s="6">
        <f t="shared" si="75"/>
        <v>7.0418096284236533</v>
      </c>
      <c r="G226" s="7">
        <f t="shared" si="76"/>
        <v>555</v>
      </c>
      <c r="H226" s="97">
        <f t="shared" si="77"/>
        <v>323</v>
      </c>
      <c r="I226" s="31">
        <f t="shared" si="78"/>
        <v>8.8097901630524944E-2</v>
      </c>
      <c r="J226" s="9">
        <v>5.4395337542496369E-2</v>
      </c>
      <c r="K226" s="8">
        <f t="shared" si="79"/>
        <v>71</v>
      </c>
      <c r="L226" s="31">
        <f t="shared" si="80"/>
        <v>-0.95758129471852582</v>
      </c>
      <c r="M226" s="9">
        <v>7.3999999999999996E-2</v>
      </c>
      <c r="N226" s="8">
        <f t="shared" si="81"/>
        <v>525</v>
      </c>
      <c r="O226" s="31">
        <f t="shared" si="82"/>
        <v>0.93029961714274023</v>
      </c>
      <c r="P226" s="9">
        <v>0</v>
      </c>
      <c r="Q226" s="8">
        <f t="shared" si="83"/>
        <v>386</v>
      </c>
      <c r="R226" s="31">
        <f t="shared" si="84"/>
        <v>5.3022261440516603E-2</v>
      </c>
      <c r="S226" s="10">
        <v>0</v>
      </c>
      <c r="T226" s="8">
        <f t="shared" si="85"/>
        <v>561</v>
      </c>
      <c r="U226" s="31">
        <f t="shared" si="86"/>
        <v>1.1592973891733538</v>
      </c>
      <c r="V226" s="16">
        <v>4.6838407494145199E-4</v>
      </c>
      <c r="W226" s="97">
        <f t="shared" si="72"/>
        <v>554</v>
      </c>
      <c r="X226" s="31">
        <f t="shared" si="87"/>
        <v>2.7808977573784568</v>
      </c>
      <c r="Y226" s="11">
        <v>250000</v>
      </c>
      <c r="Z226" s="8">
        <f t="shared" si="88"/>
        <v>536</v>
      </c>
      <c r="AA226" s="31">
        <f t="shared" si="89"/>
        <v>0.95795023581333982</v>
      </c>
      <c r="AB226" s="9">
        <v>2.8999999999999998E-2</v>
      </c>
      <c r="AC226" s="97">
        <f t="shared" si="73"/>
        <v>499</v>
      </c>
      <c r="AD226" s="31">
        <f t="shared" si="90"/>
        <v>0.86512756001603031</v>
      </c>
      <c r="AE226" s="16">
        <v>0.97985277024409145</v>
      </c>
      <c r="AF226" s="8">
        <f t="shared" si="91"/>
        <v>444</v>
      </c>
      <c r="AG226" s="31">
        <f t="shared" si="92"/>
        <v>0.41004322900189433</v>
      </c>
      <c r="AH226" s="12">
        <v>1.643</v>
      </c>
      <c r="AI226" s="97">
        <f t="shared" si="74"/>
        <v>494</v>
      </c>
      <c r="AJ226" s="31">
        <f t="shared" si="93"/>
        <v>-1.1046519039801249E-4</v>
      </c>
      <c r="AK226" s="11">
        <v>448373.02187931829</v>
      </c>
      <c r="AL226" s="36"/>
    </row>
    <row r="227" spans="1:38" x14ac:dyDescent="0.3">
      <c r="A227" t="s">
        <v>487</v>
      </c>
      <c r="B227" s="3" t="s">
        <v>488</v>
      </c>
      <c r="C227" s="4" t="s">
        <v>40</v>
      </c>
      <c r="D227" s="5" t="s">
        <v>33</v>
      </c>
      <c r="E227" s="34">
        <f t="shared" si="94"/>
        <v>2.7290358873553062</v>
      </c>
      <c r="F227" s="6">
        <f t="shared" si="75"/>
        <v>19.487717517180755</v>
      </c>
      <c r="G227" s="7">
        <f t="shared" si="76"/>
        <v>408</v>
      </c>
      <c r="H227" s="97">
        <f t="shared" si="77"/>
        <v>130</v>
      </c>
      <c r="I227" s="31">
        <f t="shared" si="78"/>
        <v>-0.49142265423847775</v>
      </c>
      <c r="J227" s="9">
        <v>5.5737074764559136E-3</v>
      </c>
      <c r="K227" s="8">
        <f t="shared" si="79"/>
        <v>511</v>
      </c>
      <c r="L227" s="31">
        <f t="shared" si="80"/>
        <v>1.0092466182423472</v>
      </c>
      <c r="M227" s="9">
        <v>7.6712328767123287E-3</v>
      </c>
      <c r="N227" s="8">
        <f t="shared" si="81"/>
        <v>340</v>
      </c>
      <c r="O227" s="31">
        <f t="shared" si="82"/>
        <v>0.45701422735695268</v>
      </c>
      <c r="P227" s="9">
        <v>3.147432357813363E-2</v>
      </c>
      <c r="Q227" s="8">
        <f t="shared" si="83"/>
        <v>255</v>
      </c>
      <c r="R227" s="31">
        <f t="shared" si="84"/>
        <v>4.8482112468891995E-2</v>
      </c>
      <c r="S227" s="10">
        <v>0.38226299694189603</v>
      </c>
      <c r="T227" s="8">
        <f t="shared" si="85"/>
        <v>426</v>
      </c>
      <c r="U227" s="31">
        <f t="shared" si="86"/>
        <v>0.6208317545259926</v>
      </c>
      <c r="V227" s="16">
        <v>3.5357417371252885E-2</v>
      </c>
      <c r="W227" s="97">
        <f t="shared" si="72"/>
        <v>393</v>
      </c>
      <c r="X227" s="31">
        <f t="shared" si="87"/>
        <v>0.32672583766033514</v>
      </c>
      <c r="Y227" s="11">
        <v>136875</v>
      </c>
      <c r="Z227" s="8">
        <f t="shared" si="88"/>
        <v>366</v>
      </c>
      <c r="AA227" s="31">
        <f t="shared" si="89"/>
        <v>0.47257443974486263</v>
      </c>
      <c r="AB227" s="9">
        <v>3.7000000000000005E-2</v>
      </c>
      <c r="AC227" s="97">
        <f t="shared" si="73"/>
        <v>449</v>
      </c>
      <c r="AD227" s="31">
        <f t="shared" si="90"/>
        <v>0.72356254225654004</v>
      </c>
      <c r="AE227" s="16">
        <v>0.9719626168224299</v>
      </c>
      <c r="AF227" s="8">
        <f t="shared" si="91"/>
        <v>273</v>
      </c>
      <c r="AG227" s="31">
        <f t="shared" si="92"/>
        <v>-5.9153278724910704E-3</v>
      </c>
      <c r="AH227" s="12">
        <v>2.0956666666666668</v>
      </c>
      <c r="AI227" s="97">
        <f t="shared" si="74"/>
        <v>292</v>
      </c>
      <c r="AJ227" s="31">
        <f t="shared" si="93"/>
        <v>-0.19252874276445414</v>
      </c>
      <c r="AK227" s="11">
        <v>205566.2243883792</v>
      </c>
      <c r="AL227" s="36"/>
    </row>
    <row r="228" spans="1:38" x14ac:dyDescent="0.3">
      <c r="A228" t="s">
        <v>489</v>
      </c>
      <c r="B228" s="3" t="s">
        <v>490</v>
      </c>
      <c r="C228" s="4" t="s">
        <v>32</v>
      </c>
      <c r="D228" s="5" t="s">
        <v>33</v>
      </c>
      <c r="E228" s="34">
        <f t="shared" si="94"/>
        <v>3.7118418971673059</v>
      </c>
      <c r="F228" s="6">
        <f t="shared" si="75"/>
        <v>16.353476325781955</v>
      </c>
      <c r="G228" s="7">
        <f t="shared" si="76"/>
        <v>469</v>
      </c>
      <c r="H228" s="97">
        <f t="shared" si="77"/>
        <v>311</v>
      </c>
      <c r="I228" s="31">
        <f t="shared" si="78"/>
        <v>5.7842857390349334E-2</v>
      </c>
      <c r="J228" s="9">
        <v>5.1846505473355009E-2</v>
      </c>
      <c r="K228" s="8">
        <f t="shared" si="79"/>
        <v>475</v>
      </c>
      <c r="L228" s="31">
        <f t="shared" si="80"/>
        <v>0.78702300835509931</v>
      </c>
      <c r="M228" s="9">
        <v>1.5165441176470588E-2</v>
      </c>
      <c r="N228" s="8">
        <f t="shared" si="81"/>
        <v>389</v>
      </c>
      <c r="O228" s="31">
        <f t="shared" si="82"/>
        <v>0.59115004835547724</v>
      </c>
      <c r="P228" s="9">
        <v>2.2554051952092084E-2</v>
      </c>
      <c r="Q228" s="8">
        <f t="shared" si="83"/>
        <v>219</v>
      </c>
      <c r="R228" s="31">
        <f t="shared" si="84"/>
        <v>4.6909883387684384E-2</v>
      </c>
      <c r="S228" s="10">
        <v>0.51463860933211347</v>
      </c>
      <c r="T228" s="8">
        <f t="shared" si="85"/>
        <v>491</v>
      </c>
      <c r="U228" s="31">
        <f t="shared" si="86"/>
        <v>0.74168017161464306</v>
      </c>
      <c r="V228" s="16">
        <v>2.7527234391472415E-2</v>
      </c>
      <c r="W228" s="97">
        <f t="shared" si="72"/>
        <v>467</v>
      </c>
      <c r="X228" s="31">
        <f t="shared" si="87"/>
        <v>0.93716110375561468</v>
      </c>
      <c r="Y228" s="11">
        <v>165013</v>
      </c>
      <c r="Z228" s="8">
        <f t="shared" si="88"/>
        <v>366</v>
      </c>
      <c r="AA228" s="31">
        <f t="shared" si="89"/>
        <v>0.47257443974486263</v>
      </c>
      <c r="AB228" s="9">
        <v>3.7000000000000005E-2</v>
      </c>
      <c r="AC228" s="97">
        <f t="shared" si="73"/>
        <v>402</v>
      </c>
      <c r="AD228" s="31">
        <f t="shared" si="90"/>
        <v>0.61630752359188135</v>
      </c>
      <c r="AE228" s="16">
        <v>0.96598473778210747</v>
      </c>
      <c r="AF228" s="8">
        <f t="shared" si="91"/>
        <v>450</v>
      </c>
      <c r="AG228" s="31">
        <f t="shared" si="92"/>
        <v>0.44526799633661768</v>
      </c>
      <c r="AH228" s="12">
        <v>1.6046666666666667</v>
      </c>
      <c r="AI228" s="97">
        <f t="shared" si="74"/>
        <v>467</v>
      </c>
      <c r="AJ228" s="31">
        <f t="shared" si="93"/>
        <v>-6.5898955213495924E-2</v>
      </c>
      <c r="AK228" s="11">
        <v>365356.51858417201</v>
      </c>
      <c r="AL228" s="36"/>
    </row>
    <row r="229" spans="1:38" x14ac:dyDescent="0.3">
      <c r="A229" t="s">
        <v>491</v>
      </c>
      <c r="B229" s="3" t="s">
        <v>492</v>
      </c>
      <c r="C229" s="4" t="s">
        <v>61</v>
      </c>
      <c r="D229" s="5" t="s">
        <v>44</v>
      </c>
      <c r="E229" s="34">
        <f t="shared" si="94"/>
        <v>1.081656793083339</v>
      </c>
      <c r="F229" s="6">
        <f t="shared" si="75"/>
        <v>24.741331519911697</v>
      </c>
      <c r="G229" s="7">
        <f t="shared" si="76"/>
        <v>297</v>
      </c>
      <c r="H229" s="97">
        <f t="shared" si="77"/>
        <v>147</v>
      </c>
      <c r="I229" s="31">
        <f t="shared" si="78"/>
        <v>-0.45449172733056747</v>
      </c>
      <c r="J229" s="9">
        <v>8.6849483690076834E-3</v>
      </c>
      <c r="K229" s="8">
        <f t="shared" si="79"/>
        <v>142</v>
      </c>
      <c r="L229" s="31">
        <f t="shared" si="80"/>
        <v>-0.35638348863534564</v>
      </c>
      <c r="M229" s="9">
        <v>5.3725369458128079E-2</v>
      </c>
      <c r="N229" s="8">
        <f t="shared" si="81"/>
        <v>366</v>
      </c>
      <c r="O229" s="31">
        <f t="shared" si="82"/>
        <v>0.51680210014620531</v>
      </c>
      <c r="P229" s="9">
        <v>2.7498323272971161E-2</v>
      </c>
      <c r="Q229" s="8">
        <f t="shared" si="83"/>
        <v>386</v>
      </c>
      <c r="R229" s="31">
        <f t="shared" si="84"/>
        <v>5.3022261440516603E-2</v>
      </c>
      <c r="S229" s="10">
        <v>0</v>
      </c>
      <c r="T229" s="8">
        <f t="shared" si="85"/>
        <v>376</v>
      </c>
      <c r="U229" s="31">
        <f t="shared" si="86"/>
        <v>0.52062401300557293</v>
      </c>
      <c r="V229" s="16">
        <v>4.185022026431718E-2</v>
      </c>
      <c r="W229" s="97">
        <f t="shared" si="72"/>
        <v>307</v>
      </c>
      <c r="X229" s="31">
        <f t="shared" si="87"/>
        <v>-0.13139348546618479</v>
      </c>
      <c r="Y229" s="11">
        <v>115758</v>
      </c>
      <c r="Z229" s="8">
        <f t="shared" si="88"/>
        <v>246</v>
      </c>
      <c r="AA229" s="31">
        <f t="shared" si="89"/>
        <v>0.16921456720206488</v>
      </c>
      <c r="AB229" s="9">
        <v>4.2000000000000003E-2</v>
      </c>
      <c r="AC229" s="97">
        <f t="shared" si="73"/>
        <v>254</v>
      </c>
      <c r="AD229" s="31">
        <f t="shared" si="90"/>
        <v>0.19650940842785497</v>
      </c>
      <c r="AE229" s="16">
        <v>0.94258720930232553</v>
      </c>
      <c r="AF229" s="8">
        <f t="shared" si="91"/>
        <v>291</v>
      </c>
      <c r="AG229" s="31">
        <f t="shared" si="92"/>
        <v>4.1867834772872821E-2</v>
      </c>
      <c r="AH229" s="12">
        <v>2.0436666666666667</v>
      </c>
      <c r="AI229" s="97">
        <f t="shared" si="74"/>
        <v>264</v>
      </c>
      <c r="AJ229" s="31">
        <f t="shared" si="93"/>
        <v>-0.20348090549772349</v>
      </c>
      <c r="AK229" s="11">
        <v>191746.02189830507</v>
      </c>
      <c r="AL229" s="36"/>
    </row>
    <row r="230" spans="1:38" x14ac:dyDescent="0.3">
      <c r="A230" t="s">
        <v>493</v>
      </c>
      <c r="B230" s="3" t="s">
        <v>494</v>
      </c>
      <c r="C230" s="4" t="s">
        <v>43</v>
      </c>
      <c r="D230" s="5" t="s">
        <v>44</v>
      </c>
      <c r="E230" s="34">
        <f t="shared" si="94"/>
        <v>0.54622079383514011</v>
      </c>
      <c r="F230" s="6">
        <f t="shared" si="75"/>
        <v>26.448876597421446</v>
      </c>
      <c r="G230" s="7">
        <f t="shared" si="76"/>
        <v>258</v>
      </c>
      <c r="H230" s="97">
        <f t="shared" si="77"/>
        <v>74</v>
      </c>
      <c r="I230" s="31">
        <f t="shared" si="78"/>
        <v>-0.78308517184128335</v>
      </c>
      <c r="J230" s="9">
        <v>-1.8997361477572583E-2</v>
      </c>
      <c r="K230" s="8">
        <f t="shared" si="79"/>
        <v>159</v>
      </c>
      <c r="L230" s="31">
        <f t="shared" si="80"/>
        <v>-0.24591617627419524</v>
      </c>
      <c r="M230" s="9">
        <v>0.05</v>
      </c>
      <c r="N230" s="8">
        <f t="shared" si="81"/>
        <v>395</v>
      </c>
      <c r="O230" s="31">
        <f t="shared" si="82"/>
        <v>0.6046534601344703</v>
      </c>
      <c r="P230" s="9">
        <v>2.1656050955414011E-2</v>
      </c>
      <c r="Q230" s="8">
        <f t="shared" si="83"/>
        <v>216</v>
      </c>
      <c r="R230" s="31">
        <f t="shared" si="84"/>
        <v>4.6633326685395576E-2</v>
      </c>
      <c r="S230" s="10">
        <v>0.53792361484669182</v>
      </c>
      <c r="T230" s="8">
        <f t="shared" si="85"/>
        <v>159</v>
      </c>
      <c r="U230" s="31">
        <f t="shared" si="86"/>
        <v>-0.17627052942476665</v>
      </c>
      <c r="V230" s="16">
        <v>8.7004405286343608E-2</v>
      </c>
      <c r="W230" s="97">
        <f t="shared" si="72"/>
        <v>251</v>
      </c>
      <c r="X230" s="31">
        <f t="shared" si="87"/>
        <v>-0.35122220646069285</v>
      </c>
      <c r="Y230" s="11">
        <v>105625</v>
      </c>
      <c r="Z230" s="8">
        <f t="shared" si="88"/>
        <v>340</v>
      </c>
      <c r="AA230" s="31">
        <f t="shared" si="89"/>
        <v>0.41190246523630342</v>
      </c>
      <c r="AB230" s="9">
        <v>3.7999999999999999E-2</v>
      </c>
      <c r="AC230" s="97">
        <f t="shared" si="73"/>
        <v>297</v>
      </c>
      <c r="AD230" s="31">
        <f t="shared" si="90"/>
        <v>0.32888617261220798</v>
      </c>
      <c r="AE230" s="16">
        <v>0.94996525364836693</v>
      </c>
      <c r="AF230" s="8">
        <f t="shared" si="91"/>
        <v>252</v>
      </c>
      <c r="AG230" s="31">
        <f t="shared" si="92"/>
        <v>-4.4203118453711561E-2</v>
      </c>
      <c r="AH230" s="12">
        <v>2.1373333333333329</v>
      </c>
      <c r="AI230" s="97">
        <f t="shared" si="74"/>
        <v>272</v>
      </c>
      <c r="AJ230" s="31">
        <f t="shared" si="93"/>
        <v>-0.20024311322192065</v>
      </c>
      <c r="AK230" s="11">
        <v>195831.69392146316</v>
      </c>
      <c r="AL230" s="36"/>
    </row>
    <row r="231" spans="1:38" x14ac:dyDescent="0.3">
      <c r="A231" t="s">
        <v>495</v>
      </c>
      <c r="B231" s="3" t="s">
        <v>496</v>
      </c>
      <c r="C231" s="4" t="s">
        <v>295</v>
      </c>
      <c r="D231" s="5" t="s">
        <v>33</v>
      </c>
      <c r="E231" s="34">
        <f t="shared" si="94"/>
        <v>3.4341060185286612</v>
      </c>
      <c r="F231" s="6">
        <f t="shared" si="75"/>
        <v>17.239196623040918</v>
      </c>
      <c r="G231" s="7">
        <f t="shared" si="76"/>
        <v>447</v>
      </c>
      <c r="H231" s="97">
        <f t="shared" si="77"/>
        <v>148</v>
      </c>
      <c r="I231" s="31">
        <f t="shared" si="78"/>
        <v>-0.45253779036070391</v>
      </c>
      <c r="J231" s="9">
        <v>8.8495575221239076E-3</v>
      </c>
      <c r="K231" s="8">
        <f t="shared" si="79"/>
        <v>55</v>
      </c>
      <c r="L231" s="31">
        <f t="shared" si="80"/>
        <v>-1.1824141045937591</v>
      </c>
      <c r="M231" s="9">
        <v>8.1582200247218795E-2</v>
      </c>
      <c r="N231" s="8">
        <f t="shared" si="81"/>
        <v>482</v>
      </c>
      <c r="O231" s="31">
        <f t="shared" si="82"/>
        <v>0.78863026137039893</v>
      </c>
      <c r="P231" s="9">
        <v>9.4212651413189772E-3</v>
      </c>
      <c r="Q231" s="8">
        <f t="shared" si="83"/>
        <v>138</v>
      </c>
      <c r="R231" s="31">
        <f t="shared" si="84"/>
        <v>4.0765264836006815E-2</v>
      </c>
      <c r="S231" s="10">
        <v>1.0319917440660475</v>
      </c>
      <c r="T231" s="8">
        <f t="shared" si="85"/>
        <v>396</v>
      </c>
      <c r="U231" s="31">
        <f t="shared" si="86"/>
        <v>0.56411275917367387</v>
      </c>
      <c r="V231" s="16">
        <v>3.9032435404068172E-2</v>
      </c>
      <c r="W231" s="97">
        <f t="shared" si="72"/>
        <v>426</v>
      </c>
      <c r="X231" s="31">
        <f t="shared" si="87"/>
        <v>0.50546548359675592</v>
      </c>
      <c r="Y231" s="11">
        <v>145114</v>
      </c>
      <c r="Z231" s="8">
        <f t="shared" si="88"/>
        <v>547</v>
      </c>
      <c r="AA231" s="31">
        <f t="shared" si="89"/>
        <v>1.0186222103218994</v>
      </c>
      <c r="AB231" s="9">
        <v>2.7999999999999997E-2</v>
      </c>
      <c r="AC231" s="97">
        <f t="shared" si="73"/>
        <v>550</v>
      </c>
      <c r="AD231" s="31">
        <f t="shared" si="90"/>
        <v>1.0684663630073572</v>
      </c>
      <c r="AE231" s="16">
        <v>0.99118589743589747</v>
      </c>
      <c r="AF231" s="8">
        <f t="shared" si="91"/>
        <v>104</v>
      </c>
      <c r="AG231" s="31">
        <f t="shared" si="92"/>
        <v>-0.39859490807349396</v>
      </c>
      <c r="AH231" s="12">
        <v>2.5230000000000001</v>
      </c>
      <c r="AI231" s="97">
        <f t="shared" si="74"/>
        <v>336</v>
      </c>
      <c r="AJ231" s="31">
        <f t="shared" si="93"/>
        <v>-0.17427849208176752</v>
      </c>
      <c r="AK231" s="11">
        <v>228595.66305469556</v>
      </c>
      <c r="AL231" s="36"/>
    </row>
    <row r="232" spans="1:38" x14ac:dyDescent="0.3">
      <c r="A232" t="s">
        <v>497</v>
      </c>
      <c r="B232" s="3" t="s">
        <v>498</v>
      </c>
      <c r="C232" s="4" t="s">
        <v>162</v>
      </c>
      <c r="D232" s="5" t="s">
        <v>37</v>
      </c>
      <c r="E232" s="34">
        <f t="shared" si="94"/>
        <v>-0.42627318675457948</v>
      </c>
      <c r="F232" s="6">
        <f t="shared" si="75"/>
        <v>29.550231963507109</v>
      </c>
      <c r="G232" s="7">
        <f t="shared" si="76"/>
        <v>207</v>
      </c>
      <c r="H232" s="97">
        <f t="shared" si="77"/>
        <v>80</v>
      </c>
      <c r="I232" s="31">
        <f t="shared" si="78"/>
        <v>-0.72839602666476366</v>
      </c>
      <c r="J232" s="9">
        <v>-1.4390081912773911E-2</v>
      </c>
      <c r="K232" s="8">
        <f t="shared" si="79"/>
        <v>28</v>
      </c>
      <c r="L232" s="31">
        <f t="shared" si="80"/>
        <v>-1.7682730048236941</v>
      </c>
      <c r="M232" s="9">
        <v>0.10133954571927781</v>
      </c>
      <c r="N232" s="8">
        <f t="shared" si="81"/>
        <v>338</v>
      </c>
      <c r="O232" s="31">
        <f t="shared" si="82"/>
        <v>0.45277381068003941</v>
      </c>
      <c r="P232" s="9">
        <v>3.1756318859364877E-2</v>
      </c>
      <c r="Q232" s="8">
        <f t="shared" si="83"/>
        <v>386</v>
      </c>
      <c r="R232" s="31">
        <f t="shared" si="84"/>
        <v>5.3022261440516603E-2</v>
      </c>
      <c r="S232" s="10">
        <v>0</v>
      </c>
      <c r="T232" s="8">
        <f t="shared" si="85"/>
        <v>367</v>
      </c>
      <c r="U232" s="31">
        <f t="shared" si="86"/>
        <v>0.50550088740944865</v>
      </c>
      <c r="V232" s="16">
        <v>4.2830099384761004E-2</v>
      </c>
      <c r="W232" s="97">
        <f t="shared" si="72"/>
        <v>212</v>
      </c>
      <c r="X232" s="31">
        <f t="shared" si="87"/>
        <v>-0.4688705982452796</v>
      </c>
      <c r="Y232" s="11">
        <v>100202</v>
      </c>
      <c r="Z232" s="8">
        <f t="shared" si="88"/>
        <v>164</v>
      </c>
      <c r="AA232" s="31">
        <f t="shared" si="89"/>
        <v>-0.13414530534073291</v>
      </c>
      <c r="AB232" s="9">
        <v>4.7E-2</v>
      </c>
      <c r="AC232" s="97">
        <f t="shared" si="73"/>
        <v>188</v>
      </c>
      <c r="AD232" s="31">
        <f t="shared" si="90"/>
        <v>-7.3617296757396131E-2</v>
      </c>
      <c r="AE232" s="16">
        <v>0.9275316455696202</v>
      </c>
      <c r="AF232" s="8">
        <f t="shared" si="91"/>
        <v>141</v>
      </c>
      <c r="AG232" s="31">
        <f t="shared" si="92"/>
        <v>-0.28158742005728232</v>
      </c>
      <c r="AH232" s="12">
        <v>2.3956666666666666</v>
      </c>
      <c r="AI232" s="97">
        <f t="shared" si="74"/>
        <v>82</v>
      </c>
      <c r="AJ232" s="31">
        <f t="shared" si="93"/>
        <v>-0.26549133221896115</v>
      </c>
      <c r="AK232" s="11">
        <v>113496.94227313568</v>
      </c>
      <c r="AL232" s="36"/>
    </row>
    <row r="233" spans="1:38" x14ac:dyDescent="0.3">
      <c r="A233" t="s">
        <v>499</v>
      </c>
      <c r="B233" s="3" t="s">
        <v>498</v>
      </c>
      <c r="C233" s="4" t="s">
        <v>295</v>
      </c>
      <c r="D233" s="5" t="s">
        <v>33</v>
      </c>
      <c r="E233" s="34">
        <f t="shared" si="94"/>
        <v>4.0112118190138988</v>
      </c>
      <c r="F233" s="6">
        <f t="shared" si="75"/>
        <v>15.398763461646219</v>
      </c>
      <c r="G233" s="7">
        <f t="shared" si="76"/>
        <v>481</v>
      </c>
      <c r="H233" s="97">
        <f t="shared" si="77"/>
        <v>60</v>
      </c>
      <c r="I233" s="31">
        <f t="shared" si="78"/>
        <v>-0.84842369930491734</v>
      </c>
      <c r="J233" s="9">
        <v>-2.4501796798431896E-2</v>
      </c>
      <c r="K233" s="8">
        <f t="shared" si="79"/>
        <v>232</v>
      </c>
      <c r="L233" s="31">
        <f t="shared" si="80"/>
        <v>2.5855515206738858E-2</v>
      </c>
      <c r="M233" s="9">
        <v>4.0834845735027221E-2</v>
      </c>
      <c r="N233" s="8">
        <f t="shared" si="81"/>
        <v>432</v>
      </c>
      <c r="O233" s="31">
        <f t="shared" si="82"/>
        <v>0.68398431979855834</v>
      </c>
      <c r="P233" s="9">
        <v>1.6380407124681935E-2</v>
      </c>
      <c r="Q233" s="8">
        <f t="shared" si="83"/>
        <v>386</v>
      </c>
      <c r="R233" s="31">
        <f t="shared" si="84"/>
        <v>5.3022261440516603E-2</v>
      </c>
      <c r="S233" s="10">
        <v>0</v>
      </c>
      <c r="T233" s="8">
        <f t="shared" si="85"/>
        <v>460</v>
      </c>
      <c r="U233" s="31">
        <f t="shared" si="86"/>
        <v>0.67960299360365573</v>
      </c>
      <c r="V233" s="16">
        <v>3.1549427436316897E-2</v>
      </c>
      <c r="W233" s="97">
        <f t="shared" si="72"/>
        <v>491</v>
      </c>
      <c r="X233" s="31">
        <f t="shared" si="87"/>
        <v>1.2225284180713909</v>
      </c>
      <c r="Y233" s="11">
        <v>178167</v>
      </c>
      <c r="Z233" s="8">
        <f t="shared" si="88"/>
        <v>523</v>
      </c>
      <c r="AA233" s="31">
        <f t="shared" si="89"/>
        <v>0.89727826130478017</v>
      </c>
      <c r="AB233" s="9">
        <v>0.03</v>
      </c>
      <c r="AC233" s="97">
        <f t="shared" si="73"/>
        <v>462</v>
      </c>
      <c r="AD233" s="31">
        <f t="shared" si="90"/>
        <v>0.75863313159959755</v>
      </c>
      <c r="AE233" s="16">
        <v>0.97391728284716017</v>
      </c>
      <c r="AF233" s="8">
        <f t="shared" si="91"/>
        <v>174</v>
      </c>
      <c r="AG233" s="31">
        <f t="shared" si="92"/>
        <v>-0.20470553657019042</v>
      </c>
      <c r="AH233" s="12">
        <v>2.3119999999999998</v>
      </c>
      <c r="AI233" s="97">
        <f t="shared" si="74"/>
        <v>430</v>
      </c>
      <c r="AJ233" s="31">
        <f t="shared" si="93"/>
        <v>-0.10807654655003339</v>
      </c>
      <c r="AK233" s="11">
        <v>312133.89333556598</v>
      </c>
      <c r="AL233" s="36"/>
    </row>
    <row r="234" spans="1:38" x14ac:dyDescent="0.3">
      <c r="A234" t="s">
        <v>500</v>
      </c>
      <c r="B234" s="3" t="s">
        <v>501</v>
      </c>
      <c r="C234" s="4" t="s">
        <v>32</v>
      </c>
      <c r="D234" s="5" t="s">
        <v>33</v>
      </c>
      <c r="E234" s="34">
        <f t="shared" si="94"/>
        <v>1.6876575091287234</v>
      </c>
      <c r="F234" s="6">
        <f t="shared" si="75"/>
        <v>22.808750331677064</v>
      </c>
      <c r="G234" s="7">
        <f t="shared" si="76"/>
        <v>334</v>
      </c>
      <c r="H234" s="97">
        <f t="shared" si="77"/>
        <v>309</v>
      </c>
      <c r="I234" s="31">
        <f t="shared" si="78"/>
        <v>4.7643796590219757E-2</v>
      </c>
      <c r="J234" s="9">
        <v>5.0987286989450986E-2</v>
      </c>
      <c r="K234" s="8">
        <f t="shared" si="79"/>
        <v>438</v>
      </c>
      <c r="L234" s="31">
        <f t="shared" si="80"/>
        <v>0.68034369136231987</v>
      </c>
      <c r="M234" s="9">
        <v>1.8763065313822463E-2</v>
      </c>
      <c r="N234" s="8">
        <f t="shared" si="81"/>
        <v>350</v>
      </c>
      <c r="O234" s="31">
        <f t="shared" si="82"/>
        <v>0.48155729461677194</v>
      </c>
      <c r="P234" s="9">
        <v>2.9842165778195883E-2</v>
      </c>
      <c r="Q234" s="8">
        <f t="shared" si="83"/>
        <v>312</v>
      </c>
      <c r="R234" s="31">
        <f t="shared" si="84"/>
        <v>5.0402183926733866E-2</v>
      </c>
      <c r="S234" s="10">
        <v>0.2206004007573947</v>
      </c>
      <c r="T234" s="8">
        <f t="shared" si="85"/>
        <v>244</v>
      </c>
      <c r="U234" s="31">
        <f t="shared" si="86"/>
        <v>0.1093906241565433</v>
      </c>
      <c r="V234" s="16">
        <v>6.8495440447226191E-2</v>
      </c>
      <c r="W234" s="97">
        <f t="shared" si="72"/>
        <v>390</v>
      </c>
      <c r="X234" s="31">
        <f t="shared" si="87"/>
        <v>0.28288158175094003</v>
      </c>
      <c r="Y234" s="11">
        <v>134854</v>
      </c>
      <c r="Z234" s="8">
        <f t="shared" si="88"/>
        <v>266</v>
      </c>
      <c r="AA234" s="31">
        <f t="shared" si="89"/>
        <v>0.22988654171062495</v>
      </c>
      <c r="AB234" s="9">
        <v>4.0999999999999995E-2</v>
      </c>
      <c r="AC234" s="97">
        <f t="shared" si="73"/>
        <v>285</v>
      </c>
      <c r="AD234" s="31">
        <f t="shared" si="90"/>
        <v>0.28888285347404435</v>
      </c>
      <c r="AE234" s="16">
        <v>0.94773566098224626</v>
      </c>
      <c r="AF234" s="8">
        <f t="shared" si="91"/>
        <v>447</v>
      </c>
      <c r="AG234" s="31">
        <f t="shared" si="92"/>
        <v>0.42321422896183436</v>
      </c>
      <c r="AH234" s="12">
        <v>1.6286666666666667</v>
      </c>
      <c r="AI234" s="97">
        <f t="shared" si="74"/>
        <v>343</v>
      </c>
      <c r="AJ234" s="31">
        <f t="shared" si="93"/>
        <v>-0.17257599894211406</v>
      </c>
      <c r="AK234" s="11">
        <v>230743.98759122746</v>
      </c>
      <c r="AL234" s="36"/>
    </row>
    <row r="235" spans="1:38" x14ac:dyDescent="0.3">
      <c r="A235" t="s">
        <v>502</v>
      </c>
      <c r="B235" s="3" t="s">
        <v>503</v>
      </c>
      <c r="C235" s="4" t="s">
        <v>43</v>
      </c>
      <c r="D235" s="5" t="s">
        <v>44</v>
      </c>
      <c r="E235" s="34">
        <f t="shared" si="94"/>
        <v>1.8216614796233477</v>
      </c>
      <c r="F235" s="6">
        <f t="shared" si="75"/>
        <v>22.381401740050542</v>
      </c>
      <c r="G235" s="7">
        <f t="shared" si="76"/>
        <v>348</v>
      </c>
      <c r="H235" s="97">
        <f t="shared" si="77"/>
        <v>200</v>
      </c>
      <c r="I235" s="31">
        <f t="shared" si="78"/>
        <v>-0.29346810074742263</v>
      </c>
      <c r="J235" s="9">
        <v>2.2250361794500684E-2</v>
      </c>
      <c r="K235" s="8">
        <f t="shared" si="79"/>
        <v>361</v>
      </c>
      <c r="L235" s="31">
        <f t="shared" si="80"/>
        <v>0.43863660539846944</v>
      </c>
      <c r="M235" s="9">
        <v>2.6914329037149357E-2</v>
      </c>
      <c r="N235" s="8">
        <f t="shared" si="81"/>
        <v>484</v>
      </c>
      <c r="O235" s="31">
        <f t="shared" si="82"/>
        <v>0.79556826755213739</v>
      </c>
      <c r="P235" s="9">
        <v>8.9598753408648233E-3</v>
      </c>
      <c r="Q235" s="8">
        <f t="shared" si="83"/>
        <v>328</v>
      </c>
      <c r="R235" s="31">
        <f t="shared" si="84"/>
        <v>5.0920504280762578E-2</v>
      </c>
      <c r="S235" s="10">
        <v>0.17695983011856309</v>
      </c>
      <c r="T235" s="8">
        <f t="shared" si="85"/>
        <v>533</v>
      </c>
      <c r="U235" s="31">
        <f t="shared" si="86"/>
        <v>0.92380595160542289</v>
      </c>
      <c r="V235" s="16">
        <v>1.5726681127982648E-2</v>
      </c>
      <c r="W235" s="97">
        <f t="shared" si="72"/>
        <v>164</v>
      </c>
      <c r="X235" s="31">
        <f t="shared" si="87"/>
        <v>-0.64153582970637602</v>
      </c>
      <c r="Y235" s="11">
        <v>92243</v>
      </c>
      <c r="Z235" s="8">
        <f t="shared" si="88"/>
        <v>218</v>
      </c>
      <c r="AA235" s="31">
        <f t="shared" si="89"/>
        <v>0.10854259269350566</v>
      </c>
      <c r="AB235" s="9">
        <v>4.2999999999999997E-2</v>
      </c>
      <c r="AC235" s="97">
        <f t="shared" si="73"/>
        <v>423</v>
      </c>
      <c r="AD235" s="31">
        <f t="shared" si="90"/>
        <v>0.66694310590269135</v>
      </c>
      <c r="AE235" s="16">
        <v>0.96880692167577409</v>
      </c>
      <c r="AF235" s="8">
        <f t="shared" si="91"/>
        <v>156</v>
      </c>
      <c r="AG235" s="31">
        <f t="shared" si="92"/>
        <v>-0.24023660622956369</v>
      </c>
      <c r="AH235" s="12">
        <v>2.3506666666666667</v>
      </c>
      <c r="AI235" s="97">
        <f t="shared" si="74"/>
        <v>169</v>
      </c>
      <c r="AJ235" s="31">
        <f t="shared" si="93"/>
        <v>-0.23526434924066794</v>
      </c>
      <c r="AK235" s="11">
        <v>151639.45673332154</v>
      </c>
      <c r="AL235" s="36"/>
    </row>
    <row r="236" spans="1:38" x14ac:dyDescent="0.3">
      <c r="A236" t="s">
        <v>504</v>
      </c>
      <c r="B236" s="3" t="s">
        <v>505</v>
      </c>
      <c r="C236" s="4" t="s">
        <v>32</v>
      </c>
      <c r="D236" s="5" t="s">
        <v>33</v>
      </c>
      <c r="E236" s="34">
        <f t="shared" si="94"/>
        <v>4.6340061241796295</v>
      </c>
      <c r="F236" s="6">
        <f t="shared" si="75"/>
        <v>13.412626273298724</v>
      </c>
      <c r="G236" s="7">
        <f t="shared" si="76"/>
        <v>510</v>
      </c>
      <c r="H236" s="97">
        <f t="shared" si="77"/>
        <v>198</v>
      </c>
      <c r="I236" s="31">
        <f t="shared" si="78"/>
        <v>-0.30722027902116267</v>
      </c>
      <c r="J236" s="9">
        <v>2.1091811414392092E-2</v>
      </c>
      <c r="K236" s="8">
        <f t="shared" si="79"/>
        <v>247</v>
      </c>
      <c r="L236" s="31">
        <f t="shared" si="80"/>
        <v>6.813965390957151E-2</v>
      </c>
      <c r="M236" s="9">
        <v>3.9408866995073892E-2</v>
      </c>
      <c r="N236" s="8">
        <f t="shared" si="81"/>
        <v>296</v>
      </c>
      <c r="O236" s="31">
        <f t="shared" si="82"/>
        <v>0.35194614824796211</v>
      </c>
      <c r="P236" s="9">
        <v>3.8461538461538464E-2</v>
      </c>
      <c r="Q236" s="8">
        <f t="shared" si="83"/>
        <v>386</v>
      </c>
      <c r="R236" s="31">
        <f t="shared" si="84"/>
        <v>5.3022261440516603E-2</v>
      </c>
      <c r="S236" s="10">
        <v>0</v>
      </c>
      <c r="T236" s="8">
        <f t="shared" si="85"/>
        <v>540</v>
      </c>
      <c r="U236" s="31">
        <f t="shared" si="86"/>
        <v>0.95285466533814389</v>
      </c>
      <c r="V236" s="16">
        <v>1.3844515441959531E-2</v>
      </c>
      <c r="W236" s="97">
        <f t="shared" si="72"/>
        <v>516</v>
      </c>
      <c r="X236" s="31">
        <f t="shared" si="87"/>
        <v>1.6781095037207217</v>
      </c>
      <c r="Y236" s="11">
        <v>199167</v>
      </c>
      <c r="Z236" s="8">
        <f t="shared" si="88"/>
        <v>291</v>
      </c>
      <c r="AA236" s="31">
        <f t="shared" si="89"/>
        <v>0.29055851621918416</v>
      </c>
      <c r="AB236" s="9">
        <v>0.04</v>
      </c>
      <c r="AC236" s="97">
        <f t="shared" si="73"/>
        <v>537</v>
      </c>
      <c r="AD236" s="31">
        <f t="shared" si="90"/>
        <v>1.0209700612917882</v>
      </c>
      <c r="AE236" s="16">
        <v>0.98853868194842409</v>
      </c>
      <c r="AF236" s="8">
        <f t="shared" si="91"/>
        <v>539</v>
      </c>
      <c r="AG236" s="31">
        <f t="shared" si="92"/>
        <v>1.1623217383417253</v>
      </c>
      <c r="AH236" s="12">
        <v>0.82433333333333325</v>
      </c>
      <c r="AI236" s="97">
        <f t="shared" si="74"/>
        <v>525</v>
      </c>
      <c r="AJ236" s="31">
        <f t="shared" si="93"/>
        <v>0.22293875845511821</v>
      </c>
      <c r="AK236" s="11">
        <v>729832.08262454439</v>
      </c>
      <c r="AL236" s="36"/>
    </row>
    <row r="237" spans="1:38" x14ac:dyDescent="0.3">
      <c r="A237" t="s">
        <v>506</v>
      </c>
      <c r="B237" s="3" t="s">
        <v>507</v>
      </c>
      <c r="C237" s="4" t="s">
        <v>104</v>
      </c>
      <c r="D237" s="5" t="s">
        <v>44</v>
      </c>
      <c r="E237" s="34">
        <f t="shared" si="94"/>
        <v>-8.0646522223232679</v>
      </c>
      <c r="F237" s="6">
        <f t="shared" si="75"/>
        <v>53.909588713244503</v>
      </c>
      <c r="G237" s="7">
        <f t="shared" si="76"/>
        <v>32</v>
      </c>
      <c r="H237" s="97">
        <f t="shared" si="77"/>
        <v>516</v>
      </c>
      <c r="I237" s="31">
        <f t="shared" si="78"/>
        <v>1.1761810302578968</v>
      </c>
      <c r="J237" s="9">
        <v>0.14606075208036029</v>
      </c>
      <c r="K237" s="8">
        <f t="shared" si="79"/>
        <v>101</v>
      </c>
      <c r="L237" s="31">
        <f t="shared" si="80"/>
        <v>-0.66468486594382425</v>
      </c>
      <c r="M237" s="9">
        <v>6.4122440866626912E-2</v>
      </c>
      <c r="N237" s="8">
        <f t="shared" si="81"/>
        <v>26</v>
      </c>
      <c r="O237" s="31">
        <f t="shared" si="82"/>
        <v>-2.1701387988115783</v>
      </c>
      <c r="P237" s="9">
        <v>0.20618469119021324</v>
      </c>
      <c r="Q237" s="8">
        <f t="shared" si="83"/>
        <v>36</v>
      </c>
      <c r="R237" s="31">
        <f t="shared" si="84"/>
        <v>1.3840624570095885E-2</v>
      </c>
      <c r="S237" s="10">
        <v>3.298942397878327</v>
      </c>
      <c r="T237" s="8">
        <f t="shared" si="85"/>
        <v>35</v>
      </c>
      <c r="U237" s="31">
        <f t="shared" si="86"/>
        <v>-1.7714767811981225</v>
      </c>
      <c r="V237" s="16">
        <v>0.19036328364643265</v>
      </c>
      <c r="W237" s="97">
        <f t="shared" si="72"/>
        <v>26</v>
      </c>
      <c r="X237" s="31">
        <f t="shared" si="87"/>
        <v>-1.3061201619816902</v>
      </c>
      <c r="Y237" s="11">
        <v>61609</v>
      </c>
      <c r="Z237" s="8">
        <f t="shared" si="88"/>
        <v>45</v>
      </c>
      <c r="AA237" s="31">
        <f t="shared" si="89"/>
        <v>-1.2869128210033651</v>
      </c>
      <c r="AB237" s="9">
        <v>6.6000000000000003E-2</v>
      </c>
      <c r="AC237" s="97">
        <f t="shared" si="73"/>
        <v>48</v>
      </c>
      <c r="AD237" s="31">
        <f t="shared" si="90"/>
        <v>-1.434179504764572</v>
      </c>
      <c r="AE237" s="16">
        <v>0.85170044990566496</v>
      </c>
      <c r="AF237" s="8">
        <f t="shared" si="91"/>
        <v>52</v>
      </c>
      <c r="AG237" s="31">
        <f t="shared" si="92"/>
        <v>-0.6623212095969444</v>
      </c>
      <c r="AH237" s="12">
        <v>2.81</v>
      </c>
      <c r="AI237" s="97">
        <f t="shared" si="74"/>
        <v>24</v>
      </c>
      <c r="AJ237" s="31">
        <f t="shared" si="93"/>
        <v>-0.28783407125327048</v>
      </c>
      <c r="AK237" s="11">
        <v>85303.316488243479</v>
      </c>
      <c r="AL237" s="36">
        <v>1</v>
      </c>
    </row>
    <row r="238" spans="1:38" x14ac:dyDescent="0.3">
      <c r="A238" t="s">
        <v>508</v>
      </c>
      <c r="B238" s="3" t="s">
        <v>509</v>
      </c>
      <c r="C238" s="4" t="s">
        <v>82</v>
      </c>
      <c r="D238" s="5" t="s">
        <v>37</v>
      </c>
      <c r="E238" s="34">
        <f t="shared" si="94"/>
        <v>2.9538474411205327</v>
      </c>
      <c r="F238" s="6">
        <f t="shared" si="75"/>
        <v>18.770776813645455</v>
      </c>
      <c r="G238" s="7">
        <f t="shared" si="76"/>
        <v>425</v>
      </c>
      <c r="H238" s="97">
        <f t="shared" si="77"/>
        <v>273</v>
      </c>
      <c r="I238" s="31">
        <f t="shared" si="78"/>
        <v>-5.2470265677926189E-2</v>
      </c>
      <c r="J238" s="9">
        <v>4.2553191489361764E-2</v>
      </c>
      <c r="K238" s="8">
        <f t="shared" si="79"/>
        <v>244</v>
      </c>
      <c r="L238" s="31">
        <f t="shared" si="80"/>
        <v>5.4782498723043055E-2</v>
      </c>
      <c r="M238" s="9">
        <v>3.9859320046893319E-2</v>
      </c>
      <c r="N238" s="8">
        <f t="shared" si="81"/>
        <v>525</v>
      </c>
      <c r="O238" s="31">
        <f t="shared" si="82"/>
        <v>0.93029961714274023</v>
      </c>
      <c r="P238" s="9">
        <v>0</v>
      </c>
      <c r="Q238" s="8">
        <f t="shared" si="83"/>
        <v>386</v>
      </c>
      <c r="R238" s="31">
        <f t="shared" si="84"/>
        <v>5.3022261440516603E-2</v>
      </c>
      <c r="S238" s="10">
        <v>0</v>
      </c>
      <c r="T238" s="8">
        <f t="shared" si="85"/>
        <v>537</v>
      </c>
      <c r="U238" s="31">
        <f t="shared" si="86"/>
        <v>0.94219975293861735</v>
      </c>
      <c r="V238" s="16">
        <v>1.4534883720930232E-2</v>
      </c>
      <c r="W238" s="97">
        <f t="shared" si="72"/>
        <v>268</v>
      </c>
      <c r="X238" s="31">
        <f t="shared" si="87"/>
        <v>-0.27299242575347921</v>
      </c>
      <c r="Y238" s="11">
        <v>109231</v>
      </c>
      <c r="Z238" s="8">
        <f t="shared" si="88"/>
        <v>291</v>
      </c>
      <c r="AA238" s="31">
        <f t="shared" si="89"/>
        <v>0.29055851621918416</v>
      </c>
      <c r="AB238" s="9">
        <v>0.04</v>
      </c>
      <c r="AC238" s="97">
        <f t="shared" si="73"/>
        <v>503</v>
      </c>
      <c r="AD238" s="31">
        <f t="shared" si="90"/>
        <v>0.8734736461141196</v>
      </c>
      <c r="AE238" s="16">
        <v>0.98031794095382285</v>
      </c>
      <c r="AF238" s="8">
        <f t="shared" si="91"/>
        <v>491</v>
      </c>
      <c r="AG238" s="31">
        <f t="shared" si="92"/>
        <v>0.61036494932284291</v>
      </c>
      <c r="AH238" s="12">
        <v>1.4249999999999998</v>
      </c>
      <c r="AI238" s="97">
        <f t="shared" si="74"/>
        <v>471</v>
      </c>
      <c r="AJ238" s="31">
        <f t="shared" si="93"/>
        <v>-6.3532890292622865E-2</v>
      </c>
      <c r="AK238" s="11">
        <v>368342.18425655976</v>
      </c>
      <c r="AL238" s="36"/>
    </row>
    <row r="239" spans="1:38" x14ac:dyDescent="0.3">
      <c r="A239" t="s">
        <v>510</v>
      </c>
      <c r="B239" s="3" t="s">
        <v>511</v>
      </c>
      <c r="C239" s="4" t="s">
        <v>82</v>
      </c>
      <c r="D239" s="5" t="s">
        <v>37</v>
      </c>
      <c r="E239" s="34">
        <f t="shared" si="94"/>
        <v>0.57933815690806134</v>
      </c>
      <c r="F239" s="6">
        <f t="shared" si="75"/>
        <v>26.343262872579132</v>
      </c>
      <c r="G239" s="7">
        <f t="shared" si="76"/>
        <v>259</v>
      </c>
      <c r="H239" s="97">
        <f t="shared" si="77"/>
        <v>423</v>
      </c>
      <c r="I239" s="31">
        <f t="shared" si="78"/>
        <v>0.39143804874432786</v>
      </c>
      <c r="J239" s="9">
        <v>7.9950186799501832E-2</v>
      </c>
      <c r="K239" s="8">
        <f t="shared" si="79"/>
        <v>171</v>
      </c>
      <c r="L239" s="31">
        <f t="shared" si="80"/>
        <v>-0.20111886301478518</v>
      </c>
      <c r="M239" s="9">
        <v>4.8489267647997082E-2</v>
      </c>
      <c r="N239" s="8">
        <f t="shared" si="81"/>
        <v>262</v>
      </c>
      <c r="O239" s="31">
        <f t="shared" si="82"/>
        <v>0.22774296787318579</v>
      </c>
      <c r="P239" s="9">
        <v>4.6721271749139724E-2</v>
      </c>
      <c r="Q239" s="8">
        <f t="shared" si="83"/>
        <v>339</v>
      </c>
      <c r="R239" s="31">
        <f t="shared" si="84"/>
        <v>5.1261368132202001E-2</v>
      </c>
      <c r="S239" s="10">
        <v>0.14826041117554031</v>
      </c>
      <c r="T239" s="8">
        <f t="shared" si="85"/>
        <v>197</v>
      </c>
      <c r="U239" s="31">
        <f t="shared" si="86"/>
        <v>-4.7211753077627171E-2</v>
      </c>
      <c r="V239" s="16">
        <v>7.8642245000840189E-2</v>
      </c>
      <c r="W239" s="97">
        <f t="shared" si="72"/>
        <v>304</v>
      </c>
      <c r="X239" s="31">
        <f t="shared" si="87"/>
        <v>-0.13675198680691741</v>
      </c>
      <c r="Y239" s="11">
        <v>115511</v>
      </c>
      <c r="Z239" s="8">
        <f t="shared" si="88"/>
        <v>218</v>
      </c>
      <c r="AA239" s="31">
        <f t="shared" si="89"/>
        <v>0.10854259269350566</v>
      </c>
      <c r="AB239" s="9">
        <v>4.2999999999999997E-2</v>
      </c>
      <c r="AC239" s="97">
        <f t="shared" si="73"/>
        <v>262</v>
      </c>
      <c r="AD239" s="31">
        <f t="shared" si="90"/>
        <v>0.2196630180490646</v>
      </c>
      <c r="AE239" s="16">
        <v>0.94387768017618912</v>
      </c>
      <c r="AF239" s="8">
        <f t="shared" si="91"/>
        <v>485</v>
      </c>
      <c r="AG239" s="31">
        <f t="shared" si="92"/>
        <v>0.59995067028475091</v>
      </c>
      <c r="AH239" s="12">
        <v>1.436333333333333</v>
      </c>
      <c r="AI239" s="97">
        <f t="shared" si="74"/>
        <v>354</v>
      </c>
      <c r="AJ239" s="31">
        <f t="shared" si="93"/>
        <v>-0.16590205583570164</v>
      </c>
      <c r="AK239" s="11">
        <v>239165.63429098576</v>
      </c>
      <c r="AL239" s="36"/>
    </row>
    <row r="240" spans="1:38" x14ac:dyDescent="0.3">
      <c r="A240" t="s">
        <v>512</v>
      </c>
      <c r="B240" s="3" t="s">
        <v>513</v>
      </c>
      <c r="C240" s="4" t="s">
        <v>199</v>
      </c>
      <c r="D240" s="5" t="s">
        <v>33</v>
      </c>
      <c r="E240" s="34">
        <f t="shared" si="94"/>
        <v>-1.6141596845976232</v>
      </c>
      <c r="F240" s="6">
        <f t="shared" si="75"/>
        <v>33.338490027739255</v>
      </c>
      <c r="G240" s="7">
        <f t="shared" si="76"/>
        <v>159</v>
      </c>
      <c r="H240" s="97">
        <f t="shared" si="77"/>
        <v>93</v>
      </c>
      <c r="I240" s="31">
        <f t="shared" si="78"/>
        <v>-0.66778919178039842</v>
      </c>
      <c r="J240" s="9">
        <v>-9.2842673869006909E-3</v>
      </c>
      <c r="K240" s="8">
        <f t="shared" si="79"/>
        <v>241</v>
      </c>
      <c r="L240" s="31">
        <f t="shared" si="80"/>
        <v>4.6690862116710363E-2</v>
      </c>
      <c r="M240" s="9">
        <v>4.0132200188857416E-2</v>
      </c>
      <c r="N240" s="8">
        <f t="shared" si="81"/>
        <v>260</v>
      </c>
      <c r="O240" s="31">
        <f t="shared" si="82"/>
        <v>0.22023062631078449</v>
      </c>
      <c r="P240" s="9">
        <v>4.7220855878012787E-2</v>
      </c>
      <c r="Q240" s="8">
        <f t="shared" si="83"/>
        <v>188</v>
      </c>
      <c r="R240" s="31">
        <f t="shared" si="84"/>
        <v>4.4927506143348443E-2</v>
      </c>
      <c r="S240" s="10">
        <v>0.68154711194411322</v>
      </c>
      <c r="T240" s="8">
        <f t="shared" si="85"/>
        <v>486</v>
      </c>
      <c r="U240" s="31">
        <f t="shared" si="86"/>
        <v>0.73053193672969807</v>
      </c>
      <c r="V240" s="16">
        <v>2.8249566724436743E-2</v>
      </c>
      <c r="W240" s="97">
        <f t="shared" si="72"/>
        <v>282</v>
      </c>
      <c r="X240" s="31">
        <f t="shared" si="87"/>
        <v>-0.23522258431940848</v>
      </c>
      <c r="Y240" s="11">
        <v>110972</v>
      </c>
      <c r="Z240" s="8">
        <f t="shared" si="88"/>
        <v>202</v>
      </c>
      <c r="AA240" s="31">
        <f t="shared" si="89"/>
        <v>4.7870618184945597E-2</v>
      </c>
      <c r="AB240" s="9">
        <v>4.4000000000000004E-2</v>
      </c>
      <c r="AC240" s="97">
        <f t="shared" si="73"/>
        <v>31</v>
      </c>
      <c r="AD240" s="31">
        <f t="shared" si="90"/>
        <v>-2.1087602241740071</v>
      </c>
      <c r="AE240" s="16">
        <v>0.8141025641025641</v>
      </c>
      <c r="AF240" s="8">
        <f t="shared" si="91"/>
        <v>107</v>
      </c>
      <c r="AG240" s="31">
        <f t="shared" si="92"/>
        <v>-0.37837895464660903</v>
      </c>
      <c r="AH240" s="12">
        <v>2.5009999999999999</v>
      </c>
      <c r="AI240" s="97">
        <f t="shared" si="74"/>
        <v>112</v>
      </c>
      <c r="AJ240" s="31">
        <f t="shared" si="93"/>
        <v>-0.25547296958164001</v>
      </c>
      <c r="AK240" s="11">
        <v>126138.81070028966</v>
      </c>
      <c r="AL240" s="36"/>
    </row>
    <row r="241" spans="1:38" x14ac:dyDescent="0.3">
      <c r="A241" t="s">
        <v>514</v>
      </c>
      <c r="B241" s="3" t="s">
        <v>515</v>
      </c>
      <c r="C241" s="4" t="s">
        <v>143</v>
      </c>
      <c r="D241" s="5" t="s">
        <v>44</v>
      </c>
      <c r="E241" s="34">
        <f t="shared" si="94"/>
        <v>1.1324800171765643</v>
      </c>
      <c r="F241" s="6">
        <f t="shared" si="75"/>
        <v>24.579252492268033</v>
      </c>
      <c r="G241" s="7">
        <f t="shared" si="76"/>
        <v>302</v>
      </c>
      <c r="H241" s="97">
        <f t="shared" si="77"/>
        <v>57</v>
      </c>
      <c r="I241" s="31">
        <f t="shared" si="78"/>
        <v>-0.88212110848516567</v>
      </c>
      <c r="J241" s="9">
        <v>-2.734063043171886E-2</v>
      </c>
      <c r="K241" s="8">
        <f t="shared" si="79"/>
        <v>472</v>
      </c>
      <c r="L241" s="31">
        <f t="shared" si="80"/>
        <v>0.78204910846665043</v>
      </c>
      <c r="M241" s="9">
        <v>1.5333179617246945E-2</v>
      </c>
      <c r="N241" s="8">
        <f t="shared" si="81"/>
        <v>276</v>
      </c>
      <c r="O241" s="31">
        <f t="shared" si="82"/>
        <v>0.29563643401024509</v>
      </c>
      <c r="P241" s="9">
        <v>4.220623501199041E-2</v>
      </c>
      <c r="Q241" s="8">
        <f t="shared" si="83"/>
        <v>323</v>
      </c>
      <c r="R241" s="31">
        <f t="shared" si="84"/>
        <v>5.0727737468573599E-2</v>
      </c>
      <c r="S241" s="10">
        <v>0.19319005071238832</v>
      </c>
      <c r="T241" s="8">
        <f t="shared" si="85"/>
        <v>351</v>
      </c>
      <c r="U241" s="31">
        <f t="shared" si="86"/>
        <v>0.46930670363327537</v>
      </c>
      <c r="V241" s="16">
        <v>4.5175244555866884E-2</v>
      </c>
      <c r="W241" s="97">
        <f t="shared" si="72"/>
        <v>327</v>
      </c>
      <c r="X241" s="31">
        <f t="shared" si="87"/>
        <v>-4.2923977500567125E-2</v>
      </c>
      <c r="Y241" s="11">
        <v>119836</v>
      </c>
      <c r="Z241" s="8">
        <f t="shared" si="88"/>
        <v>246</v>
      </c>
      <c r="AA241" s="31">
        <f t="shared" si="89"/>
        <v>0.16921456720206488</v>
      </c>
      <c r="AB241" s="9">
        <v>4.2000000000000003E-2</v>
      </c>
      <c r="AC241" s="97">
        <f t="shared" si="73"/>
        <v>292</v>
      </c>
      <c r="AD241" s="31">
        <f t="shared" si="90"/>
        <v>0.31244202616603473</v>
      </c>
      <c r="AE241" s="16">
        <v>0.94904873599166018</v>
      </c>
      <c r="AF241" s="8">
        <f t="shared" si="91"/>
        <v>181</v>
      </c>
      <c r="AG241" s="31">
        <f t="shared" si="92"/>
        <v>-0.19153453661025061</v>
      </c>
      <c r="AH241" s="12">
        <v>2.2976666666666667</v>
      </c>
      <c r="AI241" s="97">
        <f t="shared" si="74"/>
        <v>285</v>
      </c>
      <c r="AJ241" s="31">
        <f t="shared" si="93"/>
        <v>-0.19608735858348311</v>
      </c>
      <c r="AK241" s="11">
        <v>201075.71485148516</v>
      </c>
      <c r="AL241" s="36"/>
    </row>
    <row r="242" spans="1:38" x14ac:dyDescent="0.3">
      <c r="A242" t="s">
        <v>516</v>
      </c>
      <c r="B242" s="3" t="s">
        <v>517</v>
      </c>
      <c r="C242" s="4" t="s">
        <v>94</v>
      </c>
      <c r="D242" s="5" t="s">
        <v>44</v>
      </c>
      <c r="E242" s="34">
        <f t="shared" si="94"/>
        <v>-3.234947210593389</v>
      </c>
      <c r="F242" s="6">
        <f t="shared" si="75"/>
        <v>38.50730154879723</v>
      </c>
      <c r="G242" s="7">
        <f t="shared" si="76"/>
        <v>99</v>
      </c>
      <c r="H242" s="97">
        <f t="shared" si="77"/>
        <v>533</v>
      </c>
      <c r="I242" s="31">
        <f t="shared" si="78"/>
        <v>1.4706501244376495</v>
      </c>
      <c r="J242" s="9">
        <v>0.17086826069473227</v>
      </c>
      <c r="K242" s="8">
        <f t="shared" si="79"/>
        <v>90</v>
      </c>
      <c r="L242" s="31">
        <f t="shared" si="80"/>
        <v>-0.78038686684321334</v>
      </c>
      <c r="M242" s="9">
        <v>6.8024343530699319E-2</v>
      </c>
      <c r="N242" s="8">
        <f t="shared" si="81"/>
        <v>56</v>
      </c>
      <c r="O242" s="31">
        <f t="shared" si="82"/>
        <v>-1.2558167307483445</v>
      </c>
      <c r="P242" s="9">
        <v>0.14538064093656916</v>
      </c>
      <c r="Q242" s="8">
        <f t="shared" si="83"/>
        <v>23</v>
      </c>
      <c r="R242" s="31">
        <f t="shared" si="84"/>
        <v>-1.0633591502318355E-3</v>
      </c>
      <c r="S242" s="10">
        <v>4.5538002271946736</v>
      </c>
      <c r="T242" s="8">
        <f t="shared" si="85"/>
        <v>48</v>
      </c>
      <c r="U242" s="31">
        <f t="shared" si="86"/>
        <v>-1.2450780799701908</v>
      </c>
      <c r="V242" s="16">
        <v>0.15625610830867148</v>
      </c>
      <c r="W242" s="97">
        <f t="shared" si="72"/>
        <v>194</v>
      </c>
      <c r="X242" s="31">
        <f t="shared" si="87"/>
        <v>-0.52293288707566687</v>
      </c>
      <c r="Y242" s="11">
        <v>97710</v>
      </c>
      <c r="Z242" s="8">
        <f t="shared" si="88"/>
        <v>202</v>
      </c>
      <c r="AA242" s="31">
        <f t="shared" si="89"/>
        <v>4.7870618184945597E-2</v>
      </c>
      <c r="AB242" s="9">
        <v>4.4000000000000004E-2</v>
      </c>
      <c r="AC242" s="97">
        <f t="shared" si="73"/>
        <v>126</v>
      </c>
      <c r="AD242" s="31">
        <f t="shared" si="90"/>
        <v>-0.42885975327266568</v>
      </c>
      <c r="AE242" s="16">
        <v>0.90773213910852979</v>
      </c>
      <c r="AF242" s="8">
        <f t="shared" si="91"/>
        <v>368</v>
      </c>
      <c r="AG242" s="31">
        <f t="shared" si="92"/>
        <v>0.1800101831899184</v>
      </c>
      <c r="AH242" s="12">
        <v>1.8933333333333333</v>
      </c>
      <c r="AI242" s="97">
        <f t="shared" si="74"/>
        <v>305</v>
      </c>
      <c r="AJ242" s="31">
        <f t="shared" si="93"/>
        <v>-0.18654151502929298</v>
      </c>
      <c r="AK242" s="11">
        <v>213121.32575687527</v>
      </c>
      <c r="AL242" s="36">
        <v>1</v>
      </c>
    </row>
    <row r="243" spans="1:38" x14ac:dyDescent="0.3">
      <c r="A243" t="s">
        <v>518</v>
      </c>
      <c r="B243" s="3" t="s">
        <v>519</v>
      </c>
      <c r="C243" s="4" t="s">
        <v>32</v>
      </c>
      <c r="D243" s="5" t="s">
        <v>33</v>
      </c>
      <c r="E243" s="34">
        <f t="shared" si="94"/>
        <v>-6.0870681756783602</v>
      </c>
      <c r="F243" s="6">
        <f t="shared" si="75"/>
        <v>47.602926649147797</v>
      </c>
      <c r="G243" s="7">
        <f t="shared" si="76"/>
        <v>50</v>
      </c>
      <c r="H243" s="97">
        <f t="shared" si="77"/>
        <v>83</v>
      </c>
      <c r="I243" s="31">
        <f t="shared" si="78"/>
        <v>-0.71712536426297324</v>
      </c>
      <c r="J243" s="9">
        <v>-1.3440586498319917E-2</v>
      </c>
      <c r="K243" s="8">
        <f t="shared" si="79"/>
        <v>45</v>
      </c>
      <c r="L243" s="31">
        <f t="shared" si="80"/>
        <v>-1.3357910725558357</v>
      </c>
      <c r="M243" s="9">
        <v>8.6754643206256116E-2</v>
      </c>
      <c r="N243" s="8">
        <f t="shared" si="81"/>
        <v>33</v>
      </c>
      <c r="O243" s="31">
        <f t="shared" si="82"/>
        <v>-1.9427412703506126</v>
      </c>
      <c r="P243" s="9">
        <v>0.19106234947819106</v>
      </c>
      <c r="Q243" s="8">
        <f t="shared" si="83"/>
        <v>47</v>
      </c>
      <c r="R243" s="31">
        <f t="shared" si="84"/>
        <v>1.8699128828940641E-2</v>
      </c>
      <c r="S243" s="10">
        <v>2.8898751161110536</v>
      </c>
      <c r="T243" s="8">
        <f t="shared" si="85"/>
        <v>103</v>
      </c>
      <c r="U243" s="31">
        <f t="shared" si="86"/>
        <v>-0.47740037402257124</v>
      </c>
      <c r="V243" s="16">
        <v>0.10651563961342617</v>
      </c>
      <c r="W243" s="97">
        <f t="shared" si="72"/>
        <v>91</v>
      </c>
      <c r="X243" s="31">
        <f t="shared" si="87"/>
        <v>-0.87616008881578133</v>
      </c>
      <c r="Y243" s="11">
        <v>81428</v>
      </c>
      <c r="Z243" s="8">
        <f t="shared" si="88"/>
        <v>43</v>
      </c>
      <c r="AA243" s="31">
        <f t="shared" si="89"/>
        <v>-1.3475847955119249</v>
      </c>
      <c r="AB243" s="9">
        <v>6.7000000000000004E-2</v>
      </c>
      <c r="AC243" s="97">
        <f t="shared" si="73"/>
        <v>81</v>
      </c>
      <c r="AD243" s="31">
        <f t="shared" si="90"/>
        <v>-0.82516365096947619</v>
      </c>
      <c r="AE243" s="16">
        <v>0.8856440653462484</v>
      </c>
      <c r="AF243" s="8">
        <f t="shared" si="91"/>
        <v>161</v>
      </c>
      <c r="AG243" s="31">
        <f t="shared" si="92"/>
        <v>-0.23135383881472016</v>
      </c>
      <c r="AH243" s="12">
        <v>2.3409999999999997</v>
      </c>
      <c r="AI243" s="97">
        <f t="shared" si="74"/>
        <v>89</v>
      </c>
      <c r="AJ243" s="31">
        <f t="shared" si="93"/>
        <v>-0.26259822371421043</v>
      </c>
      <c r="AK243" s="11">
        <v>117147.6682836206</v>
      </c>
      <c r="AL243" s="36"/>
    </row>
    <row r="244" spans="1:38" x14ac:dyDescent="0.3">
      <c r="A244" t="s">
        <v>520</v>
      </c>
      <c r="B244" s="3" t="s">
        <v>521</v>
      </c>
      <c r="C244" s="4" t="s">
        <v>94</v>
      </c>
      <c r="D244" s="5" t="s">
        <v>44</v>
      </c>
      <c r="E244" s="34">
        <f t="shared" si="94"/>
        <v>-4.559541186370371</v>
      </c>
      <c r="F244" s="6">
        <f t="shared" si="75"/>
        <v>42.731529890210275</v>
      </c>
      <c r="G244" s="7">
        <f t="shared" si="76"/>
        <v>72</v>
      </c>
      <c r="H244" s="97">
        <f t="shared" si="77"/>
        <v>72</v>
      </c>
      <c r="I244" s="31">
        <f t="shared" si="78"/>
        <v>-0.78661173659461614</v>
      </c>
      <c r="J244" s="9">
        <v>-1.9294456443484487E-2</v>
      </c>
      <c r="K244" s="8">
        <f t="shared" si="79"/>
        <v>242</v>
      </c>
      <c r="L244" s="31">
        <f t="shared" si="80"/>
        <v>4.806383716096297E-2</v>
      </c>
      <c r="M244" s="9">
        <v>4.0085898353614889E-2</v>
      </c>
      <c r="N244" s="8">
        <f t="shared" si="81"/>
        <v>65</v>
      </c>
      <c r="O244" s="31">
        <f t="shared" si="82"/>
        <v>-1.0605913355749765</v>
      </c>
      <c r="P244" s="9">
        <v>0.13239780353874314</v>
      </c>
      <c r="Q244" s="8">
        <f t="shared" si="83"/>
        <v>89</v>
      </c>
      <c r="R244" s="31">
        <f t="shared" si="84"/>
        <v>3.1806013977755163E-2</v>
      </c>
      <c r="S244" s="10">
        <v>1.7863260412078501</v>
      </c>
      <c r="T244" s="8">
        <f t="shared" si="85"/>
        <v>73</v>
      </c>
      <c r="U244" s="31">
        <f t="shared" si="86"/>
        <v>-0.76776573695789463</v>
      </c>
      <c r="V244" s="16">
        <v>0.1253294062935979</v>
      </c>
      <c r="W244" s="97">
        <f t="shared" si="72"/>
        <v>81</v>
      </c>
      <c r="X244" s="31">
        <f t="shared" si="87"/>
        <v>-0.92549301209038026</v>
      </c>
      <c r="Y244" s="11">
        <v>79154</v>
      </c>
      <c r="Z244" s="8">
        <f t="shared" si="88"/>
        <v>164</v>
      </c>
      <c r="AA244" s="31">
        <f t="shared" si="89"/>
        <v>-0.13414530534073291</v>
      </c>
      <c r="AB244" s="9">
        <v>4.7E-2</v>
      </c>
      <c r="AC244" s="97">
        <f t="shared" si="73"/>
        <v>45</v>
      </c>
      <c r="AD244" s="31">
        <f t="shared" si="90"/>
        <v>-1.5018109366448409</v>
      </c>
      <c r="AE244" s="16">
        <v>0.84793099907588043</v>
      </c>
      <c r="AF244" s="8">
        <f t="shared" si="91"/>
        <v>347</v>
      </c>
      <c r="AG244" s="31">
        <f t="shared" si="92"/>
        <v>0.14631692747844391</v>
      </c>
      <c r="AH244" s="12">
        <v>1.93</v>
      </c>
      <c r="AI244" s="97">
        <f t="shared" si="74"/>
        <v>226</v>
      </c>
      <c r="AJ244" s="31">
        <f t="shared" si="93"/>
        <v>-0.2139325230019952</v>
      </c>
      <c r="AK244" s="11">
        <v>178557.44227475164</v>
      </c>
      <c r="AL244" s="36">
        <v>1</v>
      </c>
    </row>
    <row r="245" spans="1:38" x14ac:dyDescent="0.3">
      <c r="A245" t="s">
        <v>522</v>
      </c>
      <c r="B245" s="3" t="s">
        <v>523</v>
      </c>
      <c r="C245" s="4" t="s">
        <v>115</v>
      </c>
      <c r="D245" s="5" t="s">
        <v>33</v>
      </c>
      <c r="E245" s="34">
        <f t="shared" si="94"/>
        <v>-0.22164357107520152</v>
      </c>
      <c r="F245" s="6">
        <f t="shared" si="75"/>
        <v>28.897652956012948</v>
      </c>
      <c r="G245" s="7">
        <f t="shared" si="76"/>
        <v>224</v>
      </c>
      <c r="H245" s="97">
        <f t="shared" si="77"/>
        <v>315</v>
      </c>
      <c r="I245" s="31">
        <f t="shared" si="78"/>
        <v>6.5079834938927633E-2</v>
      </c>
      <c r="J245" s="9">
        <v>5.2456183658355915E-2</v>
      </c>
      <c r="K245" s="8">
        <f t="shared" si="79"/>
        <v>109</v>
      </c>
      <c r="L245" s="31">
        <f t="shared" si="80"/>
        <v>-0.57555403603154209</v>
      </c>
      <c r="M245" s="9">
        <v>6.1116617112652795E-2</v>
      </c>
      <c r="N245" s="8">
        <f t="shared" si="81"/>
        <v>325</v>
      </c>
      <c r="O245" s="31">
        <f t="shared" si="82"/>
        <v>0.42764899498577263</v>
      </c>
      <c r="P245" s="9">
        <v>3.3427163969035889E-2</v>
      </c>
      <c r="Q245" s="8">
        <f t="shared" si="83"/>
        <v>386</v>
      </c>
      <c r="R245" s="31">
        <f t="shared" si="84"/>
        <v>5.3022261440516603E-2</v>
      </c>
      <c r="S245" s="10">
        <v>0</v>
      </c>
      <c r="T245" s="8">
        <f t="shared" si="85"/>
        <v>263</v>
      </c>
      <c r="U245" s="31">
        <f t="shared" si="86"/>
        <v>0.18617313409494093</v>
      </c>
      <c r="V245" s="16">
        <v>6.3520438565129303E-2</v>
      </c>
      <c r="W245" s="97">
        <f t="shared" si="72"/>
        <v>317</v>
      </c>
      <c r="X245" s="31">
        <f t="shared" si="87"/>
        <v>-6.9499540830111423E-2</v>
      </c>
      <c r="Y245" s="11">
        <v>118611</v>
      </c>
      <c r="Z245" s="8">
        <f t="shared" si="88"/>
        <v>164</v>
      </c>
      <c r="AA245" s="31">
        <f t="shared" si="89"/>
        <v>-0.13414530534073291</v>
      </c>
      <c r="AB245" s="9">
        <v>4.7E-2</v>
      </c>
      <c r="AC245" s="97">
        <f t="shared" si="73"/>
        <v>106</v>
      </c>
      <c r="AD245" s="31">
        <f t="shared" si="90"/>
        <v>-0.57196120499805791</v>
      </c>
      <c r="AE245" s="16">
        <v>0.89975635224504003</v>
      </c>
      <c r="AF245" s="8">
        <f t="shared" si="91"/>
        <v>356</v>
      </c>
      <c r="AG245" s="31">
        <f t="shared" si="92"/>
        <v>0.16377615998348083</v>
      </c>
      <c r="AH245" s="12">
        <v>1.9109999999999998</v>
      </c>
      <c r="AI245" s="97">
        <f t="shared" si="74"/>
        <v>434</v>
      </c>
      <c r="AJ245" s="31">
        <f t="shared" si="93"/>
        <v>-0.10482960060098401</v>
      </c>
      <c r="AK245" s="11">
        <v>316231.11610179429</v>
      </c>
      <c r="AL245" s="36"/>
    </row>
    <row r="246" spans="1:38" x14ac:dyDescent="0.3">
      <c r="A246" t="s">
        <v>524</v>
      </c>
      <c r="B246" s="3" t="s">
        <v>525</v>
      </c>
      <c r="C246" s="4" t="s">
        <v>32</v>
      </c>
      <c r="D246" s="5" t="s">
        <v>33</v>
      </c>
      <c r="E246" s="34">
        <f t="shared" si="94"/>
        <v>-2.1198938753057157</v>
      </c>
      <c r="F246" s="6">
        <f t="shared" si="75"/>
        <v>34.951313836905065</v>
      </c>
      <c r="G246" s="7">
        <f t="shared" si="76"/>
        <v>134</v>
      </c>
      <c r="H246" s="97">
        <f t="shared" si="77"/>
        <v>145</v>
      </c>
      <c r="I246" s="31">
        <f t="shared" si="78"/>
        <v>-0.45758210610258726</v>
      </c>
      <c r="J246" s="9">
        <v>8.4245998315080062E-3</v>
      </c>
      <c r="K246" s="8">
        <f t="shared" si="79"/>
        <v>146</v>
      </c>
      <c r="L246" s="31">
        <f t="shared" si="80"/>
        <v>-0.34155625522818095</v>
      </c>
      <c r="M246" s="9">
        <v>5.3225339890078105E-2</v>
      </c>
      <c r="N246" s="8">
        <f t="shared" si="81"/>
        <v>114</v>
      </c>
      <c r="O246" s="31">
        <f t="shared" si="82"/>
        <v>-0.45718325415631189</v>
      </c>
      <c r="P246" s="9">
        <v>9.2270088603727471E-2</v>
      </c>
      <c r="Q246" s="8">
        <f t="shared" si="83"/>
        <v>185</v>
      </c>
      <c r="R246" s="31">
        <f t="shared" si="84"/>
        <v>4.4753652620013976E-2</v>
      </c>
      <c r="S246" s="10">
        <v>0.69618490671122246</v>
      </c>
      <c r="T246" s="8">
        <f t="shared" si="85"/>
        <v>144</v>
      </c>
      <c r="U246" s="31">
        <f t="shared" si="86"/>
        <v>-0.23457756164207802</v>
      </c>
      <c r="V246" s="16">
        <v>9.0782317668386556E-2</v>
      </c>
      <c r="W246" s="97">
        <f t="shared" si="72"/>
        <v>94</v>
      </c>
      <c r="X246" s="31">
        <f t="shared" si="87"/>
        <v>-0.85678704550697882</v>
      </c>
      <c r="Y246" s="11">
        <v>82321</v>
      </c>
      <c r="Z246" s="8">
        <f t="shared" si="88"/>
        <v>128</v>
      </c>
      <c r="AA246" s="31">
        <f t="shared" si="89"/>
        <v>-0.31616122886641185</v>
      </c>
      <c r="AB246" s="9">
        <v>0.05</v>
      </c>
      <c r="AC246" s="97">
        <f t="shared" si="73"/>
        <v>192</v>
      </c>
      <c r="AD246" s="31">
        <f t="shared" si="90"/>
        <v>-6.1391635298612787E-2</v>
      </c>
      <c r="AE246" s="16">
        <v>0.92821304515631031</v>
      </c>
      <c r="AF246" s="8">
        <f t="shared" si="91"/>
        <v>304</v>
      </c>
      <c r="AG246" s="31">
        <f t="shared" si="92"/>
        <v>6.0858578901158401E-2</v>
      </c>
      <c r="AH246" s="12">
        <v>2.0230000000000001</v>
      </c>
      <c r="AI246" s="97">
        <f t="shared" si="74"/>
        <v>217</v>
      </c>
      <c r="AJ246" s="31">
        <f t="shared" si="93"/>
        <v>-0.2159074273917348</v>
      </c>
      <c r="AK246" s="11">
        <v>176065.37023113339</v>
      </c>
      <c r="AL246" s="36"/>
    </row>
    <row r="247" spans="1:38" x14ac:dyDescent="0.3">
      <c r="A247" t="s">
        <v>526</v>
      </c>
      <c r="B247" s="3" t="s">
        <v>527</v>
      </c>
      <c r="C247" s="4" t="s">
        <v>40</v>
      </c>
      <c r="D247" s="5" t="s">
        <v>33</v>
      </c>
      <c r="E247" s="34">
        <f t="shared" si="94"/>
        <v>2.5405407383342524</v>
      </c>
      <c r="F247" s="6">
        <f t="shared" si="75"/>
        <v>20.088842514934537</v>
      </c>
      <c r="G247" s="7">
        <f t="shared" si="76"/>
        <v>391</v>
      </c>
      <c r="H247" s="97">
        <f t="shared" si="77"/>
        <v>210</v>
      </c>
      <c r="I247" s="31">
        <f t="shared" si="78"/>
        <v>-0.24537680318010341</v>
      </c>
      <c r="J247" s="9">
        <v>2.6301806588735488E-2</v>
      </c>
      <c r="K247" s="8">
        <f t="shared" si="79"/>
        <v>466</v>
      </c>
      <c r="L247" s="31">
        <f t="shared" si="80"/>
        <v>0.75963375387095045</v>
      </c>
      <c r="M247" s="9">
        <v>1.608910891089109E-2</v>
      </c>
      <c r="N247" s="8">
        <f t="shared" si="81"/>
        <v>250</v>
      </c>
      <c r="O247" s="31">
        <f t="shared" si="82"/>
        <v>0.19262613606185341</v>
      </c>
      <c r="P247" s="9">
        <v>4.9056603773584909E-2</v>
      </c>
      <c r="Q247" s="8">
        <f t="shared" si="83"/>
        <v>386</v>
      </c>
      <c r="R247" s="31">
        <f t="shared" si="84"/>
        <v>5.3022261440516603E-2</v>
      </c>
      <c r="S247" s="10">
        <v>0</v>
      </c>
      <c r="T247" s="8">
        <f t="shared" si="85"/>
        <v>445</v>
      </c>
      <c r="U247" s="31">
        <f t="shared" si="86"/>
        <v>0.65123968108391794</v>
      </c>
      <c r="V247" s="16">
        <v>3.3387183629509959E-2</v>
      </c>
      <c r="W247" s="97">
        <f t="shared" si="72"/>
        <v>391</v>
      </c>
      <c r="X247" s="31">
        <f t="shared" si="87"/>
        <v>0.28884752453920509</v>
      </c>
      <c r="Y247" s="11">
        <v>135129</v>
      </c>
      <c r="Z247" s="8">
        <f t="shared" si="88"/>
        <v>442</v>
      </c>
      <c r="AA247" s="31">
        <f t="shared" si="89"/>
        <v>0.65459036327054154</v>
      </c>
      <c r="AB247" s="9">
        <v>3.4000000000000002E-2</v>
      </c>
      <c r="AC247" s="97">
        <f t="shared" si="73"/>
        <v>383</v>
      </c>
      <c r="AD247" s="31">
        <f t="shared" si="90"/>
        <v>0.55811173422852944</v>
      </c>
      <c r="AE247" s="16">
        <v>0.96274118429807054</v>
      </c>
      <c r="AF247" s="8">
        <f t="shared" si="91"/>
        <v>385</v>
      </c>
      <c r="AG247" s="31">
        <f t="shared" si="92"/>
        <v>0.21217192727814399</v>
      </c>
      <c r="AH247" s="12">
        <v>1.8583333333333334</v>
      </c>
      <c r="AI247" s="97">
        <f t="shared" si="74"/>
        <v>367</v>
      </c>
      <c r="AJ247" s="31">
        <f t="shared" si="93"/>
        <v>-0.15801672713023687</v>
      </c>
      <c r="AK247" s="11">
        <v>249115.89179394254</v>
      </c>
      <c r="AL247" s="36"/>
    </row>
    <row r="248" spans="1:38" x14ac:dyDescent="0.3">
      <c r="A248" t="s">
        <v>528</v>
      </c>
      <c r="B248" s="3" t="s">
        <v>529</v>
      </c>
      <c r="C248" s="4" t="s">
        <v>143</v>
      </c>
      <c r="D248" s="5" t="s">
        <v>44</v>
      </c>
      <c r="E248" s="34">
        <f t="shared" si="94"/>
        <v>4.1490868739176472</v>
      </c>
      <c r="F248" s="6">
        <f t="shared" si="75"/>
        <v>14.959069694990923</v>
      </c>
      <c r="G248" s="7">
        <f t="shared" si="76"/>
        <v>491</v>
      </c>
      <c r="H248" s="97">
        <f t="shared" si="77"/>
        <v>99</v>
      </c>
      <c r="I248" s="31">
        <f t="shared" si="78"/>
        <v>-0.6357456855864142</v>
      </c>
      <c r="J248" s="9">
        <v>-6.5847665847665882E-3</v>
      </c>
      <c r="K248" s="8">
        <f t="shared" si="79"/>
        <v>290</v>
      </c>
      <c r="L248" s="31">
        <f t="shared" si="80"/>
        <v>0.25200622527477284</v>
      </c>
      <c r="M248" s="9">
        <v>3.3208200981807684E-2</v>
      </c>
      <c r="N248" s="8">
        <f t="shared" si="81"/>
        <v>453</v>
      </c>
      <c r="O248" s="31">
        <f t="shared" si="82"/>
        <v>0.71920405591531522</v>
      </c>
      <c r="P248" s="9">
        <v>1.4038231780167264E-2</v>
      </c>
      <c r="Q248" s="8">
        <f t="shared" si="83"/>
        <v>386</v>
      </c>
      <c r="R248" s="31">
        <f t="shared" si="84"/>
        <v>5.3022261440516603E-2</v>
      </c>
      <c r="S248" s="10">
        <v>0</v>
      </c>
      <c r="T248" s="8">
        <f t="shared" si="85"/>
        <v>523</v>
      </c>
      <c r="U248" s="31">
        <f t="shared" si="86"/>
        <v>0.85979509880541549</v>
      </c>
      <c r="V248" s="16">
        <v>1.9874163587336461E-2</v>
      </c>
      <c r="W248" s="97">
        <f t="shared" si="72"/>
        <v>503</v>
      </c>
      <c r="X248" s="31">
        <f t="shared" si="87"/>
        <v>1.4236566202168643</v>
      </c>
      <c r="Y248" s="11">
        <v>187438</v>
      </c>
      <c r="Z248" s="8">
        <f t="shared" si="88"/>
        <v>415</v>
      </c>
      <c r="AA248" s="31">
        <f t="shared" si="89"/>
        <v>0.59391838876198189</v>
      </c>
      <c r="AB248" s="9">
        <v>3.5000000000000003E-2</v>
      </c>
      <c r="AC248" s="97">
        <f t="shared" si="73"/>
        <v>435</v>
      </c>
      <c r="AD248" s="31">
        <f t="shared" si="90"/>
        <v>0.68442039789722786</v>
      </c>
      <c r="AE248" s="16">
        <v>0.96978102189781024</v>
      </c>
      <c r="AF248" s="8">
        <f t="shared" si="91"/>
        <v>166</v>
      </c>
      <c r="AG248" s="31">
        <f t="shared" si="92"/>
        <v>-0.22430888534777585</v>
      </c>
      <c r="AH248" s="12">
        <v>2.3333333333333335</v>
      </c>
      <c r="AI248" s="97">
        <f t="shared" si="74"/>
        <v>414</v>
      </c>
      <c r="AJ248" s="31">
        <f t="shared" si="93"/>
        <v>-0.13167145081928289</v>
      </c>
      <c r="AK248" s="11">
        <v>282360.19815987337</v>
      </c>
      <c r="AL248" s="36"/>
    </row>
    <row r="249" spans="1:38" x14ac:dyDescent="0.3">
      <c r="A249" t="s">
        <v>530</v>
      </c>
      <c r="B249" s="3" t="s">
        <v>531</v>
      </c>
      <c r="C249" s="4" t="s">
        <v>43</v>
      </c>
      <c r="D249" s="5" t="s">
        <v>44</v>
      </c>
      <c r="E249" s="34">
        <f t="shared" si="94"/>
        <v>-0.15265143225084507</v>
      </c>
      <c r="F249" s="6">
        <f t="shared" si="75"/>
        <v>28.677631912971741</v>
      </c>
      <c r="G249" s="7">
        <f t="shared" si="76"/>
        <v>229</v>
      </c>
      <c r="H249" s="97">
        <f t="shared" si="77"/>
        <v>73</v>
      </c>
      <c r="I249" s="31">
        <f t="shared" si="78"/>
        <v>-0.78341760372503033</v>
      </c>
      <c r="J249" s="9">
        <v>-1.9025367156208284E-2</v>
      </c>
      <c r="K249" s="8">
        <f t="shared" si="79"/>
        <v>377</v>
      </c>
      <c r="L249" s="31">
        <f t="shared" si="80"/>
        <v>0.49970093035330554</v>
      </c>
      <c r="M249" s="9">
        <v>2.4855012427506214E-2</v>
      </c>
      <c r="N249" s="8">
        <f t="shared" si="81"/>
        <v>324</v>
      </c>
      <c r="O249" s="31">
        <f t="shared" si="82"/>
        <v>0.42604302431444707</v>
      </c>
      <c r="P249" s="9">
        <v>3.3533963886500429E-2</v>
      </c>
      <c r="Q249" s="8">
        <f t="shared" si="83"/>
        <v>271</v>
      </c>
      <c r="R249" s="31">
        <f t="shared" si="84"/>
        <v>4.8981080865569349E-2</v>
      </c>
      <c r="S249" s="10">
        <v>0.34025178632187819</v>
      </c>
      <c r="T249" s="8">
        <f t="shared" si="85"/>
        <v>430</v>
      </c>
      <c r="U249" s="31">
        <f t="shared" si="86"/>
        <v>0.62339034342327715</v>
      </c>
      <c r="V249" s="16">
        <v>3.519163763066202E-2</v>
      </c>
      <c r="W249" s="97">
        <f t="shared" si="72"/>
        <v>195</v>
      </c>
      <c r="X249" s="31">
        <f t="shared" si="87"/>
        <v>-0.52241222297778189</v>
      </c>
      <c r="Y249" s="11">
        <v>97734</v>
      </c>
      <c r="Z249" s="8">
        <f t="shared" si="88"/>
        <v>122</v>
      </c>
      <c r="AA249" s="31">
        <f t="shared" si="89"/>
        <v>-0.37683320337497106</v>
      </c>
      <c r="AB249" s="9">
        <v>5.0999999999999997E-2</v>
      </c>
      <c r="AC249" s="97">
        <f t="shared" si="73"/>
        <v>164</v>
      </c>
      <c r="AD249" s="31">
        <f t="shared" si="90"/>
        <v>-0.19761082347333522</v>
      </c>
      <c r="AE249" s="16">
        <v>0.92062084257206211</v>
      </c>
      <c r="AF249" s="8">
        <f t="shared" si="91"/>
        <v>215</v>
      </c>
      <c r="AG249" s="31">
        <f t="shared" si="92"/>
        <v>-0.11679676939570721</v>
      </c>
      <c r="AH249" s="12">
        <v>2.2163333333333335</v>
      </c>
      <c r="AI249" s="97">
        <f t="shared" si="74"/>
        <v>215</v>
      </c>
      <c r="AJ249" s="31">
        <f t="shared" si="93"/>
        <v>-0.21632508134477005</v>
      </c>
      <c r="AK249" s="11">
        <v>175538.34535556313</v>
      </c>
      <c r="AL249" s="36"/>
    </row>
    <row r="250" spans="1:38" x14ac:dyDescent="0.3">
      <c r="A250" t="s">
        <v>532</v>
      </c>
      <c r="B250" s="3" t="s">
        <v>533</v>
      </c>
      <c r="C250" s="4" t="s">
        <v>82</v>
      </c>
      <c r="D250" s="5" t="s">
        <v>37</v>
      </c>
      <c r="E250" s="34">
        <f t="shared" si="94"/>
        <v>0.806913180209335</v>
      </c>
      <c r="F250" s="6">
        <f t="shared" si="75"/>
        <v>25.617509259919768</v>
      </c>
      <c r="G250" s="7">
        <f t="shared" si="76"/>
        <v>271</v>
      </c>
      <c r="H250" s="97">
        <f t="shared" si="77"/>
        <v>368</v>
      </c>
      <c r="I250" s="31">
        <f t="shared" si="78"/>
        <v>0.1971981787164937</v>
      </c>
      <c r="J250" s="9">
        <v>6.3586475482386273E-2</v>
      </c>
      <c r="K250" s="8">
        <f t="shared" si="79"/>
        <v>368</v>
      </c>
      <c r="L250" s="31">
        <f t="shared" si="80"/>
        <v>0.46921554054296322</v>
      </c>
      <c r="M250" s="9">
        <v>2.5883093383683425E-2</v>
      </c>
      <c r="N250" s="8">
        <f t="shared" si="81"/>
        <v>309</v>
      </c>
      <c r="O250" s="31">
        <f t="shared" si="82"/>
        <v>0.3838785235811894</v>
      </c>
      <c r="P250" s="9">
        <v>3.633797847944964E-2</v>
      </c>
      <c r="Q250" s="8">
        <f t="shared" si="83"/>
        <v>296</v>
      </c>
      <c r="R250" s="31">
        <f t="shared" si="84"/>
        <v>4.9859376127838598E-2</v>
      </c>
      <c r="S250" s="10">
        <v>0.26630271961652408</v>
      </c>
      <c r="T250" s="8">
        <f t="shared" si="85"/>
        <v>326</v>
      </c>
      <c r="U250" s="31">
        <f t="shared" si="86"/>
        <v>0.38061810906453031</v>
      </c>
      <c r="V250" s="16">
        <v>5.0921682452388227E-2</v>
      </c>
      <c r="W250" s="97">
        <f t="shared" si="72"/>
        <v>227</v>
      </c>
      <c r="X250" s="31">
        <f t="shared" si="87"/>
        <v>-0.41632691303372343</v>
      </c>
      <c r="Y250" s="11">
        <v>102624</v>
      </c>
      <c r="Z250" s="8">
        <f t="shared" si="88"/>
        <v>202</v>
      </c>
      <c r="AA250" s="31">
        <f t="shared" si="89"/>
        <v>4.7870618184945597E-2</v>
      </c>
      <c r="AB250" s="9">
        <v>4.4000000000000004E-2</v>
      </c>
      <c r="AC250" s="97">
        <f t="shared" si="73"/>
        <v>238</v>
      </c>
      <c r="AD250" s="31">
        <f t="shared" si="90"/>
        <v>0.13793314009489668</v>
      </c>
      <c r="AE250" s="16">
        <v>0.93932244974992918</v>
      </c>
      <c r="AF250" s="8">
        <f t="shared" si="91"/>
        <v>441</v>
      </c>
      <c r="AG250" s="31">
        <f t="shared" si="92"/>
        <v>0.4029982755349496</v>
      </c>
      <c r="AH250" s="12">
        <v>1.6506666666666667</v>
      </c>
      <c r="AI250" s="97">
        <f t="shared" si="74"/>
        <v>326</v>
      </c>
      <c r="AJ250" s="31">
        <f t="shared" si="93"/>
        <v>-0.17709069003577513</v>
      </c>
      <c r="AK250" s="11">
        <v>225047.03561798876</v>
      </c>
      <c r="AL250" s="36"/>
    </row>
    <row r="251" spans="1:38" x14ac:dyDescent="0.3">
      <c r="A251" t="s">
        <v>534</v>
      </c>
      <c r="B251" s="3" t="s">
        <v>535</v>
      </c>
      <c r="C251" s="4" t="s">
        <v>61</v>
      </c>
      <c r="D251" s="5" t="s">
        <v>44</v>
      </c>
      <c r="E251" s="34">
        <f t="shared" si="94"/>
        <v>1.5183196379704222</v>
      </c>
      <c r="F251" s="6">
        <f t="shared" si="75"/>
        <v>23.348781350768672</v>
      </c>
      <c r="G251" s="7">
        <f t="shared" si="76"/>
        <v>322</v>
      </c>
      <c r="H251" s="97">
        <f t="shared" si="77"/>
        <v>100</v>
      </c>
      <c r="I251" s="31">
        <f t="shared" si="78"/>
        <v>-0.63526139131662829</v>
      </c>
      <c r="J251" s="9">
        <v>-6.5439672801635984E-3</v>
      </c>
      <c r="K251" s="8">
        <f t="shared" si="79"/>
        <v>272</v>
      </c>
      <c r="L251" s="31">
        <f t="shared" si="80"/>
        <v>0.16574112982368253</v>
      </c>
      <c r="M251" s="9">
        <v>3.6117381489841983E-2</v>
      </c>
      <c r="N251" s="8">
        <f t="shared" si="81"/>
        <v>352</v>
      </c>
      <c r="O251" s="31">
        <f t="shared" si="82"/>
        <v>0.48802931739967464</v>
      </c>
      <c r="P251" s="9">
        <v>2.9411764705882353E-2</v>
      </c>
      <c r="Q251" s="8">
        <f t="shared" si="83"/>
        <v>386</v>
      </c>
      <c r="R251" s="31">
        <f t="shared" si="84"/>
        <v>5.3022261440516603E-2</v>
      </c>
      <c r="S251" s="10">
        <v>0</v>
      </c>
      <c r="T251" s="8">
        <f t="shared" si="85"/>
        <v>314</v>
      </c>
      <c r="U251" s="31">
        <f t="shared" si="86"/>
        <v>0.33512750011099796</v>
      </c>
      <c r="V251" s="16">
        <v>5.3869174861051729E-2</v>
      </c>
      <c r="W251" s="97">
        <f t="shared" si="72"/>
        <v>372</v>
      </c>
      <c r="X251" s="31">
        <f t="shared" si="87"/>
        <v>0.15670731536348728</v>
      </c>
      <c r="Y251" s="11">
        <v>129038</v>
      </c>
      <c r="Z251" s="8">
        <f t="shared" si="88"/>
        <v>218</v>
      </c>
      <c r="AA251" s="31">
        <f t="shared" si="89"/>
        <v>0.10854259269350566</v>
      </c>
      <c r="AB251" s="9">
        <v>4.2999999999999997E-2</v>
      </c>
      <c r="AC251" s="97">
        <f t="shared" si="73"/>
        <v>372</v>
      </c>
      <c r="AD251" s="31">
        <f t="shared" si="90"/>
        <v>0.51414747256558924</v>
      </c>
      <c r="AE251" s="16">
        <v>0.96029082774049213</v>
      </c>
      <c r="AF251" s="8">
        <f t="shared" si="91"/>
        <v>330</v>
      </c>
      <c r="AG251" s="31">
        <f t="shared" si="92"/>
        <v>9.9758974131678974E-2</v>
      </c>
      <c r="AH251" s="12">
        <v>1.9806666666666668</v>
      </c>
      <c r="AI251" s="97">
        <f t="shared" si="74"/>
        <v>318</v>
      </c>
      <c r="AJ251" s="31">
        <f t="shared" si="93"/>
        <v>-0.17926599905212978</v>
      </c>
      <c r="AK251" s="11">
        <v>222302.07904487444</v>
      </c>
      <c r="AL251" s="36"/>
    </row>
    <row r="252" spans="1:38" x14ac:dyDescent="0.3">
      <c r="A252" t="s">
        <v>536</v>
      </c>
      <c r="B252" s="3" t="s">
        <v>537</v>
      </c>
      <c r="C252" s="4" t="s">
        <v>32</v>
      </c>
      <c r="D252" s="5" t="s">
        <v>33</v>
      </c>
      <c r="E252" s="34">
        <f t="shared" si="94"/>
        <v>0.63654474620743851</v>
      </c>
      <c r="F252" s="6">
        <f t="shared" si="75"/>
        <v>26.160826820284498</v>
      </c>
      <c r="G252" s="7">
        <f t="shared" si="76"/>
        <v>260</v>
      </c>
      <c r="H252" s="97">
        <f t="shared" si="77"/>
        <v>52</v>
      </c>
      <c r="I252" s="31">
        <f t="shared" si="78"/>
        <v>-0.91561611871456494</v>
      </c>
      <c r="J252" s="9">
        <v>-3.0162412993039456E-2</v>
      </c>
      <c r="K252" s="8">
        <f t="shared" si="79"/>
        <v>153</v>
      </c>
      <c r="L252" s="31">
        <f t="shared" si="80"/>
        <v>-0.26665233939902988</v>
      </c>
      <c r="M252" s="9">
        <v>5.0699300699300696E-2</v>
      </c>
      <c r="N252" s="8">
        <f t="shared" si="81"/>
        <v>292</v>
      </c>
      <c r="O252" s="31">
        <f t="shared" si="82"/>
        <v>0.33672632011915221</v>
      </c>
      <c r="P252" s="9">
        <v>3.9473684210526314E-2</v>
      </c>
      <c r="Q252" s="8">
        <f t="shared" si="83"/>
        <v>386</v>
      </c>
      <c r="R252" s="31">
        <f t="shared" si="84"/>
        <v>5.3022261440516603E-2</v>
      </c>
      <c r="S252" s="10">
        <v>0</v>
      </c>
      <c r="T252" s="8">
        <f t="shared" si="85"/>
        <v>412</v>
      </c>
      <c r="U252" s="31">
        <f t="shared" si="86"/>
        <v>0.59455600004657161</v>
      </c>
      <c r="V252" s="16">
        <v>3.7059913526868438E-2</v>
      </c>
      <c r="W252" s="97">
        <f t="shared" si="72"/>
        <v>93</v>
      </c>
      <c r="X252" s="31">
        <f t="shared" si="87"/>
        <v>-0.86277468263265578</v>
      </c>
      <c r="Y252" s="11">
        <v>82045</v>
      </c>
      <c r="Z252" s="8">
        <f t="shared" si="88"/>
        <v>366</v>
      </c>
      <c r="AA252" s="31">
        <f t="shared" si="89"/>
        <v>0.47257443974486263</v>
      </c>
      <c r="AB252" s="9">
        <v>3.7000000000000005E-2</v>
      </c>
      <c r="AC252" s="97">
        <f t="shared" si="73"/>
        <v>228</v>
      </c>
      <c r="AD252" s="31">
        <f t="shared" si="90"/>
        <v>0.10109686145867308</v>
      </c>
      <c r="AE252" s="16">
        <v>0.9372693726937269</v>
      </c>
      <c r="AF252" s="8">
        <f t="shared" si="91"/>
        <v>517</v>
      </c>
      <c r="AG252" s="31">
        <f t="shared" si="92"/>
        <v>0.92218071581630678</v>
      </c>
      <c r="AH252" s="12">
        <v>1.0856666666666668</v>
      </c>
      <c r="AI252" s="97">
        <f t="shared" si="74"/>
        <v>506</v>
      </c>
      <c r="AJ252" s="31">
        <f t="shared" si="93"/>
        <v>2.5461926418560318E-2</v>
      </c>
      <c r="AK252" s="11">
        <v>480642.0484449761</v>
      </c>
      <c r="AL252" s="36"/>
    </row>
    <row r="253" spans="1:38" x14ac:dyDescent="0.3">
      <c r="A253" t="s">
        <v>538</v>
      </c>
      <c r="B253" s="3" t="s">
        <v>539</v>
      </c>
      <c r="C253" s="4" t="s">
        <v>82</v>
      </c>
      <c r="D253" s="5" t="s">
        <v>37</v>
      </c>
      <c r="E253" s="34">
        <f t="shared" si="94"/>
        <v>-3.901894426411372</v>
      </c>
      <c r="F253" s="6">
        <f t="shared" si="75"/>
        <v>40.634245640953658</v>
      </c>
      <c r="G253" s="7">
        <f t="shared" si="76"/>
        <v>86</v>
      </c>
      <c r="H253" s="97">
        <f t="shared" si="77"/>
        <v>150</v>
      </c>
      <c r="I253" s="31">
        <f t="shared" si="78"/>
        <v>-0.44718390054743717</v>
      </c>
      <c r="J253" s="9">
        <v>9.3005952380953438E-3</v>
      </c>
      <c r="K253" s="8">
        <f t="shared" si="79"/>
        <v>152</v>
      </c>
      <c r="L253" s="31">
        <f t="shared" si="80"/>
        <v>-0.26918931226518011</v>
      </c>
      <c r="M253" s="9">
        <v>5.0784856879039705E-2</v>
      </c>
      <c r="N253" s="8">
        <f t="shared" si="81"/>
        <v>91</v>
      </c>
      <c r="O253" s="31">
        <f t="shared" si="82"/>
        <v>-0.66411062687263034</v>
      </c>
      <c r="P253" s="9">
        <v>0.10603112840466926</v>
      </c>
      <c r="Q253" s="8">
        <f t="shared" si="83"/>
        <v>259</v>
      </c>
      <c r="R253" s="31">
        <f t="shared" si="84"/>
        <v>4.8644439947789005E-2</v>
      </c>
      <c r="S253" s="10">
        <v>0.36859565057132326</v>
      </c>
      <c r="T253" s="8">
        <f t="shared" si="85"/>
        <v>115</v>
      </c>
      <c r="U253" s="31">
        <f t="shared" si="86"/>
        <v>-0.40916198869436171</v>
      </c>
      <c r="V253" s="16">
        <v>0.10209424083769633</v>
      </c>
      <c r="W253" s="97">
        <f t="shared" ref="W253:W292" si="95">RANK(Y253,Y$7:Y$570,1)</f>
        <v>106</v>
      </c>
      <c r="X253" s="31">
        <f t="shared" si="87"/>
        <v>-0.80884255982673969</v>
      </c>
      <c r="Y253" s="11">
        <v>84531</v>
      </c>
      <c r="Z253" s="8">
        <f t="shared" si="88"/>
        <v>54</v>
      </c>
      <c r="AA253" s="31">
        <f t="shared" si="89"/>
        <v>-1.0442249229691267</v>
      </c>
      <c r="AB253" s="9">
        <v>6.2E-2</v>
      </c>
      <c r="AC253" s="97">
        <f t="shared" ref="AC253:AC292" si="96">RANK(AE253,AE$7:AE$570,1)</f>
        <v>84</v>
      </c>
      <c r="AD253" s="31">
        <f t="shared" si="90"/>
        <v>-0.78748603128524453</v>
      </c>
      <c r="AE253" s="16">
        <v>0.88774403470715835</v>
      </c>
      <c r="AF253" s="8">
        <f t="shared" si="91"/>
        <v>293</v>
      </c>
      <c r="AG253" s="31">
        <f t="shared" si="92"/>
        <v>4.4930858019370572E-2</v>
      </c>
      <c r="AH253" s="12">
        <v>2.0403333333333333</v>
      </c>
      <c r="AI253" s="97">
        <f t="shared" ref="AI253:AI292" si="97">RANK(AK253,AK$7:AK$570,1)</f>
        <v>50</v>
      </c>
      <c r="AJ253" s="31">
        <f t="shared" si="93"/>
        <v>-0.27540859205098539</v>
      </c>
      <c r="AK253" s="11">
        <v>100982.65241430151</v>
      </c>
      <c r="AL253" s="36"/>
    </row>
    <row r="254" spans="1:38" x14ac:dyDescent="0.3">
      <c r="A254" t="s">
        <v>540</v>
      </c>
      <c r="B254" s="3" t="s">
        <v>541</v>
      </c>
      <c r="C254" s="4" t="s">
        <v>82</v>
      </c>
      <c r="D254" s="5" t="s">
        <v>37</v>
      </c>
      <c r="E254" s="34">
        <f t="shared" si="94"/>
        <v>-4.4351998319298138</v>
      </c>
      <c r="F254" s="6">
        <f t="shared" si="75"/>
        <v>42.334996097181822</v>
      </c>
      <c r="G254" s="7">
        <f t="shared" si="76"/>
        <v>77</v>
      </c>
      <c r="H254" s="97">
        <f t="shared" si="77"/>
        <v>563</v>
      </c>
      <c r="I254" s="31">
        <f t="shared" si="78"/>
        <v>4.7867467521265361</v>
      </c>
      <c r="J254" s="9">
        <v>0.45023236811194534</v>
      </c>
      <c r="K254" s="8">
        <f t="shared" si="79"/>
        <v>114</v>
      </c>
      <c r="L254" s="31">
        <f t="shared" si="80"/>
        <v>-0.54707380482049928</v>
      </c>
      <c r="M254" s="9">
        <v>6.0156157577191532E-2</v>
      </c>
      <c r="N254" s="8">
        <f t="shared" si="81"/>
        <v>43</v>
      </c>
      <c r="O254" s="31">
        <f t="shared" si="82"/>
        <v>-1.6632769506949501</v>
      </c>
      <c r="P254" s="9">
        <v>0.17247747317476997</v>
      </c>
      <c r="Q254" s="8">
        <f t="shared" si="83"/>
        <v>310</v>
      </c>
      <c r="R254" s="31">
        <f t="shared" si="84"/>
        <v>5.0345464942910242E-2</v>
      </c>
      <c r="S254" s="10">
        <v>0.22537591999154838</v>
      </c>
      <c r="T254" s="8">
        <f t="shared" si="85"/>
        <v>14</v>
      </c>
      <c r="U254" s="31">
        <f t="shared" si="86"/>
        <v>-2.6608555030880083</v>
      </c>
      <c r="V254" s="16">
        <v>0.24798917812225796</v>
      </c>
      <c r="W254" s="97">
        <f t="shared" si="95"/>
        <v>36</v>
      </c>
      <c r="X254" s="31">
        <f t="shared" si="87"/>
        <v>-1.23036353573943</v>
      </c>
      <c r="Y254" s="11">
        <v>65101</v>
      </c>
      <c r="Z254" s="8">
        <f t="shared" si="88"/>
        <v>317</v>
      </c>
      <c r="AA254" s="31">
        <f t="shared" si="89"/>
        <v>0.35123049072774382</v>
      </c>
      <c r="AB254" s="9">
        <v>3.9E-2</v>
      </c>
      <c r="AC254" s="97">
        <f t="shared" si="96"/>
        <v>121</v>
      </c>
      <c r="AD254" s="31">
        <f t="shared" si="90"/>
        <v>-0.45800322181341258</v>
      </c>
      <c r="AE254" s="16">
        <v>0.90610782229873343</v>
      </c>
      <c r="AF254" s="8">
        <f t="shared" si="91"/>
        <v>506</v>
      </c>
      <c r="AG254" s="31">
        <f t="shared" si="92"/>
        <v>0.6955169955754783</v>
      </c>
      <c r="AH254" s="12">
        <v>1.3323333333333334</v>
      </c>
      <c r="AI254" s="97">
        <f t="shared" si="97"/>
        <v>175</v>
      </c>
      <c r="AJ254" s="31">
        <f t="shared" si="93"/>
        <v>-0.23229624794018108</v>
      </c>
      <c r="AK254" s="11">
        <v>155384.81388174806</v>
      </c>
      <c r="AL254" s="36">
        <v>1</v>
      </c>
    </row>
    <row r="255" spans="1:38" x14ac:dyDescent="0.3">
      <c r="A255" t="s">
        <v>542</v>
      </c>
      <c r="B255" s="3" t="s">
        <v>543</v>
      </c>
      <c r="C255" s="4" t="s">
        <v>40</v>
      </c>
      <c r="D255" s="5" t="s">
        <v>33</v>
      </c>
      <c r="E255" s="34">
        <f t="shared" si="94"/>
        <v>1.4952770443269492</v>
      </c>
      <c r="F255" s="6">
        <f t="shared" si="75"/>
        <v>23.422265889358187</v>
      </c>
      <c r="G255" s="7">
        <f t="shared" si="76"/>
        <v>320</v>
      </c>
      <c r="H255" s="97">
        <f t="shared" si="77"/>
        <v>446</v>
      </c>
      <c r="I255" s="31">
        <f t="shared" si="78"/>
        <v>0.49884229882394993</v>
      </c>
      <c r="J255" s="9">
        <v>8.8998443175921205E-2</v>
      </c>
      <c r="K255" s="8">
        <f t="shared" si="79"/>
        <v>208</v>
      </c>
      <c r="L255" s="31">
        <f t="shared" si="80"/>
        <v>-7.3897673887789173E-2</v>
      </c>
      <c r="M255" s="9">
        <v>4.4198895027624308E-2</v>
      </c>
      <c r="N255" s="8">
        <f t="shared" si="81"/>
        <v>105</v>
      </c>
      <c r="O255" s="31">
        <f t="shared" si="82"/>
        <v>-0.52728484781750973</v>
      </c>
      <c r="P255" s="9">
        <v>9.6931969764339709E-2</v>
      </c>
      <c r="Q255" s="8">
        <f t="shared" si="83"/>
        <v>306</v>
      </c>
      <c r="R255" s="31">
        <f t="shared" si="84"/>
        <v>5.0192375877073668E-2</v>
      </c>
      <c r="S255" s="10">
        <v>0.23826542768644268</v>
      </c>
      <c r="T255" s="8">
        <f t="shared" si="85"/>
        <v>465</v>
      </c>
      <c r="U255" s="31">
        <f t="shared" si="86"/>
        <v>0.6908438600727993</v>
      </c>
      <c r="V255" s="16">
        <v>3.0821093185648928E-2</v>
      </c>
      <c r="W255" s="97">
        <f t="shared" si="95"/>
        <v>272</v>
      </c>
      <c r="X255" s="31">
        <f t="shared" si="87"/>
        <v>-0.26210186837271898</v>
      </c>
      <c r="Y255" s="11">
        <v>109733</v>
      </c>
      <c r="Z255" s="8">
        <f t="shared" si="88"/>
        <v>560</v>
      </c>
      <c r="AA255" s="31">
        <f t="shared" si="89"/>
        <v>1.200638133847578</v>
      </c>
      <c r="AB255" s="9">
        <v>2.5000000000000001E-2</v>
      </c>
      <c r="AC255" s="97">
        <f t="shared" si="96"/>
        <v>259</v>
      </c>
      <c r="AD255" s="31">
        <f t="shared" si="90"/>
        <v>0.21215070638253161</v>
      </c>
      <c r="AE255" s="16">
        <v>0.94345898004434592</v>
      </c>
      <c r="AF255" s="8">
        <f t="shared" si="91"/>
        <v>389</v>
      </c>
      <c r="AG255" s="31">
        <f t="shared" si="92"/>
        <v>0.23606350860082592</v>
      </c>
      <c r="AH255" s="12">
        <v>1.8323333333333334</v>
      </c>
      <c r="AI255" s="97">
        <f t="shared" si="97"/>
        <v>403</v>
      </c>
      <c r="AJ255" s="31">
        <f t="shared" si="93"/>
        <v>-0.13765339618820538</v>
      </c>
      <c r="AK255" s="11">
        <v>274811.7624493686</v>
      </c>
      <c r="AL255" s="36"/>
    </row>
    <row r="256" spans="1:38" x14ac:dyDescent="0.3">
      <c r="A256" t="s">
        <v>544</v>
      </c>
      <c r="B256" s="3" t="s">
        <v>545</v>
      </c>
      <c r="C256" s="4" t="s">
        <v>72</v>
      </c>
      <c r="D256" s="5" t="s">
        <v>37</v>
      </c>
      <c r="E256" s="34">
        <f t="shared" si="94"/>
        <v>9.9282575581726762E-2</v>
      </c>
      <c r="F256" s="6">
        <f t="shared" si="75"/>
        <v>27.874195693636779</v>
      </c>
      <c r="G256" s="7">
        <f t="shared" si="76"/>
        <v>243</v>
      </c>
      <c r="H256" s="97">
        <f t="shared" si="77"/>
        <v>389</v>
      </c>
      <c r="I256" s="31">
        <f t="shared" si="78"/>
        <v>0.27307410442105617</v>
      </c>
      <c r="J256" s="9">
        <v>6.9978632478632452E-2</v>
      </c>
      <c r="K256" s="8">
        <f t="shared" si="79"/>
        <v>321</v>
      </c>
      <c r="L256" s="31">
        <f t="shared" si="80"/>
        <v>0.34062100925684669</v>
      </c>
      <c r="M256" s="9">
        <v>3.021978021978022E-2</v>
      </c>
      <c r="N256" s="8">
        <f t="shared" si="81"/>
        <v>186</v>
      </c>
      <c r="O256" s="31">
        <f t="shared" si="82"/>
        <v>-7.0759786524991722E-2</v>
      </c>
      <c r="P256" s="9">
        <v>6.6572237960339939E-2</v>
      </c>
      <c r="Q256" s="8">
        <f t="shared" si="83"/>
        <v>104</v>
      </c>
      <c r="R256" s="31">
        <f t="shared" si="84"/>
        <v>3.5233400167770754E-2</v>
      </c>
      <c r="S256" s="10">
        <v>1.4977533699450822</v>
      </c>
      <c r="T256" s="8">
        <f t="shared" si="85"/>
        <v>365</v>
      </c>
      <c r="U256" s="31">
        <f t="shared" si="86"/>
        <v>0.50206322093473488</v>
      </c>
      <c r="V256" s="16">
        <v>4.3052837573385516E-2</v>
      </c>
      <c r="W256" s="97">
        <f t="shared" si="95"/>
        <v>319</v>
      </c>
      <c r="X256" s="31">
        <f t="shared" si="87"/>
        <v>-6.6484027929861092E-2</v>
      </c>
      <c r="Y256" s="11">
        <v>118750</v>
      </c>
      <c r="Z256" s="8">
        <f t="shared" si="88"/>
        <v>128</v>
      </c>
      <c r="AA256" s="31">
        <f t="shared" si="89"/>
        <v>-0.31616122886641185</v>
      </c>
      <c r="AB256" s="9">
        <v>0.05</v>
      </c>
      <c r="AC256" s="97">
        <f t="shared" si="96"/>
        <v>289</v>
      </c>
      <c r="AD256" s="31">
        <f t="shared" si="90"/>
        <v>0.29282523431279373</v>
      </c>
      <c r="AE256" s="16">
        <v>0.94795539033457255</v>
      </c>
      <c r="AF256" s="8">
        <f t="shared" si="91"/>
        <v>7</v>
      </c>
      <c r="AG256" s="31">
        <f t="shared" si="92"/>
        <v>-1.4489055792975496</v>
      </c>
      <c r="AH256" s="12">
        <v>3.6660000000000004</v>
      </c>
      <c r="AI256" s="97">
        <f t="shared" si="97"/>
        <v>54</v>
      </c>
      <c r="AJ256" s="31">
        <f t="shared" si="93"/>
        <v>-0.27452648042958522</v>
      </c>
      <c r="AK256" s="11">
        <v>102095.7623564653</v>
      </c>
      <c r="AL256" s="36"/>
    </row>
    <row r="257" spans="1:38" x14ac:dyDescent="0.3">
      <c r="A257" t="s">
        <v>546</v>
      </c>
      <c r="B257" s="3" t="s">
        <v>547</v>
      </c>
      <c r="C257" s="4" t="s">
        <v>82</v>
      </c>
      <c r="D257" s="5" t="s">
        <v>37</v>
      </c>
      <c r="E257" s="34">
        <f t="shared" si="94"/>
        <v>3.5791259758413876</v>
      </c>
      <c r="F257" s="6">
        <f t="shared" si="75"/>
        <v>16.776717233164796</v>
      </c>
      <c r="G257" s="7">
        <f t="shared" si="76"/>
        <v>459</v>
      </c>
      <c r="H257" s="97">
        <f t="shared" si="77"/>
        <v>235</v>
      </c>
      <c r="I257" s="31">
        <f t="shared" si="78"/>
        <v>-0.1742486678080698</v>
      </c>
      <c r="J257" s="9">
        <v>3.2293986636971139E-2</v>
      </c>
      <c r="K257" s="8">
        <f t="shared" si="79"/>
        <v>274</v>
      </c>
      <c r="L257" s="31">
        <f t="shared" si="80"/>
        <v>0.17407959186345745</v>
      </c>
      <c r="M257" s="9">
        <v>3.5836177474402729E-2</v>
      </c>
      <c r="N257" s="8">
        <f t="shared" si="81"/>
        <v>477</v>
      </c>
      <c r="O257" s="31">
        <f t="shared" si="82"/>
        <v>0.78059307762794139</v>
      </c>
      <c r="P257" s="9">
        <v>9.9557522123893804E-3</v>
      </c>
      <c r="Q257" s="8">
        <f t="shared" si="83"/>
        <v>386</v>
      </c>
      <c r="R257" s="31">
        <f t="shared" si="84"/>
        <v>5.3022261440516603E-2</v>
      </c>
      <c r="S257" s="10">
        <v>0</v>
      </c>
      <c r="T257" s="8">
        <f t="shared" si="85"/>
        <v>366</v>
      </c>
      <c r="U257" s="31">
        <f t="shared" si="86"/>
        <v>0.50449240586372113</v>
      </c>
      <c r="V257" s="16">
        <v>4.2895442359249331E-2</v>
      </c>
      <c r="W257" s="97">
        <f t="shared" si="95"/>
        <v>386</v>
      </c>
      <c r="X257" s="31">
        <f t="shared" si="87"/>
        <v>0.24387516308439258</v>
      </c>
      <c r="Y257" s="11">
        <v>133056</v>
      </c>
      <c r="Z257" s="8">
        <f t="shared" si="88"/>
        <v>246</v>
      </c>
      <c r="AA257" s="31">
        <f t="shared" si="89"/>
        <v>0.16921456720206488</v>
      </c>
      <c r="AB257" s="9">
        <v>4.2000000000000003E-2</v>
      </c>
      <c r="AC257" s="97">
        <f t="shared" si="96"/>
        <v>552</v>
      </c>
      <c r="AD257" s="31">
        <f t="shared" si="90"/>
        <v>1.0989491993234684</v>
      </c>
      <c r="AE257" s="16">
        <v>0.99288486416558863</v>
      </c>
      <c r="AF257" s="8">
        <f t="shared" si="91"/>
        <v>553</v>
      </c>
      <c r="AG257" s="31">
        <f t="shared" si="92"/>
        <v>1.3788774818691114</v>
      </c>
      <c r="AH257" s="12">
        <v>0.58866666666666667</v>
      </c>
      <c r="AI257" s="97">
        <f t="shared" si="97"/>
        <v>545</v>
      </c>
      <c r="AJ257" s="31">
        <f t="shared" si="93"/>
        <v>1.5372087992726342</v>
      </c>
      <c r="AK257" s="11">
        <v>2388269.6472491911</v>
      </c>
      <c r="AL257" s="36"/>
    </row>
    <row r="258" spans="1:38" x14ac:dyDescent="0.3">
      <c r="A258" t="s">
        <v>548</v>
      </c>
      <c r="B258" s="3" t="s">
        <v>549</v>
      </c>
      <c r="C258" s="4" t="s">
        <v>72</v>
      </c>
      <c r="D258" s="5" t="s">
        <v>37</v>
      </c>
      <c r="E258" s="34">
        <f t="shared" si="94"/>
        <v>-6.5379588379651317</v>
      </c>
      <c r="F258" s="6">
        <f t="shared" si="75"/>
        <v>49.040850382262349</v>
      </c>
      <c r="G258" s="7">
        <f t="shared" si="76"/>
        <v>44</v>
      </c>
      <c r="H258" s="97">
        <f t="shared" si="77"/>
        <v>519</v>
      </c>
      <c r="I258" s="31">
        <f t="shared" si="78"/>
        <v>1.1959628968272729</v>
      </c>
      <c r="J258" s="9">
        <v>0.14772727272727271</v>
      </c>
      <c r="K258" s="8">
        <f t="shared" si="79"/>
        <v>30</v>
      </c>
      <c r="L258" s="31">
        <f t="shared" si="80"/>
        <v>-1.6883599090648507</v>
      </c>
      <c r="M258" s="9">
        <v>9.8644578313253017E-2</v>
      </c>
      <c r="N258" s="8">
        <f t="shared" si="81"/>
        <v>23</v>
      </c>
      <c r="O258" s="31">
        <f t="shared" si="82"/>
        <v>-2.3107990205733593</v>
      </c>
      <c r="P258" s="9">
        <v>0.21553884711779447</v>
      </c>
      <c r="Q258" s="8">
        <f t="shared" si="83"/>
        <v>48</v>
      </c>
      <c r="R258" s="31">
        <f t="shared" si="84"/>
        <v>2.0951074105404137E-2</v>
      </c>
      <c r="S258" s="10">
        <v>2.7002700270027002</v>
      </c>
      <c r="T258" s="8">
        <f t="shared" si="85"/>
        <v>25</v>
      </c>
      <c r="U258" s="31">
        <f t="shared" si="86"/>
        <v>-1.9840900937648023</v>
      </c>
      <c r="V258" s="16">
        <v>0.20413922859830669</v>
      </c>
      <c r="W258" s="97">
        <f t="shared" si="95"/>
        <v>52</v>
      </c>
      <c r="X258" s="31">
        <f t="shared" si="87"/>
        <v>-1.0892201765377851</v>
      </c>
      <c r="Y258" s="11">
        <v>71607</v>
      </c>
      <c r="Z258" s="8">
        <f t="shared" si="88"/>
        <v>68</v>
      </c>
      <c r="AA258" s="31">
        <f t="shared" si="89"/>
        <v>-0.74086505042632889</v>
      </c>
      <c r="AB258" s="9">
        <v>5.7000000000000002E-2</v>
      </c>
      <c r="AC258" s="97">
        <f t="shared" si="96"/>
        <v>203</v>
      </c>
      <c r="AD258" s="31">
        <f t="shared" si="90"/>
        <v>-5.8278362840554791E-3</v>
      </c>
      <c r="AE258" s="16">
        <v>0.93130990415335468</v>
      </c>
      <c r="AF258" s="8">
        <f t="shared" si="91"/>
        <v>25</v>
      </c>
      <c r="AG258" s="31">
        <f t="shared" si="92"/>
        <v>-0.94902018546912736</v>
      </c>
      <c r="AH258" s="12">
        <v>3.1219999999999999</v>
      </c>
      <c r="AI258" s="97">
        <f t="shared" si="97"/>
        <v>65</v>
      </c>
      <c r="AJ258" s="31">
        <f t="shared" si="93"/>
        <v>-0.27101374023011521</v>
      </c>
      <c r="AK258" s="11">
        <v>106528.38283828383</v>
      </c>
      <c r="AL258" s="36"/>
    </row>
    <row r="259" spans="1:38" x14ac:dyDescent="0.3">
      <c r="A259" t="s">
        <v>550</v>
      </c>
      <c r="B259" s="3" t="s">
        <v>551</v>
      </c>
      <c r="C259" s="4" t="s">
        <v>162</v>
      </c>
      <c r="D259" s="5" t="s">
        <v>37</v>
      </c>
      <c r="E259" s="34">
        <f t="shared" si="94"/>
        <v>-5.0801769267101289</v>
      </c>
      <c r="F259" s="6">
        <f t="shared" si="75"/>
        <v>44.391875845359067</v>
      </c>
      <c r="G259" s="7">
        <f t="shared" si="76"/>
        <v>65</v>
      </c>
      <c r="H259" s="97">
        <f t="shared" si="77"/>
        <v>54</v>
      </c>
      <c r="I259" s="31">
        <f t="shared" si="78"/>
        <v>-0.90367372354619413</v>
      </c>
      <c r="J259" s="9">
        <v>-2.9156327543424343E-2</v>
      </c>
      <c r="K259" s="8">
        <f t="shared" si="79"/>
        <v>164</v>
      </c>
      <c r="L259" s="31">
        <f t="shared" si="80"/>
        <v>-0.23192904737395287</v>
      </c>
      <c r="M259" s="9">
        <v>4.9528301886792456E-2</v>
      </c>
      <c r="N259" s="8">
        <f t="shared" si="81"/>
        <v>51</v>
      </c>
      <c r="O259" s="31">
        <f t="shared" si="82"/>
        <v>-1.4577405124873111</v>
      </c>
      <c r="P259" s="9">
        <v>0.15880893300248139</v>
      </c>
      <c r="Q259" s="8">
        <f t="shared" si="83"/>
        <v>197</v>
      </c>
      <c r="R259" s="31">
        <f t="shared" si="84"/>
        <v>4.543310507644633E-2</v>
      </c>
      <c r="S259" s="10">
        <v>0.63897763578274758</v>
      </c>
      <c r="T259" s="8">
        <f t="shared" si="85"/>
        <v>190</v>
      </c>
      <c r="U259" s="31">
        <f t="shared" si="86"/>
        <v>-6.5762422463753564E-2</v>
      </c>
      <c r="V259" s="16">
        <v>7.9844206426484904E-2</v>
      </c>
      <c r="W259" s="97">
        <f t="shared" si="95"/>
        <v>112</v>
      </c>
      <c r="X259" s="31">
        <f t="shared" si="87"/>
        <v>-0.78749533181345677</v>
      </c>
      <c r="Y259" s="11">
        <v>85515</v>
      </c>
      <c r="Z259" s="8">
        <f t="shared" si="88"/>
        <v>29</v>
      </c>
      <c r="AA259" s="31">
        <f t="shared" si="89"/>
        <v>-1.6509446680547231</v>
      </c>
      <c r="AB259" s="9">
        <v>7.2000000000000008E-2</v>
      </c>
      <c r="AC259" s="97">
        <f t="shared" si="96"/>
        <v>89</v>
      </c>
      <c r="AD259" s="31">
        <f t="shared" si="90"/>
        <v>-0.73995809953940161</v>
      </c>
      <c r="AE259" s="16">
        <v>0.89039301310043673</v>
      </c>
      <c r="AF259" s="8">
        <f t="shared" si="91"/>
        <v>139</v>
      </c>
      <c r="AG259" s="31">
        <f t="shared" si="92"/>
        <v>-0.28311893168053143</v>
      </c>
      <c r="AH259" s="12">
        <v>2.3973333333333335</v>
      </c>
      <c r="AI259" s="97">
        <f t="shared" si="97"/>
        <v>48</v>
      </c>
      <c r="AJ259" s="31">
        <f t="shared" si="93"/>
        <v>-0.27611428711103969</v>
      </c>
      <c r="AK259" s="11">
        <v>100092.1571884984</v>
      </c>
      <c r="AL259" s="36"/>
    </row>
    <row r="260" spans="1:38" x14ac:dyDescent="0.3">
      <c r="A260" t="s">
        <v>552</v>
      </c>
      <c r="B260" s="3" t="s">
        <v>551</v>
      </c>
      <c r="C260" s="4" t="s">
        <v>295</v>
      </c>
      <c r="D260" s="5" t="s">
        <v>33</v>
      </c>
      <c r="E260" s="34">
        <f t="shared" si="94"/>
        <v>1.1724097679595133</v>
      </c>
      <c r="F260" s="6">
        <f t="shared" si="75"/>
        <v>24.451913558219239</v>
      </c>
      <c r="G260" s="7">
        <f t="shared" si="76"/>
        <v>306</v>
      </c>
      <c r="H260" s="97">
        <f t="shared" si="77"/>
        <v>66</v>
      </c>
      <c r="I260" s="31">
        <f t="shared" si="78"/>
        <v>-0.80273235161784995</v>
      </c>
      <c r="J260" s="9">
        <v>-2.0652535454023124E-2</v>
      </c>
      <c r="K260" s="8">
        <f t="shared" si="79"/>
        <v>327</v>
      </c>
      <c r="L260" s="31">
        <f t="shared" si="80"/>
        <v>0.36046540897618151</v>
      </c>
      <c r="M260" s="9">
        <v>2.9550553105902374E-2</v>
      </c>
      <c r="N260" s="8">
        <f t="shared" si="81"/>
        <v>349</v>
      </c>
      <c r="O260" s="31">
        <f t="shared" si="82"/>
        <v>0.4794981429953718</v>
      </c>
      <c r="P260" s="9">
        <v>2.9979103038096769E-2</v>
      </c>
      <c r="Q260" s="8">
        <f t="shared" si="83"/>
        <v>354</v>
      </c>
      <c r="R260" s="31">
        <f t="shared" si="84"/>
        <v>5.1922129010934355E-2</v>
      </c>
      <c r="S260" s="10">
        <v>9.2626898851426456E-2</v>
      </c>
      <c r="T260" s="8">
        <f t="shared" si="85"/>
        <v>348</v>
      </c>
      <c r="U260" s="31">
        <f t="shared" si="86"/>
        <v>0.46811669060719674</v>
      </c>
      <c r="V260" s="16">
        <v>4.5252349576908928E-2</v>
      </c>
      <c r="W260" s="97">
        <f t="shared" si="95"/>
        <v>378</v>
      </c>
      <c r="X260" s="31">
        <f t="shared" si="87"/>
        <v>0.18065786386619495</v>
      </c>
      <c r="Y260" s="11">
        <v>130142</v>
      </c>
      <c r="Z260" s="8">
        <f t="shared" si="88"/>
        <v>366</v>
      </c>
      <c r="AA260" s="31">
        <f t="shared" si="89"/>
        <v>0.47257443974486263</v>
      </c>
      <c r="AB260" s="9">
        <v>3.7000000000000005E-2</v>
      </c>
      <c r="AC260" s="97">
        <f t="shared" si="96"/>
        <v>150</v>
      </c>
      <c r="AD260" s="31">
        <f t="shared" si="90"/>
        <v>-0.25085148660847478</v>
      </c>
      <c r="AE260" s="16">
        <v>0.91765346399891112</v>
      </c>
      <c r="AF260" s="8">
        <f t="shared" si="91"/>
        <v>144</v>
      </c>
      <c r="AG260" s="31">
        <f t="shared" si="92"/>
        <v>-0.27791179216148509</v>
      </c>
      <c r="AH260" s="12">
        <v>2.3916666666666666</v>
      </c>
      <c r="AI260" s="97">
        <f t="shared" si="97"/>
        <v>278</v>
      </c>
      <c r="AJ260" s="31">
        <f t="shared" si="93"/>
        <v>-0.19785331182313515</v>
      </c>
      <c r="AK260" s="11">
        <v>198847.31193651969</v>
      </c>
      <c r="AL260" s="36"/>
    </row>
    <row r="261" spans="1:38" x14ac:dyDescent="0.3">
      <c r="A261" t="s">
        <v>553</v>
      </c>
      <c r="B261" s="3" t="s">
        <v>554</v>
      </c>
      <c r="C261" s="4" t="s">
        <v>40</v>
      </c>
      <c r="D261" s="5" t="s">
        <v>33</v>
      </c>
      <c r="E261" s="34">
        <f t="shared" si="94"/>
        <v>2.3436846995062344</v>
      </c>
      <c r="F261" s="6">
        <f t="shared" si="75"/>
        <v>20.716631009826219</v>
      </c>
      <c r="G261" s="7">
        <f t="shared" si="76"/>
        <v>381</v>
      </c>
      <c r="H261" s="97">
        <f t="shared" si="77"/>
        <v>103</v>
      </c>
      <c r="I261" s="31">
        <f t="shared" si="78"/>
        <v>-0.62102255016346275</v>
      </c>
      <c r="J261" s="9">
        <v>-5.3444180522564944E-3</v>
      </c>
      <c r="K261" s="8">
        <f t="shared" si="79"/>
        <v>487</v>
      </c>
      <c r="L261" s="31">
        <f t="shared" si="80"/>
        <v>0.83353055519395181</v>
      </c>
      <c r="M261" s="9">
        <v>1.3597033374536464E-2</v>
      </c>
      <c r="N261" s="8">
        <f t="shared" si="81"/>
        <v>423</v>
      </c>
      <c r="O261" s="31">
        <f t="shared" si="82"/>
        <v>0.66648926291003441</v>
      </c>
      <c r="P261" s="9">
        <v>1.7543859649122806E-2</v>
      </c>
      <c r="Q261" s="8">
        <f t="shared" si="83"/>
        <v>386</v>
      </c>
      <c r="R261" s="31">
        <f t="shared" si="84"/>
        <v>5.3022261440516603E-2</v>
      </c>
      <c r="S261" s="10">
        <v>0</v>
      </c>
      <c r="T261" s="8">
        <f t="shared" si="85"/>
        <v>338</v>
      </c>
      <c r="U261" s="31">
        <f t="shared" si="86"/>
        <v>0.44739495102451965</v>
      </c>
      <c r="V261" s="16">
        <v>4.6594982078853049E-2</v>
      </c>
      <c r="W261" s="97">
        <f t="shared" si="95"/>
        <v>276</v>
      </c>
      <c r="X261" s="31">
        <f t="shared" si="87"/>
        <v>-0.25405326919291416</v>
      </c>
      <c r="Y261" s="11">
        <v>110104</v>
      </c>
      <c r="Z261" s="8">
        <f t="shared" si="88"/>
        <v>340</v>
      </c>
      <c r="AA261" s="31">
        <f t="shared" si="89"/>
        <v>0.41190246523630342</v>
      </c>
      <c r="AB261" s="9">
        <v>3.7999999999999999E-2</v>
      </c>
      <c r="AC261" s="97">
        <f t="shared" si="96"/>
        <v>534</v>
      </c>
      <c r="AD261" s="31">
        <f t="shared" si="90"/>
        <v>1.0117347857739725</v>
      </c>
      <c r="AE261" s="16">
        <v>0.9880239520958084</v>
      </c>
      <c r="AF261" s="8">
        <f t="shared" si="91"/>
        <v>269</v>
      </c>
      <c r="AG261" s="31">
        <f t="shared" si="92"/>
        <v>-1.4491792962684453E-2</v>
      </c>
      <c r="AH261" s="12">
        <v>2.105</v>
      </c>
      <c r="AI261" s="97">
        <f t="shared" si="97"/>
        <v>350</v>
      </c>
      <c r="AJ261" s="31">
        <f t="shared" si="93"/>
        <v>-0.16923924281259645</v>
      </c>
      <c r="AK261" s="11">
        <v>234954.53910447762</v>
      </c>
      <c r="AL261" s="36"/>
    </row>
    <row r="262" spans="1:38" x14ac:dyDescent="0.3">
      <c r="A262" t="s">
        <v>555</v>
      </c>
      <c r="B262" s="3" t="s">
        <v>556</v>
      </c>
      <c r="C262" s="4" t="s">
        <v>40</v>
      </c>
      <c r="D262" s="5" t="s">
        <v>33</v>
      </c>
      <c r="E262" s="34">
        <f t="shared" si="94"/>
        <v>2.0739933809959963</v>
      </c>
      <c r="F262" s="6">
        <f t="shared" si="75"/>
        <v>21.576696608732288</v>
      </c>
      <c r="G262" s="7">
        <f t="shared" si="76"/>
        <v>362</v>
      </c>
      <c r="H262" s="97">
        <f t="shared" si="77"/>
        <v>143</v>
      </c>
      <c r="I262" s="31">
        <f t="shared" si="78"/>
        <v>-0.46165521738192256</v>
      </c>
      <c r="J262" s="9">
        <v>8.081461128171874E-3</v>
      </c>
      <c r="K262" s="8">
        <f t="shared" si="79"/>
        <v>412</v>
      </c>
      <c r="L262" s="31">
        <f t="shared" si="80"/>
        <v>0.60146625722158897</v>
      </c>
      <c r="M262" s="9">
        <v>2.1423106350420811E-2</v>
      </c>
      <c r="N262" s="8">
        <f t="shared" si="81"/>
        <v>525</v>
      </c>
      <c r="O262" s="31">
        <f t="shared" si="82"/>
        <v>0.93029961714274023</v>
      </c>
      <c r="P262" s="9">
        <v>0</v>
      </c>
      <c r="Q262" s="8">
        <f t="shared" si="83"/>
        <v>386</v>
      </c>
      <c r="R262" s="31">
        <f t="shared" si="84"/>
        <v>5.3022261440516603E-2</v>
      </c>
      <c r="S262" s="10">
        <v>0</v>
      </c>
      <c r="T262" s="8">
        <f t="shared" si="85"/>
        <v>199</v>
      </c>
      <c r="U262" s="31">
        <f t="shared" si="86"/>
        <v>-4.5372246669566331E-2</v>
      </c>
      <c r="V262" s="16">
        <v>7.8523057078361824E-2</v>
      </c>
      <c r="W262" s="97">
        <f t="shared" si="95"/>
        <v>376</v>
      </c>
      <c r="X262" s="31">
        <f t="shared" si="87"/>
        <v>0.17618883035934912</v>
      </c>
      <c r="Y262" s="11">
        <v>129936</v>
      </c>
      <c r="Z262" s="8">
        <f t="shared" si="88"/>
        <v>317</v>
      </c>
      <c r="AA262" s="31">
        <f t="shared" si="89"/>
        <v>0.35123049072774382</v>
      </c>
      <c r="AB262" s="9">
        <v>3.9E-2</v>
      </c>
      <c r="AC262" s="97">
        <f t="shared" si="96"/>
        <v>406</v>
      </c>
      <c r="AD262" s="31">
        <f t="shared" si="90"/>
        <v>0.62146962568686115</v>
      </c>
      <c r="AE262" s="16">
        <v>0.9662724485326325</v>
      </c>
      <c r="AF262" s="8">
        <f t="shared" si="91"/>
        <v>272</v>
      </c>
      <c r="AG262" s="31">
        <f t="shared" si="92"/>
        <v>-7.4468394957397438E-3</v>
      </c>
      <c r="AH262" s="12">
        <v>2.0973333333333333</v>
      </c>
      <c r="AI262" s="97">
        <f t="shared" si="97"/>
        <v>311</v>
      </c>
      <c r="AJ262" s="31">
        <f t="shared" si="93"/>
        <v>-0.18374499111051984</v>
      </c>
      <c r="AK262" s="11">
        <v>216650.17460317462</v>
      </c>
      <c r="AL262" s="36"/>
    </row>
    <row r="263" spans="1:38" x14ac:dyDescent="0.3">
      <c r="A263" t="s">
        <v>557</v>
      </c>
      <c r="B263" s="3" t="s">
        <v>558</v>
      </c>
      <c r="C263" s="4" t="s">
        <v>47</v>
      </c>
      <c r="D263" s="5" t="s">
        <v>44</v>
      </c>
      <c r="E263" s="34">
        <f t="shared" si="94"/>
        <v>1.7264346860867847</v>
      </c>
      <c r="F263" s="6">
        <f t="shared" ref="F263:F326" si="98">((E263*$I$579)+$J$579)</f>
        <v>22.685087040961776</v>
      </c>
      <c r="G263" s="7">
        <f t="shared" ref="G263:G326" si="99">RANK(E263,$E$7:$E$570,1)</f>
        <v>338</v>
      </c>
      <c r="H263" s="97">
        <f t="shared" ref="H263:H326" si="100">RANK(J263,J$7:J$570,1)</f>
        <v>291</v>
      </c>
      <c r="I263" s="31">
        <f t="shared" ref="I263:I326" si="101">(J263-J$572)/J$573</f>
        <v>-6.6698471142188666E-3</v>
      </c>
      <c r="J263" s="9">
        <v>4.6411641494873868E-2</v>
      </c>
      <c r="K263" s="8">
        <f t="shared" ref="K263:K326" si="102">RANK(M263,M$7:M$570,0)</f>
        <v>107</v>
      </c>
      <c r="L263" s="31">
        <f t="shared" ref="L263:L326" si="103">-(M263-M$572)/M$573</f>
        <v>-0.59288094242328648</v>
      </c>
      <c r="M263" s="9">
        <v>6.1700944969427463E-2</v>
      </c>
      <c r="N263" s="8">
        <f t="shared" ref="N263:N326" si="104">RANK(P263,P$7:P$570,0)</f>
        <v>301</v>
      </c>
      <c r="O263" s="31">
        <f t="shared" ref="O263:O326" si="105">-(P263-P$572)/P$573</f>
        <v>0.35938088641312665</v>
      </c>
      <c r="P263" s="9">
        <v>3.7967115097159942E-2</v>
      </c>
      <c r="Q263" s="8">
        <f t="shared" ref="Q263:Q326" si="106">RANK(S263,S$7:S$570,0)</f>
        <v>386</v>
      </c>
      <c r="R263" s="31">
        <f t="shared" ref="R263:R326" si="107">-(S263-S$572)/S$573</f>
        <v>5.3022261440516603E-2</v>
      </c>
      <c r="S263" s="10">
        <v>0</v>
      </c>
      <c r="T263" s="8">
        <f t="shared" ref="T263:T326" si="108">RANK(V263,V$7:V$570,0)</f>
        <v>360</v>
      </c>
      <c r="U263" s="31">
        <f t="shared" ref="U263:U326" si="109">-(V263-V$572)/V$573</f>
        <v>0.49628885786487031</v>
      </c>
      <c r="V263" s="16">
        <v>4.3426978340124385E-2</v>
      </c>
      <c r="W263" s="97">
        <f t="shared" si="95"/>
        <v>374</v>
      </c>
      <c r="X263" s="31">
        <f t="shared" ref="X263:X326" si="110">(Y263-Y$572)/Y$573</f>
        <v>0.17030966492073157</v>
      </c>
      <c r="Y263" s="11">
        <v>129665</v>
      </c>
      <c r="Z263" s="8">
        <f t="shared" ref="Z263:Z326" si="111">RANK(AB263,AB$7:AB$570,0)</f>
        <v>523</v>
      </c>
      <c r="AA263" s="31">
        <f t="shared" ref="AA263:AA326" si="112">-(AB263-AB$572)/AB$573</f>
        <v>0.89727826130478017</v>
      </c>
      <c r="AB263" s="9">
        <v>0.03</v>
      </c>
      <c r="AC263" s="97">
        <f t="shared" si="96"/>
        <v>194</v>
      </c>
      <c r="AD263" s="31">
        <f t="shared" ref="AD263:AD326" si="113">(AE263-AE$572)/AE$573</f>
        <v>-5.85577204369312E-2</v>
      </c>
      <c r="AE263" s="16">
        <v>0.92837099394476441</v>
      </c>
      <c r="AF263" s="8">
        <f t="shared" ref="AF263:AF326" si="114">RANK(AH263,AH$7:AH$570,0)</f>
        <v>279</v>
      </c>
      <c r="AG263" s="31">
        <f t="shared" ref="AG263:AG326" si="115">-(AH263-AH$572)/AH$573</f>
        <v>5.724160464200473E-3</v>
      </c>
      <c r="AH263" s="12">
        <v>2.0829999999999997</v>
      </c>
      <c r="AI263" s="97">
        <f t="shared" si="97"/>
        <v>347</v>
      </c>
      <c r="AJ263" s="31">
        <f t="shared" ref="AJ263:AJ326" si="116">(AK263-AK$572)/AK$573</f>
        <v>-0.17132347260793288</v>
      </c>
      <c r="AK263" s="11">
        <v>232324.51264222502</v>
      </c>
      <c r="AL263" s="36"/>
    </row>
    <row r="264" spans="1:38" x14ac:dyDescent="0.3">
      <c r="A264" t="s">
        <v>559</v>
      </c>
      <c r="B264" s="3" t="s">
        <v>560</v>
      </c>
      <c r="C264" s="4" t="s">
        <v>43</v>
      </c>
      <c r="D264" s="5" t="s">
        <v>44</v>
      </c>
      <c r="E264" s="34">
        <f t="shared" si="94"/>
        <v>0.69505822067124112</v>
      </c>
      <c r="F264" s="6">
        <f t="shared" si="98"/>
        <v>25.974223014360078</v>
      </c>
      <c r="G264" s="7">
        <f t="shared" si="99"/>
        <v>265</v>
      </c>
      <c r="H264" s="97">
        <f t="shared" si="100"/>
        <v>30</v>
      </c>
      <c r="I264" s="31">
        <f t="shared" si="101"/>
        <v>-1.2216483432424785</v>
      </c>
      <c r="J264" s="9">
        <v>-5.5944055944055937E-2</v>
      </c>
      <c r="K264" s="8">
        <f t="shared" si="102"/>
        <v>127</v>
      </c>
      <c r="L264" s="31">
        <f t="shared" si="103"/>
        <v>-0.42554834526067098</v>
      </c>
      <c r="M264" s="9">
        <v>5.6057866184448461E-2</v>
      </c>
      <c r="N264" s="8">
        <f t="shared" si="104"/>
        <v>514</v>
      </c>
      <c r="O264" s="31">
        <f t="shared" si="105"/>
        <v>0.85779628931600815</v>
      </c>
      <c r="P264" s="9">
        <v>4.8216007714561235E-3</v>
      </c>
      <c r="Q264" s="8">
        <f t="shared" si="106"/>
        <v>386</v>
      </c>
      <c r="R264" s="31">
        <f t="shared" si="107"/>
        <v>5.3022261440516603E-2</v>
      </c>
      <c r="S264" s="10">
        <v>0</v>
      </c>
      <c r="T264" s="8">
        <f t="shared" si="108"/>
        <v>121</v>
      </c>
      <c r="U264" s="31">
        <f t="shared" si="109"/>
        <v>-0.36703919590908712</v>
      </c>
      <c r="V264" s="16">
        <v>9.936496077698917E-2</v>
      </c>
      <c r="W264" s="97">
        <f t="shared" si="95"/>
        <v>329</v>
      </c>
      <c r="X264" s="31">
        <f t="shared" si="110"/>
        <v>-2.8649103483554761E-2</v>
      </c>
      <c r="Y264" s="11">
        <v>120494</v>
      </c>
      <c r="Z264" s="8">
        <f t="shared" si="111"/>
        <v>291</v>
      </c>
      <c r="AA264" s="31">
        <f t="shared" si="112"/>
        <v>0.29055851621918416</v>
      </c>
      <c r="AB264" s="9">
        <v>0.04</v>
      </c>
      <c r="AC264" s="97">
        <f t="shared" si="96"/>
        <v>311</v>
      </c>
      <c r="AD264" s="31">
        <f t="shared" si="113"/>
        <v>0.37179556796702051</v>
      </c>
      <c r="AE264" s="16">
        <v>0.95235681702990371</v>
      </c>
      <c r="AF264" s="8">
        <f t="shared" si="114"/>
        <v>243</v>
      </c>
      <c r="AG264" s="31">
        <f t="shared" si="115"/>
        <v>-6.3806467231297015E-2</v>
      </c>
      <c r="AH264" s="12">
        <v>2.1586666666666665</v>
      </c>
      <c r="AI264" s="97">
        <f t="shared" si="97"/>
        <v>211</v>
      </c>
      <c r="AJ264" s="31">
        <f t="shared" si="116"/>
        <v>-0.21870130378093899</v>
      </c>
      <c r="AK264" s="11">
        <v>172539.86222222223</v>
      </c>
      <c r="AL264" s="36"/>
    </row>
    <row r="265" spans="1:38" x14ac:dyDescent="0.3">
      <c r="A265" t="s">
        <v>561</v>
      </c>
      <c r="B265" s="3" t="s">
        <v>562</v>
      </c>
      <c r="C265" s="4" t="s">
        <v>143</v>
      </c>
      <c r="D265" s="5" t="s">
        <v>44</v>
      </c>
      <c r="E265" s="34">
        <f t="shared" ref="E265:E328" si="117">((I265+L265+AG265+AJ265)*0.25)+(O265+R265+U265+X265+AA265+AD265)</f>
        <v>1.564416857967009</v>
      </c>
      <c r="F265" s="6">
        <f t="shared" si="98"/>
        <v>23.201773900386971</v>
      </c>
      <c r="G265" s="7">
        <f t="shared" si="99"/>
        <v>325</v>
      </c>
      <c r="H265" s="97">
        <f t="shared" si="100"/>
        <v>335</v>
      </c>
      <c r="I265" s="31">
        <f t="shared" si="101"/>
        <v>0.13248915844185222</v>
      </c>
      <c r="J265" s="9">
        <v>5.8135072908672258E-2</v>
      </c>
      <c r="K265" s="8">
        <f t="shared" si="102"/>
        <v>477</v>
      </c>
      <c r="L265" s="31">
        <f t="shared" si="103"/>
        <v>0.81206334651598799</v>
      </c>
      <c r="M265" s="9">
        <v>1.4320987654320988E-2</v>
      </c>
      <c r="N265" s="8">
        <f t="shared" si="104"/>
        <v>341</v>
      </c>
      <c r="O265" s="31">
        <f t="shared" si="105"/>
        <v>0.45719396048328165</v>
      </c>
      <c r="P265" s="9">
        <v>3.1462371004278886E-2</v>
      </c>
      <c r="Q265" s="8">
        <f t="shared" si="106"/>
        <v>261</v>
      </c>
      <c r="R265" s="31">
        <f t="shared" si="107"/>
        <v>4.8715088381669824E-2</v>
      </c>
      <c r="S265" s="10">
        <v>0.36264732547597461</v>
      </c>
      <c r="T265" s="8">
        <f t="shared" si="108"/>
        <v>482</v>
      </c>
      <c r="U265" s="31">
        <f t="shared" si="109"/>
        <v>0.72278030854154385</v>
      </c>
      <c r="V265" s="16">
        <v>2.8751821272462362E-2</v>
      </c>
      <c r="W265" s="97">
        <f t="shared" si="95"/>
        <v>347</v>
      </c>
      <c r="X265" s="31">
        <f t="shared" si="110"/>
        <v>3.4329558023112258E-2</v>
      </c>
      <c r="Y265" s="11">
        <v>123397</v>
      </c>
      <c r="Z265" s="8">
        <f t="shared" si="111"/>
        <v>291</v>
      </c>
      <c r="AA265" s="31">
        <f t="shared" si="112"/>
        <v>0.29055851621918416</v>
      </c>
      <c r="AB265" s="9">
        <v>0.04</v>
      </c>
      <c r="AC265" s="97">
        <f t="shared" si="96"/>
        <v>170</v>
      </c>
      <c r="AD265" s="31">
        <f t="shared" si="113"/>
        <v>-0.18094021433336807</v>
      </c>
      <c r="AE265" s="16">
        <v>0.92154998217045048</v>
      </c>
      <c r="AF265" s="8">
        <f t="shared" si="114"/>
        <v>275</v>
      </c>
      <c r="AG265" s="31">
        <f t="shared" si="115"/>
        <v>-7.0818835344476771E-4</v>
      </c>
      <c r="AH265" s="12">
        <v>2.09</v>
      </c>
      <c r="AI265" s="97">
        <f t="shared" si="97"/>
        <v>328</v>
      </c>
      <c r="AJ265" s="31">
        <f t="shared" si="116"/>
        <v>-0.17672575399805399</v>
      </c>
      <c r="AK265" s="11">
        <v>225507.53735267452</v>
      </c>
      <c r="AL265" s="36"/>
    </row>
    <row r="266" spans="1:38" x14ac:dyDescent="0.3">
      <c r="A266" t="s">
        <v>563</v>
      </c>
      <c r="B266" s="3" t="s">
        <v>564</v>
      </c>
      <c r="C266" s="4" t="s">
        <v>115</v>
      </c>
      <c r="D266" s="5" t="s">
        <v>33</v>
      </c>
      <c r="E266" s="34">
        <f t="shared" si="117"/>
        <v>-3.4396619209417971</v>
      </c>
      <c r="F266" s="6">
        <f t="shared" si="98"/>
        <v>39.160151929496458</v>
      </c>
      <c r="G266" s="7">
        <f t="shared" si="99"/>
        <v>92</v>
      </c>
      <c r="H266" s="97">
        <f t="shared" si="100"/>
        <v>463</v>
      </c>
      <c r="I266" s="31">
        <f t="shared" si="101"/>
        <v>0.60743587003731725</v>
      </c>
      <c r="J266" s="9">
        <v>9.8146893748790376E-2</v>
      </c>
      <c r="K266" s="8">
        <f t="shared" si="102"/>
        <v>221</v>
      </c>
      <c r="L266" s="31">
        <f t="shared" si="103"/>
        <v>-2.2910291918445562E-2</v>
      </c>
      <c r="M266" s="9">
        <v>4.2479410489813609E-2</v>
      </c>
      <c r="N266" s="8">
        <f t="shared" si="104"/>
        <v>73</v>
      </c>
      <c r="O266" s="31">
        <f t="shared" si="105"/>
        <v>-0.95336056525904556</v>
      </c>
      <c r="P266" s="9">
        <v>0.12526676582810581</v>
      </c>
      <c r="Q266" s="8">
        <f t="shared" si="106"/>
        <v>113</v>
      </c>
      <c r="R266" s="31">
        <f t="shared" si="107"/>
        <v>3.6800028012328574E-2</v>
      </c>
      <c r="S266" s="10">
        <v>1.3658493600334853</v>
      </c>
      <c r="T266" s="8">
        <f t="shared" si="108"/>
        <v>130</v>
      </c>
      <c r="U266" s="31">
        <f t="shared" si="109"/>
        <v>-0.30931370430703703</v>
      </c>
      <c r="V266" s="16">
        <v>9.5624728403814932E-2</v>
      </c>
      <c r="W266" s="97">
        <f t="shared" si="95"/>
        <v>171</v>
      </c>
      <c r="X266" s="31">
        <f t="shared" si="110"/>
        <v>-0.62695723496559741</v>
      </c>
      <c r="Y266" s="11">
        <v>92915</v>
      </c>
      <c r="Z266" s="8">
        <f t="shared" si="111"/>
        <v>128</v>
      </c>
      <c r="AA266" s="31">
        <f t="shared" si="112"/>
        <v>-0.31616122886641185</v>
      </c>
      <c r="AB266" s="9">
        <v>0.05</v>
      </c>
      <c r="AC266" s="97">
        <f t="shared" si="96"/>
        <v>49</v>
      </c>
      <c r="AD266" s="31">
        <f t="shared" si="113"/>
        <v>-1.400259527579697</v>
      </c>
      <c r="AE266" s="16">
        <v>0.85359098634103359</v>
      </c>
      <c r="AF266" s="8">
        <f t="shared" si="114"/>
        <v>323</v>
      </c>
      <c r="AG266" s="31">
        <f t="shared" si="115"/>
        <v>9.240771834008453E-2</v>
      </c>
      <c r="AH266" s="12">
        <v>1.9886666666666668</v>
      </c>
      <c r="AI266" s="97">
        <f t="shared" si="97"/>
        <v>366</v>
      </c>
      <c r="AJ266" s="31">
        <f t="shared" si="116"/>
        <v>-0.15857204836430297</v>
      </c>
      <c r="AK266" s="11">
        <v>248415.14874540127</v>
      </c>
      <c r="AL266" s="36"/>
    </row>
    <row r="267" spans="1:38" x14ac:dyDescent="0.3">
      <c r="A267" t="s">
        <v>565</v>
      </c>
      <c r="B267" s="3" t="s">
        <v>566</v>
      </c>
      <c r="C267" s="4" t="s">
        <v>72</v>
      </c>
      <c r="D267" s="5" t="s">
        <v>37</v>
      </c>
      <c r="E267" s="34">
        <f t="shared" si="117"/>
        <v>-6.5240266528936415</v>
      </c>
      <c r="F267" s="6">
        <f t="shared" si="98"/>
        <v>48.996419611691856</v>
      </c>
      <c r="G267" s="7">
        <f t="shared" si="99"/>
        <v>46</v>
      </c>
      <c r="H267" s="97">
        <f t="shared" si="100"/>
        <v>557</v>
      </c>
      <c r="I267" s="31">
        <f t="shared" si="101"/>
        <v>2.5364272849019489</v>
      </c>
      <c r="J267" s="9">
        <v>0.26065451199171785</v>
      </c>
      <c r="K267" s="8">
        <f t="shared" si="102"/>
        <v>283</v>
      </c>
      <c r="L267" s="31">
        <f t="shared" si="103"/>
        <v>0.21643750921112964</v>
      </c>
      <c r="M267" s="9">
        <v>3.4407710643590009E-2</v>
      </c>
      <c r="N267" s="8">
        <f t="shared" si="104"/>
        <v>35</v>
      </c>
      <c r="O267" s="31">
        <f t="shared" si="105"/>
        <v>-1.8602232808604637</v>
      </c>
      <c r="P267" s="9">
        <v>0.1855747558226897</v>
      </c>
      <c r="Q267" s="8">
        <f t="shared" si="106"/>
        <v>29</v>
      </c>
      <c r="R267" s="31">
        <f t="shared" si="107"/>
        <v>9.1316000740597082E-3</v>
      </c>
      <c r="S267" s="10">
        <v>3.695424061316666</v>
      </c>
      <c r="T267" s="8">
        <f t="shared" si="108"/>
        <v>23</v>
      </c>
      <c r="U267" s="31">
        <f t="shared" si="109"/>
        <v>-2.0916049374889907</v>
      </c>
      <c r="V267" s="16">
        <v>0.21110548367788573</v>
      </c>
      <c r="W267" s="97">
        <f t="shared" si="95"/>
        <v>19</v>
      </c>
      <c r="X267" s="31">
        <f t="shared" si="110"/>
        <v>-1.4288016400458314</v>
      </c>
      <c r="Y267" s="11">
        <v>55954</v>
      </c>
      <c r="Z267" s="8">
        <f t="shared" si="111"/>
        <v>164</v>
      </c>
      <c r="AA267" s="31">
        <f t="shared" si="112"/>
        <v>-0.13414530534073291</v>
      </c>
      <c r="AB267" s="9">
        <v>4.7E-2</v>
      </c>
      <c r="AC267" s="97">
        <f t="shared" si="96"/>
        <v>53</v>
      </c>
      <c r="AD267" s="31">
        <f t="shared" si="113"/>
        <v>-1.359996025319324</v>
      </c>
      <c r="AE267" s="16">
        <v>0.85583508036338229</v>
      </c>
      <c r="AF267" s="8">
        <f t="shared" si="114"/>
        <v>16</v>
      </c>
      <c r="AG267" s="31">
        <f t="shared" si="115"/>
        <v>-1.0693969990564864</v>
      </c>
      <c r="AH267" s="12">
        <v>3.2530000000000001</v>
      </c>
      <c r="AI267" s="97">
        <f t="shared" si="97"/>
        <v>9</v>
      </c>
      <c r="AJ267" s="31">
        <f t="shared" si="116"/>
        <v>-0.31701605070602357</v>
      </c>
      <c r="AK267" s="11">
        <v>48479.460331219489</v>
      </c>
      <c r="AL267" s="36">
        <v>1</v>
      </c>
    </row>
    <row r="268" spans="1:38" x14ac:dyDescent="0.3">
      <c r="A268" t="s">
        <v>567</v>
      </c>
      <c r="B268" s="3" t="s">
        <v>568</v>
      </c>
      <c r="C268" s="4" t="s">
        <v>36</v>
      </c>
      <c r="D268" s="5" t="s">
        <v>37</v>
      </c>
      <c r="E268" s="34">
        <f t="shared" si="117"/>
        <v>3.4547401947750638</v>
      </c>
      <c r="F268" s="6">
        <f t="shared" si="98"/>
        <v>17.173392705994836</v>
      </c>
      <c r="G268" s="7">
        <f t="shared" si="99"/>
        <v>450</v>
      </c>
      <c r="H268" s="97">
        <f t="shared" si="100"/>
        <v>174</v>
      </c>
      <c r="I268" s="31">
        <f t="shared" si="101"/>
        <v>-0.36310253496369616</v>
      </c>
      <c r="J268" s="9">
        <v>1.6384018396090827E-2</v>
      </c>
      <c r="K268" s="8">
        <f t="shared" si="102"/>
        <v>254</v>
      </c>
      <c r="L268" s="31">
        <f t="shared" si="103"/>
        <v>8.969476186514426E-2</v>
      </c>
      <c r="M268" s="9">
        <v>3.8681948424068767E-2</v>
      </c>
      <c r="N268" s="8">
        <f t="shared" si="104"/>
        <v>495</v>
      </c>
      <c r="O268" s="31">
        <f t="shared" si="105"/>
        <v>0.82655510834904289</v>
      </c>
      <c r="P268" s="9">
        <v>6.8991950939057108E-3</v>
      </c>
      <c r="Q268" s="8">
        <f t="shared" si="106"/>
        <v>342</v>
      </c>
      <c r="R268" s="31">
        <f t="shared" si="107"/>
        <v>5.1342817194225593E-2</v>
      </c>
      <c r="S268" s="10">
        <v>0.14140271493212669</v>
      </c>
      <c r="T268" s="8">
        <f t="shared" si="108"/>
        <v>525</v>
      </c>
      <c r="U268" s="31">
        <f t="shared" si="109"/>
        <v>0.86237058830646474</v>
      </c>
      <c r="V268" s="16">
        <v>1.9707288798724822E-2</v>
      </c>
      <c r="W268" s="97">
        <f t="shared" si="95"/>
        <v>447</v>
      </c>
      <c r="X268" s="31">
        <f t="shared" si="110"/>
        <v>0.74930983610620727</v>
      </c>
      <c r="Y268" s="11">
        <v>156354</v>
      </c>
      <c r="Z268" s="8">
        <f t="shared" si="111"/>
        <v>415</v>
      </c>
      <c r="AA268" s="31">
        <f t="shared" si="112"/>
        <v>0.59391838876198189</v>
      </c>
      <c r="AB268" s="9">
        <v>3.5000000000000003E-2</v>
      </c>
      <c r="AC268" s="97">
        <f t="shared" si="96"/>
        <v>408</v>
      </c>
      <c r="AD268" s="31">
        <f t="shared" si="113"/>
        <v>0.62591464450016487</v>
      </c>
      <c r="AE268" s="16">
        <v>0.96652019250889309</v>
      </c>
      <c r="AF268" s="8">
        <f t="shared" si="114"/>
        <v>70</v>
      </c>
      <c r="AG268" s="31">
        <f t="shared" si="115"/>
        <v>-0.5554216982941752</v>
      </c>
      <c r="AH268" s="12">
        <v>2.6936666666666667</v>
      </c>
      <c r="AI268" s="97">
        <f t="shared" si="97"/>
        <v>300</v>
      </c>
      <c r="AJ268" s="31">
        <f t="shared" si="116"/>
        <v>-0.18985528237936952</v>
      </c>
      <c r="AK268" s="11">
        <v>208939.7830882353</v>
      </c>
      <c r="AL268" s="36"/>
    </row>
    <row r="269" spans="1:38" x14ac:dyDescent="0.3">
      <c r="A269" t="s">
        <v>569</v>
      </c>
      <c r="B269" s="3" t="s">
        <v>570</v>
      </c>
      <c r="C269" s="4" t="s">
        <v>82</v>
      </c>
      <c r="D269" s="5" t="s">
        <v>37</v>
      </c>
      <c r="E269" s="34">
        <f t="shared" si="117"/>
        <v>-0.81842079331445616</v>
      </c>
      <c r="F269" s="6">
        <f t="shared" si="98"/>
        <v>30.800819739037223</v>
      </c>
      <c r="G269" s="7">
        <f t="shared" si="99"/>
        <v>188</v>
      </c>
      <c r="H269" s="97">
        <f t="shared" si="100"/>
        <v>364</v>
      </c>
      <c r="I269" s="31">
        <f t="shared" si="101"/>
        <v>0.18689465056906254</v>
      </c>
      <c r="J269" s="9">
        <v>6.2718456161079184E-2</v>
      </c>
      <c r="K269" s="8">
        <f t="shared" si="102"/>
        <v>102</v>
      </c>
      <c r="L269" s="31">
        <f t="shared" si="103"/>
        <v>-0.66002504811526341</v>
      </c>
      <c r="M269" s="9">
        <v>6.3965294443418863E-2</v>
      </c>
      <c r="N269" s="8">
        <f t="shared" si="104"/>
        <v>232</v>
      </c>
      <c r="O269" s="31">
        <f t="shared" si="105"/>
        <v>0.12885492662188322</v>
      </c>
      <c r="P269" s="9">
        <v>5.3297503079162471E-2</v>
      </c>
      <c r="Q269" s="8">
        <f t="shared" si="106"/>
        <v>134</v>
      </c>
      <c r="R269" s="31">
        <f t="shared" si="107"/>
        <v>4.0367808143406785E-2</v>
      </c>
      <c r="S269" s="10">
        <v>1.0654560615185065</v>
      </c>
      <c r="T269" s="8">
        <f t="shared" si="108"/>
        <v>167</v>
      </c>
      <c r="U269" s="31">
        <f t="shared" si="109"/>
        <v>-0.14898081340069924</v>
      </c>
      <c r="V269" s="16">
        <v>8.5236211088334846E-2</v>
      </c>
      <c r="W269" s="97">
        <f t="shared" si="95"/>
        <v>166</v>
      </c>
      <c r="X269" s="31">
        <f t="shared" si="110"/>
        <v>-0.63713187921176573</v>
      </c>
      <c r="Y269" s="11">
        <v>92446</v>
      </c>
      <c r="Z269" s="8">
        <f t="shared" si="111"/>
        <v>128</v>
      </c>
      <c r="AA269" s="31">
        <f t="shared" si="112"/>
        <v>-0.31616122886641185</v>
      </c>
      <c r="AB269" s="9">
        <v>0.05</v>
      </c>
      <c r="AC269" s="97">
        <f t="shared" si="96"/>
        <v>253</v>
      </c>
      <c r="AD269" s="31">
        <f t="shared" si="113"/>
        <v>0.19638801849931015</v>
      </c>
      <c r="AE269" s="16">
        <v>0.9425804436113715</v>
      </c>
      <c r="AF269" s="8">
        <f t="shared" si="114"/>
        <v>422</v>
      </c>
      <c r="AG269" s="31">
        <f t="shared" si="115"/>
        <v>0.33653067108594986</v>
      </c>
      <c r="AH269" s="12">
        <v>1.7230000000000001</v>
      </c>
      <c r="AI269" s="97">
        <f t="shared" si="97"/>
        <v>299</v>
      </c>
      <c r="AJ269" s="31">
        <f t="shared" si="116"/>
        <v>-0.19043077394046729</v>
      </c>
      <c r="AK269" s="11">
        <v>208213.58771482838</v>
      </c>
      <c r="AL269" s="36"/>
    </row>
    <row r="270" spans="1:38" x14ac:dyDescent="0.3">
      <c r="A270" t="s">
        <v>571</v>
      </c>
      <c r="B270" s="3" t="s">
        <v>572</v>
      </c>
      <c r="C270" s="4" t="s">
        <v>136</v>
      </c>
      <c r="D270" s="5" t="s">
        <v>44</v>
      </c>
      <c r="E270" s="34">
        <f t="shared" si="117"/>
        <v>2.4110622506950441</v>
      </c>
      <c r="F270" s="6">
        <f t="shared" si="98"/>
        <v>20.501759006396014</v>
      </c>
      <c r="G270" s="7">
        <f t="shared" si="99"/>
        <v>385</v>
      </c>
      <c r="H270" s="97">
        <f t="shared" si="100"/>
        <v>295</v>
      </c>
      <c r="I270" s="31">
        <f t="shared" si="101"/>
        <v>8.2505640123834607E-3</v>
      </c>
      <c r="J270" s="9">
        <v>4.7668609492089953E-2</v>
      </c>
      <c r="K270" s="8">
        <f t="shared" si="102"/>
        <v>201</v>
      </c>
      <c r="L270" s="31">
        <f t="shared" si="103"/>
        <v>-0.1004999212194122</v>
      </c>
      <c r="M270" s="9">
        <v>4.50960219478738E-2</v>
      </c>
      <c r="N270" s="8">
        <f t="shared" si="104"/>
        <v>373</v>
      </c>
      <c r="O270" s="31">
        <f t="shared" si="105"/>
        <v>0.54236561076518564</v>
      </c>
      <c r="P270" s="9">
        <v>2.5798304167418365E-2</v>
      </c>
      <c r="Q270" s="8">
        <f t="shared" si="106"/>
        <v>300</v>
      </c>
      <c r="R270" s="31">
        <f t="shared" si="107"/>
        <v>4.987582003121268E-2</v>
      </c>
      <c r="S270" s="10">
        <v>0.26491820650374198</v>
      </c>
      <c r="T270" s="8">
        <f t="shared" si="108"/>
        <v>475</v>
      </c>
      <c r="U270" s="31">
        <f t="shared" si="109"/>
        <v>0.70179416881264545</v>
      </c>
      <c r="V270" s="16">
        <v>3.0111585165736789E-2</v>
      </c>
      <c r="W270" s="97">
        <f t="shared" si="95"/>
        <v>345</v>
      </c>
      <c r="X270" s="31">
        <f t="shared" si="110"/>
        <v>3.2377067656043701E-2</v>
      </c>
      <c r="Y270" s="11">
        <v>123307</v>
      </c>
      <c r="Z270" s="8">
        <f t="shared" si="111"/>
        <v>340</v>
      </c>
      <c r="AA270" s="31">
        <f t="shared" si="112"/>
        <v>0.41190246523630342</v>
      </c>
      <c r="AB270" s="9">
        <v>3.7999999999999999E-2</v>
      </c>
      <c r="AC270" s="97">
        <f t="shared" si="96"/>
        <v>461</v>
      </c>
      <c r="AD270" s="31">
        <f t="shared" si="113"/>
        <v>0.75821765498583682</v>
      </c>
      <c r="AE270" s="16">
        <v>0.97389412617839011</v>
      </c>
      <c r="AF270" s="8">
        <f t="shared" si="114"/>
        <v>258</v>
      </c>
      <c r="AG270" s="31">
        <f t="shared" si="115"/>
        <v>-3.6545560337467788E-2</v>
      </c>
      <c r="AH270" s="12">
        <v>2.129</v>
      </c>
      <c r="AI270" s="97">
        <f t="shared" si="97"/>
        <v>231</v>
      </c>
      <c r="AJ270" s="31">
        <f t="shared" si="116"/>
        <v>-0.21308722962423823</v>
      </c>
      <c r="AK270" s="11">
        <v>179624.09239022451</v>
      </c>
      <c r="AL270" s="36"/>
    </row>
    <row r="271" spans="1:38" x14ac:dyDescent="0.3">
      <c r="A271" t="s">
        <v>573</v>
      </c>
      <c r="B271" s="3" t="s">
        <v>574</v>
      </c>
      <c r="C271" s="4" t="s">
        <v>47</v>
      </c>
      <c r="D271" s="5" t="s">
        <v>44</v>
      </c>
      <c r="E271" s="34">
        <f t="shared" si="117"/>
        <v>-1.9437119411056378</v>
      </c>
      <c r="F271" s="6">
        <f t="shared" si="98"/>
        <v>34.389456593626889</v>
      </c>
      <c r="G271" s="7">
        <f t="shared" si="99"/>
        <v>141</v>
      </c>
      <c r="H271" s="97">
        <f t="shared" si="100"/>
        <v>232</v>
      </c>
      <c r="I271" s="31">
        <f t="shared" si="101"/>
        <v>-0.1826552827642996</v>
      </c>
      <c r="J271" s="9">
        <v>3.1585772508336385E-2</v>
      </c>
      <c r="K271" s="8">
        <f t="shared" si="102"/>
        <v>256</v>
      </c>
      <c r="L271" s="31">
        <f t="shared" si="103"/>
        <v>9.671500507821558E-2</v>
      </c>
      <c r="M271" s="9">
        <v>3.8445199660152932E-2</v>
      </c>
      <c r="N271" s="8">
        <f t="shared" si="104"/>
        <v>153</v>
      </c>
      <c r="O271" s="31">
        <f t="shared" si="105"/>
        <v>-0.20571077504024324</v>
      </c>
      <c r="P271" s="9">
        <v>7.5546719681908542E-2</v>
      </c>
      <c r="Q271" s="8">
        <f t="shared" si="106"/>
        <v>215</v>
      </c>
      <c r="R271" s="31">
        <f t="shared" si="107"/>
        <v>4.6623574338189241E-2</v>
      </c>
      <c r="S271" s="10">
        <v>0.53874472479123636</v>
      </c>
      <c r="T271" s="8">
        <f t="shared" si="108"/>
        <v>265</v>
      </c>
      <c r="U271" s="31">
        <f t="shared" si="109"/>
        <v>0.19104456686405458</v>
      </c>
      <c r="V271" s="16">
        <v>6.3204801746089487E-2</v>
      </c>
      <c r="W271" s="97">
        <f t="shared" si="95"/>
        <v>116</v>
      </c>
      <c r="X271" s="31">
        <f t="shared" si="110"/>
        <v>-0.78239716252166669</v>
      </c>
      <c r="Y271" s="11">
        <v>85750</v>
      </c>
      <c r="Z271" s="8">
        <f t="shared" si="111"/>
        <v>266</v>
      </c>
      <c r="AA271" s="31">
        <f t="shared" si="112"/>
        <v>0.22988654171062495</v>
      </c>
      <c r="AB271" s="9">
        <v>4.0999999999999995E-2</v>
      </c>
      <c r="AC271" s="97">
        <f t="shared" si="96"/>
        <v>54</v>
      </c>
      <c r="AD271" s="31">
        <f t="shared" si="113"/>
        <v>-1.3297405010014189</v>
      </c>
      <c r="AE271" s="16">
        <v>0.85752137781524751</v>
      </c>
      <c r="AF271" s="8">
        <f t="shared" si="114"/>
        <v>240</v>
      </c>
      <c r="AG271" s="31">
        <f t="shared" si="115"/>
        <v>-7.2382932321490803E-2</v>
      </c>
      <c r="AH271" s="12">
        <v>2.1680000000000001</v>
      </c>
      <c r="AI271" s="97">
        <f t="shared" si="97"/>
        <v>219</v>
      </c>
      <c r="AJ271" s="31">
        <f t="shared" si="116"/>
        <v>-0.21534953181313538</v>
      </c>
      <c r="AK271" s="11">
        <v>176769.36176708271</v>
      </c>
      <c r="AL271" s="36"/>
    </row>
    <row r="272" spans="1:38" x14ac:dyDescent="0.3">
      <c r="A272" t="s">
        <v>575</v>
      </c>
      <c r="B272" s="3" t="s">
        <v>576</v>
      </c>
      <c r="C272" s="4" t="s">
        <v>32</v>
      </c>
      <c r="D272" s="5" t="s">
        <v>33</v>
      </c>
      <c r="E272" s="34">
        <f t="shared" si="117"/>
        <v>7.0074403722940746</v>
      </c>
      <c r="F272" s="6">
        <f t="shared" si="98"/>
        <v>5.8435685841420266</v>
      </c>
      <c r="G272" s="7">
        <f t="shared" si="99"/>
        <v>563</v>
      </c>
      <c r="H272" s="97">
        <f t="shared" si="100"/>
        <v>254</v>
      </c>
      <c r="I272" s="31">
        <f t="shared" si="101"/>
        <v>-0.11981582918286135</v>
      </c>
      <c r="J272" s="9">
        <v>3.6879673691366355E-2</v>
      </c>
      <c r="K272" s="8">
        <f t="shared" si="102"/>
        <v>535</v>
      </c>
      <c r="L272" s="31">
        <f t="shared" si="103"/>
        <v>1.2367194871514939</v>
      </c>
      <c r="M272" s="9">
        <v>0</v>
      </c>
      <c r="N272" s="8">
        <f t="shared" si="104"/>
        <v>525</v>
      </c>
      <c r="O272" s="31">
        <f t="shared" si="105"/>
        <v>0.93029961714274023</v>
      </c>
      <c r="P272" s="9">
        <v>0</v>
      </c>
      <c r="Q272" s="8">
        <f t="shared" si="106"/>
        <v>386</v>
      </c>
      <c r="R272" s="31">
        <f t="shared" si="107"/>
        <v>5.3022261440516603E-2</v>
      </c>
      <c r="S272" s="10">
        <v>0</v>
      </c>
      <c r="T272" s="8">
        <f t="shared" si="108"/>
        <v>546</v>
      </c>
      <c r="U272" s="31">
        <f t="shared" si="109"/>
        <v>0.98450762416990689</v>
      </c>
      <c r="V272" s="16">
        <v>1.1793611793611793E-2</v>
      </c>
      <c r="W272" s="97">
        <f t="shared" si="95"/>
        <v>550</v>
      </c>
      <c r="X272" s="31">
        <f t="shared" si="110"/>
        <v>2.5824596530720552</v>
      </c>
      <c r="Y272" s="11">
        <v>240853</v>
      </c>
      <c r="Z272" s="8">
        <f t="shared" si="111"/>
        <v>523</v>
      </c>
      <c r="AA272" s="31">
        <f t="shared" si="112"/>
        <v>0.89727826130478017</v>
      </c>
      <c r="AB272" s="9">
        <v>0.03</v>
      </c>
      <c r="AC272" s="97">
        <f t="shared" si="96"/>
        <v>559</v>
      </c>
      <c r="AD272" s="31">
        <f t="shared" si="113"/>
        <v>1.1646259559810899</v>
      </c>
      <c r="AE272" s="16">
        <v>0.99654537079686778</v>
      </c>
      <c r="AF272" s="8">
        <f t="shared" si="114"/>
        <v>452</v>
      </c>
      <c r="AG272" s="31">
        <f t="shared" si="115"/>
        <v>0.45261925212821214</v>
      </c>
      <c r="AH272" s="12">
        <v>1.5966666666666667</v>
      </c>
      <c r="AI272" s="97">
        <f t="shared" si="97"/>
        <v>499</v>
      </c>
      <c r="AJ272" s="31">
        <f t="shared" si="116"/>
        <v>1.1465086635097176E-2</v>
      </c>
      <c r="AK272" s="11">
        <v>462979.86018685461</v>
      </c>
      <c r="AL272" s="36"/>
    </row>
    <row r="273" spans="1:38" x14ac:dyDescent="0.3">
      <c r="A273" t="s">
        <v>577</v>
      </c>
      <c r="B273" s="3" t="s">
        <v>578</v>
      </c>
      <c r="C273" s="4" t="s">
        <v>104</v>
      </c>
      <c r="D273" s="5" t="s">
        <v>44</v>
      </c>
      <c r="E273" s="34">
        <f t="shared" si="117"/>
        <v>5.52982958176728</v>
      </c>
      <c r="F273" s="6">
        <f t="shared" si="98"/>
        <v>10.555778886366692</v>
      </c>
      <c r="G273" s="7">
        <f t="shared" si="99"/>
        <v>544</v>
      </c>
      <c r="H273" s="97">
        <f t="shared" si="100"/>
        <v>443</v>
      </c>
      <c r="I273" s="31">
        <f t="shared" si="101"/>
        <v>0.49259586035869662</v>
      </c>
      <c r="J273" s="9">
        <v>8.8472212820686291E-2</v>
      </c>
      <c r="K273" s="8">
        <f t="shared" si="102"/>
        <v>478</v>
      </c>
      <c r="L273" s="31">
        <f t="shared" si="103"/>
        <v>0.81267376978701056</v>
      </c>
      <c r="M273" s="9">
        <v>1.4300401906720253E-2</v>
      </c>
      <c r="N273" s="8">
        <f t="shared" si="104"/>
        <v>475</v>
      </c>
      <c r="O273" s="31">
        <f t="shared" si="105"/>
        <v>0.77346737804142918</v>
      </c>
      <c r="P273" s="9">
        <v>1.042962395942972E-2</v>
      </c>
      <c r="Q273" s="8">
        <f t="shared" si="106"/>
        <v>370</v>
      </c>
      <c r="R273" s="31">
        <f t="shared" si="107"/>
        <v>5.2283640189909018E-2</v>
      </c>
      <c r="S273" s="10">
        <v>6.2189054726368168E-2</v>
      </c>
      <c r="T273" s="8">
        <f t="shared" si="108"/>
        <v>511</v>
      </c>
      <c r="U273" s="31">
        <f t="shared" si="109"/>
        <v>0.81242760469782871</v>
      </c>
      <c r="V273" s="16">
        <v>2.2943265815493906E-2</v>
      </c>
      <c r="W273" s="97">
        <f t="shared" si="95"/>
        <v>544</v>
      </c>
      <c r="X273" s="31">
        <f t="shared" si="110"/>
        <v>2.3428023076830953</v>
      </c>
      <c r="Y273" s="11">
        <v>229806</v>
      </c>
      <c r="Z273" s="8">
        <f t="shared" si="111"/>
        <v>415</v>
      </c>
      <c r="AA273" s="31">
        <f t="shared" si="112"/>
        <v>0.59391838876198189</v>
      </c>
      <c r="AB273" s="9">
        <v>3.5000000000000003E-2</v>
      </c>
      <c r="AC273" s="97">
        <f t="shared" si="96"/>
        <v>391</v>
      </c>
      <c r="AD273" s="31">
        <f t="shared" si="113"/>
        <v>0.58504594423078571</v>
      </c>
      <c r="AE273" s="16">
        <v>0.96424236765941551</v>
      </c>
      <c r="AF273" s="8">
        <f t="shared" si="114"/>
        <v>387</v>
      </c>
      <c r="AG273" s="31">
        <f t="shared" si="115"/>
        <v>0.21982948539438837</v>
      </c>
      <c r="AH273" s="12">
        <v>1.8499999999999999</v>
      </c>
      <c r="AI273" s="97">
        <f t="shared" si="97"/>
        <v>478</v>
      </c>
      <c r="AJ273" s="31">
        <f t="shared" si="116"/>
        <v>-4.5561842891094113E-2</v>
      </c>
      <c r="AK273" s="11">
        <v>391019.3047574627</v>
      </c>
      <c r="AL273" s="36"/>
    </row>
    <row r="274" spans="1:38" x14ac:dyDescent="0.3">
      <c r="A274" t="s">
        <v>579</v>
      </c>
      <c r="B274" s="3" t="s">
        <v>580</v>
      </c>
      <c r="C274" s="4" t="s">
        <v>32</v>
      </c>
      <c r="D274" s="5" t="s">
        <v>33</v>
      </c>
      <c r="E274" s="34">
        <f t="shared" si="117"/>
        <v>3.2453756214032414</v>
      </c>
      <c r="F274" s="6">
        <f t="shared" si="98"/>
        <v>17.841071844431454</v>
      </c>
      <c r="G274" s="7">
        <f t="shared" si="99"/>
        <v>440</v>
      </c>
      <c r="H274" s="97">
        <f t="shared" si="100"/>
        <v>544</v>
      </c>
      <c r="I274" s="31">
        <f t="shared" si="101"/>
        <v>1.7539740025655315</v>
      </c>
      <c r="J274" s="9">
        <v>0.1947368421052631</v>
      </c>
      <c r="K274" s="8">
        <f t="shared" si="102"/>
        <v>36</v>
      </c>
      <c r="L274" s="31">
        <f t="shared" si="103"/>
        <v>-1.5216724448032763</v>
      </c>
      <c r="M274" s="9">
        <v>9.3023255813953487E-2</v>
      </c>
      <c r="N274" s="8">
        <f t="shared" si="104"/>
        <v>525</v>
      </c>
      <c r="O274" s="31">
        <f t="shared" si="105"/>
        <v>0.93029961714274023</v>
      </c>
      <c r="P274" s="9">
        <v>0</v>
      </c>
      <c r="Q274" s="8">
        <f t="shared" si="106"/>
        <v>386</v>
      </c>
      <c r="R274" s="31">
        <f t="shared" si="107"/>
        <v>5.3022261440516603E-2</v>
      </c>
      <c r="S274" s="10">
        <v>0</v>
      </c>
      <c r="T274" s="8">
        <f t="shared" si="108"/>
        <v>280</v>
      </c>
      <c r="U274" s="31">
        <f t="shared" si="109"/>
        <v>0.24884892315600868</v>
      </c>
      <c r="V274" s="16">
        <v>5.9459459459459463E-2</v>
      </c>
      <c r="W274" s="97">
        <f t="shared" si="95"/>
        <v>319</v>
      </c>
      <c r="X274" s="31">
        <f t="shared" si="110"/>
        <v>-6.6484027929861092E-2</v>
      </c>
      <c r="Y274" s="11">
        <v>118750</v>
      </c>
      <c r="Z274" s="8">
        <f t="shared" si="111"/>
        <v>266</v>
      </c>
      <c r="AA274" s="31">
        <f t="shared" si="112"/>
        <v>0.22988654171062495</v>
      </c>
      <c r="AB274" s="9">
        <v>4.0999999999999995E-2</v>
      </c>
      <c r="AC274" s="97">
        <f t="shared" si="96"/>
        <v>562</v>
      </c>
      <c r="AD274" s="31">
        <f t="shared" si="113"/>
        <v>1.2266088628218137</v>
      </c>
      <c r="AE274" s="16">
        <v>1</v>
      </c>
      <c r="AF274" s="8">
        <f t="shared" si="114"/>
        <v>547</v>
      </c>
      <c r="AG274" s="31">
        <f t="shared" si="115"/>
        <v>1.3381392726906922</v>
      </c>
      <c r="AH274" s="12">
        <v>0.63300000000000001</v>
      </c>
      <c r="AI274" s="97">
        <f t="shared" si="97"/>
        <v>541</v>
      </c>
      <c r="AJ274" s="31">
        <f t="shared" si="116"/>
        <v>0.92233294179264591</v>
      </c>
      <c r="AK274" s="11">
        <v>1612376.4229074889</v>
      </c>
      <c r="AL274" s="36"/>
    </row>
    <row r="275" spans="1:38" x14ac:dyDescent="0.3">
      <c r="A275" t="s">
        <v>581</v>
      </c>
      <c r="B275" s="3" t="s">
        <v>582</v>
      </c>
      <c r="C275" s="4" t="s">
        <v>47</v>
      </c>
      <c r="D275" s="5" t="s">
        <v>44</v>
      </c>
      <c r="E275" s="34">
        <f t="shared" si="117"/>
        <v>-4.5056294988808547</v>
      </c>
      <c r="F275" s="6">
        <f t="shared" si="98"/>
        <v>42.559601523940131</v>
      </c>
      <c r="G275" s="7">
        <f t="shared" si="99"/>
        <v>73</v>
      </c>
      <c r="H275" s="97">
        <f t="shared" si="100"/>
        <v>421</v>
      </c>
      <c r="I275" s="31">
        <f t="shared" si="101"/>
        <v>0.38602060874217431</v>
      </c>
      <c r="J275" s="9">
        <v>7.9493795306548654E-2</v>
      </c>
      <c r="K275" s="8">
        <f t="shared" si="102"/>
        <v>252</v>
      </c>
      <c r="L275" s="31">
        <f t="shared" si="103"/>
        <v>8.0885590456358458E-2</v>
      </c>
      <c r="M275" s="9">
        <v>3.8979026513652551E-2</v>
      </c>
      <c r="N275" s="8">
        <f t="shared" si="104"/>
        <v>55</v>
      </c>
      <c r="O275" s="31">
        <f t="shared" si="105"/>
        <v>-1.2770798039347588</v>
      </c>
      <c r="P275" s="9">
        <v>0.14679467327345927</v>
      </c>
      <c r="Q275" s="8">
        <f t="shared" si="106"/>
        <v>176</v>
      </c>
      <c r="R275" s="31">
        <f t="shared" si="107"/>
        <v>4.4460778608525188E-2</v>
      </c>
      <c r="S275" s="10">
        <v>0.72084376659837623</v>
      </c>
      <c r="T275" s="8">
        <f t="shared" si="108"/>
        <v>51</v>
      </c>
      <c r="U275" s="31">
        <f t="shared" si="109"/>
        <v>-1.2149557792756667</v>
      </c>
      <c r="V275" s="16">
        <v>0.15430438124519599</v>
      </c>
      <c r="W275" s="97">
        <f t="shared" si="95"/>
        <v>134</v>
      </c>
      <c r="X275" s="31">
        <f t="shared" si="110"/>
        <v>-0.70527379302245852</v>
      </c>
      <c r="Y275" s="11">
        <v>89305</v>
      </c>
      <c r="Z275" s="8">
        <f t="shared" si="111"/>
        <v>141</v>
      </c>
      <c r="AA275" s="31">
        <f t="shared" si="112"/>
        <v>-0.25548925435785219</v>
      </c>
      <c r="AB275" s="9">
        <v>4.9000000000000002E-2</v>
      </c>
      <c r="AC275" s="97">
        <f t="shared" si="96"/>
        <v>62</v>
      </c>
      <c r="AD275" s="31">
        <f t="shared" si="113"/>
        <v>-1.195507755642466</v>
      </c>
      <c r="AE275" s="16">
        <v>0.86500286562809359</v>
      </c>
      <c r="AF275" s="8">
        <f t="shared" si="114"/>
        <v>357</v>
      </c>
      <c r="AG275" s="31">
        <f t="shared" si="115"/>
        <v>0.16500136928207976</v>
      </c>
      <c r="AH275" s="12">
        <v>1.9096666666666666</v>
      </c>
      <c r="AI275" s="97">
        <f t="shared" si="97"/>
        <v>154</v>
      </c>
      <c r="AJ275" s="31">
        <f t="shared" si="116"/>
        <v>-0.23904313350532577</v>
      </c>
      <c r="AK275" s="11">
        <v>146871.12330222325</v>
      </c>
      <c r="AL275" s="36">
        <v>1</v>
      </c>
    </row>
    <row r="276" spans="1:38" x14ac:dyDescent="0.3">
      <c r="A276" t="s">
        <v>583</v>
      </c>
      <c r="B276" s="3" t="s">
        <v>584</v>
      </c>
      <c r="C276" s="4" t="s">
        <v>224</v>
      </c>
      <c r="D276" s="5" t="s">
        <v>37</v>
      </c>
      <c r="E276" s="34">
        <f t="shared" si="117"/>
        <v>-0.34592032232832243</v>
      </c>
      <c r="F276" s="6">
        <f t="shared" si="98"/>
        <v>29.293980724689558</v>
      </c>
      <c r="G276" s="7">
        <f t="shared" si="99"/>
        <v>212</v>
      </c>
      <c r="H276" s="97">
        <f t="shared" si="100"/>
        <v>199</v>
      </c>
      <c r="I276" s="31">
        <f t="shared" si="101"/>
        <v>-0.29371394502500975</v>
      </c>
      <c r="J276" s="9">
        <v>2.2229650676917956E-2</v>
      </c>
      <c r="K276" s="8">
        <f t="shared" si="102"/>
        <v>535</v>
      </c>
      <c r="L276" s="31">
        <f t="shared" si="103"/>
        <v>1.2367194871514939</v>
      </c>
      <c r="M276" s="9">
        <v>0</v>
      </c>
      <c r="N276" s="8">
        <f t="shared" si="104"/>
        <v>251</v>
      </c>
      <c r="O276" s="31">
        <f t="shared" si="105"/>
        <v>0.19421338400393176</v>
      </c>
      <c r="P276" s="9">
        <v>4.8951048951048952E-2</v>
      </c>
      <c r="Q276" s="8">
        <f t="shared" si="106"/>
        <v>332</v>
      </c>
      <c r="R276" s="31">
        <f t="shared" si="107"/>
        <v>5.1080301056316155E-2</v>
      </c>
      <c r="S276" s="10">
        <v>0.16350555918901244</v>
      </c>
      <c r="T276" s="8">
        <f t="shared" si="108"/>
        <v>44</v>
      </c>
      <c r="U276" s="31">
        <f t="shared" si="109"/>
        <v>-1.2980585772595739</v>
      </c>
      <c r="V276" s="16">
        <v>0.15968889624358762</v>
      </c>
      <c r="W276" s="97">
        <f t="shared" si="95"/>
        <v>300</v>
      </c>
      <c r="X276" s="31">
        <f t="shared" si="110"/>
        <v>-0.16183064085504248</v>
      </c>
      <c r="Y276" s="11">
        <v>114355</v>
      </c>
      <c r="Z276" s="8">
        <f t="shared" si="111"/>
        <v>366</v>
      </c>
      <c r="AA276" s="31">
        <f t="shared" si="112"/>
        <v>0.47257443974486263</v>
      </c>
      <c r="AB276" s="9">
        <v>3.7000000000000005E-2</v>
      </c>
      <c r="AC276" s="97">
        <f t="shared" si="96"/>
        <v>199</v>
      </c>
      <c r="AD276" s="31">
        <f t="shared" si="113"/>
        <v>-2.0003609397327489E-2</v>
      </c>
      <c r="AE276" s="16">
        <v>0.93051981471950596</v>
      </c>
      <c r="AF276" s="8">
        <f t="shared" si="114"/>
        <v>498</v>
      </c>
      <c r="AG276" s="31">
        <f t="shared" si="115"/>
        <v>0.64344560038501775</v>
      </c>
      <c r="AH276" s="12">
        <v>1.389</v>
      </c>
      <c r="AI276" s="97">
        <f t="shared" si="97"/>
        <v>510</v>
      </c>
      <c r="AJ276" s="31">
        <f t="shared" si="116"/>
        <v>7.7966379002542094E-2</v>
      </c>
      <c r="AK276" s="11">
        <v>546895.82717462396</v>
      </c>
      <c r="AL276" s="36"/>
    </row>
    <row r="277" spans="1:38" x14ac:dyDescent="0.3">
      <c r="A277" t="s">
        <v>585</v>
      </c>
      <c r="B277" s="3" t="s">
        <v>586</v>
      </c>
      <c r="C277" s="4" t="s">
        <v>82</v>
      </c>
      <c r="D277" s="5" t="s">
        <v>37</v>
      </c>
      <c r="E277" s="34">
        <f t="shared" si="117"/>
        <v>3.4285773979834406</v>
      </c>
      <c r="F277" s="6">
        <f t="shared" si="98"/>
        <v>17.256827803631438</v>
      </c>
      <c r="G277" s="7">
        <f t="shared" si="99"/>
        <v>445</v>
      </c>
      <c r="H277" s="97">
        <f t="shared" si="100"/>
        <v>287</v>
      </c>
      <c r="I277" s="31">
        <f t="shared" si="101"/>
        <v>-1.4992506810824995E-2</v>
      </c>
      <c r="J277" s="9">
        <v>4.5710500165617729E-2</v>
      </c>
      <c r="K277" s="8">
        <f t="shared" si="102"/>
        <v>510</v>
      </c>
      <c r="L277" s="31">
        <f t="shared" si="103"/>
        <v>1.0046392508536739</v>
      </c>
      <c r="M277" s="9">
        <v>7.826610475617099E-3</v>
      </c>
      <c r="N277" s="8">
        <f t="shared" si="104"/>
        <v>508</v>
      </c>
      <c r="O277" s="31">
        <f t="shared" si="105"/>
        <v>0.84796045113992435</v>
      </c>
      <c r="P277" s="9">
        <v>5.4757015742642025E-3</v>
      </c>
      <c r="Q277" s="8">
        <f t="shared" si="106"/>
        <v>386</v>
      </c>
      <c r="R277" s="31">
        <f t="shared" si="107"/>
        <v>5.3022261440516603E-2</v>
      </c>
      <c r="S277" s="10">
        <v>0</v>
      </c>
      <c r="T277" s="8">
        <f t="shared" si="108"/>
        <v>353</v>
      </c>
      <c r="U277" s="31">
        <f t="shared" si="109"/>
        <v>0.47414743169327744</v>
      </c>
      <c r="V277" s="16">
        <v>4.4861597200127265E-2</v>
      </c>
      <c r="W277" s="97">
        <f t="shared" si="95"/>
        <v>293</v>
      </c>
      <c r="X277" s="31">
        <f t="shared" si="110"/>
        <v>-0.18636693646787073</v>
      </c>
      <c r="Y277" s="11">
        <v>113224</v>
      </c>
      <c r="Z277" s="8">
        <f t="shared" si="111"/>
        <v>150</v>
      </c>
      <c r="AA277" s="31">
        <f t="shared" si="112"/>
        <v>-0.19481727984929254</v>
      </c>
      <c r="AB277" s="9">
        <v>4.8000000000000001E-2</v>
      </c>
      <c r="AC277" s="97">
        <f t="shared" si="96"/>
        <v>507</v>
      </c>
      <c r="AD277" s="31">
        <f t="shared" si="113"/>
        <v>0.88296862615819327</v>
      </c>
      <c r="AE277" s="16">
        <v>0.98084714548802943</v>
      </c>
      <c r="AF277" s="8">
        <f t="shared" si="114"/>
        <v>546</v>
      </c>
      <c r="AG277" s="31">
        <f t="shared" si="115"/>
        <v>1.3350762494441943</v>
      </c>
      <c r="AH277" s="12">
        <v>0.63633333333333331</v>
      </c>
      <c r="AI277" s="97">
        <f t="shared" si="97"/>
        <v>557</v>
      </c>
      <c r="AJ277" s="31">
        <f t="shared" si="116"/>
        <v>3.8819283819877266</v>
      </c>
      <c r="AK277" s="11">
        <v>5347000.2838137476</v>
      </c>
      <c r="AL277" s="36"/>
    </row>
    <row r="278" spans="1:38" x14ac:dyDescent="0.3">
      <c r="A278" t="s">
        <v>587</v>
      </c>
      <c r="B278" s="3" t="s">
        <v>588</v>
      </c>
      <c r="C278" s="4" t="s">
        <v>32</v>
      </c>
      <c r="D278" s="5" t="s">
        <v>33</v>
      </c>
      <c r="E278" s="34">
        <f t="shared" si="117"/>
        <v>-4.2203901308576226</v>
      </c>
      <c r="F278" s="6">
        <f t="shared" si="98"/>
        <v>41.64995204302376</v>
      </c>
      <c r="G278" s="7">
        <f t="shared" si="99"/>
        <v>81</v>
      </c>
      <c r="H278" s="97">
        <f t="shared" si="100"/>
        <v>426</v>
      </c>
      <c r="I278" s="31">
        <f t="shared" si="101"/>
        <v>0.41361847786897032</v>
      </c>
      <c r="J278" s="9">
        <v>8.1818774021236385E-2</v>
      </c>
      <c r="K278" s="8">
        <f t="shared" si="102"/>
        <v>139</v>
      </c>
      <c r="L278" s="31">
        <f t="shared" si="103"/>
        <v>-0.37452064804042851</v>
      </c>
      <c r="M278" s="9">
        <v>5.4337022066132133E-2</v>
      </c>
      <c r="N278" s="8">
        <f t="shared" si="104"/>
        <v>62</v>
      </c>
      <c r="O278" s="31">
        <f t="shared" si="105"/>
        <v>-1.1181456220020825</v>
      </c>
      <c r="P278" s="9">
        <v>0.13622526636225266</v>
      </c>
      <c r="Q278" s="8">
        <f t="shared" si="106"/>
        <v>247</v>
      </c>
      <c r="R278" s="31">
        <f t="shared" si="107"/>
        <v>4.8015986498119424E-2</v>
      </c>
      <c r="S278" s="10">
        <v>0.42150900222797616</v>
      </c>
      <c r="T278" s="8">
        <f t="shared" si="108"/>
        <v>49</v>
      </c>
      <c r="U278" s="31">
        <f t="shared" si="109"/>
        <v>-1.225267104466192</v>
      </c>
      <c r="V278" s="16">
        <v>0.15497248733173749</v>
      </c>
      <c r="W278" s="97">
        <f t="shared" si="95"/>
        <v>83</v>
      </c>
      <c r="X278" s="31">
        <f t="shared" si="110"/>
        <v>-0.91466753772185572</v>
      </c>
      <c r="Y278" s="11">
        <v>79653</v>
      </c>
      <c r="Z278" s="8">
        <f t="shared" si="111"/>
        <v>266</v>
      </c>
      <c r="AA278" s="31">
        <f t="shared" si="112"/>
        <v>0.22988654171062495</v>
      </c>
      <c r="AB278" s="9">
        <v>4.0999999999999995E-2</v>
      </c>
      <c r="AC278" s="97">
        <f t="shared" si="96"/>
        <v>50</v>
      </c>
      <c r="AD278" s="31">
        <f t="shared" si="113"/>
        <v>-1.399007592344528</v>
      </c>
      <c r="AE278" s="16">
        <v>0.85366076319152817</v>
      </c>
      <c r="AF278" s="8">
        <f t="shared" si="114"/>
        <v>507</v>
      </c>
      <c r="AG278" s="31">
        <f t="shared" si="115"/>
        <v>0.70317455369172255</v>
      </c>
      <c r="AH278" s="12">
        <v>1.3240000000000001</v>
      </c>
      <c r="AI278" s="97">
        <f t="shared" si="97"/>
        <v>432</v>
      </c>
      <c r="AJ278" s="31">
        <f t="shared" si="116"/>
        <v>-0.10709159364710176</v>
      </c>
      <c r="AK278" s="11">
        <v>313376.77557656408</v>
      </c>
      <c r="AL278" s="36">
        <v>1</v>
      </c>
    </row>
    <row r="279" spans="1:38" x14ac:dyDescent="0.3">
      <c r="A279" t="s">
        <v>589</v>
      </c>
      <c r="B279" s="3" t="s">
        <v>590</v>
      </c>
      <c r="C279" s="4" t="s">
        <v>143</v>
      </c>
      <c r="D279" s="5" t="s">
        <v>44</v>
      </c>
      <c r="E279" s="34">
        <f t="shared" si="117"/>
        <v>3.1980553647558558</v>
      </c>
      <c r="F279" s="6">
        <f t="shared" si="98"/>
        <v>17.991979649319795</v>
      </c>
      <c r="G279" s="7">
        <f t="shared" si="99"/>
        <v>436</v>
      </c>
      <c r="H279" s="97">
        <f t="shared" si="100"/>
        <v>111</v>
      </c>
      <c r="I279" s="31">
        <f t="shared" si="101"/>
        <v>-0.60112370052281805</v>
      </c>
      <c r="J279" s="9">
        <v>-3.6680421824850651E-3</v>
      </c>
      <c r="K279" s="8">
        <f t="shared" si="102"/>
        <v>535</v>
      </c>
      <c r="L279" s="31">
        <f t="shared" si="103"/>
        <v>1.2367194871514939</v>
      </c>
      <c r="M279" s="9">
        <v>0</v>
      </c>
      <c r="N279" s="8">
        <f t="shared" si="104"/>
        <v>451</v>
      </c>
      <c r="O279" s="31">
        <f t="shared" si="105"/>
        <v>0.71637706410948776</v>
      </c>
      <c r="P279" s="9">
        <v>1.4226231783483692E-2</v>
      </c>
      <c r="Q279" s="8">
        <f t="shared" si="106"/>
        <v>268</v>
      </c>
      <c r="R279" s="31">
        <f t="shared" si="107"/>
        <v>4.8922964485925029E-2</v>
      </c>
      <c r="S279" s="10">
        <v>0.34514496088357111</v>
      </c>
      <c r="T279" s="8">
        <f t="shared" si="108"/>
        <v>233</v>
      </c>
      <c r="U279" s="31">
        <f t="shared" si="109"/>
        <v>6.1293008092507158E-2</v>
      </c>
      <c r="V279" s="16">
        <v>7.1611849778399808E-2</v>
      </c>
      <c r="W279" s="97">
        <f t="shared" si="95"/>
        <v>476</v>
      </c>
      <c r="X279" s="31">
        <f t="shared" si="110"/>
        <v>1.0253702796722899</v>
      </c>
      <c r="Y279" s="11">
        <v>169079</v>
      </c>
      <c r="Z279" s="8">
        <f t="shared" si="111"/>
        <v>471</v>
      </c>
      <c r="AA279" s="31">
        <f t="shared" si="112"/>
        <v>0.7152623377791012</v>
      </c>
      <c r="AB279" s="9">
        <v>3.3000000000000002E-2</v>
      </c>
      <c r="AC279" s="97">
        <f t="shared" si="96"/>
        <v>366</v>
      </c>
      <c r="AD279" s="31">
        <f t="shared" si="113"/>
        <v>0.49522316227492497</v>
      </c>
      <c r="AE279" s="16">
        <v>0.9592360776761355</v>
      </c>
      <c r="AF279" s="8">
        <f t="shared" si="114"/>
        <v>298</v>
      </c>
      <c r="AG279" s="31">
        <f t="shared" si="115"/>
        <v>4.9831695213766736E-2</v>
      </c>
      <c r="AH279" s="12">
        <v>2.0350000000000001</v>
      </c>
      <c r="AI279" s="97">
        <f t="shared" si="97"/>
        <v>391</v>
      </c>
      <c r="AJ279" s="31">
        <f t="shared" si="116"/>
        <v>-0.14300128847596386</v>
      </c>
      <c r="AK279" s="11">
        <v>268063.41912103083</v>
      </c>
      <c r="AL279" s="36"/>
    </row>
    <row r="280" spans="1:38" x14ac:dyDescent="0.3">
      <c r="A280" t="s">
        <v>591</v>
      </c>
      <c r="B280" s="3" t="s">
        <v>592</v>
      </c>
      <c r="C280" s="4" t="s">
        <v>36</v>
      </c>
      <c r="D280" s="5" t="s">
        <v>37</v>
      </c>
      <c r="E280" s="34">
        <f t="shared" si="117"/>
        <v>2.7813866489745092</v>
      </c>
      <c r="F280" s="6">
        <f t="shared" si="98"/>
        <v>19.320767059175935</v>
      </c>
      <c r="G280" s="7">
        <f t="shared" si="99"/>
        <v>412</v>
      </c>
      <c r="H280" s="97">
        <f t="shared" si="100"/>
        <v>167</v>
      </c>
      <c r="I280" s="31">
        <f t="shared" si="101"/>
        <v>-0.38041688747033714</v>
      </c>
      <c r="J280" s="9">
        <v>1.4925373134328401E-2</v>
      </c>
      <c r="K280" s="8">
        <f t="shared" si="102"/>
        <v>384</v>
      </c>
      <c r="L280" s="31">
        <f t="shared" si="103"/>
        <v>0.51255296774048908</v>
      </c>
      <c r="M280" s="9">
        <v>2.4421593830334189E-2</v>
      </c>
      <c r="N280" s="8">
        <f t="shared" si="104"/>
        <v>525</v>
      </c>
      <c r="O280" s="31">
        <f t="shared" si="105"/>
        <v>0.93029961714274023</v>
      </c>
      <c r="P280" s="9">
        <v>0</v>
      </c>
      <c r="Q280" s="8">
        <f t="shared" si="106"/>
        <v>386</v>
      </c>
      <c r="R280" s="31">
        <f t="shared" si="107"/>
        <v>5.3022261440516603E-2</v>
      </c>
      <c r="S280" s="10">
        <v>0</v>
      </c>
      <c r="T280" s="8">
        <f t="shared" si="108"/>
        <v>109</v>
      </c>
      <c r="U280" s="31">
        <f t="shared" si="109"/>
        <v>-0.44364516329675724</v>
      </c>
      <c r="V280" s="16">
        <v>0.10432852386237514</v>
      </c>
      <c r="W280" s="97">
        <f t="shared" si="95"/>
        <v>267</v>
      </c>
      <c r="X280" s="31">
        <f t="shared" si="110"/>
        <v>-0.27507508214501897</v>
      </c>
      <c r="Y280" s="11">
        <v>109135</v>
      </c>
      <c r="Z280" s="8">
        <f t="shared" si="111"/>
        <v>340</v>
      </c>
      <c r="AA280" s="31">
        <f t="shared" si="112"/>
        <v>0.41190246523630342</v>
      </c>
      <c r="AB280" s="9">
        <v>3.7999999999999999E-2</v>
      </c>
      <c r="AC280" s="97">
        <f t="shared" si="96"/>
        <v>539</v>
      </c>
      <c r="AD280" s="31">
        <f t="shared" si="113"/>
        <v>1.0245089017436502</v>
      </c>
      <c r="AE280" s="16">
        <v>0.98873591989987486</v>
      </c>
      <c r="AF280" s="8">
        <f t="shared" si="114"/>
        <v>545</v>
      </c>
      <c r="AG280" s="31">
        <f t="shared" si="115"/>
        <v>1.2989325751355216</v>
      </c>
      <c r="AH280" s="12">
        <v>0.67566666666666675</v>
      </c>
      <c r="AI280" s="97">
        <f t="shared" si="97"/>
        <v>554</v>
      </c>
      <c r="AJ280" s="31">
        <f t="shared" si="116"/>
        <v>2.8904259400066259</v>
      </c>
      <c r="AK280" s="11">
        <v>4095853.3778280541</v>
      </c>
      <c r="AL280" s="36"/>
    </row>
    <row r="281" spans="1:38" x14ac:dyDescent="0.3">
      <c r="A281" t="s">
        <v>593</v>
      </c>
      <c r="B281" s="3" t="s">
        <v>594</v>
      </c>
      <c r="C281" s="4" t="s">
        <v>43</v>
      </c>
      <c r="D281" s="5" t="s">
        <v>44</v>
      </c>
      <c r="E281" s="34">
        <f t="shared" si="117"/>
        <v>0.70143456614932953</v>
      </c>
      <c r="F281" s="6">
        <f t="shared" si="98"/>
        <v>25.953888376142068</v>
      </c>
      <c r="G281" s="7">
        <f t="shared" si="99"/>
        <v>266</v>
      </c>
      <c r="H281" s="97">
        <f t="shared" si="100"/>
        <v>515</v>
      </c>
      <c r="I281" s="31">
        <f t="shared" si="101"/>
        <v>1.1679966876981214</v>
      </c>
      <c r="J281" s="9">
        <v>0.14537126325940219</v>
      </c>
      <c r="K281" s="8">
        <f t="shared" si="102"/>
        <v>527</v>
      </c>
      <c r="L281" s="31">
        <f t="shared" si="103"/>
        <v>1.1285768421167974</v>
      </c>
      <c r="M281" s="9">
        <v>3.6469730123997084E-3</v>
      </c>
      <c r="N281" s="8">
        <f t="shared" si="104"/>
        <v>308</v>
      </c>
      <c r="O281" s="31">
        <f t="shared" si="105"/>
        <v>0.38355941741156152</v>
      </c>
      <c r="P281" s="9">
        <v>3.6359199609565643E-2</v>
      </c>
      <c r="Q281" s="8">
        <f t="shared" si="106"/>
        <v>386</v>
      </c>
      <c r="R281" s="31">
        <f t="shared" si="107"/>
        <v>5.3022261440516603E-2</v>
      </c>
      <c r="S281" s="10">
        <v>0</v>
      </c>
      <c r="T281" s="8">
        <f t="shared" si="108"/>
        <v>119</v>
      </c>
      <c r="U281" s="31">
        <f t="shared" si="109"/>
        <v>-0.37514417113380755</v>
      </c>
      <c r="V281" s="16">
        <v>9.9890109890109893E-2</v>
      </c>
      <c r="W281" s="97">
        <f t="shared" si="95"/>
        <v>150</v>
      </c>
      <c r="X281" s="31">
        <f t="shared" si="110"/>
        <v>-0.66602873664438045</v>
      </c>
      <c r="Y281" s="11">
        <v>91114</v>
      </c>
      <c r="Z281" s="8">
        <f t="shared" si="111"/>
        <v>415</v>
      </c>
      <c r="AA281" s="31">
        <f t="shared" si="112"/>
        <v>0.59391838876198189</v>
      </c>
      <c r="AB281" s="9">
        <v>3.5000000000000003E-2</v>
      </c>
      <c r="AC281" s="97">
        <f t="shared" si="96"/>
        <v>273</v>
      </c>
      <c r="AD281" s="31">
        <f t="shared" si="113"/>
        <v>0.24866991424184776</v>
      </c>
      <c r="AE281" s="16">
        <v>0.94549438509997263</v>
      </c>
      <c r="AF281" s="8">
        <f t="shared" si="114"/>
        <v>172</v>
      </c>
      <c r="AG281" s="31">
        <f t="shared" si="115"/>
        <v>-0.21236309468643458</v>
      </c>
      <c r="AH281" s="12">
        <v>2.3203333333333331</v>
      </c>
      <c r="AI281" s="97">
        <f t="shared" si="97"/>
        <v>179</v>
      </c>
      <c r="AJ281" s="31">
        <f t="shared" si="116"/>
        <v>-0.23046046684204491</v>
      </c>
      <c r="AK281" s="11">
        <v>157701.33045674596</v>
      </c>
      <c r="AL281" s="36"/>
    </row>
    <row r="282" spans="1:38" ht="20.399999999999999" x14ac:dyDescent="0.3">
      <c r="A282" t="s">
        <v>595</v>
      </c>
      <c r="B282" s="3" t="s">
        <v>596</v>
      </c>
      <c r="C282" s="4" t="s">
        <v>54</v>
      </c>
      <c r="D282" s="5" t="s">
        <v>37</v>
      </c>
      <c r="E282" s="34">
        <f t="shared" si="117"/>
        <v>0.14628905665005179</v>
      </c>
      <c r="F282" s="6">
        <f t="shared" si="98"/>
        <v>27.724288542320888</v>
      </c>
      <c r="G282" s="7">
        <f t="shared" si="99"/>
        <v>245</v>
      </c>
      <c r="H282" s="97">
        <f t="shared" si="100"/>
        <v>159</v>
      </c>
      <c r="I282" s="31">
        <f t="shared" si="101"/>
        <v>-0.42035617108906531</v>
      </c>
      <c r="J282" s="9">
        <v>1.1560693641618602E-2</v>
      </c>
      <c r="K282" s="8">
        <f t="shared" si="102"/>
        <v>350</v>
      </c>
      <c r="L282" s="31">
        <f t="shared" si="103"/>
        <v>0.4130330074705556</v>
      </c>
      <c r="M282" s="9">
        <v>2.7777777777777776E-2</v>
      </c>
      <c r="N282" s="8">
        <f t="shared" si="104"/>
        <v>343</v>
      </c>
      <c r="O282" s="31">
        <f t="shared" si="105"/>
        <v>0.45770221113157866</v>
      </c>
      <c r="P282" s="9">
        <v>3.1428571428571431E-2</v>
      </c>
      <c r="Q282" s="8">
        <f t="shared" si="106"/>
        <v>386</v>
      </c>
      <c r="R282" s="31">
        <f t="shared" si="107"/>
        <v>5.3022261440516603E-2</v>
      </c>
      <c r="S282" s="10">
        <v>0</v>
      </c>
      <c r="T282" s="8">
        <f t="shared" si="108"/>
        <v>194</v>
      </c>
      <c r="U282" s="31">
        <f t="shared" si="109"/>
        <v>-6.0531859833862174E-2</v>
      </c>
      <c r="V282" s="16">
        <v>7.9505300353356886E-2</v>
      </c>
      <c r="W282" s="97">
        <f t="shared" si="95"/>
        <v>87</v>
      </c>
      <c r="X282" s="31">
        <f t="shared" si="110"/>
        <v>-0.90713960263993587</v>
      </c>
      <c r="Y282" s="11">
        <v>80000</v>
      </c>
      <c r="Z282" s="8">
        <f t="shared" si="111"/>
        <v>246</v>
      </c>
      <c r="AA282" s="31">
        <f t="shared" si="112"/>
        <v>0.16921456720206488</v>
      </c>
      <c r="AB282" s="9">
        <v>4.2000000000000003E-2</v>
      </c>
      <c r="AC282" s="97">
        <f t="shared" si="96"/>
        <v>275</v>
      </c>
      <c r="AD282" s="31">
        <f t="shared" si="113"/>
        <v>0.25027053875940175</v>
      </c>
      <c r="AE282" s="16">
        <v>0.94558359621451105</v>
      </c>
      <c r="AF282" s="8">
        <f t="shared" si="114"/>
        <v>518</v>
      </c>
      <c r="AG282" s="31">
        <f t="shared" si="115"/>
        <v>0.92340592511490593</v>
      </c>
      <c r="AH282" s="12">
        <v>1.0843333333333334</v>
      </c>
      <c r="AI282" s="97">
        <f t="shared" si="97"/>
        <v>315</v>
      </c>
      <c r="AJ282" s="31">
        <f t="shared" si="116"/>
        <v>-0.18107899913524469</v>
      </c>
      <c r="AK282" s="11">
        <v>220014.30914285715</v>
      </c>
      <c r="AL282" s="36"/>
    </row>
    <row r="283" spans="1:38" x14ac:dyDescent="0.3">
      <c r="A283" t="s">
        <v>597</v>
      </c>
      <c r="B283" s="3" t="s">
        <v>598</v>
      </c>
      <c r="C283" s="4" t="s">
        <v>77</v>
      </c>
      <c r="D283" s="5" t="s">
        <v>37</v>
      </c>
      <c r="E283" s="34">
        <f t="shared" si="117"/>
        <v>-2.9107087824336477</v>
      </c>
      <c r="F283" s="6">
        <f t="shared" si="98"/>
        <v>37.473281175267914</v>
      </c>
      <c r="G283" s="7">
        <f t="shared" si="99"/>
        <v>108</v>
      </c>
      <c r="H283" s="97">
        <f t="shared" si="100"/>
        <v>69</v>
      </c>
      <c r="I283" s="31">
        <f t="shared" si="101"/>
        <v>-0.79238135959539246</v>
      </c>
      <c r="J283" s="9">
        <v>-1.978051754504806E-2</v>
      </c>
      <c r="K283" s="8">
        <f t="shared" si="102"/>
        <v>453</v>
      </c>
      <c r="L283" s="31">
        <f t="shared" si="103"/>
        <v>0.71612572608857383</v>
      </c>
      <c r="M283" s="9">
        <v>1.7556361751749159E-2</v>
      </c>
      <c r="N283" s="8">
        <f t="shared" si="104"/>
        <v>184</v>
      </c>
      <c r="O283" s="31">
        <f t="shared" si="105"/>
        <v>-7.8917069418815933E-2</v>
      </c>
      <c r="P283" s="9">
        <v>6.7114711839440247E-2</v>
      </c>
      <c r="Q283" s="8">
        <f t="shared" si="106"/>
        <v>202</v>
      </c>
      <c r="R283" s="31">
        <f t="shared" si="107"/>
        <v>4.5908629271568906E-2</v>
      </c>
      <c r="S283" s="10">
        <v>0.59894033632803512</v>
      </c>
      <c r="T283" s="8">
        <f t="shared" si="108"/>
        <v>209</v>
      </c>
      <c r="U283" s="31">
        <f t="shared" si="109"/>
        <v>-1.9967788570593437E-2</v>
      </c>
      <c r="V283" s="16">
        <v>7.6877015200368493E-2</v>
      </c>
      <c r="W283" s="97">
        <f t="shared" si="95"/>
        <v>110</v>
      </c>
      <c r="X283" s="31">
        <f t="shared" si="110"/>
        <v>-0.79949230040222252</v>
      </c>
      <c r="Y283" s="11">
        <v>84962</v>
      </c>
      <c r="Z283" s="8">
        <f t="shared" si="111"/>
        <v>16</v>
      </c>
      <c r="AA283" s="31">
        <f t="shared" si="112"/>
        <v>-2.5003523111745563</v>
      </c>
      <c r="AB283" s="9">
        <v>8.5999999999999993E-2</v>
      </c>
      <c r="AC283" s="97">
        <f t="shared" si="96"/>
        <v>267</v>
      </c>
      <c r="AD283" s="31">
        <f t="shared" si="113"/>
        <v>0.23111399750454709</v>
      </c>
      <c r="AE283" s="16">
        <v>0.94451590271281571</v>
      </c>
      <c r="AF283" s="8">
        <f t="shared" si="114"/>
        <v>524</v>
      </c>
      <c r="AG283" s="31">
        <f t="shared" si="115"/>
        <v>0.9840537853955601</v>
      </c>
      <c r="AH283" s="12">
        <v>1.0183333333333333</v>
      </c>
      <c r="AI283" s="97">
        <f t="shared" si="97"/>
        <v>470</v>
      </c>
      <c r="AJ283" s="31">
        <f t="shared" si="116"/>
        <v>-6.3805910463043694E-2</v>
      </c>
      <c r="AK283" s="11">
        <v>367997.668371343</v>
      </c>
      <c r="AL283" s="36"/>
    </row>
    <row r="284" spans="1:38" x14ac:dyDescent="0.3">
      <c r="A284" t="s">
        <v>599</v>
      </c>
      <c r="B284" s="3" t="s">
        <v>600</v>
      </c>
      <c r="C284" s="4" t="s">
        <v>89</v>
      </c>
      <c r="D284" s="5" t="s">
        <v>37</v>
      </c>
      <c r="E284" s="34">
        <f t="shared" si="117"/>
        <v>0.91446245068384124</v>
      </c>
      <c r="F284" s="6">
        <f t="shared" si="98"/>
        <v>25.274526666955598</v>
      </c>
      <c r="G284" s="7">
        <f t="shared" si="99"/>
        <v>280</v>
      </c>
      <c r="H284" s="97">
        <f t="shared" si="100"/>
        <v>306</v>
      </c>
      <c r="I284" s="31">
        <f t="shared" si="101"/>
        <v>4.4006312452609581E-2</v>
      </c>
      <c r="J284" s="9">
        <v>5.068084763516234E-2</v>
      </c>
      <c r="K284" s="8">
        <f t="shared" si="102"/>
        <v>259</v>
      </c>
      <c r="L284" s="31">
        <f t="shared" si="103"/>
        <v>0.11208322140762333</v>
      </c>
      <c r="M284" s="9">
        <v>3.7926926131850676E-2</v>
      </c>
      <c r="N284" s="8">
        <f t="shared" si="104"/>
        <v>254</v>
      </c>
      <c r="O284" s="31">
        <f t="shared" si="105"/>
        <v>0.19838708015411155</v>
      </c>
      <c r="P284" s="9">
        <v>4.867349070398997E-2</v>
      </c>
      <c r="Q284" s="8">
        <f t="shared" si="106"/>
        <v>308</v>
      </c>
      <c r="R284" s="31">
        <f t="shared" si="107"/>
        <v>5.028981595514008E-2</v>
      </c>
      <c r="S284" s="10">
        <v>0.23006134969325154</v>
      </c>
      <c r="T284" s="8">
        <f t="shared" si="108"/>
        <v>218</v>
      </c>
      <c r="U284" s="31">
        <f t="shared" si="109"/>
        <v>1.0071094210405562E-2</v>
      </c>
      <c r="V284" s="16">
        <v>7.4930693069306928E-2</v>
      </c>
      <c r="W284" s="97">
        <f t="shared" si="95"/>
        <v>294</v>
      </c>
      <c r="X284" s="31">
        <f t="shared" si="110"/>
        <v>-0.18168095958690617</v>
      </c>
      <c r="Y284" s="11">
        <v>113440</v>
      </c>
      <c r="Z284" s="8">
        <f t="shared" si="111"/>
        <v>366</v>
      </c>
      <c r="AA284" s="31">
        <f t="shared" si="112"/>
        <v>0.47257443974486263</v>
      </c>
      <c r="AB284" s="9">
        <v>3.7000000000000005E-2</v>
      </c>
      <c r="AC284" s="97">
        <f t="shared" si="96"/>
        <v>300</v>
      </c>
      <c r="AD284" s="31">
        <f t="shared" si="113"/>
        <v>0.339980805510465</v>
      </c>
      <c r="AE284" s="16">
        <v>0.95058361514126755</v>
      </c>
      <c r="AF284" s="8">
        <f t="shared" si="114"/>
        <v>360</v>
      </c>
      <c r="AG284" s="31">
        <f t="shared" si="115"/>
        <v>0.16775809020392779</v>
      </c>
      <c r="AH284" s="12">
        <v>1.9066666666666665</v>
      </c>
      <c r="AI284" s="97">
        <f t="shared" si="97"/>
        <v>192</v>
      </c>
      <c r="AJ284" s="31">
        <f t="shared" si="116"/>
        <v>-0.22448692528111075</v>
      </c>
      <c r="AK284" s="11">
        <v>165239.16165644172</v>
      </c>
      <c r="AL284" s="36"/>
    </row>
    <row r="285" spans="1:38" x14ac:dyDescent="0.3">
      <c r="A285" t="s">
        <v>601</v>
      </c>
      <c r="B285" s="3" t="s">
        <v>602</v>
      </c>
      <c r="C285" s="4" t="s">
        <v>47</v>
      </c>
      <c r="D285" s="5" t="s">
        <v>44</v>
      </c>
      <c r="E285" s="34">
        <f t="shared" si="117"/>
        <v>0.14162704270847429</v>
      </c>
      <c r="F285" s="6">
        <f t="shared" si="98"/>
        <v>27.73915605023668</v>
      </c>
      <c r="G285" s="7">
        <f t="shared" si="99"/>
        <v>244</v>
      </c>
      <c r="H285" s="97">
        <f t="shared" si="100"/>
        <v>321</v>
      </c>
      <c r="I285" s="31">
        <f t="shared" si="101"/>
        <v>8.2807336369707801E-2</v>
      </c>
      <c r="J285" s="9">
        <v>5.3949634594795848E-2</v>
      </c>
      <c r="K285" s="8">
        <f t="shared" si="102"/>
        <v>162</v>
      </c>
      <c r="L285" s="31">
        <f t="shared" si="103"/>
        <v>-0.23919359082585109</v>
      </c>
      <c r="M285" s="9">
        <v>4.9773289365210222E-2</v>
      </c>
      <c r="N285" s="8">
        <f t="shared" si="104"/>
        <v>199</v>
      </c>
      <c r="O285" s="31">
        <f t="shared" si="105"/>
        <v>-2.8304926978904316E-2</v>
      </c>
      <c r="P285" s="9">
        <v>6.3748913987836664E-2</v>
      </c>
      <c r="Q285" s="8">
        <f t="shared" si="106"/>
        <v>299</v>
      </c>
      <c r="R285" s="31">
        <f t="shared" si="107"/>
        <v>4.9874916759895645E-2</v>
      </c>
      <c r="S285" s="10">
        <v>0.26499425845773344</v>
      </c>
      <c r="T285" s="8">
        <f t="shared" si="108"/>
        <v>235</v>
      </c>
      <c r="U285" s="31">
        <f t="shared" si="109"/>
        <v>6.7924251884811257E-2</v>
      </c>
      <c r="V285" s="16">
        <v>7.1182188773910318E-2</v>
      </c>
      <c r="W285" s="97">
        <f t="shared" si="95"/>
        <v>285</v>
      </c>
      <c r="X285" s="31">
        <f t="shared" si="110"/>
        <v>-0.21919046897203442</v>
      </c>
      <c r="Y285" s="11">
        <v>111711</v>
      </c>
      <c r="Z285" s="8">
        <f t="shared" si="111"/>
        <v>291</v>
      </c>
      <c r="AA285" s="31">
        <f t="shared" si="112"/>
        <v>0.29055851621918416</v>
      </c>
      <c r="AB285" s="9">
        <v>0.04</v>
      </c>
      <c r="AC285" s="97">
        <f t="shared" si="96"/>
        <v>211</v>
      </c>
      <c r="AD285" s="31">
        <f t="shared" si="113"/>
        <v>2.5811051181903404E-2</v>
      </c>
      <c r="AE285" s="16">
        <v>0.93307330361565133</v>
      </c>
      <c r="AF285" s="8">
        <f t="shared" si="114"/>
        <v>349</v>
      </c>
      <c r="AG285" s="31">
        <f t="shared" si="115"/>
        <v>0.14937995072494148</v>
      </c>
      <c r="AH285" s="12">
        <v>1.9266666666666667</v>
      </c>
      <c r="AI285" s="97">
        <f t="shared" si="97"/>
        <v>341</v>
      </c>
      <c r="AJ285" s="31">
        <f t="shared" si="116"/>
        <v>-0.17317888581432395</v>
      </c>
      <c r="AK285" s="11">
        <v>229983.22290433708</v>
      </c>
      <c r="AL285" s="36"/>
    </row>
    <row r="286" spans="1:38" x14ac:dyDescent="0.3">
      <c r="A286" t="s">
        <v>603</v>
      </c>
      <c r="B286" s="3" t="s">
        <v>604</v>
      </c>
      <c r="C286" s="4" t="s">
        <v>143</v>
      </c>
      <c r="D286" s="5" t="s">
        <v>44</v>
      </c>
      <c r="E286" s="34">
        <f t="shared" si="117"/>
        <v>3.9197574883809154</v>
      </c>
      <c r="F286" s="6">
        <f t="shared" si="98"/>
        <v>15.690418098817732</v>
      </c>
      <c r="G286" s="7">
        <f t="shared" si="99"/>
        <v>477</v>
      </c>
      <c r="H286" s="97">
        <f t="shared" si="100"/>
        <v>255</v>
      </c>
      <c r="I286" s="31">
        <f t="shared" si="101"/>
        <v>-0.11736954198837164</v>
      </c>
      <c r="J286" s="9">
        <v>3.7085760821900626E-2</v>
      </c>
      <c r="K286" s="8">
        <f t="shared" si="102"/>
        <v>337</v>
      </c>
      <c r="L286" s="31">
        <f t="shared" si="103"/>
        <v>0.38011974388185177</v>
      </c>
      <c r="M286" s="9">
        <v>2.8887735685867496E-2</v>
      </c>
      <c r="N286" s="8">
        <f t="shared" si="104"/>
        <v>398</v>
      </c>
      <c r="O286" s="31">
        <f t="shared" si="105"/>
        <v>0.62227024913501194</v>
      </c>
      <c r="P286" s="9">
        <v>2.0484503028143926E-2</v>
      </c>
      <c r="Q286" s="8">
        <f t="shared" si="106"/>
        <v>262</v>
      </c>
      <c r="R286" s="31">
        <f t="shared" si="107"/>
        <v>4.8717690117132742E-2</v>
      </c>
      <c r="S286" s="10">
        <v>0.3624282694050136</v>
      </c>
      <c r="T286" s="8">
        <f t="shared" si="108"/>
        <v>453</v>
      </c>
      <c r="U286" s="31">
        <f t="shared" si="109"/>
        <v>0.66836481933096459</v>
      </c>
      <c r="V286" s="16">
        <v>3.2277587250353033E-2</v>
      </c>
      <c r="W286" s="97">
        <f t="shared" si="95"/>
        <v>483</v>
      </c>
      <c r="X286" s="31">
        <f t="shared" si="110"/>
        <v>1.0772631347614898</v>
      </c>
      <c r="Y286" s="11">
        <v>171471</v>
      </c>
      <c r="Z286" s="8">
        <f t="shared" si="111"/>
        <v>415</v>
      </c>
      <c r="AA286" s="31">
        <f t="shared" si="112"/>
        <v>0.59391838876198189</v>
      </c>
      <c r="AB286" s="9">
        <v>3.5000000000000003E-2</v>
      </c>
      <c r="AC286" s="97">
        <f t="shared" si="96"/>
        <v>440</v>
      </c>
      <c r="AD286" s="31">
        <f t="shared" si="113"/>
        <v>0.70732639979470635</v>
      </c>
      <c r="AE286" s="16">
        <v>0.97105769230769234</v>
      </c>
      <c r="AF286" s="8">
        <f t="shared" si="114"/>
        <v>488</v>
      </c>
      <c r="AG286" s="31">
        <f t="shared" si="115"/>
        <v>0.60760822840099493</v>
      </c>
      <c r="AH286" s="12">
        <v>1.4279999999999999</v>
      </c>
      <c r="AI286" s="97">
        <f t="shared" si="97"/>
        <v>472</v>
      </c>
      <c r="AJ286" s="31">
        <f t="shared" si="116"/>
        <v>-6.2771204375964923E-2</v>
      </c>
      <c r="AK286" s="11">
        <v>369303.33264874661</v>
      </c>
      <c r="AL286" s="36"/>
    </row>
    <row r="287" spans="1:38" x14ac:dyDescent="0.3">
      <c r="A287" t="s">
        <v>605</v>
      </c>
      <c r="B287" s="3" t="s">
        <v>606</v>
      </c>
      <c r="C287" s="4" t="s">
        <v>72</v>
      </c>
      <c r="D287" s="5" t="s">
        <v>37</v>
      </c>
      <c r="E287" s="34">
        <f t="shared" si="117"/>
        <v>-1.1868829388647222</v>
      </c>
      <c r="F287" s="6">
        <f t="shared" si="98"/>
        <v>31.975872824310613</v>
      </c>
      <c r="G287" s="7">
        <f t="shared" si="99"/>
        <v>169</v>
      </c>
      <c r="H287" s="97">
        <f t="shared" si="100"/>
        <v>205</v>
      </c>
      <c r="I287" s="31">
        <f t="shared" si="101"/>
        <v>-0.26712277035452647</v>
      </c>
      <c r="J287" s="9">
        <v>2.4469820554649191E-2</v>
      </c>
      <c r="K287" s="8">
        <f t="shared" si="102"/>
        <v>448</v>
      </c>
      <c r="L287" s="31">
        <f t="shared" si="103"/>
        <v>0.70258218482564527</v>
      </c>
      <c r="M287" s="9">
        <v>1.8013100436681223E-2</v>
      </c>
      <c r="N287" s="8">
        <f t="shared" si="104"/>
        <v>211</v>
      </c>
      <c r="O287" s="31">
        <f t="shared" si="105"/>
        <v>3.5925325611182404E-2</v>
      </c>
      <c r="P287" s="9">
        <v>5.9477487493051692E-2</v>
      </c>
      <c r="Q287" s="8">
        <f t="shared" si="106"/>
        <v>99</v>
      </c>
      <c r="R287" s="31">
        <f t="shared" si="107"/>
        <v>3.4109793749800069E-2</v>
      </c>
      <c r="S287" s="10">
        <v>1.5923566878980893</v>
      </c>
      <c r="T287" s="8">
        <f t="shared" si="108"/>
        <v>241</v>
      </c>
      <c r="U287" s="31">
        <f t="shared" si="109"/>
        <v>0.10665817682850436</v>
      </c>
      <c r="V287" s="16">
        <v>6.8672485071198899E-2</v>
      </c>
      <c r="W287" s="97">
        <f t="shared" si="95"/>
        <v>214</v>
      </c>
      <c r="X287" s="31">
        <f t="shared" si="110"/>
        <v>-0.46216704798501085</v>
      </c>
      <c r="Y287" s="11">
        <v>100511</v>
      </c>
      <c r="Z287" s="8">
        <f t="shared" si="111"/>
        <v>150</v>
      </c>
      <c r="AA287" s="31">
        <f t="shared" si="112"/>
        <v>-0.19481727984929254</v>
      </c>
      <c r="AB287" s="9">
        <v>4.8000000000000001E-2</v>
      </c>
      <c r="AC287" s="97">
        <f t="shared" si="96"/>
        <v>115</v>
      </c>
      <c r="AD287" s="31">
        <f t="shared" si="113"/>
        <v>-0.53555042082499282</v>
      </c>
      <c r="AE287" s="16">
        <v>0.9017857142857143</v>
      </c>
      <c r="AF287" s="8">
        <f t="shared" si="114"/>
        <v>33</v>
      </c>
      <c r="AG287" s="31">
        <f t="shared" si="115"/>
        <v>-0.84457109276355646</v>
      </c>
      <c r="AH287" s="12">
        <v>3.0083333333333333</v>
      </c>
      <c r="AI287" s="97">
        <f t="shared" si="97"/>
        <v>51</v>
      </c>
      <c r="AJ287" s="31">
        <f t="shared" si="116"/>
        <v>-0.27505426728721355</v>
      </c>
      <c r="AK287" s="11">
        <v>101429.76410373066</v>
      </c>
      <c r="AL287" s="36"/>
    </row>
    <row r="288" spans="1:38" x14ac:dyDescent="0.3">
      <c r="A288" t="s">
        <v>607</v>
      </c>
      <c r="B288" s="3" t="s">
        <v>608</v>
      </c>
      <c r="C288" s="4" t="s">
        <v>47</v>
      </c>
      <c r="D288" s="5" t="s">
        <v>44</v>
      </c>
      <c r="E288" s="34">
        <f t="shared" si="117"/>
        <v>2.7744462813953401</v>
      </c>
      <c r="F288" s="6">
        <f t="shared" si="98"/>
        <v>19.342900405668431</v>
      </c>
      <c r="G288" s="7">
        <f t="shared" si="99"/>
        <v>411</v>
      </c>
      <c r="H288" s="97">
        <f t="shared" si="100"/>
        <v>78</v>
      </c>
      <c r="I288" s="31">
        <f t="shared" si="101"/>
        <v>-0.74812515919543132</v>
      </c>
      <c r="J288" s="9">
        <v>-1.6052159987798853E-2</v>
      </c>
      <c r="K288" s="8">
        <f t="shared" si="102"/>
        <v>369</v>
      </c>
      <c r="L288" s="31">
        <f t="shared" si="103"/>
        <v>0.46946738494263845</v>
      </c>
      <c r="M288" s="9">
        <v>2.58746002519624E-2</v>
      </c>
      <c r="N288" s="8">
        <f t="shared" si="104"/>
        <v>489</v>
      </c>
      <c r="O288" s="31">
        <f t="shared" si="105"/>
        <v>0.80137943406540757</v>
      </c>
      <c r="P288" s="9">
        <v>8.5734223905891728E-3</v>
      </c>
      <c r="Q288" s="8">
        <f t="shared" si="106"/>
        <v>334</v>
      </c>
      <c r="R288" s="31">
        <f t="shared" si="107"/>
        <v>5.1181289618495371E-2</v>
      </c>
      <c r="S288" s="10">
        <v>0.15500271254746958</v>
      </c>
      <c r="T288" s="8">
        <f t="shared" si="108"/>
        <v>517</v>
      </c>
      <c r="U288" s="31">
        <f t="shared" si="109"/>
        <v>0.83637313948413194</v>
      </c>
      <c r="V288" s="16">
        <v>2.1391752577319588E-2</v>
      </c>
      <c r="W288" s="97">
        <f t="shared" si="95"/>
        <v>380</v>
      </c>
      <c r="X288" s="31">
        <f t="shared" si="110"/>
        <v>0.20636565369926432</v>
      </c>
      <c r="Y288" s="11">
        <v>131327</v>
      </c>
      <c r="Z288" s="8">
        <f t="shared" si="111"/>
        <v>340</v>
      </c>
      <c r="AA288" s="31">
        <f t="shared" si="112"/>
        <v>0.41190246523630342</v>
      </c>
      <c r="AB288" s="9">
        <v>3.7999999999999999E-2</v>
      </c>
      <c r="AC288" s="97">
        <f t="shared" si="96"/>
        <v>331</v>
      </c>
      <c r="AD288" s="31">
        <f t="shared" si="113"/>
        <v>0.41453329275041473</v>
      </c>
      <c r="AE288" s="16">
        <v>0.95473881231921043</v>
      </c>
      <c r="AF288" s="8">
        <f t="shared" si="114"/>
        <v>481</v>
      </c>
      <c r="AG288" s="31">
        <f t="shared" si="115"/>
        <v>0.57820320523461699</v>
      </c>
      <c r="AH288" s="12">
        <v>1.4600000000000002</v>
      </c>
      <c r="AI288" s="97">
        <f t="shared" si="97"/>
        <v>446</v>
      </c>
      <c r="AJ288" s="31">
        <f t="shared" si="116"/>
        <v>-8.870140481653177E-2</v>
      </c>
      <c r="AK288" s="11">
        <v>336582.79795396421</v>
      </c>
      <c r="AL288" s="36"/>
    </row>
    <row r="289" spans="1:38" x14ac:dyDescent="0.3">
      <c r="A289" t="s">
        <v>609</v>
      </c>
      <c r="B289" s="3" t="s">
        <v>610</v>
      </c>
      <c r="C289" s="4" t="s">
        <v>32</v>
      </c>
      <c r="D289" s="5" t="s">
        <v>33</v>
      </c>
      <c r="E289" s="34">
        <f t="shared" si="117"/>
        <v>2.6920698277805197</v>
      </c>
      <c r="F289" s="6">
        <f t="shared" si="98"/>
        <v>19.605605020356649</v>
      </c>
      <c r="G289" s="7">
        <f t="shared" si="99"/>
        <v>404</v>
      </c>
      <c r="H289" s="97">
        <f t="shared" si="100"/>
        <v>185</v>
      </c>
      <c r="I289" s="31">
        <f t="shared" si="101"/>
        <v>-0.33629348696249101</v>
      </c>
      <c r="J289" s="9">
        <v>1.8642542982806987E-2</v>
      </c>
      <c r="K289" s="8">
        <f t="shared" si="102"/>
        <v>367</v>
      </c>
      <c r="L289" s="31">
        <f t="shared" si="103"/>
        <v>0.46636907425251933</v>
      </c>
      <c r="M289" s="9">
        <v>2.5979086835097746E-2</v>
      </c>
      <c r="N289" s="8">
        <f t="shared" si="104"/>
        <v>351</v>
      </c>
      <c r="O289" s="31">
        <f t="shared" si="105"/>
        <v>0.48337071712730545</v>
      </c>
      <c r="P289" s="9">
        <v>2.9721569942972158E-2</v>
      </c>
      <c r="Q289" s="8">
        <f t="shared" si="106"/>
        <v>352</v>
      </c>
      <c r="R289" s="31">
        <f t="shared" si="107"/>
        <v>5.1856761248203175E-2</v>
      </c>
      <c r="S289" s="10">
        <v>9.8130611844364848E-2</v>
      </c>
      <c r="T289" s="8">
        <f t="shared" si="108"/>
        <v>321</v>
      </c>
      <c r="U289" s="31">
        <f t="shared" si="109"/>
        <v>0.36993777396547933</v>
      </c>
      <c r="V289" s="16">
        <v>5.1613697955161367E-2</v>
      </c>
      <c r="W289" s="97">
        <f t="shared" si="95"/>
        <v>440</v>
      </c>
      <c r="X289" s="31">
        <f t="shared" si="110"/>
        <v>0.67290237974159095</v>
      </c>
      <c r="Y289" s="11">
        <v>152832</v>
      </c>
      <c r="Z289" s="8">
        <f t="shared" si="111"/>
        <v>340</v>
      </c>
      <c r="AA289" s="31">
        <f t="shared" si="112"/>
        <v>0.41190246523630342</v>
      </c>
      <c r="AB289" s="9">
        <v>3.7999999999999999E-2</v>
      </c>
      <c r="AC289" s="97">
        <f t="shared" si="96"/>
        <v>393</v>
      </c>
      <c r="AD289" s="31">
        <f t="shared" si="113"/>
        <v>0.5880300122796801</v>
      </c>
      <c r="AE289" s="16">
        <v>0.96440868526456325</v>
      </c>
      <c r="AF289" s="8">
        <f t="shared" si="114"/>
        <v>455</v>
      </c>
      <c r="AG289" s="31">
        <f t="shared" si="115"/>
        <v>0.46579025208815211</v>
      </c>
      <c r="AH289" s="12">
        <v>1.5823333333333334</v>
      </c>
      <c r="AI289" s="97">
        <f t="shared" si="97"/>
        <v>399</v>
      </c>
      <c r="AJ289" s="31">
        <f t="shared" si="116"/>
        <v>-0.13958696665035164</v>
      </c>
      <c r="AK289" s="11">
        <v>272371.84843727003</v>
      </c>
      <c r="AL289" s="36"/>
    </row>
    <row r="290" spans="1:38" x14ac:dyDescent="0.3">
      <c r="A290" t="s">
        <v>611</v>
      </c>
      <c r="B290" s="3" t="s">
        <v>612</v>
      </c>
      <c r="C290" s="4" t="s">
        <v>32</v>
      </c>
      <c r="D290" s="5" t="s">
        <v>33</v>
      </c>
      <c r="E290" s="34">
        <f t="shared" si="117"/>
        <v>3.6428833513716063</v>
      </c>
      <c r="F290" s="6">
        <f t="shared" si="98"/>
        <v>16.573390238165526</v>
      </c>
      <c r="G290" s="7">
        <f t="shared" si="99"/>
        <v>465</v>
      </c>
      <c r="H290" s="97">
        <f t="shared" si="100"/>
        <v>241</v>
      </c>
      <c r="I290" s="31">
        <f t="shared" si="101"/>
        <v>-0.16004800892671858</v>
      </c>
      <c r="J290" s="9">
        <v>3.349031920460499E-2</v>
      </c>
      <c r="K290" s="8">
        <f t="shared" si="102"/>
        <v>141</v>
      </c>
      <c r="L290" s="31">
        <f t="shared" si="103"/>
        <v>-0.36350147337354921</v>
      </c>
      <c r="M290" s="9">
        <v>5.3965414430530712E-2</v>
      </c>
      <c r="N290" s="8">
        <f t="shared" si="104"/>
        <v>469</v>
      </c>
      <c r="O290" s="31">
        <f t="shared" si="105"/>
        <v>0.75304393708854489</v>
      </c>
      <c r="P290" s="9">
        <v>1.1787819253438114E-2</v>
      </c>
      <c r="Q290" s="8">
        <f t="shared" si="106"/>
        <v>386</v>
      </c>
      <c r="R290" s="31">
        <f t="shared" si="107"/>
        <v>5.3022261440516603E-2</v>
      </c>
      <c r="S290" s="10">
        <v>0</v>
      </c>
      <c r="T290" s="8">
        <f t="shared" si="108"/>
        <v>473</v>
      </c>
      <c r="U290" s="31">
        <f t="shared" si="109"/>
        <v>0.6974179283585733</v>
      </c>
      <c r="V290" s="16">
        <v>3.0395136778115502E-2</v>
      </c>
      <c r="W290" s="97">
        <f t="shared" si="95"/>
        <v>416</v>
      </c>
      <c r="X290" s="31">
        <f t="shared" si="110"/>
        <v>0.45838877141299178</v>
      </c>
      <c r="Y290" s="11">
        <v>142944</v>
      </c>
      <c r="Z290" s="8">
        <f t="shared" si="111"/>
        <v>366</v>
      </c>
      <c r="AA290" s="31">
        <f t="shared" si="112"/>
        <v>0.47257443974486263</v>
      </c>
      <c r="AB290" s="9">
        <v>3.7000000000000005E-2</v>
      </c>
      <c r="AC290" s="97">
        <f t="shared" si="96"/>
        <v>542</v>
      </c>
      <c r="AD290" s="31">
        <f t="shared" si="113"/>
        <v>1.026279646537154</v>
      </c>
      <c r="AE290" s="16">
        <v>0.988834612700628</v>
      </c>
      <c r="AF290" s="8">
        <f t="shared" si="114"/>
        <v>529</v>
      </c>
      <c r="AG290" s="31">
        <f t="shared" si="115"/>
        <v>1.046233157299463</v>
      </c>
      <c r="AH290" s="12">
        <v>0.95066666666666677</v>
      </c>
      <c r="AI290" s="97">
        <f t="shared" si="97"/>
        <v>523</v>
      </c>
      <c r="AJ290" s="31">
        <f t="shared" si="116"/>
        <v>0.20594179215665684</v>
      </c>
      <c r="AK290" s="11">
        <v>708384.12556962029</v>
      </c>
      <c r="AL290" s="36"/>
    </row>
    <row r="291" spans="1:38" x14ac:dyDescent="0.3">
      <c r="A291" t="s">
        <v>613</v>
      </c>
      <c r="B291" s="3" t="s">
        <v>614</v>
      </c>
      <c r="C291" s="4" t="s">
        <v>82</v>
      </c>
      <c r="D291" s="5" t="s">
        <v>37</v>
      </c>
      <c r="E291" s="34">
        <f t="shared" si="117"/>
        <v>-2.9000040438730621</v>
      </c>
      <c r="F291" s="6">
        <f t="shared" si="98"/>
        <v>37.439142970775087</v>
      </c>
      <c r="G291" s="7">
        <f t="shared" si="99"/>
        <v>110</v>
      </c>
      <c r="H291" s="97">
        <f t="shared" si="100"/>
        <v>375</v>
      </c>
      <c r="I291" s="31">
        <f t="shared" si="101"/>
        <v>0.22012422226078923</v>
      </c>
      <c r="J291" s="9">
        <v>6.5517876889052751E-2</v>
      </c>
      <c r="K291" s="8">
        <f t="shared" si="102"/>
        <v>70</v>
      </c>
      <c r="L291" s="31">
        <f t="shared" si="103"/>
        <v>-0.9617353059746937</v>
      </c>
      <c r="M291" s="9">
        <v>7.4140088740566573E-2</v>
      </c>
      <c r="N291" s="8">
        <f t="shared" si="104"/>
        <v>152</v>
      </c>
      <c r="O291" s="31">
        <f t="shared" si="105"/>
        <v>-0.21087019779599853</v>
      </c>
      <c r="P291" s="9">
        <v>7.5889830508474573E-2</v>
      </c>
      <c r="Q291" s="8">
        <f t="shared" si="106"/>
        <v>231</v>
      </c>
      <c r="R291" s="31">
        <f t="shared" si="107"/>
        <v>4.7372891605375646E-2</v>
      </c>
      <c r="S291" s="10">
        <v>0.47565510680619216</v>
      </c>
      <c r="T291" s="8">
        <f t="shared" si="108"/>
        <v>107</v>
      </c>
      <c r="U291" s="31">
        <f t="shared" si="109"/>
        <v>-0.45028186366871675</v>
      </c>
      <c r="V291" s="16">
        <v>0.10475853841735519</v>
      </c>
      <c r="W291" s="97">
        <f t="shared" si="95"/>
        <v>22</v>
      </c>
      <c r="X291" s="31">
        <f t="shared" si="110"/>
        <v>-1.4086042119153779</v>
      </c>
      <c r="Y291" s="11">
        <v>56885</v>
      </c>
      <c r="Z291" s="8">
        <f t="shared" si="111"/>
        <v>78</v>
      </c>
      <c r="AA291" s="31">
        <f t="shared" si="112"/>
        <v>-0.68019307591776879</v>
      </c>
      <c r="AB291" s="9">
        <v>5.5999999999999994E-2</v>
      </c>
      <c r="AC291" s="97">
        <f t="shared" si="96"/>
        <v>183</v>
      </c>
      <c r="AD291" s="31">
        <f t="shared" si="113"/>
        <v>-9.3616178691414753E-2</v>
      </c>
      <c r="AE291" s="16">
        <v>0.92641700404858296</v>
      </c>
      <c r="AF291" s="8">
        <f t="shared" si="114"/>
        <v>475</v>
      </c>
      <c r="AG291" s="31">
        <f t="shared" si="115"/>
        <v>0.55186120531473692</v>
      </c>
      <c r="AH291" s="12">
        <v>1.4886666666666668</v>
      </c>
      <c r="AI291" s="97">
        <f t="shared" si="97"/>
        <v>188</v>
      </c>
      <c r="AJ291" s="31">
        <f t="shared" si="116"/>
        <v>-0.22549575155747664</v>
      </c>
      <c r="AK291" s="11">
        <v>163966.15432846147</v>
      </c>
      <c r="AL291" s="36"/>
    </row>
    <row r="292" spans="1:38" x14ac:dyDescent="0.3">
      <c r="A292" t="s">
        <v>615</v>
      </c>
      <c r="B292" s="3" t="s">
        <v>616</v>
      </c>
      <c r="C292" s="4" t="s">
        <v>54</v>
      </c>
      <c r="D292" s="5" t="s">
        <v>37</v>
      </c>
      <c r="E292" s="34">
        <f t="shared" si="117"/>
        <v>-4.701305468287198</v>
      </c>
      <c r="F292" s="6">
        <f t="shared" si="98"/>
        <v>43.183626690002725</v>
      </c>
      <c r="G292" s="7">
        <f t="shared" si="99"/>
        <v>69</v>
      </c>
      <c r="H292" s="97">
        <f t="shared" si="100"/>
        <v>9</v>
      </c>
      <c r="I292" s="31">
        <f t="shared" si="101"/>
        <v>-2.387424722801772</v>
      </c>
      <c r="J292" s="9">
        <v>-0.15415472779369632</v>
      </c>
      <c r="K292" s="8">
        <f t="shared" si="102"/>
        <v>4</v>
      </c>
      <c r="L292" s="31">
        <f t="shared" si="103"/>
        <v>-4.778892425928146</v>
      </c>
      <c r="M292" s="9">
        <v>0.2028688524590164</v>
      </c>
      <c r="N292" s="8">
        <f t="shared" si="104"/>
        <v>93</v>
      </c>
      <c r="O292" s="31">
        <f t="shared" si="105"/>
        <v>-0.65459703540696013</v>
      </c>
      <c r="P292" s="9">
        <v>0.10539845758354756</v>
      </c>
      <c r="Q292" s="8">
        <f t="shared" si="106"/>
        <v>386</v>
      </c>
      <c r="R292" s="31">
        <f t="shared" si="107"/>
        <v>5.3022261440516603E-2</v>
      </c>
      <c r="S292" s="10">
        <v>0</v>
      </c>
      <c r="T292" s="8">
        <f t="shared" si="108"/>
        <v>375</v>
      </c>
      <c r="U292" s="31">
        <f t="shared" si="109"/>
        <v>0.52057319857249629</v>
      </c>
      <c r="V292" s="16">
        <v>4.1853512705530643E-2</v>
      </c>
      <c r="W292" s="97">
        <f t="shared" si="95"/>
        <v>269</v>
      </c>
      <c r="X292" s="31">
        <f t="shared" si="110"/>
        <v>-0.27212465225700427</v>
      </c>
      <c r="Y292" s="11">
        <v>109271</v>
      </c>
      <c r="Z292" s="8">
        <f t="shared" si="111"/>
        <v>58</v>
      </c>
      <c r="AA292" s="31">
        <f t="shared" si="112"/>
        <v>-0.92288097395200741</v>
      </c>
      <c r="AB292" s="9">
        <v>0.06</v>
      </c>
      <c r="AC292" s="97">
        <f t="shared" si="96"/>
        <v>52</v>
      </c>
      <c r="AD292" s="31">
        <f t="shared" si="113"/>
        <v>-1.3677226028660461</v>
      </c>
      <c r="AE292" s="16">
        <v>0.85540443808160349</v>
      </c>
      <c r="AF292" s="8">
        <f t="shared" si="114"/>
        <v>37</v>
      </c>
      <c r="AG292" s="31">
        <f t="shared" si="115"/>
        <v>-0.82527404631062107</v>
      </c>
      <c r="AH292" s="12">
        <v>2.9873333333333334</v>
      </c>
      <c r="AI292" s="97">
        <f t="shared" si="97"/>
        <v>156</v>
      </c>
      <c r="AJ292" s="31">
        <f t="shared" si="116"/>
        <v>-0.23871146023223239</v>
      </c>
      <c r="AK292" s="11">
        <v>147289.65176151763</v>
      </c>
      <c r="AL292" s="36"/>
    </row>
    <row r="293" spans="1:38" x14ac:dyDescent="0.3">
      <c r="A293" t="s">
        <v>617</v>
      </c>
      <c r="B293" s="3" t="s">
        <v>618</v>
      </c>
      <c r="C293" s="4" t="s">
        <v>43</v>
      </c>
      <c r="D293" s="5" t="s">
        <v>44</v>
      </c>
      <c r="E293" s="34">
        <f t="shared" si="117"/>
        <v>-0.44057358950308095</v>
      </c>
      <c r="F293" s="6">
        <f t="shared" si="98"/>
        <v>29.595837007534588</v>
      </c>
      <c r="G293" s="7">
        <f t="shared" si="99"/>
        <v>206</v>
      </c>
      <c r="H293" s="97">
        <f t="shared" si="100"/>
        <v>308</v>
      </c>
      <c r="I293" s="31">
        <f t="shared" si="101"/>
        <v>4.4778151032102281E-2</v>
      </c>
      <c r="J293" s="9">
        <v>5.0745871070857707E-2</v>
      </c>
      <c r="K293" s="8">
        <f t="shared" si="102"/>
        <v>396</v>
      </c>
      <c r="L293" s="31">
        <f t="shared" si="103"/>
        <v>0.55832518492090677</v>
      </c>
      <c r="M293" s="9">
        <v>2.2877984084880638E-2</v>
      </c>
      <c r="N293" s="8">
        <f t="shared" si="104"/>
        <v>290</v>
      </c>
      <c r="O293" s="31">
        <f t="shared" si="105"/>
        <v>0.32819970449625935</v>
      </c>
      <c r="P293" s="9">
        <v>4.004071937563624E-2</v>
      </c>
      <c r="Q293" s="8">
        <f t="shared" si="106"/>
        <v>386</v>
      </c>
      <c r="R293" s="31">
        <f t="shared" si="107"/>
        <v>5.3022261440516603E-2</v>
      </c>
      <c r="S293" s="10">
        <v>0</v>
      </c>
      <c r="T293" s="8">
        <f t="shared" si="108"/>
        <v>246</v>
      </c>
      <c r="U293" s="31">
        <f t="shared" si="109"/>
        <v>0.11058096391639842</v>
      </c>
      <c r="V293" s="16">
        <v>6.8418314255983353E-2</v>
      </c>
      <c r="W293" s="97">
        <v>173</v>
      </c>
      <c r="X293" s="31">
        <f t="shared" si="110"/>
        <v>-0.71525318823192008</v>
      </c>
      <c r="Y293" s="11">
        <v>88845</v>
      </c>
      <c r="Z293" s="8">
        <f t="shared" si="111"/>
        <v>202</v>
      </c>
      <c r="AA293" s="31">
        <f t="shared" si="112"/>
        <v>4.7870618184945597E-2</v>
      </c>
      <c r="AB293" s="9">
        <v>4.4000000000000004E-2</v>
      </c>
      <c r="AC293" s="97">
        <v>173</v>
      </c>
      <c r="AD293" s="31">
        <f t="shared" si="113"/>
        <v>-0.28769337651042898</v>
      </c>
      <c r="AE293" s="16">
        <v>0.91560007419773692</v>
      </c>
      <c r="AF293" s="8">
        <f t="shared" si="114"/>
        <v>143</v>
      </c>
      <c r="AG293" s="31">
        <f t="shared" si="115"/>
        <v>-0.27852439681078456</v>
      </c>
      <c r="AH293" s="12">
        <v>2.3923333333333332</v>
      </c>
      <c r="AI293" s="97">
        <v>173</v>
      </c>
      <c r="AJ293" s="31">
        <f t="shared" si="116"/>
        <v>-0.23378123033763185</v>
      </c>
      <c r="AK293" s="11">
        <v>153510.95956394981</v>
      </c>
      <c r="AL293" s="36"/>
    </row>
    <row r="294" spans="1:38" x14ac:dyDescent="0.3">
      <c r="A294" t="s">
        <v>619</v>
      </c>
      <c r="B294" s="3" t="s">
        <v>618</v>
      </c>
      <c r="C294" s="4" t="s">
        <v>89</v>
      </c>
      <c r="D294" s="5" t="s">
        <v>37</v>
      </c>
      <c r="E294" s="34">
        <f t="shared" si="117"/>
        <v>1.9260767965730945</v>
      </c>
      <c r="F294" s="6">
        <f t="shared" si="98"/>
        <v>22.04841355710337</v>
      </c>
      <c r="G294" s="7">
        <f t="shared" si="99"/>
        <v>352</v>
      </c>
      <c r="H294" s="97">
        <f t="shared" si="100"/>
        <v>345</v>
      </c>
      <c r="I294" s="31">
        <f t="shared" si="101"/>
        <v>0.15230137221416359</v>
      </c>
      <c r="J294" s="9">
        <v>5.9804150151550495E-2</v>
      </c>
      <c r="K294" s="8">
        <f t="shared" si="102"/>
        <v>181</v>
      </c>
      <c r="L294" s="31">
        <f t="shared" si="103"/>
        <v>-0.16783923551424668</v>
      </c>
      <c r="M294" s="9">
        <v>4.736695458344943E-2</v>
      </c>
      <c r="N294" s="8">
        <f t="shared" si="104"/>
        <v>435</v>
      </c>
      <c r="O294" s="31">
        <f t="shared" si="105"/>
        <v>0.68719395561436492</v>
      </c>
      <c r="P294" s="9">
        <v>1.6166960611405056E-2</v>
      </c>
      <c r="Q294" s="8">
        <f t="shared" si="106"/>
        <v>348</v>
      </c>
      <c r="R294" s="31">
        <f t="shared" si="107"/>
        <v>5.1715801237043939E-2</v>
      </c>
      <c r="S294" s="10">
        <v>0.10999890001099989</v>
      </c>
      <c r="T294" s="8">
        <f t="shared" si="108"/>
        <v>457</v>
      </c>
      <c r="U294" s="31">
        <f t="shared" si="109"/>
        <v>0.67293793757921438</v>
      </c>
      <c r="V294" s="16">
        <v>3.1981279251170044E-2</v>
      </c>
      <c r="W294" s="97">
        <v>308</v>
      </c>
      <c r="X294" s="31">
        <f t="shared" si="110"/>
        <v>-0.13492966246432009</v>
      </c>
      <c r="Y294" s="11">
        <v>115595</v>
      </c>
      <c r="Z294" s="8">
        <f t="shared" si="111"/>
        <v>396</v>
      </c>
      <c r="AA294" s="31">
        <f t="shared" si="112"/>
        <v>0.53324641425342234</v>
      </c>
      <c r="AB294" s="9">
        <v>3.6000000000000004E-2</v>
      </c>
      <c r="AC294" s="97">
        <v>308</v>
      </c>
      <c r="AD294" s="31">
        <f t="shared" si="113"/>
        <v>0.17938959504875804</v>
      </c>
      <c r="AE294" s="16">
        <v>0.9416330332194971</v>
      </c>
      <c r="AF294" s="8">
        <f t="shared" si="114"/>
        <v>255</v>
      </c>
      <c r="AG294" s="31">
        <f t="shared" si="115"/>
        <v>-4.0833792882564481E-2</v>
      </c>
      <c r="AH294" s="12">
        <v>2.1336666666666666</v>
      </c>
      <c r="AI294" s="97">
        <v>308</v>
      </c>
      <c r="AJ294" s="31">
        <f t="shared" si="116"/>
        <v>-0.19753732259890769</v>
      </c>
      <c r="AK294" s="11">
        <v>199246.0491695083</v>
      </c>
      <c r="AL294" s="36"/>
    </row>
    <row r="295" spans="1:38" x14ac:dyDescent="0.3">
      <c r="A295" t="s">
        <v>620</v>
      </c>
      <c r="B295" s="3" t="s">
        <v>621</v>
      </c>
      <c r="C295" s="4" t="s">
        <v>82</v>
      </c>
      <c r="D295" s="5" t="s">
        <v>37</v>
      </c>
      <c r="E295" s="34">
        <f t="shared" si="117"/>
        <v>8.8398119010085772</v>
      </c>
      <c r="F295" s="6">
        <f t="shared" si="98"/>
        <v>0</v>
      </c>
      <c r="G295" s="7">
        <f t="shared" si="99"/>
        <v>564</v>
      </c>
      <c r="H295" s="97">
        <f t="shared" si="100"/>
        <v>562</v>
      </c>
      <c r="I295" s="31">
        <f t="shared" si="101"/>
        <v>4.112643395910931</v>
      </c>
      <c r="J295" s="9">
        <v>0.39344262295081966</v>
      </c>
      <c r="K295" s="8">
        <f t="shared" si="102"/>
        <v>320</v>
      </c>
      <c r="L295" s="31">
        <f t="shared" si="103"/>
        <v>0.34024210926619358</v>
      </c>
      <c r="M295" s="9">
        <v>3.0232558139534883E-2</v>
      </c>
      <c r="N295" s="8">
        <f t="shared" si="104"/>
        <v>525</v>
      </c>
      <c r="O295" s="31">
        <f t="shared" si="105"/>
        <v>0.93029961714274023</v>
      </c>
      <c r="P295" s="9">
        <v>0</v>
      </c>
      <c r="Q295" s="8">
        <f t="shared" si="106"/>
        <v>386</v>
      </c>
      <c r="R295" s="31">
        <f t="shared" si="107"/>
        <v>5.3022261440516603E-2</v>
      </c>
      <c r="S295" s="10">
        <v>0</v>
      </c>
      <c r="T295" s="8">
        <f t="shared" si="108"/>
        <v>342</v>
      </c>
      <c r="U295" s="31">
        <f t="shared" si="109"/>
        <v>0.45320564366203525</v>
      </c>
      <c r="V295" s="16">
        <v>4.6218487394957986E-2</v>
      </c>
      <c r="W295" s="97">
        <f t="shared" ref="W295:W322" si="118">RANK(Y295,Y$7:Y$570,1)</f>
        <v>554</v>
      </c>
      <c r="X295" s="31">
        <f t="shared" si="110"/>
        <v>2.7808977573784568</v>
      </c>
      <c r="Y295" s="11">
        <v>250000</v>
      </c>
      <c r="Z295" s="8">
        <f t="shared" si="111"/>
        <v>442</v>
      </c>
      <c r="AA295" s="31">
        <f t="shared" si="112"/>
        <v>0.65459036327054154</v>
      </c>
      <c r="AB295" s="9">
        <v>3.4000000000000002E-2</v>
      </c>
      <c r="AC295" s="97">
        <f t="shared" ref="AC295:AC322" si="119">RANK(AE295,AE$7:AE$570,1)</f>
        <v>543</v>
      </c>
      <c r="AD295" s="31">
        <f t="shared" si="113"/>
        <v>1.0326414527299785</v>
      </c>
      <c r="AE295" s="16">
        <v>0.98918918918918919</v>
      </c>
      <c r="AF295" s="8">
        <f t="shared" si="114"/>
        <v>555</v>
      </c>
      <c r="AG295" s="31">
        <f t="shared" si="115"/>
        <v>1.4438135746948619</v>
      </c>
      <c r="AH295" s="12">
        <v>0.51800000000000013</v>
      </c>
      <c r="AI295" s="97">
        <f t="shared" ref="AI295:AI322" si="120">RANK(AK295,AK$7:AK$570,1)</f>
        <v>560</v>
      </c>
      <c r="AJ295" s="31">
        <f t="shared" si="116"/>
        <v>5.8439201416652482</v>
      </c>
      <c r="AK295" s="11">
        <v>7822778.270588235</v>
      </c>
      <c r="AL295" s="36"/>
    </row>
    <row r="296" spans="1:38" x14ac:dyDescent="0.3">
      <c r="A296" t="s">
        <v>622</v>
      </c>
      <c r="B296" s="3" t="s">
        <v>623</v>
      </c>
      <c r="C296" s="4" t="s">
        <v>224</v>
      </c>
      <c r="D296" s="5" t="s">
        <v>37</v>
      </c>
      <c r="E296" s="34">
        <f t="shared" si="117"/>
        <v>2.0012073344204948</v>
      </c>
      <c r="F296" s="6">
        <f t="shared" si="98"/>
        <v>21.808816704721167</v>
      </c>
      <c r="G296" s="7">
        <f t="shared" si="99"/>
        <v>356</v>
      </c>
      <c r="H296" s="97">
        <f t="shared" si="100"/>
        <v>223</v>
      </c>
      <c r="I296" s="31">
        <f t="shared" si="101"/>
        <v>-0.19852447271919818</v>
      </c>
      <c r="J296" s="9">
        <v>3.024887476833471E-2</v>
      </c>
      <c r="K296" s="8">
        <f t="shared" si="102"/>
        <v>457</v>
      </c>
      <c r="L296" s="31">
        <f t="shared" si="103"/>
        <v>0.74098349191420787</v>
      </c>
      <c r="M296" s="9">
        <v>1.6718065249147866E-2</v>
      </c>
      <c r="N296" s="8">
        <f t="shared" si="104"/>
        <v>270</v>
      </c>
      <c r="O296" s="31">
        <f t="shared" si="105"/>
        <v>0.26637835744846816</v>
      </c>
      <c r="P296" s="9">
        <v>4.4151949350216595E-2</v>
      </c>
      <c r="Q296" s="8">
        <f t="shared" si="106"/>
        <v>103</v>
      </c>
      <c r="R296" s="31">
        <f t="shared" si="107"/>
        <v>3.4708820191915277E-2</v>
      </c>
      <c r="S296" s="10">
        <v>1.541920976549952</v>
      </c>
      <c r="T296" s="8">
        <f t="shared" si="108"/>
        <v>434</v>
      </c>
      <c r="U296" s="31">
        <f t="shared" si="109"/>
        <v>0.63750946735471414</v>
      </c>
      <c r="V296" s="16">
        <v>3.4276811217865487E-2</v>
      </c>
      <c r="W296" s="97">
        <f t="shared" si="118"/>
        <v>339</v>
      </c>
      <c r="X296" s="31">
        <f t="shared" si="110"/>
        <v>1.3107764822417101E-3</v>
      </c>
      <c r="Y296" s="11">
        <v>121875</v>
      </c>
      <c r="Z296" s="8">
        <f t="shared" si="111"/>
        <v>317</v>
      </c>
      <c r="AA296" s="31">
        <f t="shared" si="112"/>
        <v>0.35123049072774382</v>
      </c>
      <c r="AB296" s="9">
        <v>3.9E-2</v>
      </c>
      <c r="AC296" s="97">
        <f t="shared" si="119"/>
        <v>428</v>
      </c>
      <c r="AD296" s="31">
        <f t="shared" si="113"/>
        <v>0.67148519299602361</v>
      </c>
      <c r="AE296" s="16">
        <v>0.96906007577124298</v>
      </c>
      <c r="AF296" s="8">
        <f t="shared" si="114"/>
        <v>198</v>
      </c>
      <c r="AG296" s="31">
        <f t="shared" si="115"/>
        <v>-0.15202153673043034</v>
      </c>
      <c r="AH296" s="12">
        <v>2.2546666666666666</v>
      </c>
      <c r="AI296" s="97">
        <f t="shared" si="120"/>
        <v>164</v>
      </c>
      <c r="AJ296" s="31">
        <f t="shared" si="116"/>
        <v>-0.23610056558702641</v>
      </c>
      <c r="AK296" s="11">
        <v>150584.26064889174</v>
      </c>
      <c r="AL296" s="36"/>
    </row>
    <row r="297" spans="1:38" x14ac:dyDescent="0.3">
      <c r="A297" t="s">
        <v>624</v>
      </c>
      <c r="B297" s="3" t="s">
        <v>625</v>
      </c>
      <c r="C297" s="4" t="s">
        <v>101</v>
      </c>
      <c r="D297" s="5" t="s">
        <v>33</v>
      </c>
      <c r="E297" s="34">
        <f t="shared" si="117"/>
        <v>-1.7409212280036888</v>
      </c>
      <c r="F297" s="6">
        <f t="shared" si="98"/>
        <v>33.742741982715174</v>
      </c>
      <c r="G297" s="7">
        <f t="shared" si="99"/>
        <v>152</v>
      </c>
      <c r="H297" s="97">
        <f t="shared" si="100"/>
        <v>383</v>
      </c>
      <c r="I297" s="31">
        <f t="shared" si="101"/>
        <v>0.24670576712169434</v>
      </c>
      <c r="J297" s="9">
        <v>6.7757235504791513E-2</v>
      </c>
      <c r="K297" s="8">
        <f t="shared" si="102"/>
        <v>192</v>
      </c>
      <c r="L297" s="31">
        <f t="shared" si="103"/>
        <v>-0.13757095318704082</v>
      </c>
      <c r="M297" s="9">
        <v>4.6346195300711358E-2</v>
      </c>
      <c r="N297" s="8">
        <f t="shared" si="104"/>
        <v>188</v>
      </c>
      <c r="O297" s="31">
        <f t="shared" si="105"/>
        <v>-6.2209319532023542E-2</v>
      </c>
      <c r="P297" s="9">
        <v>6.6003616636528026E-2</v>
      </c>
      <c r="Q297" s="8">
        <f t="shared" si="106"/>
        <v>97</v>
      </c>
      <c r="R297" s="31">
        <f t="shared" si="107"/>
        <v>3.3641739749295525E-2</v>
      </c>
      <c r="S297" s="10">
        <v>1.6317650258362795</v>
      </c>
      <c r="T297" s="8">
        <f t="shared" si="108"/>
        <v>92</v>
      </c>
      <c r="U297" s="31">
        <f t="shared" si="109"/>
        <v>-0.63619376900410429</v>
      </c>
      <c r="V297" s="16">
        <v>0.11680440771349862</v>
      </c>
      <c r="W297" s="97">
        <f t="shared" si="118"/>
        <v>175</v>
      </c>
      <c r="X297" s="31">
        <f t="shared" si="110"/>
        <v>-0.61788900192743446</v>
      </c>
      <c r="Y297" s="11">
        <v>93333</v>
      </c>
      <c r="Z297" s="8">
        <f t="shared" si="111"/>
        <v>218</v>
      </c>
      <c r="AA297" s="31">
        <f t="shared" si="112"/>
        <v>0.10854259269350566</v>
      </c>
      <c r="AB297" s="9">
        <v>4.2999999999999997E-2</v>
      </c>
      <c r="AC297" s="97">
        <f t="shared" si="119"/>
        <v>118</v>
      </c>
      <c r="AD297" s="31">
        <f t="shared" si="113"/>
        <v>-0.49973822771549931</v>
      </c>
      <c r="AE297" s="16">
        <v>0.90378171373863092</v>
      </c>
      <c r="AF297" s="8">
        <f t="shared" si="114"/>
        <v>207</v>
      </c>
      <c r="AG297" s="31">
        <f t="shared" si="115"/>
        <v>-0.12935516470634756</v>
      </c>
      <c r="AH297" s="12">
        <v>2.23</v>
      </c>
      <c r="AI297" s="97">
        <f t="shared" si="120"/>
        <v>127</v>
      </c>
      <c r="AJ297" s="31">
        <f t="shared" si="116"/>
        <v>-0.24808061829801953</v>
      </c>
      <c r="AK297" s="11">
        <v>135466.99492339769</v>
      </c>
      <c r="AL297" s="36"/>
    </row>
    <row r="298" spans="1:38" x14ac:dyDescent="0.3">
      <c r="A298" t="s">
        <v>626</v>
      </c>
      <c r="B298" s="3" t="s">
        <v>627</v>
      </c>
      <c r="C298" s="4" t="s">
        <v>89</v>
      </c>
      <c r="D298" s="5" t="s">
        <v>37</v>
      </c>
      <c r="E298" s="34">
        <f t="shared" si="117"/>
        <v>-1.7952219097346185</v>
      </c>
      <c r="F298" s="6">
        <f t="shared" si="98"/>
        <v>33.915910880445729</v>
      </c>
      <c r="G298" s="7">
        <f t="shared" si="99"/>
        <v>148</v>
      </c>
      <c r="H298" s="97">
        <f t="shared" si="100"/>
        <v>392</v>
      </c>
      <c r="I298" s="31">
        <f t="shared" si="101"/>
        <v>0.29108979547831176</v>
      </c>
      <c r="J298" s="9">
        <v>7.1496361910787787E-2</v>
      </c>
      <c r="K298" s="8">
        <f t="shared" si="102"/>
        <v>130</v>
      </c>
      <c r="L298" s="31">
        <f t="shared" si="103"/>
        <v>-0.41200046563586268</v>
      </c>
      <c r="M298" s="9">
        <v>5.5600981193785773E-2</v>
      </c>
      <c r="N298" s="8">
        <f t="shared" si="104"/>
        <v>132</v>
      </c>
      <c r="O298" s="31">
        <f t="shared" si="105"/>
        <v>-0.33093657314186786</v>
      </c>
      <c r="P298" s="9">
        <v>8.3874458874458879E-2</v>
      </c>
      <c r="Q298" s="8">
        <f t="shared" si="106"/>
        <v>203</v>
      </c>
      <c r="R298" s="31">
        <f t="shared" si="107"/>
        <v>4.6008957803215171E-2</v>
      </c>
      <c r="S298" s="10">
        <v>0.59049306170652494</v>
      </c>
      <c r="T298" s="8">
        <f t="shared" si="108"/>
        <v>70</v>
      </c>
      <c r="U298" s="31">
        <f t="shared" si="109"/>
        <v>-0.86469172978570119</v>
      </c>
      <c r="V298" s="16">
        <v>0.13160957344532712</v>
      </c>
      <c r="W298" s="97">
        <f t="shared" si="118"/>
        <v>79</v>
      </c>
      <c r="X298" s="31">
        <f t="shared" si="110"/>
        <v>-0.93091659644334857</v>
      </c>
      <c r="Y298" s="11">
        <v>78904</v>
      </c>
      <c r="Z298" s="8">
        <f t="shared" si="111"/>
        <v>191</v>
      </c>
      <c r="AA298" s="31">
        <f t="shared" si="112"/>
        <v>-1.2801356323613624E-2</v>
      </c>
      <c r="AB298" s="9">
        <v>4.4999999999999998E-2</v>
      </c>
      <c r="AC298" s="97">
        <f t="shared" si="119"/>
        <v>351</v>
      </c>
      <c r="AD298" s="31">
        <f t="shared" si="113"/>
        <v>0.460126857010763</v>
      </c>
      <c r="AE298" s="16">
        <v>0.95727997836960932</v>
      </c>
      <c r="AF298" s="8">
        <f t="shared" si="114"/>
        <v>149</v>
      </c>
      <c r="AG298" s="31">
        <f t="shared" si="115"/>
        <v>-0.26229037360434704</v>
      </c>
      <c r="AH298" s="12">
        <v>2.3746666666666667</v>
      </c>
      <c r="AI298" s="97">
        <f t="shared" si="120"/>
        <v>84</v>
      </c>
      <c r="AJ298" s="31">
        <f t="shared" si="116"/>
        <v>-0.26484483165436418</v>
      </c>
      <c r="AK298" s="11">
        <v>114312.74175770102</v>
      </c>
      <c r="AL298" s="36"/>
    </row>
    <row r="299" spans="1:38" x14ac:dyDescent="0.3">
      <c r="A299" t="s">
        <v>628</v>
      </c>
      <c r="B299" s="3" t="s">
        <v>629</v>
      </c>
      <c r="C299" s="4" t="s">
        <v>104</v>
      </c>
      <c r="D299" s="5" t="s">
        <v>44</v>
      </c>
      <c r="E299" s="34">
        <f t="shared" si="117"/>
        <v>2.7341918548118924</v>
      </c>
      <c r="F299" s="6">
        <f t="shared" si="98"/>
        <v>19.471274754903554</v>
      </c>
      <c r="G299" s="7">
        <f t="shared" si="99"/>
        <v>409</v>
      </c>
      <c r="H299" s="97">
        <f t="shared" si="100"/>
        <v>387</v>
      </c>
      <c r="I299" s="31">
        <f t="shared" si="101"/>
        <v>0.26644303785241197</v>
      </c>
      <c r="J299" s="9">
        <v>6.9419999181367986E-2</v>
      </c>
      <c r="K299" s="8">
        <f t="shared" si="102"/>
        <v>238</v>
      </c>
      <c r="L299" s="31">
        <f t="shared" si="103"/>
        <v>3.7637280072050333E-2</v>
      </c>
      <c r="M299" s="9">
        <v>4.043752071594299E-2</v>
      </c>
      <c r="N299" s="8">
        <f t="shared" si="104"/>
        <v>312</v>
      </c>
      <c r="O299" s="31">
        <f t="shared" si="105"/>
        <v>0.39214111341474311</v>
      </c>
      <c r="P299" s="9">
        <v>3.5788501500808124E-2</v>
      </c>
      <c r="Q299" s="8">
        <f t="shared" si="106"/>
        <v>282</v>
      </c>
      <c r="R299" s="31">
        <f t="shared" si="107"/>
        <v>4.9385554674406459E-2</v>
      </c>
      <c r="S299" s="10">
        <v>0.30619665480154629</v>
      </c>
      <c r="T299" s="8">
        <f t="shared" si="108"/>
        <v>447</v>
      </c>
      <c r="U299" s="31">
        <f t="shared" si="109"/>
        <v>0.65804230834440725</v>
      </c>
      <c r="V299" s="16">
        <v>3.2946418102942902E-2</v>
      </c>
      <c r="W299" s="97">
        <f t="shared" si="118"/>
        <v>487</v>
      </c>
      <c r="X299" s="31">
        <f t="shared" si="110"/>
        <v>1.12128094537018</v>
      </c>
      <c r="Y299" s="11">
        <v>173500</v>
      </c>
      <c r="Z299" s="8">
        <f t="shared" si="111"/>
        <v>266</v>
      </c>
      <c r="AA299" s="31">
        <f t="shared" si="112"/>
        <v>0.22988654171062495</v>
      </c>
      <c r="AB299" s="9">
        <v>4.0999999999999995E-2</v>
      </c>
      <c r="AC299" s="97">
        <f t="shared" si="119"/>
        <v>296</v>
      </c>
      <c r="AD299" s="31">
        <f t="shared" si="113"/>
        <v>0.32876138491548629</v>
      </c>
      <c r="AE299" s="16">
        <v>0.94995829858215175</v>
      </c>
      <c r="AF299" s="8">
        <f t="shared" si="114"/>
        <v>127</v>
      </c>
      <c r="AG299" s="31">
        <f t="shared" si="115"/>
        <v>-0.32538865248219928</v>
      </c>
      <c r="AH299" s="12">
        <v>2.4433333333333334</v>
      </c>
      <c r="AI299" s="97">
        <f t="shared" si="120"/>
        <v>362</v>
      </c>
      <c r="AJ299" s="31">
        <f t="shared" si="116"/>
        <v>-0.15991563991408464</v>
      </c>
      <c r="AK299" s="11">
        <v>246719.71125655452</v>
      </c>
      <c r="AL299" s="36"/>
    </row>
    <row r="300" spans="1:38" x14ac:dyDescent="0.3">
      <c r="A300" t="s">
        <v>630</v>
      </c>
      <c r="B300" s="3" t="s">
        <v>631</v>
      </c>
      <c r="C300" s="4" t="s">
        <v>36</v>
      </c>
      <c r="D300" s="5" t="s">
        <v>37</v>
      </c>
      <c r="E300" s="34">
        <f t="shared" si="117"/>
        <v>1.6707838842040292</v>
      </c>
      <c r="F300" s="6">
        <f t="shared" si="98"/>
        <v>22.862561571900663</v>
      </c>
      <c r="G300" s="7">
        <f t="shared" si="99"/>
        <v>333</v>
      </c>
      <c r="H300" s="97">
        <f t="shared" si="100"/>
        <v>8</v>
      </c>
      <c r="I300" s="31">
        <f t="shared" si="101"/>
        <v>-2.3974582390566601</v>
      </c>
      <c r="J300" s="9">
        <v>-0.15500000000000003</v>
      </c>
      <c r="K300" s="8">
        <f t="shared" si="102"/>
        <v>299</v>
      </c>
      <c r="L300" s="31">
        <f t="shared" si="103"/>
        <v>0.26654928424098046</v>
      </c>
      <c r="M300" s="9">
        <v>3.2717754834957105E-2</v>
      </c>
      <c r="N300" s="8">
        <f t="shared" si="104"/>
        <v>393</v>
      </c>
      <c r="O300" s="31">
        <f t="shared" si="105"/>
        <v>0.60264099818912276</v>
      </c>
      <c r="P300" s="9">
        <v>2.1789883268482489E-2</v>
      </c>
      <c r="Q300" s="8">
        <f t="shared" si="106"/>
        <v>386</v>
      </c>
      <c r="R300" s="31">
        <f t="shared" si="107"/>
        <v>5.3022261440516603E-2</v>
      </c>
      <c r="S300" s="10">
        <v>0</v>
      </c>
      <c r="T300" s="8">
        <f t="shared" si="108"/>
        <v>264</v>
      </c>
      <c r="U300" s="31">
        <f t="shared" si="109"/>
        <v>0.18754717092319717</v>
      </c>
      <c r="V300" s="16">
        <v>6.3431410011463504E-2</v>
      </c>
      <c r="W300" s="97">
        <f t="shared" si="118"/>
        <v>338</v>
      </c>
      <c r="X300" s="31">
        <f t="shared" si="110"/>
        <v>-3.1629882364875712E-4</v>
      </c>
      <c r="Y300" s="11">
        <v>121800</v>
      </c>
      <c r="Z300" s="8">
        <f t="shared" si="111"/>
        <v>317</v>
      </c>
      <c r="AA300" s="31">
        <f t="shared" si="112"/>
        <v>0.35123049072774382</v>
      </c>
      <c r="AB300" s="9">
        <v>3.9E-2</v>
      </c>
      <c r="AC300" s="97">
        <f t="shared" si="119"/>
        <v>362</v>
      </c>
      <c r="AD300" s="31">
        <f t="shared" si="113"/>
        <v>0.49124571258343414</v>
      </c>
      <c r="AE300" s="16">
        <v>0.95901439375457431</v>
      </c>
      <c r="AF300" s="8">
        <f t="shared" si="114"/>
        <v>533</v>
      </c>
      <c r="AG300" s="31">
        <f t="shared" si="115"/>
        <v>1.1001423664378223</v>
      </c>
      <c r="AH300" s="12">
        <v>0.89200000000000002</v>
      </c>
      <c r="AI300" s="97">
        <f t="shared" si="120"/>
        <v>542</v>
      </c>
      <c r="AJ300" s="31">
        <f t="shared" si="116"/>
        <v>0.97242078503251117</v>
      </c>
      <c r="AK300" s="11">
        <v>1675580.7554876886</v>
      </c>
      <c r="AL300" s="36"/>
    </row>
    <row r="301" spans="1:38" x14ac:dyDescent="0.3">
      <c r="A301" t="s">
        <v>632</v>
      </c>
      <c r="B301" s="3" t="s">
        <v>633</v>
      </c>
      <c r="C301" s="4" t="s">
        <v>32</v>
      </c>
      <c r="D301" s="5" t="s">
        <v>33</v>
      </c>
      <c r="E301" s="34">
        <f t="shared" si="117"/>
        <v>4.0747977127321784</v>
      </c>
      <c r="F301" s="6">
        <f t="shared" si="98"/>
        <v>15.195983334852061</v>
      </c>
      <c r="G301" s="7">
        <f t="shared" si="99"/>
        <v>483</v>
      </c>
      <c r="H301" s="97">
        <f t="shared" si="100"/>
        <v>252</v>
      </c>
      <c r="I301" s="31">
        <f t="shared" si="101"/>
        <v>-0.12609091301708997</v>
      </c>
      <c r="J301" s="9">
        <v>3.6351030110935101E-2</v>
      </c>
      <c r="K301" s="8">
        <f t="shared" si="102"/>
        <v>468</v>
      </c>
      <c r="L301" s="31">
        <f t="shared" si="103"/>
        <v>0.76319491402695339</v>
      </c>
      <c r="M301" s="9">
        <v>1.5969013318836642E-2</v>
      </c>
      <c r="N301" s="8">
        <f t="shared" si="104"/>
        <v>408</v>
      </c>
      <c r="O301" s="31">
        <f t="shared" si="105"/>
        <v>0.64602690849498723</v>
      </c>
      <c r="P301" s="9">
        <v>1.8904642757853769E-2</v>
      </c>
      <c r="Q301" s="8">
        <f t="shared" si="106"/>
        <v>346</v>
      </c>
      <c r="R301" s="31">
        <f t="shared" si="107"/>
        <v>5.1603329285569412E-2</v>
      </c>
      <c r="S301" s="10">
        <v>0.11946860365096054</v>
      </c>
      <c r="T301" s="8">
        <f t="shared" si="108"/>
        <v>432</v>
      </c>
      <c r="U301" s="31">
        <f t="shared" si="109"/>
        <v>0.62379748559837001</v>
      </c>
      <c r="V301" s="16">
        <v>3.5165257494235207E-2</v>
      </c>
      <c r="W301" s="97">
        <f t="shared" si="118"/>
        <v>501</v>
      </c>
      <c r="X301" s="31">
        <f t="shared" si="110"/>
        <v>1.398794909542858</v>
      </c>
      <c r="Y301" s="11">
        <v>186292</v>
      </c>
      <c r="Z301" s="8">
        <f t="shared" si="111"/>
        <v>415</v>
      </c>
      <c r="AA301" s="31">
        <f t="shared" si="112"/>
        <v>0.59391838876198189</v>
      </c>
      <c r="AB301" s="9">
        <v>3.5000000000000003E-2</v>
      </c>
      <c r="AC301" s="97">
        <f t="shared" si="119"/>
        <v>374</v>
      </c>
      <c r="AD301" s="31">
        <f t="shared" si="113"/>
        <v>0.52452841944487882</v>
      </c>
      <c r="AE301" s="16">
        <v>0.9608694118062171</v>
      </c>
      <c r="AF301" s="8">
        <f t="shared" si="114"/>
        <v>449</v>
      </c>
      <c r="AG301" s="31">
        <f t="shared" si="115"/>
        <v>0.43240329870132738</v>
      </c>
      <c r="AH301" s="12">
        <v>1.6186666666666667</v>
      </c>
      <c r="AI301" s="97">
        <f t="shared" si="120"/>
        <v>419</v>
      </c>
      <c r="AJ301" s="31">
        <f t="shared" si="116"/>
        <v>-0.12499421329705974</v>
      </c>
      <c r="AK301" s="11">
        <v>290786.00198317884</v>
      </c>
      <c r="AL301" s="36"/>
    </row>
    <row r="302" spans="1:38" x14ac:dyDescent="0.3">
      <c r="A302" t="s">
        <v>634</v>
      </c>
      <c r="B302" s="3" t="s">
        <v>635</v>
      </c>
      <c r="C302" s="4" t="s">
        <v>32</v>
      </c>
      <c r="D302" s="5" t="s">
        <v>33</v>
      </c>
      <c r="E302" s="34">
        <f t="shared" si="117"/>
        <v>-0.31779677001444295</v>
      </c>
      <c r="F302" s="6">
        <f t="shared" si="98"/>
        <v>29.204292632400133</v>
      </c>
      <c r="G302" s="7">
        <f t="shared" si="99"/>
        <v>217</v>
      </c>
      <c r="H302" s="97">
        <f t="shared" si="100"/>
        <v>462</v>
      </c>
      <c r="I302" s="31">
        <f t="shared" si="101"/>
        <v>0.59800169161185424</v>
      </c>
      <c r="J302" s="9">
        <v>9.7352112676056368E-2</v>
      </c>
      <c r="K302" s="8">
        <f t="shared" si="102"/>
        <v>341</v>
      </c>
      <c r="L302" s="31">
        <f t="shared" si="103"/>
        <v>0.38632995451331814</v>
      </c>
      <c r="M302" s="9">
        <v>2.8678304239401497E-2</v>
      </c>
      <c r="N302" s="8">
        <f t="shared" si="104"/>
        <v>97</v>
      </c>
      <c r="O302" s="31">
        <f t="shared" si="105"/>
        <v>-0.60623483629067776</v>
      </c>
      <c r="P302" s="9">
        <v>0.10218228498074454</v>
      </c>
      <c r="Q302" s="8">
        <f t="shared" si="106"/>
        <v>160</v>
      </c>
      <c r="R302" s="31">
        <f t="shared" si="107"/>
        <v>4.3265999228979501E-2</v>
      </c>
      <c r="S302" s="10">
        <v>0.82143957285142211</v>
      </c>
      <c r="T302" s="8">
        <f t="shared" si="108"/>
        <v>105</v>
      </c>
      <c r="U302" s="31">
        <f t="shared" si="109"/>
        <v>-0.45773276330564661</v>
      </c>
      <c r="V302" s="16">
        <v>0.10524130773222626</v>
      </c>
      <c r="W302" s="97">
        <f t="shared" si="118"/>
        <v>346</v>
      </c>
      <c r="X302" s="31">
        <f t="shared" si="110"/>
        <v>3.3396701514401723E-2</v>
      </c>
      <c r="Y302" s="11">
        <v>123354</v>
      </c>
      <c r="Z302" s="8">
        <f t="shared" si="111"/>
        <v>266</v>
      </c>
      <c r="AA302" s="31">
        <f t="shared" si="112"/>
        <v>0.22988654171062495</v>
      </c>
      <c r="AB302" s="9">
        <v>4.0999999999999995E-2</v>
      </c>
      <c r="AC302" s="97">
        <f t="shared" si="119"/>
        <v>280</v>
      </c>
      <c r="AD302" s="31">
        <f t="shared" si="113"/>
        <v>0.26933055707209375</v>
      </c>
      <c r="AE302" s="16">
        <v>0.94664590999150866</v>
      </c>
      <c r="AF302" s="8">
        <f t="shared" si="114"/>
        <v>228</v>
      </c>
      <c r="AG302" s="31">
        <f t="shared" si="115"/>
        <v>-9.2292583423725594E-2</v>
      </c>
      <c r="AH302" s="12">
        <v>2.1896666666666667</v>
      </c>
      <c r="AI302" s="97">
        <f t="shared" si="120"/>
        <v>239</v>
      </c>
      <c r="AJ302" s="31">
        <f t="shared" si="116"/>
        <v>-0.2108749424783202</v>
      </c>
      <c r="AK302" s="11">
        <v>182415.71054523051</v>
      </c>
      <c r="AL302" s="36"/>
    </row>
    <row r="303" spans="1:38" x14ac:dyDescent="0.3">
      <c r="A303" t="s">
        <v>636</v>
      </c>
      <c r="B303" s="3" t="s">
        <v>637</v>
      </c>
      <c r="C303" s="4" t="s">
        <v>162</v>
      </c>
      <c r="D303" s="5" t="s">
        <v>37</v>
      </c>
      <c r="E303" s="34">
        <f t="shared" si="117"/>
        <v>-9.1903761047456403</v>
      </c>
      <c r="F303" s="6">
        <f t="shared" si="98"/>
        <v>57.499605590638751</v>
      </c>
      <c r="G303" s="7">
        <f t="shared" si="99"/>
        <v>26</v>
      </c>
      <c r="H303" s="97">
        <f t="shared" si="100"/>
        <v>3</v>
      </c>
      <c r="I303" s="31">
        <f t="shared" si="101"/>
        <v>-4.0998358010612428</v>
      </c>
      <c r="J303" s="9">
        <v>-0.2984165651644336</v>
      </c>
      <c r="K303" s="8">
        <f t="shared" si="102"/>
        <v>354</v>
      </c>
      <c r="L303" s="31">
        <f t="shared" si="103"/>
        <v>0.42179562959482086</v>
      </c>
      <c r="M303" s="9">
        <v>2.7482269503546101E-2</v>
      </c>
      <c r="N303" s="8">
        <f t="shared" si="104"/>
        <v>154</v>
      </c>
      <c r="O303" s="31">
        <f t="shared" si="105"/>
        <v>-0.20137979518194302</v>
      </c>
      <c r="P303" s="9">
        <v>7.5258701787394161E-2</v>
      </c>
      <c r="Q303" s="8">
        <f t="shared" si="106"/>
        <v>167</v>
      </c>
      <c r="R303" s="31">
        <f t="shared" si="107"/>
        <v>4.3857886664459521E-2</v>
      </c>
      <c r="S303" s="10">
        <v>0.77160493827160492</v>
      </c>
      <c r="T303" s="8">
        <f t="shared" si="108"/>
        <v>36</v>
      </c>
      <c r="U303" s="31">
        <f t="shared" si="109"/>
        <v>-1.7653622969482488</v>
      </c>
      <c r="V303" s="16">
        <v>0.18996710526315788</v>
      </c>
      <c r="W303" s="97">
        <f t="shared" si="118"/>
        <v>74</v>
      </c>
      <c r="X303" s="31">
        <f t="shared" si="110"/>
        <v>-0.97300361102238198</v>
      </c>
      <c r="Y303" s="11">
        <v>76964</v>
      </c>
      <c r="Z303" s="8">
        <f t="shared" si="111"/>
        <v>9</v>
      </c>
      <c r="AA303" s="31">
        <f t="shared" si="112"/>
        <v>-3.7137918013457485</v>
      </c>
      <c r="AB303" s="9">
        <v>0.106</v>
      </c>
      <c r="AC303" s="97">
        <f t="shared" si="119"/>
        <v>44</v>
      </c>
      <c r="AD303" s="31">
        <f t="shared" si="113"/>
        <v>-1.531653647254458</v>
      </c>
      <c r="AE303" s="16">
        <v>0.84626770987523792</v>
      </c>
      <c r="AF303" s="8">
        <f t="shared" si="114"/>
        <v>169</v>
      </c>
      <c r="AG303" s="31">
        <f t="shared" si="115"/>
        <v>-0.21665132723153127</v>
      </c>
      <c r="AH303" s="12">
        <v>2.3249999999999997</v>
      </c>
      <c r="AI303" s="97">
        <f t="shared" si="120"/>
        <v>12</v>
      </c>
      <c r="AJ303" s="31">
        <f t="shared" si="116"/>
        <v>-0.30147985993132564</v>
      </c>
      <c r="AK303" s="11">
        <v>68084.108989197528</v>
      </c>
      <c r="AL303" s="36"/>
    </row>
    <row r="304" spans="1:38" x14ac:dyDescent="0.3">
      <c r="A304" t="s">
        <v>638</v>
      </c>
      <c r="B304" s="3" t="s">
        <v>639</v>
      </c>
      <c r="C304" s="4" t="s">
        <v>47</v>
      </c>
      <c r="D304" s="5" t="s">
        <v>44</v>
      </c>
      <c r="E304" s="34">
        <f t="shared" si="117"/>
        <v>1.3681651176009764</v>
      </c>
      <c r="F304" s="6">
        <f t="shared" si="98"/>
        <v>23.827635242704755</v>
      </c>
      <c r="G304" s="7">
        <f t="shared" si="99"/>
        <v>316</v>
      </c>
      <c r="H304" s="97">
        <f t="shared" si="100"/>
        <v>336</v>
      </c>
      <c r="I304" s="31">
        <f t="shared" si="101"/>
        <v>0.13957634246822001</v>
      </c>
      <c r="J304" s="9">
        <v>5.8732131758856498E-2</v>
      </c>
      <c r="K304" s="8">
        <f t="shared" si="102"/>
        <v>496</v>
      </c>
      <c r="L304" s="31">
        <f t="shared" si="103"/>
        <v>0.88557876565485805</v>
      </c>
      <c r="M304" s="9">
        <v>1.1841773746535651E-2</v>
      </c>
      <c r="N304" s="8">
        <f t="shared" si="104"/>
        <v>244</v>
      </c>
      <c r="O304" s="31">
        <f t="shared" si="105"/>
        <v>0.18018007558828902</v>
      </c>
      <c r="P304" s="9">
        <v>4.9884289020313707E-2</v>
      </c>
      <c r="Q304" s="8">
        <f t="shared" si="106"/>
        <v>226</v>
      </c>
      <c r="R304" s="31">
        <f t="shared" si="107"/>
        <v>4.721215004741907E-2</v>
      </c>
      <c r="S304" s="10">
        <v>0.48918892476274339</v>
      </c>
      <c r="T304" s="8">
        <f t="shared" si="108"/>
        <v>399</v>
      </c>
      <c r="U304" s="31">
        <f t="shared" si="109"/>
        <v>0.56913383107597759</v>
      </c>
      <c r="V304" s="16">
        <v>3.8707102952913006E-2</v>
      </c>
      <c r="W304" s="97">
        <f t="shared" si="118"/>
        <v>315</v>
      </c>
      <c r="X304" s="31">
        <f t="shared" si="110"/>
        <v>-8.4663882681010577E-2</v>
      </c>
      <c r="Y304" s="11">
        <v>117912</v>
      </c>
      <c r="Z304" s="8">
        <f t="shared" si="111"/>
        <v>396</v>
      </c>
      <c r="AA304" s="31">
        <f t="shared" si="112"/>
        <v>0.53324641425342234</v>
      </c>
      <c r="AB304" s="9">
        <v>3.6000000000000004E-2</v>
      </c>
      <c r="AC304" s="97">
        <f t="shared" si="119"/>
        <v>178</v>
      </c>
      <c r="AD304" s="31">
        <f t="shared" si="113"/>
        <v>-0.11976002805439767</v>
      </c>
      <c r="AE304" s="16">
        <v>0.9249598715890851</v>
      </c>
      <c r="AF304" s="8">
        <f t="shared" si="114"/>
        <v>340</v>
      </c>
      <c r="AG304" s="31">
        <f t="shared" si="115"/>
        <v>0.12365055545436071</v>
      </c>
      <c r="AH304" s="12">
        <v>1.954666666666667</v>
      </c>
      <c r="AI304" s="97">
        <f t="shared" si="120"/>
        <v>325</v>
      </c>
      <c r="AJ304" s="31">
        <f t="shared" si="116"/>
        <v>-0.17753943409233267</v>
      </c>
      <c r="AK304" s="11">
        <v>224480.77908228157</v>
      </c>
      <c r="AL304" s="36"/>
    </row>
    <row r="305" spans="1:38" x14ac:dyDescent="0.3">
      <c r="A305" t="s">
        <v>640</v>
      </c>
      <c r="B305" s="3" t="s">
        <v>641</v>
      </c>
      <c r="C305" s="4" t="s">
        <v>89</v>
      </c>
      <c r="D305" s="5" t="s">
        <v>37</v>
      </c>
      <c r="E305" s="34">
        <f t="shared" si="117"/>
        <v>3.8684894522448365</v>
      </c>
      <c r="F305" s="6">
        <f t="shared" si="98"/>
        <v>15.853915665026712</v>
      </c>
      <c r="G305" s="7">
        <f t="shared" si="99"/>
        <v>474</v>
      </c>
      <c r="H305" s="97">
        <f t="shared" si="100"/>
        <v>362</v>
      </c>
      <c r="I305" s="31">
        <f t="shared" si="101"/>
        <v>0.18520826918090977</v>
      </c>
      <c r="J305" s="9">
        <v>6.2576387191395799E-2</v>
      </c>
      <c r="K305" s="8">
        <f t="shared" si="102"/>
        <v>266</v>
      </c>
      <c r="L305" s="31">
        <f t="shared" si="103"/>
        <v>0.14344351282724718</v>
      </c>
      <c r="M305" s="9">
        <v>3.6869340232858989E-2</v>
      </c>
      <c r="N305" s="8">
        <f t="shared" si="104"/>
        <v>448</v>
      </c>
      <c r="O305" s="31">
        <f t="shared" si="105"/>
        <v>0.70812487959551862</v>
      </c>
      <c r="P305" s="9">
        <v>1.4775016789791807E-2</v>
      </c>
      <c r="Q305" s="8">
        <f t="shared" si="106"/>
        <v>109</v>
      </c>
      <c r="R305" s="31">
        <f t="shared" si="107"/>
        <v>3.6628845692041813E-2</v>
      </c>
      <c r="S305" s="10">
        <v>1.380262249827467</v>
      </c>
      <c r="T305" s="8">
        <f t="shared" si="108"/>
        <v>549</v>
      </c>
      <c r="U305" s="31">
        <f t="shared" si="109"/>
        <v>0.99771495428918699</v>
      </c>
      <c r="V305" s="16">
        <v>1.0937863625785431E-2</v>
      </c>
      <c r="W305" s="97">
        <f t="shared" si="118"/>
        <v>403</v>
      </c>
      <c r="X305" s="31">
        <f t="shared" si="110"/>
        <v>0.42029351491774297</v>
      </c>
      <c r="Y305" s="11">
        <v>141188</v>
      </c>
      <c r="Z305" s="8">
        <f t="shared" si="111"/>
        <v>415</v>
      </c>
      <c r="AA305" s="31">
        <f t="shared" si="112"/>
        <v>0.59391838876198189</v>
      </c>
      <c r="AB305" s="9">
        <v>3.5000000000000003E-2</v>
      </c>
      <c r="AC305" s="97">
        <f t="shared" si="119"/>
        <v>556</v>
      </c>
      <c r="AD305" s="31">
        <f t="shared" si="113"/>
        <v>1.129853970022382</v>
      </c>
      <c r="AE305" s="16">
        <v>0.99460734748904622</v>
      </c>
      <c r="AF305" s="8">
        <f t="shared" si="114"/>
        <v>177</v>
      </c>
      <c r="AG305" s="31">
        <f t="shared" si="115"/>
        <v>-0.19612907147999703</v>
      </c>
      <c r="AH305" s="12">
        <v>2.3026666666666666</v>
      </c>
      <c r="AI305" s="97">
        <f t="shared" si="120"/>
        <v>260</v>
      </c>
      <c r="AJ305" s="31">
        <f t="shared" si="116"/>
        <v>-0.20470311466423319</v>
      </c>
      <c r="AK305" s="11">
        <v>190203.75316310098</v>
      </c>
      <c r="AL305" s="36"/>
    </row>
    <row r="306" spans="1:38" x14ac:dyDescent="0.3">
      <c r="A306" t="s">
        <v>642</v>
      </c>
      <c r="B306" s="3" t="s">
        <v>643</v>
      </c>
      <c r="C306" s="4" t="s">
        <v>89</v>
      </c>
      <c r="D306" s="5" t="s">
        <v>37</v>
      </c>
      <c r="E306" s="34">
        <f t="shared" si="117"/>
        <v>4.1815823646749921</v>
      </c>
      <c r="F306" s="6">
        <f t="shared" si="98"/>
        <v>14.855439167043835</v>
      </c>
      <c r="G306" s="7">
        <f t="shared" si="99"/>
        <v>492</v>
      </c>
      <c r="H306" s="97">
        <f t="shared" si="100"/>
        <v>448</v>
      </c>
      <c r="I306" s="31">
        <f t="shared" si="101"/>
        <v>0.50989720897683033</v>
      </c>
      <c r="J306" s="9">
        <v>8.9929762571637761E-2</v>
      </c>
      <c r="K306" s="8">
        <f t="shared" si="102"/>
        <v>347</v>
      </c>
      <c r="L306" s="31">
        <f t="shared" si="103"/>
        <v>0.40737918161883718</v>
      </c>
      <c r="M306" s="9">
        <v>2.7968445855957383E-2</v>
      </c>
      <c r="N306" s="8">
        <f t="shared" si="104"/>
        <v>511</v>
      </c>
      <c r="O306" s="31">
        <f t="shared" si="105"/>
        <v>0.85375012841851883</v>
      </c>
      <c r="P306" s="9">
        <v>5.0906776964683422E-3</v>
      </c>
      <c r="Q306" s="8">
        <f t="shared" si="106"/>
        <v>347</v>
      </c>
      <c r="R306" s="31">
        <f t="shared" si="107"/>
        <v>5.1613583922950776E-2</v>
      </c>
      <c r="S306" s="10">
        <v>0.11860520281489681</v>
      </c>
      <c r="T306" s="8">
        <f t="shared" si="108"/>
        <v>435</v>
      </c>
      <c r="U306" s="31">
        <f t="shared" si="109"/>
        <v>0.63988049382475731</v>
      </c>
      <c r="V306" s="16">
        <v>3.4123184289539886E-2</v>
      </c>
      <c r="W306" s="97">
        <f t="shared" si="118"/>
        <v>451</v>
      </c>
      <c r="X306" s="31">
        <f t="shared" si="110"/>
        <v>0.78434619102638203</v>
      </c>
      <c r="Y306" s="11">
        <v>157969</v>
      </c>
      <c r="Z306" s="8">
        <f t="shared" si="111"/>
        <v>492</v>
      </c>
      <c r="AA306" s="31">
        <f t="shared" si="112"/>
        <v>0.77593431228766085</v>
      </c>
      <c r="AB306" s="9">
        <v>3.2000000000000001E-2</v>
      </c>
      <c r="AC306" s="97">
        <f t="shared" si="119"/>
        <v>514</v>
      </c>
      <c r="AD306" s="31">
        <f t="shared" si="113"/>
        <v>0.91803180422161634</v>
      </c>
      <c r="AE306" s="16">
        <v>0.98280139844366754</v>
      </c>
      <c r="AF306" s="8">
        <f t="shared" si="114"/>
        <v>224</v>
      </c>
      <c r="AG306" s="31">
        <f t="shared" si="115"/>
        <v>-0.10086904851391938</v>
      </c>
      <c r="AH306" s="12">
        <v>2.1990000000000003</v>
      </c>
      <c r="AI306" s="97">
        <f t="shared" si="120"/>
        <v>310</v>
      </c>
      <c r="AJ306" s="31">
        <f t="shared" si="116"/>
        <v>-0.18430393818932422</v>
      </c>
      <c r="AK306" s="11">
        <v>215944.85621095911</v>
      </c>
      <c r="AL306" s="36"/>
    </row>
    <row r="307" spans="1:38" x14ac:dyDescent="0.3">
      <c r="A307" t="s">
        <v>644</v>
      </c>
      <c r="B307" s="3" t="s">
        <v>645</v>
      </c>
      <c r="C307" s="4" t="s">
        <v>143</v>
      </c>
      <c r="D307" s="5" t="s">
        <v>44</v>
      </c>
      <c r="E307" s="34">
        <f t="shared" si="117"/>
        <v>5.3570058855277471</v>
      </c>
      <c r="F307" s="6">
        <f t="shared" si="98"/>
        <v>11.106926459942635</v>
      </c>
      <c r="G307" s="7">
        <f t="shared" si="99"/>
        <v>536</v>
      </c>
      <c r="H307" s="97">
        <f t="shared" si="100"/>
        <v>126</v>
      </c>
      <c r="I307" s="31">
        <f t="shared" si="101"/>
        <v>-0.50272838437102418</v>
      </c>
      <c r="J307" s="9">
        <v>4.6212577858146808E-3</v>
      </c>
      <c r="K307" s="8">
        <f t="shared" si="102"/>
        <v>333</v>
      </c>
      <c r="L307" s="31">
        <f t="shared" si="103"/>
        <v>0.37397890714085597</v>
      </c>
      <c r="M307" s="9">
        <v>2.9094827586206896E-2</v>
      </c>
      <c r="N307" s="8">
        <f t="shared" si="104"/>
        <v>485</v>
      </c>
      <c r="O307" s="31">
        <f t="shared" si="105"/>
        <v>0.79678405495615434</v>
      </c>
      <c r="P307" s="9">
        <v>8.8790233074361822E-3</v>
      </c>
      <c r="Q307" s="8">
        <f t="shared" si="106"/>
        <v>386</v>
      </c>
      <c r="R307" s="31">
        <f t="shared" si="107"/>
        <v>5.3022261440516603E-2</v>
      </c>
      <c r="S307" s="10">
        <v>0</v>
      </c>
      <c r="T307" s="8">
        <f t="shared" si="108"/>
        <v>428</v>
      </c>
      <c r="U307" s="31">
        <f t="shared" si="109"/>
        <v>0.62259456747173381</v>
      </c>
      <c r="V307" s="16">
        <v>3.5243198680956309E-2</v>
      </c>
      <c r="W307" s="97">
        <f t="shared" si="118"/>
        <v>532</v>
      </c>
      <c r="X307" s="31">
        <f t="shared" si="110"/>
        <v>1.9552980528322217</v>
      </c>
      <c r="Y307" s="11">
        <v>211944</v>
      </c>
      <c r="Z307" s="8">
        <f t="shared" si="111"/>
        <v>536</v>
      </c>
      <c r="AA307" s="31">
        <f t="shared" si="112"/>
        <v>0.95795023581333982</v>
      </c>
      <c r="AB307" s="9">
        <v>2.8999999999999998E-2</v>
      </c>
      <c r="AC307" s="97">
        <f t="shared" si="119"/>
        <v>528</v>
      </c>
      <c r="AD307" s="31">
        <f t="shared" si="113"/>
        <v>0.98442812894063869</v>
      </c>
      <c r="AE307" s="16">
        <v>0.98650201033888574</v>
      </c>
      <c r="AF307" s="8">
        <f t="shared" si="114"/>
        <v>352</v>
      </c>
      <c r="AG307" s="31">
        <f t="shared" si="115"/>
        <v>0.1530555786207389</v>
      </c>
      <c r="AH307" s="12">
        <v>1.9226666666666665</v>
      </c>
      <c r="AI307" s="97">
        <f t="shared" si="120"/>
        <v>455</v>
      </c>
      <c r="AJ307" s="31">
        <f t="shared" si="116"/>
        <v>-7.6591765098002695E-2</v>
      </c>
      <c r="AK307" s="11">
        <v>351863.58559999999</v>
      </c>
      <c r="AL307" s="36"/>
    </row>
    <row r="308" spans="1:38" x14ac:dyDescent="0.3">
      <c r="A308" t="s">
        <v>646</v>
      </c>
      <c r="B308" s="3" t="s">
        <v>647</v>
      </c>
      <c r="C308" s="4" t="s">
        <v>143</v>
      </c>
      <c r="D308" s="5" t="s">
        <v>44</v>
      </c>
      <c r="E308" s="34">
        <f t="shared" si="117"/>
        <v>6.845916727365692</v>
      </c>
      <c r="F308" s="6">
        <f t="shared" si="98"/>
        <v>6.3586794567508029</v>
      </c>
      <c r="G308" s="7">
        <f t="shared" si="99"/>
        <v>558</v>
      </c>
      <c r="H308" s="97">
        <f t="shared" si="100"/>
        <v>253</v>
      </c>
      <c r="I308" s="31">
        <f t="shared" si="101"/>
        <v>-0.12494415475951531</v>
      </c>
      <c r="J308" s="9">
        <v>3.6447638603696042E-2</v>
      </c>
      <c r="K308" s="8">
        <f t="shared" si="102"/>
        <v>481</v>
      </c>
      <c r="L308" s="31">
        <f t="shared" si="103"/>
        <v>0.8214153797493402</v>
      </c>
      <c r="M308" s="9">
        <v>1.4005602240896359E-2</v>
      </c>
      <c r="N308" s="8">
        <f t="shared" si="104"/>
        <v>525</v>
      </c>
      <c r="O308" s="31">
        <f t="shared" si="105"/>
        <v>0.93029961714274023</v>
      </c>
      <c r="P308" s="9">
        <v>0</v>
      </c>
      <c r="Q308" s="8">
        <f t="shared" si="106"/>
        <v>386</v>
      </c>
      <c r="R308" s="31">
        <f t="shared" si="107"/>
        <v>5.3022261440516603E-2</v>
      </c>
      <c r="S308" s="10">
        <v>0</v>
      </c>
      <c r="T308" s="8">
        <f t="shared" si="108"/>
        <v>508</v>
      </c>
      <c r="U308" s="31">
        <f t="shared" si="109"/>
        <v>0.81004914230029768</v>
      </c>
      <c r="V308" s="16">
        <v>2.3097374543037553E-2</v>
      </c>
      <c r="W308" s="97">
        <f t="shared" si="118"/>
        <v>554</v>
      </c>
      <c r="X308" s="31">
        <f t="shared" si="110"/>
        <v>2.7808977573784568</v>
      </c>
      <c r="Y308" s="11">
        <v>250000</v>
      </c>
      <c r="Z308" s="8">
        <f t="shared" si="111"/>
        <v>523</v>
      </c>
      <c r="AA308" s="31">
        <f t="shared" si="112"/>
        <v>0.89727826130478017</v>
      </c>
      <c r="AB308" s="9">
        <v>0.03</v>
      </c>
      <c r="AC308" s="97">
        <f t="shared" si="119"/>
        <v>555</v>
      </c>
      <c r="AD308" s="31">
        <f t="shared" si="113"/>
        <v>1.1272823204119276</v>
      </c>
      <c r="AE308" s="16">
        <v>0.99446401610468038</v>
      </c>
      <c r="AF308" s="8">
        <f t="shared" si="114"/>
        <v>408</v>
      </c>
      <c r="AG308" s="31">
        <f t="shared" si="115"/>
        <v>0.29364834563498232</v>
      </c>
      <c r="AH308" s="12">
        <v>1.7696666666666667</v>
      </c>
      <c r="AI308" s="97">
        <f t="shared" si="120"/>
        <v>493</v>
      </c>
      <c r="AJ308" s="31">
        <f t="shared" si="116"/>
        <v>-1.7701010769139627E-3</v>
      </c>
      <c r="AK308" s="11">
        <v>446278.77761267952</v>
      </c>
      <c r="AL308" s="36"/>
    </row>
    <row r="309" spans="1:38" x14ac:dyDescent="0.3">
      <c r="A309" t="s">
        <v>648</v>
      </c>
      <c r="B309" s="3" t="s">
        <v>649</v>
      </c>
      <c r="C309" s="4" t="s">
        <v>72</v>
      </c>
      <c r="D309" s="5" t="s">
        <v>37</v>
      </c>
      <c r="E309" s="34">
        <f t="shared" si="117"/>
        <v>-3.2566265518489543</v>
      </c>
      <c r="F309" s="6">
        <f t="shared" si="98"/>
        <v>38.576438574504451</v>
      </c>
      <c r="G309" s="7">
        <f t="shared" si="99"/>
        <v>98</v>
      </c>
      <c r="H309" s="97">
        <f t="shared" si="100"/>
        <v>507</v>
      </c>
      <c r="I309" s="31">
        <f t="shared" si="101"/>
        <v>1.0570135665220963</v>
      </c>
      <c r="J309" s="9">
        <v>0.13602150537634405</v>
      </c>
      <c r="K309" s="8">
        <f t="shared" si="102"/>
        <v>119</v>
      </c>
      <c r="L309" s="31">
        <f t="shared" si="103"/>
        <v>-0.49799134391329769</v>
      </c>
      <c r="M309" s="9">
        <v>5.850091407678245E-2</v>
      </c>
      <c r="N309" s="8">
        <f t="shared" si="104"/>
        <v>101</v>
      </c>
      <c r="O309" s="31">
        <f t="shared" si="105"/>
        <v>-0.5734194019836828</v>
      </c>
      <c r="P309" s="9">
        <v>0.1</v>
      </c>
      <c r="Q309" s="8">
        <f t="shared" si="106"/>
        <v>107</v>
      </c>
      <c r="R309" s="31">
        <f t="shared" si="107"/>
        <v>3.6159464881448951E-2</v>
      </c>
      <c r="S309" s="10">
        <v>1.419782300047326</v>
      </c>
      <c r="T309" s="8">
        <f t="shared" si="108"/>
        <v>41</v>
      </c>
      <c r="U309" s="31">
        <f t="shared" si="109"/>
        <v>-1.4064098587390639</v>
      </c>
      <c r="V309" s="16">
        <v>0.16670934699103712</v>
      </c>
      <c r="W309" s="97">
        <f t="shared" si="118"/>
        <v>146</v>
      </c>
      <c r="X309" s="31">
        <f t="shared" si="110"/>
        <v>-0.67488002630842459</v>
      </c>
      <c r="Y309" s="11">
        <v>90706</v>
      </c>
      <c r="Z309" s="8">
        <f t="shared" si="111"/>
        <v>218</v>
      </c>
      <c r="AA309" s="31">
        <f t="shared" si="112"/>
        <v>0.10854259269350566</v>
      </c>
      <c r="AB309" s="9">
        <v>4.2999999999999997E-2</v>
      </c>
      <c r="AC309" s="97">
        <f t="shared" si="119"/>
        <v>116</v>
      </c>
      <c r="AD309" s="31">
        <f t="shared" si="113"/>
        <v>-0.52249558157066944</v>
      </c>
      <c r="AE309" s="16">
        <v>0.90251332825590247</v>
      </c>
      <c r="AF309" s="8">
        <f t="shared" si="114"/>
        <v>12</v>
      </c>
      <c r="AG309" s="31">
        <f t="shared" si="115"/>
        <v>-1.1811973475536515</v>
      </c>
      <c r="AH309" s="12">
        <v>3.3746666666666663</v>
      </c>
      <c r="AI309" s="97">
        <f t="shared" si="120"/>
        <v>56</v>
      </c>
      <c r="AJ309" s="31">
        <f t="shared" si="116"/>
        <v>-0.27431983834342066</v>
      </c>
      <c r="AK309" s="11">
        <v>102356.51774727875</v>
      </c>
      <c r="AL309" s="36"/>
    </row>
    <row r="310" spans="1:38" x14ac:dyDescent="0.3">
      <c r="A310" t="s">
        <v>650</v>
      </c>
      <c r="B310" s="3" t="s">
        <v>651</v>
      </c>
      <c r="C310" s="4" t="s">
        <v>199</v>
      </c>
      <c r="D310" s="5" t="s">
        <v>33</v>
      </c>
      <c r="E310" s="34">
        <f t="shared" si="117"/>
        <v>3.6087096582172475</v>
      </c>
      <c r="F310" s="6">
        <f t="shared" si="98"/>
        <v>16.6823726779118</v>
      </c>
      <c r="G310" s="7">
        <f t="shared" si="99"/>
        <v>463</v>
      </c>
      <c r="H310" s="97">
        <f t="shared" si="100"/>
        <v>505</v>
      </c>
      <c r="I310" s="31">
        <f t="shared" si="101"/>
        <v>1.0231337100311098</v>
      </c>
      <c r="J310" s="9">
        <v>0.13316730149428646</v>
      </c>
      <c r="K310" s="8">
        <f t="shared" si="102"/>
        <v>307</v>
      </c>
      <c r="L310" s="31">
        <f t="shared" si="103"/>
        <v>0.30397908400115825</v>
      </c>
      <c r="M310" s="9">
        <v>3.1455482495112846E-2</v>
      </c>
      <c r="N310" s="8">
        <f t="shared" si="104"/>
        <v>388</v>
      </c>
      <c r="O310" s="31">
        <f t="shared" si="105"/>
        <v>0.58540993385686335</v>
      </c>
      <c r="P310" s="9">
        <v>2.2935779816513763E-2</v>
      </c>
      <c r="Q310" s="8">
        <f t="shared" si="106"/>
        <v>276</v>
      </c>
      <c r="R310" s="31">
        <f t="shared" si="107"/>
        <v>4.9183531734708595E-2</v>
      </c>
      <c r="S310" s="10">
        <v>0.3232062055591467</v>
      </c>
      <c r="T310" s="8">
        <f t="shared" si="108"/>
        <v>421</v>
      </c>
      <c r="U310" s="31">
        <f t="shared" si="109"/>
        <v>0.61189491354733661</v>
      </c>
      <c r="V310" s="16">
        <v>3.5936465916611517E-2</v>
      </c>
      <c r="W310" s="97">
        <f t="shared" si="118"/>
        <v>452</v>
      </c>
      <c r="X310" s="31">
        <f t="shared" si="110"/>
        <v>0.78614682103156752</v>
      </c>
      <c r="Y310" s="11">
        <v>158052</v>
      </c>
      <c r="Z310" s="8">
        <f t="shared" si="111"/>
        <v>442</v>
      </c>
      <c r="AA310" s="31">
        <f t="shared" si="112"/>
        <v>0.65459036327054154</v>
      </c>
      <c r="AB310" s="9">
        <v>3.4000000000000002E-2</v>
      </c>
      <c r="AC310" s="97">
        <f t="shared" si="119"/>
        <v>429</v>
      </c>
      <c r="AD310" s="31">
        <f t="shared" si="113"/>
        <v>0.6728868744822043</v>
      </c>
      <c r="AE310" s="16">
        <v>0.96913819875776397</v>
      </c>
      <c r="AF310" s="8">
        <f t="shared" si="114"/>
        <v>191</v>
      </c>
      <c r="AG310" s="31">
        <f t="shared" si="115"/>
        <v>-0.16764295528756845</v>
      </c>
      <c r="AH310" s="12">
        <v>2.2716666666666665</v>
      </c>
      <c r="AI310" s="97">
        <f t="shared" si="120"/>
        <v>355</v>
      </c>
      <c r="AJ310" s="31">
        <f t="shared" si="116"/>
        <v>-0.1650809575685972</v>
      </c>
      <c r="AK310" s="11">
        <v>240201.75332902392</v>
      </c>
      <c r="AL310" s="36"/>
    </row>
    <row r="311" spans="1:38" x14ac:dyDescent="0.3">
      <c r="A311" t="s">
        <v>652</v>
      </c>
      <c r="B311" s="3" t="s">
        <v>653</v>
      </c>
      <c r="C311" s="4" t="s">
        <v>77</v>
      </c>
      <c r="D311" s="5" t="s">
        <v>37</v>
      </c>
      <c r="E311" s="34">
        <f t="shared" si="117"/>
        <v>-4.8757626029920305</v>
      </c>
      <c r="F311" s="6">
        <f t="shared" si="98"/>
        <v>43.739983419882606</v>
      </c>
      <c r="G311" s="7">
        <f t="shared" si="99"/>
        <v>68</v>
      </c>
      <c r="H311" s="97">
        <f t="shared" si="100"/>
        <v>357</v>
      </c>
      <c r="I311" s="31">
        <f t="shared" si="101"/>
        <v>0.17746771405085529</v>
      </c>
      <c r="J311" s="9">
        <v>6.1924285181832683E-2</v>
      </c>
      <c r="K311" s="8">
        <f t="shared" si="102"/>
        <v>314</v>
      </c>
      <c r="L311" s="31">
        <f t="shared" si="103"/>
        <v>0.32837127220231932</v>
      </c>
      <c r="M311" s="9">
        <v>3.063288700510548E-2</v>
      </c>
      <c r="N311" s="8">
        <f t="shared" si="104"/>
        <v>78</v>
      </c>
      <c r="O311" s="31">
        <f t="shared" si="105"/>
        <v>-0.85174666958474432</v>
      </c>
      <c r="P311" s="9">
        <v>0.11850926031132826</v>
      </c>
      <c r="Q311" s="8">
        <f t="shared" si="106"/>
        <v>94</v>
      </c>
      <c r="R311" s="31">
        <f t="shared" si="107"/>
        <v>3.3370136469477223E-2</v>
      </c>
      <c r="S311" s="10">
        <v>1.6546329723225031</v>
      </c>
      <c r="T311" s="8">
        <f t="shared" si="108"/>
        <v>84</v>
      </c>
      <c r="U311" s="31">
        <f t="shared" si="109"/>
        <v>-0.68174149320412991</v>
      </c>
      <c r="V311" s="16">
        <v>0.11975560081466395</v>
      </c>
      <c r="W311" s="97">
        <f t="shared" si="118"/>
        <v>99</v>
      </c>
      <c r="X311" s="31">
        <f t="shared" si="110"/>
        <v>-0.83103586699908572</v>
      </c>
      <c r="Y311" s="11">
        <v>83508</v>
      </c>
      <c r="Z311" s="8">
        <f t="shared" si="111"/>
        <v>13</v>
      </c>
      <c r="AA311" s="31">
        <f t="shared" si="112"/>
        <v>-2.8037121837173546</v>
      </c>
      <c r="AB311" s="9">
        <v>9.0999999999999998E-2</v>
      </c>
      <c r="AC311" s="97">
        <f t="shared" si="119"/>
        <v>209</v>
      </c>
      <c r="AD311" s="31">
        <f t="shared" si="113"/>
        <v>1.2984981669957762E-2</v>
      </c>
      <c r="AE311" s="16">
        <v>0.93235844017094016</v>
      </c>
      <c r="AF311" s="8">
        <f t="shared" si="114"/>
        <v>499</v>
      </c>
      <c r="AG311" s="31">
        <f t="shared" si="115"/>
        <v>0.65110315850126188</v>
      </c>
      <c r="AH311" s="12">
        <v>1.3806666666666667</v>
      </c>
      <c r="AI311" s="97">
        <f t="shared" si="120"/>
        <v>345</v>
      </c>
      <c r="AJ311" s="31">
        <f t="shared" si="116"/>
        <v>-0.17246817525903851</v>
      </c>
      <c r="AK311" s="11">
        <v>230880.04703168874</v>
      </c>
      <c r="AL311" s="36"/>
    </row>
    <row r="312" spans="1:38" x14ac:dyDescent="0.3">
      <c r="A312" t="s">
        <v>654</v>
      </c>
      <c r="B312" s="3" t="s">
        <v>655</v>
      </c>
      <c r="C312" s="4" t="s">
        <v>199</v>
      </c>
      <c r="D312" s="5" t="s">
        <v>33</v>
      </c>
      <c r="E312" s="34">
        <f t="shared" si="117"/>
        <v>-0.99411911441720346</v>
      </c>
      <c r="F312" s="6">
        <f t="shared" si="98"/>
        <v>31.361134704312192</v>
      </c>
      <c r="G312" s="7">
        <f t="shared" si="99"/>
        <v>184</v>
      </c>
      <c r="H312" s="97">
        <f t="shared" si="100"/>
        <v>433</v>
      </c>
      <c r="I312" s="31">
        <f t="shared" si="101"/>
        <v>0.45396964559002528</v>
      </c>
      <c r="J312" s="9">
        <v>8.5218152633882882E-2</v>
      </c>
      <c r="K312" s="8">
        <f t="shared" si="102"/>
        <v>482</v>
      </c>
      <c r="L312" s="31">
        <f t="shared" si="103"/>
        <v>0.82253259721363992</v>
      </c>
      <c r="M312" s="9">
        <v>1.3967925504397309E-2</v>
      </c>
      <c r="N312" s="8">
        <f t="shared" si="104"/>
        <v>224</v>
      </c>
      <c r="O312" s="31">
        <f t="shared" si="105"/>
        <v>9.4023562434446234E-2</v>
      </c>
      <c r="P312" s="9">
        <v>5.5613850996852045E-2</v>
      </c>
      <c r="Q312" s="8">
        <f t="shared" si="106"/>
        <v>386</v>
      </c>
      <c r="R312" s="31">
        <f t="shared" si="107"/>
        <v>5.3022261440516603E-2</v>
      </c>
      <c r="S312" s="10">
        <v>0</v>
      </c>
      <c r="T312" s="8">
        <f t="shared" si="108"/>
        <v>94</v>
      </c>
      <c r="U312" s="31">
        <f t="shared" si="109"/>
        <v>-0.58195447582185234</v>
      </c>
      <c r="V312" s="16">
        <v>0.11329005807994534</v>
      </c>
      <c r="W312" s="97">
        <f t="shared" si="118"/>
        <v>243</v>
      </c>
      <c r="X312" s="31">
        <f t="shared" si="110"/>
        <v>-0.36478116734311344</v>
      </c>
      <c r="Y312" s="11">
        <v>105000</v>
      </c>
      <c r="Z312" s="8">
        <f t="shared" si="111"/>
        <v>191</v>
      </c>
      <c r="AA312" s="31">
        <f t="shared" si="112"/>
        <v>-1.2801356323613624E-2</v>
      </c>
      <c r="AB312" s="9">
        <v>4.4999999999999998E-2</v>
      </c>
      <c r="AC312" s="97">
        <f t="shared" si="119"/>
        <v>125</v>
      </c>
      <c r="AD312" s="31">
        <f t="shared" si="113"/>
        <v>-0.43456352515575314</v>
      </c>
      <c r="AE312" s="16">
        <v>0.90741423828845447</v>
      </c>
      <c r="AF312" s="8">
        <f t="shared" si="114"/>
        <v>250</v>
      </c>
      <c r="AG312" s="31">
        <f t="shared" si="115"/>
        <v>-5.0635467271356802E-2</v>
      </c>
      <c r="AH312" s="12">
        <v>2.144333333333333</v>
      </c>
      <c r="AI312" s="97">
        <f t="shared" si="120"/>
        <v>225</v>
      </c>
      <c r="AJ312" s="31">
        <f t="shared" si="116"/>
        <v>-0.21412443012364304</v>
      </c>
      <c r="AK312" s="11">
        <v>178315.28048944467</v>
      </c>
      <c r="AL312" s="36"/>
    </row>
    <row r="313" spans="1:38" x14ac:dyDescent="0.3">
      <c r="A313" t="s">
        <v>656</v>
      </c>
      <c r="B313" s="3" t="s">
        <v>657</v>
      </c>
      <c r="C313" s="4" t="s">
        <v>32</v>
      </c>
      <c r="D313" s="5" t="s">
        <v>33</v>
      </c>
      <c r="E313" s="34">
        <f t="shared" si="117"/>
        <v>2.2258067253922902</v>
      </c>
      <c r="F313" s="6">
        <f t="shared" si="98"/>
        <v>21.09255260405542</v>
      </c>
      <c r="G313" s="7">
        <f t="shared" si="99"/>
        <v>377</v>
      </c>
      <c r="H313" s="97">
        <f t="shared" si="100"/>
        <v>171</v>
      </c>
      <c r="I313" s="31">
        <f t="shared" si="101"/>
        <v>-0.3664111576525656</v>
      </c>
      <c r="J313" s="9">
        <v>1.6105283929628511E-2</v>
      </c>
      <c r="K313" s="8">
        <f t="shared" si="102"/>
        <v>465</v>
      </c>
      <c r="L313" s="31">
        <f t="shared" si="103"/>
        <v>0.75468372257289396</v>
      </c>
      <c r="M313" s="9">
        <v>1.6256042413846875E-2</v>
      </c>
      <c r="N313" s="8">
        <f t="shared" si="104"/>
        <v>294</v>
      </c>
      <c r="O313" s="31">
        <f t="shared" si="105"/>
        <v>0.34100351984516936</v>
      </c>
      <c r="P313" s="9">
        <v>3.9189242790845263E-2</v>
      </c>
      <c r="Q313" s="8">
        <f t="shared" si="106"/>
        <v>343</v>
      </c>
      <c r="R313" s="31">
        <f t="shared" si="107"/>
        <v>5.142540952256127E-2</v>
      </c>
      <c r="S313" s="10">
        <v>0.134448760083657</v>
      </c>
      <c r="T313" s="8">
        <f t="shared" si="108"/>
        <v>371</v>
      </c>
      <c r="U313" s="31">
        <f t="shared" si="109"/>
        <v>0.51199471035296584</v>
      </c>
      <c r="V313" s="16">
        <v>4.2409342347879533E-2</v>
      </c>
      <c r="W313" s="97">
        <f t="shared" si="118"/>
        <v>407</v>
      </c>
      <c r="X313" s="31">
        <f t="shared" si="110"/>
        <v>0.43378739278792788</v>
      </c>
      <c r="Y313" s="11">
        <v>141810</v>
      </c>
      <c r="Z313" s="8">
        <f t="shared" si="111"/>
        <v>266</v>
      </c>
      <c r="AA313" s="31">
        <f t="shared" si="112"/>
        <v>0.22988654171062495</v>
      </c>
      <c r="AB313" s="9">
        <v>4.0999999999999995E-2</v>
      </c>
      <c r="AC313" s="97">
        <f t="shared" si="119"/>
        <v>361</v>
      </c>
      <c r="AD313" s="31">
        <f t="shared" si="113"/>
        <v>0.49046921168159102</v>
      </c>
      <c r="AE313" s="16">
        <v>0.95897111532785162</v>
      </c>
      <c r="AF313" s="8">
        <f t="shared" si="114"/>
        <v>446</v>
      </c>
      <c r="AG313" s="31">
        <f t="shared" si="115"/>
        <v>0.41494406619629048</v>
      </c>
      <c r="AH313" s="12">
        <v>1.6376666666666668</v>
      </c>
      <c r="AI313" s="97">
        <f t="shared" si="120"/>
        <v>410</v>
      </c>
      <c r="AJ313" s="31">
        <f t="shared" si="116"/>
        <v>-0.13425687315081944</v>
      </c>
      <c r="AK313" s="11">
        <v>279097.73201374366</v>
      </c>
      <c r="AL313" s="36"/>
    </row>
    <row r="314" spans="1:38" x14ac:dyDescent="0.3">
      <c r="A314" t="s">
        <v>658</v>
      </c>
      <c r="B314" s="3" t="s">
        <v>659</v>
      </c>
      <c r="C314" s="4" t="s">
        <v>47</v>
      </c>
      <c r="D314" s="5" t="s">
        <v>44</v>
      </c>
      <c r="E314" s="34">
        <f t="shared" si="117"/>
        <v>2.5894243622291553</v>
      </c>
      <c r="F314" s="6">
        <f t="shared" si="98"/>
        <v>19.93294901604806</v>
      </c>
      <c r="G314" s="7">
        <f t="shared" si="99"/>
        <v>397</v>
      </c>
      <c r="H314" s="97">
        <f t="shared" si="100"/>
        <v>71</v>
      </c>
      <c r="I314" s="31">
        <f t="shared" si="101"/>
        <v>-0.78699018810410981</v>
      </c>
      <c r="J314" s="9">
        <v>-1.9326339039204887E-2</v>
      </c>
      <c r="K314" s="8">
        <f t="shared" si="102"/>
        <v>237</v>
      </c>
      <c r="L314" s="31">
        <f t="shared" si="103"/>
        <v>3.6955101616232361E-2</v>
      </c>
      <c r="M314" s="9">
        <v>4.0460526315789475E-2</v>
      </c>
      <c r="N314" s="8">
        <f t="shared" si="104"/>
        <v>461</v>
      </c>
      <c r="O314" s="31">
        <f t="shared" si="105"/>
        <v>0.72925387924102436</v>
      </c>
      <c r="P314" s="9">
        <v>1.3369900582790539E-2</v>
      </c>
      <c r="Q314" s="8">
        <f t="shared" si="106"/>
        <v>386</v>
      </c>
      <c r="R314" s="31">
        <f t="shared" si="107"/>
        <v>5.3022261440516603E-2</v>
      </c>
      <c r="S314" s="10">
        <v>0</v>
      </c>
      <c r="T314" s="8">
        <f t="shared" si="108"/>
        <v>487</v>
      </c>
      <c r="U314" s="31">
        <f t="shared" si="109"/>
        <v>0.73335460826907595</v>
      </c>
      <c r="V314" s="16">
        <v>2.8066676164695825E-2</v>
      </c>
      <c r="W314" s="97">
        <f t="shared" si="118"/>
        <v>429</v>
      </c>
      <c r="X314" s="31">
        <f t="shared" si="110"/>
        <v>0.54293160430706044</v>
      </c>
      <c r="Y314" s="11">
        <v>146841</v>
      </c>
      <c r="Z314" s="8">
        <f t="shared" si="111"/>
        <v>340</v>
      </c>
      <c r="AA314" s="31">
        <f t="shared" si="112"/>
        <v>0.41190246523630342</v>
      </c>
      <c r="AB314" s="9">
        <v>3.7999999999999999E-2</v>
      </c>
      <c r="AC314" s="97">
        <f t="shared" si="119"/>
        <v>323</v>
      </c>
      <c r="AD314" s="31">
        <f t="shared" si="113"/>
        <v>0.3943030206338593</v>
      </c>
      <c r="AE314" s="16">
        <v>0.95361127422196124</v>
      </c>
      <c r="AF314" s="8">
        <f t="shared" si="114"/>
        <v>178</v>
      </c>
      <c r="AG314" s="31">
        <f t="shared" si="115"/>
        <v>-0.1958227691553473</v>
      </c>
      <c r="AH314" s="12">
        <v>2.3023333333333333</v>
      </c>
      <c r="AI314" s="97">
        <f t="shared" si="120"/>
        <v>373</v>
      </c>
      <c r="AJ314" s="31">
        <f t="shared" si="116"/>
        <v>-0.15551605195151422</v>
      </c>
      <c r="AK314" s="11">
        <v>252271.41807432432</v>
      </c>
      <c r="AL314" s="36"/>
    </row>
    <row r="315" spans="1:38" x14ac:dyDescent="0.3">
      <c r="A315" t="s">
        <v>660</v>
      </c>
      <c r="B315" s="3" t="s">
        <v>661</v>
      </c>
      <c r="C315" s="4" t="s">
        <v>40</v>
      </c>
      <c r="D315" s="5" t="s">
        <v>33</v>
      </c>
      <c r="E315" s="34">
        <f t="shared" si="117"/>
        <v>-1.6235427043040549</v>
      </c>
      <c r="F315" s="6">
        <f t="shared" si="98"/>
        <v>33.368413172866575</v>
      </c>
      <c r="G315" s="7">
        <f t="shared" si="99"/>
        <v>158</v>
      </c>
      <c r="H315" s="97">
        <f t="shared" si="100"/>
        <v>176</v>
      </c>
      <c r="I315" s="31">
        <f t="shared" si="101"/>
        <v>-0.36073171349301636</v>
      </c>
      <c r="J315" s="9">
        <v>1.6583747927031434E-2</v>
      </c>
      <c r="K315" s="8">
        <f t="shared" si="102"/>
        <v>106</v>
      </c>
      <c r="L315" s="31">
        <f t="shared" si="103"/>
        <v>-0.59969627082568022</v>
      </c>
      <c r="M315" s="9">
        <v>6.1930783242258654E-2</v>
      </c>
      <c r="N315" s="8">
        <f t="shared" si="104"/>
        <v>246</v>
      </c>
      <c r="O315" s="31">
        <f t="shared" si="105"/>
        <v>0.1829243591276194</v>
      </c>
      <c r="P315" s="9">
        <v>4.9701789264413522E-2</v>
      </c>
      <c r="Q315" s="8">
        <f t="shared" si="106"/>
        <v>386</v>
      </c>
      <c r="R315" s="31">
        <f t="shared" si="107"/>
        <v>5.3022261440516603E-2</v>
      </c>
      <c r="S315" s="10">
        <v>0</v>
      </c>
      <c r="T315" s="8">
        <f t="shared" si="108"/>
        <v>151</v>
      </c>
      <c r="U315" s="31">
        <f t="shared" si="109"/>
        <v>-0.19682488044402743</v>
      </c>
      <c r="V315" s="16">
        <v>8.8336192109777015E-2</v>
      </c>
      <c r="W315" s="97">
        <f t="shared" si="118"/>
        <v>55</v>
      </c>
      <c r="X315" s="31">
        <f t="shared" si="110"/>
        <v>-1.0849030033928224</v>
      </c>
      <c r="Y315" s="11">
        <v>71806</v>
      </c>
      <c r="Z315" s="8">
        <f t="shared" si="111"/>
        <v>218</v>
      </c>
      <c r="AA315" s="31">
        <f t="shared" si="112"/>
        <v>0.10854259269350566</v>
      </c>
      <c r="AB315" s="9">
        <v>4.2999999999999997E-2</v>
      </c>
      <c r="AC315" s="97">
        <f t="shared" si="119"/>
        <v>165</v>
      </c>
      <c r="AD315" s="31">
        <f t="shared" si="113"/>
        <v>-0.18773683576448444</v>
      </c>
      <c r="AE315" s="16">
        <v>0.9211711711711712</v>
      </c>
      <c r="AF315" s="8">
        <f t="shared" si="114"/>
        <v>40</v>
      </c>
      <c r="AG315" s="31">
        <f t="shared" si="115"/>
        <v>-0.79403120919634496</v>
      </c>
      <c r="AH315" s="12">
        <v>2.9533333333333336</v>
      </c>
      <c r="AI315" s="97">
        <f t="shared" si="120"/>
        <v>150</v>
      </c>
      <c r="AJ315" s="31">
        <f t="shared" si="116"/>
        <v>-0.23980959834240728</v>
      </c>
      <c r="AK315" s="11">
        <v>145903.94453507342</v>
      </c>
      <c r="AL315" s="36"/>
    </row>
    <row r="316" spans="1:38" x14ac:dyDescent="0.3">
      <c r="A316" t="s">
        <v>662</v>
      </c>
      <c r="B316" s="3" t="s">
        <v>663</v>
      </c>
      <c r="C316" s="4" t="s">
        <v>104</v>
      </c>
      <c r="D316" s="5" t="s">
        <v>44</v>
      </c>
      <c r="E316" s="34">
        <f t="shared" si="117"/>
        <v>6.6359907772038724</v>
      </c>
      <c r="F316" s="6">
        <f t="shared" si="98"/>
        <v>7.0281488673688415</v>
      </c>
      <c r="G316" s="7">
        <f t="shared" si="99"/>
        <v>556</v>
      </c>
      <c r="H316" s="97">
        <f t="shared" si="100"/>
        <v>501</v>
      </c>
      <c r="I316" s="31">
        <f t="shared" si="101"/>
        <v>0.99090337829174735</v>
      </c>
      <c r="J316" s="9">
        <v>0.13045206159960254</v>
      </c>
      <c r="K316" s="8">
        <f t="shared" si="102"/>
        <v>262</v>
      </c>
      <c r="L316" s="31">
        <f t="shared" si="103"/>
        <v>0.12015685735269632</v>
      </c>
      <c r="M316" s="9">
        <v>3.7654653039268425E-2</v>
      </c>
      <c r="N316" s="8">
        <f t="shared" si="104"/>
        <v>524</v>
      </c>
      <c r="O316" s="31">
        <f t="shared" si="105"/>
        <v>0.90298219505128752</v>
      </c>
      <c r="P316" s="9">
        <v>1.8166573504751259E-3</v>
      </c>
      <c r="Q316" s="8">
        <f t="shared" si="106"/>
        <v>358</v>
      </c>
      <c r="R316" s="31">
        <f t="shared" si="107"/>
        <v>5.1978402264055888E-2</v>
      </c>
      <c r="S316" s="10">
        <v>8.7888908419757425E-2</v>
      </c>
      <c r="T316" s="8">
        <f t="shared" si="108"/>
        <v>470</v>
      </c>
      <c r="U316" s="31">
        <f t="shared" si="109"/>
        <v>0.69609396035370519</v>
      </c>
      <c r="V316" s="16">
        <v>3.0480921201174078E-2</v>
      </c>
      <c r="W316" s="97">
        <f t="shared" si="118"/>
        <v>554</v>
      </c>
      <c r="X316" s="31">
        <f t="shared" si="110"/>
        <v>2.7808977573784568</v>
      </c>
      <c r="Y316" s="11">
        <v>250000</v>
      </c>
      <c r="Z316" s="8">
        <f t="shared" si="111"/>
        <v>508</v>
      </c>
      <c r="AA316" s="31">
        <f t="shared" si="112"/>
        <v>0.83660628679622051</v>
      </c>
      <c r="AB316" s="9">
        <v>3.1E-2</v>
      </c>
      <c r="AC316" s="97">
        <f t="shared" si="119"/>
        <v>517</v>
      </c>
      <c r="AD316" s="31">
        <f t="shared" si="113"/>
        <v>0.92233333167775178</v>
      </c>
      <c r="AE316" s="16">
        <v>0.98304114490160999</v>
      </c>
      <c r="AF316" s="8">
        <f t="shared" si="114"/>
        <v>468</v>
      </c>
      <c r="AG316" s="31">
        <f t="shared" si="115"/>
        <v>0.52705071701810557</v>
      </c>
      <c r="AH316" s="12">
        <v>1.5156666666666669</v>
      </c>
      <c r="AI316" s="97">
        <f t="shared" si="120"/>
        <v>521</v>
      </c>
      <c r="AJ316" s="31">
        <f t="shared" si="116"/>
        <v>0.14228442206703029</v>
      </c>
      <c r="AK316" s="11">
        <v>628056.81798207061</v>
      </c>
      <c r="AL316" s="36"/>
    </row>
    <row r="317" spans="1:38" x14ac:dyDescent="0.3">
      <c r="A317" t="s">
        <v>664</v>
      </c>
      <c r="B317" s="3" t="s">
        <v>665</v>
      </c>
      <c r="C317" s="4" t="s">
        <v>101</v>
      </c>
      <c r="D317" s="5" t="s">
        <v>33</v>
      </c>
      <c r="E317" s="34">
        <f t="shared" si="117"/>
        <v>2.7217561521944855</v>
      </c>
      <c r="F317" s="6">
        <f t="shared" si="98"/>
        <v>19.510933132038343</v>
      </c>
      <c r="G317" s="7">
        <f t="shared" si="99"/>
        <v>407</v>
      </c>
      <c r="H317" s="97">
        <f t="shared" si="100"/>
        <v>468</v>
      </c>
      <c r="I317" s="31">
        <f t="shared" si="101"/>
        <v>0.61796378403167884</v>
      </c>
      <c r="J317" s="9">
        <v>9.9033816425120769E-2</v>
      </c>
      <c r="K317" s="8">
        <f t="shared" si="102"/>
        <v>535</v>
      </c>
      <c r="L317" s="31">
        <f t="shared" si="103"/>
        <v>1.2367194871514939</v>
      </c>
      <c r="M317" s="9">
        <v>0</v>
      </c>
      <c r="N317" s="8">
        <f t="shared" si="104"/>
        <v>515</v>
      </c>
      <c r="O317" s="31">
        <f t="shared" si="105"/>
        <v>0.86100380980972524</v>
      </c>
      <c r="P317" s="9">
        <v>4.608294930875576E-3</v>
      </c>
      <c r="Q317" s="8">
        <f t="shared" si="106"/>
        <v>386</v>
      </c>
      <c r="R317" s="31">
        <f t="shared" si="107"/>
        <v>5.3022261440516603E-2</v>
      </c>
      <c r="S317" s="10">
        <v>0</v>
      </c>
      <c r="T317" s="8">
        <f t="shared" si="108"/>
        <v>429</v>
      </c>
      <c r="U317" s="31">
        <f t="shared" si="109"/>
        <v>0.62292093721097519</v>
      </c>
      <c r="V317" s="16">
        <v>3.5222052067381319E-2</v>
      </c>
      <c r="W317" s="97">
        <f t="shared" si="118"/>
        <v>405</v>
      </c>
      <c r="X317" s="31">
        <f t="shared" si="110"/>
        <v>0.43159626470932877</v>
      </c>
      <c r="Y317" s="11">
        <v>141709</v>
      </c>
      <c r="Z317" s="8">
        <f t="shared" si="111"/>
        <v>523</v>
      </c>
      <c r="AA317" s="31">
        <f t="shared" si="112"/>
        <v>0.89727826130478017</v>
      </c>
      <c r="AB317" s="9">
        <v>0.03</v>
      </c>
      <c r="AC317" s="97">
        <f t="shared" si="119"/>
        <v>102</v>
      </c>
      <c r="AD317" s="31">
        <f t="shared" si="113"/>
        <v>-0.63644154336500125</v>
      </c>
      <c r="AE317" s="16">
        <v>0.89616252821670428</v>
      </c>
      <c r="AF317" s="8">
        <f t="shared" si="114"/>
        <v>420</v>
      </c>
      <c r="AG317" s="31">
        <f t="shared" si="115"/>
        <v>0.33622436876130013</v>
      </c>
      <c r="AH317" s="12">
        <v>1.7233333333333334</v>
      </c>
      <c r="AI317" s="97">
        <f t="shared" si="120"/>
        <v>200</v>
      </c>
      <c r="AJ317" s="31">
        <f t="shared" si="116"/>
        <v>-0.22140299560783072</v>
      </c>
      <c r="AK317" s="11">
        <v>169130.67912087913</v>
      </c>
      <c r="AL317" s="36"/>
    </row>
    <row r="318" spans="1:38" x14ac:dyDescent="0.3">
      <c r="A318" t="s">
        <v>666</v>
      </c>
      <c r="B318" s="3" t="s">
        <v>667</v>
      </c>
      <c r="C318" s="4" t="s">
        <v>32</v>
      </c>
      <c r="D318" s="5" t="s">
        <v>33</v>
      </c>
      <c r="E318" s="34">
        <f t="shared" si="117"/>
        <v>4.3962926685018671</v>
      </c>
      <c r="F318" s="6">
        <f t="shared" si="98"/>
        <v>14.170712098066437</v>
      </c>
      <c r="G318" s="7">
        <f t="shared" si="99"/>
        <v>502</v>
      </c>
      <c r="H318" s="97">
        <f t="shared" si="100"/>
        <v>81</v>
      </c>
      <c r="I318" s="31">
        <f t="shared" si="101"/>
        <v>-0.72781748747244202</v>
      </c>
      <c r="J318" s="9">
        <v>-1.4341342957545855E-2</v>
      </c>
      <c r="K318" s="8">
        <f t="shared" si="102"/>
        <v>205</v>
      </c>
      <c r="L318" s="31">
        <f t="shared" si="103"/>
        <v>-8.1930247708297876E-2</v>
      </c>
      <c r="M318" s="9">
        <v>4.4469783352337512E-2</v>
      </c>
      <c r="N318" s="8">
        <f t="shared" si="104"/>
        <v>457</v>
      </c>
      <c r="O318" s="31">
        <f t="shared" si="105"/>
        <v>0.72394199518625013</v>
      </c>
      <c r="P318" s="9">
        <v>1.3723150357995227E-2</v>
      </c>
      <c r="Q318" s="8">
        <f t="shared" si="106"/>
        <v>353</v>
      </c>
      <c r="R318" s="31">
        <f t="shared" si="107"/>
        <v>5.1877818415871205E-2</v>
      </c>
      <c r="S318" s="10">
        <v>9.6357679707072652E-2</v>
      </c>
      <c r="T318" s="8">
        <f t="shared" si="108"/>
        <v>386</v>
      </c>
      <c r="U318" s="31">
        <f t="shared" si="109"/>
        <v>0.54085725356952863</v>
      </c>
      <c r="V318" s="16">
        <v>4.0539239287433797E-2</v>
      </c>
      <c r="W318" s="97">
        <f t="shared" si="118"/>
        <v>540</v>
      </c>
      <c r="X318" s="31">
        <f t="shared" si="110"/>
        <v>2.0969186874569279</v>
      </c>
      <c r="Y318" s="11">
        <v>218472</v>
      </c>
      <c r="Z318" s="8">
        <f t="shared" si="111"/>
        <v>442</v>
      </c>
      <c r="AA318" s="31">
        <f t="shared" si="112"/>
        <v>0.65459036327054154</v>
      </c>
      <c r="AB318" s="9">
        <v>3.4000000000000002E-2</v>
      </c>
      <c r="AC318" s="97">
        <f t="shared" si="119"/>
        <v>340</v>
      </c>
      <c r="AD318" s="31">
        <f t="shared" si="113"/>
        <v>0.43244276928938558</v>
      </c>
      <c r="AE318" s="16">
        <v>0.95573700042973786</v>
      </c>
      <c r="AF318" s="8">
        <f t="shared" si="114"/>
        <v>460</v>
      </c>
      <c r="AG318" s="31">
        <f t="shared" si="115"/>
        <v>0.47804234507414295</v>
      </c>
      <c r="AH318" s="12">
        <v>1.569</v>
      </c>
      <c r="AI318" s="97">
        <f t="shared" si="120"/>
        <v>448</v>
      </c>
      <c r="AJ318" s="31">
        <f t="shared" si="116"/>
        <v>-8.5639484639956048E-2</v>
      </c>
      <c r="AK318" s="11">
        <v>340446.5423010214</v>
      </c>
      <c r="AL318" s="36"/>
    </row>
    <row r="319" spans="1:38" x14ac:dyDescent="0.3">
      <c r="A319" t="s">
        <v>668</v>
      </c>
      <c r="B319" s="3" t="s">
        <v>669</v>
      </c>
      <c r="C319" s="4" t="s">
        <v>199</v>
      </c>
      <c r="D319" s="5" t="s">
        <v>33</v>
      </c>
      <c r="E319" s="34">
        <f t="shared" si="117"/>
        <v>2.4570210679702442</v>
      </c>
      <c r="F319" s="6">
        <f t="shared" si="98"/>
        <v>20.355192932548483</v>
      </c>
      <c r="G319" s="7">
        <f t="shared" si="99"/>
        <v>390</v>
      </c>
      <c r="H319" s="97">
        <f t="shared" si="100"/>
        <v>250</v>
      </c>
      <c r="I319" s="31">
        <f t="shared" si="101"/>
        <v>-0.13407782025217513</v>
      </c>
      <c r="J319" s="9">
        <v>3.5678174201935642E-2</v>
      </c>
      <c r="K319" s="8">
        <f t="shared" si="102"/>
        <v>235</v>
      </c>
      <c r="L319" s="31">
        <f t="shared" si="103"/>
        <v>3.0361373793868197E-2</v>
      </c>
      <c r="M319" s="9">
        <v>4.0682891391209591E-2</v>
      </c>
      <c r="N319" s="8">
        <f t="shared" si="104"/>
        <v>286</v>
      </c>
      <c r="O319" s="31">
        <f t="shared" si="105"/>
        <v>0.32106851132476494</v>
      </c>
      <c r="P319" s="9">
        <v>4.0514956455887922E-2</v>
      </c>
      <c r="Q319" s="8">
        <f t="shared" si="106"/>
        <v>184</v>
      </c>
      <c r="R319" s="31">
        <f t="shared" si="107"/>
        <v>4.473981394416375E-2</v>
      </c>
      <c r="S319" s="10">
        <v>0.69735006973500702</v>
      </c>
      <c r="T319" s="8">
        <f t="shared" si="108"/>
        <v>547</v>
      </c>
      <c r="U319" s="31">
        <f t="shared" si="109"/>
        <v>0.98505663683081957</v>
      </c>
      <c r="V319" s="16">
        <v>1.1758039382348774E-2</v>
      </c>
      <c r="W319" s="97">
        <f t="shared" si="118"/>
        <v>401</v>
      </c>
      <c r="X319" s="31">
        <f t="shared" si="110"/>
        <v>0.41534720598783592</v>
      </c>
      <c r="Y319" s="11">
        <v>140960</v>
      </c>
      <c r="Z319" s="8">
        <f t="shared" si="111"/>
        <v>317</v>
      </c>
      <c r="AA319" s="31">
        <f t="shared" si="112"/>
        <v>0.35123049072774382</v>
      </c>
      <c r="AB319" s="9">
        <v>3.9E-2</v>
      </c>
      <c r="AC319" s="97">
        <f t="shared" si="119"/>
        <v>358</v>
      </c>
      <c r="AD319" s="31">
        <f t="shared" si="113"/>
        <v>0.48798995808561846</v>
      </c>
      <c r="AE319" s="16">
        <v>0.95883293365307753</v>
      </c>
      <c r="AF319" s="8">
        <f t="shared" si="114"/>
        <v>138</v>
      </c>
      <c r="AG319" s="31">
        <f t="shared" si="115"/>
        <v>-0.28403783865448062</v>
      </c>
      <c r="AH319" s="12">
        <v>2.3983333333333334</v>
      </c>
      <c r="AI319" s="97">
        <f t="shared" si="120"/>
        <v>258</v>
      </c>
      <c r="AJ319" s="31">
        <f t="shared" si="116"/>
        <v>-0.20589191061002299</v>
      </c>
      <c r="AK319" s="11">
        <v>188703.64755927474</v>
      </c>
      <c r="AL319" s="36"/>
    </row>
    <row r="320" spans="1:38" x14ac:dyDescent="0.3">
      <c r="A320" t="s">
        <v>670</v>
      </c>
      <c r="B320" s="3" t="s">
        <v>671</v>
      </c>
      <c r="C320" s="4" t="s">
        <v>162</v>
      </c>
      <c r="D320" s="5" t="s">
        <v>37</v>
      </c>
      <c r="E320" s="34">
        <f t="shared" si="117"/>
        <v>-6.8146482773571133</v>
      </c>
      <c r="F320" s="6">
        <f t="shared" si="98"/>
        <v>49.923233507222356</v>
      </c>
      <c r="G320" s="7">
        <f t="shared" si="99"/>
        <v>40</v>
      </c>
      <c r="H320" s="97">
        <f t="shared" si="100"/>
        <v>75</v>
      </c>
      <c r="I320" s="31">
        <f t="shared" si="101"/>
        <v>-0.76084679244421205</v>
      </c>
      <c r="J320" s="9">
        <v>-1.7123892243053329E-2</v>
      </c>
      <c r="K320" s="8">
        <f t="shared" si="102"/>
        <v>340</v>
      </c>
      <c r="L320" s="31">
        <f t="shared" si="103"/>
        <v>0.38567810593133622</v>
      </c>
      <c r="M320" s="9">
        <v>2.8700287002870029E-2</v>
      </c>
      <c r="N320" s="8">
        <f t="shared" si="104"/>
        <v>48</v>
      </c>
      <c r="O320" s="31">
        <f t="shared" si="105"/>
        <v>-1.5071343353458473</v>
      </c>
      <c r="P320" s="9">
        <v>0.16209371042634022</v>
      </c>
      <c r="Q320" s="8">
        <f t="shared" si="106"/>
        <v>25</v>
      </c>
      <c r="R320" s="31">
        <f t="shared" si="107"/>
        <v>9.7119367013302597E-4</v>
      </c>
      <c r="S320" s="10">
        <v>4.3824987427257707</v>
      </c>
      <c r="T320" s="8">
        <f t="shared" si="108"/>
        <v>75</v>
      </c>
      <c r="U320" s="31">
        <f t="shared" si="109"/>
        <v>-0.75914299834214138</v>
      </c>
      <c r="V320" s="16">
        <v>0.12477070951647223</v>
      </c>
      <c r="W320" s="97">
        <f t="shared" si="118"/>
        <v>48</v>
      </c>
      <c r="X320" s="31">
        <f t="shared" si="110"/>
        <v>-1.1181170339703999</v>
      </c>
      <c r="Y320" s="11">
        <v>70275</v>
      </c>
      <c r="Z320" s="8">
        <f t="shared" si="111"/>
        <v>24</v>
      </c>
      <c r="AA320" s="31">
        <f t="shared" si="112"/>
        <v>-1.8936325660889608</v>
      </c>
      <c r="AB320" s="9">
        <v>7.5999999999999998E-2</v>
      </c>
      <c r="AC320" s="97">
        <f t="shared" si="119"/>
        <v>58</v>
      </c>
      <c r="AD320" s="31">
        <f t="shared" si="113"/>
        <v>-1.2970352258382893</v>
      </c>
      <c r="AE320" s="16">
        <v>0.85934421260041427</v>
      </c>
      <c r="AF320" s="8">
        <f t="shared" si="114"/>
        <v>132</v>
      </c>
      <c r="AG320" s="31">
        <f t="shared" si="115"/>
        <v>-0.30578530370461421</v>
      </c>
      <c r="AH320" s="12">
        <v>2.4220000000000002</v>
      </c>
      <c r="AI320" s="97">
        <f t="shared" si="120"/>
        <v>36</v>
      </c>
      <c r="AJ320" s="31">
        <f t="shared" si="116"/>
        <v>-0.28127525554893967</v>
      </c>
      <c r="AK320" s="11">
        <v>93579.687405704433</v>
      </c>
      <c r="AL320" s="36">
        <v>1</v>
      </c>
    </row>
    <row r="321" spans="1:38" x14ac:dyDescent="0.3">
      <c r="A321" t="s">
        <v>672</v>
      </c>
      <c r="B321" s="3" t="s">
        <v>673</v>
      </c>
      <c r="C321" s="4" t="s">
        <v>143</v>
      </c>
      <c r="D321" s="5" t="s">
        <v>44</v>
      </c>
      <c r="E321" s="34">
        <f t="shared" si="117"/>
        <v>2.7194238783318574</v>
      </c>
      <c r="F321" s="6">
        <f t="shared" si="98"/>
        <v>19.518370926208192</v>
      </c>
      <c r="G321" s="7">
        <f t="shared" si="99"/>
        <v>406</v>
      </c>
      <c r="H321" s="97">
        <f t="shared" si="100"/>
        <v>522</v>
      </c>
      <c r="I321" s="31">
        <f t="shared" si="101"/>
        <v>1.2114954752197091</v>
      </c>
      <c r="J321" s="9">
        <v>0.14903581267217625</v>
      </c>
      <c r="K321" s="8">
        <f t="shared" si="102"/>
        <v>270</v>
      </c>
      <c r="L321" s="31">
        <f t="shared" si="103"/>
        <v>0.16192858550957048</v>
      </c>
      <c r="M321" s="9">
        <v>3.6245954692556634E-2</v>
      </c>
      <c r="N321" s="8">
        <f t="shared" si="104"/>
        <v>518</v>
      </c>
      <c r="O321" s="31">
        <f t="shared" si="105"/>
        <v>0.86970650690258877</v>
      </c>
      <c r="P321" s="9">
        <v>4.0295500335795834E-3</v>
      </c>
      <c r="Q321" s="8">
        <f t="shared" si="106"/>
        <v>386</v>
      </c>
      <c r="R321" s="31">
        <f t="shared" si="107"/>
        <v>5.3022261440516603E-2</v>
      </c>
      <c r="S321" s="10">
        <v>0</v>
      </c>
      <c r="T321" s="8">
        <f t="shared" si="108"/>
        <v>513</v>
      </c>
      <c r="U321" s="31">
        <f t="shared" si="109"/>
        <v>0.81957383371119374</v>
      </c>
      <c r="V321" s="16">
        <v>2.2480237154150196E-2</v>
      </c>
      <c r="W321" s="97">
        <f t="shared" si="118"/>
        <v>325</v>
      </c>
      <c r="X321" s="31">
        <f t="shared" si="110"/>
        <v>-4.8412644865770967E-2</v>
      </c>
      <c r="Y321" s="11">
        <v>119583</v>
      </c>
      <c r="Z321" s="8">
        <f t="shared" si="111"/>
        <v>291</v>
      </c>
      <c r="AA321" s="31">
        <f t="shared" si="112"/>
        <v>0.29055851621918416</v>
      </c>
      <c r="AB321" s="9">
        <v>0.04</v>
      </c>
      <c r="AC321" s="97">
        <f t="shared" si="119"/>
        <v>326</v>
      </c>
      <c r="AD321" s="31">
        <f t="shared" si="113"/>
        <v>0.39738324367707195</v>
      </c>
      <c r="AE321" s="16">
        <v>0.953782951044163</v>
      </c>
      <c r="AF321" s="8">
        <f t="shared" si="114"/>
        <v>371</v>
      </c>
      <c r="AG321" s="31">
        <f t="shared" si="115"/>
        <v>0.18736143898151264</v>
      </c>
      <c r="AH321" s="12">
        <v>1.8853333333333335</v>
      </c>
      <c r="AI321" s="97">
        <f t="shared" si="120"/>
        <v>241</v>
      </c>
      <c r="AJ321" s="31">
        <f t="shared" si="116"/>
        <v>-0.21041685472249977</v>
      </c>
      <c r="AK321" s="11">
        <v>182993.75761208343</v>
      </c>
      <c r="AL321" s="36"/>
    </row>
    <row r="322" spans="1:38" x14ac:dyDescent="0.3">
      <c r="A322" t="s">
        <v>674</v>
      </c>
      <c r="B322" s="3" t="s">
        <v>675</v>
      </c>
      <c r="C322" s="4" t="s">
        <v>32</v>
      </c>
      <c r="D322" s="5" t="s">
        <v>33</v>
      </c>
      <c r="E322" s="34">
        <f t="shared" si="117"/>
        <v>4.5960239740157149</v>
      </c>
      <c r="F322" s="6">
        <f t="shared" si="98"/>
        <v>13.533754164655846</v>
      </c>
      <c r="G322" s="7">
        <f t="shared" si="99"/>
        <v>509</v>
      </c>
      <c r="H322" s="97">
        <f t="shared" si="100"/>
        <v>105</v>
      </c>
      <c r="I322" s="31">
        <f t="shared" si="101"/>
        <v>-0.61996141878139366</v>
      </c>
      <c r="J322" s="9">
        <v>-5.2550231839257888E-3</v>
      </c>
      <c r="K322" s="8">
        <f t="shared" si="102"/>
        <v>451</v>
      </c>
      <c r="L322" s="31">
        <f t="shared" si="103"/>
        <v>0.70948913270054847</v>
      </c>
      <c r="M322" s="9">
        <v>1.7780172413793104E-2</v>
      </c>
      <c r="N322" s="8">
        <f t="shared" si="104"/>
        <v>525</v>
      </c>
      <c r="O322" s="31">
        <f t="shared" si="105"/>
        <v>0.93029961714274023</v>
      </c>
      <c r="P322" s="9">
        <v>0</v>
      </c>
      <c r="Q322" s="8">
        <f t="shared" si="106"/>
        <v>386</v>
      </c>
      <c r="R322" s="31">
        <f t="shared" si="107"/>
        <v>5.3022261440516603E-2</v>
      </c>
      <c r="S322" s="10">
        <v>0</v>
      </c>
      <c r="T322" s="8">
        <f t="shared" si="108"/>
        <v>560</v>
      </c>
      <c r="U322" s="31">
        <f t="shared" si="109"/>
        <v>1.1280263292163144</v>
      </c>
      <c r="V322" s="16">
        <v>2.494543186778921E-3</v>
      </c>
      <c r="W322" s="97">
        <f t="shared" si="118"/>
        <v>433</v>
      </c>
      <c r="X322" s="31">
        <f t="shared" si="110"/>
        <v>0.61554255162459903</v>
      </c>
      <c r="Y322" s="11">
        <v>150188</v>
      </c>
      <c r="Z322" s="8">
        <f t="shared" si="111"/>
        <v>471</v>
      </c>
      <c r="AA322" s="31">
        <f t="shared" si="112"/>
        <v>0.7152623377791012</v>
      </c>
      <c r="AB322" s="9">
        <v>3.3000000000000002E-2</v>
      </c>
      <c r="AC322" s="97">
        <f t="shared" si="119"/>
        <v>472</v>
      </c>
      <c r="AD322" s="31">
        <f t="shared" si="113"/>
        <v>0.79063538499857733</v>
      </c>
      <c r="AE322" s="16">
        <v>0.97570093457943929</v>
      </c>
      <c r="AF322" s="8">
        <f t="shared" si="114"/>
        <v>531</v>
      </c>
      <c r="AG322" s="31">
        <f t="shared" si="115"/>
        <v>1.0823768316081357</v>
      </c>
      <c r="AH322" s="12">
        <v>0.91133333333333333</v>
      </c>
      <c r="AI322" s="97">
        <f t="shared" si="120"/>
        <v>527</v>
      </c>
      <c r="AJ322" s="31">
        <f t="shared" si="116"/>
        <v>0.28103742172817592</v>
      </c>
      <c r="AK322" s="11">
        <v>803145.02641392173</v>
      </c>
      <c r="AL322" s="36"/>
    </row>
    <row r="323" spans="1:38" x14ac:dyDescent="0.3">
      <c r="A323" t="s">
        <v>676</v>
      </c>
      <c r="B323" s="3" t="s">
        <v>677</v>
      </c>
      <c r="C323" s="4" t="s">
        <v>224</v>
      </c>
      <c r="D323" s="5" t="s">
        <v>37</v>
      </c>
      <c r="E323" s="34">
        <f t="shared" si="117"/>
        <v>-0.95759114133612089</v>
      </c>
      <c r="F323" s="6">
        <f t="shared" si="98"/>
        <v>31.244644291427015</v>
      </c>
      <c r="G323" s="7">
        <f t="shared" si="99"/>
        <v>185</v>
      </c>
      <c r="H323" s="97">
        <f t="shared" si="100"/>
        <v>259</v>
      </c>
      <c r="I323" s="31">
        <f t="shared" si="101"/>
        <v>-0.10339376981130695</v>
      </c>
      <c r="J323" s="9">
        <v>3.826314783985163E-2</v>
      </c>
      <c r="K323" s="8">
        <f t="shared" si="102"/>
        <v>166</v>
      </c>
      <c r="L323" s="31">
        <f t="shared" si="103"/>
        <v>-0.22894324275349692</v>
      </c>
      <c r="M323" s="9">
        <v>4.9427609427609424E-2</v>
      </c>
      <c r="N323" s="8">
        <f t="shared" si="104"/>
        <v>180</v>
      </c>
      <c r="O323" s="31">
        <f t="shared" si="105"/>
        <v>-0.10087069350785313</v>
      </c>
      <c r="P323" s="9">
        <v>6.857466704448853E-2</v>
      </c>
      <c r="Q323" s="8">
        <f t="shared" si="106"/>
        <v>169</v>
      </c>
      <c r="R323" s="31">
        <f t="shared" si="107"/>
        <v>4.3968457545362973E-2</v>
      </c>
      <c r="S323" s="10">
        <v>0.76229529742659619</v>
      </c>
      <c r="T323" s="8">
        <f t="shared" si="108"/>
        <v>178</v>
      </c>
      <c r="U323" s="31">
        <f t="shared" si="109"/>
        <v>-9.434401141229426E-2</v>
      </c>
      <c r="V323" s="16">
        <v>8.1696105497333082E-2</v>
      </c>
      <c r="W323" s="97">
        <v>87</v>
      </c>
      <c r="X323" s="31">
        <f t="shared" si="110"/>
        <v>-0.53876975338633404</v>
      </c>
      <c r="Y323" s="11">
        <v>96980</v>
      </c>
      <c r="Z323" s="8">
        <f t="shared" si="111"/>
        <v>164</v>
      </c>
      <c r="AA323" s="31">
        <f t="shared" si="112"/>
        <v>-0.13414530534073291</v>
      </c>
      <c r="AB323" s="9">
        <v>4.7E-2</v>
      </c>
      <c r="AC323" s="97">
        <v>87</v>
      </c>
      <c r="AD323" s="31">
        <f t="shared" si="113"/>
        <v>8.9274700377142233E-2</v>
      </c>
      <c r="AE323" s="16">
        <v>0.93661046227796763</v>
      </c>
      <c r="AF323" s="8">
        <f t="shared" si="114"/>
        <v>133</v>
      </c>
      <c r="AG323" s="31">
        <f t="shared" si="115"/>
        <v>-0.3036411874320657</v>
      </c>
      <c r="AH323" s="12">
        <v>2.4196666666666666</v>
      </c>
      <c r="AI323" s="97">
        <v>87</v>
      </c>
      <c r="AJ323" s="31">
        <f t="shared" si="116"/>
        <v>-0.25483994244877756</v>
      </c>
      <c r="AK323" s="11">
        <v>126937.60846936362</v>
      </c>
      <c r="AL323" s="36">
        <v>1</v>
      </c>
    </row>
    <row r="324" spans="1:38" x14ac:dyDescent="0.3">
      <c r="A324" t="s">
        <v>678</v>
      </c>
      <c r="B324" s="3" t="s">
        <v>677</v>
      </c>
      <c r="C324" s="4" t="s">
        <v>199</v>
      </c>
      <c r="D324" s="5" t="s">
        <v>33</v>
      </c>
      <c r="E324" s="34">
        <f t="shared" si="117"/>
        <v>2.0358624063544877</v>
      </c>
      <c r="F324" s="6">
        <f t="shared" si="98"/>
        <v>21.698299112376382</v>
      </c>
      <c r="G324" s="7">
        <f t="shared" si="99"/>
        <v>360</v>
      </c>
      <c r="H324" s="97">
        <f t="shared" si="100"/>
        <v>540</v>
      </c>
      <c r="I324" s="31">
        <f t="shared" si="101"/>
        <v>1.5879258048641729</v>
      </c>
      <c r="J324" s="9">
        <v>0.1807481343722781</v>
      </c>
      <c r="K324" s="8">
        <f t="shared" si="102"/>
        <v>420</v>
      </c>
      <c r="L324" s="31">
        <f t="shared" si="103"/>
        <v>0.61771463369396018</v>
      </c>
      <c r="M324" s="9">
        <v>2.0875150541951024E-2</v>
      </c>
      <c r="N324" s="8">
        <f t="shared" si="104"/>
        <v>383</v>
      </c>
      <c r="O324" s="31">
        <f t="shared" si="105"/>
        <v>0.56577840962299764</v>
      </c>
      <c r="P324" s="9">
        <v>2.4241311234562232E-2</v>
      </c>
      <c r="Q324" s="8">
        <f t="shared" si="106"/>
        <v>57</v>
      </c>
      <c r="R324" s="31">
        <f t="shared" si="107"/>
        <v>2.3896224111694942E-2</v>
      </c>
      <c r="S324" s="10">
        <v>2.4522997786948983</v>
      </c>
      <c r="T324" s="8">
        <f t="shared" si="108"/>
        <v>407</v>
      </c>
      <c r="U324" s="31">
        <f t="shared" si="109"/>
        <v>0.59009315538507856</v>
      </c>
      <c r="V324" s="16">
        <v>3.7349076522559088E-2</v>
      </c>
      <c r="W324" s="97">
        <v>421</v>
      </c>
      <c r="X324" s="31">
        <f t="shared" si="110"/>
        <v>-0.30204114354797701</v>
      </c>
      <c r="Y324" s="11">
        <v>107892</v>
      </c>
      <c r="Z324" s="8">
        <f t="shared" si="111"/>
        <v>191</v>
      </c>
      <c r="AA324" s="31">
        <f t="shared" si="112"/>
        <v>-1.2801356323613624E-2</v>
      </c>
      <c r="AB324" s="9">
        <v>4.4999999999999998E-2</v>
      </c>
      <c r="AC324" s="97">
        <v>421</v>
      </c>
      <c r="AD324" s="31">
        <f t="shared" si="113"/>
        <v>0.51266237880476562</v>
      </c>
      <c r="AE324" s="16">
        <v>0.96020805575484269</v>
      </c>
      <c r="AF324" s="8">
        <f t="shared" si="114"/>
        <v>469</v>
      </c>
      <c r="AG324" s="31">
        <f t="shared" si="115"/>
        <v>0.52766332166740548</v>
      </c>
      <c r="AH324" s="12">
        <v>1.5149999999999999</v>
      </c>
      <c r="AI324" s="97">
        <v>421</v>
      </c>
      <c r="AJ324" s="31">
        <f t="shared" si="116"/>
        <v>-0.10020480701937097</v>
      </c>
      <c r="AK324" s="11">
        <v>322067.00307035906</v>
      </c>
      <c r="AL324" s="36"/>
    </row>
    <row r="325" spans="1:38" x14ac:dyDescent="0.3">
      <c r="A325" t="s">
        <v>679</v>
      </c>
      <c r="B325" s="3" t="s">
        <v>680</v>
      </c>
      <c r="C325" s="4" t="s">
        <v>61</v>
      </c>
      <c r="D325" s="5" t="s">
        <v>44</v>
      </c>
      <c r="E325" s="34">
        <f t="shared" si="117"/>
        <v>9.5882520075558586E-2</v>
      </c>
      <c r="F325" s="6">
        <f t="shared" si="98"/>
        <v>27.885038722590693</v>
      </c>
      <c r="G325" s="7">
        <f t="shared" si="99"/>
        <v>241</v>
      </c>
      <c r="H325" s="97">
        <f t="shared" si="100"/>
        <v>220</v>
      </c>
      <c r="I325" s="31">
        <f t="shared" si="101"/>
        <v>-0.20475492095932857</v>
      </c>
      <c r="J325" s="9">
        <v>2.9723991507430991E-2</v>
      </c>
      <c r="K325" s="8">
        <f t="shared" si="102"/>
        <v>105</v>
      </c>
      <c r="L325" s="31">
        <f t="shared" si="103"/>
        <v>-0.60873638394030039</v>
      </c>
      <c r="M325" s="9">
        <v>6.2235649546827795E-2</v>
      </c>
      <c r="N325" s="8">
        <f t="shared" si="104"/>
        <v>327</v>
      </c>
      <c r="O325" s="31">
        <f t="shared" si="105"/>
        <v>0.43369492126215131</v>
      </c>
      <c r="P325" s="9">
        <v>3.3025099075297229E-2</v>
      </c>
      <c r="Q325" s="8">
        <f t="shared" si="106"/>
        <v>386</v>
      </c>
      <c r="R325" s="31">
        <f t="shared" si="107"/>
        <v>5.3022261440516603E-2</v>
      </c>
      <c r="S325" s="10">
        <v>0</v>
      </c>
      <c r="T325" s="8">
        <f t="shared" si="108"/>
        <v>153</v>
      </c>
      <c r="U325" s="31">
        <f t="shared" si="109"/>
        <v>-0.18447388695418748</v>
      </c>
      <c r="V325" s="16">
        <v>8.7535928926051734E-2</v>
      </c>
      <c r="W325" s="97">
        <f t="shared" ref="W325:W388" si="121">RANK(Y325,Y$7:Y$570,1)</f>
        <v>220</v>
      </c>
      <c r="X325" s="31">
        <f t="shared" si="110"/>
        <v>-0.44613493263763676</v>
      </c>
      <c r="Y325" s="11">
        <v>101250</v>
      </c>
      <c r="Z325" s="8">
        <f t="shared" si="111"/>
        <v>141</v>
      </c>
      <c r="AA325" s="31">
        <f t="shared" si="112"/>
        <v>-0.25548925435785219</v>
      </c>
      <c r="AB325" s="9">
        <v>4.9000000000000002E-2</v>
      </c>
      <c r="AC325" s="97">
        <f t="shared" ref="AC325:AC388" si="122">RANK(AE325,AE$7:AE$570,1)</f>
        <v>455</v>
      </c>
      <c r="AD325" s="31">
        <f t="shared" si="113"/>
        <v>0.7409808737659942</v>
      </c>
      <c r="AE325" s="16">
        <v>0.97293343087051942</v>
      </c>
      <c r="AF325" s="8">
        <f t="shared" si="114"/>
        <v>304</v>
      </c>
      <c r="AG325" s="31">
        <f t="shared" si="115"/>
        <v>6.0858578901158401E-2</v>
      </c>
      <c r="AH325" s="12">
        <v>2.0230000000000001</v>
      </c>
      <c r="AI325" s="97">
        <f t="shared" ref="AI325:AI388" si="123">RANK(AK325,AK$7:AK$570,1)</f>
        <v>180</v>
      </c>
      <c r="AJ325" s="31">
        <f t="shared" si="116"/>
        <v>-0.23023712377523781</v>
      </c>
      <c r="AK325" s="11">
        <v>157983.16030927835</v>
      </c>
      <c r="AL325" s="36"/>
    </row>
    <row r="326" spans="1:38" x14ac:dyDescent="0.3">
      <c r="A326" t="s">
        <v>681</v>
      </c>
      <c r="B326" s="3" t="s">
        <v>682</v>
      </c>
      <c r="C326" s="4" t="s">
        <v>104</v>
      </c>
      <c r="D326" s="5" t="s">
        <v>44</v>
      </c>
      <c r="E326" s="34">
        <f t="shared" si="117"/>
        <v>2.2801947075863191</v>
      </c>
      <c r="F326" s="6">
        <f t="shared" si="98"/>
        <v>20.919105298679053</v>
      </c>
      <c r="G326" s="7">
        <f t="shared" si="99"/>
        <v>379</v>
      </c>
      <c r="H326" s="97">
        <f t="shared" si="100"/>
        <v>437</v>
      </c>
      <c r="I326" s="31">
        <f t="shared" si="101"/>
        <v>0.46229757306636987</v>
      </c>
      <c r="J326" s="9">
        <v>8.5919737746523506E-2</v>
      </c>
      <c r="K326" s="8">
        <f t="shared" si="102"/>
        <v>189</v>
      </c>
      <c r="L326" s="31">
        <f t="shared" si="103"/>
        <v>-0.14531484592493074</v>
      </c>
      <c r="M326" s="9">
        <v>4.6607348223473156E-2</v>
      </c>
      <c r="N326" s="8">
        <f t="shared" si="104"/>
        <v>289</v>
      </c>
      <c r="O326" s="31">
        <f t="shared" si="105"/>
        <v>0.32789405816420375</v>
      </c>
      <c r="P326" s="9">
        <v>4.006104540251812E-2</v>
      </c>
      <c r="Q326" s="8">
        <f t="shared" si="106"/>
        <v>313</v>
      </c>
      <c r="R326" s="31">
        <f t="shared" si="107"/>
        <v>5.0419932406824672E-2</v>
      </c>
      <c r="S326" s="10">
        <v>0.21910604732690622</v>
      </c>
      <c r="T326" s="8">
        <f t="shared" si="108"/>
        <v>216</v>
      </c>
      <c r="U326" s="31">
        <f t="shared" si="109"/>
        <v>6.2600398695554392E-3</v>
      </c>
      <c r="V326" s="16">
        <v>7.5177624337035925E-2</v>
      </c>
      <c r="W326" s="97">
        <f t="shared" si="121"/>
        <v>435</v>
      </c>
      <c r="X326" s="31">
        <f t="shared" si="110"/>
        <v>0.6347854289089303</v>
      </c>
      <c r="Y326" s="11">
        <v>151075</v>
      </c>
      <c r="Z326" s="8">
        <f t="shared" si="111"/>
        <v>366</v>
      </c>
      <c r="AA326" s="31">
        <f t="shared" si="112"/>
        <v>0.47257443974486263</v>
      </c>
      <c r="AB326" s="9">
        <v>3.7000000000000005E-2</v>
      </c>
      <c r="AC326" s="97">
        <f t="shared" si="122"/>
        <v>454</v>
      </c>
      <c r="AD326" s="31">
        <f t="shared" si="113"/>
        <v>0.74076365259052468</v>
      </c>
      <c r="AE326" s="16">
        <v>0.97292132400663445</v>
      </c>
      <c r="AF326" s="8">
        <f t="shared" si="114"/>
        <v>267</v>
      </c>
      <c r="AG326" s="31">
        <f t="shared" si="115"/>
        <v>-1.8780025507781146E-2</v>
      </c>
      <c r="AH326" s="12">
        <v>2.1096666666666666</v>
      </c>
      <c r="AI326" s="97">
        <f t="shared" si="123"/>
        <v>429</v>
      </c>
      <c r="AJ326" s="31">
        <f t="shared" si="116"/>
        <v>-0.10821407802798642</v>
      </c>
      <c r="AK326" s="11">
        <v>311960.34652838641</v>
      </c>
      <c r="AL326" s="36">
        <v>1</v>
      </c>
    </row>
    <row r="327" spans="1:38" x14ac:dyDescent="0.3">
      <c r="A327" t="s">
        <v>683</v>
      </c>
      <c r="B327" s="3" t="s">
        <v>684</v>
      </c>
      <c r="C327" s="4" t="s">
        <v>101</v>
      </c>
      <c r="D327" s="5" t="s">
        <v>33</v>
      </c>
      <c r="E327" s="34">
        <f t="shared" si="117"/>
        <v>5.7699448577014314</v>
      </c>
      <c r="F327" s="6">
        <f t="shared" ref="F327:F390" si="124">((E327*$I$579)+$J$579)</f>
        <v>9.7900334788260253</v>
      </c>
      <c r="G327" s="7">
        <f t="shared" ref="G327:G390" si="125">RANK(E327,$E$7:$E$570,1)</f>
        <v>549</v>
      </c>
      <c r="H327" s="97">
        <f t="shared" ref="H327:H390" si="126">RANK(J327,J$7:J$570,1)</f>
        <v>418</v>
      </c>
      <c r="I327" s="31">
        <f t="shared" ref="I327:I390" si="127">(J327-J$572)/J$573</f>
        <v>0.37345087658195303</v>
      </c>
      <c r="J327" s="9">
        <v>7.8434859937750012E-2</v>
      </c>
      <c r="K327" s="8">
        <f t="shared" ref="K327:K390" si="128">RANK(M327,M$7:M$570,0)</f>
        <v>533</v>
      </c>
      <c r="L327" s="31">
        <f t="shared" ref="L327:L390" si="129">-(M327-M$572)/M$573</f>
        <v>1.1598627845233951</v>
      </c>
      <c r="M327" s="9">
        <v>2.5918944392082943E-3</v>
      </c>
      <c r="N327" s="8">
        <f t="shared" ref="N327:N390" si="130">RANK(P327,P$7:P$570,0)</f>
        <v>492</v>
      </c>
      <c r="O327" s="31">
        <f t="shared" ref="O327:O390" si="131">-(P327-P$572)/P$573</f>
        <v>0.81129515897894344</v>
      </c>
      <c r="P327" s="9">
        <v>7.914008977084809E-3</v>
      </c>
      <c r="Q327" s="8">
        <f t="shared" ref="Q327:Q390" si="132">RANK(S327,S$7:S$570,0)</f>
        <v>291</v>
      </c>
      <c r="R327" s="31">
        <f t="shared" ref="R327:R390" si="133">-(S327-S$572)/S$573</f>
        <v>4.9594405912834989E-2</v>
      </c>
      <c r="S327" s="10">
        <v>0.2886121876803826</v>
      </c>
      <c r="T327" s="8">
        <f t="shared" ref="T327:T390" si="134">RANK(V327,V$7:V$570,0)</f>
        <v>414</v>
      </c>
      <c r="U327" s="31">
        <f t="shared" ref="U327:U390" si="135">-(V327-V$572)/V$573</f>
        <v>0.60069027877275394</v>
      </c>
      <c r="V327" s="16">
        <v>3.6662452591656132E-2</v>
      </c>
      <c r="W327" s="97">
        <f t="shared" si="121"/>
        <v>543</v>
      </c>
      <c r="X327" s="31">
        <f t="shared" ref="X327:X390" si="136">(Y327-Y$572)/Y$573</f>
        <v>2.2769599936380609</v>
      </c>
      <c r="Y327" s="11">
        <v>226771</v>
      </c>
      <c r="Z327" s="8">
        <f t="shared" ref="Z327:Z390" si="137">RANK(AB327,AB$7:AB$570,0)</f>
        <v>442</v>
      </c>
      <c r="AA327" s="31">
        <f t="shared" ref="AA327:AA390" si="138">-(AB327-AB$572)/AB$573</f>
        <v>0.65459036327054154</v>
      </c>
      <c r="AB327" s="9">
        <v>3.4000000000000002E-2</v>
      </c>
      <c r="AC327" s="97">
        <f t="shared" si="122"/>
        <v>535</v>
      </c>
      <c r="AD327" s="31">
        <f t="shared" ref="AD327:AD390" si="139">(AE327-AE$572)/AE$573</f>
        <v>1.0135526154419765</v>
      </c>
      <c r="AE327" s="16">
        <v>0.98812526918107424</v>
      </c>
      <c r="AF327" s="8">
        <f t="shared" ref="AF327:AF390" si="140">RANK(AH327,AH$7:AH$570,0)</f>
        <v>290</v>
      </c>
      <c r="AG327" s="31">
        <f t="shared" ref="AG327:AG390" si="141">-(AH327-AH$572)/AH$573</f>
        <v>3.9723718500324676E-2</v>
      </c>
      <c r="AH327" s="12">
        <v>2.0459999999999998</v>
      </c>
      <c r="AI327" s="97">
        <f t="shared" si="123"/>
        <v>422</v>
      </c>
      <c r="AJ327" s="31">
        <f t="shared" ref="AJ327:AJ390" si="142">(AK327-AK$572)/AK$573</f>
        <v>-0.11998921286039352</v>
      </c>
      <c r="AK327" s="11">
        <v>297101.66046837636</v>
      </c>
      <c r="AL327" s="36"/>
    </row>
    <row r="328" spans="1:38" x14ac:dyDescent="0.3">
      <c r="A328" t="s">
        <v>685</v>
      </c>
      <c r="B328" s="3" t="s">
        <v>686</v>
      </c>
      <c r="C328" s="4" t="s">
        <v>47</v>
      </c>
      <c r="D328" s="5" t="s">
        <v>44</v>
      </c>
      <c r="E328" s="34">
        <f t="shared" si="117"/>
        <v>4.2973109857135805</v>
      </c>
      <c r="F328" s="6">
        <f t="shared" si="124"/>
        <v>14.486372019039408</v>
      </c>
      <c r="G328" s="7">
        <f t="shared" si="125"/>
        <v>495</v>
      </c>
      <c r="H328" s="97">
        <f t="shared" si="126"/>
        <v>535</v>
      </c>
      <c r="I328" s="31">
        <f t="shared" si="127"/>
        <v>1.5329863358460687</v>
      </c>
      <c r="J328" s="9">
        <v>0.17611976630963966</v>
      </c>
      <c r="K328" s="8">
        <f t="shared" si="128"/>
        <v>161</v>
      </c>
      <c r="L328" s="31">
        <f t="shared" si="129"/>
        <v>-0.24140968489600151</v>
      </c>
      <c r="M328" s="9">
        <v>4.9848024316109421E-2</v>
      </c>
      <c r="N328" s="8">
        <f t="shared" si="130"/>
        <v>525</v>
      </c>
      <c r="O328" s="31">
        <f t="shared" si="131"/>
        <v>0.93029961714274023</v>
      </c>
      <c r="P328" s="9">
        <v>0</v>
      </c>
      <c r="Q328" s="8">
        <f t="shared" si="132"/>
        <v>386</v>
      </c>
      <c r="R328" s="31">
        <f t="shared" si="133"/>
        <v>5.3022261440516603E-2</v>
      </c>
      <c r="S328" s="10">
        <v>0</v>
      </c>
      <c r="T328" s="8">
        <f t="shared" si="134"/>
        <v>393</v>
      </c>
      <c r="U328" s="31">
        <f t="shared" si="135"/>
        <v>0.55258852463471564</v>
      </c>
      <c r="V328" s="16">
        <v>3.9779130042821728E-2</v>
      </c>
      <c r="W328" s="97">
        <f t="shared" si="121"/>
        <v>492</v>
      </c>
      <c r="X328" s="31">
        <f t="shared" si="136"/>
        <v>1.2247412404874018</v>
      </c>
      <c r="Y328" s="11">
        <v>178269</v>
      </c>
      <c r="Z328" s="8">
        <f t="shared" si="137"/>
        <v>492</v>
      </c>
      <c r="AA328" s="31">
        <f t="shared" si="138"/>
        <v>0.77593431228766085</v>
      </c>
      <c r="AB328" s="9">
        <v>3.2000000000000001E-2</v>
      </c>
      <c r="AC328" s="97">
        <f t="shared" si="122"/>
        <v>337</v>
      </c>
      <c r="AD328" s="31">
        <f t="shared" si="139"/>
        <v>0.42637270839993857</v>
      </c>
      <c r="AE328" s="16">
        <v>0.95539868442162679</v>
      </c>
      <c r="AF328" s="8">
        <f t="shared" si="140"/>
        <v>344</v>
      </c>
      <c r="AG328" s="31">
        <f t="shared" si="141"/>
        <v>0.13865936936219975</v>
      </c>
      <c r="AH328" s="12">
        <v>1.9383333333333332</v>
      </c>
      <c r="AI328" s="97">
        <f t="shared" si="123"/>
        <v>443</v>
      </c>
      <c r="AJ328" s="31">
        <f t="shared" si="142"/>
        <v>-9.282673502984011E-2</v>
      </c>
      <c r="AK328" s="11">
        <v>331377.1686846735</v>
      </c>
      <c r="AL328" s="36"/>
    </row>
    <row r="329" spans="1:38" x14ac:dyDescent="0.3">
      <c r="A329" t="s">
        <v>687</v>
      </c>
      <c r="B329" s="3" t="s">
        <v>688</v>
      </c>
      <c r="C329" s="4" t="s">
        <v>143</v>
      </c>
      <c r="D329" s="5" t="s">
        <v>44</v>
      </c>
      <c r="E329" s="34">
        <f t="shared" ref="E329:E360" si="143">((I329+L329+AG329+AJ329)*0.25)+(O329+R329+U329+X329+AA329+AD329)</f>
        <v>4.1833974927335573</v>
      </c>
      <c r="F329" s="6">
        <f t="shared" si="124"/>
        <v>14.849650589163744</v>
      </c>
      <c r="G329" s="7">
        <f t="shared" si="125"/>
        <v>493</v>
      </c>
      <c r="H329" s="97">
        <f t="shared" si="126"/>
        <v>503</v>
      </c>
      <c r="I329" s="31">
        <f t="shared" si="127"/>
        <v>1.0050746809795406</v>
      </c>
      <c r="J329" s="9">
        <v>0.13164592105872019</v>
      </c>
      <c r="K329" s="8">
        <f t="shared" si="128"/>
        <v>495</v>
      </c>
      <c r="L329" s="31">
        <f t="shared" si="129"/>
        <v>0.88510628633907762</v>
      </c>
      <c r="M329" s="9">
        <v>1.1857707509881422E-2</v>
      </c>
      <c r="N329" s="8">
        <f t="shared" si="130"/>
        <v>445</v>
      </c>
      <c r="O329" s="31">
        <f t="shared" si="131"/>
        <v>0.70359933766855254</v>
      </c>
      <c r="P329" s="9">
        <v>1.5075973409306742E-2</v>
      </c>
      <c r="Q329" s="8">
        <f t="shared" si="132"/>
        <v>316</v>
      </c>
      <c r="R329" s="31">
        <f t="shared" si="133"/>
        <v>5.0594016897302266E-2</v>
      </c>
      <c r="S329" s="10">
        <v>0.20444880601897286</v>
      </c>
      <c r="T329" s="8">
        <f t="shared" si="134"/>
        <v>419</v>
      </c>
      <c r="U329" s="31">
        <f t="shared" si="135"/>
        <v>0.60715908181629752</v>
      </c>
      <c r="V329" s="16">
        <v>3.6243316679814182E-2</v>
      </c>
      <c r="W329" s="97">
        <f t="shared" si="121"/>
        <v>478</v>
      </c>
      <c r="X329" s="31">
        <f t="shared" si="136"/>
        <v>1.0254570570219375</v>
      </c>
      <c r="Y329" s="11">
        <v>169083</v>
      </c>
      <c r="Z329" s="8">
        <f t="shared" si="137"/>
        <v>396</v>
      </c>
      <c r="AA329" s="31">
        <f t="shared" si="138"/>
        <v>0.53324641425342234</v>
      </c>
      <c r="AB329" s="9">
        <v>3.6000000000000004E-2</v>
      </c>
      <c r="AC329" s="97">
        <f t="shared" si="122"/>
        <v>469</v>
      </c>
      <c r="AD329" s="31">
        <f t="shared" si="139"/>
        <v>0.78498347686305725</v>
      </c>
      <c r="AE329" s="16">
        <v>0.97538592439528382</v>
      </c>
      <c r="AF329" s="8">
        <f t="shared" si="140"/>
        <v>354</v>
      </c>
      <c r="AG329" s="31">
        <f t="shared" si="141"/>
        <v>0.16101943906163282</v>
      </c>
      <c r="AH329" s="12">
        <v>1.9139999999999999</v>
      </c>
      <c r="AI329" s="97">
        <f t="shared" si="123"/>
        <v>402</v>
      </c>
      <c r="AJ329" s="31">
        <f t="shared" si="142"/>
        <v>-0.13776797352830067</v>
      </c>
      <c r="AK329" s="11">
        <v>274667.18077363429</v>
      </c>
      <c r="AL329" s="36"/>
    </row>
    <row r="330" spans="1:38" x14ac:dyDescent="0.3">
      <c r="A330" t="s">
        <v>689</v>
      </c>
      <c r="B330" s="3" t="s">
        <v>690</v>
      </c>
      <c r="C330" s="4" t="s">
        <v>47</v>
      </c>
      <c r="D330" s="5" t="s">
        <v>44</v>
      </c>
      <c r="E330" s="34">
        <f t="shared" si="143"/>
        <v>-2.4076331050756439</v>
      </c>
      <c r="F330" s="6">
        <f t="shared" si="124"/>
        <v>35.86893556217187</v>
      </c>
      <c r="G330" s="7">
        <f t="shared" si="125"/>
        <v>129</v>
      </c>
      <c r="H330" s="97">
        <f t="shared" si="126"/>
        <v>532</v>
      </c>
      <c r="I330" s="31">
        <f t="shared" si="127"/>
        <v>1.4638955706487857</v>
      </c>
      <c r="J330" s="9">
        <v>0.17029922423346888</v>
      </c>
      <c r="K330" s="8">
        <f t="shared" si="128"/>
        <v>128</v>
      </c>
      <c r="L330" s="31">
        <f t="shared" si="129"/>
        <v>-0.42530981526520378</v>
      </c>
      <c r="M330" s="9">
        <v>5.6049822064056939E-2</v>
      </c>
      <c r="N330" s="8">
        <f t="shared" si="130"/>
        <v>128</v>
      </c>
      <c r="O330" s="31">
        <f t="shared" si="131"/>
        <v>-0.34523960737543197</v>
      </c>
      <c r="P330" s="9">
        <v>8.4825636192271445E-2</v>
      </c>
      <c r="Q330" s="8">
        <f t="shared" si="132"/>
        <v>148</v>
      </c>
      <c r="R330" s="31">
        <f t="shared" si="133"/>
        <v>4.1775074215355638E-2</v>
      </c>
      <c r="S330" s="10">
        <v>0.94696969696969691</v>
      </c>
      <c r="T330" s="8">
        <f t="shared" si="134"/>
        <v>226</v>
      </c>
      <c r="U330" s="31">
        <f t="shared" si="135"/>
        <v>2.7272485583591959E-2</v>
      </c>
      <c r="V330" s="16">
        <v>7.3816155988857934E-2</v>
      </c>
      <c r="W330" s="97">
        <f t="shared" si="121"/>
        <v>140</v>
      </c>
      <c r="X330" s="31">
        <f t="shared" si="136"/>
        <v>-0.68455570079411987</v>
      </c>
      <c r="Y330" s="11">
        <v>90260</v>
      </c>
      <c r="Z330" s="8">
        <f t="shared" si="137"/>
        <v>150</v>
      </c>
      <c r="AA330" s="31">
        <f t="shared" si="138"/>
        <v>-0.19481727984929254</v>
      </c>
      <c r="AB330" s="9">
        <v>4.8000000000000001E-2</v>
      </c>
      <c r="AC330" s="97">
        <f t="shared" si="122"/>
        <v>43</v>
      </c>
      <c r="AD330" s="31">
        <f t="shared" si="139"/>
        <v>-1.5900043715272527</v>
      </c>
      <c r="AE330" s="16">
        <v>0.84301552106430155</v>
      </c>
      <c r="AF330" s="8">
        <f t="shared" si="140"/>
        <v>424</v>
      </c>
      <c r="AG330" s="31">
        <f t="shared" si="141"/>
        <v>0.33989999665709736</v>
      </c>
      <c r="AH330" s="12">
        <v>1.7193333333333334</v>
      </c>
      <c r="AI330" s="97">
        <f t="shared" si="123"/>
        <v>490</v>
      </c>
      <c r="AJ330" s="31">
        <f t="shared" si="142"/>
        <v>-2.6740573354655885E-2</v>
      </c>
      <c r="AK330" s="11">
        <v>414769.29482323234</v>
      </c>
      <c r="AL330" s="36"/>
    </row>
    <row r="331" spans="1:38" x14ac:dyDescent="0.3">
      <c r="A331" t="s">
        <v>691</v>
      </c>
      <c r="B331" s="3" t="s">
        <v>692</v>
      </c>
      <c r="C331" s="4" t="s">
        <v>89</v>
      </c>
      <c r="D331" s="5" t="s">
        <v>37</v>
      </c>
      <c r="E331" s="34">
        <f t="shared" si="143"/>
        <v>2.8397289759076316</v>
      </c>
      <c r="F331" s="6">
        <f t="shared" si="124"/>
        <v>19.134709055408916</v>
      </c>
      <c r="G331" s="7">
        <f t="shared" si="125"/>
        <v>419</v>
      </c>
      <c r="H331" s="97">
        <f t="shared" si="126"/>
        <v>358</v>
      </c>
      <c r="I331" s="31">
        <f t="shared" si="127"/>
        <v>0.17808422376503327</v>
      </c>
      <c r="J331" s="9">
        <v>6.1976222958487703E-2</v>
      </c>
      <c r="K331" s="8">
        <f t="shared" si="128"/>
        <v>173</v>
      </c>
      <c r="L331" s="31">
        <f t="shared" si="129"/>
        <v>-0.19347568657103562</v>
      </c>
      <c r="M331" s="9">
        <v>4.8231511254019289E-2</v>
      </c>
      <c r="N331" s="8">
        <f t="shared" si="130"/>
        <v>329</v>
      </c>
      <c r="O331" s="31">
        <f t="shared" si="131"/>
        <v>0.43687409037382341</v>
      </c>
      <c r="P331" s="9">
        <v>3.281367865225044E-2</v>
      </c>
      <c r="Q331" s="8">
        <f t="shared" si="132"/>
        <v>355</v>
      </c>
      <c r="R331" s="31">
        <f t="shared" si="133"/>
        <v>5.1932425717469255E-2</v>
      </c>
      <c r="S331" s="10">
        <v>9.1759955955221142E-2</v>
      </c>
      <c r="T331" s="8">
        <f t="shared" si="134"/>
        <v>299</v>
      </c>
      <c r="U331" s="31">
        <f t="shared" si="135"/>
        <v>0.29056744855522659</v>
      </c>
      <c r="V331" s="16">
        <v>5.6756373267748191E-2</v>
      </c>
      <c r="W331" s="97">
        <f t="shared" si="121"/>
        <v>457</v>
      </c>
      <c r="X331" s="31">
        <f t="shared" si="136"/>
        <v>0.82189908908633402</v>
      </c>
      <c r="Y331" s="11">
        <v>159700</v>
      </c>
      <c r="Z331" s="8">
        <f t="shared" si="137"/>
        <v>471</v>
      </c>
      <c r="AA331" s="31">
        <f t="shared" si="138"/>
        <v>0.7152623377791012</v>
      </c>
      <c r="AB331" s="9">
        <v>3.3000000000000002E-2</v>
      </c>
      <c r="AC331" s="97">
        <f t="shared" si="122"/>
        <v>359</v>
      </c>
      <c r="AD331" s="31">
        <f t="shared" si="139"/>
        <v>0.48872195432784193</v>
      </c>
      <c r="AE331" s="16">
        <v>0.95887373160405887</v>
      </c>
      <c r="AF331" s="8">
        <f t="shared" si="140"/>
        <v>397</v>
      </c>
      <c r="AG331" s="31">
        <f t="shared" si="141"/>
        <v>0.2620992061960562</v>
      </c>
      <c r="AH331" s="12">
        <v>1.804</v>
      </c>
      <c r="AI331" s="97">
        <f t="shared" si="123"/>
        <v>428</v>
      </c>
      <c r="AJ331" s="31">
        <f t="shared" si="142"/>
        <v>-0.10882122311871383</v>
      </c>
      <c r="AK331" s="11">
        <v>311194.2085244999</v>
      </c>
      <c r="AL331" s="36"/>
    </row>
    <row r="332" spans="1:38" x14ac:dyDescent="0.3">
      <c r="A332" t="s">
        <v>693</v>
      </c>
      <c r="B332" s="3" t="s">
        <v>694</v>
      </c>
      <c r="C332" s="4" t="s">
        <v>143</v>
      </c>
      <c r="D332" s="5" t="s">
        <v>44</v>
      </c>
      <c r="E332" s="34">
        <f t="shared" si="143"/>
        <v>4.3476743700088054</v>
      </c>
      <c r="F332" s="6">
        <f t="shared" si="124"/>
        <v>14.325759454585782</v>
      </c>
      <c r="G332" s="7">
        <f t="shared" si="125"/>
        <v>498</v>
      </c>
      <c r="H332" s="97">
        <f t="shared" si="126"/>
        <v>541</v>
      </c>
      <c r="I332" s="31">
        <f t="shared" si="127"/>
        <v>1.6110853885634744</v>
      </c>
      <c r="J332" s="9">
        <v>0.18269921033740122</v>
      </c>
      <c r="K332" s="8">
        <f t="shared" si="128"/>
        <v>358</v>
      </c>
      <c r="L332" s="31">
        <f t="shared" si="129"/>
        <v>0.42739600143011702</v>
      </c>
      <c r="M332" s="9">
        <v>2.7293404094010616E-2</v>
      </c>
      <c r="N332" s="8">
        <f t="shared" si="130"/>
        <v>498</v>
      </c>
      <c r="O332" s="31">
        <f t="shared" si="131"/>
        <v>0.83067676708370208</v>
      </c>
      <c r="P332" s="9">
        <v>6.6250974279033516E-3</v>
      </c>
      <c r="Q332" s="8">
        <f t="shared" si="132"/>
        <v>170</v>
      </c>
      <c r="R332" s="31">
        <f t="shared" si="133"/>
        <v>4.4010858018839832E-2</v>
      </c>
      <c r="S332" s="10">
        <v>0.75872534142640369</v>
      </c>
      <c r="T332" s="8">
        <f t="shared" si="134"/>
        <v>455</v>
      </c>
      <c r="U332" s="31">
        <f t="shared" si="135"/>
        <v>0.6704005563038703</v>
      </c>
      <c r="V332" s="16">
        <v>3.2145684877276329E-2</v>
      </c>
      <c r="W332" s="97">
        <f t="shared" si="121"/>
        <v>443</v>
      </c>
      <c r="X332" s="31">
        <f t="shared" si="136"/>
        <v>0.71826523926981722</v>
      </c>
      <c r="Y332" s="11">
        <v>154923</v>
      </c>
      <c r="Z332" s="8">
        <f t="shared" si="137"/>
        <v>471</v>
      </c>
      <c r="AA332" s="31">
        <f t="shared" si="138"/>
        <v>0.7152623377791012</v>
      </c>
      <c r="AB332" s="9">
        <v>3.3000000000000002E-2</v>
      </c>
      <c r="AC332" s="97">
        <f t="shared" si="122"/>
        <v>486</v>
      </c>
      <c r="AD332" s="31">
        <f t="shared" si="139"/>
        <v>0.8278980754108185</v>
      </c>
      <c r="AE332" s="16">
        <v>0.97777777777777775</v>
      </c>
      <c r="AF332" s="8">
        <f t="shared" si="140"/>
        <v>383</v>
      </c>
      <c r="AG332" s="31">
        <f t="shared" si="141"/>
        <v>0.21155932262884453</v>
      </c>
      <c r="AH332" s="12">
        <v>1.859</v>
      </c>
      <c r="AI332" s="97">
        <f t="shared" si="123"/>
        <v>451</v>
      </c>
      <c r="AJ332" s="31">
        <f t="shared" si="142"/>
        <v>-8.5398568051812465E-2</v>
      </c>
      <c r="AK332" s="11">
        <v>340750.54764795146</v>
      </c>
      <c r="AL332" s="36"/>
    </row>
    <row r="333" spans="1:38" x14ac:dyDescent="0.3">
      <c r="A333" t="s">
        <v>695</v>
      </c>
      <c r="B333" s="3" t="s">
        <v>696</v>
      </c>
      <c r="C333" s="4" t="s">
        <v>143</v>
      </c>
      <c r="D333" s="5" t="s">
        <v>44</v>
      </c>
      <c r="E333" s="34">
        <f t="shared" si="143"/>
        <v>4.6775902880399407</v>
      </c>
      <c r="F333" s="6">
        <f t="shared" si="124"/>
        <v>13.273633145153532</v>
      </c>
      <c r="G333" s="7">
        <f t="shared" si="125"/>
        <v>512</v>
      </c>
      <c r="H333" s="97">
        <f t="shared" si="126"/>
        <v>365</v>
      </c>
      <c r="I333" s="31">
        <f t="shared" si="127"/>
        <v>0.19011803103578084</v>
      </c>
      <c r="J333" s="9">
        <v>6.2990009408180558E-2</v>
      </c>
      <c r="K333" s="8">
        <f t="shared" si="128"/>
        <v>490</v>
      </c>
      <c r="L333" s="31">
        <f t="shared" si="129"/>
        <v>0.86306101937484625</v>
      </c>
      <c r="M333" s="9">
        <v>1.2601156069364162E-2</v>
      </c>
      <c r="N333" s="8">
        <f t="shared" si="130"/>
        <v>392</v>
      </c>
      <c r="O333" s="31">
        <f t="shared" si="131"/>
        <v>0.59967591746414983</v>
      </c>
      <c r="P333" s="9">
        <v>2.1987066431510875E-2</v>
      </c>
      <c r="Q333" s="8">
        <f t="shared" si="132"/>
        <v>386</v>
      </c>
      <c r="R333" s="31">
        <f t="shared" si="133"/>
        <v>5.3022261440516603E-2</v>
      </c>
      <c r="S333" s="10">
        <v>0</v>
      </c>
      <c r="T333" s="8">
        <f t="shared" si="134"/>
        <v>346</v>
      </c>
      <c r="U333" s="31">
        <f t="shared" si="135"/>
        <v>0.4642301711543444</v>
      </c>
      <c r="V333" s="16">
        <v>4.5504170487794225E-2</v>
      </c>
      <c r="W333" s="97">
        <f t="shared" si="121"/>
        <v>523</v>
      </c>
      <c r="X333" s="31">
        <f t="shared" si="136"/>
        <v>1.8035895513109945</v>
      </c>
      <c r="Y333" s="11">
        <v>204951</v>
      </c>
      <c r="Z333" s="8">
        <f t="shared" si="137"/>
        <v>471</v>
      </c>
      <c r="AA333" s="31">
        <f t="shared" si="138"/>
        <v>0.7152623377791012</v>
      </c>
      <c r="AB333" s="9">
        <v>3.3000000000000002E-2</v>
      </c>
      <c r="AC333" s="97">
        <f t="shared" si="122"/>
        <v>434</v>
      </c>
      <c r="AD333" s="31">
        <f t="shared" si="139"/>
        <v>0.68440306829467301</v>
      </c>
      <c r="AE333" s="16">
        <v>0.96978005602908746</v>
      </c>
      <c r="AF333" s="8">
        <f t="shared" si="140"/>
        <v>463</v>
      </c>
      <c r="AG333" s="31">
        <f t="shared" si="141"/>
        <v>0.48233057761923981</v>
      </c>
      <c r="AH333" s="12">
        <v>1.5643333333333331</v>
      </c>
      <c r="AI333" s="97">
        <f t="shared" si="123"/>
        <v>433</v>
      </c>
      <c r="AJ333" s="31">
        <f t="shared" si="142"/>
        <v>-0.10588170564522303</v>
      </c>
      <c r="AK333" s="11">
        <v>314903.4966072407</v>
      </c>
      <c r="AL333" s="36"/>
    </row>
    <row r="334" spans="1:38" x14ac:dyDescent="0.3">
      <c r="A334" t="s">
        <v>697</v>
      </c>
      <c r="B334" s="3" t="s">
        <v>698</v>
      </c>
      <c r="C334" s="4" t="s">
        <v>143</v>
      </c>
      <c r="D334" s="5" t="s">
        <v>44</v>
      </c>
      <c r="E334" s="34">
        <f t="shared" si="143"/>
        <v>0.51494276386840776</v>
      </c>
      <c r="F334" s="6">
        <f t="shared" si="124"/>
        <v>26.548624552693202</v>
      </c>
      <c r="G334" s="7">
        <f t="shared" si="125"/>
        <v>256</v>
      </c>
      <c r="H334" s="97">
        <f t="shared" si="126"/>
        <v>494</v>
      </c>
      <c r="I334" s="31">
        <f t="shared" si="127"/>
        <v>0.88100982749505286</v>
      </c>
      <c r="J334" s="9">
        <v>0.12119409442431461</v>
      </c>
      <c r="K334" s="8">
        <f t="shared" si="128"/>
        <v>344</v>
      </c>
      <c r="L334" s="31">
        <f t="shared" si="129"/>
        <v>0.39402485793945702</v>
      </c>
      <c r="M334" s="9">
        <v>2.8418803418803418E-2</v>
      </c>
      <c r="N334" s="8">
        <f t="shared" si="130"/>
        <v>156</v>
      </c>
      <c r="O334" s="31">
        <f t="shared" si="131"/>
        <v>-0.1922252212612606</v>
      </c>
      <c r="P334" s="9">
        <v>7.4649906274120631E-2</v>
      </c>
      <c r="Q334" s="8">
        <f t="shared" si="132"/>
        <v>96</v>
      </c>
      <c r="R334" s="31">
        <f t="shared" si="133"/>
        <v>3.3544207700781918E-2</v>
      </c>
      <c r="S334" s="10">
        <v>1.6399768473856839</v>
      </c>
      <c r="T334" s="8">
        <f t="shared" si="134"/>
        <v>202</v>
      </c>
      <c r="U334" s="31">
        <f t="shared" si="135"/>
        <v>-3.7708631369216782E-2</v>
      </c>
      <c r="V334" s="16">
        <v>7.8026505186876455E-2</v>
      </c>
      <c r="W334" s="97">
        <f t="shared" si="121"/>
        <v>335</v>
      </c>
      <c r="X334" s="31">
        <f t="shared" si="136"/>
        <v>-1.029569403311029E-2</v>
      </c>
      <c r="Y334" s="11">
        <v>121340</v>
      </c>
      <c r="Z334" s="8">
        <f t="shared" si="137"/>
        <v>492</v>
      </c>
      <c r="AA334" s="31">
        <f t="shared" si="138"/>
        <v>0.77593431228766085</v>
      </c>
      <c r="AB334" s="9">
        <v>3.2000000000000001E-2</v>
      </c>
      <c r="AC334" s="97">
        <f t="shared" si="122"/>
        <v>123</v>
      </c>
      <c r="AD334" s="31">
        <f t="shared" si="139"/>
        <v>-0.45245077459994165</v>
      </c>
      <c r="AE334" s="16">
        <v>0.90641728900931862</v>
      </c>
      <c r="AF334" s="8">
        <f t="shared" si="140"/>
        <v>457</v>
      </c>
      <c r="AG334" s="31">
        <f t="shared" si="141"/>
        <v>0.47222260090579737</v>
      </c>
      <c r="AH334" s="12">
        <v>1.5753333333333333</v>
      </c>
      <c r="AI334" s="97">
        <f t="shared" si="123"/>
        <v>376</v>
      </c>
      <c r="AJ334" s="31">
        <f t="shared" si="142"/>
        <v>-0.1546790257663303</v>
      </c>
      <c r="AK334" s="11">
        <v>253327.63606984372</v>
      </c>
      <c r="AL334" s="36"/>
    </row>
    <row r="335" spans="1:38" x14ac:dyDescent="0.3">
      <c r="A335" t="s">
        <v>699</v>
      </c>
      <c r="B335" s="3" t="s">
        <v>700</v>
      </c>
      <c r="C335" s="4" t="s">
        <v>143</v>
      </c>
      <c r="D335" s="5" t="s">
        <v>44</v>
      </c>
      <c r="E335" s="34">
        <f t="shared" si="143"/>
        <v>2.0998453871978002</v>
      </c>
      <c r="F335" s="6">
        <f t="shared" si="124"/>
        <v>21.494252645316262</v>
      </c>
      <c r="G335" s="7">
        <f t="shared" si="125"/>
        <v>363</v>
      </c>
      <c r="H335" s="97">
        <f t="shared" si="126"/>
        <v>520</v>
      </c>
      <c r="I335" s="31">
        <f t="shared" si="127"/>
        <v>1.1970763911204936</v>
      </c>
      <c r="J335" s="9">
        <v>0.14782107890190055</v>
      </c>
      <c r="K335" s="8">
        <f t="shared" si="128"/>
        <v>100</v>
      </c>
      <c r="L335" s="31">
        <f t="shared" si="129"/>
        <v>-0.68575504695647227</v>
      </c>
      <c r="M335" s="9">
        <v>6.4833005893909626E-2</v>
      </c>
      <c r="N335" s="8">
        <f t="shared" si="130"/>
        <v>488</v>
      </c>
      <c r="O335" s="31">
        <f t="shared" si="131"/>
        <v>0.80136336684251097</v>
      </c>
      <c r="P335" s="9">
        <v>8.5744908896034297E-3</v>
      </c>
      <c r="Q335" s="8">
        <f t="shared" si="132"/>
        <v>386</v>
      </c>
      <c r="R335" s="31">
        <f t="shared" si="133"/>
        <v>5.3022261440516603E-2</v>
      </c>
      <c r="S335" s="10">
        <v>0</v>
      </c>
      <c r="T335" s="8">
        <f t="shared" si="134"/>
        <v>328</v>
      </c>
      <c r="U335" s="31">
        <f t="shared" si="135"/>
        <v>0.41519169168998504</v>
      </c>
      <c r="V335" s="16">
        <v>4.8681541582150101E-2</v>
      </c>
      <c r="W335" s="97">
        <f t="shared" si="121"/>
        <v>165</v>
      </c>
      <c r="X335" s="31">
        <f t="shared" si="136"/>
        <v>-0.64108024862072666</v>
      </c>
      <c r="Y335" s="11">
        <v>92264</v>
      </c>
      <c r="Z335" s="8">
        <f t="shared" si="137"/>
        <v>317</v>
      </c>
      <c r="AA335" s="31">
        <f t="shared" si="138"/>
        <v>0.35123049072774382</v>
      </c>
      <c r="AB335" s="9">
        <v>3.9E-2</v>
      </c>
      <c r="AC335" s="97">
        <f t="shared" si="122"/>
        <v>525</v>
      </c>
      <c r="AD335" s="31">
        <f t="shared" si="139"/>
        <v>0.97569899768042889</v>
      </c>
      <c r="AE335" s="16">
        <v>0.98601549053356286</v>
      </c>
      <c r="AF335" s="8">
        <f t="shared" si="140"/>
        <v>394</v>
      </c>
      <c r="AG335" s="31">
        <f t="shared" si="141"/>
        <v>0.24525257834031877</v>
      </c>
      <c r="AH335" s="12">
        <v>1.8223333333333336</v>
      </c>
      <c r="AI335" s="97">
        <f t="shared" si="123"/>
        <v>321</v>
      </c>
      <c r="AJ335" s="31">
        <f t="shared" si="142"/>
        <v>-0.1788986127549736</v>
      </c>
      <c r="AK335" s="11">
        <v>222765.67268774041</v>
      </c>
      <c r="AL335" s="36"/>
    </row>
    <row r="336" spans="1:38" x14ac:dyDescent="0.3">
      <c r="A336" t="s">
        <v>701</v>
      </c>
      <c r="B336" s="3" t="s">
        <v>702</v>
      </c>
      <c r="C336" s="4" t="s">
        <v>72</v>
      </c>
      <c r="D336" s="5" t="s">
        <v>37</v>
      </c>
      <c r="E336" s="34">
        <f t="shared" si="143"/>
        <v>-1.7643589909501294</v>
      </c>
      <c r="F336" s="6">
        <f t="shared" si="124"/>
        <v>33.817486745493966</v>
      </c>
      <c r="G336" s="7">
        <f t="shared" si="125"/>
        <v>151</v>
      </c>
      <c r="H336" s="97">
        <f t="shared" si="126"/>
        <v>184</v>
      </c>
      <c r="I336" s="31">
        <f t="shared" si="127"/>
        <v>-0.33633643286832421</v>
      </c>
      <c r="J336" s="9">
        <v>1.8638925010836527E-2</v>
      </c>
      <c r="K336" s="8">
        <f t="shared" si="128"/>
        <v>248</v>
      </c>
      <c r="L336" s="31">
        <f t="shared" si="129"/>
        <v>7.6088227954295873E-2</v>
      </c>
      <c r="M336" s="9">
        <v>3.9140811455847253E-2</v>
      </c>
      <c r="N336" s="8">
        <f t="shared" si="130"/>
        <v>129</v>
      </c>
      <c r="O336" s="31">
        <f t="shared" si="131"/>
        <v>-0.33960715509517286</v>
      </c>
      <c r="P336" s="9">
        <v>8.4451068057625436E-2</v>
      </c>
      <c r="Q336" s="8">
        <f t="shared" si="132"/>
        <v>78</v>
      </c>
      <c r="R336" s="31">
        <f t="shared" si="133"/>
        <v>3.0279013060106E-2</v>
      </c>
      <c r="S336" s="10">
        <v>1.9148936170212765</v>
      </c>
      <c r="T336" s="8">
        <f t="shared" si="134"/>
        <v>106</v>
      </c>
      <c r="U336" s="31">
        <f t="shared" si="135"/>
        <v>-0.45597012546770399</v>
      </c>
      <c r="V336" s="16">
        <v>0.10512710038776389</v>
      </c>
      <c r="W336" s="97">
        <f t="shared" si="121"/>
        <v>86</v>
      </c>
      <c r="X336" s="31">
        <f t="shared" si="136"/>
        <v>-0.91139169277266296</v>
      </c>
      <c r="Y336" s="11">
        <v>79804</v>
      </c>
      <c r="Z336" s="8">
        <f t="shared" si="137"/>
        <v>218</v>
      </c>
      <c r="AA336" s="31">
        <f t="shared" si="138"/>
        <v>0.10854259269350566</v>
      </c>
      <c r="AB336" s="9">
        <v>4.2999999999999997E-2</v>
      </c>
      <c r="AC336" s="97">
        <f t="shared" si="122"/>
        <v>255</v>
      </c>
      <c r="AD336" s="31">
        <f t="shared" si="139"/>
        <v>0.20705843104150159</v>
      </c>
      <c r="AE336" s="16">
        <v>0.94317516110134736</v>
      </c>
      <c r="AF336" s="8">
        <f t="shared" si="140"/>
        <v>15</v>
      </c>
      <c r="AG336" s="31">
        <f t="shared" si="141"/>
        <v>-1.0816490920424771</v>
      </c>
      <c r="AH336" s="12">
        <v>3.2663333333333333</v>
      </c>
      <c r="AI336" s="97">
        <f t="shared" si="123"/>
        <v>63</v>
      </c>
      <c r="AJ336" s="31">
        <f t="shared" si="142"/>
        <v>-0.27118292068230565</v>
      </c>
      <c r="AK336" s="11">
        <v>106314.89914893617</v>
      </c>
      <c r="AL336" s="36"/>
    </row>
    <row r="337" spans="1:38" x14ac:dyDescent="0.3">
      <c r="A337" t="s">
        <v>703</v>
      </c>
      <c r="B337" s="3" t="s">
        <v>704</v>
      </c>
      <c r="C337" s="4" t="s">
        <v>89</v>
      </c>
      <c r="D337" s="5" t="s">
        <v>37</v>
      </c>
      <c r="E337" s="34">
        <f t="shared" si="143"/>
        <v>-3.1540149162560902</v>
      </c>
      <c r="F337" s="6">
        <f t="shared" si="124"/>
        <v>38.249202465057508</v>
      </c>
      <c r="G337" s="7">
        <f t="shared" si="125"/>
        <v>101</v>
      </c>
      <c r="H337" s="97">
        <f t="shared" si="126"/>
        <v>390</v>
      </c>
      <c r="I337" s="31">
        <f t="shared" si="127"/>
        <v>0.27806181440393285</v>
      </c>
      <c r="J337" s="9">
        <v>7.039882142481324E-2</v>
      </c>
      <c r="K337" s="8">
        <f t="shared" si="128"/>
        <v>76</v>
      </c>
      <c r="L337" s="31">
        <f t="shared" si="129"/>
        <v>-0.86465389408176618</v>
      </c>
      <c r="M337" s="9">
        <v>7.0866141732283464E-2</v>
      </c>
      <c r="N337" s="8">
        <f t="shared" si="130"/>
        <v>116</v>
      </c>
      <c r="O337" s="31">
        <f t="shared" si="131"/>
        <v>-0.41309317967494863</v>
      </c>
      <c r="P337" s="9">
        <v>8.9338019917984762E-2</v>
      </c>
      <c r="Q337" s="8">
        <f t="shared" si="132"/>
        <v>5</v>
      </c>
      <c r="R337" s="31">
        <f t="shared" si="133"/>
        <v>-6.3739729414477322E-2</v>
      </c>
      <c r="S337" s="10">
        <v>9.8309083759339355</v>
      </c>
      <c r="T337" s="8">
        <f t="shared" si="134"/>
        <v>80</v>
      </c>
      <c r="U337" s="31">
        <f t="shared" si="135"/>
        <v>-0.72204977594068021</v>
      </c>
      <c r="V337" s="16">
        <v>0.12236731255265375</v>
      </c>
      <c r="W337" s="97">
        <f t="shared" si="121"/>
        <v>95</v>
      </c>
      <c r="X337" s="31">
        <f t="shared" si="136"/>
        <v>-0.84643884656151547</v>
      </c>
      <c r="Y337" s="11">
        <v>82798</v>
      </c>
      <c r="Z337" s="8">
        <f t="shared" si="137"/>
        <v>68</v>
      </c>
      <c r="AA337" s="31">
        <f t="shared" si="138"/>
        <v>-0.74086505042632889</v>
      </c>
      <c r="AB337" s="9">
        <v>5.7000000000000002E-2</v>
      </c>
      <c r="AC337" s="97">
        <f t="shared" si="122"/>
        <v>176</v>
      </c>
      <c r="AD337" s="31">
        <f t="shared" si="139"/>
        <v>-0.132472828852187</v>
      </c>
      <c r="AE337" s="16">
        <v>0.92425132119788611</v>
      </c>
      <c r="AF337" s="8">
        <f t="shared" si="140"/>
        <v>235</v>
      </c>
      <c r="AG337" s="31">
        <f t="shared" si="141"/>
        <v>-8.2184606710283131E-2</v>
      </c>
      <c r="AH337" s="12">
        <v>2.1786666666666665</v>
      </c>
      <c r="AI337" s="97">
        <f t="shared" si="123"/>
        <v>60</v>
      </c>
      <c r="AJ337" s="31">
        <f t="shared" si="142"/>
        <v>-0.27264533515569506</v>
      </c>
      <c r="AK337" s="11">
        <v>104469.52261108927</v>
      </c>
      <c r="AL337" s="36">
        <v>1</v>
      </c>
    </row>
    <row r="338" spans="1:38" x14ac:dyDescent="0.3">
      <c r="A338" t="s">
        <v>705</v>
      </c>
      <c r="B338" s="3" t="s">
        <v>706</v>
      </c>
      <c r="C338" s="4" t="s">
        <v>89</v>
      </c>
      <c r="D338" s="5" t="s">
        <v>37</v>
      </c>
      <c r="E338" s="34">
        <f t="shared" si="143"/>
        <v>2.3815061813053098</v>
      </c>
      <c r="F338" s="6">
        <f t="shared" si="124"/>
        <v>20.596015501790124</v>
      </c>
      <c r="G338" s="7">
        <f t="shared" si="125"/>
        <v>384</v>
      </c>
      <c r="H338" s="97">
        <f t="shared" si="126"/>
        <v>500</v>
      </c>
      <c r="I338" s="31">
        <f t="shared" si="127"/>
        <v>0.97323515081808853</v>
      </c>
      <c r="J338" s="9">
        <v>0.12896360418958341</v>
      </c>
      <c r="K338" s="8">
        <f t="shared" si="128"/>
        <v>295</v>
      </c>
      <c r="L338" s="31">
        <f t="shared" si="129"/>
        <v>0.25810131032990175</v>
      </c>
      <c r="M338" s="9">
        <v>3.3002651998821332E-2</v>
      </c>
      <c r="N338" s="8">
        <f t="shared" si="130"/>
        <v>363</v>
      </c>
      <c r="O338" s="31">
        <f t="shared" si="131"/>
        <v>0.51185616012378843</v>
      </c>
      <c r="P338" s="9">
        <v>2.7827237116548813E-2</v>
      </c>
      <c r="Q338" s="8">
        <f t="shared" si="132"/>
        <v>288</v>
      </c>
      <c r="R338" s="31">
        <f t="shared" si="133"/>
        <v>4.9500234456619219E-2</v>
      </c>
      <c r="S338" s="10">
        <v>0.29654106034610578</v>
      </c>
      <c r="T338" s="8">
        <f t="shared" si="134"/>
        <v>382</v>
      </c>
      <c r="U338" s="31">
        <f t="shared" si="135"/>
        <v>0.52750137899672989</v>
      </c>
      <c r="V338" s="16">
        <v>4.1404612159329141E-2</v>
      </c>
      <c r="W338" s="97">
        <f t="shared" si="121"/>
        <v>322</v>
      </c>
      <c r="X338" s="31">
        <f t="shared" si="136"/>
        <v>-6.5355922384443696E-2</v>
      </c>
      <c r="Y338" s="11">
        <v>118802</v>
      </c>
      <c r="Z338" s="8">
        <f t="shared" si="137"/>
        <v>396</v>
      </c>
      <c r="AA338" s="31">
        <f t="shared" si="138"/>
        <v>0.53324641425342234</v>
      </c>
      <c r="AB338" s="9">
        <v>3.6000000000000004E-2</v>
      </c>
      <c r="AC338" s="97">
        <f t="shared" si="122"/>
        <v>375</v>
      </c>
      <c r="AD338" s="31">
        <f t="shared" si="139"/>
        <v>0.53080067016464927</v>
      </c>
      <c r="AE338" s="16">
        <v>0.96121899690330792</v>
      </c>
      <c r="AF338" s="8">
        <f t="shared" si="140"/>
        <v>342</v>
      </c>
      <c r="AG338" s="31">
        <f t="shared" si="141"/>
        <v>0.13529004379105206</v>
      </c>
      <c r="AH338" s="12">
        <v>1.9420000000000002</v>
      </c>
      <c r="AI338" s="97">
        <f t="shared" si="123"/>
        <v>298</v>
      </c>
      <c r="AJ338" s="31">
        <f t="shared" si="142"/>
        <v>-0.19079752216086421</v>
      </c>
      <c r="AK338" s="11">
        <v>207750.79924170216</v>
      </c>
      <c r="AL338" s="36"/>
    </row>
    <row r="339" spans="1:38" x14ac:dyDescent="0.3">
      <c r="A339" t="s">
        <v>707</v>
      </c>
      <c r="B339" s="3" t="s">
        <v>708</v>
      </c>
      <c r="C339" s="4" t="s">
        <v>143</v>
      </c>
      <c r="D339" s="5" t="s">
        <v>44</v>
      </c>
      <c r="E339" s="34">
        <f t="shared" si="143"/>
        <v>1.2621527730873134</v>
      </c>
      <c r="F339" s="6">
        <f t="shared" si="124"/>
        <v>24.165716464893293</v>
      </c>
      <c r="G339" s="7">
        <f t="shared" si="125"/>
        <v>309</v>
      </c>
      <c r="H339" s="97">
        <f t="shared" si="126"/>
        <v>214</v>
      </c>
      <c r="I339" s="31">
        <f t="shared" si="127"/>
        <v>-0.21818768894995352</v>
      </c>
      <c r="J339" s="9">
        <v>2.8592349802991635E-2</v>
      </c>
      <c r="K339" s="8">
        <f t="shared" si="128"/>
        <v>476</v>
      </c>
      <c r="L339" s="31">
        <f t="shared" si="129"/>
        <v>0.80301804067734783</v>
      </c>
      <c r="M339" s="9">
        <v>1.4626029076896129E-2</v>
      </c>
      <c r="N339" s="8">
        <f t="shared" si="130"/>
        <v>231</v>
      </c>
      <c r="O339" s="31">
        <f t="shared" si="131"/>
        <v>0.12854892104693377</v>
      </c>
      <c r="P339" s="9">
        <v>5.3317852996338302E-2</v>
      </c>
      <c r="Q339" s="8">
        <f t="shared" si="132"/>
        <v>284</v>
      </c>
      <c r="R339" s="31">
        <f t="shared" si="133"/>
        <v>4.9398638016402908E-2</v>
      </c>
      <c r="S339" s="10">
        <v>0.30509508796908369</v>
      </c>
      <c r="T339" s="8">
        <f t="shared" si="134"/>
        <v>359</v>
      </c>
      <c r="U339" s="31">
        <f t="shared" si="135"/>
        <v>0.49568154570098782</v>
      </c>
      <c r="V339" s="16">
        <v>4.3466328175923705E-2</v>
      </c>
      <c r="W339" s="97">
        <f t="shared" si="121"/>
        <v>313</v>
      </c>
      <c r="X339" s="31">
        <f t="shared" si="136"/>
        <v>-9.5901549460360738E-2</v>
      </c>
      <c r="Y339" s="11">
        <v>117394</v>
      </c>
      <c r="Z339" s="8">
        <f t="shared" si="137"/>
        <v>366</v>
      </c>
      <c r="AA339" s="31">
        <f t="shared" si="138"/>
        <v>0.47257443974486263</v>
      </c>
      <c r="AB339" s="9">
        <v>3.7000000000000005E-2</v>
      </c>
      <c r="AC339" s="97">
        <f t="shared" si="122"/>
        <v>248</v>
      </c>
      <c r="AD339" s="31">
        <f t="shared" si="139"/>
        <v>0.17617774644580864</v>
      </c>
      <c r="AE339" s="16">
        <v>0.94145402022147329</v>
      </c>
      <c r="AF339" s="8">
        <f t="shared" si="140"/>
        <v>162</v>
      </c>
      <c r="AG339" s="31">
        <f t="shared" si="141"/>
        <v>-0.23012862951612123</v>
      </c>
      <c r="AH339" s="12">
        <v>2.3396666666666666</v>
      </c>
      <c r="AI339" s="97">
        <f t="shared" si="123"/>
        <v>236</v>
      </c>
      <c r="AJ339" s="31">
        <f t="shared" si="142"/>
        <v>-0.21200959584055884</v>
      </c>
      <c r="AK339" s="11">
        <v>180983.92582799416</v>
      </c>
      <c r="AL339" s="36"/>
    </row>
    <row r="340" spans="1:38" x14ac:dyDescent="0.3">
      <c r="A340" t="s">
        <v>709</v>
      </c>
      <c r="B340" s="3" t="s">
        <v>710</v>
      </c>
      <c r="C340" s="4" t="s">
        <v>143</v>
      </c>
      <c r="D340" s="5" t="s">
        <v>44</v>
      </c>
      <c r="E340" s="34">
        <f t="shared" si="143"/>
        <v>6.9365985303840176</v>
      </c>
      <c r="F340" s="6">
        <f t="shared" si="124"/>
        <v>6.0694884673868721</v>
      </c>
      <c r="G340" s="7">
        <f t="shared" si="125"/>
        <v>560</v>
      </c>
      <c r="H340" s="97">
        <f t="shared" si="126"/>
        <v>450</v>
      </c>
      <c r="I340" s="31">
        <f t="shared" si="127"/>
        <v>0.54285019470556717</v>
      </c>
      <c r="J340" s="9">
        <v>9.2705882352941194E-2</v>
      </c>
      <c r="K340" s="8">
        <f t="shared" si="128"/>
        <v>297</v>
      </c>
      <c r="L340" s="31">
        <f t="shared" si="129"/>
        <v>0.26287032484775713</v>
      </c>
      <c r="M340" s="9">
        <v>3.2841823056300269E-2</v>
      </c>
      <c r="N340" s="8">
        <f t="shared" si="130"/>
        <v>525</v>
      </c>
      <c r="O340" s="31">
        <f t="shared" si="131"/>
        <v>0.93029961714274023</v>
      </c>
      <c r="P340" s="9">
        <v>0</v>
      </c>
      <c r="Q340" s="8">
        <f t="shared" si="132"/>
        <v>386</v>
      </c>
      <c r="R340" s="31">
        <f t="shared" si="133"/>
        <v>5.3022261440516603E-2</v>
      </c>
      <c r="S340" s="10">
        <v>0</v>
      </c>
      <c r="T340" s="8">
        <f t="shared" si="134"/>
        <v>544</v>
      </c>
      <c r="U340" s="31">
        <f t="shared" si="135"/>
        <v>0.97129125744043032</v>
      </c>
      <c r="V340" s="16">
        <v>1.2649945474372955E-2</v>
      </c>
      <c r="W340" s="97">
        <f t="shared" si="121"/>
        <v>554</v>
      </c>
      <c r="X340" s="31">
        <f t="shared" si="136"/>
        <v>2.7808977573784568</v>
      </c>
      <c r="Y340" s="11">
        <v>250000</v>
      </c>
      <c r="Z340" s="8">
        <f t="shared" si="137"/>
        <v>536</v>
      </c>
      <c r="AA340" s="31">
        <f t="shared" si="138"/>
        <v>0.95795023581333982</v>
      </c>
      <c r="AB340" s="9">
        <v>2.8999999999999998E-2</v>
      </c>
      <c r="AC340" s="97">
        <f t="shared" si="122"/>
        <v>545</v>
      </c>
      <c r="AD340" s="31">
        <f t="shared" si="139"/>
        <v>1.050460338229299</v>
      </c>
      <c r="AE340" s="16">
        <v>0.99018232819074337</v>
      </c>
      <c r="AF340" s="8">
        <f t="shared" si="140"/>
        <v>274</v>
      </c>
      <c r="AG340" s="31">
        <f t="shared" si="141"/>
        <v>-1.3207930027442367E-3</v>
      </c>
      <c r="AH340" s="12">
        <v>2.0906666666666665</v>
      </c>
      <c r="AI340" s="97">
        <f t="shared" si="123"/>
        <v>485</v>
      </c>
      <c r="AJ340" s="31">
        <f t="shared" si="142"/>
        <v>-3.3691474793640257E-2</v>
      </c>
      <c r="AK340" s="11">
        <v>405998.16279069765</v>
      </c>
      <c r="AL340" s="36"/>
    </row>
    <row r="341" spans="1:38" x14ac:dyDescent="0.3">
      <c r="A341" t="s">
        <v>711</v>
      </c>
      <c r="B341" s="3" t="s">
        <v>712</v>
      </c>
      <c r="C341" s="4" t="s">
        <v>115</v>
      </c>
      <c r="D341" s="5" t="s">
        <v>33</v>
      </c>
      <c r="E341" s="34">
        <f t="shared" si="143"/>
        <v>4.8234841245087567</v>
      </c>
      <c r="F341" s="6">
        <f t="shared" si="124"/>
        <v>12.80836688989403</v>
      </c>
      <c r="G341" s="7">
        <f t="shared" si="125"/>
        <v>517</v>
      </c>
      <c r="H341" s="97">
        <f t="shared" si="126"/>
        <v>379</v>
      </c>
      <c r="I341" s="31">
        <f t="shared" si="127"/>
        <v>0.23609661145278185</v>
      </c>
      <c r="J341" s="9">
        <v>6.6863468634686285E-2</v>
      </c>
      <c r="K341" s="8">
        <f t="shared" si="128"/>
        <v>474</v>
      </c>
      <c r="L341" s="31">
        <f t="shared" si="129"/>
        <v>0.78621079316160802</v>
      </c>
      <c r="M341" s="9">
        <v>1.5192832099727308E-2</v>
      </c>
      <c r="N341" s="8">
        <f t="shared" si="130"/>
        <v>504</v>
      </c>
      <c r="O341" s="31">
        <f t="shared" si="131"/>
        <v>0.84635995897778837</v>
      </c>
      <c r="P341" s="9">
        <v>5.5821371610845294E-3</v>
      </c>
      <c r="Q341" s="8">
        <f t="shared" si="132"/>
        <v>386</v>
      </c>
      <c r="R341" s="31">
        <f t="shared" si="133"/>
        <v>5.3022261440516603E-2</v>
      </c>
      <c r="S341" s="10">
        <v>0</v>
      </c>
      <c r="T341" s="8">
        <f t="shared" si="134"/>
        <v>409</v>
      </c>
      <c r="U341" s="31">
        <f t="shared" si="135"/>
        <v>0.59070963317030389</v>
      </c>
      <c r="V341" s="16">
        <v>3.7309132814750789E-2</v>
      </c>
      <c r="W341" s="97">
        <f t="shared" si="121"/>
        <v>531</v>
      </c>
      <c r="X341" s="31">
        <f t="shared" si="136"/>
        <v>1.9464901518430013</v>
      </c>
      <c r="Y341" s="11">
        <v>211538</v>
      </c>
      <c r="Z341" s="8">
        <f t="shared" si="137"/>
        <v>366</v>
      </c>
      <c r="AA341" s="31">
        <f t="shared" si="138"/>
        <v>0.47257443974486263</v>
      </c>
      <c r="AB341" s="9">
        <v>3.7000000000000005E-2</v>
      </c>
      <c r="AC341" s="97">
        <f t="shared" si="122"/>
        <v>377</v>
      </c>
      <c r="AD341" s="31">
        <f t="shared" si="139"/>
        <v>0.53626156306426087</v>
      </c>
      <c r="AE341" s="16">
        <v>0.96152336081664702</v>
      </c>
      <c r="AF341" s="8">
        <f t="shared" si="140"/>
        <v>472</v>
      </c>
      <c r="AG341" s="31">
        <f t="shared" si="141"/>
        <v>0.53409567048505047</v>
      </c>
      <c r="AH341" s="12">
        <v>1.508</v>
      </c>
      <c r="AI341" s="97">
        <f t="shared" si="123"/>
        <v>479</v>
      </c>
      <c r="AJ341" s="31">
        <f t="shared" si="142"/>
        <v>-4.4138610027347751E-2</v>
      </c>
      <c r="AK341" s="11">
        <v>392815.23920863308</v>
      </c>
      <c r="AL341" s="36"/>
    </row>
    <row r="342" spans="1:38" x14ac:dyDescent="0.3">
      <c r="A342" t="s">
        <v>713</v>
      </c>
      <c r="B342" s="3" t="s">
        <v>714</v>
      </c>
      <c r="C342" s="4" t="s">
        <v>36</v>
      </c>
      <c r="D342" s="5" t="s">
        <v>37</v>
      </c>
      <c r="E342" s="34">
        <f t="shared" si="143"/>
        <v>-1.7707476240944773</v>
      </c>
      <c r="F342" s="6">
        <f t="shared" si="124"/>
        <v>33.837860569990198</v>
      </c>
      <c r="G342" s="7">
        <f t="shared" si="125"/>
        <v>150</v>
      </c>
      <c r="H342" s="97">
        <f t="shared" si="126"/>
        <v>49</v>
      </c>
      <c r="I342" s="31">
        <f t="shared" si="127"/>
        <v>-0.96138346986826495</v>
      </c>
      <c r="J342" s="9">
        <v>-3.4018077239112543E-2</v>
      </c>
      <c r="K342" s="8">
        <f t="shared" si="128"/>
        <v>535</v>
      </c>
      <c r="L342" s="31">
        <f t="shared" si="129"/>
        <v>1.2367194871514939</v>
      </c>
      <c r="M342" s="9">
        <v>0</v>
      </c>
      <c r="N342" s="8">
        <f t="shared" si="130"/>
        <v>209</v>
      </c>
      <c r="O342" s="31">
        <f t="shared" si="131"/>
        <v>2.8068205666886465E-2</v>
      </c>
      <c r="P342" s="9">
        <v>0.06</v>
      </c>
      <c r="Q342" s="8">
        <f t="shared" si="132"/>
        <v>114</v>
      </c>
      <c r="R342" s="31">
        <f t="shared" si="133"/>
        <v>3.6857539140727584E-2</v>
      </c>
      <c r="S342" s="10">
        <v>1.3610071452875128</v>
      </c>
      <c r="T342" s="8">
        <f t="shared" si="134"/>
        <v>157</v>
      </c>
      <c r="U342" s="31">
        <f t="shared" si="135"/>
        <v>-0.17807328692551047</v>
      </c>
      <c r="V342" s="16">
        <v>8.7121212121212127E-2</v>
      </c>
      <c r="W342" s="97">
        <f t="shared" si="121"/>
        <v>176</v>
      </c>
      <c r="X342" s="31">
        <f t="shared" si="136"/>
        <v>-0.61597990023518967</v>
      </c>
      <c r="Y342" s="11">
        <v>93421</v>
      </c>
      <c r="Z342" s="8">
        <f t="shared" si="137"/>
        <v>111</v>
      </c>
      <c r="AA342" s="31">
        <f t="shared" si="138"/>
        <v>-0.4375051778835311</v>
      </c>
      <c r="AB342" s="9">
        <v>5.2000000000000005E-2</v>
      </c>
      <c r="AC342" s="97">
        <f t="shared" si="122"/>
        <v>110</v>
      </c>
      <c r="AD342" s="31">
        <f t="shared" si="139"/>
        <v>-0.56148399758967171</v>
      </c>
      <c r="AE342" s="16">
        <v>0.90034030140982013</v>
      </c>
      <c r="AF342" s="8">
        <f t="shared" si="140"/>
        <v>176</v>
      </c>
      <c r="AG342" s="31">
        <f t="shared" si="141"/>
        <v>-0.1985794900771953</v>
      </c>
      <c r="AH342" s="12">
        <v>2.3053333333333335</v>
      </c>
      <c r="AI342" s="97">
        <f t="shared" si="123"/>
        <v>130</v>
      </c>
      <c r="AJ342" s="31">
        <f t="shared" si="142"/>
        <v>-0.24728055227878684</v>
      </c>
      <c r="AK342" s="11">
        <v>136476.57400476353</v>
      </c>
      <c r="AL342" s="36"/>
    </row>
    <row r="343" spans="1:38" x14ac:dyDescent="0.3">
      <c r="A343" t="s">
        <v>715</v>
      </c>
      <c r="B343" s="3" t="s">
        <v>716</v>
      </c>
      <c r="C343" s="4" t="s">
        <v>224</v>
      </c>
      <c r="D343" s="5" t="s">
        <v>37</v>
      </c>
      <c r="E343" s="34">
        <f t="shared" si="143"/>
        <v>-1.8152087050317134</v>
      </c>
      <c r="F343" s="6">
        <f t="shared" si="124"/>
        <v>33.979650251673419</v>
      </c>
      <c r="G343" s="7">
        <f t="shared" si="125"/>
        <v>147</v>
      </c>
      <c r="H343" s="97">
        <f t="shared" si="126"/>
        <v>227</v>
      </c>
      <c r="I343" s="31">
        <f t="shared" si="127"/>
        <v>-0.19271385367855762</v>
      </c>
      <c r="J343" s="9">
        <v>3.0738389575676539E-2</v>
      </c>
      <c r="K343" s="8">
        <f t="shared" si="128"/>
        <v>328</v>
      </c>
      <c r="L343" s="31">
        <f t="shared" si="129"/>
        <v>0.36869860771435775</v>
      </c>
      <c r="M343" s="9">
        <v>2.9272898961284231E-2</v>
      </c>
      <c r="N343" s="8">
        <f t="shared" si="130"/>
        <v>283</v>
      </c>
      <c r="O343" s="31">
        <f t="shared" si="131"/>
        <v>0.31593970660470744</v>
      </c>
      <c r="P343" s="9">
        <v>4.085603112840467E-2</v>
      </c>
      <c r="Q343" s="8">
        <f t="shared" si="132"/>
        <v>31</v>
      </c>
      <c r="R343" s="31">
        <f t="shared" si="133"/>
        <v>1.0673046916215205E-2</v>
      </c>
      <c r="S343" s="10">
        <v>3.5656401944894651</v>
      </c>
      <c r="T343" s="8">
        <f t="shared" si="134"/>
        <v>147</v>
      </c>
      <c r="U343" s="31">
        <f t="shared" si="135"/>
        <v>-0.21742903044022716</v>
      </c>
      <c r="V343" s="16">
        <v>8.9671205579541682E-2</v>
      </c>
      <c r="W343" s="97">
        <f t="shared" si="121"/>
        <v>96</v>
      </c>
      <c r="X343" s="31">
        <f t="shared" si="136"/>
        <v>-0.84557107306504053</v>
      </c>
      <c r="Y343" s="11">
        <v>82838</v>
      </c>
      <c r="Z343" s="8">
        <f t="shared" si="137"/>
        <v>96</v>
      </c>
      <c r="AA343" s="31">
        <f t="shared" si="138"/>
        <v>-0.55884912690065036</v>
      </c>
      <c r="AB343" s="9">
        <v>5.4000000000000006E-2</v>
      </c>
      <c r="AC343" s="97">
        <f t="shared" si="122"/>
        <v>149</v>
      </c>
      <c r="AD343" s="31">
        <f t="shared" si="139"/>
        <v>-0.25577739806521715</v>
      </c>
      <c r="AE343" s="16">
        <v>0.91737891737891741</v>
      </c>
      <c r="AF343" s="8">
        <f t="shared" si="140"/>
        <v>26</v>
      </c>
      <c r="AG343" s="31">
        <f t="shared" si="141"/>
        <v>-0.94748867384587865</v>
      </c>
      <c r="AH343" s="12">
        <v>3.1203333333333334</v>
      </c>
      <c r="AI343" s="97">
        <f t="shared" si="123"/>
        <v>28</v>
      </c>
      <c r="AJ343" s="31">
        <f t="shared" si="142"/>
        <v>-0.28527540051592443</v>
      </c>
      <c r="AK343" s="11">
        <v>88532.025607779578</v>
      </c>
      <c r="AL343" s="36"/>
    </row>
    <row r="344" spans="1:38" x14ac:dyDescent="0.3">
      <c r="A344" t="s">
        <v>717</v>
      </c>
      <c r="B344" s="3" t="s">
        <v>718</v>
      </c>
      <c r="C344" s="4" t="s">
        <v>32</v>
      </c>
      <c r="D344" s="5" t="s">
        <v>33</v>
      </c>
      <c r="E344" s="34">
        <f t="shared" si="143"/>
        <v>-2.9990972347996836</v>
      </c>
      <c r="F344" s="6">
        <f t="shared" si="124"/>
        <v>37.755158499463981</v>
      </c>
      <c r="G344" s="7">
        <f t="shared" si="125"/>
        <v>105</v>
      </c>
      <c r="H344" s="97">
        <f t="shared" si="126"/>
        <v>51</v>
      </c>
      <c r="I344" s="31">
        <f t="shared" si="127"/>
        <v>-0.91796781480932133</v>
      </c>
      <c r="J344" s="9">
        <v>-3.0360531309297945E-2</v>
      </c>
      <c r="K344" s="8">
        <f t="shared" si="128"/>
        <v>89</v>
      </c>
      <c r="L344" s="31">
        <f t="shared" si="129"/>
        <v>-0.78626633727134954</v>
      </c>
      <c r="M344" s="9">
        <v>6.8222621184919216E-2</v>
      </c>
      <c r="N344" s="8">
        <f t="shared" si="130"/>
        <v>96</v>
      </c>
      <c r="O344" s="31">
        <f t="shared" si="131"/>
        <v>-0.6270201762685359</v>
      </c>
      <c r="P344" s="9">
        <v>0.1035645472061657</v>
      </c>
      <c r="Q344" s="8">
        <f t="shared" si="132"/>
        <v>38</v>
      </c>
      <c r="R344" s="31">
        <f t="shared" si="133"/>
        <v>1.4284395459531663E-2</v>
      </c>
      <c r="S344" s="10">
        <v>3.2615786040443573</v>
      </c>
      <c r="T344" s="8">
        <f t="shared" si="134"/>
        <v>39</v>
      </c>
      <c r="U344" s="31">
        <f t="shared" si="135"/>
        <v>-1.4426627491188628</v>
      </c>
      <c r="V344" s="16">
        <v>0.16905829596412555</v>
      </c>
      <c r="W344" s="97">
        <f t="shared" si="121"/>
        <v>132</v>
      </c>
      <c r="X344" s="31">
        <f t="shared" si="136"/>
        <v>-0.7148409958210945</v>
      </c>
      <c r="Y344" s="11">
        <v>88864</v>
      </c>
      <c r="Z344" s="8">
        <f t="shared" si="137"/>
        <v>180</v>
      </c>
      <c r="AA344" s="31">
        <f t="shared" si="138"/>
        <v>-7.3473330832173264E-2</v>
      </c>
      <c r="AB344" s="9">
        <v>4.5999999999999999E-2</v>
      </c>
      <c r="AC344" s="97">
        <f t="shared" si="122"/>
        <v>272</v>
      </c>
      <c r="AD344" s="31">
        <f t="shared" si="139"/>
        <v>0.24672641918462315</v>
      </c>
      <c r="AE344" s="16">
        <v>0.94538606403013181</v>
      </c>
      <c r="AF344" s="8">
        <f t="shared" si="140"/>
        <v>401</v>
      </c>
      <c r="AG344" s="31">
        <f t="shared" si="141"/>
        <v>0.27465760150669655</v>
      </c>
      <c r="AH344" s="12">
        <v>1.7903333333333336</v>
      </c>
      <c r="AI344" s="97">
        <f t="shared" si="123"/>
        <v>322</v>
      </c>
      <c r="AJ344" s="31">
        <f t="shared" si="142"/>
        <v>-0.17886663903871328</v>
      </c>
      <c r="AK344" s="11">
        <v>222806.01935203306</v>
      </c>
      <c r="AL344" s="36">
        <v>1</v>
      </c>
    </row>
    <row r="345" spans="1:38" x14ac:dyDescent="0.3">
      <c r="A345" t="s">
        <v>719</v>
      </c>
      <c r="B345" s="3" t="s">
        <v>720</v>
      </c>
      <c r="C345" s="4" t="s">
        <v>32</v>
      </c>
      <c r="D345" s="5" t="s">
        <v>33</v>
      </c>
      <c r="E345" s="34">
        <f t="shared" si="143"/>
        <v>-2.4242831120608659</v>
      </c>
      <c r="F345" s="6">
        <f t="shared" si="124"/>
        <v>35.922033668216365</v>
      </c>
      <c r="G345" s="7">
        <f t="shared" si="125"/>
        <v>127</v>
      </c>
      <c r="H345" s="97">
        <f t="shared" si="126"/>
        <v>208</v>
      </c>
      <c r="I345" s="31">
        <f t="shared" si="127"/>
        <v>-0.26129308313872751</v>
      </c>
      <c r="J345" s="9">
        <v>2.4960941757802502E-2</v>
      </c>
      <c r="K345" s="8">
        <f t="shared" si="128"/>
        <v>194</v>
      </c>
      <c r="L345" s="31">
        <f t="shared" si="129"/>
        <v>-0.13002033338417701</v>
      </c>
      <c r="M345" s="9">
        <v>4.6091560261600745E-2</v>
      </c>
      <c r="N345" s="8">
        <f t="shared" si="130"/>
        <v>124</v>
      </c>
      <c r="O345" s="31">
        <f t="shared" si="131"/>
        <v>-0.36340721773443052</v>
      </c>
      <c r="P345" s="9">
        <v>8.6033814723494181E-2</v>
      </c>
      <c r="Q345" s="8">
        <f t="shared" si="132"/>
        <v>254</v>
      </c>
      <c r="R345" s="31">
        <f t="shared" si="133"/>
        <v>4.8391019795445002E-2</v>
      </c>
      <c r="S345" s="10">
        <v>0.38993264799716409</v>
      </c>
      <c r="T345" s="8">
        <f t="shared" si="134"/>
        <v>108</v>
      </c>
      <c r="U345" s="31">
        <f t="shared" si="135"/>
        <v>-0.4454564845836772</v>
      </c>
      <c r="V345" s="16">
        <v>0.10444588557429024</v>
      </c>
      <c r="W345" s="97">
        <f t="shared" si="121"/>
        <v>218</v>
      </c>
      <c r="X345" s="31">
        <f t="shared" si="136"/>
        <v>-0.45118971325460316</v>
      </c>
      <c r="Y345" s="11">
        <v>101017</v>
      </c>
      <c r="Z345" s="8">
        <f t="shared" si="137"/>
        <v>78</v>
      </c>
      <c r="AA345" s="31">
        <f t="shared" si="138"/>
        <v>-0.68019307591776879</v>
      </c>
      <c r="AB345" s="9">
        <v>5.5999999999999994E-2</v>
      </c>
      <c r="AC345" s="97">
        <f t="shared" si="122"/>
        <v>119</v>
      </c>
      <c r="AD345" s="31">
        <f t="shared" si="139"/>
        <v>-0.49819887210590885</v>
      </c>
      <c r="AE345" s="16">
        <v>0.90386751001883059</v>
      </c>
      <c r="AF345" s="8">
        <f t="shared" si="140"/>
        <v>442</v>
      </c>
      <c r="AG345" s="31">
        <f t="shared" si="141"/>
        <v>0.40514239180749795</v>
      </c>
      <c r="AH345" s="12">
        <v>1.6483333333333334</v>
      </c>
      <c r="AI345" s="97">
        <f t="shared" si="123"/>
        <v>382</v>
      </c>
      <c r="AJ345" s="31">
        <f t="shared" si="142"/>
        <v>-0.15074404832428326</v>
      </c>
      <c r="AK345" s="11">
        <v>258293.06494151009</v>
      </c>
      <c r="AL345" s="36">
        <v>1</v>
      </c>
    </row>
    <row r="346" spans="1:38" x14ac:dyDescent="0.3">
      <c r="A346" t="s">
        <v>721</v>
      </c>
      <c r="B346" s="3" t="s">
        <v>722</v>
      </c>
      <c r="C346" s="4" t="s">
        <v>143</v>
      </c>
      <c r="D346" s="5" t="s">
        <v>44</v>
      </c>
      <c r="E346" s="34">
        <f t="shared" si="143"/>
        <v>-0.36879201717360244</v>
      </c>
      <c r="F346" s="6">
        <f t="shared" si="124"/>
        <v>29.366920254348003</v>
      </c>
      <c r="G346" s="7">
        <f t="shared" si="125"/>
        <v>210</v>
      </c>
      <c r="H346" s="97">
        <f t="shared" si="126"/>
        <v>550</v>
      </c>
      <c r="I346" s="31">
        <f t="shared" si="127"/>
        <v>2.0188853640446807</v>
      </c>
      <c r="J346" s="9">
        <v>0.21705426356589141</v>
      </c>
      <c r="K346" s="8">
        <f t="shared" si="128"/>
        <v>99</v>
      </c>
      <c r="L346" s="31">
        <f t="shared" si="129"/>
        <v>-0.70346319450808892</v>
      </c>
      <c r="M346" s="9">
        <v>6.5430190623390005E-2</v>
      </c>
      <c r="N346" s="8">
        <f t="shared" si="130"/>
        <v>226</v>
      </c>
      <c r="O346" s="31">
        <f t="shared" si="131"/>
        <v>0.10963708741001768</v>
      </c>
      <c r="P346" s="9">
        <v>5.4575523704520394E-2</v>
      </c>
      <c r="Q346" s="8">
        <f t="shared" si="132"/>
        <v>386</v>
      </c>
      <c r="R346" s="31">
        <f t="shared" si="133"/>
        <v>5.3022261440516603E-2</v>
      </c>
      <c r="S346" s="10">
        <v>0</v>
      </c>
      <c r="T346" s="8">
        <f t="shared" si="134"/>
        <v>207</v>
      </c>
      <c r="U346" s="31">
        <f t="shared" si="135"/>
        <v>-2.7167921565851433E-2</v>
      </c>
      <c r="V346" s="16">
        <v>7.734353648537852E-2</v>
      </c>
      <c r="W346" s="97">
        <f t="shared" si="121"/>
        <v>101</v>
      </c>
      <c r="X346" s="31">
        <f t="shared" si="136"/>
        <v>-0.82127341516374297</v>
      </c>
      <c r="Y346" s="11">
        <v>83958</v>
      </c>
      <c r="Z346" s="8">
        <f t="shared" si="137"/>
        <v>218</v>
      </c>
      <c r="AA346" s="31">
        <f t="shared" si="138"/>
        <v>0.10854259269350566</v>
      </c>
      <c r="AB346" s="9">
        <v>4.2999999999999997E-2</v>
      </c>
      <c r="AC346" s="97">
        <f t="shared" si="122"/>
        <v>230</v>
      </c>
      <c r="AD346" s="31">
        <f t="shared" si="139"/>
        <v>0.10803121734209045</v>
      </c>
      <c r="AE346" s="16">
        <v>0.93765586034912718</v>
      </c>
      <c r="AF346" s="8">
        <f t="shared" si="140"/>
        <v>55</v>
      </c>
      <c r="AG346" s="31">
        <f t="shared" si="141"/>
        <v>-0.65098802358490293</v>
      </c>
      <c r="AH346" s="12">
        <v>2.7976666666666667</v>
      </c>
      <c r="AI346" s="97">
        <f t="shared" si="123"/>
        <v>88</v>
      </c>
      <c r="AJ346" s="31">
        <f t="shared" si="142"/>
        <v>-0.26276950327224252</v>
      </c>
      <c r="AK346" s="11">
        <v>116931.53579617834</v>
      </c>
      <c r="AL346" s="36"/>
    </row>
    <row r="347" spans="1:38" x14ac:dyDescent="0.3">
      <c r="A347" t="s">
        <v>723</v>
      </c>
      <c r="B347" s="3" t="s">
        <v>724</v>
      </c>
      <c r="C347" s="4" t="s">
        <v>199</v>
      </c>
      <c r="D347" s="5" t="s">
        <v>33</v>
      </c>
      <c r="E347" s="34">
        <f t="shared" si="143"/>
        <v>-12.112796409571816</v>
      </c>
      <c r="F347" s="6">
        <f t="shared" si="124"/>
        <v>66.819420494618186</v>
      </c>
      <c r="G347" s="7">
        <f t="shared" si="125"/>
        <v>14</v>
      </c>
      <c r="H347" s="97">
        <f t="shared" si="126"/>
        <v>216</v>
      </c>
      <c r="I347" s="31">
        <f t="shared" si="127"/>
        <v>-0.21665781257939531</v>
      </c>
      <c r="J347" s="9">
        <v>2.8721234028846521E-2</v>
      </c>
      <c r="K347" s="8">
        <f t="shared" si="128"/>
        <v>85</v>
      </c>
      <c r="L347" s="31">
        <f t="shared" si="129"/>
        <v>-0.8164854721671001</v>
      </c>
      <c r="M347" s="9">
        <v>6.9241723033107869E-2</v>
      </c>
      <c r="N347" s="8">
        <f t="shared" si="130"/>
        <v>24</v>
      </c>
      <c r="O347" s="31">
        <f t="shared" si="131"/>
        <v>-2.2131599552464456</v>
      </c>
      <c r="P347" s="9">
        <v>0.20904567491707068</v>
      </c>
      <c r="Q347" s="8">
        <f t="shared" si="132"/>
        <v>210</v>
      </c>
      <c r="R347" s="31">
        <f t="shared" si="133"/>
        <v>4.6410941477522547E-2</v>
      </c>
      <c r="S347" s="10">
        <v>0.55664758988988816</v>
      </c>
      <c r="T347" s="8">
        <f t="shared" si="134"/>
        <v>6</v>
      </c>
      <c r="U347" s="31">
        <f t="shared" si="135"/>
        <v>-3.7653902126231626</v>
      </c>
      <c r="V347" s="16">
        <v>0.31955576617971276</v>
      </c>
      <c r="W347" s="97">
        <f t="shared" si="121"/>
        <v>37</v>
      </c>
      <c r="X347" s="31">
        <f t="shared" si="136"/>
        <v>-1.2149822505144123</v>
      </c>
      <c r="Y347" s="11">
        <v>65810</v>
      </c>
      <c r="Z347" s="8">
        <f t="shared" si="137"/>
        <v>191</v>
      </c>
      <c r="AA347" s="31">
        <f t="shared" si="138"/>
        <v>-1.2801356323613624E-2</v>
      </c>
      <c r="AB347" s="9">
        <v>4.4999999999999998E-2</v>
      </c>
      <c r="AC347" s="97">
        <f t="shared" si="122"/>
        <v>2</v>
      </c>
      <c r="AD347" s="31">
        <f t="shared" si="139"/>
        <v>-4.6413759859636237</v>
      </c>
      <c r="AE347" s="16">
        <v>0.6729467387800423</v>
      </c>
      <c r="AF347" s="8">
        <f t="shared" si="140"/>
        <v>311</v>
      </c>
      <c r="AG347" s="31">
        <f t="shared" si="141"/>
        <v>7.0660253289951125E-2</v>
      </c>
      <c r="AH347" s="12">
        <v>2.0123333333333333</v>
      </c>
      <c r="AI347" s="97">
        <f t="shared" si="123"/>
        <v>33</v>
      </c>
      <c r="AJ347" s="31">
        <f t="shared" si="142"/>
        <v>-0.28350733005577827</v>
      </c>
      <c r="AK347" s="11">
        <v>90763.100179170942</v>
      </c>
      <c r="AL347" s="36">
        <v>1</v>
      </c>
    </row>
    <row r="348" spans="1:38" x14ac:dyDescent="0.3">
      <c r="A348" t="s">
        <v>725</v>
      </c>
      <c r="B348" s="3" t="s">
        <v>726</v>
      </c>
      <c r="C348" s="4" t="s">
        <v>89</v>
      </c>
      <c r="D348" s="5" t="s">
        <v>37</v>
      </c>
      <c r="E348" s="34">
        <f t="shared" si="143"/>
        <v>-7.5195873919907132</v>
      </c>
      <c r="F348" s="6">
        <f t="shared" si="124"/>
        <v>52.171336579908562</v>
      </c>
      <c r="G348" s="7">
        <f t="shared" si="125"/>
        <v>36</v>
      </c>
      <c r="H348" s="97">
        <f t="shared" si="126"/>
        <v>13</v>
      </c>
      <c r="I348" s="31">
        <f t="shared" si="127"/>
        <v>-2.0419678393176839</v>
      </c>
      <c r="J348" s="9">
        <v>-0.12505175983436856</v>
      </c>
      <c r="K348" s="8">
        <f t="shared" si="128"/>
        <v>3</v>
      </c>
      <c r="L348" s="31">
        <f t="shared" si="129"/>
        <v>-4.9075364153333441</v>
      </c>
      <c r="M348" s="9">
        <v>0.2072072072072072</v>
      </c>
      <c r="N348" s="8">
        <f t="shared" si="130"/>
        <v>437</v>
      </c>
      <c r="O348" s="31">
        <f t="shared" si="131"/>
        <v>0.69076915391906224</v>
      </c>
      <c r="P348" s="9">
        <v>1.5929203539823009E-2</v>
      </c>
      <c r="Q348" s="8">
        <f t="shared" si="132"/>
        <v>386</v>
      </c>
      <c r="R348" s="31">
        <f t="shared" si="133"/>
        <v>5.3022261440516603E-2</v>
      </c>
      <c r="S348" s="10">
        <v>0</v>
      </c>
      <c r="T348" s="8">
        <f t="shared" si="134"/>
        <v>495</v>
      </c>
      <c r="U348" s="31">
        <f t="shared" si="135"/>
        <v>0.77033979008112241</v>
      </c>
      <c r="V348" s="16">
        <v>2.5670279520821449E-2</v>
      </c>
      <c r="W348" s="97">
        <f t="shared" si="121"/>
        <v>259</v>
      </c>
      <c r="X348" s="31">
        <f t="shared" si="136"/>
        <v>-0.31505774599510072</v>
      </c>
      <c r="Y348" s="11">
        <v>107292</v>
      </c>
      <c r="Z348" s="8">
        <f t="shared" si="137"/>
        <v>5</v>
      </c>
      <c r="AA348" s="31">
        <f t="shared" si="138"/>
        <v>-4.7452153679912623</v>
      </c>
      <c r="AB348" s="9">
        <v>0.12300000000000001</v>
      </c>
      <c r="AC348" s="97">
        <f t="shared" si="122"/>
        <v>24</v>
      </c>
      <c r="AD348" s="31">
        <f t="shared" si="139"/>
        <v>-2.3023399816935455</v>
      </c>
      <c r="AE348" s="16">
        <v>0.80331335918223479</v>
      </c>
      <c r="AF348" s="8">
        <f t="shared" si="140"/>
        <v>486</v>
      </c>
      <c r="AG348" s="31">
        <f t="shared" si="141"/>
        <v>0.6017884842326493</v>
      </c>
      <c r="AH348" s="12">
        <v>1.4343333333333332</v>
      </c>
      <c r="AI348" s="97">
        <f t="shared" si="123"/>
        <v>3</v>
      </c>
      <c r="AJ348" s="31">
        <f t="shared" si="142"/>
        <v>-0.33670623658764659</v>
      </c>
      <c r="AK348" s="11">
        <v>23633.011042751223</v>
      </c>
      <c r="AL348" s="36"/>
    </row>
    <row r="349" spans="1:38" x14ac:dyDescent="0.3">
      <c r="A349" t="s">
        <v>727</v>
      </c>
      <c r="B349" s="3" t="s">
        <v>728</v>
      </c>
      <c r="C349" s="4" t="s">
        <v>47</v>
      </c>
      <c r="D349" s="5" t="s">
        <v>44</v>
      </c>
      <c r="E349" s="34">
        <f t="shared" si="143"/>
        <v>1.6668731371985899</v>
      </c>
      <c r="F349" s="6">
        <f t="shared" si="124"/>
        <v>22.87503323388809</v>
      </c>
      <c r="G349" s="7">
        <f t="shared" si="125"/>
        <v>331</v>
      </c>
      <c r="H349" s="97">
        <f t="shared" si="126"/>
        <v>270</v>
      </c>
      <c r="I349" s="31">
        <f t="shared" si="127"/>
        <v>-6.2365463258107372E-2</v>
      </c>
      <c r="J349" s="9">
        <v>4.1719571920914245E-2</v>
      </c>
      <c r="K349" s="8">
        <f t="shared" si="128"/>
        <v>426</v>
      </c>
      <c r="L349" s="31">
        <f t="shared" si="129"/>
        <v>0.64143289706840678</v>
      </c>
      <c r="M349" s="9">
        <v>2.0075282308657464E-2</v>
      </c>
      <c r="N349" s="8">
        <f t="shared" si="130"/>
        <v>326</v>
      </c>
      <c r="O349" s="31">
        <f t="shared" si="131"/>
        <v>0.43196287656995525</v>
      </c>
      <c r="P349" s="9">
        <v>3.3140283140283139E-2</v>
      </c>
      <c r="Q349" s="8">
        <f t="shared" si="132"/>
        <v>290</v>
      </c>
      <c r="R349" s="31">
        <f t="shared" si="133"/>
        <v>4.9575448012642097E-2</v>
      </c>
      <c r="S349" s="10">
        <v>0.29020836960937957</v>
      </c>
      <c r="T349" s="8">
        <f t="shared" si="134"/>
        <v>374</v>
      </c>
      <c r="U349" s="31">
        <f t="shared" si="135"/>
        <v>0.51971058566107198</v>
      </c>
      <c r="V349" s="16">
        <v>4.1909404351444537E-2</v>
      </c>
      <c r="W349" s="97">
        <f t="shared" si="121"/>
        <v>301</v>
      </c>
      <c r="X349" s="31">
        <f t="shared" si="136"/>
        <v>-0.15024586467710235</v>
      </c>
      <c r="Y349" s="11">
        <v>114889</v>
      </c>
      <c r="Z349" s="8">
        <f t="shared" si="137"/>
        <v>366</v>
      </c>
      <c r="AA349" s="31">
        <f t="shared" si="138"/>
        <v>0.47257443974486263</v>
      </c>
      <c r="AB349" s="9">
        <v>3.7000000000000005E-2</v>
      </c>
      <c r="AC349" s="97">
        <f t="shared" si="122"/>
        <v>284</v>
      </c>
      <c r="AD349" s="31">
        <f t="shared" si="139"/>
        <v>0.28875301217722177</v>
      </c>
      <c r="AE349" s="16">
        <v>0.94772842425266002</v>
      </c>
      <c r="AF349" s="8">
        <f t="shared" si="140"/>
        <v>196</v>
      </c>
      <c r="AG349" s="31">
        <f t="shared" si="141"/>
        <v>-0.15355304835367944</v>
      </c>
      <c r="AH349" s="12">
        <v>2.2563333333333335</v>
      </c>
      <c r="AI349" s="97">
        <f t="shared" si="123"/>
        <v>249</v>
      </c>
      <c r="AJ349" s="31">
        <f t="shared" si="142"/>
        <v>-0.20734382661686526</v>
      </c>
      <c r="AK349" s="11">
        <v>186871.51871843985</v>
      </c>
      <c r="AL349" s="36"/>
    </row>
    <row r="350" spans="1:38" x14ac:dyDescent="0.3">
      <c r="A350" t="s">
        <v>729</v>
      </c>
      <c r="B350" s="3" t="s">
        <v>730</v>
      </c>
      <c r="C350" s="4" t="s">
        <v>115</v>
      </c>
      <c r="D350" s="5" t="s">
        <v>33</v>
      </c>
      <c r="E350" s="34">
        <f t="shared" si="143"/>
        <v>3.7636312293806227</v>
      </c>
      <c r="F350" s="6">
        <f t="shared" si="124"/>
        <v>16.18831630775453</v>
      </c>
      <c r="G350" s="7">
        <f t="shared" si="125"/>
        <v>471</v>
      </c>
      <c r="H350" s="97">
        <f t="shared" si="126"/>
        <v>502</v>
      </c>
      <c r="I350" s="31">
        <f t="shared" si="127"/>
        <v>0.99241231605092539</v>
      </c>
      <c r="J350" s="9">
        <v>0.13057918185500195</v>
      </c>
      <c r="K350" s="8">
        <f t="shared" si="128"/>
        <v>199</v>
      </c>
      <c r="L350" s="31">
        <f t="shared" si="129"/>
        <v>-0.10994022481317156</v>
      </c>
      <c r="M350" s="9">
        <v>4.5414384166813926E-2</v>
      </c>
      <c r="N350" s="8">
        <f t="shared" si="130"/>
        <v>403</v>
      </c>
      <c r="O350" s="31">
        <f t="shared" si="131"/>
        <v>0.63523234558924668</v>
      </c>
      <c r="P350" s="9">
        <v>1.9622500467202392E-2</v>
      </c>
      <c r="Q350" s="8">
        <f t="shared" si="132"/>
        <v>386</v>
      </c>
      <c r="R350" s="31">
        <f t="shared" si="133"/>
        <v>5.3022261440516603E-2</v>
      </c>
      <c r="S350" s="10">
        <v>0</v>
      </c>
      <c r="T350" s="8">
        <f t="shared" si="134"/>
        <v>520</v>
      </c>
      <c r="U350" s="31">
        <f t="shared" si="135"/>
        <v>0.84979906133460437</v>
      </c>
      <c r="V350" s="16">
        <v>2.0521841102316037E-2</v>
      </c>
      <c r="W350" s="97">
        <f t="shared" si="121"/>
        <v>463</v>
      </c>
      <c r="X350" s="31">
        <f t="shared" si="136"/>
        <v>0.86309663583148066</v>
      </c>
      <c r="Y350" s="11">
        <v>161599</v>
      </c>
      <c r="Z350" s="8">
        <f t="shared" si="137"/>
        <v>442</v>
      </c>
      <c r="AA350" s="31">
        <f t="shared" si="138"/>
        <v>0.65459036327054154</v>
      </c>
      <c r="AB350" s="9">
        <v>3.4000000000000002E-2</v>
      </c>
      <c r="AC350" s="97">
        <f t="shared" si="122"/>
        <v>357</v>
      </c>
      <c r="AD350" s="31">
        <f t="shared" si="139"/>
        <v>0.4872060476363777</v>
      </c>
      <c r="AE350" s="16">
        <v>0.95878924225380924</v>
      </c>
      <c r="AF350" s="8">
        <f t="shared" si="140"/>
        <v>332</v>
      </c>
      <c r="AG350" s="31">
        <f t="shared" si="141"/>
        <v>0.1104795554944209</v>
      </c>
      <c r="AH350" s="12">
        <v>1.9690000000000001</v>
      </c>
      <c r="AI350" s="97">
        <f t="shared" si="123"/>
        <v>427</v>
      </c>
      <c r="AJ350" s="31">
        <f t="shared" si="142"/>
        <v>-0.11021358962075402</v>
      </c>
      <c r="AK350" s="11">
        <v>309437.2234004442</v>
      </c>
      <c r="AL350" s="36"/>
    </row>
    <row r="351" spans="1:38" x14ac:dyDescent="0.3">
      <c r="A351" t="s">
        <v>731</v>
      </c>
      <c r="B351" s="3" t="s">
        <v>732</v>
      </c>
      <c r="C351" s="4" t="s">
        <v>104</v>
      </c>
      <c r="D351" s="5" t="s">
        <v>44</v>
      </c>
      <c r="E351" s="34">
        <f t="shared" si="143"/>
        <v>-10.7572615994061</v>
      </c>
      <c r="F351" s="6">
        <f t="shared" si="124"/>
        <v>62.496519539617879</v>
      </c>
      <c r="G351" s="7">
        <f t="shared" si="125"/>
        <v>18</v>
      </c>
      <c r="H351" s="97">
        <f t="shared" si="126"/>
        <v>508</v>
      </c>
      <c r="I351" s="31">
        <f t="shared" si="127"/>
        <v>1.0751295174607995</v>
      </c>
      <c r="J351" s="9">
        <v>0.13754768118851635</v>
      </c>
      <c r="K351" s="8">
        <f t="shared" si="128"/>
        <v>95</v>
      </c>
      <c r="L351" s="31">
        <f t="shared" si="129"/>
        <v>-0.72474213790281328</v>
      </c>
      <c r="M351" s="9">
        <v>6.6147795896203912E-2</v>
      </c>
      <c r="N351" s="8">
        <f t="shared" si="130"/>
        <v>16</v>
      </c>
      <c r="O351" s="31">
        <f t="shared" si="131"/>
        <v>-2.7532708827722736</v>
      </c>
      <c r="P351" s="9">
        <v>0.24496401608692583</v>
      </c>
      <c r="Q351" s="8">
        <f t="shared" si="132"/>
        <v>30</v>
      </c>
      <c r="R351" s="31">
        <f t="shared" si="133"/>
        <v>1.0238408283543327E-2</v>
      </c>
      <c r="S351" s="10">
        <v>3.6022350875976592</v>
      </c>
      <c r="T351" s="8">
        <f t="shared" si="134"/>
        <v>15</v>
      </c>
      <c r="U351" s="31">
        <f t="shared" si="135"/>
        <v>-2.4509445155906882</v>
      </c>
      <c r="V351" s="16">
        <v>0.23438832607001547</v>
      </c>
      <c r="W351" s="97">
        <f t="shared" si="121"/>
        <v>11</v>
      </c>
      <c r="X351" s="31">
        <f t="shared" si="136"/>
        <v>-1.5132793899276646</v>
      </c>
      <c r="Y351" s="11">
        <v>52060</v>
      </c>
      <c r="Z351" s="8">
        <f t="shared" si="137"/>
        <v>37</v>
      </c>
      <c r="AA351" s="31">
        <f t="shared" si="138"/>
        <v>-1.4689287445290442</v>
      </c>
      <c r="AB351" s="9">
        <v>6.9000000000000006E-2</v>
      </c>
      <c r="AC351" s="97">
        <f t="shared" si="122"/>
        <v>18</v>
      </c>
      <c r="AD351" s="31">
        <f t="shared" si="139"/>
        <v>-2.6724686319693753</v>
      </c>
      <c r="AE351" s="16">
        <v>0.78268416785623696</v>
      </c>
      <c r="AF351" s="8">
        <f t="shared" si="140"/>
        <v>406</v>
      </c>
      <c r="AG351" s="31">
        <f t="shared" si="141"/>
        <v>0.29150422936243398</v>
      </c>
      <c r="AH351" s="12">
        <v>1.772</v>
      </c>
      <c r="AI351" s="97">
        <f t="shared" si="123"/>
        <v>45</v>
      </c>
      <c r="AJ351" s="31">
        <f t="shared" si="142"/>
        <v>-0.27632298052280707</v>
      </c>
      <c r="AK351" s="11">
        <v>99828.813292026869</v>
      </c>
      <c r="AL351" s="36">
        <v>1</v>
      </c>
    </row>
    <row r="352" spans="1:38" x14ac:dyDescent="0.3">
      <c r="A352" t="s">
        <v>733</v>
      </c>
      <c r="B352" s="3" t="s">
        <v>734</v>
      </c>
      <c r="C352" s="4" t="s">
        <v>224</v>
      </c>
      <c r="D352" s="5" t="s">
        <v>37</v>
      </c>
      <c r="E352" s="34">
        <f t="shared" si="143"/>
        <v>1.2660695712229786</v>
      </c>
      <c r="F352" s="6">
        <f t="shared" si="124"/>
        <v>24.153225505403185</v>
      </c>
      <c r="G352" s="7">
        <f t="shared" si="125"/>
        <v>310</v>
      </c>
      <c r="H352" s="97">
        <f t="shared" si="126"/>
        <v>528</v>
      </c>
      <c r="I352" s="31">
        <f t="shared" si="127"/>
        <v>1.2895587773660153</v>
      </c>
      <c r="J352" s="9">
        <v>0.15561224489795911</v>
      </c>
      <c r="K352" s="8">
        <f t="shared" si="128"/>
        <v>389</v>
      </c>
      <c r="L352" s="31">
        <f t="shared" si="129"/>
        <v>0.53798103016147847</v>
      </c>
      <c r="M352" s="9">
        <v>2.3564064801178203E-2</v>
      </c>
      <c r="N352" s="8">
        <f t="shared" si="130"/>
        <v>293</v>
      </c>
      <c r="O352" s="31">
        <f t="shared" si="131"/>
        <v>0.34060588415198612</v>
      </c>
      <c r="P352" s="9">
        <v>3.9215686274509803E-2</v>
      </c>
      <c r="Q352" s="8">
        <f t="shared" si="132"/>
        <v>211</v>
      </c>
      <c r="R352" s="31">
        <f t="shared" si="133"/>
        <v>4.6467609282806903E-2</v>
      </c>
      <c r="S352" s="10">
        <v>0.55187637969094916</v>
      </c>
      <c r="T352" s="8">
        <f t="shared" si="134"/>
        <v>330</v>
      </c>
      <c r="U352" s="31">
        <f t="shared" si="135"/>
        <v>0.42041212705362602</v>
      </c>
      <c r="V352" s="16">
        <v>4.8343291689299295E-2</v>
      </c>
      <c r="W352" s="97">
        <f t="shared" si="121"/>
        <v>239</v>
      </c>
      <c r="X352" s="31">
        <f t="shared" si="136"/>
        <v>-0.38415421065191591</v>
      </c>
      <c r="Y352" s="11">
        <v>104107</v>
      </c>
      <c r="Z352" s="8">
        <f t="shared" si="137"/>
        <v>164</v>
      </c>
      <c r="AA352" s="31">
        <f t="shared" si="138"/>
        <v>-0.13414530534073291</v>
      </c>
      <c r="AB352" s="9">
        <v>4.7E-2</v>
      </c>
      <c r="AC352" s="97">
        <f t="shared" si="122"/>
        <v>427</v>
      </c>
      <c r="AD352" s="31">
        <f t="shared" si="139"/>
        <v>0.67069916697379572</v>
      </c>
      <c r="AE352" s="16">
        <v>0.96901626646010841</v>
      </c>
      <c r="AF352" s="8">
        <f t="shared" si="140"/>
        <v>121</v>
      </c>
      <c r="AG352" s="31">
        <f t="shared" si="141"/>
        <v>-0.34591090823373394</v>
      </c>
      <c r="AH352" s="12">
        <v>2.4656666666666669</v>
      </c>
      <c r="AI352" s="97">
        <f t="shared" si="123"/>
        <v>106</v>
      </c>
      <c r="AJ352" s="31">
        <f t="shared" si="142"/>
        <v>-0.25689170028010966</v>
      </c>
      <c r="AK352" s="11">
        <v>124348.55739514349</v>
      </c>
      <c r="AL352" s="36"/>
    </row>
    <row r="353" spans="1:38" x14ac:dyDescent="0.3">
      <c r="A353" t="s">
        <v>735</v>
      </c>
      <c r="B353" s="3" t="s">
        <v>736</v>
      </c>
      <c r="C353" s="4" t="s">
        <v>61</v>
      </c>
      <c r="D353" s="5" t="s">
        <v>44</v>
      </c>
      <c r="E353" s="34">
        <f t="shared" si="143"/>
        <v>-4.1749525833858918</v>
      </c>
      <c r="F353" s="6">
        <f t="shared" si="124"/>
        <v>41.505048337205679</v>
      </c>
      <c r="G353" s="7">
        <f t="shared" si="125"/>
        <v>82</v>
      </c>
      <c r="H353" s="97">
        <f t="shared" si="126"/>
        <v>363</v>
      </c>
      <c r="I353" s="31">
        <f t="shared" si="127"/>
        <v>0.18560998014742797</v>
      </c>
      <c r="J353" s="9">
        <v>6.2610229276895968E-2</v>
      </c>
      <c r="K353" s="8">
        <f t="shared" si="128"/>
        <v>53</v>
      </c>
      <c r="L353" s="31">
        <f t="shared" si="129"/>
        <v>-1.1874211017829133</v>
      </c>
      <c r="M353" s="9">
        <v>8.1751054852320676E-2</v>
      </c>
      <c r="N353" s="8">
        <f t="shared" si="130"/>
        <v>63</v>
      </c>
      <c r="O353" s="31">
        <f t="shared" si="131"/>
        <v>-1.0889054462433787</v>
      </c>
      <c r="P353" s="9">
        <v>0.13428074245939675</v>
      </c>
      <c r="Q353" s="8">
        <f t="shared" si="132"/>
        <v>267</v>
      </c>
      <c r="R353" s="31">
        <f t="shared" si="133"/>
        <v>4.8798065930224975E-2</v>
      </c>
      <c r="S353" s="10">
        <v>0.3556609365737996</v>
      </c>
      <c r="T353" s="8">
        <f t="shared" si="134"/>
        <v>55</v>
      </c>
      <c r="U353" s="31">
        <f t="shared" si="135"/>
        <v>-1.1629729373263784</v>
      </c>
      <c r="V353" s="16">
        <v>0.15093623481781376</v>
      </c>
      <c r="W353" s="97">
        <f t="shared" si="121"/>
        <v>72</v>
      </c>
      <c r="X353" s="31">
        <f t="shared" si="136"/>
        <v>-0.98912250371940347</v>
      </c>
      <c r="Y353" s="11">
        <v>76221</v>
      </c>
      <c r="Z353" s="8">
        <f t="shared" si="137"/>
        <v>111</v>
      </c>
      <c r="AA353" s="31">
        <f t="shared" si="138"/>
        <v>-0.4375051778835311</v>
      </c>
      <c r="AB353" s="9">
        <v>5.2000000000000005E-2</v>
      </c>
      <c r="AC353" s="97">
        <f t="shared" si="122"/>
        <v>187</v>
      </c>
      <c r="AD353" s="31">
        <f t="shared" si="139"/>
        <v>-8.0365740875146294E-2</v>
      </c>
      <c r="AE353" s="16">
        <v>0.92715551974214339</v>
      </c>
      <c r="AF353" s="8">
        <f t="shared" si="140"/>
        <v>60</v>
      </c>
      <c r="AG353" s="31">
        <f t="shared" si="141"/>
        <v>-0.618519977172027</v>
      </c>
      <c r="AH353" s="12">
        <v>2.7623333333333329</v>
      </c>
      <c r="AI353" s="97">
        <f t="shared" si="123"/>
        <v>153</v>
      </c>
      <c r="AJ353" s="31">
        <f t="shared" si="142"/>
        <v>-0.23918427426560318</v>
      </c>
      <c r="AK353" s="11">
        <v>146693.02205097806</v>
      </c>
      <c r="AL353" s="36"/>
    </row>
    <row r="354" spans="1:38" x14ac:dyDescent="0.3">
      <c r="A354" t="s">
        <v>737</v>
      </c>
      <c r="B354" s="3" t="s">
        <v>738</v>
      </c>
      <c r="C354" s="4" t="s">
        <v>47</v>
      </c>
      <c r="D354" s="5" t="s">
        <v>44</v>
      </c>
      <c r="E354" s="34">
        <f t="shared" si="143"/>
        <v>0.36257935047524126</v>
      </c>
      <c r="F354" s="6">
        <f t="shared" si="124"/>
        <v>27.034522768161313</v>
      </c>
      <c r="G354" s="7">
        <f t="shared" si="125"/>
        <v>252</v>
      </c>
      <c r="H354" s="97">
        <f t="shared" si="126"/>
        <v>377</v>
      </c>
      <c r="I354" s="31">
        <f t="shared" si="127"/>
        <v>0.22698871003388824</v>
      </c>
      <c r="J354" s="9">
        <v>6.6096174723800916E-2</v>
      </c>
      <c r="K354" s="8">
        <f t="shared" si="128"/>
        <v>269</v>
      </c>
      <c r="L354" s="31">
        <f t="shared" si="129"/>
        <v>0.15804832332584773</v>
      </c>
      <c r="M354" s="9">
        <v>3.6376811594202897E-2</v>
      </c>
      <c r="N354" s="8">
        <f t="shared" si="130"/>
        <v>316</v>
      </c>
      <c r="O354" s="31">
        <f t="shared" si="131"/>
        <v>0.40335341251579399</v>
      </c>
      <c r="P354" s="9">
        <v>3.5042863588509547E-2</v>
      </c>
      <c r="Q354" s="8">
        <f t="shared" si="132"/>
        <v>372</v>
      </c>
      <c r="R354" s="31">
        <f t="shared" si="133"/>
        <v>5.2310806444124495E-2</v>
      </c>
      <c r="S354" s="10">
        <v>5.990176111177669E-2</v>
      </c>
      <c r="T354" s="8">
        <f t="shared" si="134"/>
        <v>368</v>
      </c>
      <c r="U354" s="31">
        <f t="shared" si="135"/>
        <v>0.50646310384276294</v>
      </c>
      <c r="V354" s="16">
        <v>4.2767754085414007E-2</v>
      </c>
      <c r="W354" s="97">
        <f t="shared" si="121"/>
        <v>180</v>
      </c>
      <c r="X354" s="31">
        <f t="shared" si="136"/>
        <v>-0.59905831705392887</v>
      </c>
      <c r="Y354" s="11">
        <v>94201</v>
      </c>
      <c r="Z354" s="8">
        <f t="shared" si="137"/>
        <v>246</v>
      </c>
      <c r="AA354" s="31">
        <f t="shared" si="138"/>
        <v>0.16921456720206488</v>
      </c>
      <c r="AB354" s="9">
        <v>4.2000000000000003E-2</v>
      </c>
      <c r="AC354" s="97">
        <f t="shared" si="122"/>
        <v>155</v>
      </c>
      <c r="AD354" s="31">
        <f t="shared" si="139"/>
        <v>-0.22164276581257902</v>
      </c>
      <c r="AE354" s="16">
        <v>0.91928141765566573</v>
      </c>
      <c r="AF354" s="8">
        <f t="shared" si="140"/>
        <v>289</v>
      </c>
      <c r="AG354" s="31">
        <f t="shared" si="141"/>
        <v>3.6354392929176783E-2</v>
      </c>
      <c r="AH354" s="12">
        <v>2.049666666666667</v>
      </c>
      <c r="AI354" s="97">
        <f t="shared" si="123"/>
        <v>229</v>
      </c>
      <c r="AJ354" s="31">
        <f t="shared" si="142"/>
        <v>-0.21363725294090133</v>
      </c>
      <c r="AK354" s="11">
        <v>178930.03462321791</v>
      </c>
      <c r="AL354" s="36"/>
    </row>
    <row r="355" spans="1:38" x14ac:dyDescent="0.3">
      <c r="A355" t="s">
        <v>739</v>
      </c>
      <c r="B355" s="3" t="s">
        <v>740</v>
      </c>
      <c r="C355" s="4" t="s">
        <v>94</v>
      </c>
      <c r="D355" s="5" t="s">
        <v>44</v>
      </c>
      <c r="E355" s="34">
        <f t="shared" si="143"/>
        <v>-5.6165208010927099</v>
      </c>
      <c r="F355" s="6">
        <f t="shared" si="124"/>
        <v>46.102316203946081</v>
      </c>
      <c r="G355" s="7">
        <f t="shared" si="125"/>
        <v>56</v>
      </c>
      <c r="H355" s="97">
        <f t="shared" si="126"/>
        <v>95</v>
      </c>
      <c r="I355" s="31">
        <f t="shared" si="127"/>
        <v>-0.65854193344219558</v>
      </c>
      <c r="J355" s="9">
        <v>-8.5052333713844241E-3</v>
      </c>
      <c r="K355" s="8">
        <f t="shared" si="128"/>
        <v>213</v>
      </c>
      <c r="L355" s="31">
        <f t="shared" si="129"/>
        <v>-5.3510354172516032E-2</v>
      </c>
      <c r="M355" s="9">
        <v>4.3511358628150164E-2</v>
      </c>
      <c r="N355" s="8">
        <f t="shared" si="130"/>
        <v>37</v>
      </c>
      <c r="O355" s="31">
        <f t="shared" si="131"/>
        <v>-1.7898373751099808</v>
      </c>
      <c r="P355" s="9">
        <v>0.18089396740043689</v>
      </c>
      <c r="Q355" s="8">
        <f t="shared" si="132"/>
        <v>75</v>
      </c>
      <c r="R355" s="31">
        <f t="shared" si="133"/>
        <v>2.9332914383668515E-2</v>
      </c>
      <c r="S355" s="10">
        <v>1.9945514691574235</v>
      </c>
      <c r="T355" s="8">
        <f t="shared" si="134"/>
        <v>79</v>
      </c>
      <c r="U355" s="31">
        <f t="shared" si="135"/>
        <v>-0.73781545309282726</v>
      </c>
      <c r="V355" s="16">
        <v>0.12338882478984671</v>
      </c>
      <c r="W355" s="97">
        <f t="shared" si="121"/>
        <v>80</v>
      </c>
      <c r="X355" s="31">
        <f t="shared" si="136"/>
        <v>-0.93076473608146537</v>
      </c>
      <c r="Y355" s="11">
        <v>78911</v>
      </c>
      <c r="Z355" s="8">
        <f t="shared" si="137"/>
        <v>180</v>
      </c>
      <c r="AA355" s="31">
        <f t="shared" si="138"/>
        <v>-7.3473330832173264E-2</v>
      </c>
      <c r="AB355" s="9">
        <v>4.5999999999999999E-2</v>
      </c>
      <c r="AC355" s="97">
        <f t="shared" si="122"/>
        <v>33</v>
      </c>
      <c r="AD355" s="31">
        <f t="shared" si="139"/>
        <v>-2.0082196069730158</v>
      </c>
      <c r="AE355" s="16">
        <v>0.81970621468926552</v>
      </c>
      <c r="AF355" s="8">
        <f t="shared" si="140"/>
        <v>466</v>
      </c>
      <c r="AG355" s="31">
        <f t="shared" si="141"/>
        <v>0.49213225200803234</v>
      </c>
      <c r="AH355" s="12">
        <v>1.5536666666666665</v>
      </c>
      <c r="AI355" s="97">
        <f t="shared" si="123"/>
        <v>265</v>
      </c>
      <c r="AJ355" s="31">
        <f t="shared" si="142"/>
        <v>-0.20305281794098431</v>
      </c>
      <c r="AK355" s="11">
        <v>192286.2126224298</v>
      </c>
      <c r="AL355" s="36">
        <v>1</v>
      </c>
    </row>
    <row r="356" spans="1:38" x14ac:dyDescent="0.3">
      <c r="A356" t="s">
        <v>741</v>
      </c>
      <c r="B356" s="3" t="s">
        <v>742</v>
      </c>
      <c r="C356" s="4" t="s">
        <v>199</v>
      </c>
      <c r="D356" s="5" t="s">
        <v>33</v>
      </c>
      <c r="E356" s="34">
        <f t="shared" si="143"/>
        <v>-1.2572434142249935</v>
      </c>
      <c r="F356" s="6">
        <f t="shared" si="124"/>
        <v>32.200257593958845</v>
      </c>
      <c r="G356" s="7">
        <f t="shared" si="125"/>
        <v>166</v>
      </c>
      <c r="H356" s="97">
        <f t="shared" si="126"/>
        <v>414</v>
      </c>
      <c r="I356" s="31">
        <f t="shared" si="127"/>
        <v>0.36147495070408431</v>
      </c>
      <c r="J356" s="9">
        <v>7.7425949698093577E-2</v>
      </c>
      <c r="K356" s="8">
        <f t="shared" si="128"/>
        <v>431</v>
      </c>
      <c r="L356" s="31">
        <f t="shared" si="129"/>
        <v>0.65817653027063916</v>
      </c>
      <c r="M356" s="9">
        <v>1.9510624597553122E-2</v>
      </c>
      <c r="N356" s="8">
        <f t="shared" si="130"/>
        <v>143</v>
      </c>
      <c r="O356" s="31">
        <f t="shared" si="131"/>
        <v>-0.28733061243818797</v>
      </c>
      <c r="P356" s="9">
        <v>8.0974584619426013E-2</v>
      </c>
      <c r="Q356" s="8">
        <f t="shared" si="132"/>
        <v>180</v>
      </c>
      <c r="R356" s="31">
        <f t="shared" si="133"/>
        <v>4.4636564317364132E-2</v>
      </c>
      <c r="S356" s="10">
        <v>0.70604328927917392</v>
      </c>
      <c r="T356" s="8">
        <f t="shared" si="134"/>
        <v>238</v>
      </c>
      <c r="U356" s="31">
        <f t="shared" si="135"/>
        <v>9.6085118807724482E-2</v>
      </c>
      <c r="V356" s="16">
        <v>6.9357549724530773E-2</v>
      </c>
      <c r="W356" s="97">
        <f t="shared" si="121"/>
        <v>333</v>
      </c>
      <c r="X356" s="31">
        <f t="shared" si="136"/>
        <v>-2.2791632382349079E-2</v>
      </c>
      <c r="Y356" s="11">
        <v>120764</v>
      </c>
      <c r="Z356" s="8">
        <f t="shared" si="137"/>
        <v>191</v>
      </c>
      <c r="AA356" s="31">
        <f t="shared" si="138"/>
        <v>-1.2801356323613624E-2</v>
      </c>
      <c r="AB356" s="9">
        <v>4.4999999999999998E-2</v>
      </c>
      <c r="AC356" s="97">
        <f t="shared" si="122"/>
        <v>61</v>
      </c>
      <c r="AD356" s="31">
        <f t="shared" si="139"/>
        <v>-1.2199987428223202</v>
      </c>
      <c r="AE356" s="16">
        <v>0.86363785575944585</v>
      </c>
      <c r="AF356" s="8">
        <f t="shared" si="140"/>
        <v>167</v>
      </c>
      <c r="AG356" s="31">
        <f t="shared" si="141"/>
        <v>-0.2194080481533793</v>
      </c>
      <c r="AH356" s="12">
        <v>2.3279999999999998</v>
      </c>
      <c r="AI356" s="97">
        <f t="shared" si="123"/>
        <v>204</v>
      </c>
      <c r="AJ356" s="31">
        <f t="shared" si="142"/>
        <v>-0.22041444635578836</v>
      </c>
      <c r="AK356" s="11">
        <v>170378.09948591224</v>
      </c>
      <c r="AL356" s="36"/>
    </row>
    <row r="357" spans="1:38" x14ac:dyDescent="0.3">
      <c r="A357" t="s">
        <v>743</v>
      </c>
      <c r="B357" s="3" t="s">
        <v>744</v>
      </c>
      <c r="C357" s="4" t="s">
        <v>104</v>
      </c>
      <c r="D357" s="5" t="s">
        <v>44</v>
      </c>
      <c r="E357" s="34">
        <f t="shared" si="143"/>
        <v>5.0160563270519694</v>
      </c>
      <c r="F357" s="6">
        <f t="shared" si="124"/>
        <v>12.194239866347658</v>
      </c>
      <c r="G357" s="7">
        <f t="shared" si="125"/>
        <v>522</v>
      </c>
      <c r="H357" s="97">
        <f t="shared" si="126"/>
        <v>243</v>
      </c>
      <c r="I357" s="31">
        <f t="shared" si="127"/>
        <v>-0.15320739772750461</v>
      </c>
      <c r="J357" s="9">
        <v>3.4066605560647778E-2</v>
      </c>
      <c r="K357" s="8">
        <f t="shared" si="128"/>
        <v>325</v>
      </c>
      <c r="L357" s="31">
        <f t="shared" si="129"/>
        <v>0.35735424412535477</v>
      </c>
      <c r="M357" s="9">
        <v>2.9655473179241169E-2</v>
      </c>
      <c r="N357" s="8">
        <f t="shared" si="130"/>
        <v>467</v>
      </c>
      <c r="O357" s="31">
        <f t="shared" si="131"/>
        <v>0.74524759564586951</v>
      </c>
      <c r="P357" s="9">
        <v>1.2306289881494986E-2</v>
      </c>
      <c r="Q357" s="8">
        <f t="shared" si="132"/>
        <v>340</v>
      </c>
      <c r="R357" s="31">
        <f t="shared" si="133"/>
        <v>5.1267640416765681E-2</v>
      </c>
      <c r="S357" s="10">
        <v>0.14773230905599055</v>
      </c>
      <c r="T357" s="8">
        <f t="shared" si="134"/>
        <v>532</v>
      </c>
      <c r="U357" s="31">
        <f t="shared" si="135"/>
        <v>0.90450642680532956</v>
      </c>
      <c r="V357" s="16">
        <v>1.697716346153846E-2</v>
      </c>
      <c r="W357" s="97">
        <f t="shared" si="121"/>
        <v>528</v>
      </c>
      <c r="X357" s="31">
        <f t="shared" si="136"/>
        <v>1.8750506987457038</v>
      </c>
      <c r="Y357" s="11">
        <v>208245</v>
      </c>
      <c r="Z357" s="8">
        <f t="shared" si="137"/>
        <v>471</v>
      </c>
      <c r="AA357" s="31">
        <f t="shared" si="138"/>
        <v>0.7152623377791012</v>
      </c>
      <c r="AB357" s="9">
        <v>3.3000000000000002E-2</v>
      </c>
      <c r="AC357" s="97">
        <f t="shared" si="122"/>
        <v>397</v>
      </c>
      <c r="AD357" s="31">
        <f t="shared" si="139"/>
        <v>0.60095158433087636</v>
      </c>
      <c r="AE357" s="16">
        <v>0.96512887156162008</v>
      </c>
      <c r="AF357" s="8">
        <f t="shared" si="140"/>
        <v>417</v>
      </c>
      <c r="AG357" s="31">
        <f t="shared" si="141"/>
        <v>0.33132353156690397</v>
      </c>
      <c r="AH357" s="12">
        <v>1.7286666666666666</v>
      </c>
      <c r="AI357" s="97">
        <f t="shared" si="123"/>
        <v>482</v>
      </c>
      <c r="AJ357" s="31">
        <f t="shared" si="142"/>
        <v>-4.0390204651464617E-2</v>
      </c>
      <c r="AK357" s="11">
        <v>397545.23843994684</v>
      </c>
      <c r="AL357" s="36"/>
    </row>
    <row r="358" spans="1:38" x14ac:dyDescent="0.3">
      <c r="A358" t="s">
        <v>745</v>
      </c>
      <c r="B358" s="3" t="s">
        <v>746</v>
      </c>
      <c r="C358" s="4" t="s">
        <v>136</v>
      </c>
      <c r="D358" s="5" t="s">
        <v>44</v>
      </c>
      <c r="E358" s="34">
        <f t="shared" si="143"/>
        <v>1.5507842981768269</v>
      </c>
      <c r="F358" s="6">
        <f t="shared" si="124"/>
        <v>23.24524914373308</v>
      </c>
      <c r="G358" s="7">
        <f t="shared" si="125"/>
        <v>324</v>
      </c>
      <c r="H358" s="97">
        <f t="shared" si="126"/>
        <v>296</v>
      </c>
      <c r="I358" s="31">
        <f t="shared" si="127"/>
        <v>1.140870709259096E-2</v>
      </c>
      <c r="J358" s="9">
        <v>4.7934666824476224E-2</v>
      </c>
      <c r="K358" s="8">
        <f t="shared" si="128"/>
        <v>498</v>
      </c>
      <c r="L358" s="31">
        <f t="shared" si="129"/>
        <v>0.89091525078398637</v>
      </c>
      <c r="M358" s="9">
        <v>1.1661807580174927E-2</v>
      </c>
      <c r="N358" s="8">
        <f t="shared" si="130"/>
        <v>391</v>
      </c>
      <c r="O358" s="31">
        <f t="shared" si="131"/>
        <v>0.59921458828480278</v>
      </c>
      <c r="P358" s="9">
        <v>2.2017745645744331E-2</v>
      </c>
      <c r="Q358" s="8">
        <f t="shared" si="132"/>
        <v>386</v>
      </c>
      <c r="R358" s="31">
        <f t="shared" si="133"/>
        <v>5.3022261440516603E-2</v>
      </c>
      <c r="S358" s="10">
        <v>0</v>
      </c>
      <c r="T358" s="8">
        <f t="shared" si="134"/>
        <v>446</v>
      </c>
      <c r="U358" s="31">
        <f t="shared" si="135"/>
        <v>0.65250377975727403</v>
      </c>
      <c r="V358" s="16">
        <v>3.3305278345557292E-2</v>
      </c>
      <c r="W358" s="97">
        <f t="shared" si="121"/>
        <v>357</v>
      </c>
      <c r="X358" s="31">
        <f t="shared" si="136"/>
        <v>7.5895908504260728E-2</v>
      </c>
      <c r="Y358" s="11">
        <v>125313</v>
      </c>
      <c r="Z358" s="8">
        <f t="shared" si="137"/>
        <v>266</v>
      </c>
      <c r="AA358" s="31">
        <f t="shared" si="138"/>
        <v>0.22988654171062495</v>
      </c>
      <c r="AB358" s="9">
        <v>4.0999999999999995E-2</v>
      </c>
      <c r="AC358" s="97">
        <f t="shared" si="122"/>
        <v>146</v>
      </c>
      <c r="AD358" s="31">
        <f t="shared" si="139"/>
        <v>-0.26420951367208956</v>
      </c>
      <c r="AE358" s="16">
        <v>0.91690895179801069</v>
      </c>
      <c r="AF358" s="8">
        <f t="shared" si="140"/>
        <v>326</v>
      </c>
      <c r="AG358" s="31">
        <f t="shared" si="141"/>
        <v>9.4245532287983338E-2</v>
      </c>
      <c r="AH358" s="12">
        <v>1.9866666666666666</v>
      </c>
      <c r="AI358" s="97">
        <f t="shared" si="123"/>
        <v>323</v>
      </c>
      <c r="AJ358" s="31">
        <f t="shared" si="142"/>
        <v>-0.17868656155881066</v>
      </c>
      <c r="AK358" s="11">
        <v>223033.25367065732</v>
      </c>
      <c r="AL358" s="36"/>
    </row>
    <row r="359" spans="1:38" x14ac:dyDescent="0.3">
      <c r="A359" t="s">
        <v>747</v>
      </c>
      <c r="B359" s="3" t="s">
        <v>748</v>
      </c>
      <c r="C359" s="4" t="s">
        <v>89</v>
      </c>
      <c r="D359" s="5" t="s">
        <v>37</v>
      </c>
      <c r="E359" s="34">
        <f t="shared" si="143"/>
        <v>-1.8176742166517255</v>
      </c>
      <c r="F359" s="6">
        <f t="shared" si="124"/>
        <v>33.987512950924511</v>
      </c>
      <c r="G359" s="7">
        <f t="shared" si="125"/>
        <v>146</v>
      </c>
      <c r="H359" s="97">
        <f t="shared" si="126"/>
        <v>354</v>
      </c>
      <c r="I359" s="31">
        <f t="shared" si="127"/>
        <v>0.16516426931740408</v>
      </c>
      <c r="J359" s="9">
        <v>6.0887783160927134E-2</v>
      </c>
      <c r="K359" s="8">
        <f t="shared" si="128"/>
        <v>31</v>
      </c>
      <c r="L359" s="31">
        <f t="shared" si="129"/>
        <v>-1.6670709349964266</v>
      </c>
      <c r="M359" s="9">
        <v>9.7926634768740028E-2</v>
      </c>
      <c r="N359" s="8">
        <f t="shared" si="130"/>
        <v>201</v>
      </c>
      <c r="O359" s="31">
        <f t="shared" si="131"/>
        <v>-1.6171335489873876E-2</v>
      </c>
      <c r="P359" s="9">
        <v>6.2942008486562936E-2</v>
      </c>
      <c r="Q359" s="8">
        <f t="shared" si="132"/>
        <v>258</v>
      </c>
      <c r="R359" s="31">
        <f t="shared" si="133"/>
        <v>4.8624447428012293E-2</v>
      </c>
      <c r="S359" s="10">
        <v>0.37027894347074797</v>
      </c>
      <c r="T359" s="8">
        <f t="shared" si="134"/>
        <v>156</v>
      </c>
      <c r="U359" s="31">
        <f t="shared" si="135"/>
        <v>-0.1785564344493224</v>
      </c>
      <c r="V359" s="16">
        <v>8.7152516904583019E-2</v>
      </c>
      <c r="W359" s="97">
        <f t="shared" si="121"/>
        <v>122</v>
      </c>
      <c r="X359" s="31">
        <f t="shared" si="136"/>
        <v>-0.76215634571638924</v>
      </c>
      <c r="Y359" s="11">
        <v>86683</v>
      </c>
      <c r="Z359" s="8">
        <f t="shared" si="137"/>
        <v>150</v>
      </c>
      <c r="AA359" s="31">
        <f t="shared" si="138"/>
        <v>-0.19481727984929254</v>
      </c>
      <c r="AB359" s="9">
        <v>4.8000000000000001E-2</v>
      </c>
      <c r="AC359" s="97">
        <f t="shared" si="122"/>
        <v>134</v>
      </c>
      <c r="AD359" s="31">
        <f t="shared" si="139"/>
        <v>-0.35912384416953136</v>
      </c>
      <c r="AE359" s="16">
        <v>0.91161888338003882</v>
      </c>
      <c r="AF359" s="8">
        <f t="shared" si="140"/>
        <v>432</v>
      </c>
      <c r="AG359" s="31">
        <f t="shared" si="141"/>
        <v>0.3699176244727746</v>
      </c>
      <c r="AH359" s="12">
        <v>1.6866666666666668</v>
      </c>
      <c r="AI359" s="97">
        <f t="shared" si="123"/>
        <v>21</v>
      </c>
      <c r="AJ359" s="31">
        <f t="shared" si="142"/>
        <v>-0.28990465641506563</v>
      </c>
      <c r="AK359" s="11">
        <v>82690.507775857812</v>
      </c>
      <c r="AL359" s="36"/>
    </row>
    <row r="360" spans="1:38" x14ac:dyDescent="0.3">
      <c r="A360" t="s">
        <v>749</v>
      </c>
      <c r="B360" s="3" t="s">
        <v>750</v>
      </c>
      <c r="C360" s="4" t="s">
        <v>101</v>
      </c>
      <c r="D360" s="5" t="s">
        <v>33</v>
      </c>
      <c r="E360" s="34">
        <f t="shared" si="143"/>
        <v>-4.1047500118184201</v>
      </c>
      <c r="F360" s="6">
        <f t="shared" si="124"/>
        <v>41.281167134453383</v>
      </c>
      <c r="G360" s="7">
        <f t="shared" si="125"/>
        <v>84</v>
      </c>
      <c r="H360" s="97">
        <f t="shared" si="126"/>
        <v>350</v>
      </c>
      <c r="I360" s="31">
        <f t="shared" si="127"/>
        <v>0.15985278699886077</v>
      </c>
      <c r="J360" s="9">
        <v>6.0440318058555764E-2</v>
      </c>
      <c r="K360" s="8">
        <f t="shared" si="128"/>
        <v>508</v>
      </c>
      <c r="L360" s="31">
        <f t="shared" si="129"/>
        <v>0.98892522585472142</v>
      </c>
      <c r="M360" s="9">
        <v>8.356545961002786E-3</v>
      </c>
      <c r="N360" s="8">
        <f t="shared" si="130"/>
        <v>125</v>
      </c>
      <c r="O360" s="31">
        <f t="shared" si="131"/>
        <v>-0.35991894880842973</v>
      </c>
      <c r="P360" s="9">
        <v>8.580183861082738E-2</v>
      </c>
      <c r="Q360" s="8">
        <f t="shared" si="132"/>
        <v>137</v>
      </c>
      <c r="R360" s="31">
        <f t="shared" si="133"/>
        <v>4.0667514863085973E-2</v>
      </c>
      <c r="S360" s="10">
        <v>1.0402219140083218</v>
      </c>
      <c r="T360" s="8">
        <f t="shared" si="134"/>
        <v>69</v>
      </c>
      <c r="U360" s="31">
        <f t="shared" si="135"/>
        <v>-0.86912963063873183</v>
      </c>
      <c r="V360" s="16">
        <v>0.13189712024620795</v>
      </c>
      <c r="W360" s="97">
        <f t="shared" si="121"/>
        <v>127</v>
      </c>
      <c r="X360" s="31">
        <f t="shared" si="136"/>
        <v>-0.74770791700008188</v>
      </c>
      <c r="Y360" s="11">
        <v>87349</v>
      </c>
      <c r="Z360" s="8">
        <f t="shared" si="137"/>
        <v>128</v>
      </c>
      <c r="AA360" s="31">
        <f t="shared" si="138"/>
        <v>-0.31616122886641185</v>
      </c>
      <c r="AB360" s="9">
        <v>0.05</v>
      </c>
      <c r="AC360" s="97">
        <f t="shared" si="122"/>
        <v>34</v>
      </c>
      <c r="AD360" s="31">
        <f t="shared" si="139"/>
        <v>-1.9701733638445131</v>
      </c>
      <c r="AE360" s="16">
        <v>0.82182672934855605</v>
      </c>
      <c r="AF360" s="8">
        <f t="shared" si="140"/>
        <v>96</v>
      </c>
      <c r="AG360" s="31">
        <f t="shared" si="141"/>
        <v>-0.42003607079897787</v>
      </c>
      <c r="AH360" s="12">
        <v>2.5463333333333336</v>
      </c>
      <c r="AI360" s="97">
        <f t="shared" si="123"/>
        <v>104</v>
      </c>
      <c r="AJ360" s="31">
        <f t="shared" si="142"/>
        <v>-0.25804769214795797</v>
      </c>
      <c r="AK360" s="11">
        <v>122889.84626386962</v>
      </c>
      <c r="AL360" s="36"/>
    </row>
    <row r="361" spans="1:38" x14ac:dyDescent="0.3">
      <c r="A361" t="s">
        <v>751</v>
      </c>
      <c r="B361" s="3" t="s">
        <v>752</v>
      </c>
      <c r="C361" s="4" t="s">
        <v>77</v>
      </c>
      <c r="D361" s="5" t="s">
        <v>37</v>
      </c>
      <c r="E361" s="34">
        <f t="shared" ref="E361:E392" si="144">((I361+L361+AG361+AJ361)*0.25)+(O361+R361+U361+X361+AA361+AD361)</f>
        <v>-3.93573946760413</v>
      </c>
      <c r="F361" s="6">
        <f t="shared" si="124"/>
        <v>40.742179985241222</v>
      </c>
      <c r="G361" s="7">
        <f t="shared" si="125"/>
        <v>85</v>
      </c>
      <c r="H361" s="97">
        <f t="shared" si="126"/>
        <v>18</v>
      </c>
      <c r="I361" s="31">
        <f t="shared" si="127"/>
        <v>-1.629785717247515</v>
      </c>
      <c r="J361" s="9">
        <v>-9.0327533265097237E-2</v>
      </c>
      <c r="K361" s="8">
        <f t="shared" si="128"/>
        <v>397</v>
      </c>
      <c r="L361" s="31">
        <f t="shared" si="129"/>
        <v>0.56351513266603903</v>
      </c>
      <c r="M361" s="9">
        <v>2.2702959705218115E-2</v>
      </c>
      <c r="N361" s="8">
        <f t="shared" si="130"/>
        <v>234</v>
      </c>
      <c r="O361" s="31">
        <f t="shared" si="131"/>
        <v>0.13125864038021787</v>
      </c>
      <c r="P361" s="9">
        <v>5.313765182186235E-2</v>
      </c>
      <c r="Q361" s="8">
        <f t="shared" si="132"/>
        <v>156</v>
      </c>
      <c r="R361" s="31">
        <f t="shared" si="133"/>
        <v>4.2999451558854172E-2</v>
      </c>
      <c r="S361" s="10">
        <v>0.8438818565400843</v>
      </c>
      <c r="T361" s="8">
        <f t="shared" si="134"/>
        <v>335</v>
      </c>
      <c r="U361" s="31">
        <f t="shared" si="135"/>
        <v>0.43383425918060575</v>
      </c>
      <c r="V361" s="16">
        <v>4.7473625763464741E-2</v>
      </c>
      <c r="W361" s="97">
        <f t="shared" si="121"/>
        <v>147</v>
      </c>
      <c r="X361" s="31">
        <f t="shared" si="136"/>
        <v>-0.6721248454571167</v>
      </c>
      <c r="Y361" s="11">
        <v>90833</v>
      </c>
      <c r="Z361" s="8">
        <f t="shared" si="137"/>
        <v>6</v>
      </c>
      <c r="AA361" s="31">
        <f t="shared" si="138"/>
        <v>-4.5631994444655817</v>
      </c>
      <c r="AB361" s="9">
        <v>0.12</v>
      </c>
      <c r="AC361" s="97">
        <f t="shared" si="122"/>
        <v>352</v>
      </c>
      <c r="AD361" s="31">
        <f t="shared" si="139"/>
        <v>0.46965564061995624</v>
      </c>
      <c r="AE361" s="16">
        <v>0.95781106695200247</v>
      </c>
      <c r="AF361" s="8">
        <f t="shared" si="140"/>
        <v>535</v>
      </c>
      <c r="AG361" s="31">
        <f t="shared" si="141"/>
        <v>1.121889831487956</v>
      </c>
      <c r="AH361" s="12">
        <v>0.86833333333333329</v>
      </c>
      <c r="AI361" s="97">
        <f t="shared" si="123"/>
        <v>540</v>
      </c>
      <c r="AJ361" s="31">
        <f t="shared" si="142"/>
        <v>0.83172807540925464</v>
      </c>
      <c r="AK361" s="11">
        <v>1498044.8857946554</v>
      </c>
      <c r="AL361" s="36"/>
    </row>
    <row r="362" spans="1:38" x14ac:dyDescent="0.3">
      <c r="A362" t="s">
        <v>753</v>
      </c>
      <c r="B362" s="3" t="s">
        <v>754</v>
      </c>
      <c r="C362" s="4" t="s">
        <v>36</v>
      </c>
      <c r="D362" s="5" t="s">
        <v>37</v>
      </c>
      <c r="E362" s="34">
        <f t="shared" si="144"/>
        <v>0.97081354543414977</v>
      </c>
      <c r="F362" s="6">
        <f t="shared" si="124"/>
        <v>25.094818850170249</v>
      </c>
      <c r="G362" s="7">
        <f t="shared" si="125"/>
        <v>285</v>
      </c>
      <c r="H362" s="97">
        <f t="shared" si="126"/>
        <v>175</v>
      </c>
      <c r="I362" s="31">
        <f t="shared" si="127"/>
        <v>-0.36231797855543768</v>
      </c>
      <c r="J362" s="9">
        <v>1.6450113243533293E-2</v>
      </c>
      <c r="K362" s="8">
        <f t="shared" si="128"/>
        <v>250</v>
      </c>
      <c r="L362" s="31">
        <f t="shared" si="129"/>
        <v>7.9497989289893864E-2</v>
      </c>
      <c r="M362" s="9">
        <v>3.9025821596244133E-2</v>
      </c>
      <c r="N362" s="8">
        <f t="shared" si="130"/>
        <v>397</v>
      </c>
      <c r="O362" s="31">
        <f t="shared" si="131"/>
        <v>0.61635152595269793</v>
      </c>
      <c r="P362" s="9">
        <v>2.0878108688977586E-2</v>
      </c>
      <c r="Q362" s="8">
        <f t="shared" si="132"/>
        <v>121</v>
      </c>
      <c r="R362" s="31">
        <f t="shared" si="133"/>
        <v>3.7700656326470655E-2</v>
      </c>
      <c r="S362" s="10">
        <v>1.2900199366717486</v>
      </c>
      <c r="T362" s="8">
        <f t="shared" si="134"/>
        <v>344</v>
      </c>
      <c r="U362" s="31">
        <f t="shared" si="135"/>
        <v>0.45612021819250081</v>
      </c>
      <c r="V362" s="16">
        <v>4.6029642125557296E-2</v>
      </c>
      <c r="W362" s="97">
        <f t="shared" si="121"/>
        <v>284</v>
      </c>
      <c r="X362" s="31">
        <f t="shared" si="136"/>
        <v>-0.22162023476216416</v>
      </c>
      <c r="Y362" s="11">
        <v>111599</v>
      </c>
      <c r="Z362" s="8">
        <f t="shared" si="137"/>
        <v>218</v>
      </c>
      <c r="AA362" s="31">
        <f t="shared" si="138"/>
        <v>0.10854259269350566</v>
      </c>
      <c r="AB362" s="9">
        <v>4.2999999999999997E-2</v>
      </c>
      <c r="AC362" s="97">
        <f t="shared" si="122"/>
        <v>256</v>
      </c>
      <c r="AD362" s="31">
        <f t="shared" si="139"/>
        <v>0.20783941088749017</v>
      </c>
      <c r="AE362" s="16">
        <v>0.94321868916288121</v>
      </c>
      <c r="AF362" s="8">
        <f t="shared" si="140"/>
        <v>92</v>
      </c>
      <c r="AG362" s="31">
        <f t="shared" si="141"/>
        <v>-0.43290076843426795</v>
      </c>
      <c r="AH362" s="12">
        <v>2.5603333333333333</v>
      </c>
      <c r="AI362" s="97">
        <f t="shared" si="123"/>
        <v>203</v>
      </c>
      <c r="AJ362" s="31">
        <f t="shared" si="142"/>
        <v>-0.22076173772559399</v>
      </c>
      <c r="AK362" s="11">
        <v>169939.86302333765</v>
      </c>
      <c r="AL362" s="36"/>
    </row>
    <row r="363" spans="1:38" x14ac:dyDescent="0.3">
      <c r="A363" t="s">
        <v>755</v>
      </c>
      <c r="B363" s="3" t="s">
        <v>756</v>
      </c>
      <c r="C363" s="4" t="s">
        <v>47</v>
      </c>
      <c r="D363" s="5" t="s">
        <v>44</v>
      </c>
      <c r="E363" s="34">
        <f t="shared" si="144"/>
        <v>2.1389193203985948</v>
      </c>
      <c r="F363" s="6">
        <f t="shared" si="124"/>
        <v>21.369642976953202</v>
      </c>
      <c r="G363" s="7">
        <f t="shared" si="125"/>
        <v>369</v>
      </c>
      <c r="H363" s="97">
        <f t="shared" si="126"/>
        <v>314</v>
      </c>
      <c r="I363" s="31">
        <f t="shared" si="127"/>
        <v>6.4652787964933969E-2</v>
      </c>
      <c r="J363" s="9">
        <v>5.2420207144366904E-2</v>
      </c>
      <c r="K363" s="8">
        <f t="shared" si="128"/>
        <v>520</v>
      </c>
      <c r="L363" s="31">
        <f t="shared" si="129"/>
        <v>1.0648197000876458</v>
      </c>
      <c r="M363" s="9">
        <v>5.7971014492753624E-3</v>
      </c>
      <c r="N363" s="8">
        <f t="shared" si="130"/>
        <v>247</v>
      </c>
      <c r="O363" s="31">
        <f t="shared" si="131"/>
        <v>0.18501613827541685</v>
      </c>
      <c r="P363" s="9">
        <v>4.9562682215743441E-2</v>
      </c>
      <c r="Q363" s="8">
        <f t="shared" si="132"/>
        <v>386</v>
      </c>
      <c r="R363" s="31">
        <f t="shared" si="133"/>
        <v>5.3022261440516603E-2</v>
      </c>
      <c r="S363" s="10">
        <v>0</v>
      </c>
      <c r="T363" s="8">
        <f t="shared" si="134"/>
        <v>339</v>
      </c>
      <c r="U363" s="31">
        <f t="shared" si="135"/>
        <v>0.44741786168673098</v>
      </c>
      <c r="V363" s="16">
        <v>4.6593497618554566E-2</v>
      </c>
      <c r="W363" s="97">
        <f t="shared" si="121"/>
        <v>366</v>
      </c>
      <c r="X363" s="31">
        <f t="shared" si="136"/>
        <v>0.12605321660051086</v>
      </c>
      <c r="Y363" s="11">
        <v>127625</v>
      </c>
      <c r="Z363" s="8">
        <f t="shared" si="137"/>
        <v>471</v>
      </c>
      <c r="AA363" s="31">
        <f t="shared" si="138"/>
        <v>0.7152623377791012</v>
      </c>
      <c r="AB363" s="9">
        <v>3.3000000000000002E-2</v>
      </c>
      <c r="AC363" s="97">
        <f t="shared" si="122"/>
        <v>319</v>
      </c>
      <c r="AD363" s="31">
        <f t="shared" si="139"/>
        <v>0.3870633407718832</v>
      </c>
      <c r="AE363" s="16">
        <v>0.95320776927604478</v>
      </c>
      <c r="AF363" s="8">
        <f t="shared" si="140"/>
        <v>220</v>
      </c>
      <c r="AG363" s="31">
        <f t="shared" si="141"/>
        <v>-0.10760769965621395</v>
      </c>
      <c r="AH363" s="12">
        <v>2.2063333333333333</v>
      </c>
      <c r="AI363" s="97">
        <f t="shared" si="123"/>
        <v>421</v>
      </c>
      <c r="AJ363" s="31">
        <f t="shared" si="142"/>
        <v>-0.12152813301862538</v>
      </c>
      <c r="AK363" s="11">
        <v>295159.74372363929</v>
      </c>
      <c r="AL363" s="36"/>
    </row>
    <row r="364" spans="1:38" x14ac:dyDescent="0.3">
      <c r="A364" t="s">
        <v>757</v>
      </c>
      <c r="B364" s="3" t="s">
        <v>758</v>
      </c>
      <c r="C364" s="4" t="s">
        <v>47</v>
      </c>
      <c r="D364" s="5" t="s">
        <v>44</v>
      </c>
      <c r="E364" s="34">
        <f t="shared" si="144"/>
        <v>4.5317887334463745</v>
      </c>
      <c r="F364" s="6">
        <f t="shared" si="124"/>
        <v>13.738605106674759</v>
      </c>
      <c r="G364" s="7">
        <f t="shared" si="125"/>
        <v>508</v>
      </c>
      <c r="H364" s="97">
        <f t="shared" si="126"/>
        <v>151</v>
      </c>
      <c r="I364" s="31">
        <f t="shared" si="127"/>
        <v>-0.4429354789878287</v>
      </c>
      <c r="J364" s="9">
        <v>9.6585029320455096E-3</v>
      </c>
      <c r="K364" s="8">
        <f t="shared" si="128"/>
        <v>455</v>
      </c>
      <c r="L364" s="31">
        <f t="shared" si="129"/>
        <v>0.71805633652781464</v>
      </c>
      <c r="M364" s="9">
        <v>1.7491254372813594E-2</v>
      </c>
      <c r="N364" s="8">
        <f t="shared" si="130"/>
        <v>491</v>
      </c>
      <c r="O364" s="31">
        <f t="shared" si="131"/>
        <v>0.80792167052004038</v>
      </c>
      <c r="P364" s="9">
        <v>8.1383519837232958E-3</v>
      </c>
      <c r="Q364" s="8">
        <f t="shared" si="132"/>
        <v>386</v>
      </c>
      <c r="R364" s="31">
        <f t="shared" si="133"/>
        <v>5.3022261440516603E-2</v>
      </c>
      <c r="S364" s="10">
        <v>0</v>
      </c>
      <c r="T364" s="8">
        <f t="shared" si="134"/>
        <v>488</v>
      </c>
      <c r="U364" s="31">
        <f t="shared" si="135"/>
        <v>0.73357326661025779</v>
      </c>
      <c r="V364" s="16">
        <v>2.8052508541629204E-2</v>
      </c>
      <c r="W364" s="97">
        <f t="shared" si="121"/>
        <v>493</v>
      </c>
      <c r="X364" s="31">
        <f t="shared" si="136"/>
        <v>1.2256524026587006</v>
      </c>
      <c r="Y364" s="11">
        <v>178311</v>
      </c>
      <c r="Z364" s="8">
        <f t="shared" si="137"/>
        <v>536</v>
      </c>
      <c r="AA364" s="31">
        <f t="shared" si="138"/>
        <v>0.95795023581333982</v>
      </c>
      <c r="AB364" s="9">
        <v>2.8999999999999998E-2</v>
      </c>
      <c r="AC364" s="97">
        <f t="shared" si="122"/>
        <v>436</v>
      </c>
      <c r="AD364" s="31">
        <f t="shared" si="139"/>
        <v>0.68763660923371361</v>
      </c>
      <c r="AE364" s="16">
        <v>0.96996027805362461</v>
      </c>
      <c r="AF364" s="8">
        <f t="shared" si="140"/>
        <v>319</v>
      </c>
      <c r="AG364" s="31">
        <f t="shared" si="141"/>
        <v>8.475016022384034E-2</v>
      </c>
      <c r="AH364" s="12">
        <v>1.9970000000000001</v>
      </c>
      <c r="AI364" s="97">
        <f t="shared" si="123"/>
        <v>442</v>
      </c>
      <c r="AJ364" s="31">
        <f t="shared" si="142"/>
        <v>-9.5741869084603859E-2</v>
      </c>
      <c r="AK364" s="11">
        <v>327698.6492996242</v>
      </c>
      <c r="AL364" s="36"/>
    </row>
    <row r="365" spans="1:38" x14ac:dyDescent="0.3">
      <c r="A365" t="s">
        <v>759</v>
      </c>
      <c r="B365" s="3" t="s">
        <v>760</v>
      </c>
      <c r="C365" s="4" t="s">
        <v>104</v>
      </c>
      <c r="D365" s="5" t="s">
        <v>44</v>
      </c>
      <c r="E365" s="34">
        <f t="shared" si="144"/>
        <v>1.0028442399610258</v>
      </c>
      <c r="F365" s="6">
        <f t="shared" si="124"/>
        <v>24.992670591843613</v>
      </c>
      <c r="G365" s="7">
        <f t="shared" si="125"/>
        <v>288</v>
      </c>
      <c r="H365" s="97">
        <f t="shared" si="126"/>
        <v>393</v>
      </c>
      <c r="I365" s="31">
        <f t="shared" si="127"/>
        <v>0.29123804059967801</v>
      </c>
      <c r="J365" s="9">
        <v>7.1508850800786838E-2</v>
      </c>
      <c r="K365" s="8">
        <f t="shared" si="128"/>
        <v>338</v>
      </c>
      <c r="L365" s="31">
        <f t="shared" si="129"/>
        <v>0.3848664658084065</v>
      </c>
      <c r="M365" s="9">
        <v>2.8727658532604259E-2</v>
      </c>
      <c r="N365" s="8">
        <f t="shared" si="130"/>
        <v>266</v>
      </c>
      <c r="O365" s="31">
        <f t="shared" si="131"/>
        <v>0.25936877170443207</v>
      </c>
      <c r="P365" s="9">
        <v>4.4618099319384923E-2</v>
      </c>
      <c r="Q365" s="8">
        <f t="shared" si="132"/>
        <v>344</v>
      </c>
      <c r="R365" s="31">
        <f t="shared" si="133"/>
        <v>5.1465026654916771E-2</v>
      </c>
      <c r="S365" s="10">
        <v>0.13111315064901011</v>
      </c>
      <c r="T365" s="8">
        <f t="shared" si="134"/>
        <v>248</v>
      </c>
      <c r="U365" s="31">
        <f t="shared" si="135"/>
        <v>0.12105646210646587</v>
      </c>
      <c r="V365" s="16">
        <v>6.7739570838331334E-2</v>
      </c>
      <c r="W365" s="97">
        <f t="shared" si="121"/>
        <v>326</v>
      </c>
      <c r="X365" s="31">
        <f t="shared" si="136"/>
        <v>-4.5136799916578159E-2</v>
      </c>
      <c r="Y365" s="11">
        <v>119734</v>
      </c>
      <c r="Z365" s="8">
        <f t="shared" si="137"/>
        <v>291</v>
      </c>
      <c r="AA365" s="31">
        <f t="shared" si="138"/>
        <v>0.29055851621918416</v>
      </c>
      <c r="AB365" s="9">
        <v>0.04</v>
      </c>
      <c r="AC365" s="97">
        <f t="shared" si="122"/>
        <v>278</v>
      </c>
      <c r="AD365" s="31">
        <f t="shared" si="139"/>
        <v>0.26543107174173669</v>
      </c>
      <c r="AE365" s="16">
        <v>0.9464285714285714</v>
      </c>
      <c r="AF365" s="8">
        <f t="shared" si="140"/>
        <v>157</v>
      </c>
      <c r="AG365" s="31">
        <f t="shared" si="141"/>
        <v>-0.23870509460631462</v>
      </c>
      <c r="AH365" s="12">
        <v>2.3489999999999998</v>
      </c>
      <c r="AI365" s="97">
        <f t="shared" si="123"/>
        <v>282</v>
      </c>
      <c r="AJ365" s="31">
        <f t="shared" si="142"/>
        <v>-0.19699464599829575</v>
      </c>
      <c r="AK365" s="11">
        <v>199930.83633800971</v>
      </c>
      <c r="AL365" s="36">
        <v>1</v>
      </c>
    </row>
    <row r="366" spans="1:38" x14ac:dyDescent="0.3">
      <c r="A366" t="s">
        <v>761</v>
      </c>
      <c r="B366" s="3" t="s">
        <v>762</v>
      </c>
      <c r="C366" s="4" t="s">
        <v>47</v>
      </c>
      <c r="D366" s="5" t="s">
        <v>44</v>
      </c>
      <c r="E366" s="34">
        <f t="shared" si="144"/>
        <v>3.5114919103197964</v>
      </c>
      <c r="F366" s="6">
        <f t="shared" si="124"/>
        <v>16.992407279809996</v>
      </c>
      <c r="G366" s="7">
        <f t="shared" si="125"/>
        <v>454</v>
      </c>
      <c r="H366" s="97">
        <f t="shared" si="126"/>
        <v>112</v>
      </c>
      <c r="I366" s="31">
        <f t="shared" si="127"/>
        <v>-0.58598315668200374</v>
      </c>
      <c r="J366" s="9">
        <v>-2.3925291348305677E-3</v>
      </c>
      <c r="K366" s="8">
        <f t="shared" si="128"/>
        <v>226</v>
      </c>
      <c r="L366" s="31">
        <f t="shared" si="129"/>
        <v>1.9812664894850065E-3</v>
      </c>
      <c r="M366" s="9">
        <v>4.1639974375400388E-2</v>
      </c>
      <c r="N366" s="8">
        <f t="shared" si="130"/>
        <v>468</v>
      </c>
      <c r="O366" s="31">
        <f t="shared" si="131"/>
        <v>0.74602032558312958</v>
      </c>
      <c r="P366" s="9">
        <v>1.2254901960784314E-2</v>
      </c>
      <c r="Q366" s="8">
        <f t="shared" si="132"/>
        <v>363</v>
      </c>
      <c r="R366" s="31">
        <f t="shared" si="133"/>
        <v>5.2103413404792479E-2</v>
      </c>
      <c r="S366" s="10">
        <v>7.7363453504564444E-2</v>
      </c>
      <c r="T366" s="8">
        <f t="shared" si="134"/>
        <v>466</v>
      </c>
      <c r="U366" s="31">
        <f t="shared" si="135"/>
        <v>0.69369021246491658</v>
      </c>
      <c r="V366" s="16">
        <v>3.0636668262326472E-2</v>
      </c>
      <c r="W366" s="97">
        <f t="shared" si="121"/>
        <v>465</v>
      </c>
      <c r="X366" s="31">
        <f t="shared" si="136"/>
        <v>0.87220825754446729</v>
      </c>
      <c r="Y366" s="11">
        <v>162019</v>
      </c>
      <c r="Z366" s="8">
        <f t="shared" si="137"/>
        <v>415</v>
      </c>
      <c r="AA366" s="31">
        <f t="shared" si="138"/>
        <v>0.59391838876198189</v>
      </c>
      <c r="AB366" s="9">
        <v>3.5000000000000003E-2</v>
      </c>
      <c r="AC366" s="97">
        <f t="shared" si="122"/>
        <v>450</v>
      </c>
      <c r="AD366" s="31">
        <f t="shared" si="139"/>
        <v>0.72462190574750263</v>
      </c>
      <c r="AE366" s="16">
        <v>0.97202166064981954</v>
      </c>
      <c r="AF366" s="8">
        <f t="shared" si="140"/>
        <v>285</v>
      </c>
      <c r="AG366" s="31">
        <f t="shared" si="141"/>
        <v>1.6751044151591732E-2</v>
      </c>
      <c r="AH366" s="12">
        <v>2.0710000000000002</v>
      </c>
      <c r="AI366" s="97">
        <f t="shared" si="123"/>
        <v>424</v>
      </c>
      <c r="AJ366" s="31">
        <f t="shared" si="142"/>
        <v>-0.11703152670705057</v>
      </c>
      <c r="AK366" s="11">
        <v>300833.87505802262</v>
      </c>
      <c r="AL366" s="36"/>
    </row>
    <row r="367" spans="1:38" x14ac:dyDescent="0.3">
      <c r="A367" t="s">
        <v>763</v>
      </c>
      <c r="B367" s="3" t="s">
        <v>764</v>
      </c>
      <c r="C367" s="4" t="s">
        <v>72</v>
      </c>
      <c r="D367" s="5" t="s">
        <v>37</v>
      </c>
      <c r="E367" s="34">
        <f t="shared" si="144"/>
        <v>-0.60743838875978828</v>
      </c>
      <c r="F367" s="6">
        <f t="shared" si="124"/>
        <v>30.127981217076922</v>
      </c>
      <c r="G367" s="7">
        <f t="shared" si="125"/>
        <v>197</v>
      </c>
      <c r="H367" s="97">
        <f t="shared" si="126"/>
        <v>118</v>
      </c>
      <c r="I367" s="31">
        <f t="shared" si="127"/>
        <v>-0.54264867733729272</v>
      </c>
      <c r="J367" s="9">
        <v>1.2581781580272011E-3</v>
      </c>
      <c r="K367" s="8">
        <f t="shared" si="128"/>
        <v>249</v>
      </c>
      <c r="L367" s="31">
        <f t="shared" si="129"/>
        <v>7.6111635958286364E-2</v>
      </c>
      <c r="M367" s="9">
        <v>3.914002205071665E-2</v>
      </c>
      <c r="N367" s="8">
        <f t="shared" si="130"/>
        <v>252</v>
      </c>
      <c r="O367" s="31">
        <f t="shared" si="131"/>
        <v>0.19720386782980046</v>
      </c>
      <c r="P367" s="9">
        <v>4.8752176436448053E-2</v>
      </c>
      <c r="Q367" s="8">
        <f t="shared" si="132"/>
        <v>53</v>
      </c>
      <c r="R367" s="31">
        <f t="shared" si="133"/>
        <v>2.3172978430287944E-2</v>
      </c>
      <c r="S367" s="10">
        <v>2.5131942699170646</v>
      </c>
      <c r="T367" s="8">
        <f t="shared" si="134"/>
        <v>149</v>
      </c>
      <c r="U367" s="31">
        <f t="shared" si="135"/>
        <v>-0.20413665006173781</v>
      </c>
      <c r="V367" s="16">
        <v>8.8809946714031973E-2</v>
      </c>
      <c r="W367" s="97">
        <f t="shared" si="121"/>
        <v>104</v>
      </c>
      <c r="X367" s="31">
        <f t="shared" si="136"/>
        <v>-0.81181468405216628</v>
      </c>
      <c r="Y367" s="11">
        <v>84394</v>
      </c>
      <c r="Z367" s="8">
        <f t="shared" si="137"/>
        <v>340</v>
      </c>
      <c r="AA367" s="31">
        <f t="shared" si="138"/>
        <v>0.41190246523630342</v>
      </c>
      <c r="AB367" s="9">
        <v>3.7999999999999999E-2</v>
      </c>
      <c r="AC367" s="97">
        <f t="shared" si="122"/>
        <v>261</v>
      </c>
      <c r="AD367" s="31">
        <f t="shared" si="139"/>
        <v>0.21737218218773305</v>
      </c>
      <c r="AE367" s="16">
        <v>0.94374999999999998</v>
      </c>
      <c r="AF367" s="8">
        <f t="shared" si="140"/>
        <v>20</v>
      </c>
      <c r="AG367" s="31">
        <f t="shared" si="141"/>
        <v>-1.0357037433450116</v>
      </c>
      <c r="AH367" s="12">
        <v>3.216333333333333</v>
      </c>
      <c r="AI367" s="97">
        <f t="shared" si="123"/>
        <v>91</v>
      </c>
      <c r="AJ367" s="31">
        <f t="shared" si="142"/>
        <v>-0.26231340859601809</v>
      </c>
      <c r="AK367" s="11">
        <v>117507.06785624528</v>
      </c>
      <c r="AL367" s="36"/>
    </row>
    <row r="368" spans="1:38" x14ac:dyDescent="0.3">
      <c r="A368" t="s">
        <v>765</v>
      </c>
      <c r="B368" s="3" t="s">
        <v>766</v>
      </c>
      <c r="C368" s="4" t="s">
        <v>77</v>
      </c>
      <c r="D368" s="5" t="s">
        <v>37</v>
      </c>
      <c r="E368" s="34">
        <f t="shared" si="144"/>
        <v>0.95628972259731115</v>
      </c>
      <c r="F368" s="6">
        <f t="shared" si="124"/>
        <v>25.141136397414904</v>
      </c>
      <c r="G368" s="7">
        <f t="shared" si="125"/>
        <v>283</v>
      </c>
      <c r="H368" s="97">
        <f t="shared" si="126"/>
        <v>91</v>
      </c>
      <c r="I368" s="31">
        <f t="shared" si="127"/>
        <v>-0.67180021085870445</v>
      </c>
      <c r="J368" s="9">
        <v>-9.6221751412429724E-3</v>
      </c>
      <c r="K368" s="8">
        <f t="shared" si="128"/>
        <v>86</v>
      </c>
      <c r="L368" s="31">
        <f t="shared" si="129"/>
        <v>-0.80626863856367403</v>
      </c>
      <c r="M368" s="9">
        <v>6.8897173328299754E-2</v>
      </c>
      <c r="N368" s="8">
        <f t="shared" si="130"/>
        <v>302</v>
      </c>
      <c r="O368" s="31">
        <f t="shared" si="131"/>
        <v>0.36201065755022671</v>
      </c>
      <c r="P368" s="9">
        <v>3.7792230620495693E-2</v>
      </c>
      <c r="Q368" s="8">
        <f t="shared" si="132"/>
        <v>217</v>
      </c>
      <c r="R368" s="31">
        <f t="shared" si="133"/>
        <v>4.6670342529863261E-2</v>
      </c>
      <c r="S368" s="10">
        <v>0.53480702379891254</v>
      </c>
      <c r="T368" s="8">
        <f t="shared" si="134"/>
        <v>122</v>
      </c>
      <c r="U368" s="31">
        <f t="shared" si="135"/>
        <v>-0.35332037936597133</v>
      </c>
      <c r="V368" s="16">
        <v>9.8476071651367972E-2</v>
      </c>
      <c r="W368" s="97">
        <f t="shared" si="121"/>
        <v>222</v>
      </c>
      <c r="X368" s="31">
        <f t="shared" si="136"/>
        <v>-0.43459354513452042</v>
      </c>
      <c r="Y368" s="11">
        <v>101782</v>
      </c>
      <c r="Z368" s="8">
        <f t="shared" si="137"/>
        <v>266</v>
      </c>
      <c r="AA368" s="31">
        <f t="shared" si="138"/>
        <v>0.22988654171062495</v>
      </c>
      <c r="AB368" s="9">
        <v>4.0999999999999995E-2</v>
      </c>
      <c r="AC368" s="97">
        <f t="shared" si="122"/>
        <v>468</v>
      </c>
      <c r="AD368" s="31">
        <f t="shared" si="139"/>
        <v>0.78364704804244101</v>
      </c>
      <c r="AE368" s="16">
        <v>0.97531143827859568</v>
      </c>
      <c r="AF368" s="8">
        <f t="shared" si="140"/>
        <v>551</v>
      </c>
      <c r="AG368" s="31">
        <f t="shared" si="141"/>
        <v>1.3522291796245816</v>
      </c>
      <c r="AH368" s="12">
        <v>0.61766666666666659</v>
      </c>
      <c r="AI368" s="97">
        <f t="shared" si="123"/>
        <v>544</v>
      </c>
      <c r="AJ368" s="31">
        <f t="shared" si="142"/>
        <v>1.413795898856385</v>
      </c>
      <c r="AK368" s="11">
        <v>2232538.645512078</v>
      </c>
      <c r="AL368" s="36"/>
    </row>
    <row r="369" spans="1:38" x14ac:dyDescent="0.3">
      <c r="A369" t="s">
        <v>767</v>
      </c>
      <c r="B369" s="3" t="s">
        <v>768</v>
      </c>
      <c r="C369" s="4" t="s">
        <v>82</v>
      </c>
      <c r="D369" s="5" t="s">
        <v>37</v>
      </c>
      <c r="E369" s="34">
        <f t="shared" si="144"/>
        <v>-2.4044357856931589</v>
      </c>
      <c r="F369" s="6">
        <f t="shared" si="124"/>
        <v>35.858739073739166</v>
      </c>
      <c r="G369" s="7">
        <f t="shared" si="125"/>
        <v>130</v>
      </c>
      <c r="H369" s="97">
        <f t="shared" si="126"/>
        <v>113</v>
      </c>
      <c r="I369" s="31">
        <f t="shared" si="127"/>
        <v>-0.58143108743665528</v>
      </c>
      <c r="J369" s="9">
        <v>-2.0090406830738372E-3</v>
      </c>
      <c r="K369" s="8">
        <f t="shared" si="128"/>
        <v>220</v>
      </c>
      <c r="L369" s="31">
        <f t="shared" si="129"/>
        <v>-3.9473235797200468E-2</v>
      </c>
      <c r="M369" s="9">
        <v>4.3037974683544304E-2</v>
      </c>
      <c r="N369" s="8">
        <f t="shared" si="130"/>
        <v>136</v>
      </c>
      <c r="O369" s="31">
        <f t="shared" si="131"/>
        <v>-0.31926970861020282</v>
      </c>
      <c r="P369" s="9">
        <v>8.3098591549295775E-2</v>
      </c>
      <c r="Q369" s="8">
        <f t="shared" si="132"/>
        <v>143</v>
      </c>
      <c r="R369" s="31">
        <f t="shared" si="133"/>
        <v>4.1067525950058643E-2</v>
      </c>
      <c r="S369" s="10">
        <v>1.0065425264217414</v>
      </c>
      <c r="T369" s="8">
        <f t="shared" si="134"/>
        <v>278</v>
      </c>
      <c r="U369" s="31">
        <f t="shared" si="135"/>
        <v>0.24011218304311313</v>
      </c>
      <c r="V369" s="16">
        <v>6.0025542784163471E-2</v>
      </c>
      <c r="W369" s="97">
        <f t="shared" si="121"/>
        <v>46</v>
      </c>
      <c r="X369" s="31">
        <f t="shared" si="136"/>
        <v>-1.1371646622180243</v>
      </c>
      <c r="Y369" s="11">
        <v>69397</v>
      </c>
      <c r="Z369" s="8">
        <f t="shared" si="137"/>
        <v>54</v>
      </c>
      <c r="AA369" s="31">
        <f t="shared" si="138"/>
        <v>-1.0442249229691267</v>
      </c>
      <c r="AB369" s="9">
        <v>6.2E-2</v>
      </c>
      <c r="AC369" s="97">
        <f t="shared" si="122"/>
        <v>184</v>
      </c>
      <c r="AD369" s="31">
        <f t="shared" si="139"/>
        <v>-8.4360336227080321E-2</v>
      </c>
      <c r="AE369" s="16">
        <v>0.92693288020390829</v>
      </c>
      <c r="AF369" s="8">
        <f t="shared" si="140"/>
        <v>433</v>
      </c>
      <c r="AG369" s="31">
        <f t="shared" si="141"/>
        <v>0.37543106631647066</v>
      </c>
      <c r="AH369" s="12">
        <v>1.6806666666666665</v>
      </c>
      <c r="AI369" s="97">
        <f t="shared" si="123"/>
        <v>368</v>
      </c>
      <c r="AJ369" s="31">
        <f t="shared" si="142"/>
        <v>-0.15691020173020298</v>
      </c>
      <c r="AK369" s="11">
        <v>250512.18268746854</v>
      </c>
      <c r="AL369" s="36"/>
    </row>
    <row r="370" spans="1:38" x14ac:dyDescent="0.3">
      <c r="A370" t="s">
        <v>769</v>
      </c>
      <c r="B370" s="3" t="s">
        <v>770</v>
      </c>
      <c r="C370" s="4" t="s">
        <v>82</v>
      </c>
      <c r="D370" s="5" t="s">
        <v>37</v>
      </c>
      <c r="E370" s="34">
        <f t="shared" si="144"/>
        <v>-1.0082021100453475E-2</v>
      </c>
      <c r="F370" s="6">
        <f t="shared" si="124"/>
        <v>28.222967496393228</v>
      </c>
      <c r="G370" s="7">
        <f t="shared" si="125"/>
        <v>237</v>
      </c>
      <c r="H370" s="97">
        <f t="shared" si="126"/>
        <v>359</v>
      </c>
      <c r="I370" s="31">
        <f t="shared" si="127"/>
        <v>0.17901575961536112</v>
      </c>
      <c r="J370" s="9">
        <v>6.2054700068949753E-2</v>
      </c>
      <c r="K370" s="8">
        <f t="shared" si="128"/>
        <v>519</v>
      </c>
      <c r="L370" s="31">
        <f t="shared" si="129"/>
        <v>1.0550486774737378</v>
      </c>
      <c r="M370" s="9">
        <v>6.1266167460857727E-3</v>
      </c>
      <c r="N370" s="8">
        <f t="shared" si="130"/>
        <v>228</v>
      </c>
      <c r="O370" s="31">
        <f t="shared" si="131"/>
        <v>0.11841447631450266</v>
      </c>
      <c r="P370" s="9">
        <v>5.3991811668372566E-2</v>
      </c>
      <c r="Q370" s="8">
        <f t="shared" si="132"/>
        <v>275</v>
      </c>
      <c r="R370" s="31">
        <f t="shared" si="133"/>
        <v>4.916691745335907E-2</v>
      </c>
      <c r="S370" s="10">
        <v>0.32460506383899584</v>
      </c>
      <c r="T370" s="8">
        <f t="shared" si="134"/>
        <v>148</v>
      </c>
      <c r="U370" s="31">
        <f t="shared" si="135"/>
        <v>-0.21536291622117865</v>
      </c>
      <c r="V370" s="16">
        <v>8.9537334960612447E-2</v>
      </c>
      <c r="W370" s="97">
        <f t="shared" si="121"/>
        <v>215</v>
      </c>
      <c r="X370" s="31">
        <f t="shared" si="136"/>
        <v>-0.46188502159865652</v>
      </c>
      <c r="Y370" s="11">
        <v>100524</v>
      </c>
      <c r="Z370" s="8">
        <f t="shared" si="137"/>
        <v>128</v>
      </c>
      <c r="AA370" s="31">
        <f t="shared" si="138"/>
        <v>-0.31616122886641185</v>
      </c>
      <c r="AB370" s="9">
        <v>0.05</v>
      </c>
      <c r="AC370" s="97">
        <f t="shared" si="122"/>
        <v>328</v>
      </c>
      <c r="AD370" s="31">
        <f t="shared" si="139"/>
        <v>0.40421641280753301</v>
      </c>
      <c r="AE370" s="16">
        <v>0.9541637990364763</v>
      </c>
      <c r="AF370" s="8">
        <f t="shared" si="140"/>
        <v>477</v>
      </c>
      <c r="AG370" s="31">
        <f t="shared" si="141"/>
        <v>0.5546179262365849</v>
      </c>
      <c r="AH370" s="12">
        <v>1.4856666666666667</v>
      </c>
      <c r="AI370" s="97">
        <f t="shared" si="123"/>
        <v>393</v>
      </c>
      <c r="AJ370" s="31">
        <f t="shared" si="142"/>
        <v>-0.14256500728408877</v>
      </c>
      <c r="AK370" s="11">
        <v>268613.94914520666</v>
      </c>
      <c r="AL370" s="36"/>
    </row>
    <row r="371" spans="1:38" x14ac:dyDescent="0.3">
      <c r="A371" t="s">
        <v>771</v>
      </c>
      <c r="B371" s="3" t="s">
        <v>770</v>
      </c>
      <c r="C371" s="4" t="s">
        <v>32</v>
      </c>
      <c r="D371" s="5" t="s">
        <v>33</v>
      </c>
      <c r="E371" s="34">
        <f t="shared" si="144"/>
        <v>0.97288711973528363</v>
      </c>
      <c r="F371" s="6">
        <f t="shared" si="124"/>
        <v>25.088206068071692</v>
      </c>
      <c r="G371" s="7">
        <f t="shared" si="125"/>
        <v>286</v>
      </c>
      <c r="H371" s="97">
        <f t="shared" si="126"/>
        <v>257</v>
      </c>
      <c r="I371" s="31">
        <f t="shared" si="127"/>
        <v>-0.11279891350429838</v>
      </c>
      <c r="J371" s="9">
        <v>3.7470812794188513E-2</v>
      </c>
      <c r="K371" s="8">
        <f t="shared" si="128"/>
        <v>430</v>
      </c>
      <c r="L371" s="31">
        <f t="shared" si="129"/>
        <v>0.65686197886632902</v>
      </c>
      <c r="M371" s="9">
        <v>1.9554956169925825E-2</v>
      </c>
      <c r="N371" s="8">
        <f t="shared" si="130"/>
        <v>298</v>
      </c>
      <c r="O371" s="31">
        <f t="shared" si="131"/>
        <v>0.35584824130943316</v>
      </c>
      <c r="P371" s="9">
        <v>3.8202042304886941E-2</v>
      </c>
      <c r="Q371" s="8">
        <f t="shared" si="132"/>
        <v>208</v>
      </c>
      <c r="R371" s="31">
        <f t="shared" si="133"/>
        <v>4.6233447659567772E-2</v>
      </c>
      <c r="S371" s="10">
        <v>0.5715918833952558</v>
      </c>
      <c r="T371" s="8">
        <f t="shared" si="134"/>
        <v>179</v>
      </c>
      <c r="U371" s="31">
        <f t="shared" si="135"/>
        <v>-9.2527074540542764E-2</v>
      </c>
      <c r="V371" s="16">
        <v>8.1578379932437287E-2</v>
      </c>
      <c r="W371" s="97">
        <f t="shared" si="121"/>
        <v>263</v>
      </c>
      <c r="X371" s="31">
        <f t="shared" si="136"/>
        <v>-0.28611749988766227</v>
      </c>
      <c r="Y371" s="11">
        <v>108626</v>
      </c>
      <c r="Z371" s="8">
        <f t="shared" si="137"/>
        <v>340</v>
      </c>
      <c r="AA371" s="31">
        <f t="shared" si="138"/>
        <v>0.41190246523630342</v>
      </c>
      <c r="AB371" s="9">
        <v>3.7999999999999999E-2</v>
      </c>
      <c r="AC371" s="97">
        <f t="shared" si="122"/>
        <v>269</v>
      </c>
      <c r="AD371" s="31">
        <f t="shared" si="139"/>
        <v>0.23591294497606791</v>
      </c>
      <c r="AE371" s="16">
        <v>0.94478337297073722</v>
      </c>
      <c r="AF371" s="8">
        <f t="shared" si="140"/>
        <v>511</v>
      </c>
      <c r="AG371" s="31">
        <f t="shared" si="141"/>
        <v>0.7295165536116025</v>
      </c>
      <c r="AH371" s="12">
        <v>1.2953333333333334</v>
      </c>
      <c r="AI371" s="97">
        <f t="shared" si="123"/>
        <v>465</v>
      </c>
      <c r="AJ371" s="31">
        <f t="shared" si="142"/>
        <v>-6.7041239045167289E-2</v>
      </c>
      <c r="AK371" s="11">
        <v>363915.10520863102</v>
      </c>
      <c r="AL371" s="36"/>
    </row>
    <row r="372" spans="1:38" x14ac:dyDescent="0.3">
      <c r="A372" t="s">
        <v>772</v>
      </c>
      <c r="B372" s="3" t="s">
        <v>773</v>
      </c>
      <c r="C372" s="4" t="s">
        <v>32</v>
      </c>
      <c r="D372" s="5" t="s">
        <v>33</v>
      </c>
      <c r="E372" s="34">
        <f t="shared" si="144"/>
        <v>0.96563164222572972</v>
      </c>
      <c r="F372" s="6">
        <f t="shared" si="124"/>
        <v>25.111344323481894</v>
      </c>
      <c r="G372" s="7">
        <f t="shared" si="125"/>
        <v>284</v>
      </c>
      <c r="H372" s="97">
        <f t="shared" si="126"/>
        <v>486</v>
      </c>
      <c r="I372" s="31">
        <f t="shared" si="127"/>
        <v>0.77442264203982514</v>
      </c>
      <c r="J372" s="9">
        <v>0.11221467154556541</v>
      </c>
      <c r="K372" s="8">
        <f t="shared" si="128"/>
        <v>63</v>
      </c>
      <c r="L372" s="31">
        <f t="shared" si="129"/>
        <v>-1.0073799002145301</v>
      </c>
      <c r="M372" s="9">
        <v>7.5679394564843475E-2</v>
      </c>
      <c r="N372" s="8">
        <f t="shared" si="130"/>
        <v>140</v>
      </c>
      <c r="O372" s="31">
        <f t="shared" si="131"/>
        <v>-0.30088082278213168</v>
      </c>
      <c r="P372" s="9">
        <v>8.1875697804242656E-2</v>
      </c>
      <c r="Q372" s="8">
        <f t="shared" si="132"/>
        <v>280</v>
      </c>
      <c r="R372" s="31">
        <f t="shared" si="133"/>
        <v>4.9300804536311686E-2</v>
      </c>
      <c r="S372" s="10">
        <v>0.31333228889237036</v>
      </c>
      <c r="T372" s="8">
        <f t="shared" si="134"/>
        <v>379</v>
      </c>
      <c r="U372" s="31">
        <f t="shared" si="135"/>
        <v>0.52625964122719904</v>
      </c>
      <c r="V372" s="16">
        <v>4.148506860371267E-2</v>
      </c>
      <c r="W372" s="97">
        <f t="shared" si="121"/>
        <v>361</v>
      </c>
      <c r="X372" s="31">
        <f t="shared" si="136"/>
        <v>9.2839186022933465E-2</v>
      </c>
      <c r="Y372" s="11">
        <v>126094</v>
      </c>
      <c r="Z372" s="8">
        <f t="shared" si="137"/>
        <v>266</v>
      </c>
      <c r="AA372" s="31">
        <f t="shared" si="138"/>
        <v>0.22988654171062495</v>
      </c>
      <c r="AB372" s="9">
        <v>4.0999999999999995E-2</v>
      </c>
      <c r="AC372" s="97">
        <f t="shared" si="122"/>
        <v>290</v>
      </c>
      <c r="AD372" s="31">
        <f t="shared" si="139"/>
        <v>0.30206210940501432</v>
      </c>
      <c r="AE372" s="16">
        <v>0.94847020933977455</v>
      </c>
      <c r="AF372" s="8">
        <f t="shared" si="140"/>
        <v>483</v>
      </c>
      <c r="AG372" s="31">
        <f t="shared" si="141"/>
        <v>0.58310404242901315</v>
      </c>
      <c r="AH372" s="12">
        <v>1.454666666666667</v>
      </c>
      <c r="AI372" s="97">
        <f t="shared" si="123"/>
        <v>449</v>
      </c>
      <c r="AJ372" s="31">
        <f t="shared" si="142"/>
        <v>-8.5490055831196662E-2</v>
      </c>
      <c r="AK372" s="11">
        <v>340635.10198966006</v>
      </c>
      <c r="AL372" s="36"/>
    </row>
    <row r="373" spans="1:38" x14ac:dyDescent="0.3">
      <c r="A373" t="s">
        <v>774</v>
      </c>
      <c r="B373" s="3" t="s">
        <v>775</v>
      </c>
      <c r="C373" s="4" t="s">
        <v>61</v>
      </c>
      <c r="D373" s="5" t="s">
        <v>44</v>
      </c>
      <c r="E373" s="34">
        <f t="shared" si="144"/>
        <v>-0.15509695044016059</v>
      </c>
      <c r="F373" s="6">
        <f t="shared" si="124"/>
        <v>28.685430851690821</v>
      </c>
      <c r="G373" s="7">
        <f t="shared" si="125"/>
        <v>228</v>
      </c>
      <c r="H373" s="97">
        <f t="shared" si="126"/>
        <v>82</v>
      </c>
      <c r="I373" s="31">
        <f t="shared" si="127"/>
        <v>-0.72476880408772071</v>
      </c>
      <c r="J373" s="9">
        <v>-1.4084507042253502E-2</v>
      </c>
      <c r="K373" s="8">
        <f t="shared" si="128"/>
        <v>18</v>
      </c>
      <c r="L373" s="31">
        <f t="shared" si="129"/>
        <v>-2.1022740523815662</v>
      </c>
      <c r="M373" s="9">
        <v>0.11260330578512397</v>
      </c>
      <c r="N373" s="8">
        <f t="shared" si="130"/>
        <v>342</v>
      </c>
      <c r="O373" s="31">
        <f t="shared" si="131"/>
        <v>0.45765219553140818</v>
      </c>
      <c r="P373" s="9">
        <v>3.1431897555296857E-2</v>
      </c>
      <c r="Q373" s="8">
        <f t="shared" si="132"/>
        <v>245</v>
      </c>
      <c r="R373" s="31">
        <f t="shared" si="133"/>
        <v>4.7880690137585877E-2</v>
      </c>
      <c r="S373" s="10">
        <v>0.4329004329004329</v>
      </c>
      <c r="T373" s="8">
        <f t="shared" si="134"/>
        <v>237</v>
      </c>
      <c r="U373" s="31">
        <f t="shared" si="135"/>
        <v>8.0453584760501975E-2</v>
      </c>
      <c r="V373" s="16">
        <v>7.0370370370370375E-2</v>
      </c>
      <c r="W373" s="97">
        <f t="shared" si="121"/>
        <v>250</v>
      </c>
      <c r="X373" s="31">
        <f t="shared" si="136"/>
        <v>-0.35282758742917147</v>
      </c>
      <c r="Y373" s="11">
        <v>105551</v>
      </c>
      <c r="Z373" s="8">
        <f t="shared" si="137"/>
        <v>180</v>
      </c>
      <c r="AA373" s="31">
        <f t="shared" si="138"/>
        <v>-7.3473330832173264E-2</v>
      </c>
      <c r="AB373" s="9">
        <v>4.5999999999999999E-2</v>
      </c>
      <c r="AC373" s="97">
        <f t="shared" si="122"/>
        <v>392</v>
      </c>
      <c r="AD373" s="31">
        <f t="shared" si="139"/>
        <v>0.58745416544541029</v>
      </c>
      <c r="AE373" s="16">
        <v>0.96437659033078882</v>
      </c>
      <c r="AF373" s="8">
        <f t="shared" si="140"/>
        <v>76</v>
      </c>
      <c r="AG373" s="31">
        <f t="shared" si="141"/>
        <v>-0.5364309541658896</v>
      </c>
      <c r="AH373" s="12">
        <v>2.673</v>
      </c>
      <c r="AI373" s="97">
        <f t="shared" si="123"/>
        <v>136</v>
      </c>
      <c r="AJ373" s="31">
        <f t="shared" si="142"/>
        <v>-0.24547286157971199</v>
      </c>
      <c r="AK373" s="11">
        <v>138757.64415584414</v>
      </c>
      <c r="AL373" s="36"/>
    </row>
    <row r="374" spans="1:38" x14ac:dyDescent="0.3">
      <c r="A374" t="s">
        <v>776</v>
      </c>
      <c r="B374" s="3" t="s">
        <v>777</v>
      </c>
      <c r="C374" s="4" t="s">
        <v>199</v>
      </c>
      <c r="D374" s="5" t="s">
        <v>33</v>
      </c>
      <c r="E374" s="34">
        <f t="shared" si="144"/>
        <v>-0.15248131488478756</v>
      </c>
      <c r="F374" s="6">
        <f t="shared" si="124"/>
        <v>28.677089396085655</v>
      </c>
      <c r="G374" s="7">
        <f t="shared" si="125"/>
        <v>230</v>
      </c>
      <c r="H374" s="97">
        <f t="shared" si="126"/>
        <v>384</v>
      </c>
      <c r="I374" s="31">
        <f t="shared" si="127"/>
        <v>0.24898330451545556</v>
      </c>
      <c r="J374" s="9">
        <v>6.7949106331414821E-2</v>
      </c>
      <c r="K374" s="8">
        <f t="shared" si="128"/>
        <v>282</v>
      </c>
      <c r="L374" s="31">
        <f t="shared" si="129"/>
        <v>0.21165462409688676</v>
      </c>
      <c r="M374" s="9">
        <v>3.4569007354313661E-2</v>
      </c>
      <c r="N374" s="8">
        <f t="shared" si="130"/>
        <v>176</v>
      </c>
      <c r="O374" s="31">
        <f t="shared" si="131"/>
        <v>-0.11647143588893137</v>
      </c>
      <c r="P374" s="9">
        <v>6.9612144271460188E-2</v>
      </c>
      <c r="Q374" s="8">
        <f t="shared" si="132"/>
        <v>385</v>
      </c>
      <c r="R374" s="31">
        <f t="shared" si="133"/>
        <v>5.2685353100523698E-2</v>
      </c>
      <c r="S374" s="10">
        <v>2.8366380166226987E-2</v>
      </c>
      <c r="T374" s="8">
        <f t="shared" si="134"/>
        <v>200</v>
      </c>
      <c r="U374" s="31">
        <f t="shared" si="135"/>
        <v>-4.2663318527011725E-2</v>
      </c>
      <c r="V374" s="16">
        <v>7.8347536342995308E-2</v>
      </c>
      <c r="W374" s="97">
        <f t="shared" si="121"/>
        <v>241</v>
      </c>
      <c r="X374" s="31">
        <f t="shared" si="136"/>
        <v>-0.37374092869421693</v>
      </c>
      <c r="Y374" s="11">
        <v>104587</v>
      </c>
      <c r="Z374" s="8">
        <f t="shared" si="137"/>
        <v>218</v>
      </c>
      <c r="AA374" s="31">
        <f t="shared" si="138"/>
        <v>0.10854259269350566</v>
      </c>
      <c r="AB374" s="9">
        <v>4.2999999999999997E-2</v>
      </c>
      <c r="AC374" s="97">
        <f t="shared" si="122"/>
        <v>225</v>
      </c>
      <c r="AD374" s="31">
        <f t="shared" si="139"/>
        <v>7.1754292371757761E-2</v>
      </c>
      <c r="AE374" s="16">
        <v>0.9356339589767958</v>
      </c>
      <c r="AF374" s="8">
        <f t="shared" si="140"/>
        <v>419</v>
      </c>
      <c r="AG374" s="31">
        <f t="shared" si="141"/>
        <v>0.33561176411200067</v>
      </c>
      <c r="AH374" s="12">
        <v>1.724</v>
      </c>
      <c r="AI374" s="97">
        <f t="shared" si="123"/>
        <v>254</v>
      </c>
      <c r="AJ374" s="31">
        <f t="shared" si="142"/>
        <v>-0.20660117248600168</v>
      </c>
      <c r="AK374" s="11">
        <v>187808.65147647008</v>
      </c>
      <c r="AL374" s="36">
        <v>1</v>
      </c>
    </row>
    <row r="375" spans="1:38" x14ac:dyDescent="0.3">
      <c r="A375" t="s">
        <v>778</v>
      </c>
      <c r="B375" s="3" t="s">
        <v>779</v>
      </c>
      <c r="C375" s="4" t="s">
        <v>47</v>
      </c>
      <c r="D375" s="5" t="s">
        <v>44</v>
      </c>
      <c r="E375" s="34">
        <f t="shared" si="144"/>
        <v>5.1706692007010462</v>
      </c>
      <c r="F375" s="6">
        <f t="shared" si="124"/>
        <v>11.701167955438024</v>
      </c>
      <c r="G375" s="7">
        <f t="shared" si="125"/>
        <v>529</v>
      </c>
      <c r="H375" s="97">
        <f t="shared" si="126"/>
        <v>409</v>
      </c>
      <c r="I375" s="31">
        <f t="shared" si="127"/>
        <v>0.34466148038319194</v>
      </c>
      <c r="J375" s="9">
        <v>7.6009501187648487E-2</v>
      </c>
      <c r="K375" s="8">
        <f t="shared" si="128"/>
        <v>255</v>
      </c>
      <c r="L375" s="31">
        <f t="shared" si="129"/>
        <v>9.0650823642399708E-2</v>
      </c>
      <c r="M375" s="9">
        <v>3.8649706457925634E-2</v>
      </c>
      <c r="N375" s="8">
        <f t="shared" si="130"/>
        <v>474</v>
      </c>
      <c r="O375" s="31">
        <f t="shared" si="131"/>
        <v>0.76735792776371603</v>
      </c>
      <c r="P375" s="9">
        <v>1.0835913312693499E-2</v>
      </c>
      <c r="Q375" s="8">
        <f t="shared" si="132"/>
        <v>386</v>
      </c>
      <c r="R375" s="31">
        <f t="shared" si="133"/>
        <v>5.3022261440516603E-2</v>
      </c>
      <c r="S375" s="10">
        <v>0</v>
      </c>
      <c r="T375" s="8">
        <f t="shared" si="134"/>
        <v>507</v>
      </c>
      <c r="U375" s="31">
        <f t="shared" si="135"/>
        <v>0.80945580486763591</v>
      </c>
      <c r="V375" s="16">
        <v>2.3135818908122503E-2</v>
      </c>
      <c r="W375" s="97">
        <f t="shared" si="121"/>
        <v>524</v>
      </c>
      <c r="X375" s="31">
        <f t="shared" si="136"/>
        <v>1.8130048937477474</v>
      </c>
      <c r="Y375" s="11">
        <v>205385</v>
      </c>
      <c r="Z375" s="8">
        <f t="shared" si="137"/>
        <v>508</v>
      </c>
      <c r="AA375" s="31">
        <f t="shared" si="138"/>
        <v>0.83660628679622051</v>
      </c>
      <c r="AB375" s="9">
        <v>3.1E-2</v>
      </c>
      <c r="AC375" s="97">
        <f t="shared" si="122"/>
        <v>438</v>
      </c>
      <c r="AD375" s="31">
        <f t="shared" si="139"/>
        <v>0.70053872973007258</v>
      </c>
      <c r="AE375" s="16">
        <v>0.97067938021454114</v>
      </c>
      <c r="AF375" s="8">
        <f t="shared" si="140"/>
        <v>427</v>
      </c>
      <c r="AG375" s="31">
        <f t="shared" si="141"/>
        <v>0.35582771753888537</v>
      </c>
      <c r="AH375" s="12">
        <v>1.702</v>
      </c>
      <c r="AI375" s="97">
        <f t="shared" si="123"/>
        <v>488</v>
      </c>
      <c r="AJ375" s="31">
        <f t="shared" si="142"/>
        <v>-2.8406836143929838E-2</v>
      </c>
      <c r="AK375" s="11">
        <v>412666.68826868496</v>
      </c>
      <c r="AL375" s="36"/>
    </row>
    <row r="376" spans="1:38" x14ac:dyDescent="0.3">
      <c r="A376" t="s">
        <v>780</v>
      </c>
      <c r="B376" s="3" t="s">
        <v>781</v>
      </c>
      <c r="C376" s="4" t="s">
        <v>54</v>
      </c>
      <c r="D376" s="5" t="s">
        <v>37</v>
      </c>
      <c r="E376" s="34">
        <f t="shared" si="144"/>
        <v>0.65301116033578799</v>
      </c>
      <c r="F376" s="6">
        <f t="shared" si="124"/>
        <v>26.10831420546484</v>
      </c>
      <c r="G376" s="7">
        <f t="shared" si="125"/>
        <v>261</v>
      </c>
      <c r="H376" s="97">
        <f t="shared" si="126"/>
        <v>330</v>
      </c>
      <c r="I376" s="31">
        <f t="shared" si="127"/>
        <v>0.11261015719295454</v>
      </c>
      <c r="J376" s="9">
        <v>5.6460369163952251E-2</v>
      </c>
      <c r="K376" s="8">
        <f t="shared" si="128"/>
        <v>24</v>
      </c>
      <c r="L376" s="31">
        <f t="shared" si="129"/>
        <v>-1.9483677171820588</v>
      </c>
      <c r="M376" s="9">
        <v>0.10741301059001512</v>
      </c>
      <c r="N376" s="8">
        <f t="shared" si="130"/>
        <v>367</v>
      </c>
      <c r="O376" s="31">
        <f t="shared" si="131"/>
        <v>0.52251140856608302</v>
      </c>
      <c r="P376" s="9">
        <v>2.7118644067796609E-2</v>
      </c>
      <c r="Q376" s="8">
        <f t="shared" si="132"/>
        <v>221</v>
      </c>
      <c r="R376" s="31">
        <f t="shared" si="133"/>
        <v>4.6918957375886604E-2</v>
      </c>
      <c r="S376" s="10">
        <v>0.51387461459403905</v>
      </c>
      <c r="T376" s="8">
        <f t="shared" si="134"/>
        <v>456</v>
      </c>
      <c r="U376" s="31">
        <f t="shared" si="135"/>
        <v>0.6708342710059465</v>
      </c>
      <c r="V376" s="16">
        <v>3.2117583015786606E-2</v>
      </c>
      <c r="W376" s="97">
        <f t="shared" si="121"/>
        <v>290</v>
      </c>
      <c r="X376" s="31">
        <f t="shared" si="136"/>
        <v>-0.19302709805331569</v>
      </c>
      <c r="Y376" s="11">
        <v>112917</v>
      </c>
      <c r="Z376" s="8">
        <f t="shared" si="137"/>
        <v>164</v>
      </c>
      <c r="AA376" s="31">
        <f t="shared" si="138"/>
        <v>-0.13414530534073291</v>
      </c>
      <c r="AB376" s="9">
        <v>4.7E-2</v>
      </c>
      <c r="AC376" s="97">
        <f t="shared" si="122"/>
        <v>286</v>
      </c>
      <c r="AD376" s="31">
        <f t="shared" si="139"/>
        <v>0.29038376621422046</v>
      </c>
      <c r="AE376" s="16">
        <v>0.94781931464174451</v>
      </c>
      <c r="AF376" s="8">
        <f t="shared" si="140"/>
        <v>197</v>
      </c>
      <c r="AG376" s="31">
        <f t="shared" si="141"/>
        <v>-0.15294044370437995</v>
      </c>
      <c r="AH376" s="12">
        <v>2.2556666666666669</v>
      </c>
      <c r="AI376" s="97">
        <f t="shared" si="123"/>
        <v>230</v>
      </c>
      <c r="AJ376" s="31">
        <f t="shared" si="142"/>
        <v>-0.21316135403571537</v>
      </c>
      <c r="AK376" s="11">
        <v>179530.55704008223</v>
      </c>
      <c r="AL376" s="36"/>
    </row>
    <row r="377" spans="1:38" x14ac:dyDescent="0.3">
      <c r="A377" t="s">
        <v>782</v>
      </c>
      <c r="B377" s="3" t="s">
        <v>783</v>
      </c>
      <c r="C377" s="4" t="s">
        <v>47</v>
      </c>
      <c r="D377" s="5" t="s">
        <v>44</v>
      </c>
      <c r="E377" s="34">
        <f t="shared" si="144"/>
        <v>5.2353175806400607</v>
      </c>
      <c r="F377" s="6">
        <f t="shared" si="124"/>
        <v>11.494999481355517</v>
      </c>
      <c r="G377" s="7">
        <f t="shared" si="125"/>
        <v>532</v>
      </c>
      <c r="H377" s="97">
        <f t="shared" si="126"/>
        <v>233</v>
      </c>
      <c r="I377" s="31">
        <f t="shared" si="127"/>
        <v>-0.18187117130144184</v>
      </c>
      <c r="J377" s="9">
        <v>3.165182987141435E-2</v>
      </c>
      <c r="K377" s="8">
        <f t="shared" si="128"/>
        <v>289</v>
      </c>
      <c r="L377" s="31">
        <f t="shared" si="129"/>
        <v>0.24865370638247267</v>
      </c>
      <c r="M377" s="9">
        <v>3.3321260412893877E-2</v>
      </c>
      <c r="N377" s="8">
        <f t="shared" si="130"/>
        <v>501</v>
      </c>
      <c r="O377" s="31">
        <f t="shared" si="131"/>
        <v>0.83452133566971964</v>
      </c>
      <c r="P377" s="9">
        <v>6.369426751592357E-3</v>
      </c>
      <c r="Q377" s="8">
        <f t="shared" si="132"/>
        <v>386</v>
      </c>
      <c r="R377" s="31">
        <f t="shared" si="133"/>
        <v>5.3022261440516603E-2</v>
      </c>
      <c r="S377" s="10">
        <v>0</v>
      </c>
      <c r="T377" s="8">
        <f t="shared" si="134"/>
        <v>418</v>
      </c>
      <c r="U377" s="31">
        <f t="shared" si="135"/>
        <v>0.60595413576741064</v>
      </c>
      <c r="V377" s="16">
        <v>3.6321389262565736E-2</v>
      </c>
      <c r="W377" s="97">
        <f t="shared" si="121"/>
        <v>541</v>
      </c>
      <c r="X377" s="31">
        <f t="shared" si="136"/>
        <v>2.1587475490807657</v>
      </c>
      <c r="Y377" s="11">
        <v>221322</v>
      </c>
      <c r="Z377" s="8">
        <f t="shared" si="137"/>
        <v>471</v>
      </c>
      <c r="AA377" s="31">
        <f t="shared" si="138"/>
        <v>0.7152623377791012</v>
      </c>
      <c r="AB377" s="9">
        <v>3.3000000000000002E-2</v>
      </c>
      <c r="AC377" s="97">
        <f t="shared" si="122"/>
        <v>511</v>
      </c>
      <c r="AD377" s="31">
        <f t="shared" si="139"/>
        <v>0.89489725220805383</v>
      </c>
      <c r="AE377" s="16">
        <v>0.98151198974922205</v>
      </c>
      <c r="AF377" s="8">
        <f t="shared" si="140"/>
        <v>241</v>
      </c>
      <c r="AG377" s="31">
        <f t="shared" si="141"/>
        <v>-7.0851420698241727E-2</v>
      </c>
      <c r="AH377" s="12">
        <v>2.1663333333333332</v>
      </c>
      <c r="AI377" s="97">
        <f t="shared" si="123"/>
        <v>435</v>
      </c>
      <c r="AJ377" s="31">
        <f t="shared" si="142"/>
        <v>-0.10428027960482013</v>
      </c>
      <c r="AK377" s="11">
        <v>316924.28763183125</v>
      </c>
      <c r="AL377" s="36"/>
    </row>
    <row r="378" spans="1:38" x14ac:dyDescent="0.3">
      <c r="A378" t="s">
        <v>784</v>
      </c>
      <c r="B378" s="3" t="s">
        <v>785</v>
      </c>
      <c r="C378" s="4" t="s">
        <v>43</v>
      </c>
      <c r="D378" s="5" t="s">
        <v>44</v>
      </c>
      <c r="E378" s="34">
        <f t="shared" si="144"/>
        <v>1.7958687424181878</v>
      </c>
      <c r="F378" s="6">
        <f t="shared" si="124"/>
        <v>22.463656690244427</v>
      </c>
      <c r="G378" s="7">
        <f t="shared" si="125"/>
        <v>346</v>
      </c>
      <c r="H378" s="97">
        <f t="shared" si="126"/>
        <v>122</v>
      </c>
      <c r="I378" s="31">
        <f t="shared" si="127"/>
        <v>-0.52394332397138799</v>
      </c>
      <c r="J378" s="9">
        <v>2.834008097166052E-3</v>
      </c>
      <c r="K378" s="8">
        <f t="shared" si="128"/>
        <v>535</v>
      </c>
      <c r="L378" s="31">
        <f t="shared" si="129"/>
        <v>1.2367194871514939</v>
      </c>
      <c r="M378" s="9">
        <v>0</v>
      </c>
      <c r="N378" s="8">
        <f t="shared" si="130"/>
        <v>490</v>
      </c>
      <c r="O378" s="31">
        <f t="shared" si="131"/>
        <v>0.80286580196253488</v>
      </c>
      <c r="P378" s="9">
        <v>8.4745762711864406E-3</v>
      </c>
      <c r="Q378" s="8">
        <f t="shared" si="132"/>
        <v>74</v>
      </c>
      <c r="R378" s="31">
        <f t="shared" si="133"/>
        <v>2.9047635461974045E-2</v>
      </c>
      <c r="S378" s="10">
        <v>2.0185708518368997</v>
      </c>
      <c r="T378" s="8">
        <f t="shared" si="134"/>
        <v>332</v>
      </c>
      <c r="U378" s="31">
        <f t="shared" si="135"/>
        <v>0.429101369065851</v>
      </c>
      <c r="V378" s="16">
        <v>4.7780285929270125E-2</v>
      </c>
      <c r="W378" s="97">
        <f t="shared" si="121"/>
        <v>226</v>
      </c>
      <c r="X378" s="31">
        <f t="shared" si="136"/>
        <v>-0.41684757713160836</v>
      </c>
      <c r="Y378" s="11">
        <v>102600</v>
      </c>
      <c r="Z378" s="8">
        <f t="shared" si="137"/>
        <v>366</v>
      </c>
      <c r="AA378" s="31">
        <f t="shared" si="138"/>
        <v>0.47257443974486263</v>
      </c>
      <c r="AB378" s="9">
        <v>3.7000000000000005E-2</v>
      </c>
      <c r="AC378" s="97">
        <f t="shared" si="122"/>
        <v>363</v>
      </c>
      <c r="AD378" s="31">
        <f t="shared" si="139"/>
        <v>0.4924557662416893</v>
      </c>
      <c r="AE378" s="16">
        <v>0.95908183632734534</v>
      </c>
      <c r="AF378" s="8">
        <f t="shared" si="140"/>
        <v>81</v>
      </c>
      <c r="AG378" s="31">
        <f t="shared" si="141"/>
        <v>-0.51008895424600964</v>
      </c>
      <c r="AH378" s="12">
        <v>2.6443333333333334</v>
      </c>
      <c r="AI378" s="97">
        <f t="shared" si="123"/>
        <v>110</v>
      </c>
      <c r="AJ378" s="31">
        <f t="shared" si="142"/>
        <v>-0.25600198064255897</v>
      </c>
      <c r="AK378" s="11">
        <v>125471.26766249495</v>
      </c>
      <c r="AL378" s="36"/>
    </row>
    <row r="379" spans="1:38" x14ac:dyDescent="0.3">
      <c r="A379" t="s">
        <v>786</v>
      </c>
      <c r="B379" s="3" t="s">
        <v>787</v>
      </c>
      <c r="C379" s="4" t="s">
        <v>47</v>
      </c>
      <c r="D379" s="5" t="s">
        <v>44</v>
      </c>
      <c r="E379" s="34">
        <f t="shared" si="144"/>
        <v>-1.0898395387726214</v>
      </c>
      <c r="F379" s="6">
        <f t="shared" si="124"/>
        <v>31.66639423048289</v>
      </c>
      <c r="G379" s="7">
        <f t="shared" si="125"/>
        <v>176</v>
      </c>
      <c r="H379" s="97">
        <f t="shared" si="126"/>
        <v>149</v>
      </c>
      <c r="I379" s="31">
        <f t="shared" si="127"/>
        <v>-0.4501823211295416</v>
      </c>
      <c r="J379" s="9">
        <v>9.0479937057434956E-3</v>
      </c>
      <c r="K379" s="8">
        <f t="shared" si="128"/>
        <v>439</v>
      </c>
      <c r="L379" s="31">
        <f t="shared" si="129"/>
        <v>0.68370066864230594</v>
      </c>
      <c r="M379" s="9">
        <v>1.8649855529288155E-2</v>
      </c>
      <c r="N379" s="8">
        <f t="shared" si="130"/>
        <v>104</v>
      </c>
      <c r="O379" s="31">
        <f t="shared" si="131"/>
        <v>-0.52874252534475519</v>
      </c>
      <c r="P379" s="9">
        <v>9.7028907922912203E-2</v>
      </c>
      <c r="Q379" s="8">
        <f t="shared" si="132"/>
        <v>321</v>
      </c>
      <c r="R379" s="31">
        <f t="shared" si="133"/>
        <v>5.0707050970775866E-2</v>
      </c>
      <c r="S379" s="10">
        <v>0.19493177387914232</v>
      </c>
      <c r="T379" s="8">
        <f t="shared" si="134"/>
        <v>136</v>
      </c>
      <c r="U379" s="31">
        <f t="shared" si="135"/>
        <v>-0.28558832292181485</v>
      </c>
      <c r="V379" s="16">
        <v>9.4087479658760298E-2</v>
      </c>
      <c r="W379" s="97">
        <f t="shared" si="121"/>
        <v>181</v>
      </c>
      <c r="X379" s="31">
        <f t="shared" si="136"/>
        <v>-0.58729998617669377</v>
      </c>
      <c r="Y379" s="11">
        <v>94743</v>
      </c>
      <c r="Z379" s="8">
        <f t="shared" si="137"/>
        <v>536</v>
      </c>
      <c r="AA379" s="31">
        <f t="shared" si="138"/>
        <v>0.95795023581333982</v>
      </c>
      <c r="AB379" s="9">
        <v>2.8999999999999998E-2</v>
      </c>
      <c r="AC379" s="97">
        <f t="shared" si="122"/>
        <v>74</v>
      </c>
      <c r="AD379" s="31">
        <f t="shared" si="139"/>
        <v>-0.89482915673924812</v>
      </c>
      <c r="AE379" s="16">
        <v>0.88176124501802999</v>
      </c>
      <c r="AF379" s="8">
        <f t="shared" si="140"/>
        <v>512</v>
      </c>
      <c r="AG379" s="31">
        <f t="shared" si="141"/>
        <v>0.73288587918275006</v>
      </c>
      <c r="AH379" s="12">
        <v>1.2916666666666667</v>
      </c>
      <c r="AI379" s="97">
        <f t="shared" si="123"/>
        <v>333</v>
      </c>
      <c r="AJ379" s="31">
        <f t="shared" si="142"/>
        <v>-0.17455156419241449</v>
      </c>
      <c r="AK379" s="11">
        <v>228251.08162768031</v>
      </c>
      <c r="AL379" s="36"/>
    </row>
    <row r="380" spans="1:38" x14ac:dyDescent="0.3">
      <c r="A380" t="s">
        <v>788</v>
      </c>
      <c r="B380" s="3" t="s">
        <v>789</v>
      </c>
      <c r="C380" s="4" t="s">
        <v>89</v>
      </c>
      <c r="D380" s="5" t="s">
        <v>37</v>
      </c>
      <c r="E380" s="34">
        <f t="shared" si="144"/>
        <v>-0.32826042464638638</v>
      </c>
      <c r="F380" s="6">
        <f t="shared" si="124"/>
        <v>29.237662002380159</v>
      </c>
      <c r="G380" s="7">
        <f t="shared" si="125"/>
        <v>214</v>
      </c>
      <c r="H380" s="97">
        <f t="shared" si="126"/>
        <v>267</v>
      </c>
      <c r="I380" s="31">
        <f t="shared" si="127"/>
        <v>-8.0759097201071661E-2</v>
      </c>
      <c r="J380" s="9">
        <v>4.0170002741979793E-2</v>
      </c>
      <c r="K380" s="8">
        <f t="shared" si="128"/>
        <v>323</v>
      </c>
      <c r="L380" s="31">
        <f t="shared" si="129"/>
        <v>0.35273954614798392</v>
      </c>
      <c r="M380" s="9">
        <v>2.9811097992916175E-2</v>
      </c>
      <c r="N380" s="8">
        <f t="shared" si="130"/>
        <v>295</v>
      </c>
      <c r="O380" s="31">
        <f t="shared" si="131"/>
        <v>0.34473212566667649</v>
      </c>
      <c r="P380" s="9">
        <v>3.8941283845451778E-2</v>
      </c>
      <c r="Q380" s="8">
        <f t="shared" si="132"/>
        <v>163</v>
      </c>
      <c r="R380" s="31">
        <f t="shared" si="133"/>
        <v>4.3629592630892257E-2</v>
      </c>
      <c r="S380" s="10">
        <v>0.7908264136022144</v>
      </c>
      <c r="T380" s="8">
        <f t="shared" si="134"/>
        <v>116</v>
      </c>
      <c r="U380" s="31">
        <f t="shared" si="135"/>
        <v>-0.4069486097703649</v>
      </c>
      <c r="V380" s="16">
        <v>0.10195082843399252</v>
      </c>
      <c r="W380" s="97">
        <f t="shared" si="121"/>
        <v>137</v>
      </c>
      <c r="X380" s="31">
        <f t="shared" si="136"/>
        <v>-0.69943801625866475</v>
      </c>
      <c r="Y380" s="11">
        <v>89574</v>
      </c>
      <c r="Z380" s="8">
        <f t="shared" si="137"/>
        <v>291</v>
      </c>
      <c r="AA380" s="31">
        <f t="shared" si="138"/>
        <v>0.29055851621918416</v>
      </c>
      <c r="AB380" s="9">
        <v>0.04</v>
      </c>
      <c r="AC380" s="97">
        <f t="shared" si="122"/>
        <v>263</v>
      </c>
      <c r="AD380" s="31">
        <f t="shared" si="139"/>
        <v>0.22465800274478459</v>
      </c>
      <c r="AE380" s="16">
        <v>0.94415607660640777</v>
      </c>
      <c r="AF380" s="8">
        <f t="shared" si="140"/>
        <v>81</v>
      </c>
      <c r="AG380" s="31">
        <f t="shared" si="141"/>
        <v>-0.51008895424600964</v>
      </c>
      <c r="AH380" s="12">
        <v>2.6443333333333334</v>
      </c>
      <c r="AI380" s="97">
        <f t="shared" si="123"/>
        <v>85</v>
      </c>
      <c r="AJ380" s="31">
        <f t="shared" si="142"/>
        <v>-0.26369963821647974</v>
      </c>
      <c r="AK380" s="11">
        <v>115757.82667721102</v>
      </c>
      <c r="AL380" s="36"/>
    </row>
    <row r="381" spans="1:38" x14ac:dyDescent="0.3">
      <c r="A381" t="s">
        <v>790</v>
      </c>
      <c r="B381" s="3" t="s">
        <v>791</v>
      </c>
      <c r="C381" s="4" t="s">
        <v>47</v>
      </c>
      <c r="D381" s="5" t="s">
        <v>44</v>
      </c>
      <c r="E381" s="34">
        <f t="shared" si="144"/>
        <v>2.148066116844376</v>
      </c>
      <c r="F381" s="6">
        <f t="shared" si="124"/>
        <v>21.340473165308286</v>
      </c>
      <c r="G381" s="7">
        <f t="shared" si="125"/>
        <v>372</v>
      </c>
      <c r="H381" s="97">
        <f t="shared" si="126"/>
        <v>139</v>
      </c>
      <c r="I381" s="31">
        <f t="shared" si="127"/>
        <v>-0.4718847730226306</v>
      </c>
      <c r="J381" s="9">
        <v>7.2196736105889503E-3</v>
      </c>
      <c r="K381" s="8">
        <f t="shared" si="128"/>
        <v>264</v>
      </c>
      <c r="L381" s="31">
        <f t="shared" si="129"/>
        <v>0.13647697735868711</v>
      </c>
      <c r="M381" s="9">
        <v>3.7104277771473959E-2</v>
      </c>
      <c r="N381" s="8">
        <f t="shared" si="130"/>
        <v>384</v>
      </c>
      <c r="O381" s="31">
        <f t="shared" si="131"/>
        <v>0.56609545962747954</v>
      </c>
      <c r="P381" s="9">
        <v>2.4220226843100188E-2</v>
      </c>
      <c r="Q381" s="8">
        <f t="shared" si="132"/>
        <v>250</v>
      </c>
      <c r="R381" s="31">
        <f t="shared" si="133"/>
        <v>4.8144813265818258E-2</v>
      </c>
      <c r="S381" s="10">
        <v>0.41066228626894646</v>
      </c>
      <c r="T381" s="8">
        <f t="shared" si="134"/>
        <v>340</v>
      </c>
      <c r="U381" s="31">
        <f t="shared" si="135"/>
        <v>0.44765084766247876</v>
      </c>
      <c r="V381" s="16">
        <v>4.657840165895677E-2</v>
      </c>
      <c r="W381" s="97">
        <f t="shared" si="121"/>
        <v>423</v>
      </c>
      <c r="X381" s="31">
        <f t="shared" si="136"/>
        <v>0.48886931547667317</v>
      </c>
      <c r="Y381" s="11">
        <v>144349</v>
      </c>
      <c r="Z381" s="8">
        <f t="shared" si="137"/>
        <v>317</v>
      </c>
      <c r="AA381" s="31">
        <f t="shared" si="138"/>
        <v>0.35123049072774382</v>
      </c>
      <c r="AB381" s="9">
        <v>3.9E-2</v>
      </c>
      <c r="AC381" s="97">
        <f t="shared" si="122"/>
        <v>241</v>
      </c>
      <c r="AD381" s="31">
        <f t="shared" si="139"/>
        <v>0.15699403168777368</v>
      </c>
      <c r="AE381" s="16">
        <v>0.94038481219936543</v>
      </c>
      <c r="AF381" s="8">
        <f t="shared" si="140"/>
        <v>497</v>
      </c>
      <c r="AG381" s="31">
        <f t="shared" si="141"/>
        <v>0.63854476319062159</v>
      </c>
      <c r="AH381" s="12">
        <v>1.3943333333333332</v>
      </c>
      <c r="AI381" s="97">
        <f t="shared" si="123"/>
        <v>509</v>
      </c>
      <c r="AJ381" s="31">
        <f t="shared" si="142"/>
        <v>5.3187666058956327E-2</v>
      </c>
      <c r="AK381" s="11">
        <v>515628.31968192337</v>
      </c>
      <c r="AL381" s="36"/>
    </row>
    <row r="382" spans="1:38" x14ac:dyDescent="0.3">
      <c r="A382" t="s">
        <v>792</v>
      </c>
      <c r="B382" s="3" t="s">
        <v>793</v>
      </c>
      <c r="C382" s="4" t="s">
        <v>47</v>
      </c>
      <c r="D382" s="5" t="s">
        <v>44</v>
      </c>
      <c r="E382" s="34">
        <f t="shared" si="144"/>
        <v>3.9004462917835201</v>
      </c>
      <c r="F382" s="6">
        <f t="shared" si="124"/>
        <v>15.75200293573009</v>
      </c>
      <c r="G382" s="7">
        <f t="shared" si="125"/>
        <v>476</v>
      </c>
      <c r="H382" s="97">
        <f t="shared" si="126"/>
        <v>456</v>
      </c>
      <c r="I382" s="31">
        <f t="shared" si="127"/>
        <v>0.57625033374686818</v>
      </c>
      <c r="J382" s="9">
        <v>9.5519672503979969E-2</v>
      </c>
      <c r="K382" s="8">
        <f t="shared" si="128"/>
        <v>231</v>
      </c>
      <c r="L382" s="31">
        <f t="shared" si="129"/>
        <v>2.1444353196011186E-2</v>
      </c>
      <c r="M382" s="9">
        <v>4.0983606557377046E-2</v>
      </c>
      <c r="N382" s="8">
        <f t="shared" si="130"/>
        <v>406</v>
      </c>
      <c r="O382" s="31">
        <f t="shared" si="131"/>
        <v>0.64571298959134138</v>
      </c>
      <c r="P382" s="9">
        <v>1.8925518925518924E-2</v>
      </c>
      <c r="Q382" s="8">
        <f t="shared" si="132"/>
        <v>386</v>
      </c>
      <c r="R382" s="31">
        <f t="shared" si="133"/>
        <v>5.3022261440516603E-2</v>
      </c>
      <c r="S382" s="10">
        <v>0</v>
      </c>
      <c r="T382" s="8">
        <f t="shared" si="134"/>
        <v>534</v>
      </c>
      <c r="U382" s="31">
        <f t="shared" si="135"/>
        <v>0.92818148020749003</v>
      </c>
      <c r="V382" s="16">
        <v>1.5443175638934204E-2</v>
      </c>
      <c r="W382" s="97">
        <f t="shared" si="121"/>
        <v>482</v>
      </c>
      <c r="X382" s="31">
        <f t="shared" si="136"/>
        <v>1.067674237625442</v>
      </c>
      <c r="Y382" s="11">
        <v>171029</v>
      </c>
      <c r="Z382" s="8">
        <f t="shared" si="137"/>
        <v>508</v>
      </c>
      <c r="AA382" s="31">
        <f t="shared" si="138"/>
        <v>0.83660628679622051</v>
      </c>
      <c r="AB382" s="9">
        <v>3.1E-2</v>
      </c>
      <c r="AC382" s="97">
        <f t="shared" si="122"/>
        <v>282</v>
      </c>
      <c r="AD382" s="31">
        <f t="shared" si="139"/>
        <v>0.27891222846533159</v>
      </c>
      <c r="AE382" s="16">
        <v>0.94717994628469115</v>
      </c>
      <c r="AF382" s="8">
        <f t="shared" si="140"/>
        <v>234</v>
      </c>
      <c r="AG382" s="31">
        <f t="shared" si="141"/>
        <v>-8.3716118333532208E-2</v>
      </c>
      <c r="AH382" s="12">
        <v>2.1803333333333335</v>
      </c>
      <c r="AI382" s="97">
        <f t="shared" si="123"/>
        <v>381</v>
      </c>
      <c r="AJ382" s="31">
        <f t="shared" si="142"/>
        <v>-0.15263133798063441</v>
      </c>
      <c r="AK382" s="11">
        <v>255911.55127672825</v>
      </c>
      <c r="AL382" s="36"/>
    </row>
    <row r="383" spans="1:38" x14ac:dyDescent="0.3">
      <c r="A383" t="s">
        <v>794</v>
      </c>
      <c r="B383" s="3" t="s">
        <v>795</v>
      </c>
      <c r="C383" s="4" t="s">
        <v>143</v>
      </c>
      <c r="D383" s="5" t="s">
        <v>44</v>
      </c>
      <c r="E383" s="34">
        <f t="shared" si="144"/>
        <v>1.1108980877925565</v>
      </c>
      <c r="F383" s="6">
        <f t="shared" si="124"/>
        <v>24.648078864298618</v>
      </c>
      <c r="G383" s="7">
        <f t="shared" si="125"/>
        <v>299</v>
      </c>
      <c r="H383" s="97">
        <f t="shared" si="126"/>
        <v>380</v>
      </c>
      <c r="I383" s="31">
        <f t="shared" si="127"/>
        <v>0.23767506411211126</v>
      </c>
      <c r="J383" s="9">
        <v>6.6996445163353124E-2</v>
      </c>
      <c r="K383" s="8">
        <f t="shared" si="128"/>
        <v>411</v>
      </c>
      <c r="L383" s="31">
        <f t="shared" si="129"/>
        <v>0.59902672868883189</v>
      </c>
      <c r="M383" s="9">
        <v>2.1505376344086023E-2</v>
      </c>
      <c r="N383" s="8">
        <f t="shared" si="130"/>
        <v>249</v>
      </c>
      <c r="O383" s="31">
        <f t="shared" si="131"/>
        <v>0.19065884283786913</v>
      </c>
      <c r="P383" s="9">
        <v>4.9187432286023833E-2</v>
      </c>
      <c r="Q383" s="8">
        <f t="shared" si="132"/>
        <v>322</v>
      </c>
      <c r="R383" s="31">
        <f t="shared" si="133"/>
        <v>5.0719253687736374E-2</v>
      </c>
      <c r="S383" s="10">
        <v>0.19390435227132508</v>
      </c>
      <c r="T383" s="8">
        <f t="shared" si="134"/>
        <v>331</v>
      </c>
      <c r="U383" s="31">
        <f t="shared" si="135"/>
        <v>0.42235062121489064</v>
      </c>
      <c r="V383" s="16">
        <v>4.8217690011150678E-2</v>
      </c>
      <c r="W383" s="97">
        <f t="shared" si="121"/>
        <v>288</v>
      </c>
      <c r="X383" s="31">
        <f t="shared" si="136"/>
        <v>-0.2058267571263207</v>
      </c>
      <c r="Y383" s="11">
        <v>112327</v>
      </c>
      <c r="Z383" s="8">
        <f t="shared" si="137"/>
        <v>396</v>
      </c>
      <c r="AA383" s="31">
        <f t="shared" si="138"/>
        <v>0.53324641425342234</v>
      </c>
      <c r="AB383" s="9">
        <v>3.6000000000000004E-2</v>
      </c>
      <c r="AC383" s="97">
        <f t="shared" si="122"/>
        <v>212</v>
      </c>
      <c r="AD383" s="31">
        <f t="shared" si="139"/>
        <v>3.290944643098094E-2</v>
      </c>
      <c r="AE383" s="16">
        <v>0.93346893403656483</v>
      </c>
      <c r="AF383" s="8">
        <f t="shared" si="140"/>
        <v>137</v>
      </c>
      <c r="AG383" s="31">
        <f t="shared" si="141"/>
        <v>-0.28801976887492797</v>
      </c>
      <c r="AH383" s="12">
        <v>2.4026666666666672</v>
      </c>
      <c r="AI383" s="97">
        <f t="shared" si="123"/>
        <v>269</v>
      </c>
      <c r="AJ383" s="31">
        <f t="shared" si="142"/>
        <v>-0.20132095795010396</v>
      </c>
      <c r="AK383" s="11">
        <v>194471.59429921204</v>
      </c>
      <c r="AL383" s="36"/>
    </row>
    <row r="384" spans="1:38" x14ac:dyDescent="0.3">
      <c r="A384" t="s">
        <v>796</v>
      </c>
      <c r="B384" s="3" t="s">
        <v>797</v>
      </c>
      <c r="C384" s="4" t="s">
        <v>136</v>
      </c>
      <c r="D384" s="5" t="s">
        <v>44</v>
      </c>
      <c r="E384" s="34">
        <f t="shared" si="144"/>
        <v>-14.193999783569273</v>
      </c>
      <c r="F384" s="6">
        <f t="shared" si="124"/>
        <v>73.456532271853618</v>
      </c>
      <c r="G384" s="7">
        <f t="shared" si="125"/>
        <v>6</v>
      </c>
      <c r="H384" s="97">
        <f t="shared" si="126"/>
        <v>138</v>
      </c>
      <c r="I384" s="31">
        <f t="shared" si="127"/>
        <v>-0.47612819877004225</v>
      </c>
      <c r="J384" s="9">
        <v>6.862186788154867E-3</v>
      </c>
      <c r="K384" s="8">
        <f t="shared" si="128"/>
        <v>405</v>
      </c>
      <c r="L384" s="31">
        <f t="shared" si="129"/>
        <v>0.58469605889901277</v>
      </c>
      <c r="M384" s="9">
        <v>2.1988659936385008E-2</v>
      </c>
      <c r="N384" s="8">
        <f t="shared" si="130"/>
        <v>3</v>
      </c>
      <c r="O384" s="31">
        <f t="shared" si="131"/>
        <v>-5.1127298673140684</v>
      </c>
      <c r="P384" s="9">
        <v>0.40187225190298331</v>
      </c>
      <c r="Q384" s="8">
        <f t="shared" si="132"/>
        <v>62</v>
      </c>
      <c r="R384" s="31">
        <f t="shared" si="133"/>
        <v>2.6319853083097023E-2</v>
      </c>
      <c r="S384" s="10">
        <v>2.2482395859845594</v>
      </c>
      <c r="T384" s="8">
        <f t="shared" si="134"/>
        <v>17</v>
      </c>
      <c r="U384" s="31">
        <f t="shared" si="135"/>
        <v>-2.3659522371139778</v>
      </c>
      <c r="V384" s="16">
        <v>0.22888138515697967</v>
      </c>
      <c r="W384" s="97">
        <f t="shared" si="121"/>
        <v>16</v>
      </c>
      <c r="X384" s="31">
        <f t="shared" si="136"/>
        <v>-1.4414494387569534</v>
      </c>
      <c r="Y384" s="11">
        <v>55371</v>
      </c>
      <c r="Z384" s="8">
        <f t="shared" si="137"/>
        <v>78</v>
      </c>
      <c r="AA384" s="31">
        <f t="shared" si="138"/>
        <v>-0.68019307591776879</v>
      </c>
      <c r="AB384" s="9">
        <v>5.5999999999999994E-2</v>
      </c>
      <c r="AC384" s="97">
        <f t="shared" si="122"/>
        <v>3</v>
      </c>
      <c r="AD384" s="31">
        <f t="shared" si="139"/>
        <v>-4.578644531461344</v>
      </c>
      <c r="AE384" s="16">
        <v>0.67644308843068746</v>
      </c>
      <c r="AF384" s="8">
        <f t="shared" si="140"/>
        <v>281</v>
      </c>
      <c r="AG384" s="31">
        <f t="shared" si="141"/>
        <v>8.7871837106978188E-3</v>
      </c>
      <c r="AH384" s="12">
        <v>2.0796666666666668</v>
      </c>
      <c r="AI384" s="97">
        <f t="shared" si="123"/>
        <v>34</v>
      </c>
      <c r="AJ384" s="31">
        <f t="shared" si="142"/>
        <v>-0.28275698819269657</v>
      </c>
      <c r="AK384" s="11">
        <v>91709.933853680603</v>
      </c>
      <c r="AL384" s="36">
        <v>1</v>
      </c>
    </row>
    <row r="385" spans="1:38" x14ac:dyDescent="0.3">
      <c r="A385" t="s">
        <v>798</v>
      </c>
      <c r="B385" s="3" t="s">
        <v>799</v>
      </c>
      <c r="C385" s="4" t="s">
        <v>136</v>
      </c>
      <c r="D385" s="5" t="s">
        <v>44</v>
      </c>
      <c r="E385" s="34">
        <f t="shared" si="144"/>
        <v>-13.445842789878645</v>
      </c>
      <c r="F385" s="6">
        <f t="shared" si="124"/>
        <v>71.070604180401659</v>
      </c>
      <c r="G385" s="7">
        <f t="shared" si="125"/>
        <v>11</v>
      </c>
      <c r="H385" s="97">
        <f t="shared" si="126"/>
        <v>470</v>
      </c>
      <c r="I385" s="31">
        <f t="shared" si="127"/>
        <v>0.62625167215919242</v>
      </c>
      <c r="J385" s="9">
        <v>9.9732028428288544E-2</v>
      </c>
      <c r="K385" s="8">
        <f t="shared" si="128"/>
        <v>157</v>
      </c>
      <c r="L385" s="31">
        <f t="shared" si="129"/>
        <v>-0.24933206224450122</v>
      </c>
      <c r="M385" s="9">
        <v>5.0115196405110529E-2</v>
      </c>
      <c r="N385" s="8">
        <f t="shared" si="130"/>
        <v>4</v>
      </c>
      <c r="O385" s="31">
        <f t="shared" si="131"/>
        <v>-4.509505333428109</v>
      </c>
      <c r="P385" s="9">
        <v>0.36175674320665796</v>
      </c>
      <c r="Q385" s="8">
        <f t="shared" si="132"/>
        <v>22</v>
      </c>
      <c r="R385" s="31">
        <f t="shared" si="133"/>
        <v>-1.2323815442300289E-3</v>
      </c>
      <c r="S385" s="10">
        <v>4.5680312595426988</v>
      </c>
      <c r="T385" s="8">
        <f t="shared" si="134"/>
        <v>22</v>
      </c>
      <c r="U385" s="31">
        <f t="shared" si="135"/>
        <v>-2.1129438985463356</v>
      </c>
      <c r="V385" s="16">
        <v>0.21248810807382507</v>
      </c>
      <c r="W385" s="97">
        <f t="shared" si="121"/>
        <v>20</v>
      </c>
      <c r="X385" s="31">
        <f t="shared" si="136"/>
        <v>-1.4278687835371209</v>
      </c>
      <c r="Y385" s="11">
        <v>55997</v>
      </c>
      <c r="Z385" s="8">
        <f t="shared" si="137"/>
        <v>22</v>
      </c>
      <c r="AA385" s="31">
        <f t="shared" si="138"/>
        <v>-1.9543045405975203</v>
      </c>
      <c r="AB385" s="9">
        <v>7.6999999999999999E-2</v>
      </c>
      <c r="AC385" s="97">
        <f t="shared" si="122"/>
        <v>10</v>
      </c>
      <c r="AD385" s="31">
        <f t="shared" si="139"/>
        <v>-3.4030027367734896</v>
      </c>
      <c r="AE385" s="16">
        <v>0.74196770938446011</v>
      </c>
      <c r="AF385" s="8">
        <f t="shared" si="140"/>
        <v>155</v>
      </c>
      <c r="AG385" s="31">
        <f t="shared" si="141"/>
        <v>-0.24084921087886316</v>
      </c>
      <c r="AH385" s="12">
        <v>2.3513333333333333</v>
      </c>
      <c r="AI385" s="97">
        <f t="shared" si="123"/>
        <v>31</v>
      </c>
      <c r="AJ385" s="31">
        <f t="shared" si="142"/>
        <v>-0.28401086084318988</v>
      </c>
      <c r="AK385" s="11">
        <v>90127.709926899042</v>
      </c>
      <c r="AL385" s="36">
        <v>1</v>
      </c>
    </row>
    <row r="386" spans="1:38" x14ac:dyDescent="0.3">
      <c r="A386" t="s">
        <v>800</v>
      </c>
      <c r="B386" s="3" t="s">
        <v>801</v>
      </c>
      <c r="C386" s="4" t="s">
        <v>224</v>
      </c>
      <c r="D386" s="5" t="s">
        <v>37</v>
      </c>
      <c r="E386" s="34">
        <f t="shared" si="144"/>
        <v>-6.6517851059617943</v>
      </c>
      <c r="F386" s="6">
        <f t="shared" si="124"/>
        <v>49.403850785451354</v>
      </c>
      <c r="G386" s="7">
        <f t="shared" si="125"/>
        <v>43</v>
      </c>
      <c r="H386" s="97">
        <f t="shared" si="126"/>
        <v>322</v>
      </c>
      <c r="I386" s="31">
        <f t="shared" si="127"/>
        <v>8.4260974353488116E-2</v>
      </c>
      <c r="J386" s="9">
        <v>5.4072096128170877E-2</v>
      </c>
      <c r="K386" s="8">
        <f t="shared" si="128"/>
        <v>16</v>
      </c>
      <c r="L386" s="31">
        <f t="shared" si="129"/>
        <v>-2.4765772160355377</v>
      </c>
      <c r="M386" s="9">
        <v>0.12522620340209917</v>
      </c>
      <c r="N386" s="8">
        <f t="shared" si="130"/>
        <v>84</v>
      </c>
      <c r="O386" s="31">
        <f t="shared" si="131"/>
        <v>-0.78681436415180983</v>
      </c>
      <c r="P386" s="9">
        <v>0.11419114604882086</v>
      </c>
      <c r="Q386" s="8">
        <f t="shared" si="132"/>
        <v>21</v>
      </c>
      <c r="R386" s="31">
        <f t="shared" si="133"/>
        <v>-5.2722162356818635E-3</v>
      </c>
      <c r="S386" s="10">
        <v>4.9081697276757446</v>
      </c>
      <c r="T386" s="8">
        <f t="shared" si="134"/>
        <v>54</v>
      </c>
      <c r="U386" s="31">
        <f t="shared" si="135"/>
        <v>-1.1727311356658061</v>
      </c>
      <c r="V386" s="16">
        <v>0.15156850192061461</v>
      </c>
      <c r="W386" s="97">
        <f t="shared" si="121"/>
        <v>33</v>
      </c>
      <c r="X386" s="31">
        <f t="shared" si="136"/>
        <v>-1.2490640545884646</v>
      </c>
      <c r="Y386" s="11">
        <v>64239</v>
      </c>
      <c r="Z386" s="8">
        <f t="shared" si="137"/>
        <v>22</v>
      </c>
      <c r="AA386" s="31">
        <f t="shared" si="138"/>
        <v>-1.9543045405975203</v>
      </c>
      <c r="AB386" s="9">
        <v>7.6999999999999999E-2</v>
      </c>
      <c r="AC386" s="97">
        <f t="shared" si="122"/>
        <v>105</v>
      </c>
      <c r="AD386" s="31">
        <f t="shared" si="139"/>
        <v>-0.58316212859332806</v>
      </c>
      <c r="AE386" s="16">
        <v>0.89913206661975131</v>
      </c>
      <c r="AF386" s="8">
        <f t="shared" si="140"/>
        <v>29</v>
      </c>
      <c r="AG386" s="31">
        <f t="shared" si="141"/>
        <v>-0.92574120879574551</v>
      </c>
      <c r="AH386" s="12">
        <v>3.0966666666666671</v>
      </c>
      <c r="AI386" s="97">
        <f t="shared" si="123"/>
        <v>32</v>
      </c>
      <c r="AJ386" s="31">
        <f t="shared" si="142"/>
        <v>-0.28368921403893982</v>
      </c>
      <c r="AK386" s="11">
        <v>90533.586288790379</v>
      </c>
      <c r="AL386" s="36"/>
    </row>
    <row r="387" spans="1:38" ht="20.399999999999999" x14ac:dyDescent="0.3">
      <c r="A387" t="s">
        <v>802</v>
      </c>
      <c r="B387" s="3" t="s">
        <v>803</v>
      </c>
      <c r="C387" s="4" t="s">
        <v>101</v>
      </c>
      <c r="D387" s="5" t="s">
        <v>33</v>
      </c>
      <c r="E387" s="34">
        <f t="shared" si="144"/>
        <v>5.4233527816787195</v>
      </c>
      <c r="F387" s="6">
        <f t="shared" si="124"/>
        <v>10.895341291799824</v>
      </c>
      <c r="G387" s="7">
        <f t="shared" si="125"/>
        <v>540</v>
      </c>
      <c r="H387" s="97">
        <f t="shared" si="126"/>
        <v>161</v>
      </c>
      <c r="I387" s="31">
        <f t="shared" si="127"/>
        <v>-0.40510572770191838</v>
      </c>
      <c r="J387" s="9">
        <v>1.2845465161541503E-2</v>
      </c>
      <c r="K387" s="8">
        <f t="shared" si="128"/>
        <v>535</v>
      </c>
      <c r="L387" s="31">
        <f t="shared" si="129"/>
        <v>1.2367194871514939</v>
      </c>
      <c r="M387" s="9">
        <v>0</v>
      </c>
      <c r="N387" s="8">
        <f t="shared" si="130"/>
        <v>481</v>
      </c>
      <c r="O387" s="31">
        <f t="shared" si="131"/>
        <v>0.78799182353456143</v>
      </c>
      <c r="P387" s="9">
        <v>9.4637223974763408E-3</v>
      </c>
      <c r="Q387" s="8">
        <f t="shared" si="132"/>
        <v>386</v>
      </c>
      <c r="R387" s="31">
        <f t="shared" si="133"/>
        <v>5.3022261440516603E-2</v>
      </c>
      <c r="S387" s="10">
        <v>0</v>
      </c>
      <c r="T387" s="8">
        <f t="shared" si="134"/>
        <v>548</v>
      </c>
      <c r="U387" s="31">
        <f t="shared" si="135"/>
        <v>0.99376137071674264</v>
      </c>
      <c r="V387" s="16">
        <v>1.1194029850746268E-2</v>
      </c>
      <c r="W387" s="97">
        <f t="shared" si="121"/>
        <v>519</v>
      </c>
      <c r="X387" s="31">
        <f t="shared" si="136"/>
        <v>1.7521088886326202</v>
      </c>
      <c r="Y387" s="11">
        <v>202578</v>
      </c>
      <c r="Z387" s="8">
        <f t="shared" si="137"/>
        <v>471</v>
      </c>
      <c r="AA387" s="31">
        <f t="shared" si="138"/>
        <v>0.7152623377791012</v>
      </c>
      <c r="AB387" s="9">
        <v>3.3000000000000002E-2</v>
      </c>
      <c r="AC387" s="97">
        <f t="shared" si="122"/>
        <v>490</v>
      </c>
      <c r="AD387" s="31">
        <f t="shared" si="139"/>
        <v>0.83216837133010158</v>
      </c>
      <c r="AE387" s="16">
        <v>0.9780157835400225</v>
      </c>
      <c r="AF387" s="8">
        <f t="shared" si="140"/>
        <v>437</v>
      </c>
      <c r="AG387" s="31">
        <f t="shared" si="141"/>
        <v>0.39319660114615707</v>
      </c>
      <c r="AH387" s="12">
        <v>1.6613333333333333</v>
      </c>
      <c r="AI387" s="97">
        <f t="shared" si="123"/>
        <v>463</v>
      </c>
      <c r="AJ387" s="31">
        <f t="shared" si="142"/>
        <v>-6.8659447615431038E-2</v>
      </c>
      <c r="AK387" s="11">
        <v>361873.13681783242</v>
      </c>
      <c r="AL387" s="36"/>
    </row>
    <row r="388" spans="1:38" x14ac:dyDescent="0.3">
      <c r="A388" t="s">
        <v>804</v>
      </c>
      <c r="B388" s="3" t="s">
        <v>805</v>
      </c>
      <c r="C388" s="4" t="s">
        <v>89</v>
      </c>
      <c r="D388" s="5" t="s">
        <v>37</v>
      </c>
      <c r="E388" s="34">
        <f t="shared" si="144"/>
        <v>-2.6228855799841226</v>
      </c>
      <c r="F388" s="6">
        <f t="shared" si="124"/>
        <v>36.555391654903481</v>
      </c>
      <c r="G388" s="7">
        <f t="shared" si="125"/>
        <v>121</v>
      </c>
      <c r="H388" s="97">
        <f t="shared" si="126"/>
        <v>154</v>
      </c>
      <c r="I388" s="31">
        <f t="shared" si="127"/>
        <v>-0.43698676334130743</v>
      </c>
      <c r="J388" s="9">
        <v>1.0159651669085612E-2</v>
      </c>
      <c r="K388" s="8">
        <f t="shared" si="128"/>
        <v>169</v>
      </c>
      <c r="L388" s="31">
        <f t="shared" si="129"/>
        <v>-0.21368496619972371</v>
      </c>
      <c r="M388" s="9">
        <v>4.8913043478260872E-2</v>
      </c>
      <c r="N388" s="8">
        <f t="shared" si="130"/>
        <v>107</v>
      </c>
      <c r="O388" s="31">
        <f t="shared" si="131"/>
        <v>-0.50181373440623389</v>
      </c>
      <c r="P388" s="9">
        <v>9.5238095238095233E-2</v>
      </c>
      <c r="Q388" s="8">
        <f t="shared" si="132"/>
        <v>106</v>
      </c>
      <c r="R388" s="31">
        <f t="shared" si="133"/>
        <v>3.5957563581651683E-2</v>
      </c>
      <c r="S388" s="10">
        <v>1.4367816091954024</v>
      </c>
      <c r="T388" s="8">
        <f t="shared" si="134"/>
        <v>58</v>
      </c>
      <c r="U388" s="31">
        <f t="shared" si="135"/>
        <v>-1.0652737209823382</v>
      </c>
      <c r="V388" s="16">
        <v>0.14460596786534047</v>
      </c>
      <c r="W388" s="97">
        <f t="shared" si="121"/>
        <v>148</v>
      </c>
      <c r="X388" s="31">
        <f t="shared" si="136"/>
        <v>-0.67069301918793311</v>
      </c>
      <c r="Y388" s="11">
        <v>90899</v>
      </c>
      <c r="Z388" s="8">
        <f t="shared" si="137"/>
        <v>68</v>
      </c>
      <c r="AA388" s="31">
        <f t="shared" si="138"/>
        <v>-0.74086505042632889</v>
      </c>
      <c r="AB388" s="9">
        <v>5.7000000000000002E-2</v>
      </c>
      <c r="AC388" s="97">
        <f t="shared" si="122"/>
        <v>370</v>
      </c>
      <c r="AD388" s="31">
        <f t="shared" si="139"/>
        <v>0.50892944548202268</v>
      </c>
      <c r="AE388" s="16">
        <v>0.96</v>
      </c>
      <c r="AF388" s="8">
        <f t="shared" si="140"/>
        <v>353</v>
      </c>
      <c r="AG388" s="31">
        <f t="shared" si="141"/>
        <v>0.16071313673698287</v>
      </c>
      <c r="AH388" s="12">
        <v>1.9143333333333334</v>
      </c>
      <c r="AI388" s="97">
        <f t="shared" si="123"/>
        <v>78</v>
      </c>
      <c r="AJ388" s="31">
        <f t="shared" si="142"/>
        <v>-0.26654966337580377</v>
      </c>
      <c r="AK388" s="11">
        <v>112161.46623563218</v>
      </c>
      <c r="AL388" s="36"/>
    </row>
    <row r="389" spans="1:38" x14ac:dyDescent="0.3">
      <c r="A389" t="s">
        <v>806</v>
      </c>
      <c r="B389" s="3" t="s">
        <v>807</v>
      </c>
      <c r="C389" s="4" t="s">
        <v>89</v>
      </c>
      <c r="D389" s="5" t="s">
        <v>37</v>
      </c>
      <c r="E389" s="34">
        <f t="shared" si="144"/>
        <v>-3.5372778440212738</v>
      </c>
      <c r="F389" s="6">
        <f t="shared" si="124"/>
        <v>39.471456341554983</v>
      </c>
      <c r="G389" s="7">
        <f t="shared" si="125"/>
        <v>91</v>
      </c>
      <c r="H389" s="97">
        <f t="shared" si="126"/>
        <v>86</v>
      </c>
      <c r="I389" s="31">
        <f t="shared" si="127"/>
        <v>-0.70511877170623927</v>
      </c>
      <c r="J389" s="9">
        <v>-1.2429092748491577E-2</v>
      </c>
      <c r="K389" s="8">
        <f t="shared" si="128"/>
        <v>68</v>
      </c>
      <c r="L389" s="31">
        <f t="shared" si="129"/>
        <v>-0.98855691949286695</v>
      </c>
      <c r="M389" s="9">
        <v>7.5044613506151964E-2</v>
      </c>
      <c r="N389" s="8">
        <f t="shared" si="130"/>
        <v>120</v>
      </c>
      <c r="O389" s="31">
        <f t="shared" si="131"/>
        <v>-0.37440906680036978</v>
      </c>
      <c r="P389" s="9">
        <v>8.6765457332652021E-2</v>
      </c>
      <c r="Q389" s="8">
        <f t="shared" si="132"/>
        <v>72</v>
      </c>
      <c r="R389" s="31">
        <f t="shared" si="133"/>
        <v>2.8688537965335718E-2</v>
      </c>
      <c r="S389" s="10">
        <v>2.0488054732374787</v>
      </c>
      <c r="T389" s="8">
        <f t="shared" si="134"/>
        <v>172</v>
      </c>
      <c r="U389" s="31">
        <f t="shared" si="135"/>
        <v>-0.12976072073219513</v>
      </c>
      <c r="V389" s="16">
        <v>8.3990875434725706E-2</v>
      </c>
      <c r="W389" s="97">
        <f t="shared" ref="W389:W452" si="145">RANK(Y389,Y$7:Y$570,1)</f>
        <v>88</v>
      </c>
      <c r="X389" s="31">
        <f t="shared" si="136"/>
        <v>-0.88885127620172699</v>
      </c>
      <c r="Y389" s="11">
        <v>80843</v>
      </c>
      <c r="Z389" s="8">
        <f t="shared" si="137"/>
        <v>58</v>
      </c>
      <c r="AA389" s="31">
        <f t="shared" si="138"/>
        <v>-0.92288097395200741</v>
      </c>
      <c r="AB389" s="9">
        <v>0.06</v>
      </c>
      <c r="AC389" s="97">
        <f t="shared" ref="AC389:AC452" si="146">RANK(AE389,AE$7:AE$570,1)</f>
        <v>86</v>
      </c>
      <c r="AD389" s="31">
        <f t="shared" si="139"/>
        <v>-0.7741815909533718</v>
      </c>
      <c r="AE389" s="16">
        <v>0.88848556024128544</v>
      </c>
      <c r="AF389" s="8">
        <f t="shared" si="140"/>
        <v>315</v>
      </c>
      <c r="AG389" s="31">
        <f t="shared" si="141"/>
        <v>7.4335881185748354E-2</v>
      </c>
      <c r="AH389" s="12">
        <v>2.0083333333333333</v>
      </c>
      <c r="AI389" s="97">
        <f t="shared" ref="AI389:AI452" si="147">RANK(AK389,AK$7:AK$570,1)</f>
        <v>30</v>
      </c>
      <c r="AJ389" s="31">
        <f t="shared" si="142"/>
        <v>-0.28419120337439496</v>
      </c>
      <c r="AK389" s="11">
        <v>89900.141148062787</v>
      </c>
      <c r="AL389" s="36">
        <v>1</v>
      </c>
    </row>
    <row r="390" spans="1:38" x14ac:dyDescent="0.3">
      <c r="A390" t="s">
        <v>808</v>
      </c>
      <c r="B390" s="3" t="s">
        <v>809</v>
      </c>
      <c r="C390" s="4" t="s">
        <v>295</v>
      </c>
      <c r="D390" s="5" t="s">
        <v>33</v>
      </c>
      <c r="E390" s="34">
        <f t="shared" si="144"/>
        <v>4.6876611819001361</v>
      </c>
      <c r="F390" s="6">
        <f t="shared" si="124"/>
        <v>13.24151631837826</v>
      </c>
      <c r="G390" s="7">
        <f t="shared" si="125"/>
        <v>514</v>
      </c>
      <c r="H390" s="97">
        <f t="shared" si="126"/>
        <v>512</v>
      </c>
      <c r="I390" s="31">
        <f t="shared" si="127"/>
        <v>1.1155172169688559</v>
      </c>
      <c r="J390" s="9">
        <v>0.14095013741656848</v>
      </c>
      <c r="K390" s="8">
        <f t="shared" si="128"/>
        <v>57</v>
      </c>
      <c r="L390" s="31">
        <f t="shared" si="129"/>
        <v>-1.0880532330999866</v>
      </c>
      <c r="M390" s="9">
        <v>7.8399999999999997E-2</v>
      </c>
      <c r="N390" s="8">
        <f t="shared" si="130"/>
        <v>375</v>
      </c>
      <c r="O390" s="31">
        <f t="shared" si="131"/>
        <v>0.55175923906404001</v>
      </c>
      <c r="P390" s="9">
        <v>2.5173611111111112E-2</v>
      </c>
      <c r="Q390" s="8">
        <f t="shared" si="132"/>
        <v>110</v>
      </c>
      <c r="R390" s="31">
        <f t="shared" si="133"/>
        <v>3.6673975535809124E-2</v>
      </c>
      <c r="S390" s="10">
        <v>1.3764624913971093</v>
      </c>
      <c r="T390" s="8">
        <f t="shared" si="134"/>
        <v>333</v>
      </c>
      <c r="U390" s="31">
        <f t="shared" si="135"/>
        <v>0.43052782022274183</v>
      </c>
      <c r="V390" s="16">
        <v>4.7687861271676298E-2</v>
      </c>
      <c r="W390" s="97">
        <f t="shared" si="145"/>
        <v>509</v>
      </c>
      <c r="X390" s="31">
        <f t="shared" si="136"/>
        <v>1.5353390692131861</v>
      </c>
      <c r="Y390" s="11">
        <v>192586</v>
      </c>
      <c r="Z390" s="8">
        <f t="shared" si="137"/>
        <v>562</v>
      </c>
      <c r="AA390" s="31">
        <f t="shared" si="138"/>
        <v>1.2613101083561375</v>
      </c>
      <c r="AB390" s="9">
        <v>2.4E-2</v>
      </c>
      <c r="AC390" s="97">
        <f t="shared" si="146"/>
        <v>521</v>
      </c>
      <c r="AD390" s="31">
        <f t="shared" si="139"/>
        <v>0.95984553023747998</v>
      </c>
      <c r="AE390" s="16">
        <v>0.98513189448441252</v>
      </c>
      <c r="AF390" s="8">
        <f t="shared" si="140"/>
        <v>163</v>
      </c>
      <c r="AG390" s="31">
        <f t="shared" si="141"/>
        <v>-0.22859711789287215</v>
      </c>
      <c r="AH390" s="12">
        <v>2.3379999999999996</v>
      </c>
      <c r="AI390" s="97">
        <f t="shared" si="147"/>
        <v>384</v>
      </c>
      <c r="AJ390" s="31">
        <f t="shared" si="142"/>
        <v>-0.15004510889302997</v>
      </c>
      <c r="AK390" s="11">
        <v>259175.03544390915</v>
      </c>
      <c r="AL390" s="36"/>
    </row>
    <row r="391" spans="1:38" x14ac:dyDescent="0.3">
      <c r="A391" t="s">
        <v>810</v>
      </c>
      <c r="B391" s="3" t="s">
        <v>811</v>
      </c>
      <c r="C391" s="4" t="s">
        <v>54</v>
      </c>
      <c r="D391" s="5" t="s">
        <v>37</v>
      </c>
      <c r="E391" s="34">
        <f t="shared" si="144"/>
        <v>-21.662457508172928</v>
      </c>
      <c r="F391" s="6">
        <f t="shared" ref="F391:F454" si="148">((E391*$I$579)+$J$579)</f>
        <v>97.273997369722736</v>
      </c>
      <c r="G391" s="7">
        <f t="shared" ref="G391:G454" si="149">RANK(E391,$E$7:$E$570,1)</f>
        <v>2</v>
      </c>
      <c r="H391" s="97">
        <f t="shared" ref="H391:H454" si="150">RANK(J391,J$7:J$570,1)</f>
        <v>116</v>
      </c>
      <c r="I391" s="31">
        <f t="shared" ref="I391:I454" si="151">(J391-J$572)/J$573</f>
        <v>-0.56963193063968953</v>
      </c>
      <c r="J391" s="9">
        <v>-1.015022330491222E-3</v>
      </c>
      <c r="K391" s="8">
        <f t="shared" ref="K391:K454" si="152">RANK(M391,M$7:M$570,0)</f>
        <v>7</v>
      </c>
      <c r="L391" s="31">
        <f t="shared" ref="L391:L454" si="153">-(M391-M$572)/M$573</f>
        <v>-4.2951571934779658</v>
      </c>
      <c r="M391" s="9">
        <v>0.18655549765502866</v>
      </c>
      <c r="N391" s="8">
        <f t="shared" ref="N391:N454" si="154">RANK(P391,P$7:P$570,0)</f>
        <v>2</v>
      </c>
      <c r="O391" s="31">
        <f t="shared" ref="O391:O454" si="155">-(P391-P$572)/P$573</f>
        <v>-5.494944365927882</v>
      </c>
      <c r="P391" s="9">
        <v>0.42729019859064704</v>
      </c>
      <c r="Q391" s="8">
        <f t="shared" ref="Q391:Q454" si="156">RANK(S391,S$7:S$570,0)</f>
        <v>317</v>
      </c>
      <c r="R391" s="31">
        <f t="shared" ref="R391:R454" si="157">-(S391-S$572)/S$573</f>
        <v>5.0608721568586111E-2</v>
      </c>
      <c r="S391" s="10">
        <v>0.203210729526519</v>
      </c>
      <c r="T391" s="8">
        <f t="shared" ref="T391:T454" si="158">RANK(V391,V$7:V$570,0)</f>
        <v>2</v>
      </c>
      <c r="U391" s="31">
        <f t="shared" ref="U391:U454" si="159">-(V391-V$572)/V$573</f>
        <v>-5.6331678669969438</v>
      </c>
      <c r="V391" s="16">
        <v>0.44057547956630527</v>
      </c>
      <c r="W391" s="97">
        <f t="shared" si="145"/>
        <v>6</v>
      </c>
      <c r="X391" s="31">
        <f t="shared" ref="X391:X454" si="160">(Y391-Y$572)/Y$573</f>
        <v>-1.6494981345368145</v>
      </c>
      <c r="Y391" s="11">
        <v>45781</v>
      </c>
      <c r="Z391" s="8">
        <f t="shared" ref="Z391:Z454" si="161">RANK(AB391,AB$7:AB$570,0)</f>
        <v>4</v>
      </c>
      <c r="AA391" s="31">
        <f t="shared" ref="AA391:AA454" si="162">-(AB391-AB$572)/AB$573</f>
        <v>-4.8058873424998207</v>
      </c>
      <c r="AB391" s="9">
        <v>0.124</v>
      </c>
      <c r="AC391" s="97">
        <f t="shared" si="146"/>
        <v>20</v>
      </c>
      <c r="AD391" s="31">
        <f t="shared" ref="AD391:AD454" si="163">(AE391-AE$572)/AE$573</f>
        <v>-2.4774485134933029</v>
      </c>
      <c r="AE391" s="16">
        <v>0.79355365157078739</v>
      </c>
      <c r="AF391" s="8">
        <f t="shared" ref="AF391:AF454" si="164">RANK(AH391,AH$7:AH$570,0)</f>
        <v>8</v>
      </c>
      <c r="AG391" s="31">
        <f t="shared" ref="AG391:AG454" si="165">-(AH391-AH$572)/AH$573</f>
        <v>-1.4253203002995167</v>
      </c>
      <c r="AH391" s="12">
        <v>3.640333333333333</v>
      </c>
      <c r="AI391" s="97">
        <f t="shared" si="147"/>
        <v>8</v>
      </c>
      <c r="AJ391" s="31">
        <f t="shared" ref="AJ391:AJ454" si="166">(AK391-AK$572)/AK$573</f>
        <v>-0.3183706007298111</v>
      </c>
      <c r="AK391" s="11">
        <v>46770.194675878884</v>
      </c>
      <c r="AL391" s="36">
        <v>1</v>
      </c>
    </row>
    <row r="392" spans="1:38" x14ac:dyDescent="0.3">
      <c r="A392" t="s">
        <v>812</v>
      </c>
      <c r="B392" s="3" t="s">
        <v>813</v>
      </c>
      <c r="C392" s="4" t="s">
        <v>72</v>
      </c>
      <c r="D392" s="5" t="s">
        <v>37</v>
      </c>
      <c r="E392" s="34">
        <f t="shared" si="144"/>
        <v>-5.6859843980808256</v>
      </c>
      <c r="F392" s="6">
        <f t="shared" si="148"/>
        <v>46.323840762006654</v>
      </c>
      <c r="G392" s="7">
        <f t="shared" si="149"/>
        <v>53</v>
      </c>
      <c r="H392" s="97">
        <f t="shared" si="150"/>
        <v>334</v>
      </c>
      <c r="I392" s="31">
        <f t="shared" si="151"/>
        <v>0.12954157681629247</v>
      </c>
      <c r="J392" s="9">
        <v>5.788675429726986E-2</v>
      </c>
      <c r="K392" s="8">
        <f t="shared" si="152"/>
        <v>137</v>
      </c>
      <c r="L392" s="31">
        <f t="shared" si="153"/>
        <v>-0.37698929176198576</v>
      </c>
      <c r="M392" s="9">
        <v>5.4420273932469052E-2</v>
      </c>
      <c r="N392" s="8">
        <f t="shared" si="154"/>
        <v>50</v>
      </c>
      <c r="O392" s="31">
        <f t="shared" si="155"/>
        <v>-1.4628284032189236</v>
      </c>
      <c r="P392" s="9">
        <v>0.15914728682170542</v>
      </c>
      <c r="Q392" s="8">
        <f t="shared" si="156"/>
        <v>55</v>
      </c>
      <c r="R392" s="31">
        <f t="shared" si="157"/>
        <v>2.3380928831506158E-2</v>
      </c>
      <c r="S392" s="10">
        <v>2.4956856498075135</v>
      </c>
      <c r="T392" s="8">
        <f t="shared" si="158"/>
        <v>62</v>
      </c>
      <c r="U392" s="31">
        <f t="shared" si="159"/>
        <v>-0.97487121110961972</v>
      </c>
      <c r="V392" s="16">
        <v>0.13874847952426003</v>
      </c>
      <c r="W392" s="97">
        <f t="shared" si="145"/>
        <v>129</v>
      </c>
      <c r="X392" s="31">
        <f t="shared" si="160"/>
        <v>-0.74052709131675198</v>
      </c>
      <c r="Y392" s="11">
        <v>87680</v>
      </c>
      <c r="Z392" s="8">
        <f t="shared" si="161"/>
        <v>102</v>
      </c>
      <c r="AA392" s="31">
        <f t="shared" si="162"/>
        <v>-0.49817715239209032</v>
      </c>
      <c r="AB392" s="9">
        <v>5.2999999999999999E-2</v>
      </c>
      <c r="AC392" s="97">
        <f t="shared" si="146"/>
        <v>37</v>
      </c>
      <c r="AD392" s="31">
        <f t="shared" si="163"/>
        <v>-1.7900036725223956</v>
      </c>
      <c r="AE392" s="16">
        <v>0.83186852165687941</v>
      </c>
      <c r="AF392" s="8">
        <f t="shared" si="164"/>
        <v>90</v>
      </c>
      <c r="AG392" s="31">
        <f t="shared" si="165"/>
        <v>-0.46322469857459492</v>
      </c>
      <c r="AH392" s="12">
        <v>2.5933333333333333</v>
      </c>
      <c r="AI392" s="97">
        <f t="shared" si="147"/>
        <v>93</v>
      </c>
      <c r="AJ392" s="31">
        <f t="shared" si="166"/>
        <v>-0.26115877188991299</v>
      </c>
      <c r="AK392" s="11">
        <v>118964.06894995354</v>
      </c>
      <c r="AL392" s="36">
        <v>1</v>
      </c>
    </row>
    <row r="393" spans="1:38" x14ac:dyDescent="0.3">
      <c r="A393" t="s">
        <v>814</v>
      </c>
      <c r="B393" s="3" t="s">
        <v>815</v>
      </c>
      <c r="C393" s="4" t="s">
        <v>54</v>
      </c>
      <c r="D393" s="5" t="s">
        <v>37</v>
      </c>
      <c r="E393" s="34">
        <f t="shared" ref="E393:E456" si="167">((I393+L393+AG393+AJ393)*0.25)+(O393+R393+U393+X393+AA393+AD393)</f>
        <v>-3.8108044057174504</v>
      </c>
      <c r="F393" s="6">
        <f t="shared" si="148"/>
        <v>40.343752815173247</v>
      </c>
      <c r="G393" s="7">
        <f t="shared" si="149"/>
        <v>87</v>
      </c>
      <c r="H393" s="97">
        <f t="shared" si="150"/>
        <v>114</v>
      </c>
      <c r="I393" s="31">
        <f t="shared" si="151"/>
        <v>-0.57970348104788261</v>
      </c>
      <c r="J393" s="9">
        <v>-1.8634987188446139E-3</v>
      </c>
      <c r="K393" s="8">
        <f t="shared" si="152"/>
        <v>34</v>
      </c>
      <c r="L393" s="31">
        <f t="shared" si="153"/>
        <v>-1.5820181845637831</v>
      </c>
      <c r="M393" s="9">
        <v>9.5058339052848315E-2</v>
      </c>
      <c r="N393" s="8">
        <f t="shared" si="154"/>
        <v>95</v>
      </c>
      <c r="O393" s="31">
        <f t="shared" si="155"/>
        <v>-0.62921868052405416</v>
      </c>
      <c r="P393" s="9">
        <v>0.10371075166508087</v>
      </c>
      <c r="Q393" s="8">
        <f t="shared" si="156"/>
        <v>19</v>
      </c>
      <c r="R393" s="31">
        <f t="shared" si="157"/>
        <v>-1.0728423116008396E-2</v>
      </c>
      <c r="S393" s="10">
        <v>5.3675612602100351</v>
      </c>
      <c r="T393" s="8">
        <f t="shared" si="158"/>
        <v>82</v>
      </c>
      <c r="U393" s="31">
        <f t="shared" si="159"/>
        <v>-0.71518521463251816</v>
      </c>
      <c r="V393" s="16">
        <v>0.12192253410694684</v>
      </c>
      <c r="W393" s="97">
        <f t="shared" si="145"/>
        <v>63</v>
      </c>
      <c r="X393" s="31">
        <f t="shared" si="160"/>
        <v>-1.0135069389703486</v>
      </c>
      <c r="Y393" s="11">
        <v>75097</v>
      </c>
      <c r="Z393" s="8">
        <f t="shared" si="161"/>
        <v>89</v>
      </c>
      <c r="AA393" s="31">
        <f t="shared" si="162"/>
        <v>-0.61952110140920957</v>
      </c>
      <c r="AB393" s="9">
        <v>5.5E-2</v>
      </c>
      <c r="AC393" s="97">
        <f t="shared" si="146"/>
        <v>239</v>
      </c>
      <c r="AD393" s="31">
        <f t="shared" si="163"/>
        <v>0.15199565457769307</v>
      </c>
      <c r="AE393" s="16">
        <v>0.94010622669228161</v>
      </c>
      <c r="AF393" s="8">
        <f t="shared" si="164"/>
        <v>6</v>
      </c>
      <c r="AG393" s="31">
        <f t="shared" si="165"/>
        <v>-1.4740223699188302</v>
      </c>
      <c r="AH393" s="12">
        <v>3.6933333333333334</v>
      </c>
      <c r="AI393" s="97">
        <f t="shared" si="147"/>
        <v>87</v>
      </c>
      <c r="AJ393" s="31">
        <f t="shared" si="166"/>
        <v>-0.26281477104152323</v>
      </c>
      <c r="AK393" s="11">
        <v>116874.41376896149</v>
      </c>
      <c r="AL393" s="36"/>
    </row>
    <row r="394" spans="1:38" x14ac:dyDescent="0.3">
      <c r="A394" t="s">
        <v>816</v>
      </c>
      <c r="B394" s="3" t="s">
        <v>817</v>
      </c>
      <c r="C394" s="4" t="s">
        <v>143</v>
      </c>
      <c r="D394" s="5" t="s">
        <v>44</v>
      </c>
      <c r="E394" s="34">
        <f t="shared" si="167"/>
        <v>1.6978927848606351</v>
      </c>
      <c r="F394" s="6">
        <f t="shared" si="148"/>
        <v>22.776109278932161</v>
      </c>
      <c r="G394" s="7">
        <f t="shared" si="149"/>
        <v>336</v>
      </c>
      <c r="H394" s="97">
        <f t="shared" si="150"/>
        <v>196</v>
      </c>
      <c r="I394" s="31">
        <f t="shared" si="151"/>
        <v>-0.3089090694039302</v>
      </c>
      <c r="J394" s="9">
        <v>2.0949539499286463E-2</v>
      </c>
      <c r="K394" s="8">
        <f t="shared" si="152"/>
        <v>212</v>
      </c>
      <c r="L394" s="31">
        <f t="shared" si="153"/>
        <v>-5.7249996338732088E-2</v>
      </c>
      <c r="M394" s="9">
        <v>4.3637473298748855E-2</v>
      </c>
      <c r="N394" s="8">
        <f t="shared" si="154"/>
        <v>394</v>
      </c>
      <c r="O394" s="31">
        <f t="shared" si="155"/>
        <v>0.60403001503490117</v>
      </c>
      <c r="P394" s="9">
        <v>2.1697511167836629E-2</v>
      </c>
      <c r="Q394" s="8">
        <f t="shared" si="156"/>
        <v>368</v>
      </c>
      <c r="R394" s="31">
        <f t="shared" si="157"/>
        <v>5.2267733157067654E-2</v>
      </c>
      <c r="S394" s="10">
        <v>6.352836541515787E-2</v>
      </c>
      <c r="T394" s="8">
        <f t="shared" si="158"/>
        <v>343</v>
      </c>
      <c r="U394" s="31">
        <f t="shared" si="159"/>
        <v>0.45563989708176111</v>
      </c>
      <c r="V394" s="16">
        <v>4.6060763775941711E-2</v>
      </c>
      <c r="W394" s="97">
        <f t="shared" si="145"/>
        <v>330</v>
      </c>
      <c r="X394" s="31">
        <f t="shared" si="160"/>
        <v>-2.4917677448712622E-2</v>
      </c>
      <c r="Y394" s="11">
        <v>120666</v>
      </c>
      <c r="Z394" s="8">
        <f t="shared" si="161"/>
        <v>266</v>
      </c>
      <c r="AA394" s="31">
        <f t="shared" si="162"/>
        <v>0.22988654171062495</v>
      </c>
      <c r="AB394" s="9">
        <v>4.0999999999999995E-2</v>
      </c>
      <c r="AC394" s="97">
        <f t="shared" si="146"/>
        <v>344</v>
      </c>
      <c r="AD394" s="31">
        <f t="shared" si="163"/>
        <v>0.43821673628663704</v>
      </c>
      <c r="AE394" s="16">
        <v>0.95605881358796685</v>
      </c>
      <c r="AF394" s="8">
        <f t="shared" si="164"/>
        <v>410</v>
      </c>
      <c r="AG394" s="31">
        <f t="shared" si="165"/>
        <v>0.30099960142657678</v>
      </c>
      <c r="AH394" s="12">
        <v>1.7616666666666667</v>
      </c>
      <c r="AI394" s="97">
        <f t="shared" si="147"/>
        <v>358</v>
      </c>
      <c r="AJ394" s="31">
        <f t="shared" si="166"/>
        <v>-0.16376237953049252</v>
      </c>
      <c r="AK394" s="11">
        <v>241865.62702496664</v>
      </c>
      <c r="AL394" s="36"/>
    </row>
    <row r="395" spans="1:38" x14ac:dyDescent="0.3">
      <c r="A395" t="s">
        <v>818</v>
      </c>
      <c r="B395" s="3" t="s">
        <v>819</v>
      </c>
      <c r="C395" s="4" t="s">
        <v>199</v>
      </c>
      <c r="D395" s="5" t="s">
        <v>33</v>
      </c>
      <c r="E395" s="34">
        <f t="shared" si="167"/>
        <v>-12.209626916750674</v>
      </c>
      <c r="F395" s="6">
        <f t="shared" si="148"/>
        <v>67.128220157170176</v>
      </c>
      <c r="G395" s="7">
        <f t="shared" si="149"/>
        <v>13</v>
      </c>
      <c r="H395" s="97">
        <f t="shared" si="150"/>
        <v>467</v>
      </c>
      <c r="I395" s="31">
        <f t="shared" si="151"/>
        <v>0.61198180857620077</v>
      </c>
      <c r="J395" s="9">
        <v>9.8529865720018428E-2</v>
      </c>
      <c r="K395" s="8">
        <f t="shared" si="152"/>
        <v>335</v>
      </c>
      <c r="L395" s="31">
        <f t="shared" si="153"/>
        <v>0.37502962923393823</v>
      </c>
      <c r="M395" s="9">
        <v>2.9059393321437674E-2</v>
      </c>
      <c r="N395" s="8">
        <f t="shared" si="154"/>
        <v>18</v>
      </c>
      <c r="O395" s="31">
        <f t="shared" si="155"/>
        <v>-2.6866795514674688</v>
      </c>
      <c r="P395" s="9">
        <v>0.24053557364137568</v>
      </c>
      <c r="Q395" s="8">
        <f t="shared" si="156"/>
        <v>82</v>
      </c>
      <c r="R395" s="31">
        <f t="shared" si="157"/>
        <v>3.0702898983406567E-2</v>
      </c>
      <c r="S395" s="10">
        <v>1.8792040604857829</v>
      </c>
      <c r="T395" s="8">
        <f t="shared" si="158"/>
        <v>29</v>
      </c>
      <c r="U395" s="31">
        <f t="shared" si="159"/>
        <v>-1.9486172721972743</v>
      </c>
      <c r="V395" s="16">
        <v>0.20184082295614511</v>
      </c>
      <c r="W395" s="97">
        <f t="shared" si="145"/>
        <v>27</v>
      </c>
      <c r="X395" s="31">
        <f t="shared" si="160"/>
        <v>-1.298136645814121</v>
      </c>
      <c r="Y395" s="11">
        <v>61977</v>
      </c>
      <c r="Z395" s="8">
        <f t="shared" si="161"/>
        <v>26</v>
      </c>
      <c r="AA395" s="31">
        <f t="shared" si="162"/>
        <v>-1.7722886170718424</v>
      </c>
      <c r="AB395" s="9">
        <v>7.400000000000001E-2</v>
      </c>
      <c r="AC395" s="97">
        <f t="shared" si="146"/>
        <v>1</v>
      </c>
      <c r="AD395" s="31">
        <f t="shared" si="163"/>
        <v>-4.6926848165104795</v>
      </c>
      <c r="AE395" s="16">
        <v>0.67008703126678848</v>
      </c>
      <c r="AF395" s="8">
        <f t="shared" si="164"/>
        <v>236</v>
      </c>
      <c r="AG395" s="31">
        <f t="shared" si="165"/>
        <v>-7.8508978814485902E-2</v>
      </c>
      <c r="AH395" s="12">
        <v>2.1746666666666665</v>
      </c>
      <c r="AI395" s="97">
        <f t="shared" si="147"/>
        <v>47</v>
      </c>
      <c r="AJ395" s="31">
        <f t="shared" si="166"/>
        <v>-0.27619410968722713</v>
      </c>
      <c r="AK395" s="11">
        <v>99991.431496865072</v>
      </c>
      <c r="AL395" s="36">
        <v>1</v>
      </c>
    </row>
    <row r="396" spans="1:38" x14ac:dyDescent="0.3">
      <c r="A396" t="s">
        <v>820</v>
      </c>
      <c r="B396" s="3" t="s">
        <v>821</v>
      </c>
      <c r="C396" s="4" t="s">
        <v>43</v>
      </c>
      <c r="D396" s="5" t="s">
        <v>44</v>
      </c>
      <c r="E396" s="34">
        <f t="shared" si="167"/>
        <v>-6.6583462101833168</v>
      </c>
      <c r="F396" s="6">
        <f t="shared" si="148"/>
        <v>49.424774632992836</v>
      </c>
      <c r="G396" s="7">
        <f t="shared" si="149"/>
        <v>42</v>
      </c>
      <c r="H396" s="97">
        <f t="shared" si="150"/>
        <v>333</v>
      </c>
      <c r="I396" s="31">
        <f t="shared" si="151"/>
        <v>0.12238861648740589</v>
      </c>
      <c r="J396" s="9">
        <v>5.7284154131465037E-2</v>
      </c>
      <c r="K396" s="8">
        <f t="shared" si="152"/>
        <v>204</v>
      </c>
      <c r="L396" s="31">
        <f t="shared" si="153"/>
        <v>-8.3479881416121005E-2</v>
      </c>
      <c r="M396" s="9">
        <v>4.4522042776080316E-2</v>
      </c>
      <c r="N396" s="8">
        <f t="shared" si="154"/>
        <v>19</v>
      </c>
      <c r="O396" s="31">
        <f t="shared" si="155"/>
        <v>-2.5973389603686057</v>
      </c>
      <c r="P396" s="9">
        <v>0.23459426479560708</v>
      </c>
      <c r="Q396" s="8">
        <f t="shared" si="156"/>
        <v>26</v>
      </c>
      <c r="R396" s="31">
        <f t="shared" si="157"/>
        <v>2.0975579490062463E-3</v>
      </c>
      <c r="S396" s="10">
        <v>4.2876632235431691</v>
      </c>
      <c r="T396" s="8">
        <f t="shared" si="158"/>
        <v>28</v>
      </c>
      <c r="U396" s="31">
        <f t="shared" si="159"/>
        <v>-1.9520411592809537</v>
      </c>
      <c r="V396" s="16">
        <v>0.20206266833081521</v>
      </c>
      <c r="W396" s="97">
        <f t="shared" si="145"/>
        <v>43</v>
      </c>
      <c r="X396" s="31">
        <f t="shared" si="160"/>
        <v>-1.1604426862609638</v>
      </c>
      <c r="Y396" s="11">
        <v>68324</v>
      </c>
      <c r="Z396" s="8">
        <f t="shared" si="161"/>
        <v>164</v>
      </c>
      <c r="AA396" s="31">
        <f t="shared" si="162"/>
        <v>-0.13414530534073291</v>
      </c>
      <c r="AB396" s="9">
        <v>4.7E-2</v>
      </c>
      <c r="AC396" s="97">
        <f t="shared" si="146"/>
        <v>104</v>
      </c>
      <c r="AD396" s="31">
        <f t="shared" si="163"/>
        <v>-0.5900275502221668</v>
      </c>
      <c r="AE396" s="16">
        <v>0.89874942102825384</v>
      </c>
      <c r="AF396" s="8">
        <f t="shared" si="164"/>
        <v>54</v>
      </c>
      <c r="AG396" s="31">
        <f t="shared" si="165"/>
        <v>-0.65803297705184771</v>
      </c>
      <c r="AH396" s="12">
        <v>2.8053333333333335</v>
      </c>
      <c r="AI396" s="97">
        <f t="shared" si="147"/>
        <v>26</v>
      </c>
      <c r="AJ396" s="31">
        <f t="shared" si="166"/>
        <v>-0.28666818465503396</v>
      </c>
      <c r="AK396" s="11">
        <v>86774.513480153313</v>
      </c>
      <c r="AL396" s="36">
        <v>1</v>
      </c>
    </row>
    <row r="397" spans="1:38" x14ac:dyDescent="0.3">
      <c r="A397" t="s">
        <v>822</v>
      </c>
      <c r="B397" s="3" t="s">
        <v>823</v>
      </c>
      <c r="C397" s="4" t="s">
        <v>54</v>
      </c>
      <c r="D397" s="5" t="s">
        <v>37</v>
      </c>
      <c r="E397" s="34">
        <f t="shared" si="167"/>
        <v>-0.76986051507413822</v>
      </c>
      <c r="F397" s="6">
        <f t="shared" si="148"/>
        <v>30.645957413403188</v>
      </c>
      <c r="G397" s="7">
        <f t="shared" si="149"/>
        <v>189</v>
      </c>
      <c r="H397" s="97">
        <f t="shared" si="150"/>
        <v>284</v>
      </c>
      <c r="I397" s="31">
        <f t="shared" si="151"/>
        <v>-1.9616872413669467E-2</v>
      </c>
      <c r="J397" s="9">
        <v>4.5320921117099511E-2</v>
      </c>
      <c r="K397" s="8">
        <f t="shared" si="152"/>
        <v>52</v>
      </c>
      <c r="L397" s="31">
        <f t="shared" si="153"/>
        <v>-1.2482483539872469</v>
      </c>
      <c r="M397" s="9">
        <v>8.3802376485303309E-2</v>
      </c>
      <c r="N397" s="8">
        <f t="shared" si="154"/>
        <v>115</v>
      </c>
      <c r="O397" s="31">
        <f t="shared" si="155"/>
        <v>-0.43485143776384166</v>
      </c>
      <c r="P397" s="9">
        <v>9.078498293515358E-2</v>
      </c>
      <c r="Q397" s="8">
        <f t="shared" si="156"/>
        <v>83</v>
      </c>
      <c r="R397" s="31">
        <f t="shared" si="157"/>
        <v>3.0754570398060576E-2</v>
      </c>
      <c r="S397" s="10">
        <v>1.8748535270681976</v>
      </c>
      <c r="T397" s="8">
        <f t="shared" si="158"/>
        <v>504</v>
      </c>
      <c r="U397" s="31">
        <f t="shared" si="159"/>
        <v>0.79729984838286494</v>
      </c>
      <c r="V397" s="16">
        <v>2.3923444976076555E-2</v>
      </c>
      <c r="W397" s="97">
        <f t="shared" si="145"/>
        <v>453</v>
      </c>
      <c r="X397" s="31">
        <f t="shared" si="160"/>
        <v>0.79111482429888635</v>
      </c>
      <c r="Y397" s="11">
        <v>158281</v>
      </c>
      <c r="Z397" s="8">
        <f t="shared" si="161"/>
        <v>128</v>
      </c>
      <c r="AA397" s="31">
        <f t="shared" si="162"/>
        <v>-0.31616122886641185</v>
      </c>
      <c r="AB397" s="9">
        <v>0.05</v>
      </c>
      <c r="AC397" s="97">
        <f t="shared" si="146"/>
        <v>66</v>
      </c>
      <c r="AD397" s="31">
        <f t="shared" si="163"/>
        <v>-1.1229368487072617</v>
      </c>
      <c r="AE397" s="16">
        <v>0.86904761904761907</v>
      </c>
      <c r="AF397" s="8">
        <f t="shared" si="164"/>
        <v>65</v>
      </c>
      <c r="AG397" s="31">
        <f t="shared" si="165"/>
        <v>-0.5728809307992121</v>
      </c>
      <c r="AH397" s="12">
        <v>2.7126666666666668</v>
      </c>
      <c r="AI397" s="97">
        <f t="shared" si="147"/>
        <v>206</v>
      </c>
      <c r="AJ397" s="31">
        <f t="shared" si="166"/>
        <v>-0.21957481406561091</v>
      </c>
      <c r="AK397" s="11">
        <v>171437.60604640262</v>
      </c>
      <c r="AL397" s="36"/>
    </row>
    <row r="398" spans="1:38" x14ac:dyDescent="0.3">
      <c r="A398" t="s">
        <v>824</v>
      </c>
      <c r="B398" s="3" t="s">
        <v>825</v>
      </c>
      <c r="C398" s="4" t="s">
        <v>82</v>
      </c>
      <c r="D398" s="5" t="s">
        <v>37</v>
      </c>
      <c r="E398" s="34">
        <f t="shared" si="167"/>
        <v>3.4920795281828503</v>
      </c>
      <c r="F398" s="6">
        <f t="shared" si="148"/>
        <v>17.05431480490585</v>
      </c>
      <c r="G398" s="7">
        <f t="shared" si="149"/>
        <v>452</v>
      </c>
      <c r="H398" s="97">
        <f t="shared" si="150"/>
        <v>222</v>
      </c>
      <c r="I398" s="31">
        <f t="shared" si="151"/>
        <v>-0.19855116194881292</v>
      </c>
      <c r="J398" s="9">
        <v>3.0246626337831595E-2</v>
      </c>
      <c r="K398" s="8">
        <f t="shared" si="152"/>
        <v>524</v>
      </c>
      <c r="L398" s="31">
        <f t="shared" si="153"/>
        <v>1.0910774769917995</v>
      </c>
      <c r="M398" s="9">
        <v>4.911591355599214E-3</v>
      </c>
      <c r="N398" s="8">
        <f t="shared" si="154"/>
        <v>423</v>
      </c>
      <c r="O398" s="31">
        <f t="shared" si="155"/>
        <v>0.66648926291003441</v>
      </c>
      <c r="P398" s="9">
        <v>1.7543859649122806E-2</v>
      </c>
      <c r="Q398" s="8">
        <f t="shared" si="156"/>
        <v>61</v>
      </c>
      <c r="R398" s="31">
        <f t="shared" si="157"/>
        <v>2.6199701120349524E-2</v>
      </c>
      <c r="S398" s="10">
        <v>2.2583559168925023</v>
      </c>
      <c r="T398" s="8">
        <f t="shared" si="158"/>
        <v>480</v>
      </c>
      <c r="U398" s="31">
        <f t="shared" si="159"/>
        <v>0.71810670482536076</v>
      </c>
      <c r="V398" s="16">
        <v>2.9054640069384217E-2</v>
      </c>
      <c r="W398" s="97">
        <f t="shared" si="145"/>
        <v>415</v>
      </c>
      <c r="X398" s="31">
        <f t="shared" si="160"/>
        <v>0.4578681073151068</v>
      </c>
      <c r="Y398" s="11">
        <v>142920</v>
      </c>
      <c r="Z398" s="8">
        <f t="shared" si="161"/>
        <v>442</v>
      </c>
      <c r="AA398" s="31">
        <f t="shared" si="162"/>
        <v>0.65459036327054154</v>
      </c>
      <c r="AB398" s="9">
        <v>3.4000000000000002E-2</v>
      </c>
      <c r="AC398" s="97">
        <f t="shared" si="146"/>
        <v>425</v>
      </c>
      <c r="AD398" s="31">
        <f t="shared" si="163"/>
        <v>0.66914786546351901</v>
      </c>
      <c r="AE398" s="16">
        <v>0.96892980437284237</v>
      </c>
      <c r="AF398" s="8">
        <f t="shared" si="164"/>
        <v>461</v>
      </c>
      <c r="AG398" s="31">
        <f t="shared" si="165"/>
        <v>0.4801864613466913</v>
      </c>
      <c r="AH398" s="12">
        <v>1.5666666666666667</v>
      </c>
      <c r="AI398" s="97">
        <f t="shared" si="147"/>
        <v>337</v>
      </c>
      <c r="AJ398" s="31">
        <f t="shared" si="166"/>
        <v>-0.17400268327792576</v>
      </c>
      <c r="AK398" s="11">
        <v>228943.69783197832</v>
      </c>
      <c r="AL398" s="36"/>
    </row>
    <row r="399" spans="1:38" x14ac:dyDescent="0.3">
      <c r="A399" t="s">
        <v>826</v>
      </c>
      <c r="B399" s="3" t="s">
        <v>827</v>
      </c>
      <c r="C399" s="4" t="s">
        <v>72</v>
      </c>
      <c r="D399" s="5" t="s">
        <v>37</v>
      </c>
      <c r="E399" s="34">
        <f t="shared" si="167"/>
        <v>-4.9891533342421486</v>
      </c>
      <c r="F399" s="6">
        <f t="shared" si="148"/>
        <v>44.10159486411353</v>
      </c>
      <c r="G399" s="7">
        <f t="shared" si="149"/>
        <v>66</v>
      </c>
      <c r="H399" s="97">
        <f t="shared" si="150"/>
        <v>279</v>
      </c>
      <c r="I399" s="31">
        <f t="shared" si="151"/>
        <v>-4.6134587051531457E-2</v>
      </c>
      <c r="J399" s="9">
        <v>4.3086939869781737E-2</v>
      </c>
      <c r="K399" s="8">
        <f t="shared" si="152"/>
        <v>292</v>
      </c>
      <c r="L399" s="31">
        <f t="shared" si="153"/>
        <v>0.2530989540526849</v>
      </c>
      <c r="M399" s="9">
        <v>3.3171350095077115E-2</v>
      </c>
      <c r="N399" s="8">
        <f t="shared" si="154"/>
        <v>40</v>
      </c>
      <c r="O399" s="31">
        <f t="shared" si="155"/>
        <v>-1.7635285722013863</v>
      </c>
      <c r="P399" s="9">
        <v>0.17914438502673796</v>
      </c>
      <c r="Q399" s="8">
        <f t="shared" si="156"/>
        <v>50</v>
      </c>
      <c r="R399" s="31">
        <f t="shared" si="157"/>
        <v>2.1405420832537027E-2</v>
      </c>
      <c r="S399" s="10">
        <v>2.6620157885074351</v>
      </c>
      <c r="T399" s="8">
        <f t="shared" si="158"/>
        <v>47</v>
      </c>
      <c r="U399" s="31">
        <f t="shared" si="159"/>
        <v>-1.2511047305283169</v>
      </c>
      <c r="V399" s="16">
        <v>0.15664659564613248</v>
      </c>
      <c r="W399" s="97">
        <f t="shared" si="145"/>
        <v>58</v>
      </c>
      <c r="X399" s="31">
        <f t="shared" si="160"/>
        <v>-1.0679380315367377</v>
      </c>
      <c r="Y399" s="11">
        <v>72588</v>
      </c>
      <c r="Z399" s="8">
        <f t="shared" si="161"/>
        <v>68</v>
      </c>
      <c r="AA399" s="31">
        <f t="shared" si="162"/>
        <v>-0.74086505042632889</v>
      </c>
      <c r="AB399" s="9">
        <v>5.7000000000000002E-2</v>
      </c>
      <c r="AC399" s="97">
        <f t="shared" si="146"/>
        <v>216</v>
      </c>
      <c r="AD399" s="31">
        <f t="shared" si="163"/>
        <v>5.2006883109023294E-2</v>
      </c>
      <c r="AE399" s="16">
        <v>0.93453333333333333</v>
      </c>
      <c r="AF399" s="8">
        <f t="shared" si="164"/>
        <v>31</v>
      </c>
      <c r="AG399" s="31">
        <f t="shared" si="165"/>
        <v>-0.87091309268343686</v>
      </c>
      <c r="AH399" s="12">
        <v>3.0370000000000004</v>
      </c>
      <c r="AI399" s="97">
        <f t="shared" si="147"/>
        <v>17</v>
      </c>
      <c r="AJ399" s="31">
        <f t="shared" si="166"/>
        <v>-0.29256828828147341</v>
      </c>
      <c r="AK399" s="11">
        <v>79329.351386084076</v>
      </c>
      <c r="AL399" s="36"/>
    </row>
    <row r="400" spans="1:38" x14ac:dyDescent="0.3">
      <c r="A400" t="s">
        <v>828</v>
      </c>
      <c r="B400" s="3" t="s">
        <v>829</v>
      </c>
      <c r="C400" s="4" t="s">
        <v>199</v>
      </c>
      <c r="D400" s="5" t="s">
        <v>33</v>
      </c>
      <c r="E400" s="34">
        <f t="shared" si="167"/>
        <v>0.39600347924992862</v>
      </c>
      <c r="F400" s="6">
        <f t="shared" si="148"/>
        <v>26.927930744764669</v>
      </c>
      <c r="G400" s="7">
        <f t="shared" si="149"/>
        <v>253</v>
      </c>
      <c r="H400" s="97">
        <f t="shared" si="150"/>
        <v>475</v>
      </c>
      <c r="I400" s="31">
        <f t="shared" si="151"/>
        <v>0.6716962037071833</v>
      </c>
      <c r="J400" s="9">
        <v>0.10356049678077617</v>
      </c>
      <c r="K400" s="8">
        <f t="shared" si="152"/>
        <v>301</v>
      </c>
      <c r="L400" s="31">
        <f t="shared" si="153"/>
        <v>0.26877865816670926</v>
      </c>
      <c r="M400" s="9">
        <v>3.264257203783695E-2</v>
      </c>
      <c r="N400" s="8">
        <f t="shared" si="154"/>
        <v>158</v>
      </c>
      <c r="O400" s="31">
        <f t="shared" si="155"/>
        <v>-0.17893152072055749</v>
      </c>
      <c r="P400" s="9">
        <v>7.376585144927536E-2</v>
      </c>
      <c r="Q400" s="8">
        <f t="shared" si="156"/>
        <v>187</v>
      </c>
      <c r="R400" s="31">
        <f t="shared" si="157"/>
        <v>4.488121482198873E-2</v>
      </c>
      <c r="S400" s="10">
        <v>0.68544466229894951</v>
      </c>
      <c r="T400" s="8">
        <f t="shared" si="158"/>
        <v>391</v>
      </c>
      <c r="U400" s="31">
        <f t="shared" si="159"/>
        <v>0.54963136824002956</v>
      </c>
      <c r="V400" s="16">
        <v>3.9970734337094228E-2</v>
      </c>
      <c r="W400" s="97">
        <f t="shared" si="145"/>
        <v>368</v>
      </c>
      <c r="X400" s="31">
        <f t="shared" si="160"/>
        <v>0.13054394444476855</v>
      </c>
      <c r="Y400" s="11">
        <v>127832</v>
      </c>
      <c r="Z400" s="8">
        <f t="shared" si="161"/>
        <v>191</v>
      </c>
      <c r="AA400" s="31">
        <f t="shared" si="162"/>
        <v>-1.2801356323613624E-2</v>
      </c>
      <c r="AB400" s="9">
        <v>4.4999999999999998E-2</v>
      </c>
      <c r="AC400" s="97">
        <f t="shared" si="146"/>
        <v>127</v>
      </c>
      <c r="AD400" s="31">
        <f t="shared" si="163"/>
        <v>-0.42700197059943817</v>
      </c>
      <c r="AE400" s="16">
        <v>0.90783568298220607</v>
      </c>
      <c r="AF400" s="8">
        <f t="shared" si="164"/>
        <v>444</v>
      </c>
      <c r="AG400" s="31">
        <f t="shared" si="165"/>
        <v>0.41004322900189433</v>
      </c>
      <c r="AH400" s="12">
        <v>1.643</v>
      </c>
      <c r="AI400" s="97">
        <f t="shared" si="147"/>
        <v>294</v>
      </c>
      <c r="AJ400" s="31">
        <f t="shared" si="166"/>
        <v>-0.19179089332878227</v>
      </c>
      <c r="AK400" s="11">
        <v>206497.29424704702</v>
      </c>
      <c r="AL400" s="36"/>
    </row>
    <row r="401" spans="1:38" x14ac:dyDescent="0.3">
      <c r="A401" t="s">
        <v>830</v>
      </c>
      <c r="B401" s="3" t="s">
        <v>831</v>
      </c>
      <c r="C401" s="4" t="s">
        <v>224</v>
      </c>
      <c r="D401" s="5" t="s">
        <v>37</v>
      </c>
      <c r="E401" s="34">
        <f t="shared" si="167"/>
        <v>1.1605092397833814</v>
      </c>
      <c r="F401" s="6">
        <f t="shared" si="148"/>
        <v>24.489865224404276</v>
      </c>
      <c r="G401" s="7">
        <f t="shared" si="149"/>
        <v>304</v>
      </c>
      <c r="H401" s="97">
        <f t="shared" si="150"/>
        <v>133</v>
      </c>
      <c r="I401" s="31">
        <f t="shared" si="151"/>
        <v>-0.48547313320216207</v>
      </c>
      <c r="J401" s="9">
        <v>6.0749240634492274E-3</v>
      </c>
      <c r="K401" s="8">
        <f t="shared" si="152"/>
        <v>222</v>
      </c>
      <c r="L401" s="31">
        <f t="shared" si="153"/>
        <v>-1.0577182079641409E-2</v>
      </c>
      <c r="M401" s="9">
        <v>4.2063492063492067E-2</v>
      </c>
      <c r="N401" s="8">
        <f t="shared" si="154"/>
        <v>288</v>
      </c>
      <c r="O401" s="31">
        <f t="shared" si="155"/>
        <v>0.32399479308182394</v>
      </c>
      <c r="P401" s="9">
        <v>4.0320353493510083E-2</v>
      </c>
      <c r="Q401" s="8">
        <f t="shared" si="156"/>
        <v>272</v>
      </c>
      <c r="R401" s="31">
        <f t="shared" si="157"/>
        <v>4.9038017995441129E-2</v>
      </c>
      <c r="S401" s="10">
        <v>0.33545790003354581</v>
      </c>
      <c r="T401" s="8">
        <f t="shared" si="158"/>
        <v>463</v>
      </c>
      <c r="U401" s="31">
        <f t="shared" si="159"/>
        <v>0.68694410874342016</v>
      </c>
      <c r="V401" s="16">
        <v>3.1073771435147887E-2</v>
      </c>
      <c r="W401" s="97">
        <f t="shared" si="145"/>
        <v>202</v>
      </c>
      <c r="X401" s="31">
        <f t="shared" si="160"/>
        <v>-0.5060329982318178</v>
      </c>
      <c r="Y401" s="11">
        <v>98489</v>
      </c>
      <c r="Z401" s="8">
        <f t="shared" si="161"/>
        <v>340</v>
      </c>
      <c r="AA401" s="31">
        <f t="shared" si="162"/>
        <v>0.41190246523630342</v>
      </c>
      <c r="AB401" s="9">
        <v>3.7999999999999999E-2</v>
      </c>
      <c r="AC401" s="97">
        <f t="shared" si="146"/>
        <v>380</v>
      </c>
      <c r="AD401" s="31">
        <f t="shared" si="163"/>
        <v>0.54605079465477169</v>
      </c>
      <c r="AE401" s="16">
        <v>0.96206896551724141</v>
      </c>
      <c r="AF401" s="8">
        <f t="shared" si="164"/>
        <v>56</v>
      </c>
      <c r="AG401" s="31">
        <f t="shared" si="165"/>
        <v>-0.65006911661095379</v>
      </c>
      <c r="AH401" s="12">
        <v>2.7966666666666669</v>
      </c>
      <c r="AI401" s="97">
        <f t="shared" si="147"/>
        <v>99</v>
      </c>
      <c r="AJ401" s="31">
        <f t="shared" si="166"/>
        <v>-0.2594323348934876</v>
      </c>
      <c r="AK401" s="11">
        <v>121142.60751425696</v>
      </c>
      <c r="AL401" s="36"/>
    </row>
    <row r="402" spans="1:38" x14ac:dyDescent="0.3">
      <c r="A402" t="s">
        <v>832</v>
      </c>
      <c r="B402" s="3" t="s">
        <v>833</v>
      </c>
      <c r="C402" s="4" t="s">
        <v>54</v>
      </c>
      <c r="D402" s="5" t="s">
        <v>37</v>
      </c>
      <c r="E402" s="34">
        <f t="shared" si="167"/>
        <v>-2.5169876795871735</v>
      </c>
      <c r="F402" s="6">
        <f t="shared" si="148"/>
        <v>36.217675403483469</v>
      </c>
      <c r="G402" s="7">
        <f t="shared" si="149"/>
        <v>124</v>
      </c>
      <c r="H402" s="97">
        <f t="shared" si="150"/>
        <v>87</v>
      </c>
      <c r="I402" s="31">
        <f t="shared" si="151"/>
        <v>-0.69360115164281622</v>
      </c>
      <c r="J402" s="9">
        <v>-1.1458792419568042E-2</v>
      </c>
      <c r="K402" s="8">
        <f t="shared" si="152"/>
        <v>209</v>
      </c>
      <c r="L402" s="31">
        <f t="shared" si="153"/>
        <v>-6.3759977313213839E-2</v>
      </c>
      <c r="M402" s="9">
        <v>4.3857014118353861E-2</v>
      </c>
      <c r="N402" s="8">
        <f t="shared" si="154"/>
        <v>165</v>
      </c>
      <c r="O402" s="31">
        <f t="shared" si="155"/>
        <v>-0.1515466140226725</v>
      </c>
      <c r="P402" s="9">
        <v>7.1944706251963558E-2</v>
      </c>
      <c r="Q402" s="8">
        <f t="shared" si="156"/>
        <v>386</v>
      </c>
      <c r="R402" s="31">
        <f t="shared" si="157"/>
        <v>5.3022261440516603E-2</v>
      </c>
      <c r="S402" s="10">
        <v>0</v>
      </c>
      <c r="T402" s="8">
        <f t="shared" si="158"/>
        <v>169</v>
      </c>
      <c r="U402" s="31">
        <f t="shared" si="159"/>
        <v>-0.14559058916146253</v>
      </c>
      <c r="V402" s="16">
        <v>8.5016546844687887E-2</v>
      </c>
      <c r="W402" s="97">
        <f t="shared" si="145"/>
        <v>172</v>
      </c>
      <c r="X402" s="31">
        <f t="shared" si="160"/>
        <v>-0.62691384629077362</v>
      </c>
      <c r="Y402" s="11">
        <v>92917</v>
      </c>
      <c r="Z402" s="8">
        <f t="shared" si="161"/>
        <v>96</v>
      </c>
      <c r="AA402" s="31">
        <f t="shared" si="162"/>
        <v>-0.55884912690065036</v>
      </c>
      <c r="AB402" s="9">
        <v>5.4000000000000006E-2</v>
      </c>
      <c r="AC402" s="97">
        <f t="shared" si="146"/>
        <v>95</v>
      </c>
      <c r="AD402" s="31">
        <f t="shared" si="163"/>
        <v>-0.69389558376178262</v>
      </c>
      <c r="AE402" s="16">
        <v>0.89296031625361105</v>
      </c>
      <c r="AF402" s="8">
        <f t="shared" si="164"/>
        <v>72</v>
      </c>
      <c r="AG402" s="31">
        <f t="shared" si="165"/>
        <v>-0.54837674482723053</v>
      </c>
      <c r="AH402" s="12">
        <v>2.6859999999999999</v>
      </c>
      <c r="AI402" s="97">
        <f t="shared" si="147"/>
        <v>75</v>
      </c>
      <c r="AJ402" s="31">
        <f t="shared" si="166"/>
        <v>-0.26711884977813305</v>
      </c>
      <c r="AK402" s="11">
        <v>111443.22715113687</v>
      </c>
      <c r="AL402" s="36"/>
    </row>
    <row r="403" spans="1:38" x14ac:dyDescent="0.3">
      <c r="A403" t="s">
        <v>834</v>
      </c>
      <c r="B403" s="3" t="s">
        <v>835</v>
      </c>
      <c r="C403" s="4" t="s">
        <v>115</v>
      </c>
      <c r="D403" s="5" t="s">
        <v>33</v>
      </c>
      <c r="E403" s="34">
        <f t="shared" si="167"/>
        <v>-8.2102061541344984</v>
      </c>
      <c r="F403" s="6">
        <f t="shared" si="148"/>
        <v>54.373770987363969</v>
      </c>
      <c r="G403" s="7">
        <f t="shared" si="149"/>
        <v>29</v>
      </c>
      <c r="H403" s="97">
        <f t="shared" si="150"/>
        <v>496</v>
      </c>
      <c r="I403" s="31">
        <f t="shared" si="151"/>
        <v>0.90321412503745457</v>
      </c>
      <c r="J403" s="9">
        <v>0.12306469243764284</v>
      </c>
      <c r="K403" s="8">
        <f t="shared" si="152"/>
        <v>187</v>
      </c>
      <c r="L403" s="31">
        <f t="shared" si="153"/>
        <v>-0.15258607108488068</v>
      </c>
      <c r="M403" s="9">
        <v>4.6852561033987557E-2</v>
      </c>
      <c r="N403" s="8">
        <f t="shared" si="154"/>
        <v>52</v>
      </c>
      <c r="O403" s="31">
        <f t="shared" si="155"/>
        <v>-1.3384661123495682</v>
      </c>
      <c r="P403" s="9">
        <v>0.15087697240208714</v>
      </c>
      <c r="Q403" s="8">
        <f t="shared" si="156"/>
        <v>98</v>
      </c>
      <c r="R403" s="31">
        <f t="shared" si="157"/>
        <v>3.4105442747623713E-2</v>
      </c>
      <c r="S403" s="10">
        <v>1.5927230254658715</v>
      </c>
      <c r="T403" s="8">
        <f t="shared" si="158"/>
        <v>50</v>
      </c>
      <c r="U403" s="31">
        <f t="shared" si="159"/>
        <v>-1.2248608898569757</v>
      </c>
      <c r="V403" s="16">
        <v>0.15494616729548175</v>
      </c>
      <c r="W403" s="97">
        <f t="shared" si="145"/>
        <v>119</v>
      </c>
      <c r="X403" s="31">
        <f t="shared" si="160"/>
        <v>-0.77896945721059074</v>
      </c>
      <c r="Y403" s="11">
        <v>85908</v>
      </c>
      <c r="Z403" s="8">
        <f t="shared" si="161"/>
        <v>52</v>
      </c>
      <c r="AA403" s="31">
        <f t="shared" si="162"/>
        <v>-1.1048968974776863</v>
      </c>
      <c r="AB403" s="9">
        <v>6.3E-2</v>
      </c>
      <c r="AC403" s="97">
        <f t="shared" si="146"/>
        <v>6</v>
      </c>
      <c r="AD403" s="31">
        <f t="shared" si="163"/>
        <v>-3.839388255970162</v>
      </c>
      <c r="AE403" s="16">
        <v>0.71764567875890783</v>
      </c>
      <c r="AF403" s="8">
        <f t="shared" si="164"/>
        <v>136</v>
      </c>
      <c r="AG403" s="31">
        <f t="shared" si="165"/>
        <v>-0.29475842001722258</v>
      </c>
      <c r="AH403" s="12">
        <v>2.41</v>
      </c>
      <c r="AI403" s="97">
        <f t="shared" si="147"/>
        <v>25</v>
      </c>
      <c r="AJ403" s="31">
        <f t="shared" si="166"/>
        <v>-0.28678957000391148</v>
      </c>
      <c r="AK403" s="11">
        <v>86621.340984302835</v>
      </c>
      <c r="AL403" s="36">
        <v>1</v>
      </c>
    </row>
    <row r="404" spans="1:38" x14ac:dyDescent="0.3">
      <c r="A404" t="s">
        <v>836</v>
      </c>
      <c r="B404" s="3" t="s">
        <v>837</v>
      </c>
      <c r="C404" s="4" t="s">
        <v>199</v>
      </c>
      <c r="D404" s="5" t="s">
        <v>33</v>
      </c>
      <c r="E404" s="34">
        <f t="shared" si="167"/>
        <v>3.047972105641263</v>
      </c>
      <c r="F404" s="6">
        <f t="shared" si="148"/>
        <v>18.470606283833675</v>
      </c>
      <c r="G404" s="7">
        <f t="shared" si="149"/>
        <v>429</v>
      </c>
      <c r="H404" s="97">
        <f t="shared" si="150"/>
        <v>346</v>
      </c>
      <c r="I404" s="31">
        <f t="shared" si="151"/>
        <v>0.1540420857153271</v>
      </c>
      <c r="J404" s="9">
        <v>5.9950796322672639E-2</v>
      </c>
      <c r="K404" s="8">
        <f t="shared" si="152"/>
        <v>319</v>
      </c>
      <c r="L404" s="31">
        <f t="shared" si="153"/>
        <v>0.33620957069245133</v>
      </c>
      <c r="M404" s="9">
        <v>3.0368550368550368E-2</v>
      </c>
      <c r="N404" s="8">
        <f t="shared" si="154"/>
        <v>426</v>
      </c>
      <c r="O404" s="31">
        <f t="shared" si="155"/>
        <v>0.67390583330711751</v>
      </c>
      <c r="P404" s="9">
        <v>1.7050644473764337E-2</v>
      </c>
      <c r="Q404" s="8">
        <f t="shared" si="156"/>
        <v>304</v>
      </c>
      <c r="R404" s="31">
        <f t="shared" si="157"/>
        <v>5.01204706489774E-2</v>
      </c>
      <c r="S404" s="10">
        <v>0.2443195699975568</v>
      </c>
      <c r="T404" s="8">
        <f t="shared" si="158"/>
        <v>370</v>
      </c>
      <c r="U404" s="31">
        <f t="shared" si="159"/>
        <v>0.51127471529856683</v>
      </c>
      <c r="V404" s="16">
        <v>4.245599329421626E-2</v>
      </c>
      <c r="W404" s="97">
        <f t="shared" si="145"/>
        <v>382</v>
      </c>
      <c r="X404" s="31">
        <f t="shared" si="160"/>
        <v>0.21311259263435681</v>
      </c>
      <c r="Y404" s="11">
        <v>131638</v>
      </c>
      <c r="Z404" s="8">
        <f t="shared" si="161"/>
        <v>471</v>
      </c>
      <c r="AA404" s="31">
        <f t="shared" si="162"/>
        <v>0.7152623377791012</v>
      </c>
      <c r="AB404" s="9">
        <v>3.3000000000000002E-2</v>
      </c>
      <c r="AC404" s="97">
        <f t="shared" si="146"/>
        <v>484</v>
      </c>
      <c r="AD404" s="31">
        <f t="shared" si="163"/>
        <v>0.81930635874270952</v>
      </c>
      <c r="AE404" s="16">
        <v>0.97729891680110625</v>
      </c>
      <c r="AF404" s="8">
        <f t="shared" si="164"/>
        <v>244</v>
      </c>
      <c r="AG404" s="31">
        <f t="shared" si="165"/>
        <v>-6.227495560804875E-2</v>
      </c>
      <c r="AH404" s="12">
        <v>2.1570000000000005</v>
      </c>
      <c r="AI404" s="97">
        <f t="shared" si="147"/>
        <v>352</v>
      </c>
      <c r="AJ404" s="31">
        <f t="shared" si="166"/>
        <v>-0.16801751187799391</v>
      </c>
      <c r="AK404" s="11">
        <v>236496.2043733203</v>
      </c>
      <c r="AL404" s="36"/>
    </row>
    <row r="405" spans="1:38" x14ac:dyDescent="0.3">
      <c r="A405" t="s">
        <v>838</v>
      </c>
      <c r="B405" s="3" t="s">
        <v>839</v>
      </c>
      <c r="C405" s="4" t="s">
        <v>36</v>
      </c>
      <c r="D405" s="5" t="s">
        <v>37</v>
      </c>
      <c r="E405" s="34">
        <f t="shared" si="167"/>
        <v>-13.018059989420131</v>
      </c>
      <c r="F405" s="6">
        <f t="shared" si="148"/>
        <v>69.70637313095429</v>
      </c>
      <c r="G405" s="7">
        <f t="shared" si="149"/>
        <v>12</v>
      </c>
      <c r="H405" s="97">
        <f t="shared" si="150"/>
        <v>228</v>
      </c>
      <c r="I405" s="31">
        <f t="shared" si="151"/>
        <v>-0.19089920128220339</v>
      </c>
      <c r="J405" s="9">
        <v>3.0891264718923894E-2</v>
      </c>
      <c r="K405" s="8">
        <f t="shared" si="152"/>
        <v>150</v>
      </c>
      <c r="L405" s="31">
        <f t="shared" si="153"/>
        <v>-0.29506431981316816</v>
      </c>
      <c r="M405" s="9">
        <v>5.1657458563535909E-2</v>
      </c>
      <c r="N405" s="8">
        <f t="shared" si="154"/>
        <v>10</v>
      </c>
      <c r="O405" s="31">
        <f t="shared" si="155"/>
        <v>-3.3313059522762565</v>
      </c>
      <c r="P405" s="9">
        <v>0.28340438042040278</v>
      </c>
      <c r="Q405" s="8">
        <f t="shared" si="156"/>
        <v>34</v>
      </c>
      <c r="R405" s="31">
        <f t="shared" si="157"/>
        <v>1.3288363539355315E-2</v>
      </c>
      <c r="S405" s="10">
        <v>3.3454406423246033</v>
      </c>
      <c r="T405" s="8">
        <f t="shared" si="158"/>
        <v>12</v>
      </c>
      <c r="U405" s="31">
        <f t="shared" si="159"/>
        <v>-2.7094084150362043</v>
      </c>
      <c r="V405" s="16">
        <v>0.25113508763364739</v>
      </c>
      <c r="W405" s="97">
        <f t="shared" si="145"/>
        <v>15</v>
      </c>
      <c r="X405" s="31">
        <f t="shared" si="160"/>
        <v>-1.4785467557312562</v>
      </c>
      <c r="Y405" s="11">
        <v>53661</v>
      </c>
      <c r="Z405" s="8">
        <f t="shared" si="161"/>
        <v>34</v>
      </c>
      <c r="AA405" s="31">
        <f t="shared" si="162"/>
        <v>-1.5902726935461626</v>
      </c>
      <c r="AB405" s="9">
        <v>7.0999999999999994E-2</v>
      </c>
      <c r="AC405" s="97">
        <f t="shared" si="146"/>
        <v>8</v>
      </c>
      <c r="AD405" s="31">
        <f t="shared" si="163"/>
        <v>-3.4477088023659586</v>
      </c>
      <c r="AE405" s="16">
        <v>0.73947600824256698</v>
      </c>
      <c r="AF405" s="8">
        <f t="shared" si="164"/>
        <v>13</v>
      </c>
      <c r="AG405" s="31">
        <f t="shared" si="165"/>
        <v>-1.107072184988408</v>
      </c>
      <c r="AH405" s="12">
        <v>3.294</v>
      </c>
      <c r="AI405" s="97">
        <f t="shared" si="147"/>
        <v>11</v>
      </c>
      <c r="AJ405" s="31">
        <f t="shared" si="166"/>
        <v>-0.30338722993081102</v>
      </c>
      <c r="AK405" s="11">
        <v>65677.256547505254</v>
      </c>
      <c r="AL405" s="36">
        <v>1</v>
      </c>
    </row>
    <row r="406" spans="1:38" x14ac:dyDescent="0.3">
      <c r="A406" t="s">
        <v>840</v>
      </c>
      <c r="B406" s="3" t="s">
        <v>841</v>
      </c>
      <c r="C406" s="4" t="s">
        <v>82</v>
      </c>
      <c r="D406" s="5" t="s">
        <v>37</v>
      </c>
      <c r="E406" s="34">
        <f t="shared" si="167"/>
        <v>0.70293813080074308</v>
      </c>
      <c r="F406" s="6">
        <f t="shared" si="148"/>
        <v>25.949093397054288</v>
      </c>
      <c r="G406" s="7">
        <f t="shared" si="149"/>
        <v>267</v>
      </c>
      <c r="H406" s="97">
        <f t="shared" si="150"/>
        <v>478</v>
      </c>
      <c r="I406" s="31">
        <f t="shared" si="151"/>
        <v>0.67647762623036023</v>
      </c>
      <c r="J406" s="9">
        <v>0.10396330706809365</v>
      </c>
      <c r="K406" s="8">
        <f t="shared" si="152"/>
        <v>140</v>
      </c>
      <c r="L406" s="31">
        <f t="shared" si="153"/>
        <v>-0.37095773824985573</v>
      </c>
      <c r="M406" s="9">
        <v>5.4216867469879519E-2</v>
      </c>
      <c r="N406" s="8">
        <f t="shared" si="154"/>
        <v>422</v>
      </c>
      <c r="O406" s="31">
        <f t="shared" si="155"/>
        <v>0.66576912545535005</v>
      </c>
      <c r="P406" s="9">
        <v>1.7591750075826508E-2</v>
      </c>
      <c r="Q406" s="8">
        <f t="shared" si="156"/>
        <v>350</v>
      </c>
      <c r="R406" s="31">
        <f t="shared" si="157"/>
        <v>5.1756997808922914E-2</v>
      </c>
      <c r="S406" s="10">
        <v>0.10653030787258974</v>
      </c>
      <c r="T406" s="8">
        <f t="shared" si="158"/>
        <v>245</v>
      </c>
      <c r="U406" s="31">
        <f t="shared" si="159"/>
        <v>0.10957246090836682</v>
      </c>
      <c r="V406" s="16">
        <v>6.8483658621087892E-2</v>
      </c>
      <c r="W406" s="97">
        <f t="shared" si="145"/>
        <v>235</v>
      </c>
      <c r="X406" s="31">
        <f t="shared" si="160"/>
        <v>-0.39461088128443866</v>
      </c>
      <c r="Y406" s="11">
        <v>103625</v>
      </c>
      <c r="Z406" s="8">
        <f t="shared" si="161"/>
        <v>218</v>
      </c>
      <c r="AA406" s="31">
        <f t="shared" si="162"/>
        <v>0.10854259269350566</v>
      </c>
      <c r="AB406" s="9">
        <v>4.2999999999999997E-2</v>
      </c>
      <c r="AC406" s="97">
        <f t="shared" si="146"/>
        <v>224</v>
      </c>
      <c r="AD406" s="31">
        <f t="shared" si="163"/>
        <v>6.9431002807144801E-2</v>
      </c>
      <c r="AE406" s="16">
        <v>0.93550446998722858</v>
      </c>
      <c r="AF406" s="8">
        <f t="shared" si="164"/>
        <v>411</v>
      </c>
      <c r="AG406" s="31">
        <f t="shared" si="165"/>
        <v>0.30406262467307432</v>
      </c>
      <c r="AH406" s="12">
        <v>1.7583333333333335</v>
      </c>
      <c r="AI406" s="97">
        <f t="shared" si="147"/>
        <v>151</v>
      </c>
      <c r="AJ406" s="31">
        <f t="shared" si="166"/>
        <v>-0.23967518300601279</v>
      </c>
      <c r="AK406" s="11">
        <v>146073.55917758602</v>
      </c>
      <c r="AL406" s="36"/>
    </row>
    <row r="407" spans="1:38" x14ac:dyDescent="0.3">
      <c r="A407" t="s">
        <v>842</v>
      </c>
      <c r="B407" s="3" t="s">
        <v>843</v>
      </c>
      <c r="C407" s="4" t="s">
        <v>43</v>
      </c>
      <c r="D407" s="5" t="s">
        <v>44</v>
      </c>
      <c r="E407" s="34">
        <f t="shared" si="167"/>
        <v>7.5606449626014038E-2</v>
      </c>
      <c r="F407" s="6">
        <f t="shared" si="148"/>
        <v>27.949700613714889</v>
      </c>
      <c r="G407" s="7">
        <f t="shared" si="149"/>
        <v>238</v>
      </c>
      <c r="H407" s="97">
        <f t="shared" si="150"/>
        <v>160</v>
      </c>
      <c r="I407" s="31">
        <f t="shared" si="151"/>
        <v>-0.41544767297004875</v>
      </c>
      <c r="J407" s="9">
        <v>1.1974209395148927E-2</v>
      </c>
      <c r="K407" s="8">
        <f t="shared" si="152"/>
        <v>50</v>
      </c>
      <c r="L407" s="31">
        <f t="shared" si="153"/>
        <v>-1.2696867058958345</v>
      </c>
      <c r="M407" s="9">
        <v>8.4525357607282178E-2</v>
      </c>
      <c r="N407" s="8">
        <f t="shared" si="154"/>
        <v>360</v>
      </c>
      <c r="O407" s="31">
        <f t="shared" si="155"/>
        <v>0.50310671398182449</v>
      </c>
      <c r="P407" s="9">
        <v>2.8409090909090908E-2</v>
      </c>
      <c r="Q407" s="8">
        <f t="shared" si="156"/>
        <v>386</v>
      </c>
      <c r="R407" s="31">
        <f t="shared" si="157"/>
        <v>5.3022261440516603E-2</v>
      </c>
      <c r="S407" s="10">
        <v>0</v>
      </c>
      <c r="T407" s="8">
        <f t="shared" si="158"/>
        <v>277</v>
      </c>
      <c r="U407" s="31">
        <f t="shared" si="159"/>
        <v>0.23559182400862852</v>
      </c>
      <c r="V407" s="16">
        <v>6.031843233312921E-2</v>
      </c>
      <c r="W407" s="97">
        <f t="shared" si="145"/>
        <v>234</v>
      </c>
      <c r="X407" s="31">
        <f t="shared" si="160"/>
        <v>-0.39491460200820488</v>
      </c>
      <c r="Y407" s="11">
        <v>103611</v>
      </c>
      <c r="Z407" s="8">
        <f t="shared" si="161"/>
        <v>246</v>
      </c>
      <c r="AA407" s="31">
        <f t="shared" si="162"/>
        <v>0.16921456720206488</v>
      </c>
      <c r="AB407" s="9">
        <v>4.2000000000000003E-2</v>
      </c>
      <c r="AC407" s="97">
        <f t="shared" si="146"/>
        <v>247</v>
      </c>
      <c r="AD407" s="31">
        <f t="shared" si="163"/>
        <v>0.17372588528739072</v>
      </c>
      <c r="AE407" s="16">
        <v>0.94131736526946108</v>
      </c>
      <c r="AF407" s="8">
        <f t="shared" si="164"/>
        <v>46</v>
      </c>
      <c r="AG407" s="31">
        <f t="shared" si="165"/>
        <v>-0.75972534883557097</v>
      </c>
      <c r="AH407" s="12">
        <v>2.9160000000000004</v>
      </c>
      <c r="AI407" s="97">
        <f t="shared" si="147"/>
        <v>238</v>
      </c>
      <c r="AJ407" s="31">
        <f t="shared" si="166"/>
        <v>-0.21170107344337116</v>
      </c>
      <c r="AK407" s="11">
        <v>181373.24089805825</v>
      </c>
      <c r="AL407" s="36"/>
    </row>
    <row r="408" spans="1:38" x14ac:dyDescent="0.3">
      <c r="A408" t="s">
        <v>844</v>
      </c>
      <c r="B408" s="3" t="s">
        <v>845</v>
      </c>
      <c r="C408" s="4" t="s">
        <v>82</v>
      </c>
      <c r="D408" s="5" t="s">
        <v>37</v>
      </c>
      <c r="E408" s="34">
        <f t="shared" si="167"/>
        <v>2.5633720082907381</v>
      </c>
      <c r="F408" s="6">
        <f t="shared" si="148"/>
        <v>20.016031903241949</v>
      </c>
      <c r="G408" s="7">
        <f t="shared" si="149"/>
        <v>393</v>
      </c>
      <c r="H408" s="97">
        <f t="shared" si="150"/>
        <v>422</v>
      </c>
      <c r="I408" s="31">
        <f t="shared" si="151"/>
        <v>0.3892278156451997</v>
      </c>
      <c r="J408" s="9">
        <v>7.9763986013986043E-2</v>
      </c>
      <c r="K408" s="8">
        <f t="shared" si="152"/>
        <v>383</v>
      </c>
      <c r="L408" s="31">
        <f t="shared" si="153"/>
        <v>0.5116885815783363</v>
      </c>
      <c r="M408" s="9">
        <v>2.4450744153082921E-2</v>
      </c>
      <c r="N408" s="8">
        <f t="shared" si="154"/>
        <v>439</v>
      </c>
      <c r="O408" s="31">
        <f t="shared" si="155"/>
        <v>0.69258778852000125</v>
      </c>
      <c r="P408" s="9">
        <v>1.580826109127996E-2</v>
      </c>
      <c r="Q408" s="8">
        <f t="shared" si="156"/>
        <v>142</v>
      </c>
      <c r="R408" s="31">
        <f t="shared" si="157"/>
        <v>4.1003409275195836E-2</v>
      </c>
      <c r="S408" s="10">
        <v>1.0119409026512851</v>
      </c>
      <c r="T408" s="8">
        <f t="shared" si="158"/>
        <v>320</v>
      </c>
      <c r="U408" s="31">
        <f t="shared" si="159"/>
        <v>0.36095803361552731</v>
      </c>
      <c r="V408" s="16">
        <v>5.2195526097763047E-2</v>
      </c>
      <c r="W408" s="97">
        <f t="shared" si="145"/>
        <v>406</v>
      </c>
      <c r="X408" s="31">
        <f t="shared" si="160"/>
        <v>0.43174812507121185</v>
      </c>
      <c r="Y408" s="11">
        <v>141716</v>
      </c>
      <c r="Z408" s="8">
        <f t="shared" si="161"/>
        <v>442</v>
      </c>
      <c r="AA408" s="31">
        <f t="shared" si="162"/>
        <v>0.65459036327054154</v>
      </c>
      <c r="AB408" s="9">
        <v>3.4000000000000002E-2</v>
      </c>
      <c r="AC408" s="97">
        <f t="shared" si="146"/>
        <v>175</v>
      </c>
      <c r="AD408" s="31">
        <f t="shared" si="163"/>
        <v>-0.13728399902308858</v>
      </c>
      <c r="AE408" s="16">
        <v>0.9239831697054699</v>
      </c>
      <c r="AF408" s="8">
        <f t="shared" si="164"/>
        <v>520</v>
      </c>
      <c r="AG408" s="31">
        <f t="shared" si="165"/>
        <v>0.94729750643758781</v>
      </c>
      <c r="AH408" s="12">
        <v>1.0583333333333333</v>
      </c>
      <c r="AI408" s="97">
        <f t="shared" si="147"/>
        <v>526</v>
      </c>
      <c r="AJ408" s="31">
        <f t="shared" si="166"/>
        <v>0.23085924658427251</v>
      </c>
      <c r="AK408" s="11">
        <v>739826.70673952636</v>
      </c>
      <c r="AL408" s="36"/>
    </row>
    <row r="409" spans="1:38" x14ac:dyDescent="0.3">
      <c r="A409" t="s">
        <v>846</v>
      </c>
      <c r="B409" s="3" t="s">
        <v>847</v>
      </c>
      <c r="C409" s="4" t="s">
        <v>82</v>
      </c>
      <c r="D409" s="5" t="s">
        <v>37</v>
      </c>
      <c r="E409" s="34">
        <f t="shared" si="167"/>
        <v>2.8404233464265847</v>
      </c>
      <c r="F409" s="6">
        <f t="shared" si="148"/>
        <v>19.132494656370991</v>
      </c>
      <c r="G409" s="7">
        <f t="shared" si="149"/>
        <v>420</v>
      </c>
      <c r="H409" s="97">
        <f t="shared" si="150"/>
        <v>352</v>
      </c>
      <c r="I409" s="31">
        <f t="shared" si="151"/>
        <v>0.16455065816579514</v>
      </c>
      <c r="J409" s="9">
        <v>6.0836089573279795E-2</v>
      </c>
      <c r="K409" s="8">
        <f t="shared" si="152"/>
        <v>483</v>
      </c>
      <c r="L409" s="31">
        <f t="shared" si="153"/>
        <v>0.82289759070231971</v>
      </c>
      <c r="M409" s="9">
        <v>1.3955616563715396E-2</v>
      </c>
      <c r="N409" s="8">
        <f t="shared" si="154"/>
        <v>447</v>
      </c>
      <c r="O409" s="31">
        <f t="shared" si="155"/>
        <v>0.70798310170474243</v>
      </c>
      <c r="P409" s="9">
        <v>1.4784445272704684E-2</v>
      </c>
      <c r="Q409" s="8">
        <f t="shared" si="156"/>
        <v>375</v>
      </c>
      <c r="R409" s="31">
        <f t="shared" si="157"/>
        <v>5.2415206510295798E-2</v>
      </c>
      <c r="S409" s="10">
        <v>5.1111679018655758E-2</v>
      </c>
      <c r="T409" s="8">
        <f t="shared" si="158"/>
        <v>354</v>
      </c>
      <c r="U409" s="31">
        <f t="shared" si="159"/>
        <v>0.47748037000351951</v>
      </c>
      <c r="V409" s="16">
        <v>4.4645644708086171E-2</v>
      </c>
      <c r="W409" s="97">
        <f t="shared" si="145"/>
        <v>306</v>
      </c>
      <c r="X409" s="31">
        <f t="shared" si="160"/>
        <v>-0.13427883234196389</v>
      </c>
      <c r="Y409" s="11">
        <v>115625</v>
      </c>
      <c r="Z409" s="8">
        <f t="shared" si="161"/>
        <v>471</v>
      </c>
      <c r="AA409" s="31">
        <f t="shared" si="162"/>
        <v>0.7152623377791012</v>
      </c>
      <c r="AB409" s="9">
        <v>3.3000000000000002E-2</v>
      </c>
      <c r="AC409" s="97">
        <f t="shared" si="146"/>
        <v>412</v>
      </c>
      <c r="AD409" s="31">
        <f t="shared" si="163"/>
        <v>0.63251143074035721</v>
      </c>
      <c r="AE409" s="16">
        <v>0.96688786565547125</v>
      </c>
      <c r="AF409" s="8">
        <f t="shared" si="164"/>
        <v>501</v>
      </c>
      <c r="AG409" s="31">
        <f t="shared" si="165"/>
        <v>0.66641827473375026</v>
      </c>
      <c r="AH409" s="12">
        <v>1.3640000000000001</v>
      </c>
      <c r="AI409" s="97">
        <f t="shared" si="147"/>
        <v>441</v>
      </c>
      <c r="AJ409" s="31">
        <f t="shared" si="166"/>
        <v>-9.7667595479736038E-2</v>
      </c>
      <c r="AK409" s="11">
        <v>325268.63347814977</v>
      </c>
      <c r="AL409" s="36"/>
    </row>
    <row r="410" spans="1:38" x14ac:dyDescent="0.3">
      <c r="A410" t="s">
        <v>848</v>
      </c>
      <c r="B410" s="3" t="s">
        <v>849</v>
      </c>
      <c r="C410" s="4" t="s">
        <v>136</v>
      </c>
      <c r="D410" s="5" t="s">
        <v>44</v>
      </c>
      <c r="E410" s="34">
        <f t="shared" si="167"/>
        <v>0.88994429379329443</v>
      </c>
      <c r="F410" s="6">
        <f t="shared" si="148"/>
        <v>25.352716886079541</v>
      </c>
      <c r="G410" s="7">
        <f t="shared" si="149"/>
        <v>277</v>
      </c>
      <c r="H410" s="97">
        <f t="shared" si="150"/>
        <v>137</v>
      </c>
      <c r="I410" s="31">
        <f t="shared" si="151"/>
        <v>-0.47832051939003484</v>
      </c>
      <c r="J410" s="9">
        <v>6.6774950369969943E-3</v>
      </c>
      <c r="K410" s="8">
        <f t="shared" si="152"/>
        <v>467</v>
      </c>
      <c r="L410" s="31">
        <f t="shared" si="153"/>
        <v>0.76277063018428271</v>
      </c>
      <c r="M410" s="9">
        <v>1.5983321751216122E-2</v>
      </c>
      <c r="N410" s="8">
        <f t="shared" si="154"/>
        <v>271</v>
      </c>
      <c r="O410" s="31">
        <f t="shared" si="155"/>
        <v>0.26835174384556248</v>
      </c>
      <c r="P410" s="9">
        <v>4.4020715630885124E-2</v>
      </c>
      <c r="Q410" s="8">
        <f t="shared" si="156"/>
        <v>356</v>
      </c>
      <c r="R410" s="31">
        <f t="shared" si="157"/>
        <v>5.1957629878149274E-2</v>
      </c>
      <c r="S410" s="10">
        <v>8.9637863033345283E-2</v>
      </c>
      <c r="T410" s="8">
        <f t="shared" si="158"/>
        <v>170</v>
      </c>
      <c r="U410" s="31">
        <f t="shared" si="159"/>
        <v>-0.13745118392738234</v>
      </c>
      <c r="V410" s="16">
        <v>8.4489166893300702E-2</v>
      </c>
      <c r="W410" s="97">
        <f t="shared" si="145"/>
        <v>353</v>
      </c>
      <c r="X410" s="31">
        <f t="shared" si="160"/>
        <v>5.7260472667461912E-2</v>
      </c>
      <c r="Y410" s="11">
        <v>124454</v>
      </c>
      <c r="Z410" s="8">
        <f t="shared" si="161"/>
        <v>317</v>
      </c>
      <c r="AA410" s="31">
        <f t="shared" si="162"/>
        <v>0.35123049072774382</v>
      </c>
      <c r="AB410" s="9">
        <v>3.9E-2</v>
      </c>
      <c r="AC410" s="97">
        <f t="shared" si="146"/>
        <v>314</v>
      </c>
      <c r="AD410" s="31">
        <f t="shared" si="163"/>
        <v>0.37697576046538794</v>
      </c>
      <c r="AE410" s="16">
        <v>0.95264553605253188</v>
      </c>
      <c r="AF410" s="8">
        <f t="shared" si="164"/>
        <v>106</v>
      </c>
      <c r="AG410" s="31">
        <f t="shared" si="165"/>
        <v>-0.38419869881495483</v>
      </c>
      <c r="AH410" s="12">
        <v>2.5073333333333334</v>
      </c>
      <c r="AI410" s="97">
        <f t="shared" si="147"/>
        <v>227</v>
      </c>
      <c r="AJ410" s="31">
        <f t="shared" si="166"/>
        <v>-0.21377389143380748</v>
      </c>
      <c r="AK410" s="11">
        <v>178757.61464682681</v>
      </c>
      <c r="AL410" s="36"/>
    </row>
    <row r="411" spans="1:38" x14ac:dyDescent="0.3">
      <c r="A411" t="s">
        <v>850</v>
      </c>
      <c r="B411" s="3" t="s">
        <v>851</v>
      </c>
      <c r="C411" s="4" t="s">
        <v>36</v>
      </c>
      <c r="D411" s="5" t="s">
        <v>37</v>
      </c>
      <c r="E411" s="34">
        <f t="shared" si="167"/>
        <v>2.7895664745413855</v>
      </c>
      <c r="F411" s="6">
        <f t="shared" si="148"/>
        <v>19.294680989316568</v>
      </c>
      <c r="G411" s="7">
        <f t="shared" si="149"/>
        <v>413</v>
      </c>
      <c r="H411" s="97">
        <f t="shared" si="150"/>
        <v>213</v>
      </c>
      <c r="I411" s="31">
        <f t="shared" si="151"/>
        <v>-0.22306076494070759</v>
      </c>
      <c r="J411" s="9">
        <v>2.8181818181818086E-2</v>
      </c>
      <c r="K411" s="8">
        <f t="shared" si="152"/>
        <v>72</v>
      </c>
      <c r="L411" s="31">
        <f t="shared" si="153"/>
        <v>-0.90758829053028767</v>
      </c>
      <c r="M411" s="9">
        <v>7.2314049586776855E-2</v>
      </c>
      <c r="N411" s="8">
        <f t="shared" si="154"/>
        <v>497</v>
      </c>
      <c r="O411" s="31">
        <f t="shared" si="155"/>
        <v>0.82982841319219969</v>
      </c>
      <c r="P411" s="9">
        <v>6.6815144766146995E-3</v>
      </c>
      <c r="Q411" s="8">
        <f t="shared" si="156"/>
        <v>386</v>
      </c>
      <c r="R411" s="31">
        <f t="shared" si="157"/>
        <v>5.3022261440516603E-2</v>
      </c>
      <c r="S411" s="10">
        <v>0</v>
      </c>
      <c r="T411" s="8">
        <f t="shared" si="158"/>
        <v>542</v>
      </c>
      <c r="U411" s="31">
        <f t="shared" si="159"/>
        <v>0.96496722052895845</v>
      </c>
      <c r="V411" s="16">
        <v>1.3059701492537313E-2</v>
      </c>
      <c r="W411" s="97">
        <f t="shared" si="145"/>
        <v>348</v>
      </c>
      <c r="X411" s="31">
        <f t="shared" si="160"/>
        <v>3.5219025856999049E-2</v>
      </c>
      <c r="Y411" s="11">
        <v>123438</v>
      </c>
      <c r="Z411" s="8">
        <f t="shared" si="161"/>
        <v>366</v>
      </c>
      <c r="AA411" s="31">
        <f t="shared" si="162"/>
        <v>0.47257443974486263</v>
      </c>
      <c r="AB411" s="9">
        <v>3.7000000000000005E-2</v>
      </c>
      <c r="AC411" s="97">
        <f t="shared" si="146"/>
        <v>447</v>
      </c>
      <c r="AD411" s="31">
        <f t="shared" si="163"/>
        <v>0.71902501906981031</v>
      </c>
      <c r="AE411" s="16">
        <v>0.97170971709717102</v>
      </c>
      <c r="AF411" s="8">
        <f t="shared" si="164"/>
        <v>365</v>
      </c>
      <c r="AG411" s="31">
        <f t="shared" si="165"/>
        <v>0.17847867156666972</v>
      </c>
      <c r="AH411" s="12">
        <v>1.8949999999999998</v>
      </c>
      <c r="AI411" s="97">
        <f t="shared" si="147"/>
        <v>302</v>
      </c>
      <c r="AJ411" s="31">
        <f t="shared" si="166"/>
        <v>-0.18810923726351919</v>
      </c>
      <c r="AK411" s="11">
        <v>211143.06454465076</v>
      </c>
      <c r="AL411" s="36"/>
    </row>
    <row r="412" spans="1:38" x14ac:dyDescent="0.3">
      <c r="A412" t="s">
        <v>852</v>
      </c>
      <c r="B412" s="3" t="s">
        <v>853</v>
      </c>
      <c r="C412" s="4" t="s">
        <v>295</v>
      </c>
      <c r="D412" s="5" t="s">
        <v>33</v>
      </c>
      <c r="E412" s="34">
        <f t="shared" si="167"/>
        <v>4.2457633708234921</v>
      </c>
      <c r="F412" s="6">
        <f t="shared" si="148"/>
        <v>14.650761182611761</v>
      </c>
      <c r="G412" s="7">
        <f t="shared" si="149"/>
        <v>494</v>
      </c>
      <c r="H412" s="97">
        <f t="shared" si="150"/>
        <v>347</v>
      </c>
      <c r="I412" s="31">
        <f t="shared" si="151"/>
        <v>0.15636298402354767</v>
      </c>
      <c r="J412" s="9">
        <v>6.0146320083611426E-2</v>
      </c>
      <c r="K412" s="8">
        <f t="shared" si="152"/>
        <v>229</v>
      </c>
      <c r="L412" s="31">
        <f t="shared" si="153"/>
        <v>1.540846216122308E-2</v>
      </c>
      <c r="M412" s="9">
        <v>4.1187159297395519E-2</v>
      </c>
      <c r="N412" s="8">
        <f t="shared" si="154"/>
        <v>400</v>
      </c>
      <c r="O412" s="31">
        <f t="shared" si="155"/>
        <v>0.62470510680414448</v>
      </c>
      <c r="P412" s="9">
        <v>2.0322580645161289E-2</v>
      </c>
      <c r="Q412" s="8">
        <f t="shared" si="156"/>
        <v>386</v>
      </c>
      <c r="R412" s="31">
        <f t="shared" si="157"/>
        <v>5.3022261440516603E-2</v>
      </c>
      <c r="S412" s="10">
        <v>0</v>
      </c>
      <c r="T412" s="8">
        <f t="shared" si="158"/>
        <v>271</v>
      </c>
      <c r="U412" s="31">
        <f t="shared" si="159"/>
        <v>0.22256726380929884</v>
      </c>
      <c r="V412" s="16">
        <v>6.1162338211657223E-2</v>
      </c>
      <c r="W412" s="97">
        <f t="shared" si="145"/>
        <v>506</v>
      </c>
      <c r="X412" s="31">
        <f t="shared" si="160"/>
        <v>1.5243400401453666</v>
      </c>
      <c r="Y412" s="11">
        <v>192079</v>
      </c>
      <c r="Z412" s="8">
        <f t="shared" si="161"/>
        <v>523</v>
      </c>
      <c r="AA412" s="31">
        <f t="shared" si="162"/>
        <v>0.89727826130478017</v>
      </c>
      <c r="AB412" s="9">
        <v>0.03</v>
      </c>
      <c r="AC412" s="97">
        <f t="shared" si="146"/>
        <v>485</v>
      </c>
      <c r="AD412" s="31">
        <f t="shared" si="163"/>
        <v>0.82012552581429377</v>
      </c>
      <c r="AE412" s="16">
        <v>0.97734457323498425</v>
      </c>
      <c r="AF412" s="8">
        <f t="shared" si="164"/>
        <v>413</v>
      </c>
      <c r="AG412" s="31">
        <f t="shared" si="165"/>
        <v>0.30957606651677039</v>
      </c>
      <c r="AH412" s="12">
        <v>1.7523333333333333</v>
      </c>
      <c r="AI412" s="97">
        <f t="shared" si="147"/>
        <v>466</v>
      </c>
      <c r="AJ412" s="31">
        <f t="shared" si="166"/>
        <v>-6.6447866681175666E-2</v>
      </c>
      <c r="AK412" s="11">
        <v>364663.86382572749</v>
      </c>
      <c r="AL412" s="36"/>
    </row>
    <row r="413" spans="1:38" x14ac:dyDescent="0.3">
      <c r="A413" t="s">
        <v>854</v>
      </c>
      <c r="B413" s="3" t="s">
        <v>855</v>
      </c>
      <c r="C413" s="4" t="s">
        <v>136</v>
      </c>
      <c r="D413" s="5" t="s">
        <v>44</v>
      </c>
      <c r="E413" s="34">
        <f t="shared" si="167"/>
        <v>-10.456183396709228</v>
      </c>
      <c r="F413" s="6">
        <f t="shared" si="148"/>
        <v>61.536358841266662</v>
      </c>
      <c r="G413" s="7">
        <f t="shared" si="149"/>
        <v>19</v>
      </c>
      <c r="H413" s="97">
        <f t="shared" si="150"/>
        <v>434</v>
      </c>
      <c r="I413" s="31">
        <f t="shared" si="151"/>
        <v>0.45582135523364309</v>
      </c>
      <c r="J413" s="9">
        <v>8.5374149659863896E-2</v>
      </c>
      <c r="K413" s="8">
        <f t="shared" si="152"/>
        <v>136</v>
      </c>
      <c r="L413" s="31">
        <f t="shared" si="153"/>
        <v>-0.37897322299188524</v>
      </c>
      <c r="M413" s="9">
        <v>5.4487179487179488E-2</v>
      </c>
      <c r="N413" s="8">
        <f t="shared" si="154"/>
        <v>8</v>
      </c>
      <c r="O413" s="31">
        <f t="shared" si="155"/>
        <v>-3.4170139635762644</v>
      </c>
      <c r="P413" s="9">
        <v>0.28910411622276028</v>
      </c>
      <c r="Q413" s="8">
        <f t="shared" si="156"/>
        <v>80</v>
      </c>
      <c r="R413" s="31">
        <f t="shared" si="157"/>
        <v>3.0690021309328915E-2</v>
      </c>
      <c r="S413" s="10">
        <v>1.8802883108743342</v>
      </c>
      <c r="T413" s="8">
        <f t="shared" si="158"/>
        <v>9</v>
      </c>
      <c r="U413" s="31">
        <f t="shared" si="159"/>
        <v>-3.2049442243362121</v>
      </c>
      <c r="V413" s="16">
        <v>0.28324255046459468</v>
      </c>
      <c r="W413" s="97">
        <f t="shared" si="145"/>
        <v>14</v>
      </c>
      <c r="X413" s="31">
        <f t="shared" si="160"/>
        <v>-1.49017492058402</v>
      </c>
      <c r="Y413" s="11">
        <v>53125</v>
      </c>
      <c r="Z413" s="8">
        <f t="shared" si="161"/>
        <v>37</v>
      </c>
      <c r="AA413" s="31">
        <f t="shared" si="162"/>
        <v>-1.4689287445290442</v>
      </c>
      <c r="AB413" s="9">
        <v>6.9000000000000006E-2</v>
      </c>
      <c r="AC413" s="97">
        <f t="shared" si="146"/>
        <v>94</v>
      </c>
      <c r="AD413" s="31">
        <f t="shared" si="163"/>
        <v>-0.70477186291655558</v>
      </c>
      <c r="AE413" s="16">
        <v>0.89235412474849096</v>
      </c>
      <c r="AF413" s="8">
        <f t="shared" si="164"/>
        <v>61</v>
      </c>
      <c r="AG413" s="31">
        <f t="shared" si="165"/>
        <v>-0.60289855861488895</v>
      </c>
      <c r="AH413" s="12">
        <v>2.745333333333333</v>
      </c>
      <c r="AI413" s="97">
        <f t="shared" si="147"/>
        <v>42</v>
      </c>
      <c r="AJ413" s="31">
        <f t="shared" si="166"/>
        <v>-0.27810838193271475</v>
      </c>
      <c r="AK413" s="11">
        <v>97575.869319962396</v>
      </c>
      <c r="AL413" s="36"/>
    </row>
    <row r="414" spans="1:38" x14ac:dyDescent="0.3">
      <c r="A414" t="s">
        <v>856</v>
      </c>
      <c r="B414" s="3" t="s">
        <v>857</v>
      </c>
      <c r="C414" s="4" t="s">
        <v>54</v>
      </c>
      <c r="D414" s="5" t="s">
        <v>37</v>
      </c>
      <c r="E414" s="34">
        <f t="shared" si="167"/>
        <v>-0.75817184582261243</v>
      </c>
      <c r="F414" s="6">
        <f t="shared" si="148"/>
        <v>30.608681381027505</v>
      </c>
      <c r="G414" s="7">
        <f t="shared" si="149"/>
        <v>190</v>
      </c>
      <c r="H414" s="97">
        <f t="shared" si="150"/>
        <v>278</v>
      </c>
      <c r="I414" s="31">
        <f t="shared" si="151"/>
        <v>-4.6585258160607761E-2</v>
      </c>
      <c r="J414" s="9">
        <v>4.3048973143759772E-2</v>
      </c>
      <c r="K414" s="8">
        <f t="shared" si="152"/>
        <v>296</v>
      </c>
      <c r="L414" s="31">
        <f t="shared" si="153"/>
        <v>0.25915751126642422</v>
      </c>
      <c r="M414" s="9">
        <v>3.2967032967032968E-2</v>
      </c>
      <c r="N414" s="8">
        <f t="shared" si="154"/>
        <v>182</v>
      </c>
      <c r="O414" s="31">
        <f t="shared" si="155"/>
        <v>-9.496335044345719E-2</v>
      </c>
      <c r="P414" s="9">
        <v>6.8181818181818177E-2</v>
      </c>
      <c r="Q414" s="8">
        <f t="shared" si="156"/>
        <v>386</v>
      </c>
      <c r="R414" s="31">
        <f t="shared" si="157"/>
        <v>5.3022261440516603E-2</v>
      </c>
      <c r="S414" s="10">
        <v>0</v>
      </c>
      <c r="T414" s="8">
        <f t="shared" si="158"/>
        <v>231</v>
      </c>
      <c r="U414" s="31">
        <f t="shared" si="159"/>
        <v>4.5812125021258213E-2</v>
      </c>
      <c r="V414" s="16">
        <v>7.2614909231363461E-2</v>
      </c>
      <c r="W414" s="97">
        <f t="shared" si="145"/>
        <v>121</v>
      </c>
      <c r="X414" s="31">
        <f t="shared" si="160"/>
        <v>-0.76475966620581404</v>
      </c>
      <c r="Y414" s="11">
        <v>86563</v>
      </c>
      <c r="Z414" s="8">
        <f t="shared" si="161"/>
        <v>150</v>
      </c>
      <c r="AA414" s="31">
        <f t="shared" si="162"/>
        <v>-0.19481727984929254</v>
      </c>
      <c r="AB414" s="9">
        <v>4.8000000000000001E-2</v>
      </c>
      <c r="AC414" s="97">
        <f t="shared" si="146"/>
        <v>303</v>
      </c>
      <c r="AD414" s="31">
        <f t="shared" si="163"/>
        <v>0.34258946991960748</v>
      </c>
      <c r="AE414" s="16">
        <v>0.95072900955253892</v>
      </c>
      <c r="AF414" s="8">
        <f t="shared" si="164"/>
        <v>80</v>
      </c>
      <c r="AG414" s="31">
        <f t="shared" si="165"/>
        <v>-0.51192676819390803</v>
      </c>
      <c r="AH414" s="12">
        <v>2.6463333333333332</v>
      </c>
      <c r="AI414" s="97">
        <f t="shared" si="147"/>
        <v>39</v>
      </c>
      <c r="AJ414" s="31">
        <f t="shared" si="166"/>
        <v>-0.28086710773363222</v>
      </c>
      <c r="AK414" s="11">
        <v>94094.716773949258</v>
      </c>
      <c r="AL414" s="36"/>
    </row>
    <row r="415" spans="1:38" x14ac:dyDescent="0.3">
      <c r="A415" t="s">
        <v>858</v>
      </c>
      <c r="B415" s="3" t="s">
        <v>859</v>
      </c>
      <c r="C415" s="4" t="s">
        <v>115</v>
      </c>
      <c r="D415" s="5" t="s">
        <v>33</v>
      </c>
      <c r="E415" s="34">
        <f t="shared" si="167"/>
        <v>-3.1041786945986605</v>
      </c>
      <c r="F415" s="6">
        <f t="shared" si="148"/>
        <v>38.09027106131866</v>
      </c>
      <c r="G415" s="7">
        <f t="shared" si="149"/>
        <v>103</v>
      </c>
      <c r="H415" s="97">
        <f t="shared" si="150"/>
        <v>381</v>
      </c>
      <c r="I415" s="31">
        <f t="shared" si="151"/>
        <v>0.24180522142876637</v>
      </c>
      <c r="J415" s="9">
        <v>6.7344389702310714E-2</v>
      </c>
      <c r="K415" s="8">
        <f t="shared" si="152"/>
        <v>122</v>
      </c>
      <c r="L415" s="31">
        <f t="shared" si="153"/>
        <v>-0.46234768597900655</v>
      </c>
      <c r="M415" s="9">
        <v>5.729887709583141E-2</v>
      </c>
      <c r="N415" s="8">
        <f t="shared" si="154"/>
        <v>87</v>
      </c>
      <c r="O415" s="31">
        <f t="shared" si="155"/>
        <v>-0.75045020434963094</v>
      </c>
      <c r="P415" s="9">
        <v>0.11177286448560006</v>
      </c>
      <c r="Q415" s="8">
        <f t="shared" si="156"/>
        <v>153</v>
      </c>
      <c r="R415" s="31">
        <f t="shared" si="157"/>
        <v>4.259805696878792E-2</v>
      </c>
      <c r="S415" s="10">
        <v>0.87767772974027236</v>
      </c>
      <c r="T415" s="8">
        <f t="shared" si="158"/>
        <v>134</v>
      </c>
      <c r="U415" s="31">
        <f t="shared" si="159"/>
        <v>-0.30378780847488263</v>
      </c>
      <c r="V415" s="16">
        <v>9.5266686680676477E-2</v>
      </c>
      <c r="W415" s="97">
        <f t="shared" si="145"/>
        <v>155</v>
      </c>
      <c r="X415" s="31">
        <f t="shared" si="160"/>
        <v>-0.6585008015624606</v>
      </c>
      <c r="Y415" s="11">
        <v>91461</v>
      </c>
      <c r="Z415" s="8">
        <f t="shared" si="161"/>
        <v>78</v>
      </c>
      <c r="AA415" s="31">
        <f t="shared" si="162"/>
        <v>-0.68019307591776879</v>
      </c>
      <c r="AB415" s="9">
        <v>5.5999999999999994E-2</v>
      </c>
      <c r="AC415" s="97">
        <f t="shared" si="146"/>
        <v>108</v>
      </c>
      <c r="AD415" s="31">
        <f t="shared" si="163"/>
        <v>-0.56825077063206608</v>
      </c>
      <c r="AE415" s="16">
        <v>0.89996315401621219</v>
      </c>
      <c r="AF415" s="8">
        <f t="shared" si="164"/>
        <v>134</v>
      </c>
      <c r="AG415" s="31">
        <f t="shared" si="165"/>
        <v>-0.30333488510741552</v>
      </c>
      <c r="AH415" s="12">
        <v>2.4193333333333329</v>
      </c>
      <c r="AI415" s="97">
        <f t="shared" si="147"/>
        <v>212</v>
      </c>
      <c r="AJ415" s="31">
        <f t="shared" si="166"/>
        <v>-0.21849901286490162</v>
      </c>
      <c r="AK415" s="11">
        <v>172795.12700321816</v>
      </c>
      <c r="AL415" s="36">
        <v>1</v>
      </c>
    </row>
    <row r="416" spans="1:38" x14ac:dyDescent="0.3">
      <c r="A416" t="s">
        <v>860</v>
      </c>
      <c r="B416" s="3" t="s">
        <v>861</v>
      </c>
      <c r="C416" s="4" t="s">
        <v>47</v>
      </c>
      <c r="D416" s="5" t="s">
        <v>44</v>
      </c>
      <c r="E416" s="34">
        <f t="shared" si="167"/>
        <v>2.7622032654439441</v>
      </c>
      <c r="F416" s="6">
        <f t="shared" si="148"/>
        <v>19.381944290747196</v>
      </c>
      <c r="G416" s="7">
        <f t="shared" si="149"/>
        <v>410</v>
      </c>
      <c r="H416" s="97">
        <f t="shared" si="150"/>
        <v>141</v>
      </c>
      <c r="I416" s="31">
        <f t="shared" si="151"/>
        <v>-0.46910724121788328</v>
      </c>
      <c r="J416" s="9">
        <v>7.4536663980659945E-3</v>
      </c>
      <c r="K416" s="8">
        <f t="shared" si="152"/>
        <v>535</v>
      </c>
      <c r="L416" s="31">
        <f t="shared" si="153"/>
        <v>1.2367194871514939</v>
      </c>
      <c r="M416" s="9">
        <v>0</v>
      </c>
      <c r="N416" s="8">
        <f t="shared" si="154"/>
        <v>300</v>
      </c>
      <c r="O416" s="31">
        <f t="shared" si="155"/>
        <v>0.35692921204962202</v>
      </c>
      <c r="P416" s="9">
        <v>3.8130155820348302E-2</v>
      </c>
      <c r="Q416" s="8">
        <f t="shared" si="156"/>
        <v>233</v>
      </c>
      <c r="R416" s="31">
        <f t="shared" si="157"/>
        <v>4.7480755877069965E-2</v>
      </c>
      <c r="S416" s="10">
        <v>0.46657335199626743</v>
      </c>
      <c r="T416" s="8">
        <f t="shared" si="158"/>
        <v>364</v>
      </c>
      <c r="U416" s="31">
        <f t="shared" si="159"/>
        <v>0.50143488708044759</v>
      </c>
      <c r="V416" s="16">
        <v>4.3093549476528201E-2</v>
      </c>
      <c r="W416" s="97">
        <f t="shared" si="145"/>
        <v>461</v>
      </c>
      <c r="X416" s="31">
        <f t="shared" si="160"/>
        <v>0.85001495037212127</v>
      </c>
      <c r="Y416" s="11">
        <v>160996</v>
      </c>
      <c r="Z416" s="8">
        <f t="shared" si="161"/>
        <v>415</v>
      </c>
      <c r="AA416" s="31">
        <f t="shared" si="162"/>
        <v>0.59391838876198189</v>
      </c>
      <c r="AB416" s="9">
        <v>3.5000000000000003E-2</v>
      </c>
      <c r="AC416" s="97">
        <f t="shared" si="146"/>
        <v>270</v>
      </c>
      <c r="AD416" s="31">
        <f t="shared" si="163"/>
        <v>0.23756807375155595</v>
      </c>
      <c r="AE416" s="16">
        <v>0.9448756218905473</v>
      </c>
      <c r="AF416" s="8">
        <f t="shared" si="164"/>
        <v>283</v>
      </c>
      <c r="AG416" s="31">
        <f t="shared" si="165"/>
        <v>1.4913230203693326E-2</v>
      </c>
      <c r="AH416" s="12">
        <v>2.073</v>
      </c>
      <c r="AI416" s="97">
        <f t="shared" si="147"/>
        <v>452</v>
      </c>
      <c r="AJ416" s="31">
        <f t="shared" si="166"/>
        <v>-8.30974859327228E-2</v>
      </c>
      <c r="AK416" s="11">
        <v>343654.21349063521</v>
      </c>
      <c r="AL416" s="36"/>
    </row>
    <row r="417" spans="1:38" x14ac:dyDescent="0.3">
      <c r="A417" t="s">
        <v>862</v>
      </c>
      <c r="B417" s="3" t="s">
        <v>863</v>
      </c>
      <c r="C417" s="4" t="s">
        <v>143</v>
      </c>
      <c r="D417" s="5" t="s">
        <v>44</v>
      </c>
      <c r="E417" s="34">
        <f t="shared" si="167"/>
        <v>2.850718133039325</v>
      </c>
      <c r="F417" s="6">
        <f t="shared" si="148"/>
        <v>19.099663819017358</v>
      </c>
      <c r="G417" s="7">
        <f t="shared" si="149"/>
        <v>421</v>
      </c>
      <c r="H417" s="97">
        <f t="shared" si="150"/>
        <v>262</v>
      </c>
      <c r="I417" s="31">
        <f t="shared" si="151"/>
        <v>-9.1879247929713317E-2</v>
      </c>
      <c r="J417" s="9">
        <v>3.9233187162870164E-2</v>
      </c>
      <c r="K417" s="8">
        <f t="shared" si="152"/>
        <v>371</v>
      </c>
      <c r="L417" s="31">
        <f t="shared" si="153"/>
        <v>0.47867066148299531</v>
      </c>
      <c r="M417" s="9">
        <v>2.5564231468606268E-2</v>
      </c>
      <c r="N417" s="8">
        <f t="shared" si="154"/>
        <v>304</v>
      </c>
      <c r="O417" s="31">
        <f t="shared" si="155"/>
        <v>0.36578600074182183</v>
      </c>
      <c r="P417" s="9">
        <v>3.7541163556531282E-2</v>
      </c>
      <c r="Q417" s="8">
        <f t="shared" si="156"/>
        <v>381</v>
      </c>
      <c r="R417" s="31">
        <f t="shared" si="157"/>
        <v>5.2578757717224221E-2</v>
      </c>
      <c r="S417" s="10">
        <v>3.7341299477221805E-2</v>
      </c>
      <c r="T417" s="8">
        <f t="shared" si="158"/>
        <v>313</v>
      </c>
      <c r="U417" s="31">
        <f t="shared" si="159"/>
        <v>0.33285916622085404</v>
      </c>
      <c r="V417" s="16">
        <v>5.4016147985292445E-2</v>
      </c>
      <c r="W417" s="97">
        <f t="shared" si="145"/>
        <v>489</v>
      </c>
      <c r="X417" s="31">
        <f t="shared" si="160"/>
        <v>1.1538224514879893</v>
      </c>
      <c r="Y417" s="11">
        <v>175000</v>
      </c>
      <c r="Z417" s="8">
        <f t="shared" si="161"/>
        <v>415</v>
      </c>
      <c r="AA417" s="31">
        <f t="shared" si="162"/>
        <v>0.59391838876198189</v>
      </c>
      <c r="AB417" s="9">
        <v>3.5000000000000003E-2</v>
      </c>
      <c r="AC417" s="97">
        <f t="shared" si="146"/>
        <v>294</v>
      </c>
      <c r="AD417" s="31">
        <f t="shared" si="163"/>
        <v>0.3231804884110912</v>
      </c>
      <c r="AE417" s="16">
        <v>0.94964724624487939</v>
      </c>
      <c r="AF417" s="8">
        <f t="shared" si="164"/>
        <v>225</v>
      </c>
      <c r="AG417" s="31">
        <f t="shared" si="165"/>
        <v>-9.995014153996977E-2</v>
      </c>
      <c r="AH417" s="12">
        <v>2.198</v>
      </c>
      <c r="AI417" s="97">
        <f t="shared" si="147"/>
        <v>344</v>
      </c>
      <c r="AJ417" s="31">
        <f t="shared" si="166"/>
        <v>-0.17254975321986432</v>
      </c>
      <c r="AK417" s="11">
        <v>230777.10627333832</v>
      </c>
      <c r="AL417" s="36"/>
    </row>
    <row r="418" spans="1:38" x14ac:dyDescent="0.3">
      <c r="A418" t="s">
        <v>864</v>
      </c>
      <c r="B418" s="3" t="s">
        <v>865</v>
      </c>
      <c r="C418" s="4" t="s">
        <v>101</v>
      </c>
      <c r="D418" s="5" t="s">
        <v>33</v>
      </c>
      <c r="E418" s="34">
        <f t="shared" si="167"/>
        <v>1.0077950533587043</v>
      </c>
      <c r="F418" s="6">
        <f t="shared" si="148"/>
        <v>24.976882081062222</v>
      </c>
      <c r="G418" s="7">
        <f t="shared" si="149"/>
        <v>290</v>
      </c>
      <c r="H418" s="97">
        <f t="shared" si="150"/>
        <v>527</v>
      </c>
      <c r="I418" s="31">
        <f t="shared" si="151"/>
        <v>1.2823552192836476</v>
      </c>
      <c r="J418" s="9">
        <v>0.15500538213132398</v>
      </c>
      <c r="K418" s="8">
        <f t="shared" si="152"/>
        <v>515</v>
      </c>
      <c r="L418" s="31">
        <f t="shared" si="153"/>
        <v>1.0330729045370368</v>
      </c>
      <c r="M418" s="9">
        <v>6.8677217079725289E-3</v>
      </c>
      <c r="N418" s="8">
        <f t="shared" si="154"/>
        <v>282</v>
      </c>
      <c r="O418" s="31">
        <f t="shared" si="155"/>
        <v>0.31542954317643374</v>
      </c>
      <c r="P418" s="9">
        <v>4.0889957907396274E-2</v>
      </c>
      <c r="Q418" s="8">
        <f t="shared" si="156"/>
        <v>234</v>
      </c>
      <c r="R418" s="31">
        <f t="shared" si="157"/>
        <v>4.74877648376415E-2</v>
      </c>
      <c r="S418" s="10">
        <v>0.46598322460391428</v>
      </c>
      <c r="T418" s="8">
        <f t="shared" si="158"/>
        <v>188</v>
      </c>
      <c r="U418" s="31">
        <f t="shared" si="159"/>
        <v>-6.8092401410960207E-2</v>
      </c>
      <c r="V418" s="16">
        <v>7.9995173745173745E-2</v>
      </c>
      <c r="W418" s="97">
        <f t="shared" si="145"/>
        <v>260</v>
      </c>
      <c r="X418" s="31">
        <f t="shared" si="160"/>
        <v>-0.30681389777858903</v>
      </c>
      <c r="Y418" s="11">
        <v>107672</v>
      </c>
      <c r="Z418" s="8">
        <f t="shared" si="161"/>
        <v>442</v>
      </c>
      <c r="AA418" s="31">
        <f t="shared" si="162"/>
        <v>0.65459036327054154</v>
      </c>
      <c r="AB418" s="9">
        <v>3.4000000000000002E-2</v>
      </c>
      <c r="AC418" s="97">
        <f t="shared" si="146"/>
        <v>163</v>
      </c>
      <c r="AD418" s="31">
        <f t="shared" si="163"/>
        <v>-0.19930082978302011</v>
      </c>
      <c r="AE418" s="16">
        <v>0.92052664974619292</v>
      </c>
      <c r="AF418" s="8">
        <f t="shared" si="164"/>
        <v>334</v>
      </c>
      <c r="AG418" s="31">
        <f t="shared" si="165"/>
        <v>0.11691190431206615</v>
      </c>
      <c r="AH418" s="12">
        <v>1.962</v>
      </c>
      <c r="AI418" s="97">
        <f t="shared" si="147"/>
        <v>335</v>
      </c>
      <c r="AJ418" s="31">
        <f t="shared" si="166"/>
        <v>-0.17436198394612198</v>
      </c>
      <c r="AK418" s="11">
        <v>228490.30719944081</v>
      </c>
      <c r="AL418" s="36"/>
    </row>
    <row r="419" spans="1:38" x14ac:dyDescent="0.3">
      <c r="A419" t="s">
        <v>866</v>
      </c>
      <c r="B419" s="3" t="s">
        <v>867</v>
      </c>
      <c r="C419" s="4" t="s">
        <v>40</v>
      </c>
      <c r="D419" s="5" t="s">
        <v>33</v>
      </c>
      <c r="E419" s="34">
        <f t="shared" si="167"/>
        <v>4.3061514094755706</v>
      </c>
      <c r="F419" s="6">
        <f t="shared" si="148"/>
        <v>14.458179252585374</v>
      </c>
      <c r="G419" s="7">
        <f t="shared" si="149"/>
        <v>497</v>
      </c>
      <c r="H419" s="97">
        <f t="shared" si="150"/>
        <v>518</v>
      </c>
      <c r="I419" s="31">
        <f t="shared" si="151"/>
        <v>1.1954119330317816</v>
      </c>
      <c r="J419" s="9">
        <v>0.14768085685758381</v>
      </c>
      <c r="K419" s="8">
        <f t="shared" si="152"/>
        <v>513</v>
      </c>
      <c r="L419" s="31">
        <f t="shared" si="153"/>
        <v>1.0301578793438211</v>
      </c>
      <c r="M419" s="9">
        <v>6.9660272210909872E-3</v>
      </c>
      <c r="N419" s="8">
        <f t="shared" si="154"/>
        <v>464</v>
      </c>
      <c r="O419" s="31">
        <f t="shared" si="155"/>
        <v>0.74154146735520088</v>
      </c>
      <c r="P419" s="9">
        <v>1.2552754030949031E-2</v>
      </c>
      <c r="Q419" s="8">
        <f t="shared" si="156"/>
        <v>320</v>
      </c>
      <c r="R419" s="31">
        <f t="shared" si="157"/>
        <v>5.0673908524159046E-2</v>
      </c>
      <c r="S419" s="10">
        <v>0.19772223979753242</v>
      </c>
      <c r="T419" s="8">
        <f t="shared" si="158"/>
        <v>440</v>
      </c>
      <c r="U419" s="31">
        <f t="shared" si="159"/>
        <v>0.64777444287741592</v>
      </c>
      <c r="V419" s="16">
        <v>3.3611708285100052E-2</v>
      </c>
      <c r="W419" s="97">
        <f t="shared" si="145"/>
        <v>468</v>
      </c>
      <c r="X419" s="31">
        <f t="shared" si="160"/>
        <v>0.94065389207892625</v>
      </c>
      <c r="Y419" s="11">
        <v>165174</v>
      </c>
      <c r="Z419" s="8">
        <f t="shared" si="161"/>
        <v>492</v>
      </c>
      <c r="AA419" s="31">
        <f t="shared" si="162"/>
        <v>0.77593431228766085</v>
      </c>
      <c r="AB419" s="9">
        <v>3.2000000000000001E-2</v>
      </c>
      <c r="AC419" s="97">
        <f t="shared" si="146"/>
        <v>404</v>
      </c>
      <c r="AD419" s="31">
        <f t="shared" si="163"/>
        <v>0.62010767075712558</v>
      </c>
      <c r="AE419" s="16">
        <v>0.96619653971335584</v>
      </c>
      <c r="AF419" s="8">
        <f t="shared" si="164"/>
        <v>294</v>
      </c>
      <c r="AG419" s="31">
        <f t="shared" si="165"/>
        <v>4.5849764993319775E-2</v>
      </c>
      <c r="AH419" s="12">
        <v>2.0393333333333334</v>
      </c>
      <c r="AI419" s="97">
        <f t="shared" si="147"/>
        <v>378</v>
      </c>
      <c r="AJ419" s="31">
        <f t="shared" si="166"/>
        <v>-0.15355671498859524</v>
      </c>
      <c r="AK419" s="11">
        <v>254743.84605346411</v>
      </c>
      <c r="AL419" s="36"/>
    </row>
    <row r="420" spans="1:38" x14ac:dyDescent="0.3">
      <c r="A420" t="s">
        <v>868</v>
      </c>
      <c r="B420" s="3" t="s">
        <v>869</v>
      </c>
      <c r="C420" s="4" t="s">
        <v>40</v>
      </c>
      <c r="D420" s="5" t="s">
        <v>33</v>
      </c>
      <c r="E420" s="34">
        <f t="shared" si="167"/>
        <v>2.8026128616049042</v>
      </c>
      <c r="F420" s="6">
        <f t="shared" si="148"/>
        <v>19.253075094231296</v>
      </c>
      <c r="G420" s="7">
        <f t="shared" si="149"/>
        <v>414</v>
      </c>
      <c r="H420" s="97">
        <f t="shared" si="150"/>
        <v>217</v>
      </c>
      <c r="I420" s="31">
        <f t="shared" si="151"/>
        <v>-0.21594245295121353</v>
      </c>
      <c r="J420" s="9">
        <v>2.8781499403003785E-2</v>
      </c>
      <c r="K420" s="8">
        <f t="shared" si="152"/>
        <v>452</v>
      </c>
      <c r="L420" s="31">
        <f t="shared" si="153"/>
        <v>0.71136714916365162</v>
      </c>
      <c r="M420" s="9">
        <v>1.7716838699738099E-2</v>
      </c>
      <c r="N420" s="8">
        <f t="shared" si="154"/>
        <v>280</v>
      </c>
      <c r="O420" s="31">
        <f t="shared" si="155"/>
        <v>0.31003910580295158</v>
      </c>
      <c r="P420" s="9">
        <v>4.1248431618569635E-2</v>
      </c>
      <c r="Q420" s="8">
        <f t="shared" si="156"/>
        <v>371</v>
      </c>
      <c r="R420" s="31">
        <f t="shared" si="157"/>
        <v>5.2296769429657775E-2</v>
      </c>
      <c r="S420" s="10">
        <v>6.1083623480544871E-2</v>
      </c>
      <c r="T420" s="8">
        <f t="shared" si="158"/>
        <v>444</v>
      </c>
      <c r="U420" s="31">
        <f t="shared" si="159"/>
        <v>0.65074340611332793</v>
      </c>
      <c r="V420" s="16">
        <v>3.3419338985133308E-2</v>
      </c>
      <c r="W420" s="97">
        <f t="shared" si="145"/>
        <v>449</v>
      </c>
      <c r="X420" s="31">
        <f t="shared" si="160"/>
        <v>0.77688333895669781</v>
      </c>
      <c r="Y420" s="11">
        <v>157625</v>
      </c>
      <c r="Z420" s="8">
        <f t="shared" si="161"/>
        <v>291</v>
      </c>
      <c r="AA420" s="31">
        <f t="shared" si="162"/>
        <v>0.29055851621918416</v>
      </c>
      <c r="AB420" s="9">
        <v>0.04</v>
      </c>
      <c r="AC420" s="97">
        <f t="shared" si="146"/>
        <v>399</v>
      </c>
      <c r="AD420" s="31">
        <f t="shared" si="163"/>
        <v>0.60642529169901405</v>
      </c>
      <c r="AE420" s="16">
        <v>0.96543394969182073</v>
      </c>
      <c r="AF420" s="8">
        <f t="shared" si="164"/>
        <v>322</v>
      </c>
      <c r="AG420" s="31">
        <f t="shared" si="165"/>
        <v>8.9038392768937033E-2</v>
      </c>
      <c r="AH420" s="12">
        <v>1.9923333333333335</v>
      </c>
      <c r="AI420" s="97">
        <f t="shared" si="147"/>
        <v>420</v>
      </c>
      <c r="AJ420" s="31">
        <f t="shared" si="166"/>
        <v>-0.12179735544509168</v>
      </c>
      <c r="AK420" s="11">
        <v>294820.0200965121</v>
      </c>
      <c r="AL420" s="36"/>
    </row>
    <row r="421" spans="1:38" x14ac:dyDescent="0.3">
      <c r="A421" t="s">
        <v>870</v>
      </c>
      <c r="B421" s="3" t="s">
        <v>871</v>
      </c>
      <c r="C421" s="4" t="s">
        <v>32</v>
      </c>
      <c r="D421" s="5" t="s">
        <v>33</v>
      </c>
      <c r="E421" s="34">
        <f t="shared" si="167"/>
        <v>-0.65519654095838886</v>
      </c>
      <c r="F421" s="6">
        <f t="shared" si="148"/>
        <v>30.28028550332623</v>
      </c>
      <c r="G421" s="7">
        <f t="shared" si="149"/>
        <v>194</v>
      </c>
      <c r="H421" s="97">
        <f t="shared" si="150"/>
        <v>313</v>
      </c>
      <c r="I421" s="31">
        <f t="shared" si="151"/>
        <v>6.2550382672679455E-2</v>
      </c>
      <c r="J421" s="9">
        <v>5.2243090297711792E-2</v>
      </c>
      <c r="K421" s="8">
        <f t="shared" si="152"/>
        <v>332</v>
      </c>
      <c r="L421" s="31">
        <f t="shared" si="153"/>
        <v>0.37327979899174585</v>
      </c>
      <c r="M421" s="9">
        <v>2.9118404118404117E-2</v>
      </c>
      <c r="N421" s="8">
        <f t="shared" si="154"/>
        <v>243</v>
      </c>
      <c r="O421" s="31">
        <f t="shared" si="155"/>
        <v>0.16625050831032742</v>
      </c>
      <c r="P421" s="9">
        <v>5.0810630118669563E-2</v>
      </c>
      <c r="Q421" s="8">
        <f t="shared" si="156"/>
        <v>362</v>
      </c>
      <c r="R421" s="31">
        <f t="shared" si="157"/>
        <v>5.2096538158383318E-2</v>
      </c>
      <c r="S421" s="10">
        <v>7.7942322681215898E-2</v>
      </c>
      <c r="T421" s="8">
        <f t="shared" si="158"/>
        <v>161</v>
      </c>
      <c r="U421" s="31">
        <f t="shared" si="159"/>
        <v>-0.17494773054637944</v>
      </c>
      <c r="V421" s="16">
        <v>8.6918696614995253E-2</v>
      </c>
      <c r="W421" s="97">
        <f t="shared" si="145"/>
        <v>193</v>
      </c>
      <c r="X421" s="31">
        <f t="shared" si="160"/>
        <v>-0.52798766769263328</v>
      </c>
      <c r="Y421" s="11">
        <v>97477</v>
      </c>
      <c r="Z421" s="8">
        <f t="shared" si="161"/>
        <v>366</v>
      </c>
      <c r="AA421" s="31">
        <f t="shared" si="162"/>
        <v>0.47257443974486263</v>
      </c>
      <c r="AB421" s="9">
        <v>3.7000000000000005E-2</v>
      </c>
      <c r="AC421" s="97">
        <f t="shared" si="146"/>
        <v>83</v>
      </c>
      <c r="AD421" s="31">
        <f t="shared" si="163"/>
        <v>-0.80103696189681817</v>
      </c>
      <c r="AE421" s="16">
        <v>0.88698877099000717</v>
      </c>
      <c r="AF421" s="8">
        <f t="shared" si="164"/>
        <v>418</v>
      </c>
      <c r="AG421" s="31">
        <f t="shared" si="165"/>
        <v>0.33224243854085317</v>
      </c>
      <c r="AH421" s="12">
        <v>1.7276666666666667</v>
      </c>
      <c r="AI421" s="97">
        <f t="shared" si="147"/>
        <v>406</v>
      </c>
      <c r="AJ421" s="31">
        <f t="shared" si="166"/>
        <v>-0.13665528834980428</v>
      </c>
      <c r="AK421" s="11">
        <v>276071.24450506625</v>
      </c>
      <c r="AL421" s="36"/>
    </row>
    <row r="422" spans="1:38" x14ac:dyDescent="0.3">
      <c r="A422" t="s">
        <v>872</v>
      </c>
      <c r="B422" s="3" t="s">
        <v>873</v>
      </c>
      <c r="C422" s="4" t="s">
        <v>47</v>
      </c>
      <c r="D422" s="5" t="s">
        <v>44</v>
      </c>
      <c r="E422" s="34">
        <f t="shared" si="167"/>
        <v>0.90813262963721075</v>
      </c>
      <c r="F422" s="6">
        <f t="shared" si="148"/>
        <v>25.294712935314223</v>
      </c>
      <c r="G422" s="7">
        <f t="shared" si="149"/>
        <v>279</v>
      </c>
      <c r="H422" s="97">
        <f t="shared" si="150"/>
        <v>268</v>
      </c>
      <c r="I422" s="31">
        <f t="shared" si="151"/>
        <v>-7.3627428812256576E-2</v>
      </c>
      <c r="J422" s="9">
        <v>4.0770809171201794E-2</v>
      </c>
      <c r="K422" s="8">
        <f t="shared" si="152"/>
        <v>433</v>
      </c>
      <c r="L422" s="31">
        <f t="shared" si="153"/>
        <v>0.66772158863009756</v>
      </c>
      <c r="M422" s="9">
        <v>1.9188729657517611E-2</v>
      </c>
      <c r="N422" s="8">
        <f t="shared" si="154"/>
        <v>203</v>
      </c>
      <c r="O422" s="31">
        <f t="shared" si="155"/>
        <v>6.309734230567546E-3</v>
      </c>
      <c r="P422" s="9">
        <v>6.1446977205153616E-2</v>
      </c>
      <c r="Q422" s="8">
        <f t="shared" si="156"/>
        <v>154</v>
      </c>
      <c r="R422" s="31">
        <f t="shared" si="157"/>
        <v>4.2841368495402612E-2</v>
      </c>
      <c r="S422" s="10">
        <v>0.85719183953368761</v>
      </c>
      <c r="T422" s="8">
        <f t="shared" si="158"/>
        <v>324</v>
      </c>
      <c r="U422" s="31">
        <f t="shared" si="159"/>
        <v>0.374574449319104</v>
      </c>
      <c r="V422" s="16">
        <v>5.131327187336928E-2</v>
      </c>
      <c r="W422" s="97">
        <f t="shared" si="145"/>
        <v>316</v>
      </c>
      <c r="X422" s="31">
        <f t="shared" si="160"/>
        <v>-8.1474815081465257E-2</v>
      </c>
      <c r="Y422" s="11">
        <v>118059</v>
      </c>
      <c r="Z422" s="8">
        <f t="shared" si="161"/>
        <v>396</v>
      </c>
      <c r="AA422" s="31">
        <f t="shared" si="162"/>
        <v>0.53324641425342234</v>
      </c>
      <c r="AB422" s="9">
        <v>3.6000000000000004E-2</v>
      </c>
      <c r="AC422" s="97">
        <f t="shared" si="146"/>
        <v>171</v>
      </c>
      <c r="AD422" s="31">
        <f t="shared" si="163"/>
        <v>-0.17342092959230981</v>
      </c>
      <c r="AE422" s="16">
        <v>0.92196907094794001</v>
      </c>
      <c r="AF422" s="8">
        <f t="shared" si="164"/>
        <v>439</v>
      </c>
      <c r="AG422" s="31">
        <f t="shared" si="165"/>
        <v>0.39717853136660403</v>
      </c>
      <c r="AH422" s="12">
        <v>1.657</v>
      </c>
      <c r="AI422" s="97">
        <f t="shared" si="147"/>
        <v>353</v>
      </c>
      <c r="AJ422" s="31">
        <f t="shared" si="166"/>
        <v>-0.16704705913448786</v>
      </c>
      <c r="AK422" s="11">
        <v>237720.78930224583</v>
      </c>
      <c r="AL422" s="36"/>
    </row>
    <row r="423" spans="1:38" x14ac:dyDescent="0.3">
      <c r="A423" t="s">
        <v>874</v>
      </c>
      <c r="B423" s="3" t="s">
        <v>875</v>
      </c>
      <c r="C423" s="4" t="s">
        <v>47</v>
      </c>
      <c r="D423" s="5" t="s">
        <v>44</v>
      </c>
      <c r="E423" s="34">
        <f t="shared" si="167"/>
        <v>-2.7367965144734736</v>
      </c>
      <c r="F423" s="6">
        <f t="shared" si="148"/>
        <v>36.918662065811475</v>
      </c>
      <c r="G423" s="7">
        <f t="shared" si="149"/>
        <v>117</v>
      </c>
      <c r="H423" s="97">
        <f t="shared" si="150"/>
        <v>261</v>
      </c>
      <c r="I423" s="31">
        <f t="shared" si="151"/>
        <v>-9.463157035644143E-2</v>
      </c>
      <c r="J423" s="9">
        <v>3.9001318136000718E-2</v>
      </c>
      <c r="K423" s="8">
        <f t="shared" si="152"/>
        <v>158</v>
      </c>
      <c r="L423" s="31">
        <f t="shared" si="153"/>
        <v>-0.24674338605479337</v>
      </c>
      <c r="M423" s="9">
        <v>5.0027896596615211E-2</v>
      </c>
      <c r="N423" s="8">
        <f t="shared" si="154"/>
        <v>98</v>
      </c>
      <c r="O423" s="31">
        <f t="shared" si="155"/>
        <v>-0.59167127731372149</v>
      </c>
      <c r="P423" s="9">
        <v>0.10121378230227095</v>
      </c>
      <c r="Q423" s="8">
        <f t="shared" si="156"/>
        <v>257</v>
      </c>
      <c r="R423" s="31">
        <f t="shared" si="157"/>
        <v>4.8590533936871093E-2</v>
      </c>
      <c r="S423" s="10">
        <v>0.37313432835820892</v>
      </c>
      <c r="T423" s="8">
        <f t="shared" si="158"/>
        <v>86</v>
      </c>
      <c r="U423" s="31">
        <f t="shared" si="159"/>
        <v>-0.67222699303058808</v>
      </c>
      <c r="V423" s="16">
        <v>0.11913912375096079</v>
      </c>
      <c r="W423" s="97">
        <f t="shared" si="145"/>
        <v>216</v>
      </c>
      <c r="X423" s="31">
        <f t="shared" si="160"/>
        <v>-0.45767632014075316</v>
      </c>
      <c r="Y423" s="11">
        <v>100718</v>
      </c>
      <c r="Z423" s="8">
        <f t="shared" si="161"/>
        <v>218</v>
      </c>
      <c r="AA423" s="31">
        <f t="shared" si="162"/>
        <v>0.10854259269350566</v>
      </c>
      <c r="AB423" s="9">
        <v>4.2999999999999997E-2</v>
      </c>
      <c r="AC423" s="97">
        <f t="shared" si="146"/>
        <v>72</v>
      </c>
      <c r="AD423" s="31">
        <f t="shared" si="163"/>
        <v>-0.94050305086718866</v>
      </c>
      <c r="AE423" s="16">
        <v>0.87921560176705094</v>
      </c>
      <c r="AF423" s="8">
        <f t="shared" si="164"/>
        <v>114</v>
      </c>
      <c r="AG423" s="31">
        <f t="shared" si="165"/>
        <v>-0.36428904771271964</v>
      </c>
      <c r="AH423" s="12">
        <v>2.4856666666666665</v>
      </c>
      <c r="AI423" s="97">
        <f t="shared" si="147"/>
        <v>199</v>
      </c>
      <c r="AJ423" s="31">
        <f t="shared" si="166"/>
        <v>-0.22174399488244279</v>
      </c>
      <c r="AK423" s="11">
        <v>168700.38246268657</v>
      </c>
      <c r="AL423" s="36"/>
    </row>
    <row r="424" spans="1:38" x14ac:dyDescent="0.3">
      <c r="A424" t="s">
        <v>876</v>
      </c>
      <c r="B424" s="3" t="s">
        <v>877</v>
      </c>
      <c r="C424" s="4" t="s">
        <v>47</v>
      </c>
      <c r="D424" s="5" t="s">
        <v>44</v>
      </c>
      <c r="E424" s="34">
        <f t="shared" si="167"/>
        <v>5.2395449519120625</v>
      </c>
      <c r="F424" s="6">
        <f t="shared" si="148"/>
        <v>11.481518081120104</v>
      </c>
      <c r="G424" s="7">
        <f t="shared" si="149"/>
        <v>533</v>
      </c>
      <c r="H424" s="97">
        <f t="shared" si="150"/>
        <v>340</v>
      </c>
      <c r="I424" s="31">
        <f t="shared" si="151"/>
        <v>0.14545323124382539</v>
      </c>
      <c r="J424" s="9">
        <v>5.9227229450967922E-2</v>
      </c>
      <c r="K424" s="8">
        <f t="shared" si="152"/>
        <v>330</v>
      </c>
      <c r="L424" s="31">
        <f t="shared" si="153"/>
        <v>0.37207721145116823</v>
      </c>
      <c r="M424" s="9">
        <v>2.9158959852029161E-2</v>
      </c>
      <c r="N424" s="8">
        <f t="shared" si="154"/>
        <v>455</v>
      </c>
      <c r="O424" s="31">
        <f t="shared" si="155"/>
        <v>0.72255229674225718</v>
      </c>
      <c r="P424" s="9">
        <v>1.3815567786139503E-2</v>
      </c>
      <c r="Q424" s="8">
        <f t="shared" si="156"/>
        <v>380</v>
      </c>
      <c r="R424" s="31">
        <f t="shared" si="157"/>
        <v>5.2577445526889026E-2</v>
      </c>
      <c r="S424" s="10">
        <v>3.7451780832178566E-2</v>
      </c>
      <c r="T424" s="8">
        <f t="shared" si="158"/>
        <v>373</v>
      </c>
      <c r="U424" s="31">
        <f t="shared" si="159"/>
        <v>0.51333452966691773</v>
      </c>
      <c r="V424" s="16">
        <v>4.232253086419753E-2</v>
      </c>
      <c r="W424" s="97">
        <f t="shared" si="145"/>
        <v>527</v>
      </c>
      <c r="X424" s="31">
        <f t="shared" si="160"/>
        <v>1.8743130912737</v>
      </c>
      <c r="Y424" s="11">
        <v>208211</v>
      </c>
      <c r="Z424" s="8">
        <f t="shared" si="161"/>
        <v>536</v>
      </c>
      <c r="AA424" s="31">
        <f t="shared" si="162"/>
        <v>0.95795023581333982</v>
      </c>
      <c r="AB424" s="9">
        <v>2.8999999999999998E-2</v>
      </c>
      <c r="AC424" s="97">
        <f t="shared" si="146"/>
        <v>520</v>
      </c>
      <c r="AD424" s="31">
        <f t="shared" si="163"/>
        <v>0.95679661504560554</v>
      </c>
      <c r="AE424" s="16">
        <v>0.98496196261131097</v>
      </c>
      <c r="AF424" s="8">
        <f t="shared" si="164"/>
        <v>369</v>
      </c>
      <c r="AG424" s="31">
        <f t="shared" si="165"/>
        <v>0.18521732270896429</v>
      </c>
      <c r="AH424" s="12">
        <v>1.8876666666666668</v>
      </c>
      <c r="AI424" s="97">
        <f t="shared" si="147"/>
        <v>477</v>
      </c>
      <c r="AJ424" s="31">
        <f t="shared" si="166"/>
        <v>-5.4664814030543622E-2</v>
      </c>
      <c r="AK424" s="11">
        <v>379532.54114078125</v>
      </c>
      <c r="AL424" s="36"/>
    </row>
    <row r="425" spans="1:38" x14ac:dyDescent="0.3">
      <c r="A425" t="s">
        <v>878</v>
      </c>
      <c r="B425" s="3" t="s">
        <v>879</v>
      </c>
      <c r="C425" s="4" t="s">
        <v>136</v>
      </c>
      <c r="D425" s="5" t="s">
        <v>44</v>
      </c>
      <c r="E425" s="34">
        <f t="shared" si="167"/>
        <v>3.0299442138296087</v>
      </c>
      <c r="F425" s="6">
        <f t="shared" si="148"/>
        <v>18.528098566691185</v>
      </c>
      <c r="G425" s="7">
        <f t="shared" si="149"/>
        <v>428</v>
      </c>
      <c r="H425" s="97">
        <f t="shared" si="150"/>
        <v>37</v>
      </c>
      <c r="I425" s="31">
        <f t="shared" si="151"/>
        <v>-1.0961289762557553</v>
      </c>
      <c r="J425" s="9">
        <v>-4.5369694018342677E-2</v>
      </c>
      <c r="K425" s="8">
        <f t="shared" si="152"/>
        <v>488</v>
      </c>
      <c r="L425" s="31">
        <f t="shared" si="153"/>
        <v>0.84618516376561159</v>
      </c>
      <c r="M425" s="9">
        <v>1.317027281279398E-2</v>
      </c>
      <c r="N425" s="8">
        <f t="shared" si="154"/>
        <v>446</v>
      </c>
      <c r="O425" s="31">
        <f t="shared" si="155"/>
        <v>0.70757964775468907</v>
      </c>
      <c r="P425" s="9">
        <v>1.4811275680840898E-2</v>
      </c>
      <c r="Q425" s="8">
        <f t="shared" si="156"/>
        <v>359</v>
      </c>
      <c r="R425" s="31">
        <f t="shared" si="157"/>
        <v>5.2012481665837981E-2</v>
      </c>
      <c r="S425" s="10">
        <v>8.5019554497534428E-2</v>
      </c>
      <c r="T425" s="8">
        <f t="shared" si="158"/>
        <v>500</v>
      </c>
      <c r="U425" s="31">
        <f t="shared" si="159"/>
        <v>0.78184533456891536</v>
      </c>
      <c r="V425" s="16">
        <v>2.4924795874516546E-2</v>
      </c>
      <c r="W425" s="97">
        <f t="shared" si="145"/>
        <v>439</v>
      </c>
      <c r="X425" s="31">
        <f t="shared" si="160"/>
        <v>0.66383414670342811</v>
      </c>
      <c r="Y425" s="11">
        <v>152414</v>
      </c>
      <c r="Z425" s="8">
        <f t="shared" si="161"/>
        <v>340</v>
      </c>
      <c r="AA425" s="31">
        <f t="shared" si="162"/>
        <v>0.41190246523630342</v>
      </c>
      <c r="AB425" s="9">
        <v>3.7999999999999999E-2</v>
      </c>
      <c r="AC425" s="97">
        <f t="shared" si="146"/>
        <v>410</v>
      </c>
      <c r="AD425" s="31">
        <f t="shared" si="163"/>
        <v>0.62875319426467335</v>
      </c>
      <c r="AE425" s="16">
        <v>0.96667839962454538</v>
      </c>
      <c r="AF425" s="8">
        <f t="shared" si="164"/>
        <v>93</v>
      </c>
      <c r="AG425" s="31">
        <f t="shared" si="165"/>
        <v>-0.42953144286312084</v>
      </c>
      <c r="AH425" s="12">
        <v>2.5566666666666671</v>
      </c>
      <c r="AI425" s="97">
        <f t="shared" si="147"/>
        <v>309</v>
      </c>
      <c r="AJ425" s="31">
        <f t="shared" si="166"/>
        <v>-0.184456970103688</v>
      </c>
      <c r="AK425" s="11">
        <v>215751.74987247068</v>
      </c>
      <c r="AL425" s="36"/>
    </row>
    <row r="426" spans="1:38" x14ac:dyDescent="0.3">
      <c r="A426" t="s">
        <v>880</v>
      </c>
      <c r="B426" s="3" t="s">
        <v>881</v>
      </c>
      <c r="C426" s="4" t="s">
        <v>47</v>
      </c>
      <c r="D426" s="5" t="s">
        <v>44</v>
      </c>
      <c r="E426" s="34">
        <f t="shared" si="167"/>
        <v>3.243180624761993</v>
      </c>
      <c r="F426" s="6">
        <f t="shared" si="148"/>
        <v>17.848071851370051</v>
      </c>
      <c r="G426" s="7">
        <f t="shared" si="149"/>
        <v>439</v>
      </c>
      <c r="H426" s="97">
        <f t="shared" si="150"/>
        <v>371</v>
      </c>
      <c r="I426" s="31">
        <f t="shared" si="151"/>
        <v>0.21206573139018853</v>
      </c>
      <c r="J426" s="9">
        <v>6.4838990426457688E-2</v>
      </c>
      <c r="K426" s="8">
        <f t="shared" si="152"/>
        <v>479</v>
      </c>
      <c r="L426" s="31">
        <f t="shared" si="153"/>
        <v>0.81680088966709408</v>
      </c>
      <c r="M426" s="9">
        <v>1.4161220043572984E-2</v>
      </c>
      <c r="N426" s="8">
        <f t="shared" si="154"/>
        <v>297</v>
      </c>
      <c r="O426" s="31">
        <f t="shared" si="155"/>
        <v>0.35258833508884024</v>
      </c>
      <c r="P426" s="9">
        <v>3.8418831889851207E-2</v>
      </c>
      <c r="Q426" s="8">
        <f t="shared" si="156"/>
        <v>386</v>
      </c>
      <c r="R426" s="31">
        <f t="shared" si="157"/>
        <v>5.3022261440516603E-2</v>
      </c>
      <c r="S426" s="10">
        <v>0</v>
      </c>
      <c r="T426" s="8">
        <f t="shared" si="158"/>
        <v>358</v>
      </c>
      <c r="U426" s="31">
        <f t="shared" si="159"/>
        <v>0.4951088930209227</v>
      </c>
      <c r="V426" s="16">
        <v>4.3503432305020261E-2</v>
      </c>
      <c r="W426" s="97">
        <f t="shared" si="145"/>
        <v>456</v>
      </c>
      <c r="X426" s="31">
        <f t="shared" si="160"/>
        <v>0.80732049434555542</v>
      </c>
      <c r="Y426" s="11">
        <v>159028</v>
      </c>
      <c r="Z426" s="8">
        <f t="shared" si="161"/>
        <v>523</v>
      </c>
      <c r="AA426" s="31">
        <f t="shared" si="162"/>
        <v>0.89727826130478017</v>
      </c>
      <c r="AB426" s="9">
        <v>0.03</v>
      </c>
      <c r="AC426" s="97">
        <f t="shared" si="146"/>
        <v>364</v>
      </c>
      <c r="AD426" s="31">
        <f t="shared" si="163"/>
        <v>0.49291393330631367</v>
      </c>
      <c r="AE426" s="16">
        <v>0.95910737235658372</v>
      </c>
      <c r="AF426" s="8">
        <f t="shared" si="164"/>
        <v>148</v>
      </c>
      <c r="AG426" s="31">
        <f t="shared" si="165"/>
        <v>-0.27209204799313935</v>
      </c>
      <c r="AH426" s="12">
        <v>2.3853333333333331</v>
      </c>
      <c r="AI426" s="97">
        <f t="shared" si="147"/>
        <v>327</v>
      </c>
      <c r="AJ426" s="31">
        <f t="shared" si="166"/>
        <v>-0.17698078804388642</v>
      </c>
      <c r="AK426" s="11">
        <v>225185.71761340418</v>
      </c>
      <c r="AL426" s="36"/>
    </row>
    <row r="427" spans="1:38" x14ac:dyDescent="0.3">
      <c r="A427" t="s">
        <v>882</v>
      </c>
      <c r="B427" s="3" t="s">
        <v>883</v>
      </c>
      <c r="C427" s="4" t="s">
        <v>47</v>
      </c>
      <c r="D427" s="5" t="s">
        <v>44</v>
      </c>
      <c r="E427" s="34">
        <f t="shared" si="167"/>
        <v>5.3964767599669958</v>
      </c>
      <c r="F427" s="6">
        <f t="shared" si="148"/>
        <v>10.981050916556722</v>
      </c>
      <c r="G427" s="7">
        <f t="shared" si="149"/>
        <v>539</v>
      </c>
      <c r="H427" s="97">
        <f t="shared" si="150"/>
        <v>325</v>
      </c>
      <c r="I427" s="31">
        <f t="shared" si="151"/>
        <v>9.839273310947684E-2</v>
      </c>
      <c r="J427" s="9">
        <v>5.5262624214155398E-2</v>
      </c>
      <c r="K427" s="8">
        <f t="shared" si="152"/>
        <v>512</v>
      </c>
      <c r="L427" s="31">
        <f t="shared" si="153"/>
        <v>1.0193610025218469</v>
      </c>
      <c r="M427" s="9">
        <v>7.3301381449111924E-3</v>
      </c>
      <c r="N427" s="8">
        <f t="shared" si="154"/>
        <v>390</v>
      </c>
      <c r="O427" s="31">
        <f t="shared" si="155"/>
        <v>0.59291307209591437</v>
      </c>
      <c r="P427" s="9">
        <v>2.2436807725078101E-2</v>
      </c>
      <c r="Q427" s="8">
        <f t="shared" si="156"/>
        <v>386</v>
      </c>
      <c r="R427" s="31">
        <f t="shared" si="157"/>
        <v>5.3022261440516603E-2</v>
      </c>
      <c r="S427" s="10">
        <v>0</v>
      </c>
      <c r="T427" s="8">
        <f t="shared" si="158"/>
        <v>530</v>
      </c>
      <c r="U427" s="31">
        <f t="shared" si="159"/>
        <v>0.8826499611832086</v>
      </c>
      <c r="V427" s="16">
        <v>1.8393318751242792E-2</v>
      </c>
      <c r="W427" s="97">
        <f t="shared" si="145"/>
        <v>534</v>
      </c>
      <c r="X427" s="31">
        <f t="shared" si="160"/>
        <v>1.9926557018554667</v>
      </c>
      <c r="Y427" s="11">
        <v>213666</v>
      </c>
      <c r="Z427" s="8">
        <f t="shared" si="161"/>
        <v>396</v>
      </c>
      <c r="AA427" s="31">
        <f t="shared" si="162"/>
        <v>0.53324641425342234</v>
      </c>
      <c r="AB427" s="9">
        <v>3.6000000000000004E-2</v>
      </c>
      <c r="AC427" s="97">
        <f t="shared" si="146"/>
        <v>553</v>
      </c>
      <c r="AD427" s="31">
        <f t="shared" si="163"/>
        <v>1.11442253540575</v>
      </c>
      <c r="AE427" s="16">
        <v>0.99374727352043046</v>
      </c>
      <c r="AF427" s="8">
        <f t="shared" si="164"/>
        <v>230</v>
      </c>
      <c r="AG427" s="31">
        <f t="shared" si="165"/>
        <v>-8.8004350878628901E-2</v>
      </c>
      <c r="AH427" s="12">
        <v>2.1850000000000001</v>
      </c>
      <c r="AI427" s="97">
        <f t="shared" si="147"/>
        <v>423</v>
      </c>
      <c r="AJ427" s="31">
        <f t="shared" si="166"/>
        <v>-0.11948212982182679</v>
      </c>
      <c r="AK427" s="11">
        <v>297741.53319880849</v>
      </c>
      <c r="AL427" s="36"/>
    </row>
    <row r="428" spans="1:38" x14ac:dyDescent="0.3">
      <c r="A428" t="s">
        <v>884</v>
      </c>
      <c r="B428" s="3" t="s">
        <v>885</v>
      </c>
      <c r="C428" s="4" t="s">
        <v>143</v>
      </c>
      <c r="D428" s="5" t="s">
        <v>44</v>
      </c>
      <c r="E428" s="34">
        <f t="shared" si="167"/>
        <v>1.5100793241362478</v>
      </c>
      <c r="F428" s="6">
        <f t="shared" si="148"/>
        <v>23.375060322194642</v>
      </c>
      <c r="G428" s="7">
        <f t="shared" si="149"/>
        <v>321</v>
      </c>
      <c r="H428" s="97">
        <f t="shared" si="150"/>
        <v>58</v>
      </c>
      <c r="I428" s="31">
        <f t="shared" si="151"/>
        <v>-0.86738541654489054</v>
      </c>
      <c r="J428" s="9">
        <v>-2.6099224077122063E-2</v>
      </c>
      <c r="K428" s="8">
        <f t="shared" si="152"/>
        <v>388</v>
      </c>
      <c r="L428" s="31">
        <f t="shared" si="153"/>
        <v>0.52591969019910523</v>
      </c>
      <c r="M428" s="9">
        <v>2.3970818134445022E-2</v>
      </c>
      <c r="N428" s="8">
        <f t="shared" si="154"/>
        <v>493</v>
      </c>
      <c r="O428" s="31">
        <f t="shared" si="155"/>
        <v>0.81790203963195585</v>
      </c>
      <c r="P428" s="9">
        <v>7.4746396155899626E-3</v>
      </c>
      <c r="Q428" s="8">
        <f t="shared" si="156"/>
        <v>386</v>
      </c>
      <c r="R428" s="31">
        <f t="shared" si="157"/>
        <v>5.3022261440516603E-2</v>
      </c>
      <c r="S428" s="10">
        <v>0</v>
      </c>
      <c r="T428" s="8">
        <f t="shared" si="158"/>
        <v>210</v>
      </c>
      <c r="U428" s="31">
        <f t="shared" si="159"/>
        <v>-1.9523821105519833E-2</v>
      </c>
      <c r="V428" s="16">
        <v>7.6848249027237359E-2</v>
      </c>
      <c r="W428" s="97">
        <f t="shared" si="145"/>
        <v>229</v>
      </c>
      <c r="X428" s="31">
        <f t="shared" si="160"/>
        <v>-0.40925455903745284</v>
      </c>
      <c r="Y428" s="11">
        <v>102950</v>
      </c>
      <c r="Z428" s="8">
        <f t="shared" si="161"/>
        <v>340</v>
      </c>
      <c r="AA428" s="31">
        <f t="shared" si="162"/>
        <v>0.41190246523630342</v>
      </c>
      <c r="AB428" s="9">
        <v>3.7999999999999999E-2</v>
      </c>
      <c r="AC428" s="97">
        <f t="shared" si="146"/>
        <v>431</v>
      </c>
      <c r="AD428" s="31">
        <f t="shared" si="163"/>
        <v>0.68325896923494722</v>
      </c>
      <c r="AE428" s="16">
        <v>0.96971628944851773</v>
      </c>
      <c r="AF428" s="8">
        <f t="shared" si="164"/>
        <v>429</v>
      </c>
      <c r="AG428" s="31">
        <f t="shared" si="165"/>
        <v>0.36348527565512978</v>
      </c>
      <c r="AH428" s="12">
        <v>1.6936666666666664</v>
      </c>
      <c r="AI428" s="97">
        <f t="shared" si="147"/>
        <v>415</v>
      </c>
      <c r="AJ428" s="31">
        <f t="shared" si="166"/>
        <v>-0.13093167436735506</v>
      </c>
      <c r="AK428" s="11">
        <v>283293.69966199901</v>
      </c>
      <c r="AL428" s="36"/>
    </row>
    <row r="429" spans="1:38" x14ac:dyDescent="0.3">
      <c r="A429" t="s">
        <v>886</v>
      </c>
      <c r="B429" s="3" t="s">
        <v>887</v>
      </c>
      <c r="C429" s="4" t="s">
        <v>89</v>
      </c>
      <c r="D429" s="5" t="s">
        <v>37</v>
      </c>
      <c r="E429" s="34">
        <f t="shared" si="167"/>
        <v>-5.600805776287622</v>
      </c>
      <c r="F429" s="6">
        <f t="shared" si="148"/>
        <v>46.052199825356396</v>
      </c>
      <c r="G429" s="7">
        <f t="shared" si="149"/>
        <v>59</v>
      </c>
      <c r="H429" s="97">
        <f t="shared" si="150"/>
        <v>192</v>
      </c>
      <c r="I429" s="31">
        <f t="shared" si="151"/>
        <v>-0.31673101023659128</v>
      </c>
      <c r="J429" s="9">
        <v>2.0290581162324628E-2</v>
      </c>
      <c r="K429" s="8">
        <f t="shared" si="152"/>
        <v>46</v>
      </c>
      <c r="L429" s="31">
        <f t="shared" si="153"/>
        <v>-1.3347407902272026</v>
      </c>
      <c r="M429" s="9">
        <v>8.6719223771983017E-2</v>
      </c>
      <c r="N429" s="8">
        <f t="shared" si="154"/>
        <v>77</v>
      </c>
      <c r="O429" s="31">
        <f t="shared" si="155"/>
        <v>-0.856989256852145</v>
      </c>
      <c r="P429" s="9">
        <v>0.11885790172642763</v>
      </c>
      <c r="Q429" s="8">
        <f t="shared" si="156"/>
        <v>105</v>
      </c>
      <c r="R429" s="31">
        <f t="shared" si="157"/>
        <v>3.5526023223325369E-2</v>
      </c>
      <c r="S429" s="10">
        <v>1.4731156395777067</v>
      </c>
      <c r="T429" s="8">
        <f t="shared" si="158"/>
        <v>37</v>
      </c>
      <c r="U429" s="31">
        <f t="shared" si="159"/>
        <v>-1.7487855258765976</v>
      </c>
      <c r="V429" s="16">
        <v>0.18889303947204583</v>
      </c>
      <c r="W429" s="97">
        <f t="shared" si="145"/>
        <v>70</v>
      </c>
      <c r="X429" s="31">
        <f t="shared" si="160"/>
        <v>-0.99753990663521019</v>
      </c>
      <c r="Y429" s="11">
        <v>75833</v>
      </c>
      <c r="Z429" s="8">
        <f t="shared" si="161"/>
        <v>291</v>
      </c>
      <c r="AA429" s="31">
        <f t="shared" si="162"/>
        <v>0.29055851621918416</v>
      </c>
      <c r="AB429" s="9">
        <v>0.04</v>
      </c>
      <c r="AC429" s="97">
        <f t="shared" si="146"/>
        <v>40</v>
      </c>
      <c r="AD429" s="31">
        <f t="shared" si="163"/>
        <v>-1.737221414387885</v>
      </c>
      <c r="AE429" s="16">
        <v>0.83481035093938316</v>
      </c>
      <c r="AF429" s="8">
        <f t="shared" si="164"/>
        <v>100</v>
      </c>
      <c r="AG429" s="31">
        <f t="shared" si="165"/>
        <v>-0.41299111733203275</v>
      </c>
      <c r="AH429" s="12">
        <v>2.5386666666666664</v>
      </c>
      <c r="AI429" s="97">
        <f t="shared" si="147"/>
        <v>37</v>
      </c>
      <c r="AJ429" s="31">
        <f t="shared" si="166"/>
        <v>-0.28095393011734687</v>
      </c>
      <c r="AK429" s="11">
        <v>93985.158237171621</v>
      </c>
      <c r="AL429" s="36"/>
    </row>
    <row r="430" spans="1:38" x14ac:dyDescent="0.3">
      <c r="A430" t="s">
        <v>888</v>
      </c>
      <c r="B430" s="3" t="s">
        <v>889</v>
      </c>
      <c r="C430" s="4" t="s">
        <v>89</v>
      </c>
      <c r="D430" s="5" t="s">
        <v>37</v>
      </c>
      <c r="E430" s="34">
        <f t="shared" si="167"/>
        <v>3.5851957064292068</v>
      </c>
      <c r="F430" s="6">
        <f t="shared" si="148"/>
        <v>16.757360412552071</v>
      </c>
      <c r="G430" s="7">
        <f t="shared" si="149"/>
        <v>460</v>
      </c>
      <c r="H430" s="97">
        <f t="shared" si="150"/>
        <v>212</v>
      </c>
      <c r="I430" s="31">
        <f t="shared" si="151"/>
        <v>-0.22388417873500541</v>
      </c>
      <c r="J430" s="9">
        <v>2.8112449799196693E-2</v>
      </c>
      <c r="K430" s="8">
        <f t="shared" si="152"/>
        <v>349</v>
      </c>
      <c r="L430" s="31">
        <f t="shared" si="153"/>
        <v>0.41150483218357797</v>
      </c>
      <c r="M430" s="9">
        <v>2.7829313543599257E-2</v>
      </c>
      <c r="N430" s="8">
        <f t="shared" si="154"/>
        <v>521</v>
      </c>
      <c r="O430" s="31">
        <f t="shared" si="155"/>
        <v>0.88654445654740299</v>
      </c>
      <c r="P430" s="9">
        <v>2.9097963142580021E-3</v>
      </c>
      <c r="Q430" s="8">
        <f t="shared" si="156"/>
        <v>386</v>
      </c>
      <c r="R430" s="31">
        <f t="shared" si="157"/>
        <v>5.3022261440516603E-2</v>
      </c>
      <c r="S430" s="10">
        <v>0</v>
      </c>
      <c r="T430" s="8">
        <f t="shared" si="158"/>
        <v>539</v>
      </c>
      <c r="U430" s="31">
        <f t="shared" si="159"/>
        <v>0.95233062798593227</v>
      </c>
      <c r="V430" s="16">
        <v>1.3878469617404351E-2</v>
      </c>
      <c r="W430" s="97">
        <f t="shared" si="145"/>
        <v>334</v>
      </c>
      <c r="X430" s="31">
        <f t="shared" si="160"/>
        <v>-1.3376289945596241E-2</v>
      </c>
      <c r="Y430" s="11">
        <v>121198</v>
      </c>
      <c r="Z430" s="8">
        <f t="shared" si="161"/>
        <v>508</v>
      </c>
      <c r="AA430" s="31">
        <f t="shared" si="162"/>
        <v>0.83660628679622051</v>
      </c>
      <c r="AB430" s="9">
        <v>3.1E-2</v>
      </c>
      <c r="AC430" s="97">
        <f t="shared" si="146"/>
        <v>524</v>
      </c>
      <c r="AD430" s="31">
        <f t="shared" si="163"/>
        <v>0.96711733795721988</v>
      </c>
      <c r="AE430" s="16">
        <v>0.98553719008264462</v>
      </c>
      <c r="AF430" s="8">
        <f t="shared" si="164"/>
        <v>122</v>
      </c>
      <c r="AG430" s="31">
        <f t="shared" si="165"/>
        <v>-0.34437939661048483</v>
      </c>
      <c r="AH430" s="12">
        <v>2.464</v>
      </c>
      <c r="AI430" s="97">
        <f t="shared" si="147"/>
        <v>178</v>
      </c>
      <c r="AJ430" s="31">
        <f t="shared" si="166"/>
        <v>-0.23143715424804501</v>
      </c>
      <c r="AK430" s="11">
        <v>156468.87819602274</v>
      </c>
      <c r="AL430" s="36"/>
    </row>
    <row r="431" spans="1:38" x14ac:dyDescent="0.3">
      <c r="A431" t="s">
        <v>890</v>
      </c>
      <c r="B431" s="3" t="s">
        <v>891</v>
      </c>
      <c r="C431" s="4" t="s">
        <v>295</v>
      </c>
      <c r="D431" s="5" t="s">
        <v>33</v>
      </c>
      <c r="E431" s="34">
        <f t="shared" si="167"/>
        <v>4.0622290256840072</v>
      </c>
      <c r="F431" s="6">
        <f t="shared" si="148"/>
        <v>15.236065809190729</v>
      </c>
      <c r="G431" s="7">
        <f t="shared" si="149"/>
        <v>482</v>
      </c>
      <c r="H431" s="97">
        <f t="shared" si="150"/>
        <v>510</v>
      </c>
      <c r="I431" s="31">
        <f t="shared" si="151"/>
        <v>1.105139540119535</v>
      </c>
      <c r="J431" s="9">
        <v>0.14007587144799949</v>
      </c>
      <c r="K431" s="8">
        <f t="shared" si="152"/>
        <v>409</v>
      </c>
      <c r="L431" s="31">
        <f t="shared" si="153"/>
        <v>0.59284323351726465</v>
      </c>
      <c r="M431" s="9">
        <v>2.1713906845682081E-2</v>
      </c>
      <c r="N431" s="8">
        <f t="shared" si="154"/>
        <v>353</v>
      </c>
      <c r="O431" s="31">
        <f t="shared" si="155"/>
        <v>0.48961181463848952</v>
      </c>
      <c r="P431" s="9">
        <v>2.9306525813596863E-2</v>
      </c>
      <c r="Q431" s="8">
        <f t="shared" si="156"/>
        <v>369</v>
      </c>
      <c r="R431" s="31">
        <f t="shared" si="157"/>
        <v>5.2276591569235212E-2</v>
      </c>
      <c r="S431" s="10">
        <v>6.278252134605726E-2</v>
      </c>
      <c r="T431" s="8">
        <f t="shared" si="158"/>
        <v>404</v>
      </c>
      <c r="U431" s="31">
        <f t="shared" si="159"/>
        <v>0.58336050751344626</v>
      </c>
      <c r="V431" s="16">
        <v>3.7785307844766962E-2</v>
      </c>
      <c r="W431" s="97">
        <f t="shared" si="145"/>
        <v>480</v>
      </c>
      <c r="X431" s="31">
        <f t="shared" si="160"/>
        <v>1.0334188788520948</v>
      </c>
      <c r="Y431" s="11">
        <v>169450</v>
      </c>
      <c r="Z431" s="8">
        <f t="shared" si="161"/>
        <v>492</v>
      </c>
      <c r="AA431" s="31">
        <f t="shared" si="162"/>
        <v>0.77593431228766085</v>
      </c>
      <c r="AB431" s="9">
        <v>3.2000000000000001E-2</v>
      </c>
      <c r="AC431" s="97">
        <f t="shared" si="146"/>
        <v>467</v>
      </c>
      <c r="AD431" s="31">
        <f t="shared" si="163"/>
        <v>0.77139234325572503</v>
      </c>
      <c r="AE431" s="16">
        <v>0.97462841995645177</v>
      </c>
      <c r="AF431" s="8">
        <f t="shared" si="164"/>
        <v>203</v>
      </c>
      <c r="AG431" s="31">
        <f t="shared" si="165"/>
        <v>-0.13333709492679452</v>
      </c>
      <c r="AH431" s="12">
        <v>2.2343333333333333</v>
      </c>
      <c r="AI431" s="97">
        <f t="shared" si="147"/>
        <v>397</v>
      </c>
      <c r="AJ431" s="31">
        <f t="shared" si="166"/>
        <v>-0.13970736844058365</v>
      </c>
      <c r="AK431" s="11">
        <v>272219.91706428933</v>
      </c>
      <c r="AL431" s="36"/>
    </row>
    <row r="432" spans="1:38" x14ac:dyDescent="0.3">
      <c r="A432" t="s">
        <v>892</v>
      </c>
      <c r="B432" s="3" t="s">
        <v>893</v>
      </c>
      <c r="C432" s="4" t="s">
        <v>47</v>
      </c>
      <c r="D432" s="5" t="s">
        <v>44</v>
      </c>
      <c r="E432" s="34">
        <f t="shared" si="167"/>
        <v>0.89747337924384296</v>
      </c>
      <c r="F432" s="6">
        <f t="shared" si="148"/>
        <v>25.328706074671111</v>
      </c>
      <c r="G432" s="7">
        <f t="shared" si="149"/>
        <v>278</v>
      </c>
      <c r="H432" s="97">
        <f t="shared" si="150"/>
        <v>399</v>
      </c>
      <c r="I432" s="31">
        <f t="shared" si="151"/>
        <v>0.3058937733089912</v>
      </c>
      <c r="J432" s="9">
        <v>7.2743521000893763E-2</v>
      </c>
      <c r="K432" s="8">
        <f t="shared" si="152"/>
        <v>489</v>
      </c>
      <c r="L432" s="31">
        <f t="shared" si="153"/>
        <v>0.85338582938505236</v>
      </c>
      <c r="M432" s="9">
        <v>1.292743953294412E-2</v>
      </c>
      <c r="N432" s="8">
        <f t="shared" si="154"/>
        <v>139</v>
      </c>
      <c r="O432" s="31">
        <f t="shared" si="155"/>
        <v>-0.3021528108696217</v>
      </c>
      <c r="P432" s="9">
        <v>8.1960287283481204E-2</v>
      </c>
      <c r="Q432" s="8">
        <f t="shared" si="156"/>
        <v>224</v>
      </c>
      <c r="R432" s="31">
        <f t="shared" si="157"/>
        <v>4.7085725430968131E-2</v>
      </c>
      <c r="S432" s="10">
        <v>0.49983338887037654</v>
      </c>
      <c r="T432" s="8">
        <f t="shared" si="158"/>
        <v>312</v>
      </c>
      <c r="U432" s="31">
        <f t="shared" si="159"/>
        <v>0.33168424652974277</v>
      </c>
      <c r="V432" s="16">
        <v>5.4092275057450949E-2</v>
      </c>
      <c r="W432" s="97">
        <f t="shared" si="145"/>
        <v>280</v>
      </c>
      <c r="X432" s="31">
        <f t="shared" si="160"/>
        <v>-0.24806563206723725</v>
      </c>
      <c r="Y432" s="11">
        <v>110380</v>
      </c>
      <c r="Z432" s="8">
        <f t="shared" si="161"/>
        <v>366</v>
      </c>
      <c r="AA432" s="31">
        <f t="shared" si="162"/>
        <v>0.47257443974486263</v>
      </c>
      <c r="AB432" s="9">
        <v>3.7000000000000005E-2</v>
      </c>
      <c r="AC432" s="97">
        <f t="shared" si="146"/>
        <v>295</v>
      </c>
      <c r="AD432" s="31">
        <f t="shared" si="163"/>
        <v>0.32449786337235642</v>
      </c>
      <c r="AE432" s="16">
        <v>0.94972067039106145</v>
      </c>
      <c r="AF432" s="8">
        <f t="shared" si="164"/>
        <v>318</v>
      </c>
      <c r="AG432" s="31">
        <f t="shared" si="165"/>
        <v>8.4443857899190608E-2</v>
      </c>
      <c r="AH432" s="12">
        <v>1.9973333333333334</v>
      </c>
      <c r="AI432" s="97">
        <f t="shared" si="147"/>
        <v>369</v>
      </c>
      <c r="AJ432" s="31">
        <f t="shared" si="166"/>
        <v>-0.15632527218214609</v>
      </c>
      <c r="AK432" s="11">
        <v>251250.28757080974</v>
      </c>
      <c r="AL432" s="36"/>
    </row>
    <row r="433" spans="1:38" x14ac:dyDescent="0.3">
      <c r="A433" t="s">
        <v>894</v>
      </c>
      <c r="B433" s="3" t="s">
        <v>895</v>
      </c>
      <c r="C433" s="4" t="s">
        <v>143</v>
      </c>
      <c r="D433" s="5" t="s">
        <v>44</v>
      </c>
      <c r="E433" s="34">
        <f t="shared" si="167"/>
        <v>-0.64291117090457151</v>
      </c>
      <c r="F433" s="6">
        <f t="shared" si="148"/>
        <v>30.241106547876399</v>
      </c>
      <c r="G433" s="7">
        <f t="shared" si="149"/>
        <v>195</v>
      </c>
      <c r="H433" s="97">
        <f t="shared" si="150"/>
        <v>245</v>
      </c>
      <c r="I433" s="31">
        <f t="shared" si="151"/>
        <v>-0.15151360723427224</v>
      </c>
      <c r="J433" s="9">
        <v>3.4209298709376501E-2</v>
      </c>
      <c r="K433" s="8">
        <f t="shared" si="152"/>
        <v>446</v>
      </c>
      <c r="L433" s="31">
        <f t="shared" si="153"/>
        <v>0.69972721499441715</v>
      </c>
      <c r="M433" s="9">
        <v>1.8109380659181457E-2</v>
      </c>
      <c r="N433" s="8">
        <f t="shared" si="154"/>
        <v>70</v>
      </c>
      <c r="O433" s="31">
        <f t="shared" si="155"/>
        <v>-0.99441635348385071</v>
      </c>
      <c r="P433" s="9">
        <v>0.12799704905938769</v>
      </c>
      <c r="Q433" s="8">
        <f t="shared" si="156"/>
        <v>386</v>
      </c>
      <c r="R433" s="31">
        <f t="shared" si="157"/>
        <v>5.3022261440516603E-2</v>
      </c>
      <c r="S433" s="10">
        <v>0</v>
      </c>
      <c r="T433" s="8">
        <f t="shared" si="158"/>
        <v>267</v>
      </c>
      <c r="U433" s="31">
        <f t="shared" si="159"/>
        <v>0.20731923876192193</v>
      </c>
      <c r="V433" s="16">
        <v>6.2150309995463483E-2</v>
      </c>
      <c r="W433" s="97">
        <f t="shared" si="145"/>
        <v>257</v>
      </c>
      <c r="X433" s="31">
        <f t="shared" si="160"/>
        <v>-0.32024269263653837</v>
      </c>
      <c r="Y433" s="11">
        <v>107053</v>
      </c>
      <c r="Z433" s="8">
        <f t="shared" si="161"/>
        <v>246</v>
      </c>
      <c r="AA433" s="31">
        <f t="shared" si="162"/>
        <v>0.16921456720206488</v>
      </c>
      <c r="AB433" s="9">
        <v>4.2000000000000003E-2</v>
      </c>
      <c r="AC433" s="97">
        <f t="shared" si="146"/>
        <v>271</v>
      </c>
      <c r="AD433" s="31">
        <f t="shared" si="163"/>
        <v>0.24634654229359956</v>
      </c>
      <c r="AE433" s="16">
        <v>0.9453648915187377</v>
      </c>
      <c r="AF433" s="8">
        <f t="shared" si="164"/>
        <v>120</v>
      </c>
      <c r="AG433" s="31">
        <f t="shared" si="165"/>
        <v>-0.3498928384541809</v>
      </c>
      <c r="AH433" s="12">
        <v>2.4700000000000002</v>
      </c>
      <c r="AI433" s="97">
        <f t="shared" si="147"/>
        <v>220</v>
      </c>
      <c r="AJ433" s="31">
        <f t="shared" si="166"/>
        <v>-0.21493970723510544</v>
      </c>
      <c r="AK433" s="11">
        <v>177286.50699142987</v>
      </c>
      <c r="AL433" s="36"/>
    </row>
    <row r="434" spans="1:38" x14ac:dyDescent="0.3">
      <c r="A434" t="s">
        <v>896</v>
      </c>
      <c r="B434" s="3" t="s">
        <v>897</v>
      </c>
      <c r="C434" s="4" t="s">
        <v>143</v>
      </c>
      <c r="D434" s="5" t="s">
        <v>44</v>
      </c>
      <c r="E434" s="34">
        <f t="shared" si="167"/>
        <v>2.8379070451178823</v>
      </c>
      <c r="F434" s="6">
        <f t="shared" si="148"/>
        <v>19.140519327702837</v>
      </c>
      <c r="G434" s="7">
        <f t="shared" si="149"/>
        <v>418</v>
      </c>
      <c r="H434" s="97">
        <f t="shared" si="150"/>
        <v>481</v>
      </c>
      <c r="I434" s="31">
        <f t="shared" si="151"/>
        <v>0.68908329800464396</v>
      </c>
      <c r="J434" s="9">
        <v>0.10502527016476959</v>
      </c>
      <c r="K434" s="8">
        <f t="shared" si="152"/>
        <v>273</v>
      </c>
      <c r="L434" s="31">
        <f t="shared" si="153"/>
        <v>0.17177766984652973</v>
      </c>
      <c r="M434" s="9">
        <v>3.5913806863527534E-2</v>
      </c>
      <c r="N434" s="8">
        <f t="shared" si="154"/>
        <v>387</v>
      </c>
      <c r="O434" s="31">
        <f t="shared" si="155"/>
        <v>0.58119067493062671</v>
      </c>
      <c r="P434" s="9">
        <v>2.3216368069543095E-2</v>
      </c>
      <c r="Q434" s="8">
        <f t="shared" si="156"/>
        <v>365</v>
      </c>
      <c r="R434" s="31">
        <f t="shared" si="157"/>
        <v>5.2138981054559663E-2</v>
      </c>
      <c r="S434" s="10">
        <v>7.4368794853679393E-2</v>
      </c>
      <c r="T434" s="8">
        <f t="shared" si="158"/>
        <v>388</v>
      </c>
      <c r="U434" s="31">
        <f t="shared" si="159"/>
        <v>0.54453391000571161</v>
      </c>
      <c r="V434" s="16">
        <v>4.0301016120406451E-2</v>
      </c>
      <c r="W434" s="97">
        <f t="shared" si="145"/>
        <v>408</v>
      </c>
      <c r="X434" s="31">
        <f t="shared" si="160"/>
        <v>0.43504566435781655</v>
      </c>
      <c r="Y434" s="11">
        <v>141868</v>
      </c>
      <c r="Z434" s="8">
        <f t="shared" si="161"/>
        <v>317</v>
      </c>
      <c r="AA434" s="31">
        <f t="shared" si="162"/>
        <v>0.35123049072774382</v>
      </c>
      <c r="AB434" s="9">
        <v>3.9E-2</v>
      </c>
      <c r="AC434" s="97">
        <f t="shared" si="146"/>
        <v>444</v>
      </c>
      <c r="AD434" s="31">
        <f t="shared" si="163"/>
        <v>0.71561198253612412</v>
      </c>
      <c r="AE434" s="16">
        <v>0.97151949085123313</v>
      </c>
      <c r="AF434" s="8">
        <f t="shared" si="164"/>
        <v>239</v>
      </c>
      <c r="AG434" s="31">
        <f t="shared" si="165"/>
        <v>-7.2689234646140535E-2</v>
      </c>
      <c r="AH434" s="12">
        <v>2.1683333333333334</v>
      </c>
      <c r="AI434" s="97">
        <f t="shared" si="147"/>
        <v>372</v>
      </c>
      <c r="AJ434" s="31">
        <f t="shared" si="166"/>
        <v>-0.15555036718383444</v>
      </c>
      <c r="AK434" s="11">
        <v>252228.11672182352</v>
      </c>
      <c r="AL434" s="36"/>
    </row>
    <row r="435" spans="1:38" x14ac:dyDescent="0.3">
      <c r="A435" t="s">
        <v>898</v>
      </c>
      <c r="B435" s="3" t="s">
        <v>899</v>
      </c>
      <c r="C435" s="4" t="s">
        <v>47</v>
      </c>
      <c r="D435" s="5" t="s">
        <v>44</v>
      </c>
      <c r="E435" s="34">
        <f t="shared" si="167"/>
        <v>-1.1621559702152542</v>
      </c>
      <c r="F435" s="6">
        <f t="shared" si="148"/>
        <v>31.897016689014482</v>
      </c>
      <c r="G435" s="7">
        <f t="shared" si="149"/>
        <v>170</v>
      </c>
      <c r="H435" s="97">
        <f t="shared" si="150"/>
        <v>4</v>
      </c>
      <c r="I435" s="31">
        <f t="shared" si="151"/>
        <v>-3.2829901874358045</v>
      </c>
      <c r="J435" s="9">
        <v>-0.22960151802656548</v>
      </c>
      <c r="K435" s="8">
        <f t="shared" si="152"/>
        <v>5</v>
      </c>
      <c r="L435" s="31">
        <f t="shared" si="153"/>
        <v>-4.3972960338661249</v>
      </c>
      <c r="M435" s="9">
        <v>0.19</v>
      </c>
      <c r="N435" s="8">
        <f t="shared" si="154"/>
        <v>525</v>
      </c>
      <c r="O435" s="31">
        <f t="shared" si="155"/>
        <v>0.93029961714274023</v>
      </c>
      <c r="P435" s="9">
        <v>0</v>
      </c>
      <c r="Q435" s="8">
        <f t="shared" si="156"/>
        <v>386</v>
      </c>
      <c r="R435" s="31">
        <f t="shared" si="157"/>
        <v>5.3022261440516603E-2</v>
      </c>
      <c r="S435" s="10">
        <v>0</v>
      </c>
      <c r="T435" s="8">
        <f t="shared" si="158"/>
        <v>91</v>
      </c>
      <c r="U435" s="31">
        <f t="shared" si="159"/>
        <v>-0.64576008997558321</v>
      </c>
      <c r="V435" s="16">
        <v>0.11742424242424243</v>
      </c>
      <c r="W435" s="97">
        <f t="shared" si="145"/>
        <v>472</v>
      </c>
      <c r="X435" s="31">
        <f t="shared" si="160"/>
        <v>0.97755596001652212</v>
      </c>
      <c r="Y435" s="11">
        <v>166875</v>
      </c>
      <c r="Z435" s="8">
        <f t="shared" si="161"/>
        <v>291</v>
      </c>
      <c r="AA435" s="31">
        <f t="shared" si="162"/>
        <v>0.29055851621918416</v>
      </c>
      <c r="AB435" s="9">
        <v>0.04</v>
      </c>
      <c r="AC435" s="97">
        <f t="shared" si="146"/>
        <v>65</v>
      </c>
      <c r="AD435" s="31">
        <f t="shared" si="163"/>
        <v>-1.1501216751216488</v>
      </c>
      <c r="AE435" s="16">
        <v>0.86753246753246749</v>
      </c>
      <c r="AF435" s="8">
        <f t="shared" si="164"/>
        <v>536</v>
      </c>
      <c r="AG435" s="31">
        <f t="shared" si="165"/>
        <v>1.1277095756563014</v>
      </c>
      <c r="AH435" s="12">
        <v>0.8620000000000001</v>
      </c>
      <c r="AI435" s="97">
        <f t="shared" si="147"/>
        <v>511</v>
      </c>
      <c r="AJ435" s="31">
        <f t="shared" si="166"/>
        <v>8.1734405897685852E-2</v>
      </c>
      <c r="AK435" s="11">
        <v>551650.58620689658</v>
      </c>
      <c r="AL435" s="36"/>
    </row>
    <row r="436" spans="1:38" x14ac:dyDescent="0.3">
      <c r="A436" t="s">
        <v>900</v>
      </c>
      <c r="B436" s="3" t="s">
        <v>901</v>
      </c>
      <c r="C436" s="4" t="s">
        <v>101</v>
      </c>
      <c r="D436" s="5" t="s">
        <v>33</v>
      </c>
      <c r="E436" s="34">
        <f t="shared" si="167"/>
        <v>4.425220163519624</v>
      </c>
      <c r="F436" s="6">
        <f t="shared" si="148"/>
        <v>14.078460172922043</v>
      </c>
      <c r="G436" s="7">
        <f t="shared" si="149"/>
        <v>503</v>
      </c>
      <c r="H436" s="97">
        <f t="shared" si="150"/>
        <v>477</v>
      </c>
      <c r="I436" s="31">
        <f t="shared" si="151"/>
        <v>0.67455302844589249</v>
      </c>
      <c r="J436" s="9">
        <v>0.10380116959064334</v>
      </c>
      <c r="K436" s="8">
        <f t="shared" si="152"/>
        <v>518</v>
      </c>
      <c r="L436" s="31">
        <f t="shared" si="153"/>
        <v>1.051390029223283</v>
      </c>
      <c r="M436" s="9">
        <v>6.2500000000000003E-3</v>
      </c>
      <c r="N436" s="8">
        <f t="shared" si="154"/>
        <v>525</v>
      </c>
      <c r="O436" s="31">
        <f t="shared" si="155"/>
        <v>0.93029961714274023</v>
      </c>
      <c r="P436" s="9">
        <v>0</v>
      </c>
      <c r="Q436" s="8">
        <f t="shared" si="156"/>
        <v>386</v>
      </c>
      <c r="R436" s="31">
        <f t="shared" si="157"/>
        <v>5.3022261440516603E-2</v>
      </c>
      <c r="S436" s="10">
        <v>0</v>
      </c>
      <c r="T436" s="8">
        <f t="shared" si="158"/>
        <v>395</v>
      </c>
      <c r="U436" s="31">
        <f t="shared" si="159"/>
        <v>0.56350152944921572</v>
      </c>
      <c r="V436" s="16">
        <v>3.9072039072039072E-2</v>
      </c>
      <c r="W436" s="97">
        <f t="shared" si="145"/>
        <v>430</v>
      </c>
      <c r="X436" s="31">
        <f t="shared" si="160"/>
        <v>0.56929022426248599</v>
      </c>
      <c r="Y436" s="11">
        <v>148056</v>
      </c>
      <c r="Z436" s="8">
        <f t="shared" si="161"/>
        <v>547</v>
      </c>
      <c r="AA436" s="31">
        <f t="shared" si="162"/>
        <v>1.0186222103218994</v>
      </c>
      <c r="AB436" s="9">
        <v>2.7999999999999997E-2</v>
      </c>
      <c r="AC436" s="97">
        <f t="shared" si="146"/>
        <v>504</v>
      </c>
      <c r="AD436" s="31">
        <f t="shared" si="163"/>
        <v>0.87667652280684594</v>
      </c>
      <c r="AE436" s="16">
        <v>0.98049645390070927</v>
      </c>
      <c r="AF436" s="8">
        <f t="shared" si="164"/>
        <v>317</v>
      </c>
      <c r="AG436" s="31">
        <f t="shared" si="165"/>
        <v>8.2912346275941934E-2</v>
      </c>
      <c r="AH436" s="12">
        <v>1.9989999999999999</v>
      </c>
      <c r="AI436" s="97">
        <f t="shared" si="147"/>
        <v>377</v>
      </c>
      <c r="AJ436" s="31">
        <f t="shared" si="166"/>
        <v>-0.15362421156143727</v>
      </c>
      <c r="AK436" s="11">
        <v>254658.67417218542</v>
      </c>
      <c r="AL436" s="36"/>
    </row>
    <row r="437" spans="1:38" x14ac:dyDescent="0.3">
      <c r="A437" t="s">
        <v>902</v>
      </c>
      <c r="B437" s="3" t="s">
        <v>903</v>
      </c>
      <c r="C437" s="4" t="s">
        <v>32</v>
      </c>
      <c r="D437" s="5" t="s">
        <v>33</v>
      </c>
      <c r="E437" s="34">
        <f t="shared" si="167"/>
        <v>-0.14847866454609693</v>
      </c>
      <c r="F437" s="6">
        <f t="shared" si="148"/>
        <v>28.664324647558434</v>
      </c>
      <c r="G437" s="7">
        <f t="shared" si="149"/>
        <v>231</v>
      </c>
      <c r="H437" s="97">
        <f t="shared" si="150"/>
        <v>27</v>
      </c>
      <c r="I437" s="31">
        <f t="shared" si="151"/>
        <v>-1.2933945353027771</v>
      </c>
      <c r="J437" s="9">
        <v>-6.1988304093567259E-2</v>
      </c>
      <c r="K437" s="8">
        <f t="shared" si="152"/>
        <v>456</v>
      </c>
      <c r="L437" s="31">
        <f t="shared" si="153"/>
        <v>0.7312755109836454</v>
      </c>
      <c r="M437" s="9">
        <v>1.7045454545454544E-2</v>
      </c>
      <c r="N437" s="8">
        <f t="shared" si="154"/>
        <v>267</v>
      </c>
      <c r="O437" s="31">
        <f t="shared" si="155"/>
        <v>0.26296869149491942</v>
      </c>
      <c r="P437" s="9">
        <v>4.4378698224852069E-2</v>
      </c>
      <c r="Q437" s="8">
        <f t="shared" si="156"/>
        <v>386</v>
      </c>
      <c r="R437" s="31">
        <f t="shared" si="157"/>
        <v>5.3022261440516603E-2</v>
      </c>
      <c r="S437" s="10">
        <v>0</v>
      </c>
      <c r="T437" s="8">
        <f t="shared" si="158"/>
        <v>479</v>
      </c>
      <c r="U437" s="31">
        <f t="shared" si="159"/>
        <v>0.71624833369564234</v>
      </c>
      <c r="V437" s="16">
        <v>2.9175050301810865E-2</v>
      </c>
      <c r="W437" s="97">
        <f t="shared" si="145"/>
        <v>274</v>
      </c>
      <c r="X437" s="31">
        <f t="shared" si="160"/>
        <v>-0.25630948028374895</v>
      </c>
      <c r="Y437" s="11">
        <v>110000</v>
      </c>
      <c r="Z437" s="8">
        <f t="shared" si="161"/>
        <v>51</v>
      </c>
      <c r="AA437" s="31">
        <f t="shared" si="162"/>
        <v>-1.165568871986246</v>
      </c>
      <c r="AB437" s="9">
        <v>6.4000000000000001E-2</v>
      </c>
      <c r="AC437" s="97">
        <f t="shared" si="146"/>
        <v>373</v>
      </c>
      <c r="AD437" s="31">
        <f t="shared" si="163"/>
        <v>0.51603518228736711</v>
      </c>
      <c r="AE437" s="16">
        <v>0.96039603960396036</v>
      </c>
      <c r="AF437" s="8">
        <f t="shared" si="164"/>
        <v>129</v>
      </c>
      <c r="AG437" s="31">
        <f t="shared" si="165"/>
        <v>-0.32324453620965116</v>
      </c>
      <c r="AH437" s="12">
        <v>2.4410000000000003</v>
      </c>
      <c r="AI437" s="97">
        <f t="shared" si="147"/>
        <v>224</v>
      </c>
      <c r="AJ437" s="31">
        <f t="shared" si="166"/>
        <v>-0.21413556424940683</v>
      </c>
      <c r="AK437" s="11">
        <v>178301.23067331672</v>
      </c>
      <c r="AL437" s="36"/>
    </row>
    <row r="438" spans="1:38" x14ac:dyDescent="0.3">
      <c r="A438" t="s">
        <v>904</v>
      </c>
      <c r="B438" s="3" t="s">
        <v>905</v>
      </c>
      <c r="C438" s="4" t="s">
        <v>104</v>
      </c>
      <c r="D438" s="5" t="s">
        <v>44</v>
      </c>
      <c r="E438" s="34">
        <f t="shared" si="167"/>
        <v>4.2988365834670166</v>
      </c>
      <c r="F438" s="6">
        <f t="shared" si="148"/>
        <v>14.481506774756623</v>
      </c>
      <c r="G438" s="7">
        <f t="shared" si="149"/>
        <v>496</v>
      </c>
      <c r="H438" s="97">
        <f t="shared" si="150"/>
        <v>451</v>
      </c>
      <c r="I438" s="31">
        <f t="shared" si="151"/>
        <v>0.54633327122111786</v>
      </c>
      <c r="J438" s="9">
        <v>9.2999313658201688E-2</v>
      </c>
      <c r="K438" s="8">
        <f t="shared" si="152"/>
        <v>535</v>
      </c>
      <c r="L438" s="31">
        <f t="shared" si="153"/>
        <v>1.2367194871514939</v>
      </c>
      <c r="M438" s="9">
        <v>0</v>
      </c>
      <c r="N438" s="8">
        <f t="shared" si="154"/>
        <v>460</v>
      </c>
      <c r="O438" s="31">
        <f t="shared" si="155"/>
        <v>0.72685175940179958</v>
      </c>
      <c r="P438" s="9">
        <v>1.3529645841623557E-2</v>
      </c>
      <c r="Q438" s="8">
        <f t="shared" si="156"/>
        <v>386</v>
      </c>
      <c r="R438" s="31">
        <f t="shared" si="157"/>
        <v>5.3022261440516603E-2</v>
      </c>
      <c r="S438" s="10">
        <v>0</v>
      </c>
      <c r="T438" s="8">
        <f t="shared" si="158"/>
        <v>497</v>
      </c>
      <c r="U438" s="31">
        <f t="shared" si="159"/>
        <v>0.77994597085391038</v>
      </c>
      <c r="V438" s="16">
        <v>2.5047862156987875E-2</v>
      </c>
      <c r="W438" s="97">
        <f t="shared" si="145"/>
        <v>466</v>
      </c>
      <c r="X438" s="31">
        <f t="shared" si="160"/>
        <v>0.92512074649202525</v>
      </c>
      <c r="Y438" s="11">
        <v>164458</v>
      </c>
      <c r="Z438" s="8">
        <f t="shared" si="161"/>
        <v>415</v>
      </c>
      <c r="AA438" s="31">
        <f t="shared" si="162"/>
        <v>0.59391838876198189</v>
      </c>
      <c r="AB438" s="9">
        <v>3.5000000000000003E-2</v>
      </c>
      <c r="AC438" s="97">
        <f t="shared" si="146"/>
        <v>451</v>
      </c>
      <c r="AD438" s="31">
        <f t="shared" si="163"/>
        <v>0.73265645904313337</v>
      </c>
      <c r="AE438" s="16">
        <v>0.97246946801904366</v>
      </c>
      <c r="AF438" s="8">
        <f t="shared" si="164"/>
        <v>392</v>
      </c>
      <c r="AG438" s="31">
        <f t="shared" si="165"/>
        <v>0.24218955509382123</v>
      </c>
      <c r="AH438" s="12">
        <v>1.8256666666666668</v>
      </c>
      <c r="AI438" s="97">
        <f t="shared" si="147"/>
        <v>456</v>
      </c>
      <c r="AJ438" s="31">
        <f t="shared" si="166"/>
        <v>-7.5958323571836531E-2</v>
      </c>
      <c r="AK438" s="11">
        <v>352662.90627943486</v>
      </c>
      <c r="AL438" s="36"/>
    </row>
    <row r="439" spans="1:38" x14ac:dyDescent="0.3">
      <c r="A439" t="s">
        <v>906</v>
      </c>
      <c r="B439" s="3" t="s">
        <v>907</v>
      </c>
      <c r="C439" s="4" t="s">
        <v>115</v>
      </c>
      <c r="D439" s="5" t="s">
        <v>33</v>
      </c>
      <c r="E439" s="34">
        <f t="shared" si="167"/>
        <v>-3.3033938396655191</v>
      </c>
      <c r="F439" s="6">
        <f t="shared" si="148"/>
        <v>38.725582920816208</v>
      </c>
      <c r="G439" s="7">
        <f t="shared" si="149"/>
        <v>96</v>
      </c>
      <c r="H439" s="97">
        <f t="shared" si="150"/>
        <v>416</v>
      </c>
      <c r="I439" s="31">
        <f t="shared" si="151"/>
        <v>0.37198398076269679</v>
      </c>
      <c r="J439" s="9">
        <v>7.8311281499836349E-2</v>
      </c>
      <c r="K439" s="8">
        <f t="shared" si="152"/>
        <v>302</v>
      </c>
      <c r="L439" s="31">
        <f t="shared" si="153"/>
        <v>0.28095113039037295</v>
      </c>
      <c r="M439" s="9">
        <v>3.2232070910556E-2</v>
      </c>
      <c r="N439" s="8">
        <f t="shared" si="154"/>
        <v>171</v>
      </c>
      <c r="O439" s="31">
        <f t="shared" si="155"/>
        <v>-0.14110241979876972</v>
      </c>
      <c r="P439" s="9">
        <v>7.125014868561913E-2</v>
      </c>
      <c r="Q439" s="8">
        <f t="shared" si="156"/>
        <v>95</v>
      </c>
      <c r="R439" s="31">
        <f t="shared" si="157"/>
        <v>3.3453794176760997E-2</v>
      </c>
      <c r="S439" s="10">
        <v>1.6475893166840097</v>
      </c>
      <c r="T439" s="8">
        <f t="shared" si="158"/>
        <v>133</v>
      </c>
      <c r="U439" s="31">
        <f t="shared" si="159"/>
        <v>-0.30501261573709076</v>
      </c>
      <c r="V439" s="16">
        <v>9.534604613948526E-2</v>
      </c>
      <c r="W439" s="97">
        <f t="shared" si="145"/>
        <v>170</v>
      </c>
      <c r="X439" s="31">
        <f t="shared" si="160"/>
        <v>-0.63027646858961395</v>
      </c>
      <c r="Y439" s="11">
        <v>92762</v>
      </c>
      <c r="Z439" s="8">
        <f t="shared" si="161"/>
        <v>68</v>
      </c>
      <c r="AA439" s="31">
        <f t="shared" si="162"/>
        <v>-0.74086505042632889</v>
      </c>
      <c r="AB439" s="9">
        <v>5.7000000000000002E-2</v>
      </c>
      <c r="AC439" s="97">
        <f t="shared" si="146"/>
        <v>46</v>
      </c>
      <c r="AD439" s="31">
        <f t="shared" si="163"/>
        <v>-1.4680363375444703</v>
      </c>
      <c r="AE439" s="16">
        <v>0.84981343283582089</v>
      </c>
      <c r="AF439" s="8">
        <f t="shared" si="164"/>
        <v>62</v>
      </c>
      <c r="AG439" s="31">
        <f t="shared" si="165"/>
        <v>-0.601060744666991</v>
      </c>
      <c r="AH439" s="12">
        <v>2.7433333333333336</v>
      </c>
      <c r="AI439" s="97">
        <f t="shared" si="147"/>
        <v>103</v>
      </c>
      <c r="AJ439" s="31">
        <f t="shared" si="166"/>
        <v>-0.25809333347010543</v>
      </c>
      <c r="AK439" s="11">
        <v>122832.25286160249</v>
      </c>
      <c r="AL439" s="36">
        <v>1</v>
      </c>
    </row>
    <row r="440" spans="1:38" x14ac:dyDescent="0.3">
      <c r="A440" t="s">
        <v>908</v>
      </c>
      <c r="B440" s="3" t="s">
        <v>909</v>
      </c>
      <c r="C440" s="4" t="s">
        <v>115</v>
      </c>
      <c r="D440" s="5" t="s">
        <v>33</v>
      </c>
      <c r="E440" s="34">
        <f t="shared" si="167"/>
        <v>0.30601818982411905</v>
      </c>
      <c r="F440" s="6">
        <f t="shared" si="148"/>
        <v>27.214900500670279</v>
      </c>
      <c r="G440" s="7">
        <f t="shared" si="149"/>
        <v>251</v>
      </c>
      <c r="H440" s="97">
        <f t="shared" si="150"/>
        <v>376</v>
      </c>
      <c r="I440" s="31">
        <f t="shared" si="151"/>
        <v>0.22309363150585926</v>
      </c>
      <c r="J440" s="9">
        <v>6.5768034365279116E-2</v>
      </c>
      <c r="K440" s="8">
        <f t="shared" si="152"/>
        <v>422</v>
      </c>
      <c r="L440" s="31">
        <f t="shared" si="153"/>
        <v>0.62454829689242641</v>
      </c>
      <c r="M440" s="9">
        <v>2.0644693951466859E-2</v>
      </c>
      <c r="N440" s="8">
        <f t="shared" si="154"/>
        <v>267</v>
      </c>
      <c r="O440" s="31">
        <f t="shared" si="155"/>
        <v>0.26296869149491942</v>
      </c>
      <c r="P440" s="9">
        <v>4.4378698224852069E-2</v>
      </c>
      <c r="Q440" s="8">
        <f t="shared" si="156"/>
        <v>315</v>
      </c>
      <c r="R440" s="31">
        <f t="shared" si="157"/>
        <v>5.0546160736603472E-2</v>
      </c>
      <c r="S440" s="10">
        <v>0.20847810979847115</v>
      </c>
      <c r="T440" s="8">
        <f t="shared" si="158"/>
        <v>256</v>
      </c>
      <c r="U440" s="31">
        <f t="shared" si="159"/>
        <v>0.15047577883124957</v>
      </c>
      <c r="V440" s="16">
        <v>6.5833392514736175E-2</v>
      </c>
      <c r="W440" s="97">
        <f t="shared" si="145"/>
        <v>271</v>
      </c>
      <c r="X440" s="31">
        <f t="shared" si="160"/>
        <v>-0.26327336259296014</v>
      </c>
      <c r="Y440" s="11">
        <v>109679</v>
      </c>
      <c r="Z440" s="8">
        <f t="shared" si="161"/>
        <v>266</v>
      </c>
      <c r="AA440" s="31">
        <f t="shared" si="162"/>
        <v>0.22988654171062495</v>
      </c>
      <c r="AB440" s="9">
        <v>4.0999999999999995E-2</v>
      </c>
      <c r="AC440" s="97">
        <f t="shared" si="146"/>
        <v>166</v>
      </c>
      <c r="AD440" s="31">
        <f t="shared" si="163"/>
        <v>-0.18759717029062881</v>
      </c>
      <c r="AE440" s="16">
        <v>0.92117895545314898</v>
      </c>
      <c r="AF440" s="8">
        <f t="shared" si="164"/>
        <v>118</v>
      </c>
      <c r="AG440" s="31">
        <f t="shared" si="165"/>
        <v>-0.35173065240207929</v>
      </c>
      <c r="AH440" s="12">
        <v>2.472</v>
      </c>
      <c r="AI440" s="97">
        <f t="shared" si="147"/>
        <v>138</v>
      </c>
      <c r="AJ440" s="31">
        <f t="shared" si="166"/>
        <v>-0.24386507625896398</v>
      </c>
      <c r="AK440" s="11">
        <v>140786.45976372482</v>
      </c>
      <c r="AL440" s="36"/>
    </row>
    <row r="441" spans="1:38" x14ac:dyDescent="0.3">
      <c r="A441" t="s">
        <v>910</v>
      </c>
      <c r="B441" s="3" t="s">
        <v>911</v>
      </c>
      <c r="C441" s="4" t="s">
        <v>143</v>
      </c>
      <c r="D441" s="5" t="s">
        <v>44</v>
      </c>
      <c r="E441" s="34">
        <f t="shared" si="167"/>
        <v>1.8969175204851134</v>
      </c>
      <c r="F441" s="6">
        <f t="shared" si="148"/>
        <v>22.14140464925573</v>
      </c>
      <c r="G441" s="7">
        <f t="shared" si="149"/>
        <v>351</v>
      </c>
      <c r="H441" s="97">
        <f t="shared" si="150"/>
        <v>124</v>
      </c>
      <c r="I441" s="31">
        <f t="shared" si="151"/>
        <v>-0.51276925823716568</v>
      </c>
      <c r="J441" s="9">
        <v>3.7753657385559691E-3</v>
      </c>
      <c r="K441" s="8">
        <f t="shared" si="152"/>
        <v>372</v>
      </c>
      <c r="L441" s="31">
        <f t="shared" si="153"/>
        <v>0.48007612436366442</v>
      </c>
      <c r="M441" s="9">
        <v>2.5516834022445364E-2</v>
      </c>
      <c r="N441" s="8">
        <f t="shared" si="154"/>
        <v>315</v>
      </c>
      <c r="O441" s="31">
        <f t="shared" si="155"/>
        <v>0.3982370066660898</v>
      </c>
      <c r="P441" s="9">
        <v>3.5383113714006834E-2</v>
      </c>
      <c r="Q441" s="8">
        <f t="shared" si="156"/>
        <v>329</v>
      </c>
      <c r="R441" s="31">
        <f t="shared" si="157"/>
        <v>5.0991739628357784E-2</v>
      </c>
      <c r="S441" s="10">
        <v>0.1709620891567295</v>
      </c>
      <c r="T441" s="8">
        <f t="shared" si="158"/>
        <v>400</v>
      </c>
      <c r="U441" s="31">
        <f t="shared" si="159"/>
        <v>0.5711961785990487</v>
      </c>
      <c r="V441" s="16">
        <v>3.8573476391121152E-2</v>
      </c>
      <c r="W441" s="97">
        <f t="shared" si="145"/>
        <v>389</v>
      </c>
      <c r="X441" s="31">
        <f t="shared" si="160"/>
        <v>0.27561397871796262</v>
      </c>
      <c r="Y441" s="11">
        <v>134519</v>
      </c>
      <c r="Z441" s="8">
        <f t="shared" si="161"/>
        <v>291</v>
      </c>
      <c r="AA441" s="31">
        <f t="shared" si="162"/>
        <v>0.29055851621918416</v>
      </c>
      <c r="AB441" s="9">
        <v>0.04</v>
      </c>
      <c r="AC441" s="97">
        <f t="shared" si="146"/>
        <v>298</v>
      </c>
      <c r="AD441" s="31">
        <f t="shared" si="163"/>
        <v>0.33032340965781704</v>
      </c>
      <c r="AE441" s="16">
        <v>0.95004535833081338</v>
      </c>
      <c r="AF441" s="8">
        <f t="shared" si="164"/>
        <v>335</v>
      </c>
      <c r="AG441" s="31">
        <f t="shared" si="165"/>
        <v>0.11721820663671588</v>
      </c>
      <c r="AH441" s="12">
        <v>1.9616666666666667</v>
      </c>
      <c r="AI441" s="97">
        <f t="shared" si="147"/>
        <v>356</v>
      </c>
      <c r="AJ441" s="31">
        <f t="shared" si="166"/>
        <v>-0.16453830877660033</v>
      </c>
      <c r="AK441" s="11">
        <v>240886.50540667606</v>
      </c>
      <c r="AL441" s="36"/>
    </row>
    <row r="442" spans="1:38" x14ac:dyDescent="0.3">
      <c r="A442" t="s">
        <v>912</v>
      </c>
      <c r="B442" s="3" t="s">
        <v>913</v>
      </c>
      <c r="C442" s="4" t="s">
        <v>32</v>
      </c>
      <c r="D442" s="5" t="s">
        <v>33</v>
      </c>
      <c r="E442" s="34">
        <f t="shared" si="167"/>
        <v>6.8611652631760922</v>
      </c>
      <c r="F442" s="6">
        <f t="shared" si="148"/>
        <v>6.3100507461320952</v>
      </c>
      <c r="G442" s="7">
        <f t="shared" si="149"/>
        <v>559</v>
      </c>
      <c r="H442" s="97">
        <f t="shared" si="150"/>
        <v>320</v>
      </c>
      <c r="I442" s="31">
        <f t="shared" si="151"/>
        <v>7.8970176982415249E-2</v>
      </c>
      <c r="J442" s="9">
        <v>5.3626373626373569E-2</v>
      </c>
      <c r="K442" s="8">
        <f t="shared" si="152"/>
        <v>471</v>
      </c>
      <c r="L442" s="31">
        <f t="shared" si="153"/>
        <v>0.77653014474320214</v>
      </c>
      <c r="M442" s="9">
        <v>1.5519299641862315E-2</v>
      </c>
      <c r="N442" s="8">
        <f t="shared" si="154"/>
        <v>525</v>
      </c>
      <c r="O442" s="31">
        <f t="shared" si="155"/>
        <v>0.93029961714274023</v>
      </c>
      <c r="P442" s="9">
        <v>0</v>
      </c>
      <c r="Q442" s="8">
        <f t="shared" si="156"/>
        <v>386</v>
      </c>
      <c r="R442" s="31">
        <f t="shared" si="157"/>
        <v>5.3022261440516603E-2</v>
      </c>
      <c r="S442" s="10">
        <v>0</v>
      </c>
      <c r="T442" s="8">
        <f t="shared" si="158"/>
        <v>451</v>
      </c>
      <c r="U442" s="31">
        <f t="shared" si="159"/>
        <v>0.66659860114125302</v>
      </c>
      <c r="V442" s="16">
        <v>3.2392026578073087E-2</v>
      </c>
      <c r="W442" s="97">
        <f t="shared" si="145"/>
        <v>554</v>
      </c>
      <c r="X442" s="31">
        <f t="shared" si="160"/>
        <v>2.7808977573784568</v>
      </c>
      <c r="Y442" s="11">
        <v>250000</v>
      </c>
      <c r="Z442" s="8">
        <f t="shared" si="161"/>
        <v>508</v>
      </c>
      <c r="AA442" s="31">
        <f t="shared" si="162"/>
        <v>0.83660628679622051</v>
      </c>
      <c r="AB442" s="9">
        <v>3.1E-2</v>
      </c>
      <c r="AC442" s="97">
        <f t="shared" si="146"/>
        <v>549</v>
      </c>
      <c r="AD442" s="31">
        <f t="shared" si="163"/>
        <v>1.0676627779859613</v>
      </c>
      <c r="AE442" s="16">
        <v>0.99114110947057588</v>
      </c>
      <c r="AF442" s="8">
        <f t="shared" si="164"/>
        <v>516</v>
      </c>
      <c r="AG442" s="31">
        <f t="shared" si="165"/>
        <v>0.91789248327121009</v>
      </c>
      <c r="AH442" s="12">
        <v>1.0903333333333334</v>
      </c>
      <c r="AI442" s="97">
        <f t="shared" si="147"/>
        <v>531</v>
      </c>
      <c r="AJ442" s="31">
        <f t="shared" si="166"/>
        <v>0.33091904016694806</v>
      </c>
      <c r="AK442" s="11">
        <v>866089.13016270334</v>
      </c>
      <c r="AL442" s="36"/>
    </row>
    <row r="443" spans="1:38" x14ac:dyDescent="0.3">
      <c r="A443" t="s">
        <v>914</v>
      </c>
      <c r="B443" s="3" t="s">
        <v>915</v>
      </c>
      <c r="C443" s="4" t="s">
        <v>72</v>
      </c>
      <c r="D443" s="5" t="s">
        <v>37</v>
      </c>
      <c r="E443" s="34">
        <f t="shared" si="167"/>
        <v>-1.5592567686051315</v>
      </c>
      <c r="F443" s="6">
        <f t="shared" si="148"/>
        <v>33.163400560322899</v>
      </c>
      <c r="G443" s="7">
        <f t="shared" si="149"/>
        <v>162</v>
      </c>
      <c r="H443" s="97">
        <f t="shared" si="150"/>
        <v>153</v>
      </c>
      <c r="I443" s="31">
        <f t="shared" si="151"/>
        <v>-0.43804221932554449</v>
      </c>
      <c r="J443" s="9">
        <v>1.0070734923870006E-2</v>
      </c>
      <c r="K443" s="8">
        <f t="shared" si="152"/>
        <v>40</v>
      </c>
      <c r="L443" s="31">
        <f t="shared" si="153"/>
        <v>-1.451620437792956</v>
      </c>
      <c r="M443" s="9">
        <v>9.0660841070453302E-2</v>
      </c>
      <c r="N443" s="8">
        <f t="shared" si="154"/>
        <v>162</v>
      </c>
      <c r="O443" s="31">
        <f t="shared" si="155"/>
        <v>-0.15797751081361996</v>
      </c>
      <c r="P443" s="9">
        <v>7.2372372372372373E-2</v>
      </c>
      <c r="Q443" s="8">
        <f t="shared" si="156"/>
        <v>117</v>
      </c>
      <c r="R443" s="31">
        <f t="shared" si="157"/>
        <v>3.7515160335772416E-2</v>
      </c>
      <c r="S443" s="10">
        <v>1.3056379821958455</v>
      </c>
      <c r="T443" s="8">
        <f t="shared" si="158"/>
        <v>192</v>
      </c>
      <c r="U443" s="31">
        <f t="shared" si="159"/>
        <v>-6.3880785546364408E-2</v>
      </c>
      <c r="V443" s="16">
        <v>7.9722288723964571E-2</v>
      </c>
      <c r="W443" s="97">
        <f t="shared" si="145"/>
        <v>154</v>
      </c>
      <c r="X443" s="31">
        <f t="shared" si="160"/>
        <v>-0.66195020121094839</v>
      </c>
      <c r="Y443" s="11">
        <v>91302</v>
      </c>
      <c r="Z443" s="8">
        <f t="shared" si="161"/>
        <v>150</v>
      </c>
      <c r="AA443" s="31">
        <f t="shared" si="162"/>
        <v>-0.19481727984929254</v>
      </c>
      <c r="AB443" s="9">
        <v>4.8000000000000001E-2</v>
      </c>
      <c r="AC443" s="97">
        <f t="shared" si="146"/>
        <v>249</v>
      </c>
      <c r="AD443" s="31">
        <f t="shared" si="163"/>
        <v>0.17714393191482949</v>
      </c>
      <c r="AE443" s="16">
        <v>0.94150787075393538</v>
      </c>
      <c r="AF443" s="8">
        <f t="shared" si="164"/>
        <v>59</v>
      </c>
      <c r="AG443" s="31">
        <f t="shared" si="165"/>
        <v>-0.62311451204177426</v>
      </c>
      <c r="AH443" s="12">
        <v>2.7673333333333336</v>
      </c>
      <c r="AI443" s="97">
        <f t="shared" si="147"/>
        <v>72</v>
      </c>
      <c r="AJ443" s="31">
        <f t="shared" si="166"/>
        <v>-0.26838316458175798</v>
      </c>
      <c r="AK443" s="11">
        <v>109847.82658753709</v>
      </c>
      <c r="AL443" s="36"/>
    </row>
    <row r="444" spans="1:38" x14ac:dyDescent="0.3">
      <c r="A444" t="s">
        <v>916</v>
      </c>
      <c r="B444" s="3" t="s">
        <v>917</v>
      </c>
      <c r="C444" s="4" t="s">
        <v>47</v>
      </c>
      <c r="D444" s="5" t="s">
        <v>44</v>
      </c>
      <c r="E444" s="34">
        <f t="shared" si="167"/>
        <v>2.3760347103293222</v>
      </c>
      <c r="F444" s="6">
        <f t="shared" si="148"/>
        <v>20.613464428169568</v>
      </c>
      <c r="G444" s="7">
        <f t="shared" si="149"/>
        <v>383</v>
      </c>
      <c r="H444" s="97">
        <f t="shared" si="150"/>
        <v>300</v>
      </c>
      <c r="I444" s="31">
        <f t="shared" si="151"/>
        <v>2.7108783371454389E-2</v>
      </c>
      <c r="J444" s="9">
        <v>4.9257317605941431E-2</v>
      </c>
      <c r="K444" s="8">
        <f t="shared" si="152"/>
        <v>288</v>
      </c>
      <c r="L444" s="31">
        <f t="shared" si="153"/>
        <v>0.24677058016506104</v>
      </c>
      <c r="M444" s="9">
        <v>3.3384766446907001E-2</v>
      </c>
      <c r="N444" s="8">
        <f t="shared" si="154"/>
        <v>333</v>
      </c>
      <c r="O444" s="31">
        <f t="shared" si="155"/>
        <v>0.44692230335810096</v>
      </c>
      <c r="P444" s="9">
        <v>3.2145454545454547E-2</v>
      </c>
      <c r="Q444" s="8">
        <f t="shared" si="156"/>
        <v>374</v>
      </c>
      <c r="R444" s="31">
        <f t="shared" si="157"/>
        <v>5.2404116873546167E-2</v>
      </c>
      <c r="S444" s="10">
        <v>5.2045383574476946E-2</v>
      </c>
      <c r="T444" s="8">
        <f t="shared" si="158"/>
        <v>305</v>
      </c>
      <c r="U444" s="31">
        <f t="shared" si="159"/>
        <v>0.31581221424062567</v>
      </c>
      <c r="V444" s="16">
        <v>5.5120678408349638E-2</v>
      </c>
      <c r="W444" s="97">
        <f t="shared" si="145"/>
        <v>417</v>
      </c>
      <c r="X444" s="31">
        <f t="shared" si="160"/>
        <v>0.4629228879320732</v>
      </c>
      <c r="Y444" s="11">
        <v>143153</v>
      </c>
      <c r="Z444" s="8">
        <f t="shared" si="161"/>
        <v>442</v>
      </c>
      <c r="AA444" s="31">
        <f t="shared" si="162"/>
        <v>0.65459036327054154</v>
      </c>
      <c r="AB444" s="9">
        <v>3.4000000000000002E-2</v>
      </c>
      <c r="AC444" s="97">
        <f t="shared" si="146"/>
        <v>348</v>
      </c>
      <c r="AD444" s="31">
        <f t="shared" si="163"/>
        <v>0.44986325034629537</v>
      </c>
      <c r="AE444" s="16">
        <v>0.95670793428326717</v>
      </c>
      <c r="AF444" s="8">
        <f t="shared" si="164"/>
        <v>216</v>
      </c>
      <c r="AG444" s="31">
        <f t="shared" si="165"/>
        <v>-0.11495895544780881</v>
      </c>
      <c r="AH444" s="12">
        <v>2.2143333333333337</v>
      </c>
      <c r="AI444" s="97">
        <f t="shared" si="147"/>
        <v>308</v>
      </c>
      <c r="AJ444" s="31">
        <f t="shared" si="166"/>
        <v>-0.18484211085615004</v>
      </c>
      <c r="AK444" s="11">
        <v>215265.75242011034</v>
      </c>
      <c r="AL444" s="36"/>
    </row>
    <row r="445" spans="1:38" x14ac:dyDescent="0.3">
      <c r="A445" t="s">
        <v>918</v>
      </c>
      <c r="B445" s="3" t="s">
        <v>919</v>
      </c>
      <c r="C445" s="4" t="s">
        <v>47</v>
      </c>
      <c r="D445" s="5" t="s">
        <v>44</v>
      </c>
      <c r="E445" s="34">
        <f t="shared" si="167"/>
        <v>1.7048524093769555</v>
      </c>
      <c r="F445" s="6">
        <f t="shared" si="148"/>
        <v>22.753914520640144</v>
      </c>
      <c r="G445" s="7">
        <f t="shared" si="149"/>
        <v>337</v>
      </c>
      <c r="H445" s="97">
        <f t="shared" si="150"/>
        <v>288</v>
      </c>
      <c r="I445" s="31">
        <f t="shared" si="151"/>
        <v>-1.099325499428699E-2</v>
      </c>
      <c r="J445" s="9">
        <v>4.6047416588599788E-2</v>
      </c>
      <c r="K445" s="8">
        <f t="shared" si="152"/>
        <v>461</v>
      </c>
      <c r="L445" s="31">
        <f t="shared" si="153"/>
        <v>0.74628691842096184</v>
      </c>
      <c r="M445" s="9">
        <v>1.6539213942735196E-2</v>
      </c>
      <c r="N445" s="8">
        <f t="shared" si="154"/>
        <v>470</v>
      </c>
      <c r="O445" s="31">
        <f t="shared" si="155"/>
        <v>0.75355145033764526</v>
      </c>
      <c r="P445" s="9">
        <v>1.1754068716094032E-2</v>
      </c>
      <c r="Q445" s="8">
        <f t="shared" si="156"/>
        <v>249</v>
      </c>
      <c r="R445" s="31">
        <f t="shared" si="157"/>
        <v>4.8113045523003529E-2</v>
      </c>
      <c r="S445" s="10">
        <v>0.41333700744006613</v>
      </c>
      <c r="T445" s="8">
        <f t="shared" si="158"/>
        <v>384</v>
      </c>
      <c r="U445" s="31">
        <f t="shared" si="159"/>
        <v>0.53393762354012886</v>
      </c>
      <c r="V445" s="16">
        <v>4.0987585824259661E-2</v>
      </c>
      <c r="W445" s="97">
        <f t="shared" si="145"/>
        <v>373</v>
      </c>
      <c r="X445" s="31">
        <f t="shared" si="160"/>
        <v>0.15746661717290283</v>
      </c>
      <c r="Y445" s="11">
        <v>129073</v>
      </c>
      <c r="Z445" s="8">
        <f t="shared" si="161"/>
        <v>266</v>
      </c>
      <c r="AA445" s="31">
        <f t="shared" si="162"/>
        <v>0.22988654171062495</v>
      </c>
      <c r="AB445" s="9">
        <v>4.0999999999999995E-2</v>
      </c>
      <c r="AC445" s="97">
        <f t="shared" si="146"/>
        <v>167</v>
      </c>
      <c r="AD445" s="31">
        <f t="shared" si="163"/>
        <v>-0.18643185215394448</v>
      </c>
      <c r="AE445" s="16">
        <v>0.92124390468304351</v>
      </c>
      <c r="AF445" s="8">
        <f t="shared" si="164"/>
        <v>321</v>
      </c>
      <c r="AG445" s="31">
        <f t="shared" si="165"/>
        <v>8.8732090444287509E-2</v>
      </c>
      <c r="AH445" s="12">
        <v>1.9926666666666666</v>
      </c>
      <c r="AI445" s="97">
        <f t="shared" si="147"/>
        <v>383</v>
      </c>
      <c r="AJ445" s="31">
        <f t="shared" si="166"/>
        <v>-0.15070982088458479</v>
      </c>
      <c r="AK445" s="11">
        <v>258336.2555111601</v>
      </c>
      <c r="AL445" s="36"/>
    </row>
    <row r="446" spans="1:38" x14ac:dyDescent="0.3">
      <c r="A446" t="s">
        <v>920</v>
      </c>
      <c r="B446" s="3" t="s">
        <v>921</v>
      </c>
      <c r="C446" s="4" t="s">
        <v>47</v>
      </c>
      <c r="D446" s="5" t="s">
        <v>44</v>
      </c>
      <c r="E446" s="34">
        <f t="shared" si="167"/>
        <v>4.5217823924786487</v>
      </c>
      <c r="F446" s="6">
        <f t="shared" si="148"/>
        <v>13.770516069492567</v>
      </c>
      <c r="G446" s="7">
        <f t="shared" si="149"/>
        <v>507</v>
      </c>
      <c r="H446" s="97">
        <f t="shared" si="150"/>
        <v>395</v>
      </c>
      <c r="I446" s="31">
        <f t="shared" si="151"/>
        <v>0.29609243055167744</v>
      </c>
      <c r="J446" s="9">
        <v>7.1917808219178037E-2</v>
      </c>
      <c r="K446" s="8">
        <f t="shared" si="152"/>
        <v>33</v>
      </c>
      <c r="L446" s="31">
        <f t="shared" si="153"/>
        <v>-1.6316216895893321</v>
      </c>
      <c r="M446" s="9">
        <v>9.6731154102735153E-2</v>
      </c>
      <c r="N446" s="8">
        <f t="shared" si="154"/>
        <v>480</v>
      </c>
      <c r="O446" s="31">
        <f t="shared" si="155"/>
        <v>0.78592482210105996</v>
      </c>
      <c r="P446" s="9">
        <v>9.6011816838995571E-3</v>
      </c>
      <c r="Q446" s="8">
        <f t="shared" si="156"/>
        <v>386</v>
      </c>
      <c r="R446" s="31">
        <f t="shared" si="157"/>
        <v>5.3022261440516603E-2</v>
      </c>
      <c r="S446" s="10">
        <v>0</v>
      </c>
      <c r="T446" s="8">
        <f t="shared" si="158"/>
        <v>361</v>
      </c>
      <c r="U446" s="31">
        <f t="shared" si="159"/>
        <v>0.49690288686601064</v>
      </c>
      <c r="V446" s="16">
        <v>4.3387193297426692E-2</v>
      </c>
      <c r="W446" s="97">
        <f t="shared" si="145"/>
        <v>533</v>
      </c>
      <c r="X446" s="31">
        <f t="shared" si="160"/>
        <v>1.9596152259771844</v>
      </c>
      <c r="Y446" s="11">
        <v>212143</v>
      </c>
      <c r="Z446" s="8">
        <f t="shared" si="161"/>
        <v>536</v>
      </c>
      <c r="AA446" s="31">
        <f t="shared" si="162"/>
        <v>0.95795023581333982</v>
      </c>
      <c r="AB446" s="9">
        <v>2.8999999999999998E-2</v>
      </c>
      <c r="AC446" s="97">
        <f t="shared" si="146"/>
        <v>279</v>
      </c>
      <c r="AD446" s="31">
        <f t="shared" si="163"/>
        <v>0.26857587540316974</v>
      </c>
      <c r="AE446" s="16">
        <v>0.94660384766391836</v>
      </c>
      <c r="AF446" s="8">
        <f t="shared" si="164"/>
        <v>525</v>
      </c>
      <c r="AG446" s="31">
        <f t="shared" si="165"/>
        <v>1.0097831806661404</v>
      </c>
      <c r="AH446" s="12">
        <v>0.9903333333333334</v>
      </c>
      <c r="AI446" s="97">
        <f t="shared" si="147"/>
        <v>530</v>
      </c>
      <c r="AJ446" s="31">
        <f t="shared" si="166"/>
        <v>0.32491041788098379</v>
      </c>
      <c r="AK446" s="11">
        <v>858507.03165843745</v>
      </c>
      <c r="AL446" s="36"/>
    </row>
    <row r="447" spans="1:38" x14ac:dyDescent="0.3">
      <c r="A447" t="s">
        <v>922</v>
      </c>
      <c r="B447" s="3" t="s">
        <v>923</v>
      </c>
      <c r="C447" s="4" t="s">
        <v>54</v>
      </c>
      <c r="D447" s="5" t="s">
        <v>37</v>
      </c>
      <c r="E447" s="34">
        <f t="shared" si="167"/>
        <v>-16.267929571378026</v>
      </c>
      <c r="F447" s="6">
        <f t="shared" si="148"/>
        <v>80.070448043759185</v>
      </c>
      <c r="G447" s="7">
        <f t="shared" si="149"/>
        <v>4</v>
      </c>
      <c r="H447" s="97">
        <f t="shared" si="150"/>
        <v>447</v>
      </c>
      <c r="I447" s="31">
        <f t="shared" si="151"/>
        <v>0.49941455885441233</v>
      </c>
      <c r="J447" s="9">
        <v>8.9046653144016163E-2</v>
      </c>
      <c r="K447" s="8">
        <f t="shared" si="152"/>
        <v>2</v>
      </c>
      <c r="L447" s="31">
        <f t="shared" si="153"/>
        <v>-5.353844509722868</v>
      </c>
      <c r="M447" s="9">
        <v>0.22225837943377807</v>
      </c>
      <c r="N447" s="8">
        <f t="shared" si="154"/>
        <v>5</v>
      </c>
      <c r="O447" s="31">
        <f t="shared" si="155"/>
        <v>-3.9350444011539851</v>
      </c>
      <c r="P447" s="9">
        <v>0.32355406538139148</v>
      </c>
      <c r="Q447" s="8">
        <f t="shared" si="156"/>
        <v>325</v>
      </c>
      <c r="R447" s="31">
        <f t="shared" si="157"/>
        <v>5.0810112118525548E-2</v>
      </c>
      <c r="S447" s="10">
        <v>0.18625442354255914</v>
      </c>
      <c r="T447" s="8">
        <f t="shared" si="158"/>
        <v>13</v>
      </c>
      <c r="U447" s="31">
        <f t="shared" si="159"/>
        <v>-2.661440120652073</v>
      </c>
      <c r="V447" s="16">
        <v>0.24802705749718151</v>
      </c>
      <c r="W447" s="97">
        <f t="shared" si="145"/>
        <v>3</v>
      </c>
      <c r="X447" s="31">
        <f t="shared" si="160"/>
        <v>-1.8026601566646372</v>
      </c>
      <c r="Y447" s="11">
        <v>38721</v>
      </c>
      <c r="Z447" s="8">
        <f t="shared" si="161"/>
        <v>7</v>
      </c>
      <c r="AA447" s="31">
        <f t="shared" si="162"/>
        <v>-3.835135750362868</v>
      </c>
      <c r="AB447" s="9">
        <v>0.10800000000000001</v>
      </c>
      <c r="AC447" s="97">
        <f t="shared" si="146"/>
        <v>26</v>
      </c>
      <c r="AD447" s="31">
        <f t="shared" si="163"/>
        <v>-2.2066413484410603</v>
      </c>
      <c r="AE447" s="16">
        <v>0.80864714086471412</v>
      </c>
      <c r="AF447" s="8">
        <f t="shared" si="164"/>
        <v>3</v>
      </c>
      <c r="AG447" s="31">
        <f t="shared" si="165"/>
        <v>-2.3359571114832778</v>
      </c>
      <c r="AH447" s="12">
        <v>4.6313333333333331</v>
      </c>
      <c r="AI447" s="97">
        <f t="shared" si="147"/>
        <v>6</v>
      </c>
      <c r="AJ447" s="31">
        <f t="shared" si="166"/>
        <v>-0.32088456253597841</v>
      </c>
      <c r="AK447" s="11">
        <v>43597.902402682063</v>
      </c>
      <c r="AL447" s="36">
        <v>1</v>
      </c>
    </row>
    <row r="448" spans="1:38" x14ac:dyDescent="0.3">
      <c r="A448" t="s">
        <v>924</v>
      </c>
      <c r="B448" s="3" t="s">
        <v>925</v>
      </c>
      <c r="C448" s="4" t="s">
        <v>61</v>
      </c>
      <c r="D448" s="5" t="s">
        <v>44</v>
      </c>
      <c r="E448" s="34">
        <f t="shared" si="167"/>
        <v>2.1017188240616718</v>
      </c>
      <c r="F448" s="6">
        <f t="shared" si="148"/>
        <v>21.488278116335355</v>
      </c>
      <c r="G448" s="7">
        <f t="shared" si="149"/>
        <v>364</v>
      </c>
      <c r="H448" s="97">
        <f t="shared" si="150"/>
        <v>356</v>
      </c>
      <c r="I448" s="31">
        <f t="shared" si="151"/>
        <v>0.17144998992224633</v>
      </c>
      <c r="J448" s="9">
        <v>6.1417322834645738E-2</v>
      </c>
      <c r="K448" s="8">
        <f t="shared" si="152"/>
        <v>535</v>
      </c>
      <c r="L448" s="31">
        <f t="shared" si="153"/>
        <v>1.2367194871514939</v>
      </c>
      <c r="M448" s="9">
        <v>0</v>
      </c>
      <c r="N448" s="8">
        <f t="shared" si="154"/>
        <v>399</v>
      </c>
      <c r="O448" s="31">
        <f t="shared" si="155"/>
        <v>0.62302625435828596</v>
      </c>
      <c r="P448" s="9">
        <v>2.0434227330779056E-2</v>
      </c>
      <c r="Q448" s="8">
        <f t="shared" si="156"/>
        <v>225</v>
      </c>
      <c r="R448" s="31">
        <f t="shared" si="157"/>
        <v>4.7148359506901383E-2</v>
      </c>
      <c r="S448" s="10">
        <v>0.49455984174085071</v>
      </c>
      <c r="T448" s="8">
        <f t="shared" si="158"/>
        <v>483</v>
      </c>
      <c r="U448" s="31">
        <f t="shared" si="159"/>
        <v>0.72349310507106768</v>
      </c>
      <c r="V448" s="16">
        <v>2.8705636743215031E-2</v>
      </c>
      <c r="W448" s="97">
        <f t="shared" si="145"/>
        <v>240</v>
      </c>
      <c r="X448" s="31">
        <f t="shared" si="160"/>
        <v>-0.38172444486178614</v>
      </c>
      <c r="Y448" s="11">
        <v>104219</v>
      </c>
      <c r="Z448" s="8">
        <f t="shared" si="161"/>
        <v>266</v>
      </c>
      <c r="AA448" s="31">
        <f t="shared" si="162"/>
        <v>0.22988654171062495</v>
      </c>
      <c r="AB448" s="9">
        <v>4.0999999999999995E-2</v>
      </c>
      <c r="AC448" s="97">
        <f t="shared" si="146"/>
        <v>376</v>
      </c>
      <c r="AD448" s="31">
        <f t="shared" si="163"/>
        <v>0.53148808213817189</v>
      </c>
      <c r="AE448" s="16">
        <v>0.96125730994152048</v>
      </c>
      <c r="AF448" s="8">
        <f t="shared" si="164"/>
        <v>331</v>
      </c>
      <c r="AG448" s="31">
        <f t="shared" si="165"/>
        <v>0.10404720667677586</v>
      </c>
      <c r="AH448" s="12">
        <v>1.976</v>
      </c>
      <c r="AI448" s="97">
        <f t="shared" si="147"/>
        <v>276</v>
      </c>
      <c r="AJ448" s="31">
        <f t="shared" si="166"/>
        <v>-0.19861297919689189</v>
      </c>
      <c r="AK448" s="11">
        <v>197888.71068249259</v>
      </c>
      <c r="AL448" s="36"/>
    </row>
    <row r="449" spans="1:38" x14ac:dyDescent="0.3">
      <c r="A449" t="s">
        <v>926</v>
      </c>
      <c r="B449" s="3" t="s">
        <v>927</v>
      </c>
      <c r="C449" s="4" t="s">
        <v>199</v>
      </c>
      <c r="D449" s="5" t="s">
        <v>33</v>
      </c>
      <c r="E449" s="34">
        <f t="shared" si="167"/>
        <v>-0.16529848676470713</v>
      </c>
      <c r="F449" s="6">
        <f t="shared" si="148"/>
        <v>28.717964306965541</v>
      </c>
      <c r="G449" s="7">
        <f t="shared" si="149"/>
        <v>225</v>
      </c>
      <c r="H449" s="97">
        <f t="shared" si="150"/>
        <v>401</v>
      </c>
      <c r="I449" s="31">
        <f t="shared" si="151"/>
        <v>0.30986481250722242</v>
      </c>
      <c r="J449" s="9">
        <v>7.3078060655700439E-2</v>
      </c>
      <c r="K449" s="8">
        <f t="shared" si="152"/>
        <v>304</v>
      </c>
      <c r="L449" s="31">
        <f t="shared" si="153"/>
        <v>0.28787268421682172</v>
      </c>
      <c r="M449" s="9">
        <v>3.1998650320548869E-2</v>
      </c>
      <c r="N449" s="8">
        <f t="shared" si="154"/>
        <v>178</v>
      </c>
      <c r="O449" s="31">
        <f t="shared" si="155"/>
        <v>-0.11172595554566954</v>
      </c>
      <c r="P449" s="9">
        <v>6.9296561354512135E-2</v>
      </c>
      <c r="Q449" s="8">
        <f t="shared" si="156"/>
        <v>286</v>
      </c>
      <c r="R449" s="31">
        <f t="shared" si="157"/>
        <v>4.949679942553134E-2</v>
      </c>
      <c r="S449" s="10">
        <v>0.29683027668822221</v>
      </c>
      <c r="T449" s="8">
        <f t="shared" si="158"/>
        <v>270</v>
      </c>
      <c r="U449" s="31">
        <f t="shared" si="159"/>
        <v>0.21177631124690413</v>
      </c>
      <c r="V449" s="16">
        <v>6.1861520998864925E-2</v>
      </c>
      <c r="W449" s="97">
        <f t="shared" si="145"/>
        <v>211</v>
      </c>
      <c r="X449" s="31">
        <f t="shared" si="160"/>
        <v>-0.47370843548812724</v>
      </c>
      <c r="Y449" s="11">
        <v>99979</v>
      </c>
      <c r="Z449" s="8">
        <f t="shared" si="161"/>
        <v>246</v>
      </c>
      <c r="AA449" s="31">
        <f t="shared" si="162"/>
        <v>0.16921456720206488</v>
      </c>
      <c r="AB449" s="9">
        <v>4.2000000000000003E-2</v>
      </c>
      <c r="AC449" s="97">
        <f t="shared" si="146"/>
        <v>179</v>
      </c>
      <c r="AD449" s="31">
        <f t="shared" si="163"/>
        <v>-0.11399769785536668</v>
      </c>
      <c r="AE449" s="16">
        <v>0.92528103616813295</v>
      </c>
      <c r="AF449" s="8">
        <f t="shared" si="164"/>
        <v>292</v>
      </c>
      <c r="AG449" s="31">
        <f t="shared" si="165"/>
        <v>4.3399346396121898E-2</v>
      </c>
      <c r="AH449" s="12">
        <v>2.0419999999999998</v>
      </c>
      <c r="AI449" s="97">
        <f t="shared" si="147"/>
        <v>186</v>
      </c>
      <c r="AJ449" s="31">
        <f t="shared" si="166"/>
        <v>-0.22655314612034186</v>
      </c>
      <c r="AK449" s="11">
        <v>162631.86015053536</v>
      </c>
      <c r="AL449" s="36"/>
    </row>
    <row r="450" spans="1:38" x14ac:dyDescent="0.3">
      <c r="A450" t="s">
        <v>928</v>
      </c>
      <c r="B450" s="3" t="s">
        <v>929</v>
      </c>
      <c r="C450" s="4" t="s">
        <v>115</v>
      </c>
      <c r="D450" s="5" t="s">
        <v>33</v>
      </c>
      <c r="E450" s="34">
        <f t="shared" si="167"/>
        <v>3.9861024945610395</v>
      </c>
      <c r="F450" s="6">
        <f t="shared" si="148"/>
        <v>15.478838957932005</v>
      </c>
      <c r="G450" s="7">
        <f t="shared" si="149"/>
        <v>479</v>
      </c>
      <c r="H450" s="97">
        <f t="shared" si="150"/>
        <v>303</v>
      </c>
      <c r="I450" s="31">
        <f t="shared" si="151"/>
        <v>4.2623724404924061E-2</v>
      </c>
      <c r="J450" s="9">
        <v>5.0564371693948118E-2</v>
      </c>
      <c r="K450" s="8">
        <f t="shared" si="152"/>
        <v>309</v>
      </c>
      <c r="L450" s="31">
        <f t="shared" si="153"/>
        <v>0.30755641301367526</v>
      </c>
      <c r="M450" s="9">
        <v>3.1334841628959276E-2</v>
      </c>
      <c r="N450" s="8">
        <f t="shared" si="154"/>
        <v>382</v>
      </c>
      <c r="O450" s="31">
        <f t="shared" si="155"/>
        <v>0.56503796120639083</v>
      </c>
      <c r="P450" s="9">
        <v>2.4290552376503561E-2</v>
      </c>
      <c r="Q450" s="8">
        <f t="shared" si="156"/>
        <v>319</v>
      </c>
      <c r="R450" s="31">
        <f t="shared" si="157"/>
        <v>5.0667856788062501E-2</v>
      </c>
      <c r="S450" s="10">
        <v>0.19823177258851049</v>
      </c>
      <c r="T450" s="8">
        <f t="shared" si="158"/>
        <v>499</v>
      </c>
      <c r="U450" s="31">
        <f t="shared" si="159"/>
        <v>0.7808406810062799</v>
      </c>
      <c r="V450" s="16">
        <v>2.4989890820865345E-2</v>
      </c>
      <c r="W450" s="97">
        <f t="shared" si="145"/>
        <v>499</v>
      </c>
      <c r="X450" s="31">
        <f t="shared" si="160"/>
        <v>1.3415869417877493</v>
      </c>
      <c r="Y450" s="11">
        <v>183655</v>
      </c>
      <c r="Z450" s="8">
        <f t="shared" si="161"/>
        <v>366</v>
      </c>
      <c r="AA450" s="31">
        <f t="shared" si="162"/>
        <v>0.47257443974486263</v>
      </c>
      <c r="AB450" s="9">
        <v>3.7000000000000005E-2</v>
      </c>
      <c r="AC450" s="97">
        <f t="shared" si="146"/>
        <v>442</v>
      </c>
      <c r="AD450" s="31">
        <f t="shared" si="163"/>
        <v>0.71265417386812202</v>
      </c>
      <c r="AE450" s="16">
        <v>0.97135463681771683</v>
      </c>
      <c r="AF450" s="8">
        <f t="shared" si="164"/>
        <v>296</v>
      </c>
      <c r="AG450" s="31">
        <f t="shared" si="165"/>
        <v>4.7993881265868329E-2</v>
      </c>
      <c r="AH450" s="12">
        <v>2.0369999999999999</v>
      </c>
      <c r="AI450" s="97">
        <f t="shared" si="147"/>
        <v>388</v>
      </c>
      <c r="AJ450" s="31">
        <f t="shared" si="166"/>
        <v>-0.14721225804617949</v>
      </c>
      <c r="AK450" s="11">
        <v>262749.72414066526</v>
      </c>
      <c r="AL450" s="36"/>
    </row>
    <row r="451" spans="1:38" x14ac:dyDescent="0.3">
      <c r="A451" t="s">
        <v>930</v>
      </c>
      <c r="B451" s="3" t="s">
        <v>931</v>
      </c>
      <c r="C451" s="4" t="s">
        <v>32</v>
      </c>
      <c r="D451" s="5" t="s">
        <v>33</v>
      </c>
      <c r="E451" s="34">
        <f t="shared" si="167"/>
        <v>2.3738555758293209</v>
      </c>
      <c r="F451" s="6">
        <f t="shared" si="148"/>
        <v>20.620413849564343</v>
      </c>
      <c r="G451" s="7">
        <f t="shared" si="149"/>
        <v>382</v>
      </c>
      <c r="H451" s="97">
        <f t="shared" si="150"/>
        <v>294</v>
      </c>
      <c r="I451" s="31">
        <f t="shared" si="151"/>
        <v>1.518281546185857E-3</v>
      </c>
      <c r="J451" s="9">
        <v>4.7101449275362306E-2</v>
      </c>
      <c r="K451" s="8">
        <f t="shared" si="152"/>
        <v>179</v>
      </c>
      <c r="L451" s="31">
        <f t="shared" si="153"/>
        <v>-0.17165635893508457</v>
      </c>
      <c r="M451" s="9">
        <v>4.7495682210708115E-2</v>
      </c>
      <c r="N451" s="8">
        <f t="shared" si="154"/>
        <v>212</v>
      </c>
      <c r="O451" s="31">
        <f t="shared" si="155"/>
        <v>3.636899006121487E-2</v>
      </c>
      <c r="P451" s="9">
        <v>5.9447983014861996E-2</v>
      </c>
      <c r="Q451" s="8">
        <f t="shared" si="156"/>
        <v>386</v>
      </c>
      <c r="R451" s="31">
        <f t="shared" si="157"/>
        <v>5.3022261440516603E-2</v>
      </c>
      <c r="S451" s="10">
        <v>0</v>
      </c>
      <c r="T451" s="8">
        <f t="shared" si="158"/>
        <v>240</v>
      </c>
      <c r="U451" s="31">
        <f t="shared" si="159"/>
        <v>0.10647248192669471</v>
      </c>
      <c r="V451" s="16">
        <v>6.8684516880093138E-2</v>
      </c>
      <c r="W451" s="97">
        <f t="shared" si="145"/>
        <v>418</v>
      </c>
      <c r="X451" s="31">
        <f t="shared" si="160"/>
        <v>0.46483198962431804</v>
      </c>
      <c r="Y451" s="11">
        <v>143241</v>
      </c>
      <c r="Z451" s="8">
        <f t="shared" si="161"/>
        <v>266</v>
      </c>
      <c r="AA451" s="31">
        <f t="shared" si="162"/>
        <v>0.22988654171062495</v>
      </c>
      <c r="AB451" s="9">
        <v>4.0999999999999995E-2</v>
      </c>
      <c r="AC451" s="97">
        <f t="shared" si="146"/>
        <v>557</v>
      </c>
      <c r="AD451" s="31">
        <f t="shared" si="163"/>
        <v>1.132610248893877</v>
      </c>
      <c r="AE451" s="16">
        <v>0.99476096922069412</v>
      </c>
      <c r="AF451" s="8">
        <f t="shared" si="164"/>
        <v>537</v>
      </c>
      <c r="AG451" s="31">
        <f t="shared" si="165"/>
        <v>1.1298536919288498</v>
      </c>
      <c r="AH451" s="12">
        <v>0.85966666666666658</v>
      </c>
      <c r="AI451" s="97">
        <f t="shared" si="147"/>
        <v>534</v>
      </c>
      <c r="AJ451" s="31">
        <f t="shared" si="166"/>
        <v>0.44293663414834883</v>
      </c>
      <c r="AK451" s="11">
        <v>1007440.7397923876</v>
      </c>
      <c r="AL451" s="36"/>
    </row>
    <row r="452" spans="1:38" x14ac:dyDescent="0.3">
      <c r="A452" t="s">
        <v>932</v>
      </c>
      <c r="B452" s="3" t="s">
        <v>933</v>
      </c>
      <c r="C452" s="4" t="s">
        <v>32</v>
      </c>
      <c r="D452" s="5" t="s">
        <v>33</v>
      </c>
      <c r="E452" s="34">
        <f t="shared" si="167"/>
        <v>6.360003697167925</v>
      </c>
      <c r="F452" s="6">
        <f t="shared" si="148"/>
        <v>7.9082921162974991</v>
      </c>
      <c r="G452" s="7">
        <f t="shared" si="149"/>
        <v>554</v>
      </c>
      <c r="H452" s="97">
        <f t="shared" si="150"/>
        <v>272</v>
      </c>
      <c r="I452" s="31">
        <f t="shared" si="151"/>
        <v>-5.5841432669616622E-2</v>
      </c>
      <c r="J452" s="9">
        <v>4.2269187986651913E-2</v>
      </c>
      <c r="K452" s="8">
        <f t="shared" si="152"/>
        <v>278</v>
      </c>
      <c r="L452" s="31">
        <f t="shared" si="153"/>
        <v>0.18955217965014584</v>
      </c>
      <c r="M452" s="9">
        <v>3.5314384151593457E-2</v>
      </c>
      <c r="N452" s="8">
        <f t="shared" si="154"/>
        <v>525</v>
      </c>
      <c r="O452" s="31">
        <f t="shared" si="155"/>
        <v>0.93029961714274023</v>
      </c>
      <c r="P452" s="9">
        <v>0</v>
      </c>
      <c r="Q452" s="8">
        <f t="shared" si="156"/>
        <v>386</v>
      </c>
      <c r="R452" s="31">
        <f t="shared" si="157"/>
        <v>5.3022261440516603E-2</v>
      </c>
      <c r="S452" s="10">
        <v>0</v>
      </c>
      <c r="T452" s="8">
        <f t="shared" si="158"/>
        <v>449</v>
      </c>
      <c r="U452" s="31">
        <f t="shared" si="159"/>
        <v>0.65960954999281396</v>
      </c>
      <c r="V452" s="16">
        <v>3.2844871147043965E-2</v>
      </c>
      <c r="W452" s="97">
        <f t="shared" si="145"/>
        <v>535</v>
      </c>
      <c r="X452" s="31">
        <f t="shared" si="160"/>
        <v>1.9944780261980641</v>
      </c>
      <c r="Y452" s="11">
        <v>213750</v>
      </c>
      <c r="Z452" s="8">
        <f t="shared" si="161"/>
        <v>508</v>
      </c>
      <c r="AA452" s="31">
        <f t="shared" si="162"/>
        <v>0.83660628679622051</v>
      </c>
      <c r="AB452" s="9">
        <v>3.1E-2</v>
      </c>
      <c r="AC452" s="97">
        <f t="shared" si="146"/>
        <v>546</v>
      </c>
      <c r="AD452" s="31">
        <f t="shared" si="163"/>
        <v>1.05162200878903</v>
      </c>
      <c r="AE452" s="16">
        <v>0.99024707412223667</v>
      </c>
      <c r="AF452" s="8">
        <f t="shared" si="164"/>
        <v>557</v>
      </c>
      <c r="AG452" s="31">
        <f t="shared" si="165"/>
        <v>1.4854706908472306</v>
      </c>
      <c r="AH452" s="12">
        <v>0.47266666666666673</v>
      </c>
      <c r="AI452" s="97">
        <f t="shared" si="147"/>
        <v>547</v>
      </c>
      <c r="AJ452" s="31">
        <f t="shared" si="166"/>
        <v>1.7182823494064012</v>
      </c>
      <c r="AK452" s="11">
        <v>2616760.8767342581</v>
      </c>
      <c r="AL452" s="36"/>
    </row>
    <row r="453" spans="1:38" x14ac:dyDescent="0.3">
      <c r="A453" t="s">
        <v>934</v>
      </c>
      <c r="B453" s="3" t="s">
        <v>935</v>
      </c>
      <c r="C453" s="4" t="s">
        <v>77</v>
      </c>
      <c r="D453" s="5" t="s">
        <v>37</v>
      </c>
      <c r="E453" s="34">
        <f t="shared" si="167"/>
        <v>2.0325645738328837</v>
      </c>
      <c r="F453" s="6">
        <f t="shared" si="148"/>
        <v>21.708816144657781</v>
      </c>
      <c r="G453" s="7">
        <f t="shared" si="149"/>
        <v>359</v>
      </c>
      <c r="H453" s="97">
        <f t="shared" si="150"/>
        <v>182</v>
      </c>
      <c r="I453" s="31">
        <f t="shared" si="151"/>
        <v>-0.34114099812403026</v>
      </c>
      <c r="J453" s="9">
        <v>1.8234165067178454E-2</v>
      </c>
      <c r="K453" s="8">
        <f t="shared" si="152"/>
        <v>61</v>
      </c>
      <c r="L453" s="31">
        <f t="shared" si="153"/>
        <v>-1.0537639458532171</v>
      </c>
      <c r="M453" s="9">
        <v>7.7243637446048521E-2</v>
      </c>
      <c r="N453" s="8">
        <f t="shared" si="154"/>
        <v>510</v>
      </c>
      <c r="O453" s="31">
        <f t="shared" si="155"/>
        <v>0.84952688558715783</v>
      </c>
      <c r="P453" s="9">
        <v>5.3715308863025966E-3</v>
      </c>
      <c r="Q453" s="8">
        <f t="shared" si="156"/>
        <v>386</v>
      </c>
      <c r="R453" s="31">
        <f t="shared" si="157"/>
        <v>5.3022261440516603E-2</v>
      </c>
      <c r="S453" s="10">
        <v>0</v>
      </c>
      <c r="T453" s="8">
        <f t="shared" si="158"/>
        <v>311</v>
      </c>
      <c r="U453" s="31">
        <f t="shared" si="159"/>
        <v>0.33060061182817335</v>
      </c>
      <c r="V453" s="16">
        <v>5.4162487462387159E-2</v>
      </c>
      <c r="W453" s="97">
        <f t="shared" ref="W453:W504" si="168">RANK(Y453,Y$7:Y$570,1)</f>
        <v>262</v>
      </c>
      <c r="X453" s="31">
        <f t="shared" si="160"/>
        <v>-0.29190988797663237</v>
      </c>
      <c r="Y453" s="11">
        <v>108359</v>
      </c>
      <c r="Z453" s="8">
        <f t="shared" si="161"/>
        <v>61</v>
      </c>
      <c r="AA453" s="31">
        <f t="shared" si="162"/>
        <v>-0.8622089994434482</v>
      </c>
      <c r="AB453" s="9">
        <v>5.9000000000000004E-2</v>
      </c>
      <c r="AC453" s="97">
        <f t="shared" ref="AC453:AC504" si="169">RANK(AE453,AE$7:AE$570,1)</f>
        <v>540</v>
      </c>
      <c r="AD453" s="31">
        <f t="shared" si="163"/>
        <v>1.0252290156259876</v>
      </c>
      <c r="AE453" s="16">
        <v>0.9887760555852485</v>
      </c>
      <c r="AF453" s="8">
        <f t="shared" si="164"/>
        <v>558</v>
      </c>
      <c r="AG453" s="31">
        <f t="shared" si="165"/>
        <v>1.5112000861178112</v>
      </c>
      <c r="AH453" s="12">
        <v>0.44466666666666671</v>
      </c>
      <c r="AI453" s="97">
        <f t="shared" ref="AI453:AI504" si="170">RANK(AK453,AK$7:AK$570,1)</f>
        <v>556</v>
      </c>
      <c r="AJ453" s="31">
        <f t="shared" si="166"/>
        <v>3.5969236049439526</v>
      </c>
      <c r="AK453" s="11">
        <v>4987361.386427898</v>
      </c>
      <c r="AL453" s="36"/>
    </row>
    <row r="454" spans="1:38" x14ac:dyDescent="0.3">
      <c r="A454" t="s">
        <v>936</v>
      </c>
      <c r="B454" s="3" t="s">
        <v>937</v>
      </c>
      <c r="C454" s="4" t="s">
        <v>82</v>
      </c>
      <c r="D454" s="5" t="s">
        <v>37</v>
      </c>
      <c r="E454" s="34">
        <f t="shared" si="167"/>
        <v>-13.631983824281329</v>
      </c>
      <c r="F454" s="6">
        <f t="shared" si="148"/>
        <v>71.664221732197134</v>
      </c>
      <c r="G454" s="7">
        <f t="shared" si="149"/>
        <v>10</v>
      </c>
      <c r="H454" s="97">
        <f t="shared" si="150"/>
        <v>12</v>
      </c>
      <c r="I454" s="31">
        <f t="shared" si="151"/>
        <v>-2.0439267508400967</v>
      </c>
      <c r="J454" s="9">
        <v>-0.12521678806798475</v>
      </c>
      <c r="K454" s="8">
        <f t="shared" si="152"/>
        <v>73</v>
      </c>
      <c r="L454" s="31">
        <f t="shared" si="153"/>
        <v>-0.89078704518766472</v>
      </c>
      <c r="M454" s="9">
        <v>7.1747448979591844E-2</v>
      </c>
      <c r="N454" s="8">
        <f t="shared" si="154"/>
        <v>11</v>
      </c>
      <c r="O454" s="31">
        <f t="shared" si="155"/>
        <v>-3.2006718769102256</v>
      </c>
      <c r="P454" s="9">
        <v>0.27471698113207549</v>
      </c>
      <c r="Q454" s="8">
        <f t="shared" si="156"/>
        <v>10</v>
      </c>
      <c r="R454" s="31">
        <f t="shared" si="157"/>
        <v>-4.1165127217453135E-2</v>
      </c>
      <c r="S454" s="10">
        <v>7.9302141157811263</v>
      </c>
      <c r="T454" s="8">
        <f t="shared" si="158"/>
        <v>4</v>
      </c>
      <c r="U454" s="31">
        <f t="shared" si="159"/>
        <v>-4.0963657794282531</v>
      </c>
      <c r="V454" s="16">
        <v>0.34100080710250202</v>
      </c>
      <c r="W454" s="97">
        <f t="shared" si="168"/>
        <v>8</v>
      </c>
      <c r="X454" s="31">
        <f t="shared" si="160"/>
        <v>-1.6102747724961484</v>
      </c>
      <c r="Y454" s="11">
        <v>47589</v>
      </c>
      <c r="Z454" s="8">
        <f t="shared" si="161"/>
        <v>19</v>
      </c>
      <c r="AA454" s="31">
        <f t="shared" si="162"/>
        <v>-2.0756484896146397</v>
      </c>
      <c r="AB454" s="9">
        <v>7.9000000000000001E-2</v>
      </c>
      <c r="AC454" s="97">
        <f t="shared" si="169"/>
        <v>32</v>
      </c>
      <c r="AD454" s="31">
        <f t="shared" si="163"/>
        <v>-2.0390630040883684</v>
      </c>
      <c r="AE454" s="16">
        <v>0.8179871520342612</v>
      </c>
      <c r="AF454" s="8">
        <f t="shared" si="164"/>
        <v>471</v>
      </c>
      <c r="AG454" s="31">
        <f t="shared" si="165"/>
        <v>0.53103264723855292</v>
      </c>
      <c r="AH454" s="12">
        <v>1.5113333333333332</v>
      </c>
      <c r="AI454" s="97">
        <f t="shared" si="170"/>
        <v>518</v>
      </c>
      <c r="AJ454" s="31">
        <f t="shared" si="166"/>
        <v>0.12850205068424572</v>
      </c>
      <c r="AK454" s="11">
        <v>610665.26090404438</v>
      </c>
      <c r="AL454" s="36"/>
    </row>
    <row r="455" spans="1:38" x14ac:dyDescent="0.3">
      <c r="A455" t="s">
        <v>938</v>
      </c>
      <c r="B455" s="3" t="s">
        <v>939</v>
      </c>
      <c r="C455" s="4" t="s">
        <v>82</v>
      </c>
      <c r="D455" s="5" t="s">
        <v>37</v>
      </c>
      <c r="E455" s="34">
        <f t="shared" si="167"/>
        <v>1.0317397575986544</v>
      </c>
      <c r="F455" s="6">
        <f t="shared" ref="F455:F518" si="171">((E455*$I$579)+$J$579)</f>
        <v>24.90052064493398</v>
      </c>
      <c r="G455" s="7">
        <f t="shared" ref="G455:G518" si="172">RANK(E455,$E$7:$E$570,1)</f>
        <v>292</v>
      </c>
      <c r="H455" s="97">
        <f t="shared" ref="H455:H518" si="173">RANK(J455,J$7:J$570,1)</f>
        <v>559</v>
      </c>
      <c r="I455" s="31">
        <f t="shared" ref="I455:I518" si="174">(J455-J$572)/J$573</f>
        <v>3.2417813923106245</v>
      </c>
      <c r="J455" s="9">
        <v>0.32007697241821687</v>
      </c>
      <c r="K455" s="8">
        <f t="shared" ref="K455:K518" si="175">RANK(M455,M$7:M$570,0)</f>
        <v>310</v>
      </c>
      <c r="L455" s="31">
        <f t="shared" ref="L455:L518" si="176">-(M455-M$572)/M$573</f>
        <v>0.30939033784182829</v>
      </c>
      <c r="M455" s="9">
        <v>3.1272994849153787E-2</v>
      </c>
      <c r="N455" s="8">
        <f t="shared" ref="N455:N518" si="177">RANK(P455,P$7:P$570,0)</f>
        <v>417</v>
      </c>
      <c r="O455" s="31">
        <f t="shared" ref="O455:O518" si="178">-(P455-P$572)/P$573</f>
        <v>0.65966402314923323</v>
      </c>
      <c r="P455" s="9">
        <v>1.799775028121485E-2</v>
      </c>
      <c r="Q455" s="8">
        <f t="shared" ref="Q455:Q518" si="179">RANK(S455,S$7:S$570,0)</f>
        <v>227</v>
      </c>
      <c r="R455" s="31">
        <f t="shared" ref="R455:R518" si="180">-(S455-S$572)/S$573</f>
        <v>4.725110997804334E-2</v>
      </c>
      <c r="S455" s="10">
        <v>0.48590864917395532</v>
      </c>
      <c r="T455" s="8">
        <f t="shared" ref="T455:T518" si="181">RANK(V455,V$7:V$570,0)</f>
        <v>114</v>
      </c>
      <c r="U455" s="31">
        <f t="shared" ref="U455:U518" si="182">-(V455-V$572)/V$573</f>
        <v>-0.41729652130771788</v>
      </c>
      <c r="V455" s="16">
        <v>0.10262130507529281</v>
      </c>
      <c r="W455" s="97">
        <f t="shared" si="168"/>
        <v>103</v>
      </c>
      <c r="X455" s="31">
        <f t="shared" ref="X455:X518" si="183">(Y455-Y$572)/Y$573</f>
        <v>-0.81222687646299196</v>
      </c>
      <c r="Y455" s="11">
        <v>84375</v>
      </c>
      <c r="Z455" s="8">
        <f t="shared" ref="Z455:Z518" si="184">RANK(AB455,AB$7:AB$570,0)</f>
        <v>111</v>
      </c>
      <c r="AA455" s="31">
        <f t="shared" ref="AA455:AA518" si="185">-(AB455-AB$572)/AB$573</f>
        <v>-0.4375051778835311</v>
      </c>
      <c r="AB455" s="9">
        <v>5.2000000000000005E-2</v>
      </c>
      <c r="AC455" s="97">
        <f t="shared" si="169"/>
        <v>458</v>
      </c>
      <c r="AD455" s="31">
        <f t="shared" ref="AD455:AD518" si="186">(AE455-AE$572)/AE$573</f>
        <v>0.74831146179887065</v>
      </c>
      <c r="AE455" s="16">
        <v>0.97334200260078019</v>
      </c>
      <c r="AF455" s="8">
        <f t="shared" ref="AF455:AF518" si="187">RANK(AH455,AH$7:AH$570,0)</f>
        <v>523</v>
      </c>
      <c r="AG455" s="31">
        <f t="shared" ref="AG455:AG518" si="188">-(AH455-AH$572)/AH$573</f>
        <v>0.96812606451377226</v>
      </c>
      <c r="AH455" s="12">
        <v>1.0356666666666665</v>
      </c>
      <c r="AI455" s="97">
        <f t="shared" si="170"/>
        <v>535</v>
      </c>
      <c r="AJ455" s="31">
        <f t="shared" ref="AJ455:AJ518" si="189">(AK455-AK$572)/AK$573</f>
        <v>0.45486915864076716</v>
      </c>
      <c r="AK455" s="11">
        <v>1022498.0310981536</v>
      </c>
      <c r="AL455" s="36"/>
    </row>
    <row r="456" spans="1:38" x14ac:dyDescent="0.3">
      <c r="A456" t="s">
        <v>940</v>
      </c>
      <c r="B456" s="3" t="s">
        <v>941</v>
      </c>
      <c r="C456" s="4" t="s">
        <v>94</v>
      </c>
      <c r="D456" s="5" t="s">
        <v>44</v>
      </c>
      <c r="E456" s="34">
        <f t="shared" si="167"/>
        <v>2.4379396190144389</v>
      </c>
      <c r="F456" s="6">
        <f t="shared" si="171"/>
        <v>20.416045087207468</v>
      </c>
      <c r="G456" s="7">
        <f t="shared" si="172"/>
        <v>388</v>
      </c>
      <c r="H456" s="97">
        <f t="shared" si="173"/>
        <v>556</v>
      </c>
      <c r="I456" s="31">
        <f t="shared" si="174"/>
        <v>2.4213990598069195</v>
      </c>
      <c r="J456" s="9">
        <v>0.25096397488156885</v>
      </c>
      <c r="K456" s="8">
        <f t="shared" si="175"/>
        <v>129</v>
      </c>
      <c r="L456" s="31">
        <f t="shared" si="176"/>
        <v>-0.41420155095120093</v>
      </c>
      <c r="M456" s="9">
        <v>5.5675209993538657E-2</v>
      </c>
      <c r="N456" s="8">
        <f t="shared" si="177"/>
        <v>275</v>
      </c>
      <c r="O456" s="31">
        <f t="shared" si="178"/>
        <v>0.29453606126208337</v>
      </c>
      <c r="P456" s="9">
        <v>4.2279411764705885E-2</v>
      </c>
      <c r="Q456" s="8">
        <f t="shared" si="179"/>
        <v>123</v>
      </c>
      <c r="R456" s="31">
        <f t="shared" si="180"/>
        <v>3.7855644902281042E-2</v>
      </c>
      <c r="S456" s="10">
        <v>1.2769704975781593</v>
      </c>
      <c r="T456" s="8">
        <f t="shared" si="181"/>
        <v>288</v>
      </c>
      <c r="U456" s="31">
        <f t="shared" si="182"/>
        <v>0.2661211273547201</v>
      </c>
      <c r="V456" s="16">
        <v>5.8340334173434143E-2</v>
      </c>
      <c r="W456" s="97">
        <f t="shared" si="168"/>
        <v>400</v>
      </c>
      <c r="X456" s="31">
        <f t="shared" si="183"/>
        <v>0.39063735567571273</v>
      </c>
      <c r="Y456" s="11">
        <v>139821</v>
      </c>
      <c r="Z456" s="8">
        <f t="shared" si="184"/>
        <v>366</v>
      </c>
      <c r="AA456" s="31">
        <f t="shared" si="185"/>
        <v>0.47257443974486263</v>
      </c>
      <c r="AB456" s="9">
        <v>3.7000000000000005E-2</v>
      </c>
      <c r="AC456" s="97">
        <f t="shared" si="169"/>
        <v>310</v>
      </c>
      <c r="AD456" s="31">
        <f t="shared" si="186"/>
        <v>0.37025711696761848</v>
      </c>
      <c r="AE456" s="16">
        <v>0.95227107116832643</v>
      </c>
      <c r="AF456" s="8">
        <f t="shared" si="187"/>
        <v>451</v>
      </c>
      <c r="AG456" s="31">
        <f t="shared" si="188"/>
        <v>0.45047513585566379</v>
      </c>
      <c r="AH456" s="12">
        <v>1.599</v>
      </c>
      <c r="AI456" s="97">
        <f t="shared" si="170"/>
        <v>484</v>
      </c>
      <c r="AJ456" s="31">
        <f t="shared" si="189"/>
        <v>-3.3841152282740296E-2</v>
      </c>
      <c r="AK456" s="11">
        <v>405809.28929986787</v>
      </c>
      <c r="AL456" s="36"/>
    </row>
    <row r="457" spans="1:38" x14ac:dyDescent="0.3">
      <c r="A457" t="s">
        <v>942</v>
      </c>
      <c r="B457" s="3" t="s">
        <v>943</v>
      </c>
      <c r="C457" s="4" t="s">
        <v>89</v>
      </c>
      <c r="D457" s="5" t="s">
        <v>37</v>
      </c>
      <c r="E457" s="34">
        <f t="shared" ref="E457:E520" si="190">((I457+L457+AG457+AJ457)*0.25)+(O457+R457+U457+X457+AA457+AD457)</f>
        <v>2.1995992810788132</v>
      </c>
      <c r="F457" s="6">
        <f t="shared" si="171"/>
        <v>21.176130085947602</v>
      </c>
      <c r="G457" s="7">
        <f t="shared" si="172"/>
        <v>374</v>
      </c>
      <c r="H457" s="97">
        <f t="shared" si="173"/>
        <v>179</v>
      </c>
      <c r="I457" s="31">
        <f t="shared" si="174"/>
        <v>-0.35210309627513631</v>
      </c>
      <c r="J457" s="9">
        <v>1.7310664605873161E-2</v>
      </c>
      <c r="K457" s="8">
        <f t="shared" si="175"/>
        <v>535</v>
      </c>
      <c r="L457" s="31">
        <f t="shared" si="176"/>
        <v>1.2367194871514939</v>
      </c>
      <c r="M457" s="9">
        <v>0</v>
      </c>
      <c r="N457" s="8">
        <f t="shared" si="177"/>
        <v>380</v>
      </c>
      <c r="O457" s="31">
        <f t="shared" si="178"/>
        <v>0.56238099367850092</v>
      </c>
      <c r="P457" s="9">
        <v>2.4467245461720601E-2</v>
      </c>
      <c r="Q457" s="8">
        <f t="shared" si="179"/>
        <v>335</v>
      </c>
      <c r="R457" s="31">
        <f t="shared" si="180"/>
        <v>5.1217790199287502E-2</v>
      </c>
      <c r="S457" s="10">
        <v>0.15192950470981464</v>
      </c>
      <c r="T457" s="8">
        <f t="shared" si="181"/>
        <v>454</v>
      </c>
      <c r="U457" s="31">
        <f t="shared" si="182"/>
        <v>0.66958652748412795</v>
      </c>
      <c r="V457" s="16">
        <v>3.2198428593437065E-2</v>
      </c>
      <c r="W457" s="97">
        <f t="shared" si="168"/>
        <v>370</v>
      </c>
      <c r="X457" s="31">
        <f t="shared" si="183"/>
        <v>0.14006775856858075</v>
      </c>
      <c r="Y457" s="11">
        <v>128271</v>
      </c>
      <c r="Z457" s="8">
        <f t="shared" si="184"/>
        <v>366</v>
      </c>
      <c r="AA457" s="31">
        <f t="shared" si="185"/>
        <v>0.47257443974486263</v>
      </c>
      <c r="AB457" s="9">
        <v>3.7000000000000005E-2</v>
      </c>
      <c r="AC457" s="97">
        <f t="shared" si="169"/>
        <v>231</v>
      </c>
      <c r="AD457" s="31">
        <f t="shared" si="186"/>
        <v>0.10846374016675242</v>
      </c>
      <c r="AE457" s="16">
        <v>0.93767996709173185</v>
      </c>
      <c r="AF457" s="8">
        <f t="shared" si="187"/>
        <v>333</v>
      </c>
      <c r="AG457" s="31">
        <f t="shared" si="188"/>
        <v>0.11078585781907063</v>
      </c>
      <c r="AH457" s="12">
        <v>1.9686666666666668</v>
      </c>
      <c r="AI457" s="97">
        <f t="shared" si="170"/>
        <v>223</v>
      </c>
      <c r="AJ457" s="31">
        <f t="shared" si="189"/>
        <v>-0.21417012374862443</v>
      </c>
      <c r="AK457" s="11">
        <v>178257.62108781526</v>
      </c>
      <c r="AL457" s="36"/>
    </row>
    <row r="458" spans="1:38" x14ac:dyDescent="0.3">
      <c r="A458" t="s">
        <v>944</v>
      </c>
      <c r="B458" s="3" t="s">
        <v>945</v>
      </c>
      <c r="C458" s="4" t="s">
        <v>162</v>
      </c>
      <c r="D458" s="5" t="s">
        <v>37</v>
      </c>
      <c r="E458" s="34">
        <f t="shared" si="190"/>
        <v>-1.2102315958438643</v>
      </c>
      <c r="F458" s="6">
        <f t="shared" si="171"/>
        <v>32.050333421556928</v>
      </c>
      <c r="G458" s="7">
        <f t="shared" si="172"/>
        <v>168</v>
      </c>
      <c r="H458" s="97">
        <f t="shared" si="173"/>
        <v>16</v>
      </c>
      <c r="I458" s="31">
        <f t="shared" si="174"/>
        <v>-1.8218608399517728</v>
      </c>
      <c r="J458" s="9">
        <v>-0.10650887573964496</v>
      </c>
      <c r="K458" s="8">
        <f t="shared" si="175"/>
        <v>214</v>
      </c>
      <c r="L458" s="31">
        <f t="shared" si="176"/>
        <v>-5.2528915827366088E-2</v>
      </c>
      <c r="M458" s="9">
        <v>4.3478260869565216E-2</v>
      </c>
      <c r="N458" s="8">
        <f t="shared" si="177"/>
        <v>444</v>
      </c>
      <c r="O458" s="31">
        <f t="shared" si="178"/>
        <v>0.70246340212358516</v>
      </c>
      <c r="P458" s="9">
        <v>1.5151515151515152E-2</v>
      </c>
      <c r="Q458" s="8">
        <f t="shared" si="179"/>
        <v>386</v>
      </c>
      <c r="R458" s="31">
        <f t="shared" si="180"/>
        <v>5.3022261440516603E-2</v>
      </c>
      <c r="S458" s="10">
        <v>0</v>
      </c>
      <c r="T458" s="8">
        <f t="shared" si="181"/>
        <v>562</v>
      </c>
      <c r="U458" s="31">
        <f t="shared" si="182"/>
        <v>1.1665262718434488</v>
      </c>
      <c r="V458" s="16">
        <v>0</v>
      </c>
      <c r="W458" s="97">
        <f t="shared" si="168"/>
        <v>49</v>
      </c>
      <c r="X458" s="31">
        <f t="shared" si="183"/>
        <v>-1.1105240158762442</v>
      </c>
      <c r="Y458" s="11">
        <v>70625</v>
      </c>
      <c r="Z458" s="8">
        <f t="shared" si="184"/>
        <v>96</v>
      </c>
      <c r="AA458" s="31">
        <f t="shared" si="185"/>
        <v>-0.55884912690065036</v>
      </c>
      <c r="AB458" s="9">
        <v>5.4000000000000006E-2</v>
      </c>
      <c r="AC458" s="97">
        <f t="shared" si="169"/>
        <v>82</v>
      </c>
      <c r="AD458" s="31">
        <f t="shared" si="186"/>
        <v>-0.81859154928639655</v>
      </c>
      <c r="AE458" s="16">
        <v>0.88601036269430056</v>
      </c>
      <c r="AF458" s="8">
        <f t="shared" si="187"/>
        <v>94</v>
      </c>
      <c r="AG458" s="31">
        <f t="shared" si="188"/>
        <v>-0.42646841961662268</v>
      </c>
      <c r="AH458" s="12">
        <v>2.5533333333333332</v>
      </c>
      <c r="AI458" s="97">
        <f t="shared" si="170"/>
        <v>46</v>
      </c>
      <c r="AJ458" s="31">
        <f t="shared" si="189"/>
        <v>-0.27625718135673238</v>
      </c>
      <c r="AK458" s="11">
        <v>99911.843267108168</v>
      </c>
      <c r="AL458" s="36"/>
    </row>
    <row r="459" spans="1:38" x14ac:dyDescent="0.3">
      <c r="A459" t="s">
        <v>946</v>
      </c>
      <c r="B459" s="3" t="s">
        <v>947</v>
      </c>
      <c r="C459" s="4" t="s">
        <v>82</v>
      </c>
      <c r="D459" s="5" t="s">
        <v>37</v>
      </c>
      <c r="E459" s="34">
        <f t="shared" si="190"/>
        <v>2.5660660576662355</v>
      </c>
      <c r="F459" s="6">
        <f t="shared" si="171"/>
        <v>20.007440380153927</v>
      </c>
      <c r="G459" s="7">
        <f t="shared" si="172"/>
        <v>394</v>
      </c>
      <c r="H459" s="97">
        <f t="shared" si="173"/>
        <v>119</v>
      </c>
      <c r="I459" s="31">
        <f t="shared" si="174"/>
        <v>-0.53644336438230988</v>
      </c>
      <c r="J459" s="9">
        <v>1.7809439002671734E-3</v>
      </c>
      <c r="K459" s="8">
        <f t="shared" si="175"/>
        <v>473</v>
      </c>
      <c r="L459" s="31">
        <f t="shared" si="176"/>
        <v>0.78248931740882233</v>
      </c>
      <c r="M459" s="9">
        <v>1.5318334131163236E-2</v>
      </c>
      <c r="N459" s="8">
        <f t="shared" si="177"/>
        <v>525</v>
      </c>
      <c r="O459" s="31">
        <f t="shared" si="178"/>
        <v>0.93029961714274023</v>
      </c>
      <c r="P459" s="9">
        <v>0</v>
      </c>
      <c r="Q459" s="8">
        <f t="shared" si="179"/>
        <v>386</v>
      </c>
      <c r="R459" s="31">
        <f t="shared" si="180"/>
        <v>5.3022261440516603E-2</v>
      </c>
      <c r="S459" s="10">
        <v>0</v>
      </c>
      <c r="T459" s="8">
        <f t="shared" si="181"/>
        <v>415</v>
      </c>
      <c r="U459" s="31">
        <f t="shared" si="182"/>
        <v>0.60207668195542996</v>
      </c>
      <c r="V459" s="16">
        <v>3.657262277951933E-2</v>
      </c>
      <c r="W459" s="97">
        <f t="shared" si="168"/>
        <v>264</v>
      </c>
      <c r="X459" s="31">
        <f t="shared" si="183"/>
        <v>-0.28342740204859007</v>
      </c>
      <c r="Y459" s="11">
        <v>108750</v>
      </c>
      <c r="Z459" s="8">
        <f t="shared" si="184"/>
        <v>102</v>
      </c>
      <c r="AA459" s="31">
        <f t="shared" si="185"/>
        <v>-0.49817715239209032</v>
      </c>
      <c r="AB459" s="9">
        <v>5.2999999999999999E-2</v>
      </c>
      <c r="AC459" s="97">
        <f t="shared" si="169"/>
        <v>526</v>
      </c>
      <c r="AD459" s="31">
        <f t="shared" si="186"/>
        <v>0.97770270651899638</v>
      </c>
      <c r="AE459" s="16">
        <v>0.98612716763005781</v>
      </c>
      <c r="AF459" s="8">
        <f t="shared" si="187"/>
        <v>544</v>
      </c>
      <c r="AG459" s="31">
        <f t="shared" si="188"/>
        <v>1.2925002263178769</v>
      </c>
      <c r="AH459" s="12">
        <v>0.68266666666666664</v>
      </c>
      <c r="AI459" s="97">
        <f t="shared" si="170"/>
        <v>546</v>
      </c>
      <c r="AJ459" s="31">
        <f t="shared" si="189"/>
        <v>1.5997312008525433</v>
      </c>
      <c r="AK459" s="11">
        <v>2467164.7724444442</v>
      </c>
      <c r="AL459" s="36"/>
    </row>
    <row r="460" spans="1:38" x14ac:dyDescent="0.3">
      <c r="A460" t="s">
        <v>948</v>
      </c>
      <c r="B460" s="3" t="s">
        <v>949</v>
      </c>
      <c r="C460" s="4" t="s">
        <v>32</v>
      </c>
      <c r="D460" s="5" t="s">
        <v>33</v>
      </c>
      <c r="E460" s="34">
        <f t="shared" si="190"/>
        <v>3.6078612495226809</v>
      </c>
      <c r="F460" s="6">
        <f t="shared" si="171"/>
        <v>16.685078316106019</v>
      </c>
      <c r="G460" s="7">
        <f t="shared" si="172"/>
        <v>462</v>
      </c>
      <c r="H460" s="97">
        <f t="shared" si="173"/>
        <v>247</v>
      </c>
      <c r="I460" s="31">
        <f t="shared" si="174"/>
        <v>-0.1418625026766028</v>
      </c>
      <c r="J460" s="9">
        <v>3.5022354694485891E-2</v>
      </c>
      <c r="K460" s="8">
        <f t="shared" si="175"/>
        <v>404</v>
      </c>
      <c r="L460" s="31">
        <f t="shared" si="176"/>
        <v>0.58458995860720631</v>
      </c>
      <c r="M460" s="9">
        <v>2.1992238033635189E-2</v>
      </c>
      <c r="N460" s="8">
        <f t="shared" si="177"/>
        <v>346</v>
      </c>
      <c r="O460" s="31">
        <f t="shared" si="178"/>
        <v>0.46287373156772776</v>
      </c>
      <c r="P460" s="9">
        <v>3.1084656084656083E-2</v>
      </c>
      <c r="Q460" s="8">
        <f t="shared" si="179"/>
        <v>386</v>
      </c>
      <c r="R460" s="31">
        <f t="shared" si="180"/>
        <v>5.3022261440516603E-2</v>
      </c>
      <c r="S460" s="10">
        <v>0</v>
      </c>
      <c r="T460" s="8">
        <f t="shared" si="181"/>
        <v>420</v>
      </c>
      <c r="U460" s="31">
        <f t="shared" si="182"/>
        <v>0.61165923980817405</v>
      </c>
      <c r="V460" s="16">
        <v>3.5951736025609457E-2</v>
      </c>
      <c r="W460" s="97">
        <f t="shared" si="168"/>
        <v>494</v>
      </c>
      <c r="X460" s="31">
        <f t="shared" si="183"/>
        <v>1.2396886389641824</v>
      </c>
      <c r="Y460" s="11">
        <v>178958</v>
      </c>
      <c r="Z460" s="8">
        <f t="shared" si="184"/>
        <v>291</v>
      </c>
      <c r="AA460" s="31">
        <f t="shared" si="185"/>
        <v>0.29055851621918416</v>
      </c>
      <c r="AB460" s="9">
        <v>0.04</v>
      </c>
      <c r="AC460" s="97">
        <f t="shared" si="169"/>
        <v>457</v>
      </c>
      <c r="AD460" s="31">
        <f t="shared" si="186"/>
        <v>0.746555740855399</v>
      </c>
      <c r="AE460" s="16">
        <v>0.97324414715719065</v>
      </c>
      <c r="AF460" s="8">
        <f t="shared" si="187"/>
        <v>428</v>
      </c>
      <c r="AG460" s="31">
        <f t="shared" si="188"/>
        <v>0.36164746170723094</v>
      </c>
      <c r="AH460" s="12">
        <v>1.6956666666666667</v>
      </c>
      <c r="AI460" s="97">
        <f t="shared" si="170"/>
        <v>497</v>
      </c>
      <c r="AJ460" s="31">
        <f t="shared" si="189"/>
        <v>9.6375650321532183E-3</v>
      </c>
      <c r="AK460" s="11">
        <v>460673.76601871848</v>
      </c>
      <c r="AL460" s="36"/>
    </row>
    <row r="461" spans="1:38" x14ac:dyDescent="0.3">
      <c r="A461" t="s">
        <v>950</v>
      </c>
      <c r="B461" s="3" t="s">
        <v>951</v>
      </c>
      <c r="C461" s="4" t="s">
        <v>32</v>
      </c>
      <c r="D461" s="5" t="s">
        <v>33</v>
      </c>
      <c r="E461" s="34">
        <f t="shared" si="190"/>
        <v>-0.99936504165380058</v>
      </c>
      <c r="F461" s="6">
        <f t="shared" si="171"/>
        <v>31.377864354993886</v>
      </c>
      <c r="G461" s="7">
        <f t="shared" si="172"/>
        <v>182</v>
      </c>
      <c r="H461" s="97">
        <f t="shared" si="173"/>
        <v>339</v>
      </c>
      <c r="I461" s="31">
        <f t="shared" si="174"/>
        <v>0.1434102421073026</v>
      </c>
      <c r="J461" s="9">
        <v>5.9055118110236116E-2</v>
      </c>
      <c r="K461" s="8">
        <f t="shared" si="175"/>
        <v>67</v>
      </c>
      <c r="L461" s="31">
        <f t="shared" si="176"/>
        <v>-0.98873769527246125</v>
      </c>
      <c r="M461" s="9">
        <v>7.5050709939148072E-2</v>
      </c>
      <c r="N461" s="8">
        <f t="shared" si="177"/>
        <v>163</v>
      </c>
      <c r="O461" s="31">
        <f t="shared" si="178"/>
        <v>-0.15791809406717119</v>
      </c>
      <c r="P461" s="9">
        <v>7.2368421052631582E-2</v>
      </c>
      <c r="Q461" s="8">
        <f t="shared" si="179"/>
        <v>386</v>
      </c>
      <c r="R461" s="31">
        <f t="shared" si="180"/>
        <v>5.3022261440516603E-2</v>
      </c>
      <c r="S461" s="10">
        <v>0</v>
      </c>
      <c r="T461" s="8">
        <f t="shared" si="181"/>
        <v>96</v>
      </c>
      <c r="U461" s="31">
        <f t="shared" si="182"/>
        <v>-0.51568975504426973</v>
      </c>
      <c r="V461" s="16">
        <v>0.10899653979238755</v>
      </c>
      <c r="W461" s="97">
        <f t="shared" si="168"/>
        <v>92</v>
      </c>
      <c r="X461" s="31">
        <f t="shared" si="183"/>
        <v>-0.8761383944783695</v>
      </c>
      <c r="Y461" s="11">
        <v>81429</v>
      </c>
      <c r="Z461" s="8">
        <f t="shared" si="184"/>
        <v>442</v>
      </c>
      <c r="AA461" s="31">
        <f t="shared" si="185"/>
        <v>0.65459036327054154</v>
      </c>
      <c r="AB461" s="9">
        <v>3.4000000000000002E-2</v>
      </c>
      <c r="AC461" s="97">
        <f t="shared" si="169"/>
        <v>214</v>
      </c>
      <c r="AD461" s="31">
        <f t="shared" si="186"/>
        <v>4.6966130184830784E-2</v>
      </c>
      <c r="AE461" s="16">
        <v>0.9342523860021209</v>
      </c>
      <c r="AF461" s="8">
        <f t="shared" si="187"/>
        <v>409</v>
      </c>
      <c r="AG461" s="31">
        <f t="shared" si="188"/>
        <v>0.29763027585542928</v>
      </c>
      <c r="AH461" s="12">
        <v>1.7653333333333334</v>
      </c>
      <c r="AI461" s="97">
        <f t="shared" si="170"/>
        <v>70</v>
      </c>
      <c r="AJ461" s="31">
        <f t="shared" si="189"/>
        <v>-0.26909303452978717</v>
      </c>
      <c r="AK461" s="11">
        <v>108952.06319702603</v>
      </c>
      <c r="AL461" s="36"/>
    </row>
    <row r="462" spans="1:38" x14ac:dyDescent="0.3">
      <c r="A462" t="s">
        <v>952</v>
      </c>
      <c r="B462" s="3" t="s">
        <v>953</v>
      </c>
      <c r="C462" s="4" t="s">
        <v>72</v>
      </c>
      <c r="D462" s="5" t="s">
        <v>37</v>
      </c>
      <c r="E462" s="34">
        <f t="shared" si="190"/>
        <v>-2.5180896464368123</v>
      </c>
      <c r="F462" s="6">
        <f t="shared" si="171"/>
        <v>36.221189657422919</v>
      </c>
      <c r="G462" s="7">
        <f t="shared" si="172"/>
        <v>123</v>
      </c>
      <c r="H462" s="97">
        <f t="shared" si="173"/>
        <v>402</v>
      </c>
      <c r="I462" s="31">
        <f t="shared" si="174"/>
        <v>0.30987703975246245</v>
      </c>
      <c r="J462" s="9">
        <v>7.307909073830543E-2</v>
      </c>
      <c r="K462" s="8">
        <f t="shared" si="175"/>
        <v>534</v>
      </c>
      <c r="L462" s="31">
        <f t="shared" si="176"/>
        <v>1.1636532532249713</v>
      </c>
      <c r="M462" s="9">
        <v>2.4640657084188913E-3</v>
      </c>
      <c r="N462" s="8">
        <f t="shared" si="177"/>
        <v>135</v>
      </c>
      <c r="O462" s="31">
        <f t="shared" si="178"/>
        <v>-0.32641080230009156</v>
      </c>
      <c r="P462" s="9">
        <v>8.3573487031700283E-2</v>
      </c>
      <c r="Q462" s="8">
        <f t="shared" si="179"/>
        <v>136</v>
      </c>
      <c r="R462" s="31">
        <f t="shared" si="180"/>
        <v>4.0546389896640576E-2</v>
      </c>
      <c r="S462" s="10">
        <v>1.0504201680672269</v>
      </c>
      <c r="T462" s="8">
        <f t="shared" si="181"/>
        <v>63</v>
      </c>
      <c r="U462" s="31">
        <f t="shared" si="182"/>
        <v>-0.95584535192054287</v>
      </c>
      <c r="V462" s="16">
        <v>0.13751572892324285</v>
      </c>
      <c r="W462" s="97">
        <f t="shared" si="168"/>
        <v>114</v>
      </c>
      <c r="X462" s="31">
        <f t="shared" si="183"/>
        <v>-0.78510895469815078</v>
      </c>
      <c r="Y462" s="11">
        <v>85625</v>
      </c>
      <c r="Z462" s="8">
        <f t="shared" si="184"/>
        <v>122</v>
      </c>
      <c r="AA462" s="31">
        <f t="shared" si="185"/>
        <v>-0.37683320337497106</v>
      </c>
      <c r="AB462" s="9">
        <v>5.0999999999999997E-2</v>
      </c>
      <c r="AC462" s="97">
        <f t="shared" si="169"/>
        <v>151</v>
      </c>
      <c r="AD462" s="31">
        <f t="shared" si="186"/>
        <v>-0.24933852502351425</v>
      </c>
      <c r="AE462" s="16">
        <v>0.9177377892030848</v>
      </c>
      <c r="AF462" s="8">
        <f t="shared" si="187"/>
        <v>53</v>
      </c>
      <c r="AG462" s="31">
        <f t="shared" si="188"/>
        <v>-0.66201490727229462</v>
      </c>
      <c r="AH462" s="12">
        <v>2.8096666666666668</v>
      </c>
      <c r="AI462" s="97">
        <f t="shared" si="170"/>
        <v>62</v>
      </c>
      <c r="AJ462" s="31">
        <f t="shared" si="189"/>
        <v>-0.27191218176986892</v>
      </c>
      <c r="AK462" s="11">
        <v>105394.66666666667</v>
      </c>
      <c r="AL462" s="36"/>
    </row>
    <row r="463" spans="1:38" x14ac:dyDescent="0.3">
      <c r="A463" t="s">
        <v>954</v>
      </c>
      <c r="B463" s="3" t="s">
        <v>955</v>
      </c>
      <c r="C463" s="4" t="s">
        <v>36</v>
      </c>
      <c r="D463" s="5" t="s">
        <v>37</v>
      </c>
      <c r="E463" s="34">
        <f t="shared" si="190"/>
        <v>-2.6947977206690532</v>
      </c>
      <c r="F463" s="6">
        <f t="shared" si="171"/>
        <v>36.784724800250743</v>
      </c>
      <c r="G463" s="7">
        <f t="shared" si="172"/>
        <v>118</v>
      </c>
      <c r="H463" s="97">
        <f t="shared" si="173"/>
        <v>110</v>
      </c>
      <c r="I463" s="31">
        <f t="shared" si="174"/>
        <v>-0.60216202770366267</v>
      </c>
      <c r="J463" s="9">
        <v>-3.7555159139986971E-3</v>
      </c>
      <c r="K463" s="8">
        <f t="shared" si="175"/>
        <v>198</v>
      </c>
      <c r="L463" s="31">
        <f t="shared" si="176"/>
        <v>-0.11184113383973858</v>
      </c>
      <c r="M463" s="9">
        <v>4.5478489903424055E-2</v>
      </c>
      <c r="N463" s="8">
        <f t="shared" si="177"/>
        <v>108</v>
      </c>
      <c r="O463" s="31">
        <f t="shared" si="178"/>
        <v>-0.47174675512629755</v>
      </c>
      <c r="P463" s="9">
        <v>9.3238587424633937E-2</v>
      </c>
      <c r="Q463" s="8">
        <f t="shared" si="179"/>
        <v>76</v>
      </c>
      <c r="R463" s="31">
        <f t="shared" si="180"/>
        <v>2.9516689495820567E-2</v>
      </c>
      <c r="S463" s="10">
        <v>1.9790783149561775</v>
      </c>
      <c r="T463" s="8">
        <f t="shared" si="181"/>
        <v>142</v>
      </c>
      <c r="U463" s="31">
        <f t="shared" si="182"/>
        <v>-0.25281310734160795</v>
      </c>
      <c r="V463" s="16">
        <v>9.1963861150737042E-2</v>
      </c>
      <c r="W463" s="97">
        <f t="shared" si="168"/>
        <v>51</v>
      </c>
      <c r="X463" s="31">
        <f t="shared" si="183"/>
        <v>-1.1010435904272557</v>
      </c>
      <c r="Y463" s="11">
        <v>71062</v>
      </c>
      <c r="Z463" s="8">
        <f t="shared" si="184"/>
        <v>96</v>
      </c>
      <c r="AA463" s="31">
        <f t="shared" si="185"/>
        <v>-0.55884912690065036</v>
      </c>
      <c r="AB463" s="9">
        <v>5.4000000000000006E-2</v>
      </c>
      <c r="AC463" s="97">
        <f t="shared" si="169"/>
        <v>186</v>
      </c>
      <c r="AD463" s="31">
        <f t="shared" si="186"/>
        <v>-8.0469560848937416E-2</v>
      </c>
      <c r="AE463" s="16">
        <v>0.92714973331598804</v>
      </c>
      <c r="AF463" s="8">
        <f t="shared" si="187"/>
        <v>212</v>
      </c>
      <c r="AG463" s="31">
        <f t="shared" si="188"/>
        <v>-0.12077869961615417</v>
      </c>
      <c r="AH463" s="12">
        <v>2.2206666666666668</v>
      </c>
      <c r="AI463" s="97">
        <f t="shared" si="170"/>
        <v>266</v>
      </c>
      <c r="AJ463" s="31">
        <f t="shared" si="189"/>
        <v>-0.20278721692094326</v>
      </c>
      <c r="AK463" s="11">
        <v>192621.36650645555</v>
      </c>
      <c r="AL463" s="36"/>
    </row>
    <row r="464" spans="1:38" x14ac:dyDescent="0.3">
      <c r="A464" t="s">
        <v>956</v>
      </c>
      <c r="B464" s="3" t="s">
        <v>957</v>
      </c>
      <c r="C464" s="4" t="s">
        <v>101</v>
      </c>
      <c r="D464" s="5" t="s">
        <v>33</v>
      </c>
      <c r="E464" s="34">
        <f t="shared" si="190"/>
        <v>0.67242531614488943</v>
      </c>
      <c r="F464" s="6">
        <f t="shared" si="171"/>
        <v>26.046401023997053</v>
      </c>
      <c r="G464" s="7">
        <f t="shared" si="172"/>
        <v>264</v>
      </c>
      <c r="H464" s="97">
        <f t="shared" si="173"/>
        <v>543</v>
      </c>
      <c r="I464" s="31">
        <f t="shared" si="174"/>
        <v>1.7449368070047411</v>
      </c>
      <c r="J464" s="9">
        <v>0.19397550479973513</v>
      </c>
      <c r="K464" s="8">
        <f t="shared" si="175"/>
        <v>380</v>
      </c>
      <c r="L464" s="31">
        <f t="shared" si="176"/>
        <v>0.50640474183334339</v>
      </c>
      <c r="M464" s="9">
        <v>2.4628934920893818E-2</v>
      </c>
      <c r="N464" s="8">
        <f t="shared" si="177"/>
        <v>130</v>
      </c>
      <c r="O464" s="31">
        <f t="shared" si="178"/>
        <v>-0.33704885382668642</v>
      </c>
      <c r="P464" s="9">
        <v>8.4280936454849492E-2</v>
      </c>
      <c r="Q464" s="8">
        <f t="shared" si="179"/>
        <v>67</v>
      </c>
      <c r="R464" s="31">
        <f t="shared" si="180"/>
        <v>2.7503276064659278E-2</v>
      </c>
      <c r="S464" s="10">
        <v>2.1485999445522594</v>
      </c>
      <c r="T464" s="8">
        <f t="shared" si="181"/>
        <v>285</v>
      </c>
      <c r="U464" s="31">
        <f t="shared" si="182"/>
        <v>0.26030597742811595</v>
      </c>
      <c r="V464" s="16">
        <v>5.8717117660360293E-2</v>
      </c>
      <c r="W464" s="97">
        <f t="shared" si="168"/>
        <v>236</v>
      </c>
      <c r="X464" s="31">
        <f t="shared" si="183"/>
        <v>-0.39168214573383581</v>
      </c>
      <c r="Y464" s="11">
        <v>103760</v>
      </c>
      <c r="Z464" s="8">
        <f t="shared" si="184"/>
        <v>396</v>
      </c>
      <c r="AA464" s="31">
        <f t="shared" si="185"/>
        <v>0.53324641425342234</v>
      </c>
      <c r="AB464" s="9">
        <v>3.6000000000000004E-2</v>
      </c>
      <c r="AC464" s="97">
        <f t="shared" si="169"/>
        <v>251</v>
      </c>
      <c r="AD464" s="31">
        <f t="shared" si="186"/>
        <v>0.18208387527233222</v>
      </c>
      <c r="AE464" s="16">
        <v>0.94178319944460975</v>
      </c>
      <c r="AF464" s="8">
        <f t="shared" si="187"/>
        <v>101</v>
      </c>
      <c r="AG464" s="31">
        <f t="shared" si="188"/>
        <v>-0.41237851268273368</v>
      </c>
      <c r="AH464" s="12">
        <v>2.5380000000000003</v>
      </c>
      <c r="AI464" s="97">
        <f t="shared" si="170"/>
        <v>132</v>
      </c>
      <c r="AJ464" s="31">
        <f t="shared" si="189"/>
        <v>-0.24689594540782325</v>
      </c>
      <c r="AK464" s="11">
        <v>136961.89776822843</v>
      </c>
      <c r="AL464" s="36"/>
    </row>
    <row r="465" spans="1:38" x14ac:dyDescent="0.3">
      <c r="A465" t="s">
        <v>958</v>
      </c>
      <c r="B465" s="3" t="s">
        <v>959</v>
      </c>
      <c r="C465" s="4" t="s">
        <v>199</v>
      </c>
      <c r="D465" s="5" t="s">
        <v>33</v>
      </c>
      <c r="E465" s="34">
        <f t="shared" si="190"/>
        <v>-0.5513468278042859</v>
      </c>
      <c r="F465" s="6">
        <f t="shared" si="171"/>
        <v>29.949101072794715</v>
      </c>
      <c r="G465" s="7">
        <f t="shared" si="172"/>
        <v>200</v>
      </c>
      <c r="H465" s="97">
        <f t="shared" si="173"/>
        <v>551</v>
      </c>
      <c r="I465" s="31">
        <f t="shared" si="174"/>
        <v>2.0718301531054988</v>
      </c>
      <c r="J465" s="9">
        <v>0.22151459008800378</v>
      </c>
      <c r="K465" s="8">
        <f t="shared" si="175"/>
        <v>223</v>
      </c>
      <c r="L465" s="31">
        <f t="shared" si="176"/>
        <v>-4.0350408878095613E-3</v>
      </c>
      <c r="M465" s="9">
        <v>4.1842866681504561E-2</v>
      </c>
      <c r="N465" s="8">
        <f t="shared" si="177"/>
        <v>269</v>
      </c>
      <c r="O465" s="31">
        <f t="shared" si="178"/>
        <v>0.265790856017735</v>
      </c>
      <c r="P465" s="9">
        <v>4.4191019244476125E-2</v>
      </c>
      <c r="Q465" s="8">
        <f t="shared" si="179"/>
        <v>60</v>
      </c>
      <c r="R465" s="31">
        <f t="shared" si="180"/>
        <v>2.6000864811975548E-2</v>
      </c>
      <c r="S465" s="10">
        <v>2.2750971656081145</v>
      </c>
      <c r="T465" s="8">
        <f t="shared" si="181"/>
        <v>258</v>
      </c>
      <c r="U465" s="31">
        <f t="shared" si="182"/>
        <v>0.15994906160402911</v>
      </c>
      <c r="V465" s="16">
        <v>6.521958606764261E-2</v>
      </c>
      <c r="W465" s="97">
        <f t="shared" si="168"/>
        <v>161</v>
      </c>
      <c r="X465" s="31">
        <f t="shared" si="183"/>
        <v>-0.64687263670969675</v>
      </c>
      <c r="Y465" s="11">
        <v>91997</v>
      </c>
      <c r="Z465" s="8">
        <f t="shared" si="184"/>
        <v>202</v>
      </c>
      <c r="AA465" s="31">
        <f t="shared" si="185"/>
        <v>4.7870618184945597E-2</v>
      </c>
      <c r="AB465" s="9">
        <v>4.4000000000000004E-2</v>
      </c>
      <c r="AC465" s="97">
        <f t="shared" si="169"/>
        <v>76</v>
      </c>
      <c r="AD465" s="31">
        <f t="shared" si="186"/>
        <v>-0.87513264725665996</v>
      </c>
      <c r="AE465" s="16">
        <v>0.88285903375248176</v>
      </c>
      <c r="AF465" s="8">
        <f t="shared" si="187"/>
        <v>300</v>
      </c>
      <c r="AG465" s="31">
        <f t="shared" si="188"/>
        <v>5.687664868071144E-2</v>
      </c>
      <c r="AH465" s="12">
        <v>2.0273333333333334</v>
      </c>
      <c r="AI465" s="97">
        <f t="shared" si="170"/>
        <v>148</v>
      </c>
      <c r="AJ465" s="31">
        <f t="shared" si="189"/>
        <v>-0.24048353872485795</v>
      </c>
      <c r="AK465" s="11">
        <v>145053.51957531521</v>
      </c>
      <c r="AL465" s="36"/>
    </row>
    <row r="466" spans="1:38" x14ac:dyDescent="0.3">
      <c r="A466" t="s">
        <v>960</v>
      </c>
      <c r="B466" s="3" t="s">
        <v>961</v>
      </c>
      <c r="C466" s="4" t="s">
        <v>101</v>
      </c>
      <c r="D466" s="5" t="s">
        <v>33</v>
      </c>
      <c r="E466" s="34">
        <f t="shared" si="190"/>
        <v>-2.1409639227627855</v>
      </c>
      <c r="F466" s="6">
        <f t="shared" si="171"/>
        <v>35.018507779540101</v>
      </c>
      <c r="G466" s="7">
        <f t="shared" si="172"/>
        <v>133</v>
      </c>
      <c r="H466" s="97">
        <f t="shared" si="173"/>
        <v>457</v>
      </c>
      <c r="I466" s="31">
        <f t="shared" si="174"/>
        <v>0.57652494044621894</v>
      </c>
      <c r="J466" s="9">
        <v>9.5542806707855199E-2</v>
      </c>
      <c r="K466" s="8">
        <f t="shared" si="175"/>
        <v>260</v>
      </c>
      <c r="L466" s="31">
        <f t="shared" si="176"/>
        <v>0.11472493104556701</v>
      </c>
      <c r="M466" s="9">
        <v>3.783783783783784E-2</v>
      </c>
      <c r="N466" s="8">
        <f t="shared" si="177"/>
        <v>144</v>
      </c>
      <c r="O466" s="31">
        <f t="shared" si="178"/>
        <v>-0.27774431395320631</v>
      </c>
      <c r="P466" s="9">
        <v>8.0337078651685392E-2</v>
      </c>
      <c r="Q466" s="8">
        <f t="shared" si="179"/>
        <v>58</v>
      </c>
      <c r="R466" s="31">
        <f t="shared" si="180"/>
        <v>2.431644945315713E-2</v>
      </c>
      <c r="S466" s="10">
        <v>2.416918429003021</v>
      </c>
      <c r="T466" s="8">
        <f t="shared" si="181"/>
        <v>71</v>
      </c>
      <c r="U466" s="31">
        <f t="shared" si="182"/>
        <v>-0.85662514615865337</v>
      </c>
      <c r="V466" s="16">
        <v>0.13108691185535237</v>
      </c>
      <c r="W466" s="97">
        <f t="shared" si="168"/>
        <v>291</v>
      </c>
      <c r="X466" s="31">
        <f t="shared" si="183"/>
        <v>-0.1920725472071933</v>
      </c>
      <c r="Y466" s="11">
        <v>112961</v>
      </c>
      <c r="Z466" s="8">
        <f t="shared" si="184"/>
        <v>180</v>
      </c>
      <c r="AA466" s="31">
        <f t="shared" si="185"/>
        <v>-7.3473330832173264E-2</v>
      </c>
      <c r="AB466" s="9">
        <v>4.5999999999999999E-2</v>
      </c>
      <c r="AC466" s="97">
        <f t="shared" si="169"/>
        <v>87</v>
      </c>
      <c r="AD466" s="31">
        <f t="shared" si="186"/>
        <v>-0.76753279650233941</v>
      </c>
      <c r="AE466" s="16">
        <v>0.88885613207547165</v>
      </c>
      <c r="AF466" s="8">
        <f t="shared" si="187"/>
        <v>98</v>
      </c>
      <c r="AG466" s="31">
        <f t="shared" si="188"/>
        <v>-0.41605414057853046</v>
      </c>
      <c r="AH466" s="12">
        <v>2.5419999999999998</v>
      </c>
      <c r="AI466" s="97">
        <f t="shared" si="170"/>
        <v>79</v>
      </c>
      <c r="AJ466" s="31">
        <f t="shared" si="189"/>
        <v>-0.26652468116276201</v>
      </c>
      <c r="AK466" s="11">
        <v>112192.99053373616</v>
      </c>
      <c r="AL466" s="36"/>
    </row>
    <row r="467" spans="1:38" x14ac:dyDescent="0.3">
      <c r="A467" t="s">
        <v>962</v>
      </c>
      <c r="B467" s="3" t="s">
        <v>963</v>
      </c>
      <c r="C467" s="4" t="s">
        <v>199</v>
      </c>
      <c r="D467" s="5" t="s">
        <v>33</v>
      </c>
      <c r="E467" s="34">
        <f t="shared" si="190"/>
        <v>2.6131161157059335</v>
      </c>
      <c r="F467" s="6">
        <f t="shared" si="171"/>
        <v>19.857394258647268</v>
      </c>
      <c r="G467" s="7">
        <f t="shared" si="172"/>
        <v>400</v>
      </c>
      <c r="H467" s="97">
        <f t="shared" si="173"/>
        <v>397</v>
      </c>
      <c r="I467" s="31">
        <f t="shared" si="174"/>
        <v>0.29966158510979496</v>
      </c>
      <c r="J467" s="9">
        <v>7.2218491157376219E-2</v>
      </c>
      <c r="K467" s="8">
        <f t="shared" si="175"/>
        <v>492</v>
      </c>
      <c r="L467" s="31">
        <f t="shared" si="176"/>
        <v>0.87899535250514993</v>
      </c>
      <c r="M467" s="9">
        <v>1.2063790972753487E-2</v>
      </c>
      <c r="N467" s="8">
        <f t="shared" si="177"/>
        <v>328</v>
      </c>
      <c r="O467" s="31">
        <f t="shared" si="178"/>
        <v>0.4353366484141859</v>
      </c>
      <c r="P467" s="9">
        <v>3.2915921288014315E-2</v>
      </c>
      <c r="Q467" s="8">
        <f t="shared" si="179"/>
        <v>243</v>
      </c>
      <c r="R467" s="31">
        <f t="shared" si="180"/>
        <v>4.7814778061838432E-2</v>
      </c>
      <c r="S467" s="10">
        <v>0.43844997494571569</v>
      </c>
      <c r="T467" s="8">
        <f t="shared" si="181"/>
        <v>355</v>
      </c>
      <c r="U467" s="31">
        <f t="shared" si="182"/>
        <v>0.47870057287314932</v>
      </c>
      <c r="V467" s="16">
        <v>4.4566583583647561E-2</v>
      </c>
      <c r="W467" s="97">
        <f t="shared" si="168"/>
        <v>434</v>
      </c>
      <c r="X467" s="31">
        <f t="shared" si="183"/>
        <v>0.63170483299644431</v>
      </c>
      <c r="Y467" s="11">
        <v>150933</v>
      </c>
      <c r="Z467" s="8">
        <f t="shared" si="184"/>
        <v>317</v>
      </c>
      <c r="AA467" s="31">
        <f t="shared" si="185"/>
        <v>0.35123049072774382</v>
      </c>
      <c r="AB467" s="9">
        <v>3.9E-2</v>
      </c>
      <c r="AC467" s="97">
        <f t="shared" si="169"/>
        <v>299</v>
      </c>
      <c r="AD467" s="31">
        <f t="shared" si="186"/>
        <v>0.33782473386531869</v>
      </c>
      <c r="AE467" s="16">
        <v>0.95046344607451971</v>
      </c>
      <c r="AF467" s="8">
        <f t="shared" si="187"/>
        <v>395</v>
      </c>
      <c r="AG467" s="31">
        <f t="shared" si="188"/>
        <v>0.26026139224815759</v>
      </c>
      <c r="AH467" s="12">
        <v>1.806</v>
      </c>
      <c r="AI467" s="97">
        <f t="shared" si="170"/>
        <v>425</v>
      </c>
      <c r="AJ467" s="31">
        <f t="shared" si="189"/>
        <v>-0.11690209479408945</v>
      </c>
      <c r="AK467" s="11">
        <v>300997.20126941707</v>
      </c>
      <c r="AL467" s="36"/>
    </row>
    <row r="468" spans="1:38" x14ac:dyDescent="0.3">
      <c r="A468" t="s">
        <v>964</v>
      </c>
      <c r="B468" s="3" t="s">
        <v>965</v>
      </c>
      <c r="C468" s="4" t="s">
        <v>47</v>
      </c>
      <c r="D468" s="5" t="s">
        <v>44</v>
      </c>
      <c r="E468" s="34">
        <f t="shared" si="190"/>
        <v>-2.9083859305451325</v>
      </c>
      <c r="F468" s="6">
        <f t="shared" si="171"/>
        <v>37.465873428471681</v>
      </c>
      <c r="G468" s="7">
        <f t="shared" si="172"/>
        <v>109</v>
      </c>
      <c r="H468" s="97">
        <f t="shared" si="173"/>
        <v>504</v>
      </c>
      <c r="I468" s="31">
        <f t="shared" si="174"/>
        <v>1.0153348555735751</v>
      </c>
      <c r="J468" s="9">
        <v>0.13251028806584353</v>
      </c>
      <c r="K468" s="8">
        <f t="shared" si="175"/>
        <v>357</v>
      </c>
      <c r="L468" s="31">
        <f t="shared" si="176"/>
        <v>0.42687647771729403</v>
      </c>
      <c r="M468" s="9">
        <v>2.7310924369747899E-2</v>
      </c>
      <c r="N468" s="8">
        <f t="shared" si="177"/>
        <v>216</v>
      </c>
      <c r="O468" s="31">
        <f t="shared" si="178"/>
        <v>5.340083709061446E-2</v>
      </c>
      <c r="P468" s="9">
        <v>5.8315334773218146E-2</v>
      </c>
      <c r="Q468" s="8">
        <f t="shared" si="179"/>
        <v>260</v>
      </c>
      <c r="R468" s="31">
        <f t="shared" si="180"/>
        <v>4.8706480295978093E-2</v>
      </c>
      <c r="S468" s="10">
        <v>0.36337209302325585</v>
      </c>
      <c r="T468" s="8">
        <f t="shared" si="181"/>
        <v>65</v>
      </c>
      <c r="U468" s="31">
        <f t="shared" si="182"/>
        <v>-0.94339241938498075</v>
      </c>
      <c r="V468" s="16">
        <v>0.13670886075949368</v>
      </c>
      <c r="W468" s="97">
        <f t="shared" si="168"/>
        <v>105</v>
      </c>
      <c r="X468" s="31">
        <f t="shared" si="183"/>
        <v>-0.80892933717638726</v>
      </c>
      <c r="Y468" s="11">
        <v>84527</v>
      </c>
      <c r="Z468" s="8">
        <f t="shared" si="184"/>
        <v>218</v>
      </c>
      <c r="AA468" s="31">
        <f t="shared" si="185"/>
        <v>0.10854259269350566</v>
      </c>
      <c r="AB468" s="9">
        <v>4.2999999999999997E-2</v>
      </c>
      <c r="AC468" s="97">
        <f t="shared" si="169"/>
        <v>39</v>
      </c>
      <c r="AD468" s="31">
        <f t="shared" si="186"/>
        <v>-1.7722658453480249</v>
      </c>
      <c r="AE468" s="16">
        <v>0.83285714285714285</v>
      </c>
      <c r="AF468" s="8">
        <f t="shared" si="187"/>
        <v>378</v>
      </c>
      <c r="AG468" s="31">
        <f t="shared" si="188"/>
        <v>0.19930722964285372</v>
      </c>
      <c r="AH468" s="12">
        <v>1.8723333333333334</v>
      </c>
      <c r="AI468" s="97">
        <f t="shared" si="170"/>
        <v>491</v>
      </c>
      <c r="AJ468" s="31">
        <f t="shared" si="189"/>
        <v>-1.9311517797075205E-2</v>
      </c>
      <c r="AK468" s="11">
        <v>424143.79505813954</v>
      </c>
      <c r="AL468" s="36"/>
    </row>
    <row r="469" spans="1:38" x14ac:dyDescent="0.3">
      <c r="A469" t="s">
        <v>966</v>
      </c>
      <c r="B469" s="3" t="s">
        <v>967</v>
      </c>
      <c r="C469" s="4" t="s">
        <v>224</v>
      </c>
      <c r="D469" s="5" t="s">
        <v>37</v>
      </c>
      <c r="E469" s="34">
        <f t="shared" si="190"/>
        <v>1.8502376641017757</v>
      </c>
      <c r="F469" s="6">
        <f t="shared" si="171"/>
        <v>22.290270170248245</v>
      </c>
      <c r="G469" s="7">
        <f t="shared" si="172"/>
        <v>349</v>
      </c>
      <c r="H469" s="97">
        <f t="shared" si="173"/>
        <v>452</v>
      </c>
      <c r="I469" s="31">
        <f t="shared" si="174"/>
        <v>0.54870349033083132</v>
      </c>
      <c r="J469" s="9">
        <v>9.3198992443324968E-2</v>
      </c>
      <c r="K469" s="8">
        <f t="shared" si="175"/>
        <v>394</v>
      </c>
      <c r="L469" s="31">
        <f t="shared" si="176"/>
        <v>0.55202095697266773</v>
      </c>
      <c r="M469" s="9">
        <v>2.3090586145648313E-2</v>
      </c>
      <c r="N469" s="8">
        <f t="shared" si="177"/>
        <v>337</v>
      </c>
      <c r="O469" s="31">
        <f t="shared" si="178"/>
        <v>0.45184356560251476</v>
      </c>
      <c r="P469" s="9">
        <v>3.1818181818181815E-2</v>
      </c>
      <c r="Q469" s="8">
        <f t="shared" si="179"/>
        <v>386</v>
      </c>
      <c r="R469" s="31">
        <f t="shared" si="180"/>
        <v>5.3022261440516603E-2</v>
      </c>
      <c r="S469" s="10">
        <v>0</v>
      </c>
      <c r="T469" s="8">
        <f t="shared" si="181"/>
        <v>325</v>
      </c>
      <c r="U469" s="31">
        <f t="shared" si="182"/>
        <v>0.37817504953925435</v>
      </c>
      <c r="V469" s="16">
        <v>5.1079976649153529E-2</v>
      </c>
      <c r="W469" s="97">
        <f t="shared" si="168"/>
        <v>399</v>
      </c>
      <c r="X469" s="31">
        <f t="shared" si="183"/>
        <v>0.38959602747994282</v>
      </c>
      <c r="Y469" s="11">
        <v>139773</v>
      </c>
      <c r="Z469" s="8">
        <f t="shared" si="184"/>
        <v>180</v>
      </c>
      <c r="AA469" s="31">
        <f t="shared" si="185"/>
        <v>-7.3473330832173264E-2</v>
      </c>
      <c r="AB469" s="9">
        <v>4.5999999999999999E-2</v>
      </c>
      <c r="AC469" s="97">
        <f t="shared" si="169"/>
        <v>325</v>
      </c>
      <c r="AD469" s="31">
        <f t="shared" si="186"/>
        <v>0.39531996242823375</v>
      </c>
      <c r="AE469" s="16">
        <v>0.95366795366795365</v>
      </c>
      <c r="AF469" s="8">
        <f t="shared" si="187"/>
        <v>336</v>
      </c>
      <c r="AG469" s="31">
        <f t="shared" si="188"/>
        <v>0.11783081128601515</v>
      </c>
      <c r="AH469" s="12">
        <v>1.9610000000000003</v>
      </c>
      <c r="AI469" s="97">
        <f t="shared" si="170"/>
        <v>287</v>
      </c>
      <c r="AJ469" s="31">
        <f t="shared" si="189"/>
        <v>-0.19553874481556721</v>
      </c>
      <c r="AK469" s="11">
        <v>201767.99395161291</v>
      </c>
      <c r="AL469" s="36"/>
    </row>
    <row r="470" spans="1:38" x14ac:dyDescent="0.3">
      <c r="A470" t="s">
        <v>968</v>
      </c>
      <c r="B470" s="3" t="s">
        <v>969</v>
      </c>
      <c r="C470" s="4" t="s">
        <v>104</v>
      </c>
      <c r="D470" s="5" t="s">
        <v>44</v>
      </c>
      <c r="E470" s="34">
        <f t="shared" si="190"/>
        <v>4.1347213600450701</v>
      </c>
      <c r="F470" s="6">
        <f t="shared" si="171"/>
        <v>15.004882383217826</v>
      </c>
      <c r="G470" s="7">
        <f t="shared" si="172"/>
        <v>489</v>
      </c>
      <c r="H470" s="97">
        <f t="shared" si="173"/>
        <v>529</v>
      </c>
      <c r="I470" s="31">
        <f t="shared" si="174"/>
        <v>1.2929868526340673</v>
      </c>
      <c r="J470" s="9">
        <v>0.15590104263063731</v>
      </c>
      <c r="K470" s="8">
        <f t="shared" si="175"/>
        <v>459</v>
      </c>
      <c r="L470" s="31">
        <f t="shared" si="176"/>
        <v>0.74473664780598503</v>
      </c>
      <c r="M470" s="9">
        <v>1.6591494845360825E-2</v>
      </c>
      <c r="N470" s="8">
        <f t="shared" si="177"/>
        <v>370</v>
      </c>
      <c r="O470" s="31">
        <f t="shared" si="178"/>
        <v>0.52782638213845945</v>
      </c>
      <c r="P470" s="9">
        <v>2.6765188834154352E-2</v>
      </c>
      <c r="Q470" s="8">
        <f t="shared" si="179"/>
        <v>349</v>
      </c>
      <c r="R470" s="31">
        <f t="shared" si="180"/>
        <v>5.1754431625212378E-2</v>
      </c>
      <c r="S470" s="10">
        <v>0.1067463706233988</v>
      </c>
      <c r="T470" s="8">
        <f t="shared" si="181"/>
        <v>273</v>
      </c>
      <c r="U470" s="31">
        <f t="shared" si="182"/>
        <v>0.23012289663567012</v>
      </c>
      <c r="V470" s="16">
        <v>6.0672782874617734E-2</v>
      </c>
      <c r="W470" s="97">
        <f t="shared" si="168"/>
        <v>513</v>
      </c>
      <c r="X470" s="31">
        <f t="shared" si="183"/>
        <v>1.6198385134324311</v>
      </c>
      <c r="Y470" s="11">
        <v>196481</v>
      </c>
      <c r="Z470" s="8">
        <f t="shared" si="184"/>
        <v>366</v>
      </c>
      <c r="AA470" s="31">
        <f t="shared" si="185"/>
        <v>0.47257443974486263</v>
      </c>
      <c r="AB470" s="9">
        <v>3.7000000000000005E-2</v>
      </c>
      <c r="AC470" s="97">
        <f t="shared" si="169"/>
        <v>487</v>
      </c>
      <c r="AD470" s="31">
        <f t="shared" si="186"/>
        <v>0.82944082389085871</v>
      </c>
      <c r="AE470" s="16">
        <v>0.9778637631602628</v>
      </c>
      <c r="AF470" s="8">
        <f t="shared" si="187"/>
        <v>147</v>
      </c>
      <c r="AG470" s="31">
        <f t="shared" si="188"/>
        <v>-0.27239835031778947</v>
      </c>
      <c r="AH470" s="12">
        <v>2.3856666666666668</v>
      </c>
      <c r="AI470" s="97">
        <f t="shared" si="170"/>
        <v>380</v>
      </c>
      <c r="AJ470" s="31">
        <f t="shared" si="189"/>
        <v>-0.15266965981195918</v>
      </c>
      <c r="AK470" s="11">
        <v>255863.19411827499</v>
      </c>
      <c r="AL470" s="36"/>
    </row>
    <row r="471" spans="1:38" x14ac:dyDescent="0.3">
      <c r="A471" t="s">
        <v>970</v>
      </c>
      <c r="B471" s="3" t="s">
        <v>971</v>
      </c>
      <c r="C471" s="4" t="s">
        <v>199</v>
      </c>
      <c r="D471" s="5" t="s">
        <v>33</v>
      </c>
      <c r="E471" s="34">
        <f t="shared" si="190"/>
        <v>1.9601904201843019</v>
      </c>
      <c r="F471" s="6">
        <f t="shared" si="171"/>
        <v>21.939622683581369</v>
      </c>
      <c r="G471" s="7">
        <f t="shared" si="172"/>
        <v>354</v>
      </c>
      <c r="H471" s="97">
        <f t="shared" si="173"/>
        <v>349</v>
      </c>
      <c r="I471" s="31">
        <f t="shared" si="174"/>
        <v>0.15909597085816249</v>
      </c>
      <c r="J471" s="9">
        <v>6.0376560186164552E-2</v>
      </c>
      <c r="K471" s="8">
        <f t="shared" si="175"/>
        <v>417</v>
      </c>
      <c r="L471" s="31">
        <f t="shared" si="176"/>
        <v>0.61446442559651548</v>
      </c>
      <c r="M471" s="9">
        <v>2.0984759671746775E-2</v>
      </c>
      <c r="N471" s="8">
        <f t="shared" si="177"/>
        <v>478</v>
      </c>
      <c r="O471" s="31">
        <f t="shared" si="178"/>
        <v>0.78084604441193783</v>
      </c>
      <c r="P471" s="9">
        <v>9.9389294695246076E-3</v>
      </c>
      <c r="Q471" s="8">
        <f t="shared" si="179"/>
        <v>318</v>
      </c>
      <c r="R471" s="31">
        <f t="shared" si="180"/>
        <v>5.0652731931744362E-2</v>
      </c>
      <c r="S471" s="10">
        <v>0.19950522703694837</v>
      </c>
      <c r="T471" s="8">
        <f t="shared" si="181"/>
        <v>476</v>
      </c>
      <c r="U471" s="31">
        <f t="shared" si="182"/>
        <v>0.70601950637889155</v>
      </c>
      <c r="V471" s="16">
        <v>2.9837811068466013E-2</v>
      </c>
      <c r="W471" s="97">
        <f t="shared" si="168"/>
        <v>379</v>
      </c>
      <c r="X471" s="31">
        <f t="shared" si="183"/>
        <v>0.18276221459514663</v>
      </c>
      <c r="Y471" s="11">
        <v>130239</v>
      </c>
      <c r="Z471" s="8">
        <f t="shared" si="184"/>
        <v>246</v>
      </c>
      <c r="AA471" s="31">
        <f t="shared" si="185"/>
        <v>0.16921456720206488</v>
      </c>
      <c r="AB471" s="9">
        <v>4.2000000000000003E-2</v>
      </c>
      <c r="AC471" s="97">
        <f t="shared" si="169"/>
        <v>182</v>
      </c>
      <c r="AD471" s="31">
        <f t="shared" si="186"/>
        <v>-0.11152387641014501</v>
      </c>
      <c r="AE471" s="16">
        <v>0.92541891508094287</v>
      </c>
      <c r="AF471" s="8">
        <f t="shared" si="187"/>
        <v>341</v>
      </c>
      <c r="AG471" s="31">
        <f t="shared" si="188"/>
        <v>0.12885769497340721</v>
      </c>
      <c r="AH471" s="12">
        <v>1.9489999999999998</v>
      </c>
      <c r="AI471" s="97">
        <f t="shared" si="170"/>
        <v>340</v>
      </c>
      <c r="AJ471" s="31">
        <f t="shared" si="189"/>
        <v>-0.17354116312943862</v>
      </c>
      <c r="AK471" s="11">
        <v>229526.07613119463</v>
      </c>
      <c r="AL471" s="36"/>
    </row>
    <row r="472" spans="1:38" x14ac:dyDescent="0.3">
      <c r="A472" t="s">
        <v>972</v>
      </c>
      <c r="B472" s="3" t="s">
        <v>973</v>
      </c>
      <c r="C472" s="4" t="s">
        <v>199</v>
      </c>
      <c r="D472" s="5" t="s">
        <v>33</v>
      </c>
      <c r="E472" s="34">
        <f t="shared" si="190"/>
        <v>-3.338896213030385</v>
      </c>
      <c r="F472" s="6">
        <f t="shared" si="171"/>
        <v>38.83880262020925</v>
      </c>
      <c r="G472" s="7">
        <f t="shared" si="172"/>
        <v>94</v>
      </c>
      <c r="H472" s="97">
        <f t="shared" si="173"/>
        <v>168</v>
      </c>
      <c r="I472" s="31">
        <f t="shared" si="174"/>
        <v>-0.37598360827668276</v>
      </c>
      <c r="J472" s="9">
        <v>1.5298854134407014E-2</v>
      </c>
      <c r="K472" s="8">
        <f t="shared" si="175"/>
        <v>415</v>
      </c>
      <c r="L472" s="31">
        <f t="shared" si="176"/>
        <v>0.61315704267979299</v>
      </c>
      <c r="M472" s="9">
        <v>2.1028849496002779E-2</v>
      </c>
      <c r="N472" s="8">
        <f t="shared" si="177"/>
        <v>118</v>
      </c>
      <c r="O472" s="31">
        <f t="shared" si="178"/>
        <v>-0.38080092698255857</v>
      </c>
      <c r="P472" s="9">
        <v>8.7190527448869751E-2</v>
      </c>
      <c r="Q472" s="8">
        <f t="shared" si="179"/>
        <v>132</v>
      </c>
      <c r="R472" s="31">
        <f t="shared" si="180"/>
        <v>3.9980135112072261E-2</v>
      </c>
      <c r="S472" s="10">
        <v>1.0980966325036603</v>
      </c>
      <c r="T472" s="8">
        <f t="shared" si="181"/>
        <v>72</v>
      </c>
      <c r="U472" s="31">
        <f t="shared" si="182"/>
        <v>-0.7688047362351238</v>
      </c>
      <c r="V472" s="16">
        <v>0.12539672661646648</v>
      </c>
      <c r="W472" s="97">
        <f t="shared" si="168"/>
        <v>185</v>
      </c>
      <c r="X472" s="31">
        <f t="shared" si="183"/>
        <v>-0.55684113645042421</v>
      </c>
      <c r="Y472" s="11">
        <v>96147</v>
      </c>
      <c r="Z472" s="8">
        <f t="shared" si="184"/>
        <v>65</v>
      </c>
      <c r="AA472" s="31">
        <f t="shared" si="185"/>
        <v>-0.8015370249348881</v>
      </c>
      <c r="AB472" s="9">
        <v>5.7999999999999996E-2</v>
      </c>
      <c r="AC472" s="97">
        <f t="shared" si="169"/>
        <v>71</v>
      </c>
      <c r="AD472" s="31">
        <f t="shared" si="186"/>
        <v>-0.95315218685353309</v>
      </c>
      <c r="AE472" s="16">
        <v>0.87851059974633083</v>
      </c>
      <c r="AF472" s="8">
        <f t="shared" si="187"/>
        <v>416</v>
      </c>
      <c r="AG472" s="31">
        <f t="shared" si="188"/>
        <v>0.32611639204785769</v>
      </c>
      <c r="AH472" s="12">
        <v>1.7343333333333335</v>
      </c>
      <c r="AI472" s="97">
        <f t="shared" si="170"/>
        <v>172</v>
      </c>
      <c r="AJ472" s="31">
        <f t="shared" si="189"/>
        <v>-0.23425117319468697</v>
      </c>
      <c r="AK472" s="11">
        <v>152917.95290385553</v>
      </c>
      <c r="AL472" s="36"/>
    </row>
    <row r="473" spans="1:38" x14ac:dyDescent="0.3">
      <c r="A473" t="s">
        <v>974</v>
      </c>
      <c r="B473" s="3" t="s">
        <v>975</v>
      </c>
      <c r="C473" s="4" t="s">
        <v>82</v>
      </c>
      <c r="D473" s="5" t="s">
        <v>37</v>
      </c>
      <c r="E473" s="34">
        <f t="shared" si="190"/>
        <v>-2.5518354102631329</v>
      </c>
      <c r="F473" s="6">
        <f t="shared" si="171"/>
        <v>36.328807398832438</v>
      </c>
      <c r="G473" s="7">
        <f t="shared" si="172"/>
        <v>122</v>
      </c>
      <c r="H473" s="97">
        <f t="shared" si="173"/>
        <v>276</v>
      </c>
      <c r="I473" s="31">
        <f t="shared" si="174"/>
        <v>-5.0086333365600533E-2</v>
      </c>
      <c r="J473" s="9">
        <v>4.275402554136587E-2</v>
      </c>
      <c r="K473" s="8">
        <f t="shared" si="175"/>
        <v>390</v>
      </c>
      <c r="L473" s="31">
        <f t="shared" si="176"/>
        <v>0.53900858671587559</v>
      </c>
      <c r="M473" s="9">
        <v>2.3529411764705882E-2</v>
      </c>
      <c r="N473" s="8">
        <f t="shared" si="177"/>
        <v>103</v>
      </c>
      <c r="O473" s="31">
        <f t="shared" si="178"/>
        <v>-0.53300434030187904</v>
      </c>
      <c r="P473" s="9">
        <v>9.7312326227988882E-2</v>
      </c>
      <c r="Q473" s="8">
        <f t="shared" si="179"/>
        <v>49</v>
      </c>
      <c r="R473" s="31">
        <f t="shared" si="180"/>
        <v>2.1400776590223783E-2</v>
      </c>
      <c r="S473" s="10">
        <v>2.6624068157614484</v>
      </c>
      <c r="T473" s="8">
        <f t="shared" si="181"/>
        <v>228</v>
      </c>
      <c r="U473" s="31">
        <f t="shared" si="182"/>
        <v>3.6828547360818732E-2</v>
      </c>
      <c r="V473" s="16">
        <v>7.3196986006458561E-2</v>
      </c>
      <c r="W473" s="97">
        <f t="shared" si="168"/>
        <v>232</v>
      </c>
      <c r="X473" s="31">
        <f t="shared" si="183"/>
        <v>-0.39725759044868714</v>
      </c>
      <c r="Y473" s="11">
        <v>103503</v>
      </c>
      <c r="Z473" s="8">
        <f t="shared" si="184"/>
        <v>102</v>
      </c>
      <c r="AA473" s="31">
        <f t="shared" si="185"/>
        <v>-0.49817715239209032</v>
      </c>
      <c r="AB473" s="9">
        <v>5.2999999999999999E-2</v>
      </c>
      <c r="AC473" s="97">
        <f t="shared" si="169"/>
        <v>59</v>
      </c>
      <c r="AD473" s="31">
        <f t="shared" si="186"/>
        <v>-1.2555445447154632</v>
      </c>
      <c r="AE473" s="16">
        <v>0.86165670367207514</v>
      </c>
      <c r="AF473" s="8">
        <f t="shared" si="187"/>
        <v>314</v>
      </c>
      <c r="AG473" s="31">
        <f t="shared" si="188"/>
        <v>7.3416974211799144E-2</v>
      </c>
      <c r="AH473" s="12">
        <v>2.0093333333333332</v>
      </c>
      <c r="AI473" s="97">
        <f t="shared" si="170"/>
        <v>77</v>
      </c>
      <c r="AJ473" s="31">
        <f t="shared" si="189"/>
        <v>-0.26666365298629824</v>
      </c>
      <c r="AK473" s="11">
        <v>112017.62619808306</v>
      </c>
      <c r="AL473" s="36"/>
    </row>
    <row r="474" spans="1:38" x14ac:dyDescent="0.3">
      <c r="A474" t="s">
        <v>976</v>
      </c>
      <c r="B474" s="3" t="s">
        <v>977</v>
      </c>
      <c r="C474" s="4" t="s">
        <v>89</v>
      </c>
      <c r="D474" s="5" t="s">
        <v>37</v>
      </c>
      <c r="E474" s="34">
        <f t="shared" si="190"/>
        <v>9.8084468241866452E-2</v>
      </c>
      <c r="F474" s="6">
        <f t="shared" si="171"/>
        <v>27.878016546723568</v>
      </c>
      <c r="G474" s="7">
        <f t="shared" si="172"/>
        <v>242</v>
      </c>
      <c r="H474" s="97">
        <f t="shared" si="173"/>
        <v>165</v>
      </c>
      <c r="I474" s="31">
        <f t="shared" si="174"/>
        <v>-0.39068990272738674</v>
      </c>
      <c r="J474" s="9">
        <v>1.4059924367303411E-2</v>
      </c>
      <c r="K474" s="8">
        <f t="shared" si="175"/>
        <v>104</v>
      </c>
      <c r="L474" s="31">
        <f t="shared" si="176"/>
        <v>-0.62607916689616672</v>
      </c>
      <c r="M474" s="9">
        <v>6.2820512820512819E-2</v>
      </c>
      <c r="N474" s="8">
        <f t="shared" si="177"/>
        <v>472</v>
      </c>
      <c r="O474" s="31">
        <f t="shared" si="178"/>
        <v>0.76230547227909518</v>
      </c>
      <c r="P474" s="9">
        <v>1.1171910624715002E-2</v>
      </c>
      <c r="Q474" s="8">
        <f t="shared" si="179"/>
        <v>386</v>
      </c>
      <c r="R474" s="31">
        <f t="shared" si="180"/>
        <v>5.3022261440516603E-2</v>
      </c>
      <c r="S474" s="10">
        <v>0</v>
      </c>
      <c r="T474" s="8">
        <f t="shared" si="181"/>
        <v>249</v>
      </c>
      <c r="U474" s="31">
        <f t="shared" si="182"/>
        <v>0.12268190939003538</v>
      </c>
      <c r="V474" s="16">
        <v>6.7634252539912912E-2</v>
      </c>
      <c r="W474" s="97">
        <f t="shared" si="168"/>
        <v>198</v>
      </c>
      <c r="X474" s="31">
        <f t="shared" si="183"/>
        <v>-0.51675000091328305</v>
      </c>
      <c r="Y474" s="11">
        <v>97995</v>
      </c>
      <c r="Z474" s="8">
        <f t="shared" si="184"/>
        <v>164</v>
      </c>
      <c r="AA474" s="31">
        <f t="shared" si="185"/>
        <v>-0.13414530534073291</v>
      </c>
      <c r="AB474" s="9">
        <v>4.7E-2</v>
      </c>
      <c r="AC474" s="97">
        <f t="shared" si="169"/>
        <v>219</v>
      </c>
      <c r="AD474" s="31">
        <f t="shared" si="186"/>
        <v>5.662639769004138E-2</v>
      </c>
      <c r="AE474" s="16">
        <v>0.93479080286468152</v>
      </c>
      <c r="AF474" s="8">
        <f t="shared" si="187"/>
        <v>391</v>
      </c>
      <c r="AG474" s="31">
        <f t="shared" si="188"/>
        <v>0.24065804347057235</v>
      </c>
      <c r="AH474" s="12">
        <v>1.8273333333333335</v>
      </c>
      <c r="AI474" s="97">
        <f t="shared" si="170"/>
        <v>255</v>
      </c>
      <c r="AJ474" s="31">
        <f t="shared" si="189"/>
        <v>-0.20651403906224375</v>
      </c>
      <c r="AK474" s="11">
        <v>187918.60250525913</v>
      </c>
      <c r="AL474" s="36"/>
    </row>
    <row r="475" spans="1:38" x14ac:dyDescent="0.3">
      <c r="A475" t="s">
        <v>978</v>
      </c>
      <c r="B475" s="3" t="s">
        <v>979</v>
      </c>
      <c r="C475" s="4" t="s">
        <v>61</v>
      </c>
      <c r="D475" s="5" t="s">
        <v>44</v>
      </c>
      <c r="E475" s="34">
        <f t="shared" si="190"/>
        <v>3.8805603954498529</v>
      </c>
      <c r="F475" s="6">
        <f t="shared" si="171"/>
        <v>15.815420532686776</v>
      </c>
      <c r="G475" s="7">
        <f t="shared" si="172"/>
        <v>475</v>
      </c>
      <c r="H475" s="97">
        <f t="shared" si="173"/>
        <v>374</v>
      </c>
      <c r="I475" s="31">
        <f t="shared" si="174"/>
        <v>0.2181100394088154</v>
      </c>
      <c r="J475" s="9">
        <v>6.5348192329827803E-2</v>
      </c>
      <c r="K475" s="8">
        <f t="shared" si="175"/>
        <v>322</v>
      </c>
      <c r="L475" s="31">
        <f t="shared" si="176"/>
        <v>0.35133797575271569</v>
      </c>
      <c r="M475" s="9">
        <v>2.9858364169962997E-2</v>
      </c>
      <c r="N475" s="8">
        <f t="shared" si="177"/>
        <v>433</v>
      </c>
      <c r="O475" s="31">
        <f t="shared" si="178"/>
        <v>0.68411910139740517</v>
      </c>
      <c r="P475" s="9">
        <v>1.6371443907675792E-2</v>
      </c>
      <c r="Q475" s="8">
        <f t="shared" si="179"/>
        <v>386</v>
      </c>
      <c r="R475" s="31">
        <f t="shared" si="180"/>
        <v>5.3022261440516603E-2</v>
      </c>
      <c r="S475" s="10">
        <v>0</v>
      </c>
      <c r="T475" s="8">
        <f t="shared" si="181"/>
        <v>389</v>
      </c>
      <c r="U475" s="31">
        <f t="shared" si="182"/>
        <v>0.54462317407129934</v>
      </c>
      <c r="V475" s="16">
        <v>4.0295232395770993E-2</v>
      </c>
      <c r="W475" s="97">
        <f t="shared" si="168"/>
        <v>474</v>
      </c>
      <c r="X475" s="31">
        <f t="shared" si="183"/>
        <v>1.0011593991206398</v>
      </c>
      <c r="Y475" s="11">
        <v>167963</v>
      </c>
      <c r="Z475" s="8">
        <f t="shared" si="184"/>
        <v>442</v>
      </c>
      <c r="AA475" s="31">
        <f t="shared" si="185"/>
        <v>0.65459036327054154</v>
      </c>
      <c r="AB475" s="9">
        <v>3.4000000000000002E-2</v>
      </c>
      <c r="AC475" s="97">
        <f t="shared" si="169"/>
        <v>509</v>
      </c>
      <c r="AD475" s="31">
        <f t="shared" si="186"/>
        <v>0.89264548160331292</v>
      </c>
      <c r="AE475" s="16">
        <v>0.98138648688260299</v>
      </c>
      <c r="AF475" s="8">
        <f t="shared" si="187"/>
        <v>171</v>
      </c>
      <c r="AG475" s="31">
        <f t="shared" si="188"/>
        <v>-0.21236309468643499</v>
      </c>
      <c r="AH475" s="12">
        <v>2.3203333333333336</v>
      </c>
      <c r="AI475" s="97">
        <f t="shared" si="170"/>
        <v>374</v>
      </c>
      <c r="AJ475" s="31">
        <f t="shared" si="189"/>
        <v>-0.15548246229054521</v>
      </c>
      <c r="AK475" s="11">
        <v>252313.8038503094</v>
      </c>
      <c r="AL475" s="36"/>
    </row>
    <row r="476" spans="1:38" x14ac:dyDescent="0.3">
      <c r="A476" t="s">
        <v>980</v>
      </c>
      <c r="B476" s="3" t="s">
        <v>981</v>
      </c>
      <c r="C476" s="4" t="s">
        <v>199</v>
      </c>
      <c r="D476" s="5" t="s">
        <v>33</v>
      </c>
      <c r="E476" s="34">
        <f t="shared" si="190"/>
        <v>-0.40641909288970463</v>
      </c>
      <c r="F476" s="6">
        <f t="shared" si="171"/>
        <v>29.486915786979971</v>
      </c>
      <c r="G476" s="7">
        <f t="shared" si="172"/>
        <v>208</v>
      </c>
      <c r="H476" s="97">
        <f t="shared" si="173"/>
        <v>115</v>
      </c>
      <c r="I476" s="31">
        <f t="shared" si="174"/>
        <v>-0.57898141007730364</v>
      </c>
      <c r="J476" s="9">
        <v>-1.8026679485638741E-3</v>
      </c>
      <c r="K476" s="8">
        <f t="shared" si="175"/>
        <v>500</v>
      </c>
      <c r="L476" s="31">
        <f t="shared" si="176"/>
        <v>0.90862427455131156</v>
      </c>
      <c r="M476" s="9">
        <v>1.1064593301435407E-2</v>
      </c>
      <c r="N476" s="8">
        <f t="shared" si="177"/>
        <v>174</v>
      </c>
      <c r="O476" s="31">
        <f t="shared" si="178"/>
        <v>-0.12462270652623508</v>
      </c>
      <c r="P476" s="9">
        <v>7.0154218324765649E-2</v>
      </c>
      <c r="Q476" s="8">
        <f t="shared" si="179"/>
        <v>230</v>
      </c>
      <c r="R476" s="31">
        <f t="shared" si="180"/>
        <v>4.730252644905502E-2</v>
      </c>
      <c r="S476" s="10">
        <v>0.48157958102576454</v>
      </c>
      <c r="T476" s="8">
        <f t="shared" si="181"/>
        <v>377</v>
      </c>
      <c r="U476" s="31">
        <f t="shared" si="182"/>
        <v>0.52432263333875939</v>
      </c>
      <c r="V476" s="16">
        <v>4.1610573981152858E-2</v>
      </c>
      <c r="W476" s="97">
        <f t="shared" si="168"/>
        <v>244</v>
      </c>
      <c r="X476" s="31">
        <f t="shared" si="183"/>
        <v>-0.36347950709840104</v>
      </c>
      <c r="Y476" s="11">
        <v>105060</v>
      </c>
      <c r="Z476" s="8">
        <f t="shared" si="184"/>
        <v>141</v>
      </c>
      <c r="AA476" s="31">
        <f t="shared" si="185"/>
        <v>-0.25548925435785219</v>
      </c>
      <c r="AB476" s="9">
        <v>4.9000000000000002E-2</v>
      </c>
      <c r="AC476" s="97">
        <f t="shared" si="169"/>
        <v>153</v>
      </c>
      <c r="AD476" s="31">
        <f t="shared" si="186"/>
        <v>-0.22885336227223907</v>
      </c>
      <c r="AE476" s="16">
        <v>0.91887953367875652</v>
      </c>
      <c r="AF476" s="8">
        <f t="shared" si="187"/>
        <v>208</v>
      </c>
      <c r="AG476" s="31">
        <f t="shared" si="188"/>
        <v>-0.12843625773239833</v>
      </c>
      <c r="AH476" s="12">
        <v>2.2290000000000001</v>
      </c>
      <c r="AI476" s="97">
        <f t="shared" si="170"/>
        <v>195</v>
      </c>
      <c r="AJ476" s="31">
        <f t="shared" si="189"/>
        <v>-0.22360429643277621</v>
      </c>
      <c r="AK476" s="11">
        <v>166352.92427161089</v>
      </c>
      <c r="AL476" s="36"/>
    </row>
    <row r="477" spans="1:38" x14ac:dyDescent="0.3">
      <c r="A477" t="s">
        <v>982</v>
      </c>
      <c r="B477" s="3" t="s">
        <v>983</v>
      </c>
      <c r="C477" s="4" t="s">
        <v>32</v>
      </c>
      <c r="D477" s="5" t="s">
        <v>33</v>
      </c>
      <c r="E477" s="34">
        <f t="shared" si="190"/>
        <v>5.4415107281599555</v>
      </c>
      <c r="F477" s="6">
        <f t="shared" si="171"/>
        <v>10.837434254963945</v>
      </c>
      <c r="G477" s="7">
        <f t="shared" si="172"/>
        <v>542</v>
      </c>
      <c r="H477" s="97">
        <f t="shared" si="173"/>
        <v>25</v>
      </c>
      <c r="I477" s="31">
        <f t="shared" si="174"/>
        <v>-1.33536610854965</v>
      </c>
      <c r="J477" s="9">
        <v>-6.5524193548387122E-2</v>
      </c>
      <c r="K477" s="8">
        <f t="shared" si="175"/>
        <v>66</v>
      </c>
      <c r="L477" s="31">
        <f t="shared" si="176"/>
        <v>-0.9898144280874821</v>
      </c>
      <c r="M477" s="9">
        <v>7.5087021382396812E-2</v>
      </c>
      <c r="N477" s="8">
        <f t="shared" si="177"/>
        <v>473</v>
      </c>
      <c r="O477" s="31">
        <f t="shared" si="178"/>
        <v>0.76308701771645004</v>
      </c>
      <c r="P477" s="9">
        <v>1.1119936457505957E-2</v>
      </c>
      <c r="Q477" s="8">
        <f t="shared" si="179"/>
        <v>386</v>
      </c>
      <c r="R477" s="31">
        <f t="shared" si="180"/>
        <v>5.3022261440516603E-2</v>
      </c>
      <c r="S477" s="10">
        <v>0</v>
      </c>
      <c r="T477" s="8">
        <f t="shared" si="181"/>
        <v>555</v>
      </c>
      <c r="U477" s="31">
        <f t="shared" si="182"/>
        <v>1.0054696793573314</v>
      </c>
      <c r="V477" s="16">
        <v>1.043540842029507E-2</v>
      </c>
      <c r="W477" s="97">
        <f t="shared" si="168"/>
        <v>538</v>
      </c>
      <c r="X477" s="31">
        <f t="shared" si="183"/>
        <v>2.0351549088453256</v>
      </c>
      <c r="Y477" s="11">
        <v>215625</v>
      </c>
      <c r="Z477" s="8">
        <f t="shared" si="184"/>
        <v>340</v>
      </c>
      <c r="AA477" s="31">
        <f t="shared" si="185"/>
        <v>0.41190246523630342</v>
      </c>
      <c r="AB477" s="9">
        <v>3.7999999999999999E-2</v>
      </c>
      <c r="AC477" s="97">
        <f t="shared" si="169"/>
        <v>518</v>
      </c>
      <c r="AD477" s="31">
        <f t="shared" si="186"/>
        <v>0.92421584989774397</v>
      </c>
      <c r="AE477" s="16">
        <v>0.9831460674157303</v>
      </c>
      <c r="AF477" s="8">
        <f t="shared" si="187"/>
        <v>560</v>
      </c>
      <c r="AG477" s="31">
        <f t="shared" si="188"/>
        <v>1.521001760506604</v>
      </c>
      <c r="AH477" s="12">
        <v>0.434</v>
      </c>
      <c r="AI477" s="97">
        <f t="shared" si="170"/>
        <v>548</v>
      </c>
      <c r="AJ477" s="31">
        <f t="shared" si="189"/>
        <v>1.7988129587956705</v>
      </c>
      <c r="AK477" s="11">
        <v>2718380.0140237324</v>
      </c>
      <c r="AL477" s="36"/>
    </row>
    <row r="478" spans="1:38" x14ac:dyDescent="0.3">
      <c r="A478" t="s">
        <v>984</v>
      </c>
      <c r="B478" s="3" t="s">
        <v>985</v>
      </c>
      <c r="C478" s="4" t="s">
        <v>32</v>
      </c>
      <c r="D478" s="5" t="s">
        <v>33</v>
      </c>
      <c r="E478" s="34">
        <f t="shared" si="190"/>
        <v>2.8270049718543273</v>
      </c>
      <c r="F478" s="6">
        <f t="shared" si="171"/>
        <v>19.175286847185973</v>
      </c>
      <c r="G478" s="7">
        <f t="shared" si="172"/>
        <v>417</v>
      </c>
      <c r="H478" s="97">
        <f t="shared" si="173"/>
        <v>299</v>
      </c>
      <c r="I478" s="31">
        <f t="shared" si="174"/>
        <v>2.6825196938507465E-2</v>
      </c>
      <c r="J478" s="9">
        <v>4.9233426905636035E-2</v>
      </c>
      <c r="K478" s="8">
        <f t="shared" si="175"/>
        <v>486</v>
      </c>
      <c r="L478" s="31">
        <f t="shared" si="176"/>
        <v>0.83095675607352359</v>
      </c>
      <c r="M478" s="9">
        <v>1.3683831472812387E-2</v>
      </c>
      <c r="N478" s="8">
        <f t="shared" si="177"/>
        <v>503</v>
      </c>
      <c r="O478" s="31">
        <f t="shared" si="178"/>
        <v>0.83785787416365676</v>
      </c>
      <c r="P478" s="9">
        <v>6.1475409836065573E-3</v>
      </c>
      <c r="Q478" s="8">
        <f t="shared" si="179"/>
        <v>386</v>
      </c>
      <c r="R478" s="31">
        <f t="shared" si="180"/>
        <v>5.3022261440516603E-2</v>
      </c>
      <c r="S478" s="10">
        <v>0</v>
      </c>
      <c r="T478" s="8">
        <f t="shared" si="181"/>
        <v>363</v>
      </c>
      <c r="U478" s="31">
        <f t="shared" si="182"/>
        <v>0.49977672542563267</v>
      </c>
      <c r="V478" s="16">
        <v>4.3200987451141738E-2</v>
      </c>
      <c r="W478" s="97">
        <f t="shared" si="168"/>
        <v>254</v>
      </c>
      <c r="X478" s="31">
        <f t="shared" si="183"/>
        <v>-0.32664252217304085</v>
      </c>
      <c r="Y478" s="11">
        <v>106758</v>
      </c>
      <c r="Z478" s="8">
        <f t="shared" si="184"/>
        <v>471</v>
      </c>
      <c r="AA478" s="31">
        <f t="shared" si="185"/>
        <v>0.7152623377791012</v>
      </c>
      <c r="AB478" s="9">
        <v>3.3000000000000002E-2</v>
      </c>
      <c r="AC478" s="97">
        <f t="shared" si="169"/>
        <v>394</v>
      </c>
      <c r="AD478" s="31">
        <f t="shared" si="186"/>
        <v>0.588188189779696</v>
      </c>
      <c r="AE478" s="16">
        <v>0.9644175013178703</v>
      </c>
      <c r="AF478" s="8">
        <f t="shared" si="187"/>
        <v>522</v>
      </c>
      <c r="AG478" s="31">
        <f t="shared" si="188"/>
        <v>0.9644504366179748</v>
      </c>
      <c r="AH478" s="12">
        <v>1.0396666666666667</v>
      </c>
      <c r="AI478" s="97">
        <f t="shared" si="170"/>
        <v>502</v>
      </c>
      <c r="AJ478" s="31">
        <f t="shared" si="189"/>
        <v>1.5928032125053237E-2</v>
      </c>
      <c r="AK478" s="11">
        <v>468611.5159497839</v>
      </c>
      <c r="AL478" s="36"/>
    </row>
    <row r="479" spans="1:38" x14ac:dyDescent="0.3">
      <c r="A479" t="s">
        <v>986</v>
      </c>
      <c r="B479" s="3" t="s">
        <v>987</v>
      </c>
      <c r="C479" s="4" t="s">
        <v>89</v>
      </c>
      <c r="D479" s="5" t="s">
        <v>37</v>
      </c>
      <c r="E479" s="34">
        <f t="shared" si="190"/>
        <v>2.1105593608853264</v>
      </c>
      <c r="F479" s="6">
        <f t="shared" si="171"/>
        <v>21.460084989319295</v>
      </c>
      <c r="G479" s="7">
        <f t="shared" si="172"/>
        <v>365</v>
      </c>
      <c r="H479" s="97">
        <f t="shared" si="173"/>
        <v>70</v>
      </c>
      <c r="I479" s="31">
        <f t="shared" si="174"/>
        <v>-0.78735128949052091</v>
      </c>
      <c r="J479" s="9">
        <v>-1.9356759976176252E-2</v>
      </c>
      <c r="K479" s="8">
        <f t="shared" si="175"/>
        <v>206</v>
      </c>
      <c r="L479" s="31">
        <f t="shared" si="176"/>
        <v>-7.9013065436627797E-2</v>
      </c>
      <c r="M479" s="9">
        <v>4.4371405094494658E-2</v>
      </c>
      <c r="N479" s="8">
        <f t="shared" si="177"/>
        <v>330</v>
      </c>
      <c r="O479" s="31">
        <f t="shared" si="178"/>
        <v>0.43897268054081356</v>
      </c>
      <c r="P479" s="9">
        <v>3.2674118658641442E-2</v>
      </c>
      <c r="Q479" s="8">
        <f t="shared" si="179"/>
        <v>386</v>
      </c>
      <c r="R479" s="31">
        <f t="shared" si="180"/>
        <v>5.3022261440516603E-2</v>
      </c>
      <c r="S479" s="10">
        <v>0</v>
      </c>
      <c r="T479" s="8">
        <f t="shared" si="181"/>
        <v>260</v>
      </c>
      <c r="U479" s="31">
        <f t="shared" si="182"/>
        <v>0.16927410410898594</v>
      </c>
      <c r="V479" s="16">
        <v>6.4615384615384616E-2</v>
      </c>
      <c r="W479" s="97">
        <f t="shared" si="168"/>
        <v>427</v>
      </c>
      <c r="X479" s="31">
        <f t="shared" si="183"/>
        <v>0.52809267751733935</v>
      </c>
      <c r="Y479" s="11">
        <v>146157</v>
      </c>
      <c r="Z479" s="8">
        <f t="shared" si="184"/>
        <v>492</v>
      </c>
      <c r="AA479" s="31">
        <f t="shared" si="185"/>
        <v>0.77593431228766085</v>
      </c>
      <c r="AB479" s="9">
        <v>3.2000000000000001E-2</v>
      </c>
      <c r="AC479" s="97">
        <f t="shared" si="169"/>
        <v>322</v>
      </c>
      <c r="AD479" s="31">
        <f t="shared" si="186"/>
        <v>0.39281608019813369</v>
      </c>
      <c r="AE479" s="16">
        <v>0.95352839931153188</v>
      </c>
      <c r="AF479" s="8">
        <f t="shared" si="187"/>
        <v>309</v>
      </c>
      <c r="AG479" s="31">
        <f t="shared" si="188"/>
        <v>6.7597230043453374E-2</v>
      </c>
      <c r="AH479" s="12">
        <v>2.0156666666666667</v>
      </c>
      <c r="AI479" s="97">
        <f t="shared" si="170"/>
        <v>295</v>
      </c>
      <c r="AJ479" s="31">
        <f t="shared" si="189"/>
        <v>-0.1914438959487999</v>
      </c>
      <c r="AK479" s="11">
        <v>206935.15973276648</v>
      </c>
      <c r="AL479" s="36"/>
    </row>
    <row r="480" spans="1:38" x14ac:dyDescent="0.3">
      <c r="A480" t="s">
        <v>988</v>
      </c>
      <c r="B480" s="3" t="s">
        <v>987</v>
      </c>
      <c r="C480" s="4" t="s">
        <v>115</v>
      </c>
      <c r="D480" s="5" t="s">
        <v>33</v>
      </c>
      <c r="E480" s="34">
        <f t="shared" si="190"/>
        <v>2.4454463099229042</v>
      </c>
      <c r="F480" s="6">
        <f t="shared" si="171"/>
        <v>20.392105693653178</v>
      </c>
      <c r="G480" s="7">
        <f t="shared" si="172"/>
        <v>389</v>
      </c>
      <c r="H480" s="97">
        <f t="shared" si="173"/>
        <v>197</v>
      </c>
      <c r="I480" s="31">
        <f t="shared" si="174"/>
        <v>-0.30803992823455295</v>
      </c>
      <c r="J480" s="9">
        <v>2.1022760178375011E-2</v>
      </c>
      <c r="K480" s="8">
        <f t="shared" si="175"/>
        <v>172</v>
      </c>
      <c r="L480" s="31">
        <f t="shared" si="176"/>
        <v>-0.19762915521718144</v>
      </c>
      <c r="M480" s="9">
        <v>4.8371581695753743E-2</v>
      </c>
      <c r="N480" s="8">
        <f t="shared" si="177"/>
        <v>305</v>
      </c>
      <c r="O480" s="31">
        <f t="shared" si="178"/>
        <v>0.36883544757207226</v>
      </c>
      <c r="P480" s="9">
        <v>3.7338369896847308E-2</v>
      </c>
      <c r="Q480" s="8">
        <f t="shared" si="179"/>
        <v>330</v>
      </c>
      <c r="R480" s="31">
        <f t="shared" si="180"/>
        <v>5.1001212709415648E-2</v>
      </c>
      <c r="S480" s="10">
        <v>0.17016449234259787</v>
      </c>
      <c r="T480" s="8">
        <f t="shared" si="181"/>
        <v>298</v>
      </c>
      <c r="U480" s="31">
        <f t="shared" si="182"/>
        <v>0.28794612879085363</v>
      </c>
      <c r="V480" s="16">
        <v>5.6926217556138817E-2</v>
      </c>
      <c r="W480" s="97">
        <f t="shared" si="168"/>
        <v>445</v>
      </c>
      <c r="X480" s="31">
        <f t="shared" si="183"/>
        <v>0.73959077294568831</v>
      </c>
      <c r="Y480" s="11">
        <v>155906</v>
      </c>
      <c r="Z480" s="8">
        <f t="shared" si="184"/>
        <v>492</v>
      </c>
      <c r="AA480" s="31">
        <f t="shared" si="185"/>
        <v>0.77593431228766085</v>
      </c>
      <c r="AB480" s="9">
        <v>3.2000000000000001E-2</v>
      </c>
      <c r="AC480" s="97">
        <f t="shared" si="169"/>
        <v>321</v>
      </c>
      <c r="AD480" s="31">
        <f t="shared" si="186"/>
        <v>0.38930668363666349</v>
      </c>
      <c r="AE480" s="16">
        <v>0.95333280242096041</v>
      </c>
      <c r="AF480" s="8">
        <f t="shared" si="187"/>
        <v>266</v>
      </c>
      <c r="AG480" s="31">
        <f t="shared" si="188"/>
        <v>-2.0311537131029817E-2</v>
      </c>
      <c r="AH480" s="12">
        <v>2.1113333333333331</v>
      </c>
      <c r="AI480" s="97">
        <f t="shared" si="170"/>
        <v>392</v>
      </c>
      <c r="AJ480" s="31">
        <f t="shared" si="189"/>
        <v>-0.142692371495036</v>
      </c>
      <c r="AK480" s="11">
        <v>268453.23210436758</v>
      </c>
      <c r="AL480" s="36"/>
    </row>
    <row r="481" spans="1:38" x14ac:dyDescent="0.3">
      <c r="A481" t="s">
        <v>989</v>
      </c>
      <c r="B481" s="3" t="s">
        <v>990</v>
      </c>
      <c r="C481" s="4" t="s">
        <v>82</v>
      </c>
      <c r="D481" s="5" t="s">
        <v>37</v>
      </c>
      <c r="E481" s="34">
        <f t="shared" si="190"/>
        <v>2.1438381512806131</v>
      </c>
      <c r="F481" s="6">
        <f t="shared" si="171"/>
        <v>21.353956460784161</v>
      </c>
      <c r="G481" s="7">
        <f t="shared" si="172"/>
        <v>370</v>
      </c>
      <c r="H481" s="97">
        <f t="shared" si="173"/>
        <v>521</v>
      </c>
      <c r="I481" s="31">
        <f t="shared" si="174"/>
        <v>1.1976588075257184</v>
      </c>
      <c r="J481" s="9">
        <v>0.14787014449239999</v>
      </c>
      <c r="K481" s="8">
        <f t="shared" si="175"/>
        <v>362</v>
      </c>
      <c r="L481" s="31">
        <f t="shared" si="176"/>
        <v>0.43966718106502906</v>
      </c>
      <c r="M481" s="9">
        <v>2.6879574184963406E-2</v>
      </c>
      <c r="N481" s="8">
        <f t="shared" si="177"/>
        <v>317</v>
      </c>
      <c r="O481" s="31">
        <f t="shared" si="178"/>
        <v>0.4068095280323506</v>
      </c>
      <c r="P481" s="9">
        <v>3.4813025734987922E-2</v>
      </c>
      <c r="Q481" s="8">
        <f t="shared" si="179"/>
        <v>345</v>
      </c>
      <c r="R481" s="31">
        <f t="shared" si="180"/>
        <v>5.1468947108684659E-2</v>
      </c>
      <c r="S481" s="10">
        <v>0.13078306359326466</v>
      </c>
      <c r="T481" s="8">
        <f t="shared" si="181"/>
        <v>472</v>
      </c>
      <c r="U481" s="31">
        <f t="shared" si="182"/>
        <v>0.69711671993282853</v>
      </c>
      <c r="V481" s="16">
        <v>3.0414653103984321E-2</v>
      </c>
      <c r="W481" s="97">
        <f t="shared" si="168"/>
        <v>314</v>
      </c>
      <c r="X481" s="31">
        <f t="shared" si="183"/>
        <v>-9.1172183904572449E-2</v>
      </c>
      <c r="Y481" s="11">
        <v>117612</v>
      </c>
      <c r="Z481" s="8">
        <f t="shared" si="184"/>
        <v>291</v>
      </c>
      <c r="AA481" s="31">
        <f t="shared" si="185"/>
        <v>0.29055851621918416</v>
      </c>
      <c r="AB481" s="9">
        <v>0.04</v>
      </c>
      <c r="AC481" s="97">
        <f t="shared" si="169"/>
        <v>276</v>
      </c>
      <c r="AD481" s="31">
        <f t="shared" si="186"/>
        <v>0.25729143751803768</v>
      </c>
      <c r="AE481" s="16">
        <v>0.94597490735366341</v>
      </c>
      <c r="AF481" s="8">
        <f t="shared" si="187"/>
        <v>492</v>
      </c>
      <c r="AG481" s="31">
        <f t="shared" si="188"/>
        <v>0.61894141441303629</v>
      </c>
      <c r="AH481" s="12">
        <v>1.4156666666666666</v>
      </c>
      <c r="AI481" s="97">
        <f t="shared" si="170"/>
        <v>417</v>
      </c>
      <c r="AJ481" s="31">
        <f t="shared" si="189"/>
        <v>-0.12920665750738344</v>
      </c>
      <c r="AK481" s="11">
        <v>285470.44619911723</v>
      </c>
      <c r="AL481" s="36"/>
    </row>
    <row r="482" spans="1:38" x14ac:dyDescent="0.3">
      <c r="A482" t="s">
        <v>991</v>
      </c>
      <c r="B482" s="3" t="s">
        <v>992</v>
      </c>
      <c r="C482" s="4" t="s">
        <v>61</v>
      </c>
      <c r="D482" s="5" t="s">
        <v>44</v>
      </c>
      <c r="E482" s="34">
        <f t="shared" si="190"/>
        <v>1.7357332079973005</v>
      </c>
      <c r="F482" s="6">
        <f t="shared" si="171"/>
        <v>22.655433365566935</v>
      </c>
      <c r="G482" s="7">
        <f t="shared" si="172"/>
        <v>339</v>
      </c>
      <c r="H482" s="97">
        <f t="shared" si="173"/>
        <v>251</v>
      </c>
      <c r="I482" s="31">
        <f t="shared" si="174"/>
        <v>-0.13401515725693064</v>
      </c>
      <c r="J482" s="9">
        <v>3.5683453237410179E-2</v>
      </c>
      <c r="K482" s="8">
        <f t="shared" si="175"/>
        <v>364</v>
      </c>
      <c r="L482" s="31">
        <f t="shared" si="176"/>
        <v>0.45865995532460169</v>
      </c>
      <c r="M482" s="9">
        <v>2.6239067055393587E-2</v>
      </c>
      <c r="N482" s="8">
        <f t="shared" si="177"/>
        <v>374</v>
      </c>
      <c r="O482" s="31">
        <f t="shared" si="178"/>
        <v>0.54761663323332122</v>
      </c>
      <c r="P482" s="9">
        <v>2.5449101796407185E-2</v>
      </c>
      <c r="Q482" s="8">
        <f t="shared" si="179"/>
        <v>294</v>
      </c>
      <c r="R482" s="31">
        <f t="shared" si="180"/>
        <v>4.9722169829021744E-2</v>
      </c>
      <c r="S482" s="10">
        <v>0.2778549597110308</v>
      </c>
      <c r="T482" s="8">
        <f t="shared" si="181"/>
        <v>484</v>
      </c>
      <c r="U482" s="31">
        <f t="shared" si="182"/>
        <v>0.72618725642935478</v>
      </c>
      <c r="V482" s="16">
        <v>2.8531073446327684E-2</v>
      </c>
      <c r="W482" s="97">
        <f t="shared" si="168"/>
        <v>398</v>
      </c>
      <c r="X482" s="31">
        <f t="shared" si="183"/>
        <v>0.37727364382999901</v>
      </c>
      <c r="Y482" s="11">
        <v>139205</v>
      </c>
      <c r="Z482" s="8">
        <f t="shared" si="184"/>
        <v>266</v>
      </c>
      <c r="AA482" s="31">
        <f t="shared" si="185"/>
        <v>0.22988654171062495</v>
      </c>
      <c r="AB482" s="9">
        <v>4.0999999999999995E-2</v>
      </c>
      <c r="AC482" s="97">
        <f t="shared" si="169"/>
        <v>195</v>
      </c>
      <c r="AD482" s="31">
        <f t="shared" si="186"/>
        <v>-4.7027742444838351E-2</v>
      </c>
      <c r="AE482" s="16">
        <v>0.92901361947998351</v>
      </c>
      <c r="AF482" s="8">
        <f t="shared" si="187"/>
        <v>50</v>
      </c>
      <c r="AG482" s="31">
        <f t="shared" si="188"/>
        <v>-0.68039304675128032</v>
      </c>
      <c r="AH482" s="12">
        <v>2.8296666666666663</v>
      </c>
      <c r="AI482" s="97">
        <f t="shared" si="170"/>
        <v>165</v>
      </c>
      <c r="AJ482" s="31">
        <f t="shared" si="189"/>
        <v>-0.23595292967712228</v>
      </c>
      <c r="AK482" s="11">
        <v>150770.55793275911</v>
      </c>
      <c r="AL482" s="36"/>
    </row>
    <row r="483" spans="1:38" x14ac:dyDescent="0.3">
      <c r="A483" t="s">
        <v>993</v>
      </c>
      <c r="B483" s="3" t="s">
        <v>994</v>
      </c>
      <c r="C483" s="4" t="s">
        <v>61</v>
      </c>
      <c r="D483" s="5" t="s">
        <v>44</v>
      </c>
      <c r="E483" s="34">
        <f t="shared" si="190"/>
        <v>2.1183544843683348</v>
      </c>
      <c r="F483" s="6">
        <f t="shared" si="171"/>
        <v>21.43522576291188</v>
      </c>
      <c r="G483" s="7">
        <f t="shared" si="172"/>
        <v>366</v>
      </c>
      <c r="H483" s="97">
        <f t="shared" si="173"/>
        <v>202</v>
      </c>
      <c r="I483" s="31">
        <f t="shared" si="174"/>
        <v>-0.27552612678026833</v>
      </c>
      <c r="J483" s="9">
        <v>2.376188094047027E-2</v>
      </c>
      <c r="K483" s="8">
        <f t="shared" si="175"/>
        <v>392</v>
      </c>
      <c r="L483" s="31">
        <f t="shared" si="176"/>
        <v>0.54675683045418755</v>
      </c>
      <c r="M483" s="9">
        <v>2.3268112109994712E-2</v>
      </c>
      <c r="N483" s="8">
        <f t="shared" si="177"/>
        <v>372</v>
      </c>
      <c r="O483" s="31">
        <f t="shared" si="178"/>
        <v>0.53826858794776955</v>
      </c>
      <c r="P483" s="9">
        <v>2.6070763500931099E-2</v>
      </c>
      <c r="Q483" s="8">
        <f t="shared" si="179"/>
        <v>386</v>
      </c>
      <c r="R483" s="31">
        <f t="shared" si="180"/>
        <v>5.3022261440516603E-2</v>
      </c>
      <c r="S483" s="10">
        <v>0</v>
      </c>
      <c r="T483" s="8">
        <f t="shared" si="181"/>
        <v>506</v>
      </c>
      <c r="U483" s="31">
        <f t="shared" si="182"/>
        <v>0.8046807319712922</v>
      </c>
      <c r="V483" s="16">
        <v>2.3445212240868707E-2</v>
      </c>
      <c r="W483" s="97">
        <f t="shared" si="168"/>
        <v>344</v>
      </c>
      <c r="X483" s="31">
        <f t="shared" si="183"/>
        <v>2.8623947283789686E-2</v>
      </c>
      <c r="Y483" s="11">
        <v>123134</v>
      </c>
      <c r="Z483" s="8">
        <f t="shared" si="184"/>
        <v>191</v>
      </c>
      <c r="AA483" s="31">
        <f t="shared" si="185"/>
        <v>-1.2801356323613624E-2</v>
      </c>
      <c r="AB483" s="9">
        <v>4.4999999999999998E-2</v>
      </c>
      <c r="AC483" s="97">
        <f t="shared" si="169"/>
        <v>443</v>
      </c>
      <c r="AD483" s="31">
        <f t="shared" si="186"/>
        <v>0.71509269923906849</v>
      </c>
      <c r="AE483" s="16">
        <v>0.97149054849705607</v>
      </c>
      <c r="AF483" s="8">
        <f t="shared" si="187"/>
        <v>227</v>
      </c>
      <c r="AG483" s="31">
        <f t="shared" si="188"/>
        <v>-9.2905188073025058E-2</v>
      </c>
      <c r="AH483" s="12">
        <v>2.1903333333333332</v>
      </c>
      <c r="AI483" s="97">
        <f t="shared" si="170"/>
        <v>234</v>
      </c>
      <c r="AJ483" s="31">
        <f t="shared" si="189"/>
        <v>-0.21245506436284814</v>
      </c>
      <c r="AK483" s="11">
        <v>180421.80258978743</v>
      </c>
      <c r="AL483" s="36"/>
    </row>
    <row r="484" spans="1:38" x14ac:dyDescent="0.3">
      <c r="A484" t="s">
        <v>995</v>
      </c>
      <c r="B484" s="3" t="s">
        <v>996</v>
      </c>
      <c r="C484" s="4" t="s">
        <v>40</v>
      </c>
      <c r="D484" s="5" t="s">
        <v>33</v>
      </c>
      <c r="E484" s="34">
        <f t="shared" si="190"/>
        <v>1.6124254544869285</v>
      </c>
      <c r="F484" s="6">
        <f t="shared" si="171"/>
        <v>23.048670928639005</v>
      </c>
      <c r="G484" s="7">
        <f t="shared" si="172"/>
        <v>327</v>
      </c>
      <c r="H484" s="97">
        <f t="shared" si="173"/>
        <v>35</v>
      </c>
      <c r="I484" s="31">
        <f t="shared" si="174"/>
        <v>-1.1668882394350277</v>
      </c>
      <c r="J484" s="9">
        <v>-5.1330798479087503E-2</v>
      </c>
      <c r="K484" s="8">
        <f t="shared" si="175"/>
        <v>316</v>
      </c>
      <c r="L484" s="31">
        <f t="shared" si="176"/>
        <v>0.33030467108338712</v>
      </c>
      <c r="M484" s="9">
        <v>3.0567685589519649E-2</v>
      </c>
      <c r="N484" s="8">
        <f t="shared" si="177"/>
        <v>483</v>
      </c>
      <c r="O484" s="31">
        <f t="shared" si="178"/>
        <v>0.79482943523945881</v>
      </c>
      <c r="P484" s="9">
        <v>9.0090090090090089E-3</v>
      </c>
      <c r="Q484" s="8">
        <f t="shared" si="179"/>
        <v>386</v>
      </c>
      <c r="R484" s="31">
        <f t="shared" si="180"/>
        <v>5.3022261440516603E-2</v>
      </c>
      <c r="S484" s="10">
        <v>0</v>
      </c>
      <c r="T484" s="8">
        <f t="shared" si="181"/>
        <v>154</v>
      </c>
      <c r="U484" s="31">
        <f t="shared" si="182"/>
        <v>-0.18305425624050559</v>
      </c>
      <c r="V484" s="16">
        <v>8.744394618834081E-2</v>
      </c>
      <c r="W484" s="97">
        <f t="shared" si="168"/>
        <v>237</v>
      </c>
      <c r="X484" s="31">
        <f t="shared" si="183"/>
        <v>-0.38647550475498632</v>
      </c>
      <c r="Y484" s="11">
        <v>104000</v>
      </c>
      <c r="Z484" s="8">
        <f t="shared" si="184"/>
        <v>471</v>
      </c>
      <c r="AA484" s="31">
        <f t="shared" si="185"/>
        <v>0.7152623377791012</v>
      </c>
      <c r="AB484" s="9">
        <v>3.3000000000000002E-2</v>
      </c>
      <c r="AC484" s="97">
        <f t="shared" si="169"/>
        <v>489</v>
      </c>
      <c r="AD484" s="31">
        <f t="shared" si="186"/>
        <v>0.83119320588529</v>
      </c>
      <c r="AE484" s="16">
        <v>0.97796143250688705</v>
      </c>
      <c r="AF484" s="8">
        <f t="shared" si="187"/>
        <v>345</v>
      </c>
      <c r="AG484" s="31">
        <f t="shared" si="188"/>
        <v>0.14019088098544863</v>
      </c>
      <c r="AH484" s="12">
        <v>1.9366666666666665</v>
      </c>
      <c r="AI484" s="97">
        <f t="shared" si="170"/>
        <v>379</v>
      </c>
      <c r="AJ484" s="31">
        <f t="shared" si="189"/>
        <v>-0.15301541208159269</v>
      </c>
      <c r="AK484" s="11">
        <v>255426.8997995992</v>
      </c>
      <c r="AL484" s="36"/>
    </row>
    <row r="485" spans="1:38" x14ac:dyDescent="0.3">
      <c r="A485" t="s">
        <v>997</v>
      </c>
      <c r="B485" s="3" t="s">
        <v>998</v>
      </c>
      <c r="C485" s="4" t="s">
        <v>77</v>
      </c>
      <c r="D485" s="5" t="s">
        <v>37</v>
      </c>
      <c r="E485" s="34">
        <f t="shared" si="190"/>
        <v>5.5853613126262207</v>
      </c>
      <c r="F485" s="6">
        <f t="shared" si="171"/>
        <v>10.378684081745931</v>
      </c>
      <c r="G485" s="7">
        <f t="shared" si="172"/>
        <v>546</v>
      </c>
      <c r="H485" s="97">
        <f t="shared" si="173"/>
        <v>26</v>
      </c>
      <c r="I485" s="31">
        <f t="shared" si="174"/>
        <v>-1.3224863590533098</v>
      </c>
      <c r="J485" s="9">
        <v>-6.4439140811455853E-2</v>
      </c>
      <c r="K485" s="8">
        <f t="shared" si="175"/>
        <v>178</v>
      </c>
      <c r="L485" s="31">
        <f t="shared" si="176"/>
        <v>-0.17486635552609006</v>
      </c>
      <c r="M485" s="9">
        <v>4.7603935258648047E-2</v>
      </c>
      <c r="N485" s="8">
        <f t="shared" si="177"/>
        <v>516</v>
      </c>
      <c r="O485" s="31">
        <f t="shared" si="178"/>
        <v>0.86548414218039438</v>
      </c>
      <c r="P485" s="9">
        <v>4.3103448275862068E-3</v>
      </c>
      <c r="Q485" s="8">
        <f t="shared" si="179"/>
        <v>386</v>
      </c>
      <c r="R485" s="31">
        <f t="shared" si="180"/>
        <v>5.3022261440516603E-2</v>
      </c>
      <c r="S485" s="10">
        <v>0</v>
      </c>
      <c r="T485" s="8">
        <f t="shared" si="181"/>
        <v>274</v>
      </c>
      <c r="U485" s="31">
        <f t="shared" si="182"/>
        <v>0.23324756743669661</v>
      </c>
      <c r="V485" s="16">
        <v>6.0470324748040316E-2</v>
      </c>
      <c r="W485" s="97">
        <f t="shared" si="168"/>
        <v>479</v>
      </c>
      <c r="X485" s="31">
        <f t="shared" si="183"/>
        <v>1.0272793813645347</v>
      </c>
      <c r="Y485" s="11">
        <v>169167</v>
      </c>
      <c r="Z485" s="8">
        <f t="shared" si="184"/>
        <v>141</v>
      </c>
      <c r="AA485" s="31">
        <f t="shared" si="185"/>
        <v>-0.25548925435785219</v>
      </c>
      <c r="AB485" s="9">
        <v>4.9000000000000002E-2</v>
      </c>
      <c r="AC485" s="97">
        <f t="shared" si="169"/>
        <v>560</v>
      </c>
      <c r="AD485" s="31">
        <f t="shared" si="186"/>
        <v>1.180838491818001</v>
      </c>
      <c r="AE485" s="16">
        <v>0.99744897959183676</v>
      </c>
      <c r="AF485" s="8">
        <f t="shared" si="187"/>
        <v>563</v>
      </c>
      <c r="AG485" s="31">
        <f t="shared" si="188"/>
        <v>1.5467311557771843</v>
      </c>
      <c r="AH485" s="12">
        <v>0.40599999999999997</v>
      </c>
      <c r="AI485" s="97">
        <f t="shared" si="170"/>
        <v>562</v>
      </c>
      <c r="AJ485" s="31">
        <f t="shared" si="189"/>
        <v>9.8745364497779331</v>
      </c>
      <c r="AK485" s="11">
        <v>12908890.931122448</v>
      </c>
      <c r="AL485" s="36"/>
    </row>
    <row r="486" spans="1:38" x14ac:dyDescent="0.3">
      <c r="A486" t="s">
        <v>999</v>
      </c>
      <c r="B486" s="3" t="s">
        <v>1000</v>
      </c>
      <c r="C486" s="4" t="s">
        <v>162</v>
      </c>
      <c r="D486" s="5" t="s">
        <v>37</v>
      </c>
      <c r="E486" s="34">
        <f t="shared" si="190"/>
        <v>-1.5706954229982868</v>
      </c>
      <c r="F486" s="6">
        <f t="shared" si="171"/>
        <v>33.199879276789098</v>
      </c>
      <c r="G486" s="7">
        <f t="shared" si="172"/>
        <v>161</v>
      </c>
      <c r="H486" s="97">
        <f t="shared" si="173"/>
        <v>29</v>
      </c>
      <c r="I486" s="31">
        <f t="shared" si="174"/>
        <v>-1.2489682058213263</v>
      </c>
      <c r="J486" s="9">
        <v>-5.8245614035087767E-2</v>
      </c>
      <c r="K486" s="8">
        <f t="shared" si="175"/>
        <v>14</v>
      </c>
      <c r="L486" s="31">
        <f t="shared" si="176"/>
        <v>-2.736843429902279</v>
      </c>
      <c r="M486" s="9">
        <v>0.13400335008375208</v>
      </c>
      <c r="N486" s="8">
        <f t="shared" si="177"/>
        <v>355</v>
      </c>
      <c r="O486" s="31">
        <f t="shared" si="178"/>
        <v>0.49401750327627325</v>
      </c>
      <c r="P486" s="9">
        <v>2.9013539651837523E-2</v>
      </c>
      <c r="Q486" s="8">
        <f t="shared" si="179"/>
        <v>386</v>
      </c>
      <c r="R486" s="31">
        <f t="shared" si="180"/>
        <v>5.3022261440516603E-2</v>
      </c>
      <c r="S486" s="10">
        <v>0</v>
      </c>
      <c r="T486" s="8">
        <f t="shared" si="181"/>
        <v>204</v>
      </c>
      <c r="U486" s="31">
        <f t="shared" si="182"/>
        <v>-3.3347035371905545E-2</v>
      </c>
      <c r="V486" s="16">
        <v>7.774390243902439E-2</v>
      </c>
      <c r="W486" s="97">
        <f t="shared" si="168"/>
        <v>245</v>
      </c>
      <c r="X486" s="31">
        <f t="shared" si="183"/>
        <v>-0.36176565444286307</v>
      </c>
      <c r="Y486" s="11">
        <v>105139</v>
      </c>
      <c r="Z486" s="8">
        <f t="shared" si="184"/>
        <v>122</v>
      </c>
      <c r="AA486" s="31">
        <f t="shared" si="185"/>
        <v>-0.37683320337497106</v>
      </c>
      <c r="AB486" s="9">
        <v>5.0999999999999997E-2</v>
      </c>
      <c r="AC486" s="97">
        <f t="shared" si="169"/>
        <v>173</v>
      </c>
      <c r="AD486" s="31">
        <f t="shared" si="186"/>
        <v>-0.15064133344013889</v>
      </c>
      <c r="AE486" s="16">
        <v>0.9232386961093586</v>
      </c>
      <c r="AF486" s="8">
        <f t="shared" si="187"/>
        <v>79</v>
      </c>
      <c r="AG486" s="31">
        <f t="shared" si="188"/>
        <v>-0.52019693095945208</v>
      </c>
      <c r="AH486" s="12">
        <v>2.6553333333333335</v>
      </c>
      <c r="AI486" s="97">
        <f t="shared" si="170"/>
        <v>53</v>
      </c>
      <c r="AJ486" s="31">
        <f t="shared" si="189"/>
        <v>-0.27458327765773455</v>
      </c>
      <c r="AK486" s="11">
        <v>102024.09165424739</v>
      </c>
      <c r="AL486" s="36"/>
    </row>
    <row r="487" spans="1:38" x14ac:dyDescent="0.3">
      <c r="A487" t="s">
        <v>1001</v>
      </c>
      <c r="B487" s="3" t="s">
        <v>1002</v>
      </c>
      <c r="C487" s="4" t="s">
        <v>72</v>
      </c>
      <c r="D487" s="5" t="s">
        <v>37</v>
      </c>
      <c r="E487" s="34">
        <f t="shared" si="190"/>
        <v>-1.3397578206816325</v>
      </c>
      <c r="F487" s="6">
        <f t="shared" si="171"/>
        <v>32.463402150481954</v>
      </c>
      <c r="G487" s="7">
        <f t="shared" si="172"/>
        <v>164</v>
      </c>
      <c r="H487" s="97">
        <f t="shared" si="173"/>
        <v>218</v>
      </c>
      <c r="I487" s="31">
        <f t="shared" si="174"/>
        <v>-0.21071156939596544</v>
      </c>
      <c r="J487" s="9">
        <v>2.9222174473571227E-2</v>
      </c>
      <c r="K487" s="8">
        <f t="shared" si="175"/>
        <v>505</v>
      </c>
      <c r="L487" s="31">
        <f t="shared" si="176"/>
        <v>0.97720182916982845</v>
      </c>
      <c r="M487" s="9">
        <v>8.7519025875190254E-3</v>
      </c>
      <c r="N487" s="8">
        <f t="shared" si="177"/>
        <v>110</v>
      </c>
      <c r="O487" s="31">
        <f t="shared" si="178"/>
        <v>-0.46662937567336105</v>
      </c>
      <c r="P487" s="9">
        <v>9.2898272552783115E-2</v>
      </c>
      <c r="Q487" s="8">
        <f t="shared" si="179"/>
        <v>125</v>
      </c>
      <c r="R487" s="31">
        <f t="shared" si="180"/>
        <v>3.8144979966900763E-2</v>
      </c>
      <c r="S487" s="10">
        <v>1.2526096033402923</v>
      </c>
      <c r="T487" s="8">
        <f t="shared" si="181"/>
        <v>123</v>
      </c>
      <c r="U487" s="31">
        <f t="shared" si="182"/>
        <v>-0.34587929836047393</v>
      </c>
      <c r="V487" s="16">
        <v>9.7993938519266854E-2</v>
      </c>
      <c r="W487" s="97">
        <f t="shared" si="168"/>
        <v>201</v>
      </c>
      <c r="X487" s="31">
        <f t="shared" si="183"/>
        <v>-0.50737804715135393</v>
      </c>
      <c r="Y487" s="11">
        <v>98427</v>
      </c>
      <c r="Z487" s="8">
        <f t="shared" si="184"/>
        <v>266</v>
      </c>
      <c r="AA487" s="31">
        <f t="shared" si="185"/>
        <v>0.22988654171062495</v>
      </c>
      <c r="AB487" s="9">
        <v>4.0999999999999995E-2</v>
      </c>
      <c r="AC487" s="97">
        <f t="shared" si="169"/>
        <v>161</v>
      </c>
      <c r="AD487" s="31">
        <f t="shared" si="186"/>
        <v>-0.20383732837285645</v>
      </c>
      <c r="AE487" s="16">
        <v>0.92027380712703843</v>
      </c>
      <c r="AF487" s="8">
        <f t="shared" si="187"/>
        <v>36</v>
      </c>
      <c r="AG487" s="31">
        <f t="shared" si="188"/>
        <v>-0.82588665095992053</v>
      </c>
      <c r="AH487" s="12">
        <v>2.988</v>
      </c>
      <c r="AI487" s="97">
        <f t="shared" si="170"/>
        <v>44</v>
      </c>
      <c r="AJ487" s="31">
        <f t="shared" si="189"/>
        <v>-0.27686478001839276</v>
      </c>
      <c r="AK487" s="11">
        <v>99145.132915796799</v>
      </c>
      <c r="AL487" s="36"/>
    </row>
    <row r="488" spans="1:38" x14ac:dyDescent="0.3">
      <c r="A488" t="s">
        <v>1003</v>
      </c>
      <c r="B488" s="3" t="s">
        <v>1004</v>
      </c>
      <c r="C488" s="4" t="s">
        <v>115</v>
      </c>
      <c r="D488" s="5" t="s">
        <v>33</v>
      </c>
      <c r="E488" s="34">
        <f t="shared" si="190"/>
        <v>3.6725772445704168</v>
      </c>
      <c r="F488" s="6">
        <f t="shared" si="171"/>
        <v>16.478694212431506</v>
      </c>
      <c r="G488" s="7">
        <f t="shared" si="172"/>
        <v>467</v>
      </c>
      <c r="H488" s="97">
        <f t="shared" si="173"/>
        <v>338</v>
      </c>
      <c r="I488" s="31">
        <f t="shared" si="174"/>
        <v>0.14328598663121395</v>
      </c>
      <c r="J488" s="9">
        <v>5.904465022462646E-2</v>
      </c>
      <c r="K488" s="8">
        <f t="shared" si="175"/>
        <v>214</v>
      </c>
      <c r="L488" s="31">
        <f t="shared" si="176"/>
        <v>-5.2528915827366088E-2</v>
      </c>
      <c r="M488" s="9">
        <v>4.3478260869565216E-2</v>
      </c>
      <c r="N488" s="8">
        <f t="shared" si="177"/>
        <v>321</v>
      </c>
      <c r="O488" s="31">
        <f t="shared" si="178"/>
        <v>0.41650040787403075</v>
      </c>
      <c r="P488" s="9">
        <v>3.4168564920273349E-2</v>
      </c>
      <c r="Q488" s="8">
        <f t="shared" si="179"/>
        <v>378</v>
      </c>
      <c r="R488" s="31">
        <f t="shared" si="180"/>
        <v>5.2508148822138535E-2</v>
      </c>
      <c r="S488" s="10">
        <v>4.3286295558826078E-2</v>
      </c>
      <c r="T488" s="8">
        <f t="shared" si="181"/>
        <v>309</v>
      </c>
      <c r="U488" s="31">
        <f t="shared" si="182"/>
        <v>0.32187410563471913</v>
      </c>
      <c r="V488" s="16">
        <v>5.4727907696388314E-2</v>
      </c>
      <c r="W488" s="97">
        <f t="shared" si="168"/>
        <v>504</v>
      </c>
      <c r="X488" s="31">
        <f t="shared" si="183"/>
        <v>1.4858325912392922</v>
      </c>
      <c r="Y488" s="11">
        <v>190304</v>
      </c>
      <c r="Z488" s="8">
        <f t="shared" si="184"/>
        <v>508</v>
      </c>
      <c r="AA488" s="31">
        <f t="shared" si="185"/>
        <v>0.83660628679622051</v>
      </c>
      <c r="AB488" s="9">
        <v>3.1E-2</v>
      </c>
      <c r="AC488" s="97">
        <f t="shared" si="169"/>
        <v>318</v>
      </c>
      <c r="AD488" s="31">
        <f t="shared" si="186"/>
        <v>0.38583232859202732</v>
      </c>
      <c r="AE488" s="16">
        <v>0.9531391585760518</v>
      </c>
      <c r="AF488" s="8">
        <f t="shared" si="187"/>
        <v>482</v>
      </c>
      <c r="AG488" s="31">
        <f t="shared" si="188"/>
        <v>0.58218513545506412</v>
      </c>
      <c r="AH488" s="12">
        <v>1.4556666666666667</v>
      </c>
      <c r="AI488" s="97">
        <f t="shared" si="170"/>
        <v>504</v>
      </c>
      <c r="AJ488" s="31">
        <f t="shared" si="189"/>
        <v>2.0751296189041507E-2</v>
      </c>
      <c r="AK488" s="11">
        <v>474697.84680980002</v>
      </c>
      <c r="AL488" s="36"/>
    </row>
    <row r="489" spans="1:38" x14ac:dyDescent="0.3">
      <c r="A489" t="s">
        <v>1005</v>
      </c>
      <c r="B489" s="3" t="s">
        <v>1006</v>
      </c>
      <c r="C489" s="4" t="s">
        <v>82</v>
      </c>
      <c r="D489" s="5" t="s">
        <v>37</v>
      </c>
      <c r="E489" s="34">
        <f t="shared" si="190"/>
        <v>3.4423574195080295</v>
      </c>
      <c r="F489" s="6">
        <f t="shared" si="171"/>
        <v>17.212882293887361</v>
      </c>
      <c r="G489" s="7">
        <f t="shared" si="172"/>
        <v>449</v>
      </c>
      <c r="H489" s="97">
        <f t="shared" si="173"/>
        <v>482</v>
      </c>
      <c r="I489" s="31">
        <f t="shared" si="174"/>
        <v>0.7185600181066184</v>
      </c>
      <c r="J489" s="9">
        <v>0.10750853242320813</v>
      </c>
      <c r="K489" s="8">
        <f t="shared" si="175"/>
        <v>437</v>
      </c>
      <c r="L489" s="31">
        <f t="shared" si="176"/>
        <v>0.67857870876937632</v>
      </c>
      <c r="M489" s="9">
        <v>1.8822587104525432E-2</v>
      </c>
      <c r="N489" s="8">
        <f t="shared" si="177"/>
        <v>525</v>
      </c>
      <c r="O489" s="31">
        <f t="shared" si="178"/>
        <v>0.93029961714274023</v>
      </c>
      <c r="P489" s="9">
        <v>0</v>
      </c>
      <c r="Q489" s="8">
        <f t="shared" si="179"/>
        <v>386</v>
      </c>
      <c r="R489" s="31">
        <f t="shared" si="180"/>
        <v>5.3022261440516603E-2</v>
      </c>
      <c r="S489" s="10">
        <v>0</v>
      </c>
      <c r="T489" s="8">
        <f t="shared" si="181"/>
        <v>350</v>
      </c>
      <c r="U489" s="31">
        <f t="shared" si="182"/>
        <v>0.46910544921982555</v>
      </c>
      <c r="V489" s="16">
        <v>4.5188284518828455E-2</v>
      </c>
      <c r="W489" s="97">
        <f t="shared" si="168"/>
        <v>319</v>
      </c>
      <c r="X489" s="31">
        <f t="shared" si="183"/>
        <v>-6.6484027929861092E-2</v>
      </c>
      <c r="Y489" s="11">
        <v>118750</v>
      </c>
      <c r="Z489" s="8">
        <f t="shared" si="184"/>
        <v>164</v>
      </c>
      <c r="AA489" s="31">
        <f t="shared" si="185"/>
        <v>-0.13414530534073291</v>
      </c>
      <c r="AB489" s="9">
        <v>4.7E-2</v>
      </c>
      <c r="AC489" s="97">
        <f t="shared" si="169"/>
        <v>538</v>
      </c>
      <c r="AD489" s="31">
        <f t="shared" si="186"/>
        <v>1.0234920465935711</v>
      </c>
      <c r="AE489" s="16">
        <v>0.98867924528301887</v>
      </c>
      <c r="AF489" s="8">
        <f t="shared" si="187"/>
        <v>548</v>
      </c>
      <c r="AG489" s="31">
        <f t="shared" si="188"/>
        <v>1.3415085982618395</v>
      </c>
      <c r="AH489" s="12">
        <v>0.6293333333333333</v>
      </c>
      <c r="AI489" s="97">
        <f t="shared" si="170"/>
        <v>549</v>
      </c>
      <c r="AJ489" s="31">
        <f t="shared" si="189"/>
        <v>1.9296221883900448</v>
      </c>
      <c r="AK489" s="11">
        <v>2883444.2195685669</v>
      </c>
      <c r="AL489" s="36"/>
    </row>
    <row r="490" spans="1:38" x14ac:dyDescent="0.3">
      <c r="A490" t="s">
        <v>1007</v>
      </c>
      <c r="B490" s="3" t="s">
        <v>1008</v>
      </c>
      <c r="C490" s="4" t="s">
        <v>61</v>
      </c>
      <c r="D490" s="5" t="s">
        <v>44</v>
      </c>
      <c r="E490" s="34">
        <f t="shared" si="190"/>
        <v>-2.7501417342292949</v>
      </c>
      <c r="F490" s="6">
        <f t="shared" si="171"/>
        <v>36.961220960496064</v>
      </c>
      <c r="G490" s="7">
        <f t="shared" si="172"/>
        <v>114</v>
      </c>
      <c r="H490" s="97">
        <f t="shared" si="173"/>
        <v>144</v>
      </c>
      <c r="I490" s="31">
        <f t="shared" si="174"/>
        <v>-0.45938748322169681</v>
      </c>
      <c r="J490" s="9">
        <v>8.2725060827251173E-3</v>
      </c>
      <c r="K490" s="8">
        <f t="shared" si="175"/>
        <v>535</v>
      </c>
      <c r="L490" s="31">
        <f t="shared" si="176"/>
        <v>1.2367194871514939</v>
      </c>
      <c r="M490" s="9">
        <v>0</v>
      </c>
      <c r="N490" s="8">
        <f t="shared" si="177"/>
        <v>117</v>
      </c>
      <c r="O490" s="31">
        <f t="shared" si="178"/>
        <v>-0.4076321987144253</v>
      </c>
      <c r="P490" s="9">
        <v>8.8974854932301742E-2</v>
      </c>
      <c r="Q490" s="8">
        <f t="shared" si="179"/>
        <v>229</v>
      </c>
      <c r="R490" s="31">
        <f t="shared" si="180"/>
        <v>4.729010424468167E-2</v>
      </c>
      <c r="S490" s="10">
        <v>0.4826254826254826</v>
      </c>
      <c r="T490" s="8">
        <f t="shared" si="181"/>
        <v>113</v>
      </c>
      <c r="U490" s="31">
        <f t="shared" si="182"/>
        <v>-0.42011213476567649</v>
      </c>
      <c r="V490" s="16">
        <v>0.10280373831775701</v>
      </c>
      <c r="W490" s="97">
        <f t="shared" si="168"/>
        <v>66</v>
      </c>
      <c r="X490" s="31">
        <f t="shared" si="183"/>
        <v>-1.004764120993364</v>
      </c>
      <c r="Y490" s="11">
        <v>75500</v>
      </c>
      <c r="Z490" s="8">
        <f t="shared" si="184"/>
        <v>78</v>
      </c>
      <c r="AA490" s="31">
        <f t="shared" si="185"/>
        <v>-0.68019307591776879</v>
      </c>
      <c r="AB490" s="9">
        <v>5.5999999999999994E-2</v>
      </c>
      <c r="AC490" s="97">
        <f t="shared" si="169"/>
        <v>137</v>
      </c>
      <c r="AD490" s="31">
        <f t="shared" si="186"/>
        <v>-0.31912695946395053</v>
      </c>
      <c r="AE490" s="16">
        <v>0.91384811742182515</v>
      </c>
      <c r="AF490" s="8">
        <f t="shared" si="187"/>
        <v>113</v>
      </c>
      <c r="AG490" s="31">
        <f t="shared" si="188"/>
        <v>-0.36643316398526821</v>
      </c>
      <c r="AH490" s="12">
        <v>2.488</v>
      </c>
      <c r="AI490" s="97">
        <f t="shared" si="170"/>
        <v>58</v>
      </c>
      <c r="AJ490" s="31">
        <f t="shared" si="189"/>
        <v>-0.27331223441969188</v>
      </c>
      <c r="AK490" s="11">
        <v>103627.98262548262</v>
      </c>
      <c r="AL490" s="36"/>
    </row>
    <row r="491" spans="1:38" x14ac:dyDescent="0.3">
      <c r="A491" t="s">
        <v>1009</v>
      </c>
      <c r="B491" s="3" t="s">
        <v>1010</v>
      </c>
      <c r="C491" s="4" t="s">
        <v>224</v>
      </c>
      <c r="D491" s="5" t="s">
        <v>37</v>
      </c>
      <c r="E491" s="34">
        <f t="shared" si="190"/>
        <v>-4.4984287072712226</v>
      </c>
      <c r="F491" s="6">
        <f t="shared" si="171"/>
        <v>42.536637665917013</v>
      </c>
      <c r="G491" s="7">
        <f t="shared" si="172"/>
        <v>74</v>
      </c>
      <c r="H491" s="97">
        <f t="shared" si="173"/>
        <v>373</v>
      </c>
      <c r="I491" s="31">
        <f t="shared" si="174"/>
        <v>0.21486823118003631</v>
      </c>
      <c r="J491" s="9">
        <v>6.507508663842887E-2</v>
      </c>
      <c r="K491" s="8">
        <f t="shared" si="175"/>
        <v>23</v>
      </c>
      <c r="L491" s="31">
        <f t="shared" si="176"/>
        <v>-1.9619696992479521</v>
      </c>
      <c r="M491" s="9">
        <v>0.10787172011661808</v>
      </c>
      <c r="N491" s="8">
        <f t="shared" si="177"/>
        <v>83</v>
      </c>
      <c r="O491" s="31">
        <f t="shared" si="178"/>
        <v>-0.82240120035755659</v>
      </c>
      <c r="P491" s="9">
        <v>0.11655773420479303</v>
      </c>
      <c r="Q491" s="8">
        <f t="shared" si="179"/>
        <v>264</v>
      </c>
      <c r="R491" s="31">
        <f t="shared" si="180"/>
        <v>4.8728324452168813E-2</v>
      </c>
      <c r="S491" s="10">
        <v>0.36153289949385392</v>
      </c>
      <c r="T491" s="8">
        <f t="shared" si="181"/>
        <v>98</v>
      </c>
      <c r="U491" s="31">
        <f t="shared" si="182"/>
        <v>-0.51067766401230064</v>
      </c>
      <c r="V491" s="16">
        <v>0.10867178924259056</v>
      </c>
      <c r="W491" s="97">
        <f t="shared" si="168"/>
        <v>130</v>
      </c>
      <c r="X491" s="31">
        <f t="shared" si="183"/>
        <v>-0.72182657246771753</v>
      </c>
      <c r="Y491" s="11">
        <v>88542</v>
      </c>
      <c r="Z491" s="8">
        <f t="shared" si="184"/>
        <v>180</v>
      </c>
      <c r="AA491" s="31">
        <f t="shared" si="185"/>
        <v>-7.3473330832173264E-2</v>
      </c>
      <c r="AB491" s="9">
        <v>4.5999999999999999E-2</v>
      </c>
      <c r="AC491" s="97">
        <f t="shared" si="169"/>
        <v>38</v>
      </c>
      <c r="AD491" s="31">
        <f t="shared" si="186"/>
        <v>-1.7758849226787614</v>
      </c>
      <c r="AE491" s="16">
        <v>0.83265543288785593</v>
      </c>
      <c r="AF491" s="8">
        <f t="shared" si="187"/>
        <v>69</v>
      </c>
      <c r="AG491" s="31">
        <f t="shared" si="188"/>
        <v>-0.55695320991742425</v>
      </c>
      <c r="AH491" s="12">
        <v>2.6953333333333336</v>
      </c>
      <c r="AI491" s="97">
        <f t="shared" si="170"/>
        <v>74</v>
      </c>
      <c r="AJ491" s="31">
        <f t="shared" si="189"/>
        <v>-0.26751868751418939</v>
      </c>
      <c r="AK491" s="11">
        <v>110938.68402024584</v>
      </c>
      <c r="AL491" s="36"/>
    </row>
    <row r="492" spans="1:38" x14ac:dyDescent="0.3">
      <c r="A492" t="s">
        <v>1011</v>
      </c>
      <c r="B492" s="3" t="s">
        <v>1012</v>
      </c>
      <c r="C492" s="4" t="s">
        <v>89</v>
      </c>
      <c r="D492" s="5" t="s">
        <v>37</v>
      </c>
      <c r="E492" s="34">
        <f t="shared" si="190"/>
        <v>2.3305542530280716</v>
      </c>
      <c r="F492" s="6">
        <f t="shared" si="171"/>
        <v>20.758504976613608</v>
      </c>
      <c r="G492" s="7">
        <f t="shared" si="172"/>
        <v>380</v>
      </c>
      <c r="H492" s="97">
        <f t="shared" si="173"/>
        <v>120</v>
      </c>
      <c r="I492" s="31">
        <f t="shared" si="174"/>
        <v>-0.5353322522845172</v>
      </c>
      <c r="J492" s="9">
        <v>1.8745493871665797E-3</v>
      </c>
      <c r="K492" s="8">
        <f t="shared" si="175"/>
        <v>317</v>
      </c>
      <c r="L492" s="31">
        <f t="shared" si="176"/>
        <v>0.3348990981018351</v>
      </c>
      <c r="M492" s="9">
        <v>3.0412744388124548E-2</v>
      </c>
      <c r="N492" s="8">
        <f t="shared" si="177"/>
        <v>466</v>
      </c>
      <c r="O492" s="31">
        <f t="shared" si="178"/>
        <v>0.74500190380752007</v>
      </c>
      <c r="P492" s="9">
        <v>1.2322628827483197E-2</v>
      </c>
      <c r="Q492" s="8">
        <f t="shared" si="179"/>
        <v>386</v>
      </c>
      <c r="R492" s="31">
        <f t="shared" si="180"/>
        <v>5.3022261440516603E-2</v>
      </c>
      <c r="S492" s="10">
        <v>0</v>
      </c>
      <c r="T492" s="8">
        <f t="shared" si="181"/>
        <v>459</v>
      </c>
      <c r="U492" s="31">
        <f t="shared" si="182"/>
        <v>0.6756393647611284</v>
      </c>
      <c r="V492" s="16">
        <v>3.1806244528742339E-2</v>
      </c>
      <c r="W492" s="97">
        <f t="shared" si="168"/>
        <v>332</v>
      </c>
      <c r="X492" s="31">
        <f t="shared" si="183"/>
        <v>-2.3420768167293392E-2</v>
      </c>
      <c r="Y492" s="11">
        <v>120735</v>
      </c>
      <c r="Z492" s="8">
        <f t="shared" si="184"/>
        <v>340</v>
      </c>
      <c r="AA492" s="31">
        <f t="shared" si="185"/>
        <v>0.41190246523630342</v>
      </c>
      <c r="AB492" s="9">
        <v>3.7999999999999999E-2</v>
      </c>
      <c r="AC492" s="97">
        <f t="shared" si="169"/>
        <v>382</v>
      </c>
      <c r="AD492" s="31">
        <f t="shared" si="186"/>
        <v>0.55490967831815108</v>
      </c>
      <c r="AE492" s="16">
        <v>0.96256271709764574</v>
      </c>
      <c r="AF492" s="8">
        <f t="shared" si="187"/>
        <v>308</v>
      </c>
      <c r="AG492" s="31">
        <f t="shared" si="188"/>
        <v>6.7290927718803642E-2</v>
      </c>
      <c r="AH492" s="12">
        <v>2.016</v>
      </c>
      <c r="AI492" s="97">
        <f t="shared" si="170"/>
        <v>232</v>
      </c>
      <c r="AJ492" s="31">
        <f t="shared" si="189"/>
        <v>-0.21286038300913943</v>
      </c>
      <c r="AK492" s="11">
        <v>179910.34326424872</v>
      </c>
      <c r="AL492" s="36"/>
    </row>
    <row r="493" spans="1:38" x14ac:dyDescent="0.3">
      <c r="A493" t="s">
        <v>1013</v>
      </c>
      <c r="B493" s="50" t="s">
        <v>1014</v>
      </c>
      <c r="C493" s="52" t="s">
        <v>72</v>
      </c>
      <c r="D493" s="54" t="s">
        <v>37</v>
      </c>
      <c r="E493" s="34">
        <f t="shared" si="190"/>
        <v>-13.911698621324877</v>
      </c>
      <c r="F493" s="6">
        <f t="shared" si="171"/>
        <v>72.556252946887554</v>
      </c>
      <c r="G493" s="7">
        <f t="shared" si="172"/>
        <v>8</v>
      </c>
      <c r="H493" s="97">
        <f t="shared" si="173"/>
        <v>1</v>
      </c>
      <c r="I493" s="31">
        <f t="shared" si="174"/>
        <v>-7.6796793982614195</v>
      </c>
      <c r="J493" s="9">
        <v>-0.6</v>
      </c>
      <c r="K493" s="8">
        <f t="shared" si="175"/>
        <v>535</v>
      </c>
      <c r="L493" s="31">
        <f t="shared" si="176"/>
        <v>1.2367194871514939</v>
      </c>
      <c r="M493" s="9">
        <v>0</v>
      </c>
      <c r="N493" s="8">
        <f t="shared" si="177"/>
        <v>525</v>
      </c>
      <c r="O493" s="31">
        <f t="shared" si="178"/>
        <v>0.93029961714274023</v>
      </c>
      <c r="P493" s="9">
        <v>0</v>
      </c>
      <c r="Q493" s="8">
        <f t="shared" si="179"/>
        <v>1</v>
      </c>
      <c r="R493" s="31">
        <f t="shared" si="180"/>
        <v>-23.701037158099449</v>
      </c>
      <c r="S493" s="10">
        <v>2000</v>
      </c>
      <c r="T493" s="8">
        <f t="shared" si="181"/>
        <v>562</v>
      </c>
      <c r="U493" s="31">
        <f t="shared" si="182"/>
        <v>1.1665262718434488</v>
      </c>
      <c r="V493" s="16">
        <v>0</v>
      </c>
      <c r="W493" s="97">
        <f t="shared" si="168"/>
        <v>554</v>
      </c>
      <c r="X493" s="31">
        <f t="shared" si="183"/>
        <v>2.7808977573784568</v>
      </c>
      <c r="Y493" s="11">
        <v>250000</v>
      </c>
      <c r="Z493" s="8">
        <f t="shared" si="184"/>
        <v>563</v>
      </c>
      <c r="AA493" s="31">
        <f t="shared" si="185"/>
        <v>2.7174374965615677</v>
      </c>
      <c r="AB493" s="9">
        <v>0</v>
      </c>
      <c r="AC493" s="97">
        <f t="shared" si="169"/>
        <v>562</v>
      </c>
      <c r="AD493" s="31">
        <f t="shared" si="186"/>
        <v>1.2266088628218137</v>
      </c>
      <c r="AE493" s="16">
        <v>1</v>
      </c>
      <c r="AF493" s="8">
        <f t="shared" si="187"/>
        <v>440</v>
      </c>
      <c r="AG493" s="31">
        <f t="shared" si="188"/>
        <v>0.39871004298985291</v>
      </c>
      <c r="AH493" s="12">
        <v>1.6553333333333333</v>
      </c>
      <c r="AI493" s="97">
        <f t="shared" si="170"/>
        <v>563</v>
      </c>
      <c r="AJ493" s="31">
        <f t="shared" si="189"/>
        <v>9.9145239922262505</v>
      </c>
      <c r="AK493" s="11">
        <v>12959350</v>
      </c>
      <c r="AL493" s="36"/>
    </row>
    <row r="494" spans="1:38" x14ac:dyDescent="0.3">
      <c r="A494" t="s">
        <v>1015</v>
      </c>
      <c r="B494" s="3" t="s">
        <v>1016</v>
      </c>
      <c r="C494" s="4" t="s">
        <v>47</v>
      </c>
      <c r="D494" s="5" t="s">
        <v>44</v>
      </c>
      <c r="E494" s="34">
        <f t="shared" si="190"/>
        <v>1.4644377662917381</v>
      </c>
      <c r="F494" s="6">
        <f t="shared" si="171"/>
        <v>23.520614632208719</v>
      </c>
      <c r="G494" s="7">
        <f t="shared" si="172"/>
        <v>317</v>
      </c>
      <c r="H494" s="97">
        <f t="shared" si="173"/>
        <v>329</v>
      </c>
      <c r="I494" s="31">
        <f t="shared" si="174"/>
        <v>0.10872367491285581</v>
      </c>
      <c r="J494" s="9">
        <v>5.6132952995163077E-2</v>
      </c>
      <c r="K494" s="8">
        <f t="shared" si="175"/>
        <v>382</v>
      </c>
      <c r="L494" s="31">
        <f t="shared" si="176"/>
        <v>0.51121924786495476</v>
      </c>
      <c r="M494" s="9">
        <v>2.4466571834992887E-2</v>
      </c>
      <c r="N494" s="8">
        <f t="shared" si="177"/>
        <v>213</v>
      </c>
      <c r="O494" s="31">
        <f t="shared" si="178"/>
        <v>4.4469223839918866E-2</v>
      </c>
      <c r="P494" s="9">
        <v>5.8909303003791193E-2</v>
      </c>
      <c r="Q494" s="8">
        <f t="shared" si="179"/>
        <v>240</v>
      </c>
      <c r="R494" s="31">
        <f t="shared" si="180"/>
        <v>4.7722257577356535E-2</v>
      </c>
      <c r="S494" s="10">
        <v>0.44623984217201368</v>
      </c>
      <c r="T494" s="8">
        <f t="shared" si="181"/>
        <v>304</v>
      </c>
      <c r="U494" s="31">
        <f t="shared" si="182"/>
        <v>0.30468911181818126</v>
      </c>
      <c r="V494" s="16">
        <v>5.5841382322962672E-2</v>
      </c>
      <c r="W494" s="97">
        <f t="shared" si="168"/>
        <v>421</v>
      </c>
      <c r="X494" s="31">
        <f t="shared" si="183"/>
        <v>0.48292506702582</v>
      </c>
      <c r="Y494" s="11">
        <v>144075</v>
      </c>
      <c r="Z494" s="8">
        <f t="shared" si="184"/>
        <v>317</v>
      </c>
      <c r="AA494" s="31">
        <f t="shared" si="185"/>
        <v>0.35123049072774382</v>
      </c>
      <c r="AB494" s="9">
        <v>3.9E-2</v>
      </c>
      <c r="AC494" s="97">
        <f t="shared" si="169"/>
        <v>234</v>
      </c>
      <c r="AD494" s="31">
        <f t="shared" si="186"/>
        <v>0.13224235782883159</v>
      </c>
      <c r="AE494" s="16">
        <v>0.93900527290865043</v>
      </c>
      <c r="AF494" s="8">
        <f t="shared" si="187"/>
        <v>259</v>
      </c>
      <c r="AG494" s="31">
        <f t="shared" si="188"/>
        <v>-3.4707746389569381E-2</v>
      </c>
      <c r="AH494" s="12">
        <v>2.1270000000000002</v>
      </c>
      <c r="AI494" s="97">
        <f t="shared" si="170"/>
        <v>316</v>
      </c>
      <c r="AJ494" s="31">
        <f t="shared" si="189"/>
        <v>-0.18059814649269726</v>
      </c>
      <c r="AK494" s="11">
        <v>220621.08253088451</v>
      </c>
      <c r="AL494" s="36"/>
    </row>
    <row r="495" spans="1:38" x14ac:dyDescent="0.3">
      <c r="A495" t="s">
        <v>1017</v>
      </c>
      <c r="B495" s="3" t="s">
        <v>1018</v>
      </c>
      <c r="C495" s="4" t="s">
        <v>47</v>
      </c>
      <c r="D495" s="5" t="s">
        <v>44</v>
      </c>
      <c r="E495" s="34">
        <f t="shared" si="190"/>
        <v>5.5529361140219091</v>
      </c>
      <c r="F495" s="6">
        <f t="shared" si="171"/>
        <v>10.482090442808335</v>
      </c>
      <c r="G495" s="7">
        <f t="shared" si="172"/>
        <v>545</v>
      </c>
      <c r="H495" s="97">
        <f t="shared" si="173"/>
        <v>298</v>
      </c>
      <c r="I495" s="31">
        <f t="shared" si="174"/>
        <v>2.4966479785568204E-2</v>
      </c>
      <c r="J495" s="9">
        <v>4.9076839532989469E-2</v>
      </c>
      <c r="K495" s="8">
        <f t="shared" si="175"/>
        <v>276</v>
      </c>
      <c r="L495" s="31">
        <f t="shared" si="176"/>
        <v>0.18082028773762671</v>
      </c>
      <c r="M495" s="9">
        <v>3.5608856088560889E-2</v>
      </c>
      <c r="N495" s="8">
        <f t="shared" si="177"/>
        <v>525</v>
      </c>
      <c r="O495" s="31">
        <f t="shared" si="178"/>
        <v>0.93029961714274023</v>
      </c>
      <c r="P495" s="9">
        <v>0</v>
      </c>
      <c r="Q495" s="8">
        <f t="shared" si="179"/>
        <v>367</v>
      </c>
      <c r="R495" s="31">
        <f t="shared" si="180"/>
        <v>5.2253770356092792E-2</v>
      </c>
      <c r="S495" s="10">
        <v>6.4703979294726627E-2</v>
      </c>
      <c r="T495" s="8">
        <f t="shared" si="181"/>
        <v>431</v>
      </c>
      <c r="U495" s="31">
        <f t="shared" si="182"/>
        <v>0.62352176179625363</v>
      </c>
      <c r="V495" s="16">
        <v>3.5183122584026734E-2</v>
      </c>
      <c r="W495" s="97">
        <f t="shared" si="168"/>
        <v>526</v>
      </c>
      <c r="X495" s="31">
        <f t="shared" si="183"/>
        <v>1.8740744535621696</v>
      </c>
      <c r="Y495" s="11">
        <v>208200</v>
      </c>
      <c r="Z495" s="8">
        <f t="shared" si="184"/>
        <v>547</v>
      </c>
      <c r="AA495" s="31">
        <f t="shared" si="185"/>
        <v>1.0186222103218994</v>
      </c>
      <c r="AB495" s="9">
        <v>2.7999999999999997E-2</v>
      </c>
      <c r="AC495" s="97">
        <f t="shared" si="169"/>
        <v>529</v>
      </c>
      <c r="AD495" s="31">
        <f t="shared" si="186"/>
        <v>0.9899358095756331</v>
      </c>
      <c r="AE495" s="16">
        <v>0.98680898197563183</v>
      </c>
      <c r="AF495" s="8">
        <f t="shared" si="187"/>
        <v>316</v>
      </c>
      <c r="AG495" s="31">
        <f t="shared" si="188"/>
        <v>7.8624113730845449E-2</v>
      </c>
      <c r="AH495" s="12">
        <v>2.0036666666666663</v>
      </c>
      <c r="AI495" s="97">
        <f t="shared" si="170"/>
        <v>489</v>
      </c>
      <c r="AJ495" s="31">
        <f t="shared" si="189"/>
        <v>-2.7496916185558905E-2</v>
      </c>
      <c r="AK495" s="11">
        <v>413814.88870915561</v>
      </c>
      <c r="AL495" s="36"/>
    </row>
    <row r="496" spans="1:38" x14ac:dyDescent="0.3">
      <c r="A496" t="s">
        <v>1019</v>
      </c>
      <c r="B496" s="3" t="s">
        <v>1020</v>
      </c>
      <c r="C496" s="4" t="s">
        <v>47</v>
      </c>
      <c r="D496" s="5" t="s">
        <v>44</v>
      </c>
      <c r="E496" s="34">
        <f t="shared" si="190"/>
        <v>-22.517251891946604</v>
      </c>
      <c r="F496" s="6">
        <f t="shared" si="171"/>
        <v>100</v>
      </c>
      <c r="G496" s="7">
        <f t="shared" si="172"/>
        <v>1</v>
      </c>
      <c r="H496" s="97">
        <f t="shared" si="173"/>
        <v>283</v>
      </c>
      <c r="I496" s="31">
        <f t="shared" si="174"/>
        <v>-3.3899927898944131E-2</v>
      </c>
      <c r="J496" s="9">
        <v>4.4117647058823595E-2</v>
      </c>
      <c r="K496" s="8">
        <f t="shared" si="175"/>
        <v>535</v>
      </c>
      <c r="L496" s="31">
        <f t="shared" si="176"/>
        <v>1.2367194871514939</v>
      </c>
      <c r="M496" s="9">
        <v>0</v>
      </c>
      <c r="N496" s="8">
        <f t="shared" si="177"/>
        <v>13</v>
      </c>
      <c r="O496" s="31">
        <f t="shared" si="178"/>
        <v>-2.9253901754891132</v>
      </c>
      <c r="P496" s="9">
        <v>0.25641025641025639</v>
      </c>
      <c r="Q496" s="8">
        <f t="shared" si="179"/>
        <v>3</v>
      </c>
      <c r="R496" s="31">
        <f t="shared" si="180"/>
        <v>-0.11425984714779304</v>
      </c>
      <c r="S496" s="10">
        <v>14.084507042253522</v>
      </c>
      <c r="T496" s="8">
        <f t="shared" si="181"/>
        <v>1</v>
      </c>
      <c r="U496" s="31">
        <f t="shared" si="182"/>
        <v>-10.025825846950276</v>
      </c>
      <c r="V496" s="16">
        <v>0.72519083969465647</v>
      </c>
      <c r="W496" s="97">
        <f t="shared" si="168"/>
        <v>2</v>
      </c>
      <c r="X496" s="31">
        <f t="shared" si="183"/>
        <v>-2.1024108166844848</v>
      </c>
      <c r="Y496" s="11">
        <v>24904</v>
      </c>
      <c r="Z496" s="8">
        <f t="shared" si="184"/>
        <v>1</v>
      </c>
      <c r="AA496" s="31">
        <f t="shared" si="185"/>
        <v>-7.4147822463678814</v>
      </c>
      <c r="AB496" s="9">
        <v>0.16699999999999998</v>
      </c>
      <c r="AC496" s="97">
        <f t="shared" si="169"/>
        <v>27</v>
      </c>
      <c r="AD496" s="31">
        <f t="shared" si="186"/>
        <v>-2.1507060423066116</v>
      </c>
      <c r="AE496" s="16">
        <v>0.81176470588235294</v>
      </c>
      <c r="AF496" s="8">
        <f t="shared" si="187"/>
        <v>530</v>
      </c>
      <c r="AG496" s="31">
        <f t="shared" si="188"/>
        <v>1.0511339944938596</v>
      </c>
      <c r="AH496" s="12">
        <v>0.94533333333333325</v>
      </c>
      <c r="AI496" s="97">
        <f t="shared" si="170"/>
        <v>561</v>
      </c>
      <c r="AJ496" s="31">
        <f t="shared" si="189"/>
        <v>6.6105387782518292</v>
      </c>
      <c r="AK496" s="11">
        <v>8790151.1126760561</v>
      </c>
      <c r="AL496" s="36"/>
    </row>
    <row r="497" spans="1:38" x14ac:dyDescent="0.3">
      <c r="A497" t="s">
        <v>1021</v>
      </c>
      <c r="B497" s="3" t="s">
        <v>1022</v>
      </c>
      <c r="C497" s="4" t="s">
        <v>40</v>
      </c>
      <c r="D497" s="5" t="s">
        <v>33</v>
      </c>
      <c r="E497" s="34">
        <f t="shared" si="190"/>
        <v>4.0912616889971538</v>
      </c>
      <c r="F497" s="6">
        <f t="shared" si="171"/>
        <v>15.143478494559346</v>
      </c>
      <c r="G497" s="7">
        <f t="shared" si="172"/>
        <v>485</v>
      </c>
      <c r="H497" s="97">
        <f t="shared" si="173"/>
        <v>128</v>
      </c>
      <c r="I497" s="31">
        <f t="shared" si="174"/>
        <v>-0.49306075629555574</v>
      </c>
      <c r="J497" s="9">
        <v>5.4357057924239172E-3</v>
      </c>
      <c r="K497" s="8">
        <f t="shared" si="175"/>
        <v>428</v>
      </c>
      <c r="L497" s="31">
        <f t="shared" si="176"/>
        <v>0.6533042560344563</v>
      </c>
      <c r="M497" s="9">
        <v>1.9674935842600515E-2</v>
      </c>
      <c r="N497" s="8">
        <f t="shared" si="177"/>
        <v>291</v>
      </c>
      <c r="O497" s="31">
        <f t="shared" si="178"/>
        <v>0.33327330501139424</v>
      </c>
      <c r="P497" s="9">
        <v>3.9703315881326355E-2</v>
      </c>
      <c r="Q497" s="8">
        <f t="shared" si="179"/>
        <v>386</v>
      </c>
      <c r="R497" s="31">
        <f t="shared" si="180"/>
        <v>5.3022261440516603E-2</v>
      </c>
      <c r="S497" s="10">
        <v>0</v>
      </c>
      <c r="T497" s="8">
        <f t="shared" si="181"/>
        <v>462</v>
      </c>
      <c r="U497" s="31">
        <f t="shared" si="182"/>
        <v>0.68414232957743182</v>
      </c>
      <c r="V497" s="16">
        <v>3.1255308306437912E-2</v>
      </c>
      <c r="W497" s="97">
        <f t="shared" si="168"/>
        <v>508</v>
      </c>
      <c r="X497" s="31">
        <f t="shared" si="183"/>
        <v>1.5351221258390675</v>
      </c>
      <c r="Y497" s="11">
        <v>192576</v>
      </c>
      <c r="Z497" s="8">
        <f t="shared" si="184"/>
        <v>442</v>
      </c>
      <c r="AA497" s="31">
        <f t="shared" si="185"/>
        <v>0.65459036327054154</v>
      </c>
      <c r="AB497" s="9">
        <v>3.4000000000000002E-2</v>
      </c>
      <c r="AC497" s="97">
        <f t="shared" si="169"/>
        <v>465</v>
      </c>
      <c r="AD497" s="31">
        <f t="shared" si="186"/>
        <v>0.76685514478006556</v>
      </c>
      <c r="AE497" s="16">
        <v>0.97437553832902668</v>
      </c>
      <c r="AF497" s="8">
        <f t="shared" si="187"/>
        <v>358</v>
      </c>
      <c r="AG497" s="31">
        <f t="shared" si="188"/>
        <v>0.16683918322997818</v>
      </c>
      <c r="AH497" s="12">
        <v>1.9076666666666668</v>
      </c>
      <c r="AI497" s="97">
        <f t="shared" si="170"/>
        <v>462</v>
      </c>
      <c r="AJ497" s="31">
        <f t="shared" si="189"/>
        <v>-7.0058046656330031E-2</v>
      </c>
      <c r="AK497" s="11">
        <v>360108.28704173001</v>
      </c>
      <c r="AL497" s="36"/>
    </row>
    <row r="498" spans="1:38" x14ac:dyDescent="0.3">
      <c r="A498" t="s">
        <v>1023</v>
      </c>
      <c r="B498" s="3" t="s">
        <v>1024</v>
      </c>
      <c r="C498" s="4" t="s">
        <v>32</v>
      </c>
      <c r="D498" s="5" t="s">
        <v>33</v>
      </c>
      <c r="E498" s="34">
        <f t="shared" si="190"/>
        <v>1.4913481001774747</v>
      </c>
      <c r="F498" s="6">
        <f t="shared" si="171"/>
        <v>23.434795583386354</v>
      </c>
      <c r="G498" s="7">
        <f t="shared" si="172"/>
        <v>319</v>
      </c>
      <c r="H498" s="97">
        <f t="shared" si="173"/>
        <v>441</v>
      </c>
      <c r="I498" s="31">
        <f t="shared" si="174"/>
        <v>0.47619207963802945</v>
      </c>
      <c r="J498" s="9">
        <v>8.7090278554648126E-2</v>
      </c>
      <c r="K498" s="8">
        <f t="shared" si="175"/>
        <v>191</v>
      </c>
      <c r="L498" s="31">
        <f t="shared" si="176"/>
        <v>-0.14126718819373227</v>
      </c>
      <c r="M498" s="9">
        <v>4.6470846120122755E-2</v>
      </c>
      <c r="N498" s="8">
        <f t="shared" si="177"/>
        <v>281</v>
      </c>
      <c r="O498" s="31">
        <f t="shared" si="178"/>
        <v>0.31498470816687052</v>
      </c>
      <c r="P498" s="9">
        <v>4.091954022988506E-2</v>
      </c>
      <c r="Q498" s="8">
        <f t="shared" si="179"/>
        <v>220</v>
      </c>
      <c r="R498" s="31">
        <f t="shared" si="180"/>
        <v>4.6911106457357361E-2</v>
      </c>
      <c r="S498" s="10">
        <v>0.51453563159248783</v>
      </c>
      <c r="T498" s="8">
        <f t="shared" si="181"/>
        <v>250</v>
      </c>
      <c r="U498" s="31">
        <f t="shared" si="182"/>
        <v>0.12517809655324616</v>
      </c>
      <c r="V498" s="16">
        <v>6.7472516021466158E-2</v>
      </c>
      <c r="W498" s="97">
        <f t="shared" si="168"/>
        <v>312</v>
      </c>
      <c r="X498" s="31">
        <f t="shared" si="183"/>
        <v>-9.7767262477781808E-2</v>
      </c>
      <c r="Y498" s="11">
        <v>117308</v>
      </c>
      <c r="Z498" s="8">
        <f t="shared" si="184"/>
        <v>266</v>
      </c>
      <c r="AA498" s="31">
        <f t="shared" si="185"/>
        <v>0.22988654171062495</v>
      </c>
      <c r="AB498" s="9">
        <v>4.0999999999999995E-2</v>
      </c>
      <c r="AC498" s="97">
        <f t="shared" si="169"/>
        <v>422</v>
      </c>
      <c r="AD498" s="31">
        <f t="shared" si="186"/>
        <v>0.66146722784989087</v>
      </c>
      <c r="AE498" s="16">
        <v>0.96850172256204736</v>
      </c>
      <c r="AF498" s="8">
        <f t="shared" si="187"/>
        <v>495</v>
      </c>
      <c r="AG498" s="31">
        <f t="shared" si="188"/>
        <v>0.63456283297017457</v>
      </c>
      <c r="AH498" s="12">
        <v>1.3986666666666665</v>
      </c>
      <c r="AI498" s="97">
        <f t="shared" si="170"/>
        <v>418</v>
      </c>
      <c r="AJ498" s="31">
        <f t="shared" si="189"/>
        <v>-0.12673699674540484</v>
      </c>
      <c r="AK498" s="11">
        <v>288586.83632621559</v>
      </c>
      <c r="AL498" s="36"/>
    </row>
    <row r="499" spans="1:38" x14ac:dyDescent="0.3">
      <c r="A499" t="s">
        <v>1025</v>
      </c>
      <c r="B499" s="3" t="s">
        <v>1026</v>
      </c>
      <c r="C499" s="4" t="s">
        <v>82</v>
      </c>
      <c r="D499" s="5" t="s">
        <v>37</v>
      </c>
      <c r="E499" s="34">
        <f t="shared" si="190"/>
        <v>0.2672977520405771</v>
      </c>
      <c r="F499" s="6">
        <f t="shared" si="171"/>
        <v>27.338382845953642</v>
      </c>
      <c r="G499" s="7">
        <f t="shared" si="172"/>
        <v>249</v>
      </c>
      <c r="H499" s="97">
        <f t="shared" si="173"/>
        <v>483</v>
      </c>
      <c r="I499" s="31">
        <f t="shared" si="174"/>
        <v>0.73842887496665366</v>
      </c>
      <c r="J499" s="9">
        <v>0.10918238155527416</v>
      </c>
      <c r="K499" s="8">
        <f t="shared" si="175"/>
        <v>155</v>
      </c>
      <c r="L499" s="31">
        <f t="shared" si="176"/>
        <v>-0.25535321731096627</v>
      </c>
      <c r="M499" s="9">
        <v>5.0318252193359711E-2</v>
      </c>
      <c r="N499" s="8">
        <f t="shared" si="177"/>
        <v>241</v>
      </c>
      <c r="O499" s="31">
        <f t="shared" si="178"/>
        <v>0.15802664861091625</v>
      </c>
      <c r="P499" s="9">
        <v>5.1357531474229244E-2</v>
      </c>
      <c r="Q499" s="8">
        <f t="shared" si="179"/>
        <v>88</v>
      </c>
      <c r="R499" s="31">
        <f t="shared" si="180"/>
        <v>3.1735343874719775E-2</v>
      </c>
      <c r="S499" s="10">
        <v>1.792276190762268</v>
      </c>
      <c r="T499" s="8">
        <f t="shared" si="181"/>
        <v>291</v>
      </c>
      <c r="U499" s="31">
        <f t="shared" si="182"/>
        <v>0.27087806224516947</v>
      </c>
      <c r="V499" s="16">
        <v>5.8032116064232128E-2</v>
      </c>
      <c r="W499" s="97">
        <f t="shared" si="168"/>
        <v>209</v>
      </c>
      <c r="X499" s="31">
        <f t="shared" si="183"/>
        <v>-0.48308038925005631</v>
      </c>
      <c r="Y499" s="11">
        <v>99547</v>
      </c>
      <c r="Z499" s="8">
        <f t="shared" si="184"/>
        <v>202</v>
      </c>
      <c r="AA499" s="31">
        <f t="shared" si="185"/>
        <v>4.7870618184945597E-2</v>
      </c>
      <c r="AB499" s="9">
        <v>4.4000000000000004E-2</v>
      </c>
      <c r="AC499" s="97">
        <f t="shared" si="169"/>
        <v>204</v>
      </c>
      <c r="AD499" s="31">
        <f t="shared" si="186"/>
        <v>2.9831305667716609E-3</v>
      </c>
      <c r="AE499" s="16">
        <v>0.93180098508101938</v>
      </c>
      <c r="AF499" s="8">
        <f t="shared" si="187"/>
        <v>490</v>
      </c>
      <c r="AG499" s="31">
        <f t="shared" si="188"/>
        <v>0.61036494932284269</v>
      </c>
      <c r="AH499" s="12">
        <v>1.425</v>
      </c>
      <c r="AI499" s="97">
        <f t="shared" si="170"/>
        <v>401</v>
      </c>
      <c r="AJ499" s="31">
        <f t="shared" si="189"/>
        <v>-0.13790325574608739</v>
      </c>
      <c r="AK499" s="11">
        <v>274496.4722397445</v>
      </c>
      <c r="AL499" s="36"/>
    </row>
    <row r="500" spans="1:38" x14ac:dyDescent="0.3">
      <c r="A500" t="s">
        <v>1027</v>
      </c>
      <c r="B500" s="3" t="s">
        <v>1028</v>
      </c>
      <c r="C500" s="4" t="s">
        <v>136</v>
      </c>
      <c r="D500" s="5" t="s">
        <v>44</v>
      </c>
      <c r="E500" s="34">
        <f t="shared" si="190"/>
        <v>-4.5933394755800605E-2</v>
      </c>
      <c r="F500" s="6">
        <f t="shared" si="171"/>
        <v>28.337300183573593</v>
      </c>
      <c r="G500" s="7">
        <f t="shared" si="172"/>
        <v>234</v>
      </c>
      <c r="H500" s="97">
        <f t="shared" si="173"/>
        <v>188</v>
      </c>
      <c r="I500" s="31">
        <f t="shared" si="174"/>
        <v>-0.3234623269637838</v>
      </c>
      <c r="J500" s="9">
        <v>1.9723502304147544E-2</v>
      </c>
      <c r="K500" s="8">
        <f t="shared" si="175"/>
        <v>501</v>
      </c>
      <c r="L500" s="31">
        <f t="shared" si="176"/>
        <v>0.90890054649455765</v>
      </c>
      <c r="M500" s="9">
        <v>1.1055276381909548E-2</v>
      </c>
      <c r="N500" s="8">
        <f t="shared" si="177"/>
        <v>89</v>
      </c>
      <c r="O500" s="31">
        <f t="shared" si="178"/>
        <v>-0.70551320754534996</v>
      </c>
      <c r="P500" s="9">
        <v>0.10878447395301327</v>
      </c>
      <c r="Q500" s="8">
        <f t="shared" si="179"/>
        <v>213</v>
      </c>
      <c r="R500" s="31">
        <f t="shared" si="180"/>
        <v>4.6581355957994917E-2</v>
      </c>
      <c r="S500" s="10">
        <v>0.54229934924078094</v>
      </c>
      <c r="T500" s="8">
        <f t="shared" si="181"/>
        <v>383</v>
      </c>
      <c r="U500" s="31">
        <f t="shared" si="182"/>
        <v>0.52938273182388773</v>
      </c>
      <c r="V500" s="16">
        <v>4.1282712863988207E-2</v>
      </c>
      <c r="W500" s="97">
        <f t="shared" si="168"/>
        <v>295</v>
      </c>
      <c r="X500" s="31">
        <f t="shared" si="183"/>
        <v>-0.1790125560852458</v>
      </c>
      <c r="Y500" s="11">
        <v>113563</v>
      </c>
      <c r="Z500" s="8">
        <f t="shared" si="184"/>
        <v>180</v>
      </c>
      <c r="AA500" s="31">
        <f t="shared" si="185"/>
        <v>-7.3473330832173264E-2</v>
      </c>
      <c r="AB500" s="9">
        <v>4.5999999999999999E-2</v>
      </c>
      <c r="AC500" s="97">
        <f t="shared" si="169"/>
        <v>220</v>
      </c>
      <c r="AD500" s="31">
        <f t="shared" si="186"/>
        <v>5.86629291221153E-2</v>
      </c>
      <c r="AE500" s="16">
        <v>0.93490430933472202</v>
      </c>
      <c r="AF500" s="8">
        <f t="shared" si="187"/>
        <v>473</v>
      </c>
      <c r="AG500" s="31">
        <f t="shared" si="188"/>
        <v>0.53654608908224855</v>
      </c>
      <c r="AH500" s="12">
        <v>1.5053333333333334</v>
      </c>
      <c r="AI500" s="97">
        <f t="shared" si="170"/>
        <v>492</v>
      </c>
      <c r="AJ500" s="31">
        <f t="shared" si="189"/>
        <v>-1.2229577401140631E-2</v>
      </c>
      <c r="AK500" s="11">
        <v>433080.28118221258</v>
      </c>
      <c r="AL500" s="36"/>
    </row>
    <row r="501" spans="1:38" x14ac:dyDescent="0.3">
      <c r="A501" t="s">
        <v>1029</v>
      </c>
      <c r="B501" s="3" t="s">
        <v>1030</v>
      </c>
      <c r="C501" s="4" t="s">
        <v>295</v>
      </c>
      <c r="D501" s="5" t="s">
        <v>33</v>
      </c>
      <c r="E501" s="34">
        <f t="shared" si="190"/>
        <v>-12.029638344068122</v>
      </c>
      <c r="F501" s="6">
        <f t="shared" si="171"/>
        <v>66.554223261698766</v>
      </c>
      <c r="G501" s="7">
        <f t="shared" si="172"/>
        <v>15</v>
      </c>
      <c r="H501" s="97">
        <f t="shared" si="173"/>
        <v>431</v>
      </c>
      <c r="I501" s="31">
        <f t="shared" si="174"/>
        <v>0.45242955813799129</v>
      </c>
      <c r="J501" s="9">
        <v>8.5088408176863917E-2</v>
      </c>
      <c r="K501" s="8">
        <f t="shared" si="175"/>
        <v>79</v>
      </c>
      <c r="L501" s="31">
        <f t="shared" si="176"/>
        <v>-0.85623127117434172</v>
      </c>
      <c r="M501" s="9">
        <v>7.0582099498739601E-2</v>
      </c>
      <c r="N501" s="8">
        <f t="shared" si="177"/>
        <v>12</v>
      </c>
      <c r="O501" s="31">
        <f t="shared" si="178"/>
        <v>-2.9655205297516236</v>
      </c>
      <c r="P501" s="9">
        <v>0.25907899663047546</v>
      </c>
      <c r="Q501" s="8">
        <f t="shared" si="179"/>
        <v>8</v>
      </c>
      <c r="R501" s="31">
        <f t="shared" si="180"/>
        <v>-4.5439621166548719E-2</v>
      </c>
      <c r="S501" s="10">
        <v>8.2901099865121228</v>
      </c>
      <c r="T501" s="8">
        <f t="shared" si="181"/>
        <v>21</v>
      </c>
      <c r="U501" s="31">
        <f t="shared" si="182"/>
        <v>-2.1676759307100997</v>
      </c>
      <c r="V501" s="16">
        <v>0.21603438395415472</v>
      </c>
      <c r="W501" s="97">
        <f t="shared" si="168"/>
        <v>12</v>
      </c>
      <c r="X501" s="31">
        <f t="shared" si="183"/>
        <v>-1.5029311909822012</v>
      </c>
      <c r="Y501" s="11">
        <v>52537</v>
      </c>
      <c r="Z501" s="8">
        <f t="shared" si="184"/>
        <v>36</v>
      </c>
      <c r="AA501" s="31">
        <f t="shared" si="185"/>
        <v>-1.5296007190376038</v>
      </c>
      <c r="AB501" s="9">
        <v>7.0000000000000007E-2</v>
      </c>
      <c r="AC501" s="97">
        <f t="shared" si="169"/>
        <v>12</v>
      </c>
      <c r="AD501" s="31">
        <f t="shared" si="186"/>
        <v>-3.3275849851546271</v>
      </c>
      <c r="AE501" s="16">
        <v>0.74617113223854792</v>
      </c>
      <c r="AF501" s="8">
        <f t="shared" si="187"/>
        <v>10</v>
      </c>
      <c r="AG501" s="31">
        <f t="shared" si="188"/>
        <v>-1.2406199985357069</v>
      </c>
      <c r="AH501" s="12">
        <v>3.4393333333333334</v>
      </c>
      <c r="AI501" s="97">
        <f t="shared" si="170"/>
        <v>7</v>
      </c>
      <c r="AJ501" s="31">
        <f t="shared" si="189"/>
        <v>-0.3191197574896088</v>
      </c>
      <c r="AK501" s="11">
        <v>45824.856447315033</v>
      </c>
      <c r="AL501" s="36">
        <v>1</v>
      </c>
    </row>
    <row r="502" spans="1:38" x14ac:dyDescent="0.3">
      <c r="A502" t="s">
        <v>1031</v>
      </c>
      <c r="B502" s="3" t="s">
        <v>1032</v>
      </c>
      <c r="C502" s="4" t="s">
        <v>82</v>
      </c>
      <c r="D502" s="5" t="s">
        <v>37</v>
      </c>
      <c r="E502" s="34">
        <f t="shared" si="190"/>
        <v>-0.99713158777977351</v>
      </c>
      <c r="F502" s="6">
        <f t="shared" si="171"/>
        <v>31.370741705090264</v>
      </c>
      <c r="G502" s="7">
        <f t="shared" si="172"/>
        <v>183</v>
      </c>
      <c r="H502" s="97">
        <f t="shared" si="173"/>
        <v>471</v>
      </c>
      <c r="I502" s="31">
        <f t="shared" si="174"/>
        <v>0.62766876937783533</v>
      </c>
      <c r="J502" s="9">
        <v>9.9851411589896077E-2</v>
      </c>
      <c r="K502" s="8">
        <f t="shared" si="175"/>
        <v>279</v>
      </c>
      <c r="L502" s="31">
        <f t="shared" si="176"/>
        <v>0.19015313649806637</v>
      </c>
      <c r="M502" s="9">
        <v>3.5294117647058823E-2</v>
      </c>
      <c r="N502" s="8">
        <f t="shared" si="177"/>
        <v>131</v>
      </c>
      <c r="O502" s="31">
        <f t="shared" si="178"/>
        <v>-0.3359900831742475</v>
      </c>
      <c r="P502" s="9">
        <v>8.4210526315789472E-2</v>
      </c>
      <c r="Q502" s="8">
        <f t="shared" si="179"/>
        <v>295</v>
      </c>
      <c r="R502" s="31">
        <f t="shared" si="180"/>
        <v>4.9813120746171842E-2</v>
      </c>
      <c r="S502" s="10">
        <v>0.27019724398811129</v>
      </c>
      <c r="T502" s="8">
        <f t="shared" si="181"/>
        <v>252</v>
      </c>
      <c r="U502" s="31">
        <f t="shared" si="182"/>
        <v>0.13085775166831631</v>
      </c>
      <c r="V502" s="16">
        <v>6.7104511707595654E-2</v>
      </c>
      <c r="W502" s="97">
        <f t="shared" si="168"/>
        <v>133</v>
      </c>
      <c r="X502" s="31">
        <f t="shared" si="183"/>
        <v>-0.71423355437356206</v>
      </c>
      <c r="Y502" s="11">
        <v>88892</v>
      </c>
      <c r="Z502" s="8">
        <f t="shared" si="184"/>
        <v>78</v>
      </c>
      <c r="AA502" s="31">
        <f t="shared" si="185"/>
        <v>-0.68019307591776879</v>
      </c>
      <c r="AB502" s="9">
        <v>5.5999999999999994E-2</v>
      </c>
      <c r="AC502" s="97">
        <f t="shared" si="169"/>
        <v>302</v>
      </c>
      <c r="AD502" s="31">
        <f t="shared" si="186"/>
        <v>0.34169321242071438</v>
      </c>
      <c r="AE502" s="16">
        <v>0.95067905646890638</v>
      </c>
      <c r="AF502" s="8">
        <f t="shared" si="187"/>
        <v>381</v>
      </c>
      <c r="AG502" s="31">
        <f t="shared" si="188"/>
        <v>0.20849629938234696</v>
      </c>
      <c r="AH502" s="12">
        <v>1.8623333333333332</v>
      </c>
      <c r="AI502" s="97">
        <f t="shared" si="170"/>
        <v>313</v>
      </c>
      <c r="AJ502" s="31">
        <f t="shared" si="189"/>
        <v>-0.18263404185583926</v>
      </c>
      <c r="AK502" s="11">
        <v>218052.04782491218</v>
      </c>
      <c r="AL502" s="36"/>
    </row>
    <row r="503" spans="1:38" x14ac:dyDescent="0.3">
      <c r="A503" t="s">
        <v>1033</v>
      </c>
      <c r="B503" s="3" t="s">
        <v>1034</v>
      </c>
      <c r="C503" s="4" t="s">
        <v>32</v>
      </c>
      <c r="D503" s="5" t="s">
        <v>33</v>
      </c>
      <c r="E503" s="34">
        <f t="shared" si="190"/>
        <v>2.120437287926352</v>
      </c>
      <c r="F503" s="6">
        <f t="shared" si="171"/>
        <v>21.428583548029231</v>
      </c>
      <c r="G503" s="7">
        <f t="shared" si="172"/>
        <v>367</v>
      </c>
      <c r="H503" s="97">
        <f t="shared" si="173"/>
        <v>275</v>
      </c>
      <c r="I503" s="31">
        <f t="shared" si="174"/>
        <v>-5.0850719913399102E-2</v>
      </c>
      <c r="J503" s="9">
        <v>4.268962990106262E-2</v>
      </c>
      <c r="K503" s="8">
        <f t="shared" si="175"/>
        <v>318</v>
      </c>
      <c r="L503" s="31">
        <f t="shared" si="176"/>
        <v>0.33507381603180292</v>
      </c>
      <c r="M503" s="9">
        <v>3.0406852248394005E-2</v>
      </c>
      <c r="N503" s="8">
        <f t="shared" si="177"/>
        <v>405</v>
      </c>
      <c r="O503" s="31">
        <f t="shared" si="178"/>
        <v>0.64361691717310898</v>
      </c>
      <c r="P503" s="9">
        <v>1.9064911484339538E-2</v>
      </c>
      <c r="Q503" s="8">
        <f t="shared" si="179"/>
        <v>183</v>
      </c>
      <c r="R503" s="31">
        <f t="shared" si="180"/>
        <v>4.4674322793691809E-2</v>
      </c>
      <c r="S503" s="10">
        <v>0.70286417149885783</v>
      </c>
      <c r="T503" s="8">
        <f t="shared" si="181"/>
        <v>469</v>
      </c>
      <c r="U503" s="31">
        <f t="shared" si="182"/>
        <v>0.69597123012038631</v>
      </c>
      <c r="V503" s="16">
        <v>3.048887331347468E-2</v>
      </c>
      <c r="W503" s="97">
        <f t="shared" si="168"/>
        <v>323</v>
      </c>
      <c r="X503" s="31">
        <f t="shared" si="183"/>
        <v>-5.5636859223924647E-2</v>
      </c>
      <c r="Y503" s="11">
        <v>119250</v>
      </c>
      <c r="Z503" s="8">
        <f t="shared" si="184"/>
        <v>340</v>
      </c>
      <c r="AA503" s="31">
        <f t="shared" si="185"/>
        <v>0.41190246523630342</v>
      </c>
      <c r="AB503" s="9">
        <v>3.7999999999999999E-2</v>
      </c>
      <c r="AC503" s="97">
        <f t="shared" si="169"/>
        <v>308</v>
      </c>
      <c r="AD503" s="31">
        <f t="shared" si="186"/>
        <v>0.35817629719683269</v>
      </c>
      <c r="AE503" s="16">
        <v>0.95159774436090228</v>
      </c>
      <c r="AF503" s="8">
        <f t="shared" si="187"/>
        <v>277</v>
      </c>
      <c r="AG503" s="31">
        <f t="shared" si="188"/>
        <v>1.1296255944536393E-3</v>
      </c>
      <c r="AH503" s="12">
        <v>2.0880000000000001</v>
      </c>
      <c r="AI503" s="97">
        <f t="shared" si="170"/>
        <v>277</v>
      </c>
      <c r="AJ503" s="31">
        <f t="shared" si="189"/>
        <v>-0.19842106319304334</v>
      </c>
      <c r="AK503" s="11">
        <v>198130.88367597962</v>
      </c>
      <c r="AL503" s="36"/>
    </row>
    <row r="504" spans="1:38" x14ac:dyDescent="0.3">
      <c r="A504" t="s">
        <v>1035</v>
      </c>
      <c r="B504" s="3" t="s">
        <v>1036</v>
      </c>
      <c r="C504" s="4" t="s">
        <v>94</v>
      </c>
      <c r="D504" s="5" t="s">
        <v>44</v>
      </c>
      <c r="E504" s="34">
        <f t="shared" si="190"/>
        <v>-9.9673428873350449</v>
      </c>
      <c r="F504" s="6">
        <f t="shared" si="171"/>
        <v>59.977410233699629</v>
      </c>
      <c r="G504" s="7">
        <f t="shared" si="172"/>
        <v>22</v>
      </c>
      <c r="H504" s="97">
        <f t="shared" si="173"/>
        <v>67</v>
      </c>
      <c r="I504" s="31">
        <f t="shared" si="174"/>
        <v>-0.79810790808633436</v>
      </c>
      <c r="J504" s="9">
        <v>-2.0262949840414657E-2</v>
      </c>
      <c r="K504" s="8">
        <f t="shared" si="175"/>
        <v>118</v>
      </c>
      <c r="L504" s="31">
        <f t="shared" si="176"/>
        <v>-0.49864799981202418</v>
      </c>
      <c r="M504" s="9">
        <v>5.8523058960887331E-2</v>
      </c>
      <c r="N504" s="8">
        <f t="shared" si="177"/>
        <v>15</v>
      </c>
      <c r="O504" s="31">
        <f t="shared" si="178"/>
        <v>-2.8417115900187007</v>
      </c>
      <c r="P504" s="9">
        <v>0.25084548104956267</v>
      </c>
      <c r="Q504" s="8">
        <f t="shared" si="179"/>
        <v>51</v>
      </c>
      <c r="R504" s="31">
        <f t="shared" si="180"/>
        <v>2.28495866645087E-2</v>
      </c>
      <c r="S504" s="10">
        <v>2.5404226067724673</v>
      </c>
      <c r="T504" s="8">
        <f t="shared" si="181"/>
        <v>16</v>
      </c>
      <c r="U504" s="31">
        <f t="shared" si="182"/>
        <v>-2.4008942806567717</v>
      </c>
      <c r="V504" s="16">
        <v>0.2311453998724296</v>
      </c>
      <c r="W504" s="97">
        <f t="shared" si="168"/>
        <v>34</v>
      </c>
      <c r="X504" s="31">
        <f t="shared" si="183"/>
        <v>-1.2475237566322217</v>
      </c>
      <c r="Y504" s="11">
        <v>64310</v>
      </c>
      <c r="Z504" s="8">
        <f t="shared" si="184"/>
        <v>141</v>
      </c>
      <c r="AA504" s="31">
        <f t="shared" si="185"/>
        <v>-0.25548925435785219</v>
      </c>
      <c r="AB504" s="9">
        <v>4.9000000000000002E-2</v>
      </c>
      <c r="AC504" s="97">
        <f t="shared" si="169"/>
        <v>14</v>
      </c>
      <c r="AD504" s="31">
        <f t="shared" si="186"/>
        <v>-2.8903805386046977</v>
      </c>
      <c r="AE504" s="16">
        <v>0.77053880593723123</v>
      </c>
      <c r="AF504" s="8">
        <f t="shared" si="187"/>
        <v>350</v>
      </c>
      <c r="AG504" s="31">
        <f t="shared" si="188"/>
        <v>0.15091146234819036</v>
      </c>
      <c r="AH504" s="12">
        <v>1.925</v>
      </c>
      <c r="AI504" s="97">
        <f t="shared" si="170"/>
        <v>67</v>
      </c>
      <c r="AJ504" s="31">
        <f t="shared" si="189"/>
        <v>-0.27092776936707269</v>
      </c>
      <c r="AK504" s="11">
        <v>106636.86686691175</v>
      </c>
      <c r="AL504" s="36">
        <v>1</v>
      </c>
    </row>
    <row r="505" spans="1:38" x14ac:dyDescent="0.3">
      <c r="A505" t="s">
        <v>1037</v>
      </c>
      <c r="B505" s="3" t="s">
        <v>1038</v>
      </c>
      <c r="C505" s="4" t="s">
        <v>115</v>
      </c>
      <c r="D505" s="5" t="s">
        <v>44</v>
      </c>
      <c r="E505" s="34">
        <f t="shared" si="190"/>
        <v>-0.32316428352906401</v>
      </c>
      <c r="F505" s="6">
        <f t="shared" si="171"/>
        <v>29.221410030732013</v>
      </c>
      <c r="G505" s="7">
        <f t="shared" si="172"/>
        <v>216</v>
      </c>
      <c r="H505" s="97">
        <f t="shared" si="173"/>
        <v>466</v>
      </c>
      <c r="I505" s="31">
        <f t="shared" si="174"/>
        <v>0.60972289188699147</v>
      </c>
      <c r="J505" s="9">
        <v>9.8339563592106494E-2</v>
      </c>
      <c r="K505" s="8">
        <f t="shared" si="175"/>
        <v>355</v>
      </c>
      <c r="L505" s="31">
        <f t="shared" si="176"/>
        <v>0.42378258632446675</v>
      </c>
      <c r="M505" s="9">
        <v>2.7415261917708898E-2</v>
      </c>
      <c r="N505" s="8">
        <f t="shared" si="177"/>
        <v>214</v>
      </c>
      <c r="O505" s="31">
        <f t="shared" si="178"/>
        <v>4.4558883035803493E-2</v>
      </c>
      <c r="P505" s="9">
        <v>5.8903340507158231E-2</v>
      </c>
      <c r="Q505" s="8">
        <f t="shared" si="179"/>
        <v>165</v>
      </c>
      <c r="R505" s="31">
        <f t="shared" si="180"/>
        <v>4.3809577522599695E-2</v>
      </c>
      <c r="S505" s="10">
        <v>0.77567238131421068</v>
      </c>
      <c r="T505" s="8">
        <f t="shared" si="181"/>
        <v>253</v>
      </c>
      <c r="U505" s="31">
        <f t="shared" si="182"/>
        <v>0.13830770820644483</v>
      </c>
      <c r="V505" s="16">
        <v>6.6621803499327059E-2</v>
      </c>
      <c r="W505" s="97">
        <v>227</v>
      </c>
      <c r="X505" s="31">
        <f t="shared" si="183"/>
        <v>-5.0994271017783845E-2</v>
      </c>
      <c r="Y505" s="11">
        <v>119464</v>
      </c>
      <c r="Z505" s="8">
        <f t="shared" si="184"/>
        <v>202</v>
      </c>
      <c r="AA505" s="31">
        <f t="shared" si="185"/>
        <v>4.7870618184945597E-2</v>
      </c>
      <c r="AB505" s="9">
        <v>4.4000000000000004E-2</v>
      </c>
      <c r="AC505" s="97">
        <v>227</v>
      </c>
      <c r="AD505" s="31">
        <f t="shared" si="186"/>
        <v>-0.73327063973453432</v>
      </c>
      <c r="AE505" s="16">
        <v>0.89076573995553621</v>
      </c>
      <c r="AF505" s="8">
        <f t="shared" si="187"/>
        <v>238</v>
      </c>
      <c r="AG505" s="31">
        <f t="shared" si="188"/>
        <v>-7.7283769515886974E-2</v>
      </c>
      <c r="AH505" s="12">
        <v>2.1733333333333333</v>
      </c>
      <c r="AI505" s="97">
        <v>227</v>
      </c>
      <c r="AJ505" s="31">
        <f t="shared" si="189"/>
        <v>-0.21000634760172904</v>
      </c>
      <c r="AK505" s="11">
        <v>183511.76411644585</v>
      </c>
      <c r="AL505" s="36"/>
    </row>
    <row r="506" spans="1:38" x14ac:dyDescent="0.3">
      <c r="A506" t="s">
        <v>1039</v>
      </c>
      <c r="B506" s="3" t="s">
        <v>1038</v>
      </c>
      <c r="C506" s="4" t="s">
        <v>40</v>
      </c>
      <c r="D506" s="5" t="s">
        <v>33</v>
      </c>
      <c r="E506" s="34">
        <f t="shared" si="190"/>
        <v>1.7525380970990585</v>
      </c>
      <c r="F506" s="6">
        <f t="shared" si="171"/>
        <v>22.601841328976015</v>
      </c>
      <c r="G506" s="7">
        <f t="shared" si="172"/>
        <v>340</v>
      </c>
      <c r="H506" s="97">
        <f t="shared" si="173"/>
        <v>514</v>
      </c>
      <c r="I506" s="31">
        <f t="shared" si="174"/>
        <v>1.1357820161731775</v>
      </c>
      <c r="J506" s="9">
        <v>0.14265734265734276</v>
      </c>
      <c r="K506" s="8">
        <f t="shared" si="175"/>
        <v>185</v>
      </c>
      <c r="L506" s="31">
        <f t="shared" si="176"/>
        <v>-0.15609891483752039</v>
      </c>
      <c r="M506" s="9">
        <v>4.6971027216856892E-2</v>
      </c>
      <c r="N506" s="8">
        <f t="shared" si="177"/>
        <v>179</v>
      </c>
      <c r="O506" s="31">
        <f t="shared" si="178"/>
        <v>-0.1045631909639273</v>
      </c>
      <c r="P506" s="9">
        <v>6.8820224719101125E-2</v>
      </c>
      <c r="Q506" s="8">
        <f t="shared" si="179"/>
        <v>386</v>
      </c>
      <c r="R506" s="31">
        <f t="shared" si="180"/>
        <v>5.3022261440516603E-2</v>
      </c>
      <c r="S506" s="10">
        <v>0</v>
      </c>
      <c r="T506" s="8">
        <f t="shared" si="181"/>
        <v>392</v>
      </c>
      <c r="U506" s="31">
        <f t="shared" si="182"/>
        <v>0.54972553317900263</v>
      </c>
      <c r="V506" s="16">
        <v>3.9964633068081346E-2</v>
      </c>
      <c r="W506" s="97">
        <v>335</v>
      </c>
      <c r="X506" s="31">
        <f t="shared" si="183"/>
        <v>0.3417600134867631</v>
      </c>
      <c r="Y506" s="11">
        <v>137568</v>
      </c>
      <c r="Z506" s="8">
        <f t="shared" si="184"/>
        <v>366</v>
      </c>
      <c r="AA506" s="31">
        <f t="shared" si="185"/>
        <v>0.47257443974486263</v>
      </c>
      <c r="AB506" s="9">
        <v>3.7000000000000005E-2</v>
      </c>
      <c r="AC506" s="97">
        <v>335</v>
      </c>
      <c r="AD506" s="31">
        <f t="shared" si="186"/>
        <v>0.2300473204816027</v>
      </c>
      <c r="AE506" s="16">
        <v>0.9444564512643181</v>
      </c>
      <c r="AF506" s="8">
        <f t="shared" si="187"/>
        <v>303</v>
      </c>
      <c r="AG506" s="31">
        <f t="shared" si="188"/>
        <v>5.9939671927209198E-2</v>
      </c>
      <c r="AH506" s="12">
        <v>2.024</v>
      </c>
      <c r="AI506" s="97">
        <v>335</v>
      </c>
      <c r="AJ506" s="31">
        <f t="shared" si="189"/>
        <v>-0.19973589434191336</v>
      </c>
      <c r="AK506" s="11">
        <v>196471.73806609548</v>
      </c>
      <c r="AL506" s="36"/>
    </row>
    <row r="507" spans="1:38" x14ac:dyDescent="0.3">
      <c r="A507" t="s">
        <v>1040</v>
      </c>
      <c r="B507" s="3" t="s">
        <v>1041</v>
      </c>
      <c r="C507" s="4" t="s">
        <v>162</v>
      </c>
      <c r="D507" s="5" t="s">
        <v>37</v>
      </c>
      <c r="E507" s="34">
        <f t="shared" si="190"/>
        <v>-5.314135273851976</v>
      </c>
      <c r="F507" s="6">
        <f t="shared" si="171"/>
        <v>45.137986350751504</v>
      </c>
      <c r="G507" s="7">
        <f t="shared" si="172"/>
        <v>60</v>
      </c>
      <c r="H507" s="97">
        <f t="shared" si="173"/>
        <v>343</v>
      </c>
      <c r="I507" s="31">
        <f t="shared" si="174"/>
        <v>0.15030627961170934</v>
      </c>
      <c r="J507" s="9">
        <v>5.9636073847788573E-2</v>
      </c>
      <c r="K507" s="8">
        <f t="shared" si="175"/>
        <v>42</v>
      </c>
      <c r="L507" s="31">
        <f t="shared" si="176"/>
        <v>-1.4116887154589874</v>
      </c>
      <c r="M507" s="9">
        <v>8.9314194577352471E-2</v>
      </c>
      <c r="N507" s="8">
        <f t="shared" si="177"/>
        <v>31</v>
      </c>
      <c r="O507" s="31">
        <f t="shared" si="178"/>
        <v>-2.0036544877284337</v>
      </c>
      <c r="P507" s="9">
        <v>0.19511318720804888</v>
      </c>
      <c r="Q507" s="8">
        <f t="shared" si="179"/>
        <v>256</v>
      </c>
      <c r="R507" s="31">
        <f t="shared" si="180"/>
        <v>4.8556093337068375E-2</v>
      </c>
      <c r="S507" s="10">
        <v>0.37603409375783403</v>
      </c>
      <c r="T507" s="8">
        <f t="shared" si="181"/>
        <v>74</v>
      </c>
      <c r="U507" s="31">
        <f t="shared" si="182"/>
        <v>-0.76392052713374881</v>
      </c>
      <c r="V507" s="16">
        <v>0.12508026197508668</v>
      </c>
      <c r="W507" s="97">
        <f t="shared" ref="W507:W525" si="191">RANK(Y507,Y$7:Y$570,1)</f>
        <v>97</v>
      </c>
      <c r="X507" s="31">
        <f t="shared" si="183"/>
        <v>-0.84322808462455834</v>
      </c>
      <c r="Y507" s="11">
        <v>82946</v>
      </c>
      <c r="Z507" s="8">
        <f t="shared" si="184"/>
        <v>96</v>
      </c>
      <c r="AA507" s="31">
        <f t="shared" si="185"/>
        <v>-0.55884912690065036</v>
      </c>
      <c r="AB507" s="9">
        <v>5.4000000000000006E-2</v>
      </c>
      <c r="AC507" s="97">
        <f t="shared" ref="AC507:AC525" si="192">RANK(AE507,AE$7:AE$570,1)</f>
        <v>93</v>
      </c>
      <c r="AD507" s="31">
        <f t="shared" si="186"/>
        <v>-0.72493761619768382</v>
      </c>
      <c r="AE507" s="16">
        <v>0.89123018262091114</v>
      </c>
      <c r="AF507" s="8">
        <f t="shared" si="187"/>
        <v>119</v>
      </c>
      <c r="AG507" s="31">
        <f t="shared" si="188"/>
        <v>-0.3508117454281301</v>
      </c>
      <c r="AH507" s="12">
        <v>2.4710000000000001</v>
      </c>
      <c r="AI507" s="97">
        <f t="shared" ref="AI507:AI525" si="193">RANK(AK507,AK$7:AK$570,1)</f>
        <v>95</v>
      </c>
      <c r="AJ507" s="31">
        <f t="shared" si="189"/>
        <v>-0.26021191714047237</v>
      </c>
      <c r="AK507" s="11">
        <v>120158.87628478315</v>
      </c>
      <c r="AL507" s="36"/>
    </row>
    <row r="508" spans="1:38" x14ac:dyDescent="0.3">
      <c r="A508" t="s">
        <v>1042</v>
      </c>
      <c r="B508" s="3" t="s">
        <v>1043</v>
      </c>
      <c r="C508" s="4" t="s">
        <v>32</v>
      </c>
      <c r="D508" s="5" t="s">
        <v>33</v>
      </c>
      <c r="E508" s="34">
        <f t="shared" si="190"/>
        <v>4.118148749734476</v>
      </c>
      <c r="F508" s="6">
        <f t="shared" si="171"/>
        <v>15.057733665531819</v>
      </c>
      <c r="G508" s="7">
        <f t="shared" si="172"/>
        <v>486</v>
      </c>
      <c r="H508" s="97">
        <f t="shared" si="173"/>
        <v>328</v>
      </c>
      <c r="I508" s="31">
        <f t="shared" si="174"/>
        <v>0.10715935040838967</v>
      </c>
      <c r="J508" s="9">
        <v>5.600116669097277E-2</v>
      </c>
      <c r="K508" s="8">
        <f t="shared" si="175"/>
        <v>298</v>
      </c>
      <c r="L508" s="31">
        <f t="shared" si="176"/>
        <v>0.2628849923552849</v>
      </c>
      <c r="M508" s="9">
        <v>3.2841328413284132E-2</v>
      </c>
      <c r="N508" s="8">
        <f t="shared" si="177"/>
        <v>500</v>
      </c>
      <c r="O508" s="31">
        <f t="shared" si="178"/>
        <v>0.83425369176939579</v>
      </c>
      <c r="P508" s="9">
        <v>6.3872255489021952E-3</v>
      </c>
      <c r="Q508" s="8">
        <f t="shared" si="179"/>
        <v>386</v>
      </c>
      <c r="R508" s="31">
        <f t="shared" si="180"/>
        <v>5.3022261440516603E-2</v>
      </c>
      <c r="S508" s="10">
        <v>0</v>
      </c>
      <c r="T508" s="8">
        <f t="shared" si="181"/>
        <v>512</v>
      </c>
      <c r="U508" s="31">
        <f t="shared" si="182"/>
        <v>0.81955796083794097</v>
      </c>
      <c r="V508" s="16">
        <v>2.2481265611990008E-2</v>
      </c>
      <c r="W508" s="97">
        <f t="shared" si="191"/>
        <v>500</v>
      </c>
      <c r="X508" s="31">
        <f t="shared" si="183"/>
        <v>1.3436479038418772</v>
      </c>
      <c r="Y508" s="11">
        <v>183750</v>
      </c>
      <c r="Z508" s="8">
        <f t="shared" si="184"/>
        <v>246</v>
      </c>
      <c r="AA508" s="31">
        <f t="shared" si="185"/>
        <v>0.16921456720206488</v>
      </c>
      <c r="AB508" s="9">
        <v>4.2000000000000003E-2</v>
      </c>
      <c r="AC508" s="97">
        <f t="shared" si="192"/>
        <v>477</v>
      </c>
      <c r="AD508" s="31">
        <f t="shared" si="186"/>
        <v>0.80423214336127247</v>
      </c>
      <c r="AE508" s="16">
        <v>0.97645875251509051</v>
      </c>
      <c r="AF508" s="8">
        <f t="shared" si="187"/>
        <v>348</v>
      </c>
      <c r="AG508" s="31">
        <f t="shared" si="188"/>
        <v>0.14662322980309367</v>
      </c>
      <c r="AH508" s="12">
        <v>1.9296666666666666</v>
      </c>
      <c r="AI508" s="97">
        <f t="shared" si="193"/>
        <v>396</v>
      </c>
      <c r="AJ508" s="31">
        <f t="shared" si="189"/>
        <v>-0.13978668744113606</v>
      </c>
      <c r="AK508" s="11">
        <v>272119.82681950007</v>
      </c>
      <c r="AL508" s="36"/>
    </row>
    <row r="509" spans="1:38" x14ac:dyDescent="0.3">
      <c r="A509" t="s">
        <v>1044</v>
      </c>
      <c r="B509" s="3" t="s">
        <v>1045</v>
      </c>
      <c r="C509" s="4" t="s">
        <v>54</v>
      </c>
      <c r="D509" s="5" t="s">
        <v>37</v>
      </c>
      <c r="E509" s="34">
        <f t="shared" si="190"/>
        <v>-0.38134054796566086</v>
      </c>
      <c r="F509" s="6">
        <f t="shared" si="171"/>
        <v>29.406938448892348</v>
      </c>
      <c r="G509" s="7">
        <f t="shared" si="172"/>
        <v>209</v>
      </c>
      <c r="H509" s="97">
        <f t="shared" si="173"/>
        <v>224</v>
      </c>
      <c r="I509" s="31">
        <f t="shared" si="174"/>
        <v>-0.19840998953018987</v>
      </c>
      <c r="J509" s="9">
        <v>3.0258519388954186E-2</v>
      </c>
      <c r="K509" s="8">
        <f t="shared" si="175"/>
        <v>402</v>
      </c>
      <c r="L509" s="31">
        <f t="shared" si="176"/>
        <v>0.58261551799310163</v>
      </c>
      <c r="M509" s="9">
        <v>2.2058823529411766E-2</v>
      </c>
      <c r="N509" s="8">
        <f t="shared" si="177"/>
        <v>361</v>
      </c>
      <c r="O509" s="31">
        <f t="shared" si="178"/>
        <v>0.50317809124216895</v>
      </c>
      <c r="P509" s="9">
        <v>2.8404344193817876E-2</v>
      </c>
      <c r="Q509" s="8">
        <f t="shared" si="179"/>
        <v>128</v>
      </c>
      <c r="R509" s="31">
        <f t="shared" si="180"/>
        <v>3.9475606510639236E-2</v>
      </c>
      <c r="S509" s="10">
        <v>1.1405759908753921</v>
      </c>
      <c r="T509" s="8">
        <f t="shared" si="181"/>
        <v>191</v>
      </c>
      <c r="U509" s="31">
        <f t="shared" si="182"/>
        <v>-6.5611343525016144E-2</v>
      </c>
      <c r="V509" s="16">
        <v>7.9834417504435248E-2</v>
      </c>
      <c r="W509" s="97">
        <f t="shared" si="191"/>
        <v>113</v>
      </c>
      <c r="X509" s="31">
        <f t="shared" si="183"/>
        <v>-0.78736516578898563</v>
      </c>
      <c r="Y509" s="11">
        <v>85521</v>
      </c>
      <c r="Z509" s="8">
        <f t="shared" si="184"/>
        <v>180</v>
      </c>
      <c r="AA509" s="31">
        <f t="shared" si="185"/>
        <v>-7.3473330832173264E-2</v>
      </c>
      <c r="AB509" s="9">
        <v>4.5999999999999999E-2</v>
      </c>
      <c r="AC509" s="97">
        <f t="shared" si="192"/>
        <v>213</v>
      </c>
      <c r="AD509" s="31">
        <f t="shared" si="186"/>
        <v>3.9588976483949295E-2</v>
      </c>
      <c r="AE509" s="16">
        <v>0.93384121892542105</v>
      </c>
      <c r="AF509" s="8">
        <f t="shared" si="187"/>
        <v>140</v>
      </c>
      <c r="AG509" s="31">
        <f t="shared" si="188"/>
        <v>-0.28158742005728277</v>
      </c>
      <c r="AH509" s="12">
        <v>2.3956666666666671</v>
      </c>
      <c r="AI509" s="97">
        <f t="shared" si="193"/>
        <v>122</v>
      </c>
      <c r="AJ509" s="31">
        <f t="shared" si="189"/>
        <v>-0.25115163663060208</v>
      </c>
      <c r="AK509" s="11">
        <v>131591.76988879385</v>
      </c>
      <c r="AL509" s="36"/>
    </row>
    <row r="510" spans="1:38" x14ac:dyDescent="0.3">
      <c r="A510" t="s">
        <v>1046</v>
      </c>
      <c r="B510" s="3" t="s">
        <v>1047</v>
      </c>
      <c r="C510" s="4" t="s">
        <v>47</v>
      </c>
      <c r="D510" s="5" t="s">
        <v>44</v>
      </c>
      <c r="E510" s="34">
        <f t="shared" si="190"/>
        <v>5.9113524250806373</v>
      </c>
      <c r="F510" s="6">
        <f t="shared" si="171"/>
        <v>9.3390742681266623</v>
      </c>
      <c r="G510" s="7">
        <f t="shared" si="172"/>
        <v>552</v>
      </c>
      <c r="H510" s="97">
        <f t="shared" si="173"/>
        <v>342</v>
      </c>
      <c r="I510" s="31">
        <f t="shared" si="174"/>
        <v>0.14814730151723449</v>
      </c>
      <c r="J510" s="9">
        <v>5.9454191033138315E-2</v>
      </c>
      <c r="K510" s="8">
        <f t="shared" si="175"/>
        <v>257</v>
      </c>
      <c r="L510" s="31">
        <f t="shared" si="176"/>
        <v>9.9874250019975214E-2</v>
      </c>
      <c r="M510" s="9">
        <v>3.8338658146964855E-2</v>
      </c>
      <c r="N510" s="8">
        <f t="shared" si="177"/>
        <v>525</v>
      </c>
      <c r="O510" s="31">
        <f t="shared" si="178"/>
        <v>0.93029961714274023</v>
      </c>
      <c r="P510" s="9">
        <v>0</v>
      </c>
      <c r="Q510" s="8">
        <f t="shared" si="179"/>
        <v>386</v>
      </c>
      <c r="R510" s="31">
        <f t="shared" si="180"/>
        <v>5.3022261440516603E-2</v>
      </c>
      <c r="S510" s="10">
        <v>0</v>
      </c>
      <c r="T510" s="8">
        <f t="shared" si="181"/>
        <v>349</v>
      </c>
      <c r="U510" s="31">
        <f t="shared" si="182"/>
        <v>0.46891802749375056</v>
      </c>
      <c r="V510" s="16">
        <v>4.5200428214583088E-2</v>
      </c>
      <c r="W510" s="97">
        <f t="shared" si="191"/>
        <v>554</v>
      </c>
      <c r="X510" s="31">
        <f t="shared" si="183"/>
        <v>2.7808977573784568</v>
      </c>
      <c r="Y510" s="11">
        <v>250000</v>
      </c>
      <c r="Z510" s="8">
        <f t="shared" si="184"/>
        <v>492</v>
      </c>
      <c r="AA510" s="31">
        <f t="shared" si="185"/>
        <v>0.77593431228766085</v>
      </c>
      <c r="AB510" s="9">
        <v>3.2000000000000001E-2</v>
      </c>
      <c r="AC510" s="97">
        <f t="shared" si="192"/>
        <v>453</v>
      </c>
      <c r="AD510" s="31">
        <f t="shared" si="186"/>
        <v>0.74073371926770493</v>
      </c>
      <c r="AE510" s="16">
        <v>0.97291965566714489</v>
      </c>
      <c r="AF510" s="8">
        <f t="shared" si="187"/>
        <v>436</v>
      </c>
      <c r="AG510" s="31">
        <f t="shared" si="188"/>
        <v>0.38370122908201432</v>
      </c>
      <c r="AH510" s="12">
        <v>1.6716666666666666</v>
      </c>
      <c r="AI510" s="97">
        <f t="shared" si="193"/>
        <v>501</v>
      </c>
      <c r="AJ510" s="31">
        <f t="shared" si="189"/>
        <v>1.4464139660008422E-2</v>
      </c>
      <c r="AK510" s="11">
        <v>466764.27437902486</v>
      </c>
      <c r="AL510" s="36"/>
    </row>
    <row r="511" spans="1:38" x14ac:dyDescent="0.3">
      <c r="A511" t="s">
        <v>1048</v>
      </c>
      <c r="B511" s="3" t="s">
        <v>1049</v>
      </c>
      <c r="C511" s="4" t="s">
        <v>77</v>
      </c>
      <c r="D511" s="5" t="s">
        <v>37</v>
      </c>
      <c r="E511" s="34">
        <f t="shared" si="190"/>
        <v>2.177340006423905</v>
      </c>
      <c r="F511" s="6">
        <f t="shared" si="171"/>
        <v>21.247116562238499</v>
      </c>
      <c r="G511" s="7">
        <f t="shared" si="172"/>
        <v>373</v>
      </c>
      <c r="H511" s="97">
        <f t="shared" si="173"/>
        <v>231</v>
      </c>
      <c r="I511" s="31">
        <f t="shared" si="174"/>
        <v>-0.18759675510133103</v>
      </c>
      <c r="J511" s="9">
        <v>3.1169478846313714E-2</v>
      </c>
      <c r="K511" s="8">
        <f t="shared" si="175"/>
        <v>416</v>
      </c>
      <c r="L511" s="31">
        <f t="shared" si="176"/>
        <v>0.6140080285741536</v>
      </c>
      <c r="M511" s="9">
        <v>2.10001510802236E-2</v>
      </c>
      <c r="N511" s="8">
        <f t="shared" si="177"/>
        <v>418</v>
      </c>
      <c r="O511" s="31">
        <f t="shared" si="178"/>
        <v>0.6614719492121891</v>
      </c>
      <c r="P511" s="9">
        <v>1.7877519969570179E-2</v>
      </c>
      <c r="Q511" s="8">
        <f t="shared" si="179"/>
        <v>386</v>
      </c>
      <c r="R511" s="31">
        <f t="shared" si="180"/>
        <v>5.3022261440516603E-2</v>
      </c>
      <c r="S511" s="10">
        <v>0</v>
      </c>
      <c r="T511" s="8">
        <f t="shared" si="181"/>
        <v>493</v>
      </c>
      <c r="U511" s="31">
        <f t="shared" si="182"/>
        <v>0.7524974277540909</v>
      </c>
      <c r="V511" s="16">
        <v>2.6826347305389221E-2</v>
      </c>
      <c r="W511" s="97">
        <f t="shared" si="191"/>
        <v>287</v>
      </c>
      <c r="X511" s="31">
        <f t="shared" si="183"/>
        <v>-0.21311605449671001</v>
      </c>
      <c r="Y511" s="11">
        <v>111991</v>
      </c>
      <c r="Z511" s="8">
        <f t="shared" si="184"/>
        <v>150</v>
      </c>
      <c r="AA511" s="31">
        <f t="shared" si="185"/>
        <v>-0.19481727984929254</v>
      </c>
      <c r="AB511" s="9">
        <v>4.8000000000000001E-2</v>
      </c>
      <c r="AC511" s="97">
        <f t="shared" si="192"/>
        <v>505</v>
      </c>
      <c r="AD511" s="31">
        <f t="shared" si="186"/>
        <v>0.87826012204282089</v>
      </c>
      <c r="AE511" s="16">
        <v>0.98058471610791287</v>
      </c>
      <c r="AF511" s="8">
        <f t="shared" si="187"/>
        <v>503</v>
      </c>
      <c r="AG511" s="31">
        <f t="shared" si="188"/>
        <v>0.67223801890209589</v>
      </c>
      <c r="AH511" s="12">
        <v>1.3576666666666668</v>
      </c>
      <c r="AI511" s="97">
        <f t="shared" si="193"/>
        <v>400</v>
      </c>
      <c r="AJ511" s="31">
        <f t="shared" si="189"/>
        <v>-0.13856297109375582</v>
      </c>
      <c r="AK511" s="11">
        <v>273663.99742060294</v>
      </c>
      <c r="AL511" s="36"/>
    </row>
    <row r="512" spans="1:38" x14ac:dyDescent="0.3">
      <c r="A512" t="s">
        <v>1050</v>
      </c>
      <c r="B512" s="3" t="s">
        <v>1051</v>
      </c>
      <c r="C512" s="4" t="s">
        <v>36</v>
      </c>
      <c r="D512" s="5" t="s">
        <v>37</v>
      </c>
      <c r="E512" s="34">
        <f t="shared" si="190"/>
        <v>-1.6642464093282929</v>
      </c>
      <c r="F512" s="6">
        <f t="shared" si="171"/>
        <v>33.49822030434099</v>
      </c>
      <c r="G512" s="7">
        <f t="shared" si="172"/>
        <v>153</v>
      </c>
      <c r="H512" s="97">
        <f t="shared" si="173"/>
        <v>17</v>
      </c>
      <c r="I512" s="31">
        <f t="shared" si="174"/>
        <v>-1.7983588153633023</v>
      </c>
      <c r="J512" s="9">
        <v>-0.1045289508885916</v>
      </c>
      <c r="K512" s="8">
        <f t="shared" si="175"/>
        <v>240</v>
      </c>
      <c r="L512" s="31">
        <f t="shared" si="176"/>
        <v>4.5315829041565135E-2</v>
      </c>
      <c r="M512" s="9">
        <v>4.0178571428571432E-2</v>
      </c>
      <c r="N512" s="8">
        <f t="shared" si="177"/>
        <v>161</v>
      </c>
      <c r="O512" s="31">
        <f t="shared" si="178"/>
        <v>-0.1588571631159772</v>
      </c>
      <c r="P512" s="9">
        <v>7.2430870821295915E-2</v>
      </c>
      <c r="Q512" s="8">
        <f t="shared" si="179"/>
        <v>218</v>
      </c>
      <c r="R512" s="31">
        <f t="shared" si="180"/>
        <v>4.6685817933383666E-2</v>
      </c>
      <c r="S512" s="10">
        <v>0.53350405463081518</v>
      </c>
      <c r="T512" s="8">
        <f t="shared" si="181"/>
        <v>117</v>
      </c>
      <c r="U512" s="31">
        <f t="shared" si="182"/>
        <v>-0.39099950345174772</v>
      </c>
      <c r="V512" s="16">
        <v>0.10091743119266056</v>
      </c>
      <c r="W512" s="97">
        <f t="shared" si="191"/>
        <v>44</v>
      </c>
      <c r="X512" s="31">
        <f t="shared" si="183"/>
        <v>-1.1529147511790439</v>
      </c>
      <c r="Y512" s="11">
        <v>68671</v>
      </c>
      <c r="Z512" s="8">
        <f t="shared" si="184"/>
        <v>150</v>
      </c>
      <c r="AA512" s="31">
        <f t="shared" si="185"/>
        <v>-0.19481727984929254</v>
      </c>
      <c r="AB512" s="9">
        <v>4.8000000000000001E-2</v>
      </c>
      <c r="AC512" s="97">
        <f t="shared" si="192"/>
        <v>369</v>
      </c>
      <c r="AD512" s="31">
        <f t="shared" si="186"/>
        <v>0.49990501865908815</v>
      </c>
      <c r="AE512" s="16">
        <v>0.9594970218398412</v>
      </c>
      <c r="AF512" s="8">
        <f t="shared" si="187"/>
        <v>459</v>
      </c>
      <c r="AG512" s="31">
        <f t="shared" si="188"/>
        <v>0.47804234507414273</v>
      </c>
      <c r="AH512" s="12">
        <v>1.5690000000000002</v>
      </c>
      <c r="AI512" s="97">
        <f t="shared" si="193"/>
        <v>505</v>
      </c>
      <c r="AJ512" s="31">
        <f t="shared" si="189"/>
        <v>2.2006447948781278E-2</v>
      </c>
      <c r="AK512" s="11">
        <v>476281.68480580451</v>
      </c>
      <c r="AL512" s="36"/>
    </row>
    <row r="513" spans="1:38" x14ac:dyDescent="0.3">
      <c r="A513" t="s">
        <v>1052</v>
      </c>
      <c r="B513" s="3" t="s">
        <v>1053</v>
      </c>
      <c r="C513" s="4" t="s">
        <v>61</v>
      </c>
      <c r="D513" s="5" t="s">
        <v>44</v>
      </c>
      <c r="E513" s="34">
        <f t="shared" si="190"/>
        <v>1.753924321961414</v>
      </c>
      <c r="F513" s="6">
        <f t="shared" si="171"/>
        <v>22.597420555170444</v>
      </c>
      <c r="G513" s="7">
        <f t="shared" si="172"/>
        <v>341</v>
      </c>
      <c r="H513" s="97">
        <f t="shared" si="173"/>
        <v>127</v>
      </c>
      <c r="I513" s="31">
        <f t="shared" si="174"/>
        <v>-0.49866541454003493</v>
      </c>
      <c r="J513" s="9">
        <v>4.9635421242202327E-3</v>
      </c>
      <c r="K513" s="8">
        <f t="shared" si="175"/>
        <v>315</v>
      </c>
      <c r="L513" s="31">
        <f t="shared" si="176"/>
        <v>0.32924058859680749</v>
      </c>
      <c r="M513" s="9">
        <v>3.0603570416548598E-2</v>
      </c>
      <c r="N513" s="8">
        <f t="shared" si="177"/>
        <v>412</v>
      </c>
      <c r="O513" s="31">
        <f t="shared" si="178"/>
        <v>0.64993963331789706</v>
      </c>
      <c r="P513" s="9">
        <v>1.8644439570081158E-2</v>
      </c>
      <c r="Q513" s="8">
        <f t="shared" si="179"/>
        <v>377</v>
      </c>
      <c r="R513" s="31">
        <f t="shared" si="180"/>
        <v>5.2503137802692834E-2</v>
      </c>
      <c r="S513" s="10">
        <v>4.3708204029896412E-2</v>
      </c>
      <c r="T513" s="8">
        <f t="shared" si="181"/>
        <v>372</v>
      </c>
      <c r="U513" s="31">
        <f t="shared" si="182"/>
        <v>0.51242407462645645</v>
      </c>
      <c r="V513" s="16">
        <v>4.2381522365562793E-2</v>
      </c>
      <c r="W513" s="97">
        <f t="shared" si="191"/>
        <v>309</v>
      </c>
      <c r="X513" s="31">
        <f t="shared" si="183"/>
        <v>-0.12889863666381943</v>
      </c>
      <c r="Y513" s="11">
        <v>115873</v>
      </c>
      <c r="Z513" s="8">
        <f t="shared" si="184"/>
        <v>218</v>
      </c>
      <c r="AA513" s="31">
        <f t="shared" si="185"/>
        <v>0.10854259269350566</v>
      </c>
      <c r="AB513" s="9">
        <v>4.2999999999999997E-2</v>
      </c>
      <c r="AC513" s="97">
        <f t="shared" si="192"/>
        <v>432</v>
      </c>
      <c r="AD513" s="31">
        <f t="shared" si="186"/>
        <v>0.68371719083485161</v>
      </c>
      <c r="AE513" s="16">
        <v>0.96974182851729041</v>
      </c>
      <c r="AF513" s="8">
        <f t="shared" si="187"/>
        <v>217</v>
      </c>
      <c r="AG513" s="31">
        <f t="shared" si="188"/>
        <v>-0.11342744382455973</v>
      </c>
      <c r="AH513" s="12">
        <v>2.2126666666666668</v>
      </c>
      <c r="AI513" s="97">
        <f t="shared" si="193"/>
        <v>222</v>
      </c>
      <c r="AJ513" s="31">
        <f t="shared" si="189"/>
        <v>-0.21436241283289462</v>
      </c>
      <c r="AK513" s="11">
        <v>178014.97731544211</v>
      </c>
      <c r="AL513" s="36"/>
    </row>
    <row r="514" spans="1:38" x14ac:dyDescent="0.3">
      <c r="A514" t="s">
        <v>1054</v>
      </c>
      <c r="B514" s="3" t="s">
        <v>1055</v>
      </c>
      <c r="C514" s="4" t="s">
        <v>104</v>
      </c>
      <c r="D514" s="5" t="s">
        <v>44</v>
      </c>
      <c r="E514" s="34">
        <f t="shared" si="190"/>
        <v>3.0630427206832191</v>
      </c>
      <c r="F514" s="6">
        <f t="shared" si="171"/>
        <v>18.422544975729497</v>
      </c>
      <c r="G514" s="7">
        <f t="shared" si="172"/>
        <v>431</v>
      </c>
      <c r="H514" s="97">
        <f t="shared" si="173"/>
        <v>480</v>
      </c>
      <c r="I514" s="31">
        <f t="shared" si="174"/>
        <v>0.68845052888619007</v>
      </c>
      <c r="J514" s="9">
        <v>0.1049719626168224</v>
      </c>
      <c r="K514" s="8">
        <f t="shared" si="175"/>
        <v>393</v>
      </c>
      <c r="L514" s="31">
        <f t="shared" si="176"/>
        <v>0.55113612981226978</v>
      </c>
      <c r="M514" s="9">
        <v>2.3120425815036594E-2</v>
      </c>
      <c r="N514" s="8">
        <f t="shared" si="177"/>
        <v>227</v>
      </c>
      <c r="O514" s="31">
        <f t="shared" si="178"/>
        <v>0.11510797184517686</v>
      </c>
      <c r="P514" s="9">
        <v>5.4211700120089211E-2</v>
      </c>
      <c r="Q514" s="8">
        <f t="shared" si="179"/>
        <v>366</v>
      </c>
      <c r="R514" s="31">
        <f t="shared" si="180"/>
        <v>5.2218619129821023E-2</v>
      </c>
      <c r="S514" s="10">
        <v>6.7663576696664188E-2</v>
      </c>
      <c r="T514" s="8">
        <f t="shared" si="181"/>
        <v>316</v>
      </c>
      <c r="U514" s="31">
        <f t="shared" si="182"/>
        <v>0.34274471722618388</v>
      </c>
      <c r="V514" s="16">
        <v>5.3375629266947104E-2</v>
      </c>
      <c r="W514" s="97">
        <f t="shared" si="191"/>
        <v>464</v>
      </c>
      <c r="X514" s="31">
        <f t="shared" si="183"/>
        <v>0.86839005415997761</v>
      </c>
      <c r="Y514" s="11">
        <v>161843</v>
      </c>
      <c r="Z514" s="8">
        <f t="shared" si="184"/>
        <v>366</v>
      </c>
      <c r="AA514" s="31">
        <f t="shared" si="185"/>
        <v>0.47257443974486263</v>
      </c>
      <c r="AB514" s="9">
        <v>3.7000000000000005E-2</v>
      </c>
      <c r="AC514" s="97">
        <f t="shared" si="192"/>
        <v>523</v>
      </c>
      <c r="AD514" s="31">
        <f t="shared" si="186"/>
        <v>0.96249720285869167</v>
      </c>
      <c r="AE514" s="16">
        <v>0.98527968596663396</v>
      </c>
      <c r="AF514" s="8">
        <f t="shared" si="187"/>
        <v>233</v>
      </c>
      <c r="AG514" s="31">
        <f t="shared" si="188"/>
        <v>-8.5247629956780882E-2</v>
      </c>
      <c r="AH514" s="12">
        <v>2.1819999999999999</v>
      </c>
      <c r="AI514" s="97">
        <f t="shared" si="193"/>
        <v>370</v>
      </c>
      <c r="AJ514" s="31">
        <f t="shared" si="189"/>
        <v>-0.15630016586765599</v>
      </c>
      <c r="AK514" s="11">
        <v>251281.96846877327</v>
      </c>
      <c r="AL514" s="36"/>
    </row>
    <row r="515" spans="1:38" x14ac:dyDescent="0.3">
      <c r="A515" t="s">
        <v>1056</v>
      </c>
      <c r="B515" s="3" t="s">
        <v>1057</v>
      </c>
      <c r="C515" s="4" t="s">
        <v>143</v>
      </c>
      <c r="D515" s="5" t="s">
        <v>44</v>
      </c>
      <c r="E515" s="34">
        <f t="shared" si="190"/>
        <v>-9.4465913347729646</v>
      </c>
      <c r="F515" s="6">
        <f t="shared" si="171"/>
        <v>58.316694944792147</v>
      </c>
      <c r="G515" s="7">
        <f t="shared" si="172"/>
        <v>25</v>
      </c>
      <c r="H515" s="97">
        <f t="shared" si="173"/>
        <v>319</v>
      </c>
      <c r="I515" s="31">
        <f t="shared" si="174"/>
        <v>7.7058759654125619E-2</v>
      </c>
      <c r="J515" s="9">
        <v>5.3465346534653513E-2</v>
      </c>
      <c r="K515" s="8">
        <f t="shared" si="175"/>
        <v>110</v>
      </c>
      <c r="L515" s="31">
        <f t="shared" si="176"/>
        <v>-0.57287743908235689</v>
      </c>
      <c r="M515" s="9">
        <v>6.1026352288488211E-2</v>
      </c>
      <c r="N515" s="8">
        <f t="shared" si="177"/>
        <v>47</v>
      </c>
      <c r="O515" s="31">
        <f t="shared" si="178"/>
        <v>-1.5351776520305678</v>
      </c>
      <c r="P515" s="9">
        <v>0.16395864106351551</v>
      </c>
      <c r="Q515" s="8">
        <f t="shared" si="179"/>
        <v>81</v>
      </c>
      <c r="R515" s="31">
        <f t="shared" si="180"/>
        <v>3.0697017625159494E-2</v>
      </c>
      <c r="S515" s="10">
        <v>1.8796992481203008</v>
      </c>
      <c r="T515" s="8">
        <f t="shared" si="181"/>
        <v>11</v>
      </c>
      <c r="U515" s="31">
        <f t="shared" si="182"/>
        <v>-2.9222103155948789</v>
      </c>
      <c r="V515" s="16">
        <v>0.26492325184764071</v>
      </c>
      <c r="W515" s="97">
        <f t="shared" si="191"/>
        <v>28</v>
      </c>
      <c r="X515" s="31">
        <f t="shared" si="183"/>
        <v>-1.2857057904771179</v>
      </c>
      <c r="Y515" s="11">
        <v>62550</v>
      </c>
      <c r="Z515" s="8">
        <f t="shared" si="184"/>
        <v>150</v>
      </c>
      <c r="AA515" s="31">
        <f t="shared" si="185"/>
        <v>-0.19481727984929254</v>
      </c>
      <c r="AB515" s="9">
        <v>4.8000000000000001E-2</v>
      </c>
      <c r="AC515" s="97">
        <f t="shared" si="192"/>
        <v>11</v>
      </c>
      <c r="AD515" s="31">
        <f t="shared" si="186"/>
        <v>-3.3670166679482487</v>
      </c>
      <c r="AE515" s="16">
        <v>0.74397339983374899</v>
      </c>
      <c r="AF515" s="8">
        <f t="shared" si="187"/>
        <v>327</v>
      </c>
      <c r="AG515" s="31">
        <f t="shared" si="188"/>
        <v>9.4551834612633071E-2</v>
      </c>
      <c r="AH515" s="12">
        <v>1.9863333333333333</v>
      </c>
      <c r="AI515" s="97">
        <f t="shared" si="193"/>
        <v>22</v>
      </c>
      <c r="AJ515" s="31">
        <f t="shared" si="189"/>
        <v>-0.28817574117647821</v>
      </c>
      <c r="AK515" s="11">
        <v>84872.173558897237</v>
      </c>
      <c r="AL515" s="36"/>
    </row>
    <row r="516" spans="1:38" x14ac:dyDescent="0.3">
      <c r="A516" t="s">
        <v>1058</v>
      </c>
      <c r="B516" s="3" t="s">
        <v>1059</v>
      </c>
      <c r="C516" s="4" t="s">
        <v>162</v>
      </c>
      <c r="D516" s="5" t="s">
        <v>37</v>
      </c>
      <c r="E516" s="34">
        <f t="shared" si="190"/>
        <v>-7.7367315959281591</v>
      </c>
      <c r="F516" s="6">
        <f t="shared" si="171"/>
        <v>52.863825536691024</v>
      </c>
      <c r="G516" s="7">
        <f t="shared" si="172"/>
        <v>35</v>
      </c>
      <c r="H516" s="97">
        <f t="shared" si="173"/>
        <v>186</v>
      </c>
      <c r="I516" s="31">
        <f t="shared" si="174"/>
        <v>-0.32695295461219381</v>
      </c>
      <c r="J516" s="9">
        <v>1.9429434854730809E-2</v>
      </c>
      <c r="K516" s="8">
        <f t="shared" si="175"/>
        <v>184</v>
      </c>
      <c r="L516" s="31">
        <f t="shared" si="176"/>
        <v>-0.15813539296877388</v>
      </c>
      <c r="M516" s="9">
        <v>4.7039704848910749E-2</v>
      </c>
      <c r="N516" s="8">
        <f t="shared" si="177"/>
        <v>49</v>
      </c>
      <c r="O516" s="31">
        <f t="shared" si="178"/>
        <v>-1.4793236803795471</v>
      </c>
      <c r="P516" s="9">
        <v>0.16024425220890964</v>
      </c>
      <c r="Q516" s="8">
        <f t="shared" si="179"/>
        <v>77</v>
      </c>
      <c r="R516" s="31">
        <f t="shared" si="180"/>
        <v>2.9677688787190716E-2</v>
      </c>
      <c r="S516" s="10">
        <v>1.9655227968422748</v>
      </c>
      <c r="T516" s="8">
        <f t="shared" si="181"/>
        <v>57</v>
      </c>
      <c r="U516" s="31">
        <f t="shared" si="182"/>
        <v>-1.0845627138218605</v>
      </c>
      <c r="V516" s="16">
        <v>0.14585576779708753</v>
      </c>
      <c r="W516" s="97">
        <f t="shared" si="191"/>
        <v>42</v>
      </c>
      <c r="X516" s="31">
        <f t="shared" si="183"/>
        <v>-1.1705088588200727</v>
      </c>
      <c r="Y516" s="11">
        <v>67860</v>
      </c>
      <c r="Z516" s="8">
        <f t="shared" si="184"/>
        <v>37</v>
      </c>
      <c r="AA516" s="31">
        <f t="shared" si="185"/>
        <v>-1.4689287445290442</v>
      </c>
      <c r="AB516" s="9">
        <v>6.9000000000000006E-2</v>
      </c>
      <c r="AC516" s="97">
        <f t="shared" si="192"/>
        <v>23</v>
      </c>
      <c r="AD516" s="31">
        <f t="shared" si="186"/>
        <v>-2.352079983850079</v>
      </c>
      <c r="AE516" s="16">
        <v>0.80054109062026857</v>
      </c>
      <c r="AF516" s="8">
        <f t="shared" si="187"/>
        <v>232</v>
      </c>
      <c r="AG516" s="31">
        <f t="shared" si="188"/>
        <v>-8.5553932281430614E-2</v>
      </c>
      <c r="AH516" s="12">
        <v>2.1823333333333332</v>
      </c>
      <c r="AI516" s="97">
        <f t="shared" si="193"/>
        <v>57</v>
      </c>
      <c r="AJ516" s="31">
        <f t="shared" si="189"/>
        <v>-0.27337893339658376</v>
      </c>
      <c r="AK516" s="11">
        <v>103543.8172063799</v>
      </c>
      <c r="AL516" s="36">
        <v>1</v>
      </c>
    </row>
    <row r="517" spans="1:38" x14ac:dyDescent="0.3">
      <c r="A517" t="s">
        <v>1060</v>
      </c>
      <c r="B517" s="3" t="s">
        <v>1061</v>
      </c>
      <c r="C517" s="4" t="s">
        <v>72</v>
      </c>
      <c r="D517" s="5" t="s">
        <v>37</v>
      </c>
      <c r="E517" s="34">
        <f t="shared" si="190"/>
        <v>1.0370207301725032</v>
      </c>
      <c r="F517" s="6">
        <f t="shared" si="171"/>
        <v>24.883679232074925</v>
      </c>
      <c r="G517" s="7">
        <f t="shared" si="172"/>
        <v>293</v>
      </c>
      <c r="H517" s="97">
        <f t="shared" si="173"/>
        <v>415</v>
      </c>
      <c r="I517" s="31">
        <f t="shared" si="174"/>
        <v>0.36598092164267282</v>
      </c>
      <c r="J517" s="9">
        <v>7.7805554604294391E-2</v>
      </c>
      <c r="K517" s="8">
        <f t="shared" si="175"/>
        <v>414</v>
      </c>
      <c r="L517" s="31">
        <f t="shared" si="176"/>
        <v>0.61218301132701791</v>
      </c>
      <c r="M517" s="9">
        <v>2.1061697463200753E-2</v>
      </c>
      <c r="N517" s="8">
        <f t="shared" si="177"/>
        <v>221</v>
      </c>
      <c r="O517" s="31">
        <f t="shared" si="178"/>
        <v>7.3986778929500882E-2</v>
      </c>
      <c r="P517" s="9">
        <v>5.6946332880108773E-2</v>
      </c>
      <c r="Q517" s="8">
        <f t="shared" si="179"/>
        <v>324</v>
      </c>
      <c r="R517" s="31">
        <f t="shared" si="180"/>
        <v>5.0758029296818198E-2</v>
      </c>
      <c r="S517" s="10">
        <v>0.19063959584405682</v>
      </c>
      <c r="T517" s="8">
        <f t="shared" si="181"/>
        <v>239</v>
      </c>
      <c r="U517" s="31">
        <f t="shared" si="182"/>
        <v>0.10009459907049544</v>
      </c>
      <c r="V517" s="16">
        <v>6.9097761761497012E-2</v>
      </c>
      <c r="W517" s="97">
        <f t="shared" si="191"/>
        <v>248</v>
      </c>
      <c r="X517" s="31">
        <f t="shared" si="183"/>
        <v>-0.35451974574729755</v>
      </c>
      <c r="Y517" s="11">
        <v>105473</v>
      </c>
      <c r="Z517" s="8">
        <f t="shared" si="184"/>
        <v>396</v>
      </c>
      <c r="AA517" s="31">
        <f t="shared" si="185"/>
        <v>0.53324641425342234</v>
      </c>
      <c r="AB517" s="9">
        <v>3.6000000000000004E-2</v>
      </c>
      <c r="AC517" s="97">
        <f t="shared" si="192"/>
        <v>405</v>
      </c>
      <c r="AD517" s="31">
        <f t="shared" si="186"/>
        <v>0.62067025092078121</v>
      </c>
      <c r="AE517" s="16">
        <v>0.96622789522669861</v>
      </c>
      <c r="AF517" s="8">
        <f t="shared" si="187"/>
        <v>48</v>
      </c>
      <c r="AG517" s="31">
        <f t="shared" si="188"/>
        <v>-0.70734765132046029</v>
      </c>
      <c r="AH517" s="12">
        <v>2.859</v>
      </c>
      <c r="AI517" s="97">
        <f t="shared" si="193"/>
        <v>205</v>
      </c>
      <c r="AJ517" s="31">
        <f t="shared" si="189"/>
        <v>-0.21967866785409926</v>
      </c>
      <c r="AK517" s="11">
        <v>171306.55609570109</v>
      </c>
      <c r="AL517" s="36"/>
    </row>
    <row r="518" spans="1:38" x14ac:dyDescent="0.3">
      <c r="A518" t="s">
        <v>1062</v>
      </c>
      <c r="B518" s="3" t="s">
        <v>1063</v>
      </c>
      <c r="C518" s="4" t="s">
        <v>47</v>
      </c>
      <c r="D518" s="5" t="s">
        <v>44</v>
      </c>
      <c r="E518" s="34">
        <f t="shared" si="190"/>
        <v>4.4545455904882179</v>
      </c>
      <c r="F518" s="6">
        <f t="shared" si="171"/>
        <v>13.984939213299597</v>
      </c>
      <c r="G518" s="7">
        <f t="shared" si="172"/>
        <v>504</v>
      </c>
      <c r="H518" s="97">
        <f t="shared" si="173"/>
        <v>317</v>
      </c>
      <c r="I518" s="31">
        <f t="shared" si="174"/>
        <v>7.0480165989379812E-2</v>
      </c>
      <c r="J518" s="9">
        <v>5.2911133810010114E-2</v>
      </c>
      <c r="K518" s="8">
        <f t="shared" si="175"/>
        <v>463</v>
      </c>
      <c r="L518" s="31">
        <f t="shared" si="176"/>
        <v>0.75242015869725742</v>
      </c>
      <c r="M518" s="9">
        <v>1.6332378223495703E-2</v>
      </c>
      <c r="N518" s="8">
        <f t="shared" si="177"/>
        <v>396</v>
      </c>
      <c r="O518" s="31">
        <f t="shared" si="178"/>
        <v>0.61492598073987836</v>
      </c>
      <c r="P518" s="9">
        <v>2.0972909991261286E-2</v>
      </c>
      <c r="Q518" s="8">
        <f t="shared" si="179"/>
        <v>386</v>
      </c>
      <c r="R518" s="31">
        <f t="shared" si="180"/>
        <v>5.3022261440516603E-2</v>
      </c>
      <c r="S518" s="10">
        <v>0</v>
      </c>
      <c r="T518" s="8">
        <f t="shared" si="181"/>
        <v>538</v>
      </c>
      <c r="U518" s="31">
        <f t="shared" si="182"/>
        <v>0.94311428941155284</v>
      </c>
      <c r="V518" s="16">
        <v>1.447562776957164E-2</v>
      </c>
      <c r="W518" s="97">
        <f t="shared" si="191"/>
        <v>490</v>
      </c>
      <c r="X518" s="31">
        <f t="shared" si="183"/>
        <v>1.2180810789019569</v>
      </c>
      <c r="Y518" s="11">
        <v>177962</v>
      </c>
      <c r="Z518" s="8">
        <f t="shared" si="184"/>
        <v>471</v>
      </c>
      <c r="AA518" s="31">
        <f t="shared" si="185"/>
        <v>0.7152623377791012</v>
      </c>
      <c r="AB518" s="9">
        <v>3.3000000000000002E-2</v>
      </c>
      <c r="AC518" s="97">
        <f t="shared" si="192"/>
        <v>460</v>
      </c>
      <c r="AD518" s="31">
        <f t="shared" si="186"/>
        <v>0.75265049637690273</v>
      </c>
      <c r="AE518" s="16">
        <v>0.97358383952535665</v>
      </c>
      <c r="AF518" s="8">
        <f t="shared" si="187"/>
        <v>262</v>
      </c>
      <c r="AG518" s="31">
        <f t="shared" si="188"/>
        <v>-3.1644723143071631E-2</v>
      </c>
      <c r="AH518" s="12">
        <v>2.1236666666666668</v>
      </c>
      <c r="AI518" s="97">
        <f t="shared" si="193"/>
        <v>361</v>
      </c>
      <c r="AJ518" s="31">
        <f t="shared" si="189"/>
        <v>-0.16129901819032622</v>
      </c>
      <c r="AK518" s="11">
        <v>244974.0681024447</v>
      </c>
      <c r="AL518" s="36"/>
    </row>
    <row r="519" spans="1:38" x14ac:dyDescent="0.3">
      <c r="A519" t="s">
        <v>1064</v>
      </c>
      <c r="B519" s="3" t="s">
        <v>1065</v>
      </c>
      <c r="C519" s="4" t="s">
        <v>32</v>
      </c>
      <c r="D519" s="5" t="s">
        <v>33</v>
      </c>
      <c r="E519" s="34">
        <f t="shared" si="190"/>
        <v>3.0144160008349092</v>
      </c>
      <c r="F519" s="6">
        <f t="shared" ref="F519:F570" si="194">((E519*$I$579)+$J$579)</f>
        <v>18.577619188574751</v>
      </c>
      <c r="G519" s="7">
        <f t="shared" ref="G519:G570" si="195">RANK(E519,$E$7:$E$570,1)</f>
        <v>427</v>
      </c>
      <c r="H519" s="97">
        <f t="shared" ref="H519:H570" si="196">RANK(J519,J$7:J$570,1)</f>
        <v>234</v>
      </c>
      <c r="I519" s="31">
        <f t="shared" ref="I519:I570" si="197">(J519-J$572)/J$573</f>
        <v>-0.17565123480917086</v>
      </c>
      <c r="J519" s="9">
        <v>3.2175827571555571E-2</v>
      </c>
      <c r="K519" s="8">
        <f t="shared" ref="K519:K570" si="198">RANK(M519,M$7:M$570,0)</f>
        <v>485</v>
      </c>
      <c r="L519" s="31">
        <f t="shared" ref="L519:L570" si="199">-(M519-M$572)/M$573</f>
        <v>0.82887703284761105</v>
      </c>
      <c r="M519" s="9">
        <v>1.3753967490622295E-2</v>
      </c>
      <c r="N519" s="8">
        <f t="shared" ref="N519:N570" si="200">RANK(P519,P$7:P$570,0)</f>
        <v>354</v>
      </c>
      <c r="O519" s="31">
        <f t="shared" ref="O519:O570" si="201">-(P519-P$572)/P$573</f>
        <v>0.49065043731122976</v>
      </c>
      <c r="P519" s="9">
        <v>2.9237455551165546E-2</v>
      </c>
      <c r="Q519" s="8">
        <f t="shared" ref="Q519:Q570" si="202">RANK(S519,S$7:S$570,0)</f>
        <v>337</v>
      </c>
      <c r="R519" s="31">
        <f t="shared" ref="R519:R570" si="203">-(S519-S$572)/S$573</f>
        <v>5.1244396054726617E-2</v>
      </c>
      <c r="S519" s="10">
        <v>0.1496893945063992</v>
      </c>
      <c r="T519" s="8">
        <f t="shared" ref="T519:T570" si="204">RANK(V519,V$7:V$570,0)</f>
        <v>417</v>
      </c>
      <c r="U519" s="31">
        <f t="shared" ref="U519:U570" si="205">-(V519-V$572)/V$573</f>
        <v>0.60536641221616816</v>
      </c>
      <c r="V519" s="16">
        <v>3.6359469885039915E-2</v>
      </c>
      <c r="W519" s="97">
        <f t="shared" si="191"/>
        <v>412</v>
      </c>
      <c r="X519" s="31">
        <f t="shared" ref="X519:X570" si="206">(Y519-Y$572)/Y$573</f>
        <v>0.45457056802850215</v>
      </c>
      <c r="Y519" s="11">
        <v>142768</v>
      </c>
      <c r="Z519" s="8">
        <f t="shared" ref="Z519:Z570" si="207">RANK(AB519,AB$7:AB$570,0)</f>
        <v>340</v>
      </c>
      <c r="AA519" s="31">
        <f t="shared" ref="AA519:AA570" si="208">-(AB519-AB$572)/AB$573</f>
        <v>0.41190246523630342</v>
      </c>
      <c r="AB519" s="9">
        <v>3.7999999999999999E-2</v>
      </c>
      <c r="AC519" s="97">
        <f t="shared" si="192"/>
        <v>424</v>
      </c>
      <c r="AD519" s="31">
        <f t="shared" ref="AD519:AD570" si="209">(AE519-AE$572)/AE$573</f>
        <v>0.66706410474855693</v>
      </c>
      <c r="AE519" s="16">
        <v>0.96881366556965998</v>
      </c>
      <c r="AF519" s="8">
        <f t="shared" ref="AF519:AF570" si="210">RANK(AH519,AH$7:AH$570,0)</f>
        <v>508</v>
      </c>
      <c r="AG519" s="31">
        <f t="shared" ref="AG519:AG570" si="211">-(AH519-AH$572)/AH$573</f>
        <v>0.71971487922280997</v>
      </c>
      <c r="AH519" s="12">
        <v>1.306</v>
      </c>
      <c r="AI519" s="97">
        <f t="shared" si="193"/>
        <v>483</v>
      </c>
      <c r="AJ519" s="31">
        <f t="shared" ref="AJ519:AJ570" si="212">(AK519-AK$572)/AK$573</f>
        <v>-3.8470208303560377E-2</v>
      </c>
      <c r="AK519" s="11">
        <v>399968.02368834667</v>
      </c>
      <c r="AL519" s="36"/>
    </row>
    <row r="520" spans="1:38" x14ac:dyDescent="0.3">
      <c r="A520" t="s">
        <v>1066</v>
      </c>
      <c r="B520" s="3" t="s">
        <v>1067</v>
      </c>
      <c r="C520" s="4" t="s">
        <v>47</v>
      </c>
      <c r="D520" s="5" t="s">
        <v>44</v>
      </c>
      <c r="E520" s="34">
        <f t="shared" si="190"/>
        <v>-1.8329416683333326</v>
      </c>
      <c r="F520" s="6">
        <f t="shared" si="194"/>
        <v>34.036201985658167</v>
      </c>
      <c r="G520" s="7">
        <f t="shared" si="195"/>
        <v>145</v>
      </c>
      <c r="H520" s="97">
        <f t="shared" si="196"/>
        <v>286</v>
      </c>
      <c r="I520" s="31">
        <f t="shared" si="197"/>
        <v>-1.5176943972259733E-2</v>
      </c>
      <c r="J520" s="9">
        <v>4.5694962282146978E-2</v>
      </c>
      <c r="K520" s="8">
        <f t="shared" si="198"/>
        <v>170</v>
      </c>
      <c r="L520" s="31">
        <f t="shared" si="199"/>
        <v>-0.20786939100585355</v>
      </c>
      <c r="M520" s="9">
        <v>4.8716920609462713E-2</v>
      </c>
      <c r="N520" s="8">
        <f t="shared" si="200"/>
        <v>222</v>
      </c>
      <c r="O520" s="31">
        <f t="shared" si="201"/>
        <v>8.394062626752119E-2</v>
      </c>
      <c r="P520" s="9">
        <v>5.6284384257300042E-2</v>
      </c>
      <c r="Q520" s="8">
        <f t="shared" si="202"/>
        <v>273</v>
      </c>
      <c r="R520" s="31">
        <f t="shared" si="203"/>
        <v>4.9082948103942807E-2</v>
      </c>
      <c r="S520" s="10">
        <v>0.33167495854063017</v>
      </c>
      <c r="T520" s="8">
        <f t="shared" si="204"/>
        <v>81</v>
      </c>
      <c r="U520" s="31">
        <f t="shared" si="205"/>
        <v>-0.71794511671753247</v>
      </c>
      <c r="V520" s="16">
        <v>0.12210135761868623</v>
      </c>
      <c r="W520" s="97">
        <f t="shared" si="191"/>
        <v>118</v>
      </c>
      <c r="X520" s="31">
        <f t="shared" si="206"/>
        <v>-0.77996739673153692</v>
      </c>
      <c r="Y520" s="11">
        <v>85862</v>
      </c>
      <c r="Z520" s="8">
        <f t="shared" si="207"/>
        <v>111</v>
      </c>
      <c r="AA520" s="31">
        <f t="shared" si="208"/>
        <v>-0.4375051778835311</v>
      </c>
      <c r="AB520" s="9">
        <v>5.2000000000000005E-2</v>
      </c>
      <c r="AC520" s="97">
        <f t="shared" si="192"/>
        <v>221</v>
      </c>
      <c r="AD520" s="31">
        <f t="shared" si="209"/>
        <v>6.2615089722199563E-2</v>
      </c>
      <c r="AE520" s="16">
        <v>0.93512458376392238</v>
      </c>
      <c r="AF520" s="8">
        <f t="shared" si="210"/>
        <v>320</v>
      </c>
      <c r="AG520" s="31">
        <f t="shared" si="211"/>
        <v>8.566906719778955E-2</v>
      </c>
      <c r="AH520" s="12">
        <v>1.9960000000000002</v>
      </c>
      <c r="AI520" s="97">
        <f t="shared" si="193"/>
        <v>168</v>
      </c>
      <c r="AJ520" s="31">
        <f t="shared" si="212"/>
        <v>-0.23527329659725849</v>
      </c>
      <c r="AK520" s="11">
        <v>151628.16633499172</v>
      </c>
      <c r="AL520" s="36"/>
    </row>
    <row r="521" spans="1:38" x14ac:dyDescent="0.3">
      <c r="A521" t="s">
        <v>1068</v>
      </c>
      <c r="B521" s="3" t="s">
        <v>1069</v>
      </c>
      <c r="C521" s="4" t="s">
        <v>61</v>
      </c>
      <c r="D521" s="5" t="s">
        <v>44</v>
      </c>
      <c r="E521" s="34">
        <f t="shared" ref="E521:E570" si="213">((I521+L521+AG521+AJ521)*0.25)+(O521+R521+U521+X521+AA521+AD521)</f>
        <v>3.3461629457655246</v>
      </c>
      <c r="F521" s="6">
        <f t="shared" si="194"/>
        <v>17.519653598680627</v>
      </c>
      <c r="G521" s="7">
        <f t="shared" si="195"/>
        <v>443</v>
      </c>
      <c r="H521" s="97">
        <f t="shared" si="196"/>
        <v>2</v>
      </c>
      <c r="I521" s="31">
        <f t="shared" si="197"/>
        <v>-4.8740052381118026</v>
      </c>
      <c r="J521" s="9">
        <v>-0.36363636363636365</v>
      </c>
      <c r="K521" s="8">
        <f t="shared" si="198"/>
        <v>535</v>
      </c>
      <c r="L521" s="31">
        <f t="shared" si="199"/>
        <v>1.2367194871514939</v>
      </c>
      <c r="M521" s="9">
        <v>0</v>
      </c>
      <c r="N521" s="8">
        <f t="shared" si="200"/>
        <v>525</v>
      </c>
      <c r="O521" s="31">
        <f t="shared" si="201"/>
        <v>0.93029961714274023</v>
      </c>
      <c r="P521" s="9">
        <v>0</v>
      </c>
      <c r="Q521" s="8">
        <f t="shared" si="202"/>
        <v>386</v>
      </c>
      <c r="R521" s="31">
        <f t="shared" si="203"/>
        <v>5.3022261440516603E-2</v>
      </c>
      <c r="S521" s="10">
        <v>0</v>
      </c>
      <c r="T521" s="8">
        <f t="shared" si="204"/>
        <v>562</v>
      </c>
      <c r="U521" s="31">
        <f t="shared" si="205"/>
        <v>1.1665262718434488</v>
      </c>
      <c r="V521" s="16">
        <v>0</v>
      </c>
      <c r="W521" s="97">
        <f t="shared" si="191"/>
        <v>1</v>
      </c>
      <c r="X521" s="31">
        <f t="shared" si="206"/>
        <v>-2.2811070739460821</v>
      </c>
      <c r="Y521" s="11">
        <v>16667</v>
      </c>
      <c r="Z521" s="8">
        <f t="shared" si="207"/>
        <v>563</v>
      </c>
      <c r="AA521" s="31">
        <f t="shared" si="208"/>
        <v>2.7174374965615677</v>
      </c>
      <c r="AB521" s="9">
        <v>0</v>
      </c>
      <c r="AC521" s="97">
        <f t="shared" si="192"/>
        <v>562</v>
      </c>
      <c r="AD521" s="31">
        <f t="shared" si="209"/>
        <v>1.2266088628218137</v>
      </c>
      <c r="AE521" s="16">
        <v>1</v>
      </c>
      <c r="AF521" s="8">
        <f t="shared" si="210"/>
        <v>556</v>
      </c>
      <c r="AG521" s="31">
        <f t="shared" si="211"/>
        <v>1.4484081095646089</v>
      </c>
      <c r="AH521" s="12">
        <v>0.51300000000000001</v>
      </c>
      <c r="AI521" s="97">
        <f t="shared" si="193"/>
        <v>529</v>
      </c>
      <c r="AJ521" s="31">
        <f t="shared" si="212"/>
        <v>0.3223796810017785</v>
      </c>
      <c r="AK521" s="11">
        <v>855313.57142857148</v>
      </c>
      <c r="AL521" s="36"/>
    </row>
    <row r="522" spans="1:38" x14ac:dyDescent="0.3">
      <c r="A522" t="s">
        <v>1070</v>
      </c>
      <c r="B522" s="3" t="s">
        <v>1071</v>
      </c>
      <c r="C522" s="4" t="s">
        <v>136</v>
      </c>
      <c r="D522" s="5" t="s">
        <v>44</v>
      </c>
      <c r="E522" s="34">
        <f t="shared" si="213"/>
        <v>1.2250365014843541</v>
      </c>
      <c r="F522" s="6">
        <f t="shared" si="194"/>
        <v>24.284083005357768</v>
      </c>
      <c r="G522" s="7">
        <f t="shared" si="195"/>
        <v>308</v>
      </c>
      <c r="H522" s="97">
        <f t="shared" si="196"/>
        <v>59</v>
      </c>
      <c r="I522" s="31">
        <f t="shared" si="197"/>
        <v>-0.85938446107110733</v>
      </c>
      <c r="J522" s="9">
        <v>-2.5425184676172496E-2</v>
      </c>
      <c r="K522" s="8">
        <f t="shared" si="198"/>
        <v>531</v>
      </c>
      <c r="L522" s="31">
        <f t="shared" si="199"/>
        <v>1.1434300521494283</v>
      </c>
      <c r="M522" s="9">
        <v>3.1460674157303371E-3</v>
      </c>
      <c r="N522" s="8">
        <f t="shared" si="200"/>
        <v>303</v>
      </c>
      <c r="O522" s="31">
        <f t="shared" si="201"/>
        <v>0.36311634703370543</v>
      </c>
      <c r="P522" s="9">
        <v>3.771870029538741E-2</v>
      </c>
      <c r="Q522" s="8">
        <f t="shared" si="202"/>
        <v>357</v>
      </c>
      <c r="R522" s="31">
        <f t="shared" si="203"/>
        <v>5.1975458187408022E-2</v>
      </c>
      <c r="S522" s="10">
        <v>8.8136788295434518E-2</v>
      </c>
      <c r="T522" s="8">
        <f t="shared" si="204"/>
        <v>282</v>
      </c>
      <c r="U522" s="31">
        <f t="shared" si="205"/>
        <v>0.25350912281218041</v>
      </c>
      <c r="V522" s="16">
        <v>5.9157509157509156E-2</v>
      </c>
      <c r="W522" s="97">
        <f t="shared" si="191"/>
        <v>292</v>
      </c>
      <c r="X522" s="31">
        <f t="shared" si="206"/>
        <v>-0.1874299590010525</v>
      </c>
      <c r="Y522" s="11">
        <v>113175</v>
      </c>
      <c r="Z522" s="8">
        <f t="shared" si="207"/>
        <v>340</v>
      </c>
      <c r="AA522" s="31">
        <f t="shared" si="208"/>
        <v>0.41190246523630342</v>
      </c>
      <c r="AB522" s="9">
        <v>3.7999999999999999E-2</v>
      </c>
      <c r="AC522" s="97">
        <f t="shared" si="192"/>
        <v>335</v>
      </c>
      <c r="AD522" s="31">
        <f t="shared" si="209"/>
        <v>0.42264878103454384</v>
      </c>
      <c r="AE522" s="16">
        <v>0.9551911306155445</v>
      </c>
      <c r="AF522" s="8">
        <f t="shared" si="210"/>
        <v>91</v>
      </c>
      <c r="AG522" s="31">
        <f t="shared" si="211"/>
        <v>-0.43443228005751661</v>
      </c>
      <c r="AH522" s="12">
        <v>2.5619999999999998</v>
      </c>
      <c r="AI522" s="97">
        <f t="shared" si="193"/>
        <v>235</v>
      </c>
      <c r="AJ522" s="31">
        <f t="shared" si="212"/>
        <v>-0.21235616629574219</v>
      </c>
      <c r="AK522" s="11">
        <v>180546.59906575005</v>
      </c>
      <c r="AL522" s="36"/>
    </row>
    <row r="523" spans="1:38" x14ac:dyDescent="0.3">
      <c r="A523" t="s">
        <v>1072</v>
      </c>
      <c r="B523" s="3" t="s">
        <v>1073</v>
      </c>
      <c r="C523" s="4" t="s">
        <v>61</v>
      </c>
      <c r="D523" s="5" t="s">
        <v>44</v>
      </c>
      <c r="E523" s="34">
        <f t="shared" si="213"/>
        <v>-0.23662518531879767</v>
      </c>
      <c r="F523" s="6">
        <f t="shared" si="194"/>
        <v>28.945430433976181</v>
      </c>
      <c r="G523" s="7">
        <f t="shared" si="195"/>
        <v>223</v>
      </c>
      <c r="H523" s="97">
        <f t="shared" si="196"/>
        <v>102</v>
      </c>
      <c r="I523" s="31">
        <f t="shared" si="197"/>
        <v>-0.62253499205416785</v>
      </c>
      <c r="J523" s="9">
        <v>-5.4718335127377227E-3</v>
      </c>
      <c r="K523" s="8">
        <f t="shared" si="198"/>
        <v>253</v>
      </c>
      <c r="L523" s="31">
        <f t="shared" si="199"/>
        <v>8.6849289900078161E-2</v>
      </c>
      <c r="M523" s="9">
        <v>3.8777908343125736E-2</v>
      </c>
      <c r="N523" s="8">
        <f t="shared" si="200"/>
        <v>319</v>
      </c>
      <c r="O523" s="31">
        <f t="shared" si="201"/>
        <v>0.41557917049799886</v>
      </c>
      <c r="P523" s="9">
        <v>3.4229828850855744E-2</v>
      </c>
      <c r="Q523" s="8">
        <f t="shared" si="202"/>
        <v>386</v>
      </c>
      <c r="R523" s="31">
        <f t="shared" si="203"/>
        <v>5.3022261440516603E-2</v>
      </c>
      <c r="S523" s="10">
        <v>0</v>
      </c>
      <c r="T523" s="8">
        <f t="shared" si="204"/>
        <v>254</v>
      </c>
      <c r="U523" s="31">
        <f t="shared" si="205"/>
        <v>0.14564997965514112</v>
      </c>
      <c r="V523" s="16">
        <v>6.6146072576940745E-2</v>
      </c>
      <c r="W523" s="97">
        <f t="shared" si="191"/>
        <v>210</v>
      </c>
      <c r="X523" s="31">
        <f t="shared" si="206"/>
        <v>-0.48195228370463894</v>
      </c>
      <c r="Y523" s="11">
        <v>99599</v>
      </c>
      <c r="Z523" s="8">
        <f t="shared" si="207"/>
        <v>202</v>
      </c>
      <c r="AA523" s="31">
        <f t="shared" si="208"/>
        <v>4.7870618184945597E-2</v>
      </c>
      <c r="AB523" s="9">
        <v>4.4000000000000004E-2</v>
      </c>
      <c r="AC523" s="97">
        <f t="shared" si="192"/>
        <v>156</v>
      </c>
      <c r="AD523" s="31">
        <f t="shared" si="209"/>
        <v>-0.22005502742392496</v>
      </c>
      <c r="AE523" s="16">
        <v>0.91936991055933792</v>
      </c>
      <c r="AF523" s="8">
        <f t="shared" si="210"/>
        <v>260</v>
      </c>
      <c r="AG523" s="31">
        <f t="shared" si="211"/>
        <v>-3.2257327792371095E-2</v>
      </c>
      <c r="AH523" s="12">
        <v>2.1243333333333334</v>
      </c>
      <c r="AI523" s="97">
        <f t="shared" si="193"/>
        <v>207</v>
      </c>
      <c r="AJ523" s="31">
        <f t="shared" si="212"/>
        <v>-0.21901658592888298</v>
      </c>
      <c r="AK523" s="11">
        <v>172142.01722738342</v>
      </c>
      <c r="AL523" s="36"/>
    </row>
    <row r="524" spans="1:38" x14ac:dyDescent="0.3">
      <c r="A524" t="s">
        <v>1074</v>
      </c>
      <c r="B524" s="3" t="s">
        <v>1075</v>
      </c>
      <c r="C524" s="4" t="s">
        <v>101</v>
      </c>
      <c r="D524" s="5" t="s">
        <v>33</v>
      </c>
      <c r="E524" s="34">
        <f t="shared" si="213"/>
        <v>4.9163703453821226</v>
      </c>
      <c r="F524" s="6">
        <f t="shared" si="194"/>
        <v>12.512145848642604</v>
      </c>
      <c r="G524" s="7">
        <f t="shared" si="195"/>
        <v>520</v>
      </c>
      <c r="H524" s="97">
        <f t="shared" si="196"/>
        <v>369</v>
      </c>
      <c r="I524" s="31">
        <f t="shared" si="197"/>
        <v>0.19757880992071422</v>
      </c>
      <c r="J524" s="9">
        <v>6.361854170619119E-2</v>
      </c>
      <c r="K524" s="8">
        <f t="shared" si="198"/>
        <v>294</v>
      </c>
      <c r="L524" s="31">
        <f t="shared" si="199"/>
        <v>0.25540667394887961</v>
      </c>
      <c r="M524" s="9">
        <v>3.3093525179856115E-2</v>
      </c>
      <c r="N524" s="8">
        <f t="shared" si="200"/>
        <v>487</v>
      </c>
      <c r="O524" s="31">
        <f t="shared" si="201"/>
        <v>0.79883608682476803</v>
      </c>
      <c r="P524" s="9">
        <v>8.742559523809524E-3</v>
      </c>
      <c r="Q524" s="8">
        <f t="shared" si="202"/>
        <v>179</v>
      </c>
      <c r="R524" s="31">
        <f t="shared" si="203"/>
        <v>4.4548252491278251E-2</v>
      </c>
      <c r="S524" s="10">
        <v>0.7134788037338724</v>
      </c>
      <c r="T524" s="8">
        <f t="shared" si="204"/>
        <v>490</v>
      </c>
      <c r="U524" s="31">
        <f t="shared" si="205"/>
        <v>0.74062512301960448</v>
      </c>
      <c r="V524" s="16">
        <v>2.759559460462814E-2</v>
      </c>
      <c r="W524" s="97">
        <f t="shared" si="191"/>
        <v>521</v>
      </c>
      <c r="X524" s="31">
        <f t="shared" si="206"/>
        <v>1.7843249796892513</v>
      </c>
      <c r="Y524" s="11">
        <v>204063</v>
      </c>
      <c r="Z524" s="8">
        <f t="shared" si="207"/>
        <v>471</v>
      </c>
      <c r="AA524" s="31">
        <f t="shared" si="208"/>
        <v>0.7152623377791012</v>
      </c>
      <c r="AB524" s="9">
        <v>3.3000000000000002E-2</v>
      </c>
      <c r="AC524" s="97">
        <f t="shared" si="192"/>
        <v>433</v>
      </c>
      <c r="AD524" s="31">
        <f t="shared" si="209"/>
        <v>0.68419954175823161</v>
      </c>
      <c r="AE524" s="16">
        <v>0.9697687124385358</v>
      </c>
      <c r="AF524" s="8">
        <f t="shared" si="210"/>
        <v>383</v>
      </c>
      <c r="AG524" s="31">
        <f t="shared" si="211"/>
        <v>0.21155932262884453</v>
      </c>
      <c r="AH524" s="12">
        <v>1.859</v>
      </c>
      <c r="AI524" s="97">
        <f t="shared" si="193"/>
        <v>461</v>
      </c>
      <c r="AJ524" s="31">
        <f t="shared" si="212"/>
        <v>-7.0248711218884791E-2</v>
      </c>
      <c r="AK524" s="11">
        <v>359867.69320411439</v>
      </c>
      <c r="AL524" s="36"/>
    </row>
    <row r="525" spans="1:38" x14ac:dyDescent="0.3">
      <c r="A525" t="s">
        <v>1076</v>
      </c>
      <c r="B525" s="3" t="s">
        <v>1077</v>
      </c>
      <c r="C525" s="4" t="s">
        <v>43</v>
      </c>
      <c r="D525" s="5" t="s">
        <v>44</v>
      </c>
      <c r="E525" s="34">
        <f t="shared" si="213"/>
        <v>-2.6647479157612399</v>
      </c>
      <c r="F525" s="6">
        <f t="shared" si="194"/>
        <v>36.688893745703581</v>
      </c>
      <c r="G525" s="7">
        <f t="shared" si="195"/>
        <v>120</v>
      </c>
      <c r="H525" s="97">
        <f t="shared" si="196"/>
        <v>497</v>
      </c>
      <c r="I525" s="31">
        <f t="shared" si="197"/>
        <v>0.93547283805723203</v>
      </c>
      <c r="J525" s="9">
        <v>0.12578232330941841</v>
      </c>
      <c r="K525" s="8">
        <f t="shared" si="198"/>
        <v>243</v>
      </c>
      <c r="L525" s="31">
        <f t="shared" si="199"/>
        <v>4.876917297811572E-2</v>
      </c>
      <c r="M525" s="9">
        <v>4.0062111801242237E-2</v>
      </c>
      <c r="N525" s="8">
        <f t="shared" si="200"/>
        <v>54</v>
      </c>
      <c r="O525" s="31">
        <f t="shared" si="201"/>
        <v>-1.3075222812660421</v>
      </c>
      <c r="P525" s="9">
        <v>0.14881915237787124</v>
      </c>
      <c r="Q525" s="8">
        <f t="shared" si="202"/>
        <v>146</v>
      </c>
      <c r="R525" s="31">
        <f t="shared" si="203"/>
        <v>4.174914849565018E-2</v>
      </c>
      <c r="S525" s="10">
        <v>0.94915254237288138</v>
      </c>
      <c r="T525" s="8">
        <f t="shared" si="204"/>
        <v>165</v>
      </c>
      <c r="U525" s="31">
        <f t="shared" si="205"/>
        <v>-0.15082769289726605</v>
      </c>
      <c r="V525" s="16">
        <v>8.5355876738478317E-2</v>
      </c>
      <c r="W525" s="97">
        <f t="shared" si="191"/>
        <v>90</v>
      </c>
      <c r="X525" s="31">
        <f t="shared" si="206"/>
        <v>-0.87815596785767369</v>
      </c>
      <c r="Y525" s="11">
        <v>81336</v>
      </c>
      <c r="Z525" s="8">
        <f t="shared" si="207"/>
        <v>128</v>
      </c>
      <c r="AA525" s="31">
        <f t="shared" si="208"/>
        <v>-0.31616122886641185</v>
      </c>
      <c r="AB525" s="9">
        <v>0.05</v>
      </c>
      <c r="AC525" s="97">
        <f t="shared" si="192"/>
        <v>191</v>
      </c>
      <c r="AD525" s="31">
        <f t="shared" si="209"/>
        <v>-6.2196398022952577E-2</v>
      </c>
      <c r="AE525" s="16">
        <v>0.92816819155148922</v>
      </c>
      <c r="AF525" s="8">
        <f t="shared" si="210"/>
        <v>51</v>
      </c>
      <c r="AG525" s="31">
        <f t="shared" si="211"/>
        <v>-0.6797804421019813</v>
      </c>
      <c r="AH525" s="12">
        <v>2.8290000000000002</v>
      </c>
      <c r="AI525" s="97">
        <f t="shared" si="193"/>
        <v>66</v>
      </c>
      <c r="AJ525" s="31">
        <f t="shared" si="212"/>
        <v>-0.27099555031954203</v>
      </c>
      <c r="AK525" s="11">
        <v>106551.33613559321</v>
      </c>
      <c r="AL525" s="36"/>
    </row>
    <row r="526" spans="1:38" x14ac:dyDescent="0.3">
      <c r="A526" t="s">
        <v>1078</v>
      </c>
      <c r="B526" s="3" t="s">
        <v>1079</v>
      </c>
      <c r="C526" s="4" t="s">
        <v>89</v>
      </c>
      <c r="D526" s="5" t="s">
        <v>37</v>
      </c>
      <c r="E526" s="34">
        <f t="shared" si="213"/>
        <v>-3.001579727930423</v>
      </c>
      <c r="F526" s="6">
        <f t="shared" si="194"/>
        <v>37.763075354011114</v>
      </c>
      <c r="G526" s="7">
        <f t="shared" si="195"/>
        <v>104</v>
      </c>
      <c r="H526" s="97">
        <f t="shared" si="196"/>
        <v>386</v>
      </c>
      <c r="I526" s="31">
        <f t="shared" si="197"/>
        <v>0.25616819469645097</v>
      </c>
      <c r="J526" s="9">
        <v>6.8554396423248898E-2</v>
      </c>
      <c r="K526" s="8">
        <f t="shared" si="198"/>
        <v>1</v>
      </c>
      <c r="L526" s="31">
        <f t="shared" si="199"/>
        <v>-5.7521354919594989</v>
      </c>
      <c r="M526" s="9">
        <v>0.2356902356902357</v>
      </c>
      <c r="N526" s="8">
        <f t="shared" si="200"/>
        <v>413</v>
      </c>
      <c r="O526" s="31">
        <f t="shared" si="201"/>
        <v>0.6531163878106806</v>
      </c>
      <c r="P526" s="9">
        <v>1.8433179723502304E-2</v>
      </c>
      <c r="Q526" s="8">
        <f t="shared" si="202"/>
        <v>386</v>
      </c>
      <c r="R526" s="31">
        <f t="shared" si="203"/>
        <v>5.3022261440516603E-2</v>
      </c>
      <c r="S526" s="10">
        <v>0</v>
      </c>
      <c r="T526" s="8">
        <f t="shared" si="204"/>
        <v>293</v>
      </c>
      <c r="U526" s="31">
        <f t="shared" si="205"/>
        <v>0.27366964783876441</v>
      </c>
      <c r="V526" s="16">
        <v>5.7851239669421489E-2</v>
      </c>
      <c r="W526" s="97">
        <v>263</v>
      </c>
      <c r="X526" s="31">
        <f t="shared" si="206"/>
        <v>-0.88002168087509469</v>
      </c>
      <c r="Y526" s="11">
        <v>81250</v>
      </c>
      <c r="Z526" s="8">
        <f t="shared" si="207"/>
        <v>19</v>
      </c>
      <c r="AA526" s="31">
        <f t="shared" si="208"/>
        <v>-2.0756484896146397</v>
      </c>
      <c r="AB526" s="9">
        <v>7.9000000000000001E-2</v>
      </c>
      <c r="AC526" s="97">
        <v>263</v>
      </c>
      <c r="AD526" s="31">
        <f t="shared" si="209"/>
        <v>0.22499317114613579</v>
      </c>
      <c r="AE526" s="16">
        <v>0.94417475728155342</v>
      </c>
      <c r="AF526" s="8">
        <f t="shared" si="210"/>
        <v>504</v>
      </c>
      <c r="AG526" s="31">
        <f t="shared" si="211"/>
        <v>0.68081448399228939</v>
      </c>
      <c r="AH526" s="12">
        <v>1.3483333333333334</v>
      </c>
      <c r="AI526" s="97">
        <v>263</v>
      </c>
      <c r="AJ526" s="31">
        <f t="shared" si="212"/>
        <v>-0.18769128943638588</v>
      </c>
      <c r="AK526" s="11">
        <v>211670.46025104602</v>
      </c>
      <c r="AL526" s="36"/>
    </row>
    <row r="527" spans="1:38" x14ac:dyDescent="0.3">
      <c r="A527" t="s">
        <v>1080</v>
      </c>
      <c r="B527" s="3" t="s">
        <v>1079</v>
      </c>
      <c r="C527" s="4" t="s">
        <v>224</v>
      </c>
      <c r="D527" s="5" t="s">
        <v>37</v>
      </c>
      <c r="E527" s="34">
        <f t="shared" si="213"/>
        <v>1.3347511583648561</v>
      </c>
      <c r="F527" s="6">
        <f t="shared" si="194"/>
        <v>23.934194834689343</v>
      </c>
      <c r="G527" s="7">
        <f t="shared" si="195"/>
        <v>315</v>
      </c>
      <c r="H527" s="97">
        <f t="shared" si="196"/>
        <v>221</v>
      </c>
      <c r="I527" s="31">
        <f t="shared" si="197"/>
        <v>-0.19899879363424056</v>
      </c>
      <c r="J527" s="9">
        <v>3.0208915667639724E-2</v>
      </c>
      <c r="K527" s="8">
        <f t="shared" si="198"/>
        <v>435</v>
      </c>
      <c r="L527" s="31">
        <f t="shared" si="199"/>
        <v>0.66850304838438979</v>
      </c>
      <c r="M527" s="9">
        <v>1.9162375922288869E-2</v>
      </c>
      <c r="N527" s="8">
        <f t="shared" si="200"/>
        <v>307</v>
      </c>
      <c r="O527" s="31">
        <f t="shared" si="201"/>
        <v>0.38161012469420269</v>
      </c>
      <c r="P527" s="9">
        <v>3.6488831056170026E-2</v>
      </c>
      <c r="Q527" s="8">
        <f t="shared" si="202"/>
        <v>201</v>
      </c>
      <c r="R527" s="31">
        <f t="shared" si="203"/>
        <v>4.5861097132833123E-2</v>
      </c>
      <c r="S527" s="10">
        <v>0.60294235871050728</v>
      </c>
      <c r="T527" s="8">
        <f t="shared" si="204"/>
        <v>307</v>
      </c>
      <c r="U527" s="31">
        <f t="shared" si="205"/>
        <v>0.32025451363380353</v>
      </c>
      <c r="V527" s="16">
        <v>5.4832846610982908E-2</v>
      </c>
      <c r="W527" s="97">
        <v>163</v>
      </c>
      <c r="X527" s="31">
        <f t="shared" si="206"/>
        <v>-0.164130240620701</v>
      </c>
      <c r="Y527" s="11">
        <v>114249</v>
      </c>
      <c r="Z527" s="8">
        <f t="shared" si="207"/>
        <v>317</v>
      </c>
      <c r="AA527" s="31">
        <f t="shared" si="208"/>
        <v>0.35123049072774382</v>
      </c>
      <c r="AB527" s="9">
        <v>3.9E-2</v>
      </c>
      <c r="AC527" s="97">
        <v>163</v>
      </c>
      <c r="AD527" s="31">
        <f t="shared" si="209"/>
        <v>0.39434128558817927</v>
      </c>
      <c r="AE527" s="16">
        <v>0.95361340692653074</v>
      </c>
      <c r="AF527" s="8">
        <f t="shared" si="210"/>
        <v>168</v>
      </c>
      <c r="AG527" s="31">
        <f t="shared" si="211"/>
        <v>-0.21818283885478035</v>
      </c>
      <c r="AH527" s="12">
        <v>2.3266666666666667</v>
      </c>
      <c r="AI527" s="97">
        <v>163</v>
      </c>
      <c r="AJ527" s="31">
        <f t="shared" si="212"/>
        <v>-0.22898586706018961</v>
      </c>
      <c r="AK527" s="11">
        <v>159562.08326633973</v>
      </c>
      <c r="AL527" s="36"/>
    </row>
    <row r="528" spans="1:38" x14ac:dyDescent="0.3">
      <c r="A528" t="s">
        <v>1081</v>
      </c>
      <c r="B528" s="3" t="s">
        <v>1079</v>
      </c>
      <c r="C528" s="4" t="s">
        <v>43</v>
      </c>
      <c r="D528" s="5" t="s">
        <v>44</v>
      </c>
      <c r="E528" s="34">
        <f t="shared" si="213"/>
        <v>2.1280414498197664</v>
      </c>
      <c r="F528" s="6">
        <f t="shared" si="194"/>
        <v>21.404333312281324</v>
      </c>
      <c r="G528" s="7">
        <f t="shared" si="195"/>
        <v>368</v>
      </c>
      <c r="H528" s="97">
        <f t="shared" si="196"/>
        <v>388</v>
      </c>
      <c r="I528" s="31">
        <f t="shared" si="197"/>
        <v>0.2671150118791043</v>
      </c>
      <c r="J528" s="9">
        <v>6.9476609541454293E-2</v>
      </c>
      <c r="K528" s="8">
        <f t="shared" si="198"/>
        <v>535</v>
      </c>
      <c r="L528" s="31">
        <f t="shared" si="199"/>
        <v>1.2367194871514939</v>
      </c>
      <c r="M528" s="9">
        <v>0</v>
      </c>
      <c r="N528" s="8">
        <f t="shared" si="200"/>
        <v>322</v>
      </c>
      <c r="O528" s="31">
        <f t="shared" si="201"/>
        <v>0.4212585484112274</v>
      </c>
      <c r="P528" s="9">
        <v>3.3852140077821009E-2</v>
      </c>
      <c r="Q528" s="8">
        <f t="shared" si="202"/>
        <v>175</v>
      </c>
      <c r="R528" s="31">
        <f t="shared" si="203"/>
        <v>4.4449264681623878E-2</v>
      </c>
      <c r="S528" s="10">
        <v>0.7218131947452</v>
      </c>
      <c r="T528" s="8">
        <f t="shared" si="204"/>
        <v>390</v>
      </c>
      <c r="U528" s="31">
        <f t="shared" si="205"/>
        <v>0.54908719158060926</v>
      </c>
      <c r="V528" s="16">
        <v>4.000599340725202E-2</v>
      </c>
      <c r="W528" s="97">
        <v>216</v>
      </c>
      <c r="X528" s="31">
        <f t="shared" si="206"/>
        <v>0.4909302775308011</v>
      </c>
      <c r="Y528" s="11">
        <v>144444</v>
      </c>
      <c r="Z528" s="8">
        <f t="shared" si="207"/>
        <v>218</v>
      </c>
      <c r="AA528" s="31">
        <f t="shared" si="208"/>
        <v>0.10854259269350566</v>
      </c>
      <c r="AB528" s="9">
        <v>4.2999999999999997E-2</v>
      </c>
      <c r="AC528" s="97">
        <v>216</v>
      </c>
      <c r="AD528" s="31">
        <f t="shared" si="209"/>
        <v>0.31449077933055392</v>
      </c>
      <c r="AE528" s="16">
        <v>0.94916292364230304</v>
      </c>
      <c r="AF528" s="8">
        <f t="shared" si="210"/>
        <v>88</v>
      </c>
      <c r="AG528" s="31">
        <f t="shared" si="211"/>
        <v>-0.4834406520014794</v>
      </c>
      <c r="AH528" s="12">
        <v>2.6153333333333331</v>
      </c>
      <c r="AI528" s="97">
        <v>216</v>
      </c>
      <c r="AJ528" s="31">
        <f t="shared" si="212"/>
        <v>-0.22326266466333994</v>
      </c>
      <c r="AK528" s="11">
        <v>166784.01905586835</v>
      </c>
      <c r="AL528" s="36"/>
    </row>
    <row r="529" spans="1:38" x14ac:dyDescent="0.3">
      <c r="A529" t="s">
        <v>1082</v>
      </c>
      <c r="B529" s="3" t="s">
        <v>1079</v>
      </c>
      <c r="C529" s="4" t="s">
        <v>47</v>
      </c>
      <c r="D529" s="5" t="s">
        <v>44</v>
      </c>
      <c r="E529" s="34">
        <f t="shared" si="213"/>
        <v>4.3811837533965354</v>
      </c>
      <c r="F529" s="6">
        <f t="shared" si="194"/>
        <v>14.218895547910762</v>
      </c>
      <c r="G529" s="7">
        <f t="shared" si="195"/>
        <v>501</v>
      </c>
      <c r="H529" s="97">
        <f t="shared" si="196"/>
        <v>187</v>
      </c>
      <c r="I529" s="31">
        <f t="shared" si="197"/>
        <v>-0.32677122646505558</v>
      </c>
      <c r="J529" s="9">
        <v>1.9444744517662205E-2</v>
      </c>
      <c r="K529" s="8">
        <f t="shared" si="198"/>
        <v>532</v>
      </c>
      <c r="L529" s="31">
        <f t="shared" si="199"/>
        <v>1.1476990330280663</v>
      </c>
      <c r="M529" s="9">
        <v>3.0021014710297209E-3</v>
      </c>
      <c r="N529" s="8">
        <f t="shared" si="200"/>
        <v>463</v>
      </c>
      <c r="O529" s="31">
        <f t="shared" si="201"/>
        <v>0.73559947314263119</v>
      </c>
      <c r="P529" s="9">
        <v>1.2947907256850346E-2</v>
      </c>
      <c r="Q529" s="8">
        <f t="shared" si="202"/>
        <v>279</v>
      </c>
      <c r="R529" s="31">
        <f t="shared" si="203"/>
        <v>4.9246581761666339E-2</v>
      </c>
      <c r="S529" s="10">
        <v>0.31789763696089862</v>
      </c>
      <c r="T529" s="8">
        <f t="shared" si="204"/>
        <v>452</v>
      </c>
      <c r="U529" s="31">
        <f t="shared" si="205"/>
        <v>0.66823891641103716</v>
      </c>
      <c r="V529" s="16">
        <v>3.2285744931888877E-2</v>
      </c>
      <c r="W529" s="97">
        <v>407</v>
      </c>
      <c r="X529" s="31">
        <f t="shared" si="206"/>
        <v>1.2651794854231329</v>
      </c>
      <c r="Y529" s="11">
        <v>180133</v>
      </c>
      <c r="Z529" s="8">
        <f t="shared" si="207"/>
        <v>442</v>
      </c>
      <c r="AA529" s="31">
        <f t="shared" si="208"/>
        <v>0.65459036327054154</v>
      </c>
      <c r="AB529" s="9">
        <v>3.4000000000000002E-2</v>
      </c>
      <c r="AC529" s="97">
        <v>407</v>
      </c>
      <c r="AD529" s="31">
        <f t="shared" si="209"/>
        <v>0.79241982707964365</v>
      </c>
      <c r="AE529" s="16">
        <v>0.97580039080114234</v>
      </c>
      <c r="AF529" s="8">
        <f t="shared" si="210"/>
        <v>367</v>
      </c>
      <c r="AG529" s="31">
        <f t="shared" si="211"/>
        <v>0.17939757854061872</v>
      </c>
      <c r="AH529" s="12">
        <v>1.8940000000000001</v>
      </c>
      <c r="AI529" s="97">
        <v>407</v>
      </c>
      <c r="AJ529" s="31">
        <f t="shared" si="212"/>
        <v>-0.13668895987210053</v>
      </c>
      <c r="AK529" s="11">
        <v>276028.75543075131</v>
      </c>
      <c r="AL529" s="36"/>
    </row>
    <row r="530" spans="1:38" x14ac:dyDescent="0.3">
      <c r="A530" t="s">
        <v>1083</v>
      </c>
      <c r="B530" s="3" t="s">
        <v>1079</v>
      </c>
      <c r="C530" s="4" t="s">
        <v>143</v>
      </c>
      <c r="D530" s="5" t="s">
        <v>44</v>
      </c>
      <c r="E530" s="34">
        <f t="shared" si="213"/>
        <v>3.986589600231027</v>
      </c>
      <c r="F530" s="6">
        <f t="shared" si="194"/>
        <v>15.477285541855794</v>
      </c>
      <c r="G530" s="7">
        <f t="shared" si="195"/>
        <v>480</v>
      </c>
      <c r="H530" s="97">
        <f t="shared" si="196"/>
        <v>89</v>
      </c>
      <c r="I530" s="31">
        <f t="shared" si="197"/>
        <v>-0.69052515372562084</v>
      </c>
      <c r="J530" s="9">
        <v>-1.1199655395218611E-2</v>
      </c>
      <c r="K530" s="8">
        <f t="shared" si="198"/>
        <v>516</v>
      </c>
      <c r="L530" s="31">
        <f t="shared" si="199"/>
        <v>1.0427599859402217</v>
      </c>
      <c r="M530" s="9">
        <v>6.541037221616571E-3</v>
      </c>
      <c r="N530" s="8">
        <f t="shared" si="200"/>
        <v>496</v>
      </c>
      <c r="O530" s="31">
        <f t="shared" si="201"/>
        <v>0.82810281325079105</v>
      </c>
      <c r="P530" s="9">
        <v>6.7962699541646906E-3</v>
      </c>
      <c r="Q530" s="8">
        <f t="shared" si="202"/>
        <v>373</v>
      </c>
      <c r="R530" s="31">
        <f t="shared" si="203"/>
        <v>5.2375505302977396E-2</v>
      </c>
      <c r="S530" s="10">
        <v>5.4454367240252669E-2</v>
      </c>
      <c r="T530" s="8">
        <f t="shared" si="204"/>
        <v>498</v>
      </c>
      <c r="U530" s="31">
        <f t="shared" si="205"/>
        <v>0.78025831500391629</v>
      </c>
      <c r="V530" s="16">
        <v>2.5027624309392264E-2</v>
      </c>
      <c r="W530" s="97">
        <v>338</v>
      </c>
      <c r="X530" s="31">
        <f t="shared" si="206"/>
        <v>0.9510020910243896</v>
      </c>
      <c r="Y530" s="11">
        <v>165651</v>
      </c>
      <c r="Z530" s="8">
        <f t="shared" si="207"/>
        <v>317</v>
      </c>
      <c r="AA530" s="31">
        <f t="shared" si="208"/>
        <v>0.35123049072774382</v>
      </c>
      <c r="AB530" s="9">
        <v>3.9E-2</v>
      </c>
      <c r="AC530" s="97">
        <v>338</v>
      </c>
      <c r="AD530" s="31">
        <f t="shared" si="209"/>
        <v>0.99951331700012247</v>
      </c>
      <c r="AE530" s="16">
        <v>0.98734278618921734</v>
      </c>
      <c r="AF530" s="8">
        <f t="shared" si="210"/>
        <v>237</v>
      </c>
      <c r="AG530" s="31">
        <f t="shared" si="211"/>
        <v>-7.820267648983617E-2</v>
      </c>
      <c r="AH530" s="12">
        <v>2.1743333333333332</v>
      </c>
      <c r="AI530" s="97">
        <v>338</v>
      </c>
      <c r="AJ530" s="31">
        <f t="shared" si="212"/>
        <v>-0.17760388404041869</v>
      </c>
      <c r="AK530" s="11">
        <v>224399.45164452191</v>
      </c>
      <c r="AL530" s="36"/>
    </row>
    <row r="531" spans="1:38" x14ac:dyDescent="0.3">
      <c r="A531" t="s">
        <v>1084</v>
      </c>
      <c r="B531" s="3" t="s">
        <v>1085</v>
      </c>
      <c r="C531" s="4" t="s">
        <v>101</v>
      </c>
      <c r="D531" s="5" t="s">
        <v>33</v>
      </c>
      <c r="E531" s="34">
        <f t="shared" si="213"/>
        <v>3.9512232941922858</v>
      </c>
      <c r="F531" s="6">
        <f t="shared" si="194"/>
        <v>15.590071312463202</v>
      </c>
      <c r="G531" s="7">
        <f t="shared" si="195"/>
        <v>478</v>
      </c>
      <c r="H531" s="97">
        <f t="shared" si="196"/>
        <v>449</v>
      </c>
      <c r="I531" s="31">
        <f t="shared" si="197"/>
        <v>0.51831514169340975</v>
      </c>
      <c r="J531" s="9">
        <v>9.0638930163447151E-2</v>
      </c>
      <c r="K531" s="8">
        <f t="shared" si="198"/>
        <v>268</v>
      </c>
      <c r="L531" s="31">
        <f t="shared" si="199"/>
        <v>0.15625625064694329</v>
      </c>
      <c r="M531" s="9">
        <v>3.643724696356275E-2</v>
      </c>
      <c r="N531" s="8">
        <f t="shared" si="200"/>
        <v>410</v>
      </c>
      <c r="O531" s="31">
        <f t="shared" si="201"/>
        <v>0.64958838743734093</v>
      </c>
      <c r="P531" s="9">
        <v>1.8667798048366567E-2</v>
      </c>
      <c r="Q531" s="8">
        <f t="shared" si="202"/>
        <v>336</v>
      </c>
      <c r="R531" s="31">
        <f t="shared" si="203"/>
        <v>5.1224345953115764E-2</v>
      </c>
      <c r="S531" s="10">
        <v>0.15137753557372086</v>
      </c>
      <c r="T531" s="8">
        <f t="shared" si="204"/>
        <v>545</v>
      </c>
      <c r="U531" s="31">
        <f t="shared" si="205"/>
        <v>0.97497369825379121</v>
      </c>
      <c r="V531" s="16">
        <v>1.2411347517730497E-2</v>
      </c>
      <c r="W531" s="97">
        <f t="shared" ref="W531:W570" si="214">RANK(Y531,Y$7:Y$570,1)</f>
        <v>488</v>
      </c>
      <c r="X531" s="31">
        <f t="shared" si="206"/>
        <v>1.1250123714050222</v>
      </c>
      <c r="Y531" s="11">
        <v>173672</v>
      </c>
      <c r="Z531" s="8">
        <f t="shared" si="207"/>
        <v>396</v>
      </c>
      <c r="AA531" s="31">
        <f t="shared" si="208"/>
        <v>0.53324641425342234</v>
      </c>
      <c r="AB531" s="9">
        <v>3.6000000000000004E-2</v>
      </c>
      <c r="AC531" s="97">
        <f t="shared" ref="AC531:AC570" si="215">RANK(AE531,AE$7:AE$570,1)</f>
        <v>341</v>
      </c>
      <c r="AD531" s="31">
        <f t="shared" si="209"/>
        <v>0.43406574848452917</v>
      </c>
      <c r="AE531" s="16">
        <v>0.95582745748652009</v>
      </c>
      <c r="AF531" s="8">
        <f t="shared" si="210"/>
        <v>338</v>
      </c>
      <c r="AG531" s="31">
        <f t="shared" si="211"/>
        <v>0.12058753220786378</v>
      </c>
      <c r="AH531" s="12">
        <v>1.9579999999999995</v>
      </c>
      <c r="AI531" s="97">
        <f t="shared" ref="AI531:AI570" si="216">RANK(AK531,AK$7:AK$570,1)</f>
        <v>473</v>
      </c>
      <c r="AJ531" s="31">
        <f t="shared" si="212"/>
        <v>-6.2709610927961124E-2</v>
      </c>
      <c r="AK531" s="11">
        <v>369381.05555555556</v>
      </c>
      <c r="AL531" s="36"/>
    </row>
    <row r="532" spans="1:38" x14ac:dyDescent="0.3">
      <c r="A532" t="s">
        <v>1086</v>
      </c>
      <c r="B532" s="3" t="s">
        <v>1087</v>
      </c>
      <c r="C532" s="4" t="s">
        <v>72</v>
      </c>
      <c r="D532" s="5" t="s">
        <v>37</v>
      </c>
      <c r="E532" s="34">
        <f t="shared" si="213"/>
        <v>-0.44930166076416223</v>
      </c>
      <c r="F532" s="6">
        <f t="shared" si="194"/>
        <v>29.623671473537879</v>
      </c>
      <c r="G532" s="7">
        <f t="shared" si="195"/>
        <v>205</v>
      </c>
      <c r="H532" s="97">
        <f t="shared" si="196"/>
        <v>77</v>
      </c>
      <c r="I532" s="31">
        <f t="shared" si="197"/>
        <v>-0.7536471247643316</v>
      </c>
      <c r="J532" s="9">
        <v>-1.6517357222844309E-2</v>
      </c>
      <c r="K532" s="8">
        <f t="shared" si="198"/>
        <v>470</v>
      </c>
      <c r="L532" s="31">
        <f t="shared" si="199"/>
        <v>0.76814882712757326</v>
      </c>
      <c r="M532" s="9">
        <v>1.5801948907031866E-2</v>
      </c>
      <c r="N532" s="8">
        <f t="shared" si="200"/>
        <v>236</v>
      </c>
      <c r="O532" s="31">
        <f t="shared" si="201"/>
        <v>0.14564559324749676</v>
      </c>
      <c r="P532" s="9">
        <v>5.218089376505218E-2</v>
      </c>
      <c r="Q532" s="8">
        <f t="shared" si="202"/>
        <v>79</v>
      </c>
      <c r="R532" s="31">
        <f t="shared" si="203"/>
        <v>3.0483064723997044E-2</v>
      </c>
      <c r="S532" s="10">
        <v>1.8977132555270899</v>
      </c>
      <c r="T532" s="8">
        <f t="shared" si="204"/>
        <v>187</v>
      </c>
      <c r="U532" s="31">
        <f t="shared" si="205"/>
        <v>-6.8166888208743309E-2</v>
      </c>
      <c r="V532" s="16">
        <v>0.08</v>
      </c>
      <c r="W532" s="97">
        <f t="shared" si="214"/>
        <v>286</v>
      </c>
      <c r="X532" s="31">
        <f t="shared" si="206"/>
        <v>-0.21745492197908459</v>
      </c>
      <c r="Y532" s="11">
        <v>111791</v>
      </c>
      <c r="Z532" s="8">
        <f t="shared" si="207"/>
        <v>164</v>
      </c>
      <c r="AA532" s="31">
        <f t="shared" si="208"/>
        <v>-0.13414530534073291</v>
      </c>
      <c r="AB532" s="9">
        <v>4.7E-2</v>
      </c>
      <c r="AC532" s="97">
        <f t="shared" si="215"/>
        <v>200</v>
      </c>
      <c r="AD532" s="31">
        <f t="shared" si="209"/>
        <v>-1.9001244338209003E-2</v>
      </c>
      <c r="AE532" s="16">
        <v>0.93057568172836258</v>
      </c>
      <c r="AF532" s="8">
        <f t="shared" si="210"/>
        <v>83</v>
      </c>
      <c r="AG532" s="31">
        <f t="shared" si="211"/>
        <v>-0.50488181472696325</v>
      </c>
      <c r="AH532" s="12">
        <v>2.6386666666666665</v>
      </c>
      <c r="AI532" s="97">
        <f t="shared" si="216"/>
        <v>108</v>
      </c>
      <c r="AJ532" s="31">
        <f t="shared" si="212"/>
        <v>-0.25626772311182316</v>
      </c>
      <c r="AK532" s="11">
        <v>125135.93528797799</v>
      </c>
      <c r="AL532" s="36"/>
    </row>
    <row r="533" spans="1:38" x14ac:dyDescent="0.3">
      <c r="A533" t="s">
        <v>1088</v>
      </c>
      <c r="B533" s="3" t="s">
        <v>1089</v>
      </c>
      <c r="C533" s="4" t="s">
        <v>136</v>
      </c>
      <c r="D533" s="5" t="s">
        <v>44</v>
      </c>
      <c r="E533" s="34">
        <f t="shared" si="213"/>
        <v>2.6724549678476794</v>
      </c>
      <c r="F533" s="6">
        <f t="shared" si="194"/>
        <v>19.668158262147248</v>
      </c>
      <c r="G533" s="7">
        <f t="shared" si="195"/>
        <v>403</v>
      </c>
      <c r="H533" s="97">
        <f t="shared" si="196"/>
        <v>92</v>
      </c>
      <c r="I533" s="31">
        <f t="shared" si="197"/>
        <v>-0.66780031082939184</v>
      </c>
      <c r="J533" s="9">
        <v>-9.285204109664269E-3</v>
      </c>
      <c r="K533" s="8">
        <f t="shared" si="198"/>
        <v>345</v>
      </c>
      <c r="L533" s="31">
        <f t="shared" si="199"/>
        <v>0.40059376715010209</v>
      </c>
      <c r="M533" s="9">
        <v>2.8197275319463512E-2</v>
      </c>
      <c r="N533" s="8">
        <f t="shared" si="200"/>
        <v>332</v>
      </c>
      <c r="O533" s="31">
        <f t="shared" si="201"/>
        <v>0.44493804507859847</v>
      </c>
      <c r="P533" s="9">
        <v>3.227741126438035E-2</v>
      </c>
      <c r="Q533" s="8">
        <f t="shared" si="202"/>
        <v>301</v>
      </c>
      <c r="R533" s="31">
        <f t="shared" si="203"/>
        <v>4.9948495987677581E-2</v>
      </c>
      <c r="S533" s="10">
        <v>0.25879917184265011</v>
      </c>
      <c r="T533" s="8">
        <f t="shared" si="204"/>
        <v>439</v>
      </c>
      <c r="U533" s="31">
        <f t="shared" si="205"/>
        <v>0.64530595070110097</v>
      </c>
      <c r="V533" s="16">
        <v>3.3771650350460522E-2</v>
      </c>
      <c r="W533" s="97">
        <f t="shared" si="214"/>
        <v>441</v>
      </c>
      <c r="X533" s="31">
        <f t="shared" si="206"/>
        <v>0.67776191132185049</v>
      </c>
      <c r="Y533" s="11">
        <v>153056</v>
      </c>
      <c r="Z533" s="8">
        <f t="shared" si="207"/>
        <v>396</v>
      </c>
      <c r="AA533" s="31">
        <f t="shared" si="208"/>
        <v>0.53324641425342234</v>
      </c>
      <c r="AB533" s="9">
        <v>3.6000000000000004E-2</v>
      </c>
      <c r="AC533" s="97">
        <f t="shared" si="215"/>
        <v>346</v>
      </c>
      <c r="AD533" s="31">
        <f t="shared" si="209"/>
        <v>0.44558342232576192</v>
      </c>
      <c r="AE533" s="16">
        <v>0.95646939724753066</v>
      </c>
      <c r="AF533" s="8">
        <f t="shared" si="210"/>
        <v>231</v>
      </c>
      <c r="AG533" s="31">
        <f t="shared" si="211"/>
        <v>-8.7698048553979169E-2</v>
      </c>
      <c r="AH533" s="12">
        <v>2.1846666666666668</v>
      </c>
      <c r="AI533" s="97">
        <f t="shared" si="216"/>
        <v>395</v>
      </c>
      <c r="AJ533" s="31">
        <f t="shared" si="212"/>
        <v>-0.14241249504966128</v>
      </c>
      <c r="AK533" s="11">
        <v>268806.39971532091</v>
      </c>
      <c r="AL533" s="36"/>
    </row>
    <row r="534" spans="1:38" x14ac:dyDescent="0.3">
      <c r="A534" t="s">
        <v>1090</v>
      </c>
      <c r="B534" s="3" t="s">
        <v>1091</v>
      </c>
      <c r="C534" s="4" t="s">
        <v>94</v>
      </c>
      <c r="D534" s="5" t="s">
        <v>44</v>
      </c>
      <c r="E534" s="34">
        <f t="shared" si="213"/>
        <v>1.6420665579987261</v>
      </c>
      <c r="F534" s="6">
        <f t="shared" si="194"/>
        <v>22.954143253128592</v>
      </c>
      <c r="G534" s="7">
        <f t="shared" si="195"/>
        <v>329</v>
      </c>
      <c r="H534" s="97">
        <f t="shared" si="196"/>
        <v>561</v>
      </c>
      <c r="I534" s="31">
        <f t="shared" si="197"/>
        <v>3.8592202335524801</v>
      </c>
      <c r="J534" s="9">
        <v>0.37209302325581395</v>
      </c>
      <c r="K534" s="8">
        <f t="shared" si="198"/>
        <v>41</v>
      </c>
      <c r="L534" s="31">
        <f t="shared" si="199"/>
        <v>-1.4144433116124171</v>
      </c>
      <c r="M534" s="9">
        <v>8.9407089825368602E-2</v>
      </c>
      <c r="N534" s="8">
        <f t="shared" si="200"/>
        <v>196</v>
      </c>
      <c r="O534" s="31">
        <f t="shared" si="201"/>
        <v>-3.2724906051871533E-2</v>
      </c>
      <c r="P534" s="9">
        <v>6.404285048905449E-2</v>
      </c>
      <c r="Q534" s="8">
        <f t="shared" si="202"/>
        <v>122</v>
      </c>
      <c r="R534" s="31">
        <f t="shared" si="203"/>
        <v>3.7741639226235149E-2</v>
      </c>
      <c r="S534" s="10">
        <v>1.2865693348995917</v>
      </c>
      <c r="T534" s="8">
        <f t="shared" si="204"/>
        <v>232</v>
      </c>
      <c r="U534" s="31">
        <f t="shared" si="205"/>
        <v>4.613935905314559E-2</v>
      </c>
      <c r="V534" s="16">
        <v>7.2593706617306797E-2</v>
      </c>
      <c r="W534" s="97">
        <f t="shared" si="214"/>
        <v>367</v>
      </c>
      <c r="X534" s="31">
        <f t="shared" si="206"/>
        <v>0.12904703516334934</v>
      </c>
      <c r="Y534" s="11">
        <v>127763</v>
      </c>
      <c r="Z534" s="8">
        <f t="shared" si="207"/>
        <v>508</v>
      </c>
      <c r="AA534" s="31">
        <f t="shared" si="208"/>
        <v>0.83660628679622051</v>
      </c>
      <c r="AB534" s="9">
        <v>3.1E-2</v>
      </c>
      <c r="AC534" s="97">
        <f t="shared" si="215"/>
        <v>198</v>
      </c>
      <c r="AD534" s="31">
        <f t="shared" si="209"/>
        <v>-3.1047953852673664E-2</v>
      </c>
      <c r="AE534" s="16">
        <v>0.92990425606261795</v>
      </c>
      <c r="AF534" s="8">
        <f t="shared" si="210"/>
        <v>415</v>
      </c>
      <c r="AG534" s="31">
        <f t="shared" si="211"/>
        <v>0.32581008972320796</v>
      </c>
      <c r="AH534" s="12">
        <v>1.7346666666666668</v>
      </c>
      <c r="AI534" s="97">
        <f t="shared" si="216"/>
        <v>389</v>
      </c>
      <c r="AJ534" s="31">
        <f t="shared" si="212"/>
        <v>-0.14536662100598918</v>
      </c>
      <c r="AK534" s="11">
        <v>265078.67763047491</v>
      </c>
      <c r="AL534" s="36">
        <v>1</v>
      </c>
    </row>
    <row r="535" spans="1:38" x14ac:dyDescent="0.3">
      <c r="A535" t="s">
        <v>1092</v>
      </c>
      <c r="B535" s="3" t="s">
        <v>1093</v>
      </c>
      <c r="C535" s="4" t="s">
        <v>224</v>
      </c>
      <c r="D535" s="5" t="s">
        <v>37</v>
      </c>
      <c r="E535" s="34">
        <f t="shared" si="213"/>
        <v>3.0664429931514938</v>
      </c>
      <c r="F535" s="6">
        <f t="shared" si="194"/>
        <v>18.411701254867346</v>
      </c>
      <c r="G535" s="7">
        <f t="shared" si="195"/>
        <v>432</v>
      </c>
      <c r="H535" s="97">
        <f t="shared" si="196"/>
        <v>246</v>
      </c>
      <c r="I535" s="31">
        <f t="shared" si="197"/>
        <v>-0.14608457644429437</v>
      </c>
      <c r="J535" s="9">
        <v>3.4666666666666623E-2</v>
      </c>
      <c r="K535" s="8">
        <f t="shared" si="198"/>
        <v>233</v>
      </c>
      <c r="L535" s="31">
        <f t="shared" si="199"/>
        <v>2.6404659865217242E-2</v>
      </c>
      <c r="M535" s="9">
        <v>4.0816326530612242E-2</v>
      </c>
      <c r="N535" s="8">
        <f t="shared" si="200"/>
        <v>407</v>
      </c>
      <c r="O535" s="31">
        <f t="shared" si="201"/>
        <v>0.64590831328904319</v>
      </c>
      <c r="P535" s="9">
        <v>1.8912529550827423E-2</v>
      </c>
      <c r="Q535" s="8">
        <f t="shared" si="202"/>
        <v>43</v>
      </c>
      <c r="R535" s="31">
        <f t="shared" si="203"/>
        <v>1.7309543241036413E-2</v>
      </c>
      <c r="S535" s="10">
        <v>3.006872852233677</v>
      </c>
      <c r="T535" s="8">
        <f t="shared" si="204"/>
        <v>514</v>
      </c>
      <c r="U535" s="31">
        <f t="shared" si="205"/>
        <v>0.82047998259115285</v>
      </c>
      <c r="V535" s="16">
        <v>2.2421524663677129E-2</v>
      </c>
      <c r="W535" s="97">
        <f t="shared" si="214"/>
        <v>383</v>
      </c>
      <c r="X535" s="31">
        <f t="shared" si="206"/>
        <v>0.21374172841930111</v>
      </c>
      <c r="Y535" s="11">
        <v>131667</v>
      </c>
      <c r="Z535" s="8">
        <f t="shared" si="207"/>
        <v>442</v>
      </c>
      <c r="AA535" s="31">
        <f t="shared" si="208"/>
        <v>0.65459036327054154</v>
      </c>
      <c r="AB535" s="9">
        <v>3.4000000000000002E-2</v>
      </c>
      <c r="AC535" s="97">
        <f t="shared" si="215"/>
        <v>530</v>
      </c>
      <c r="AD535" s="31">
        <f t="shared" si="209"/>
        <v>0.99920727304367929</v>
      </c>
      <c r="AE535" s="16">
        <v>0.98732572877059566</v>
      </c>
      <c r="AF535" s="8">
        <f t="shared" si="210"/>
        <v>41</v>
      </c>
      <c r="AG535" s="31">
        <f t="shared" si="211"/>
        <v>-0.78361693015825273</v>
      </c>
      <c r="AH535" s="12">
        <v>2.9420000000000002</v>
      </c>
      <c r="AI535" s="97">
        <f t="shared" si="216"/>
        <v>167</v>
      </c>
      <c r="AJ535" s="31">
        <f t="shared" si="212"/>
        <v>-0.23587999607571231</v>
      </c>
      <c r="AK535" s="11">
        <v>150862.59063573883</v>
      </c>
      <c r="AL535" s="36"/>
    </row>
    <row r="536" spans="1:38" x14ac:dyDescent="0.3">
      <c r="A536" t="s">
        <v>1094</v>
      </c>
      <c r="B536" s="3" t="s">
        <v>1095</v>
      </c>
      <c r="C536" s="4" t="s">
        <v>40</v>
      </c>
      <c r="D536" s="5" t="s">
        <v>33</v>
      </c>
      <c r="E536" s="34">
        <f t="shared" si="213"/>
        <v>4.1336480970094547</v>
      </c>
      <c r="F536" s="6">
        <f t="shared" si="194"/>
        <v>15.008305098567394</v>
      </c>
      <c r="G536" s="7">
        <f t="shared" si="195"/>
        <v>488</v>
      </c>
      <c r="H536" s="97">
        <f t="shared" si="196"/>
        <v>442</v>
      </c>
      <c r="I536" s="31">
        <f t="shared" si="197"/>
        <v>0.4851519994192045</v>
      </c>
      <c r="J536" s="9">
        <v>8.7845105772678345E-2</v>
      </c>
      <c r="K536" s="8">
        <f t="shared" si="198"/>
        <v>218</v>
      </c>
      <c r="L536" s="31">
        <f t="shared" si="199"/>
        <v>-4.9363821548367194E-2</v>
      </c>
      <c r="M536" s="9">
        <v>4.3371522094926347E-2</v>
      </c>
      <c r="N536" s="8">
        <f t="shared" si="200"/>
        <v>525</v>
      </c>
      <c r="O536" s="31">
        <f t="shared" si="201"/>
        <v>0.93029961714274023</v>
      </c>
      <c r="P536" s="9">
        <v>0</v>
      </c>
      <c r="Q536" s="8">
        <f t="shared" si="202"/>
        <v>386</v>
      </c>
      <c r="R536" s="31">
        <f t="shared" si="203"/>
        <v>5.3022261440516603E-2</v>
      </c>
      <c r="S536" s="10">
        <v>0</v>
      </c>
      <c r="T536" s="8">
        <f t="shared" si="204"/>
        <v>505</v>
      </c>
      <c r="U536" s="31">
        <f t="shared" si="205"/>
        <v>0.79942225993496741</v>
      </c>
      <c r="V536" s="16">
        <v>2.3785926660059464E-2</v>
      </c>
      <c r="W536" s="97">
        <f t="shared" si="214"/>
        <v>436</v>
      </c>
      <c r="X536" s="31">
        <f t="shared" si="206"/>
        <v>0.63858193795600804</v>
      </c>
      <c r="Y536" s="11">
        <v>151250</v>
      </c>
      <c r="Z536" s="8">
        <f t="shared" si="207"/>
        <v>547</v>
      </c>
      <c r="AA536" s="31">
        <f t="shared" si="208"/>
        <v>1.0186222103218994</v>
      </c>
      <c r="AB536" s="9">
        <v>2.7999999999999997E-2</v>
      </c>
      <c r="AC536" s="97">
        <f t="shared" si="215"/>
        <v>413</v>
      </c>
      <c r="AD536" s="31">
        <f t="shared" si="209"/>
        <v>0.63271039028453158</v>
      </c>
      <c r="AE536" s="16">
        <v>0.9668989547038328</v>
      </c>
      <c r="AF536" s="8">
        <f t="shared" si="210"/>
        <v>268</v>
      </c>
      <c r="AG536" s="31">
        <f t="shared" si="211"/>
        <v>-1.7248513884532472E-2</v>
      </c>
      <c r="AH536" s="12">
        <v>2.1080000000000001</v>
      </c>
      <c r="AI536" s="97">
        <f t="shared" si="216"/>
        <v>332</v>
      </c>
      <c r="AJ536" s="31">
        <f t="shared" si="212"/>
        <v>-0.17458198427113611</v>
      </c>
      <c r="AK536" s="11">
        <v>228212.69545154911</v>
      </c>
      <c r="AL536" s="36"/>
    </row>
    <row r="537" spans="1:38" x14ac:dyDescent="0.3">
      <c r="A537" t="s">
        <v>1096</v>
      </c>
      <c r="B537" s="3" t="s">
        <v>1097</v>
      </c>
      <c r="C537" s="4" t="s">
        <v>104</v>
      </c>
      <c r="D537" s="5" t="s">
        <v>44</v>
      </c>
      <c r="E537" s="34">
        <f t="shared" si="213"/>
        <v>3.6167550738518579</v>
      </c>
      <c r="F537" s="6">
        <f t="shared" si="194"/>
        <v>16.656715251286236</v>
      </c>
      <c r="G537" s="7">
        <f t="shared" si="195"/>
        <v>464</v>
      </c>
      <c r="H537" s="97">
        <f t="shared" si="196"/>
        <v>240</v>
      </c>
      <c r="I537" s="31">
        <f t="shared" si="197"/>
        <v>-0.16180151689529154</v>
      </c>
      <c r="J537" s="9">
        <v>3.3342595165323674E-2</v>
      </c>
      <c r="K537" s="8">
        <f t="shared" si="198"/>
        <v>502</v>
      </c>
      <c r="L537" s="31">
        <f t="shared" si="199"/>
        <v>0.94889892642823481</v>
      </c>
      <c r="M537" s="9">
        <v>9.706381946129581E-3</v>
      </c>
      <c r="N537" s="8">
        <f t="shared" si="200"/>
        <v>458</v>
      </c>
      <c r="O537" s="31">
        <f t="shared" si="201"/>
        <v>0.72395738467256199</v>
      </c>
      <c r="P537" s="9">
        <v>1.3722126929674099E-2</v>
      </c>
      <c r="Q537" s="8">
        <f t="shared" si="202"/>
        <v>266</v>
      </c>
      <c r="R537" s="31">
        <f t="shared" si="203"/>
        <v>4.8764116882025976E-2</v>
      </c>
      <c r="S537" s="10">
        <v>0.35851931522810793</v>
      </c>
      <c r="T537" s="8">
        <f t="shared" si="204"/>
        <v>416</v>
      </c>
      <c r="U537" s="31">
        <f t="shared" si="205"/>
        <v>0.60429280529750218</v>
      </c>
      <c r="V537" s="16">
        <v>3.6429032555565802E-2</v>
      </c>
      <c r="W537" s="97">
        <f t="shared" si="214"/>
        <v>454</v>
      </c>
      <c r="X537" s="31">
        <f t="shared" si="206"/>
        <v>0.79514997105749474</v>
      </c>
      <c r="Y537" s="11">
        <v>158467</v>
      </c>
      <c r="Z537" s="8">
        <f t="shared" si="207"/>
        <v>492</v>
      </c>
      <c r="AA537" s="31">
        <f t="shared" si="208"/>
        <v>0.77593431228766085</v>
      </c>
      <c r="AB537" s="9">
        <v>3.2000000000000001E-2</v>
      </c>
      <c r="AC537" s="97">
        <f t="shared" si="215"/>
        <v>353</v>
      </c>
      <c r="AD537" s="31">
        <f t="shared" si="209"/>
        <v>0.46984114282767159</v>
      </c>
      <c r="AE537" s="16">
        <v>0.95782140595313492</v>
      </c>
      <c r="AF537" s="8">
        <f t="shared" si="210"/>
        <v>328</v>
      </c>
      <c r="AG537" s="31">
        <f t="shared" si="211"/>
        <v>9.4858136937282803E-2</v>
      </c>
      <c r="AH537" s="12">
        <v>1.986</v>
      </c>
      <c r="AI537" s="97">
        <f t="shared" si="216"/>
        <v>447</v>
      </c>
      <c r="AJ537" s="31">
        <f t="shared" si="212"/>
        <v>-8.669418316246405E-2</v>
      </c>
      <c r="AK537" s="11">
        <v>339115.65017477819</v>
      </c>
      <c r="AL537" s="36"/>
    </row>
    <row r="538" spans="1:38" x14ac:dyDescent="0.3">
      <c r="A538" t="s">
        <v>1098</v>
      </c>
      <c r="B538" s="3" t="s">
        <v>1099</v>
      </c>
      <c r="C538" s="4" t="s">
        <v>77</v>
      </c>
      <c r="D538" s="5" t="s">
        <v>37</v>
      </c>
      <c r="E538" s="34">
        <f t="shared" si="213"/>
        <v>-0.46671040540931563</v>
      </c>
      <c r="F538" s="6">
        <f t="shared" si="194"/>
        <v>29.679189250202494</v>
      </c>
      <c r="G538" s="7">
        <f t="shared" si="195"/>
        <v>203</v>
      </c>
      <c r="H538" s="97">
        <f t="shared" si="196"/>
        <v>101</v>
      </c>
      <c r="I538" s="31">
        <f t="shared" si="197"/>
        <v>-0.62873326290654952</v>
      </c>
      <c r="J538" s="9">
        <v>-5.9940059940060131E-3</v>
      </c>
      <c r="K538" s="8">
        <f t="shared" si="198"/>
        <v>39</v>
      </c>
      <c r="L538" s="31">
        <f t="shared" si="199"/>
        <v>-1.4747153837048246</v>
      </c>
      <c r="M538" s="9">
        <v>9.1439688715953302E-2</v>
      </c>
      <c r="N538" s="8">
        <f t="shared" si="200"/>
        <v>347</v>
      </c>
      <c r="O538" s="31">
        <f t="shared" si="201"/>
        <v>0.4671418083769015</v>
      </c>
      <c r="P538" s="9">
        <v>3.0800821355236138E-2</v>
      </c>
      <c r="Q538" s="8">
        <f t="shared" si="202"/>
        <v>386</v>
      </c>
      <c r="R538" s="31">
        <f t="shared" si="203"/>
        <v>5.3022261440516603E-2</v>
      </c>
      <c r="S538" s="10">
        <v>0</v>
      </c>
      <c r="T538" s="8">
        <f t="shared" si="204"/>
        <v>310</v>
      </c>
      <c r="U538" s="31">
        <f t="shared" si="205"/>
        <v>0.32691049782180476</v>
      </c>
      <c r="V538" s="16">
        <v>5.4401582591493573E-2</v>
      </c>
      <c r="W538" s="97">
        <f t="shared" si="214"/>
        <v>152</v>
      </c>
      <c r="X538" s="31">
        <f t="shared" si="206"/>
        <v>-0.6630783067563657</v>
      </c>
      <c r="Y538" s="11">
        <v>91250</v>
      </c>
      <c r="Z538" s="8">
        <f t="shared" si="207"/>
        <v>37</v>
      </c>
      <c r="AA538" s="31">
        <f t="shared" si="208"/>
        <v>-1.4689287445290442</v>
      </c>
      <c r="AB538" s="9">
        <v>6.9000000000000006E-2</v>
      </c>
      <c r="AC538" s="97">
        <f t="shared" si="215"/>
        <v>502</v>
      </c>
      <c r="AD538" s="31">
        <f t="shared" si="209"/>
        <v>0.87176119046592238</v>
      </c>
      <c r="AE538" s="16">
        <v>0.98022249690976515</v>
      </c>
      <c r="AF538" s="8">
        <f t="shared" si="210"/>
        <v>542</v>
      </c>
      <c r="AG538" s="31">
        <f t="shared" si="211"/>
        <v>1.2719779705663421</v>
      </c>
      <c r="AH538" s="12">
        <v>0.70499999999999996</v>
      </c>
      <c r="AI538" s="97">
        <f t="shared" si="216"/>
        <v>537</v>
      </c>
      <c r="AJ538" s="31">
        <f t="shared" si="212"/>
        <v>0.617314227128828</v>
      </c>
      <c r="AK538" s="11">
        <v>1227482.543718593</v>
      </c>
      <c r="AL538" s="36"/>
    </row>
    <row r="539" spans="1:38" x14ac:dyDescent="0.3">
      <c r="A539" t="s">
        <v>1100</v>
      </c>
      <c r="B539" s="3" t="s">
        <v>1101</v>
      </c>
      <c r="C539" s="4" t="s">
        <v>224</v>
      </c>
      <c r="D539" s="5" t="s">
        <v>37</v>
      </c>
      <c r="E539" s="34">
        <f t="shared" si="213"/>
        <v>-0.29820137803110974</v>
      </c>
      <c r="F539" s="6">
        <f t="shared" si="194"/>
        <v>29.14180147534309</v>
      </c>
      <c r="G539" s="7">
        <f t="shared" si="195"/>
        <v>220</v>
      </c>
      <c r="H539" s="97">
        <f t="shared" si="196"/>
        <v>351</v>
      </c>
      <c r="I539" s="31">
        <f t="shared" si="197"/>
        <v>0.16214016698290998</v>
      </c>
      <c r="J539" s="9">
        <v>6.0633018072853373E-2</v>
      </c>
      <c r="K539" s="8">
        <f t="shared" si="198"/>
        <v>356</v>
      </c>
      <c r="L539" s="31">
        <f t="shared" si="199"/>
        <v>0.42418844640796671</v>
      </c>
      <c r="M539" s="9">
        <v>2.7401574803149607E-2</v>
      </c>
      <c r="N539" s="8">
        <f t="shared" si="200"/>
        <v>137</v>
      </c>
      <c r="O539" s="31">
        <f t="shared" si="201"/>
        <v>-0.31723506134836776</v>
      </c>
      <c r="P539" s="9">
        <v>8.2963283873064009E-2</v>
      </c>
      <c r="Q539" s="8">
        <f t="shared" si="202"/>
        <v>111</v>
      </c>
      <c r="R539" s="31">
        <f t="shared" si="203"/>
        <v>3.6768876855566728E-2</v>
      </c>
      <c r="S539" s="10">
        <v>1.3684721670418929</v>
      </c>
      <c r="T539" s="8">
        <f t="shared" si="204"/>
        <v>243</v>
      </c>
      <c r="U539" s="31">
        <f t="shared" si="205"/>
        <v>0.10805826085095664</v>
      </c>
      <c r="V539" s="16">
        <v>6.8581768830581313E-2</v>
      </c>
      <c r="W539" s="97">
        <f t="shared" si="214"/>
        <v>179</v>
      </c>
      <c r="X539" s="31">
        <f t="shared" si="206"/>
        <v>-0.60569678430196194</v>
      </c>
      <c r="Y539" s="11">
        <v>93895</v>
      </c>
      <c r="Z539" s="8">
        <f t="shared" si="207"/>
        <v>246</v>
      </c>
      <c r="AA539" s="31">
        <f t="shared" si="208"/>
        <v>0.16921456720206488</v>
      </c>
      <c r="AB539" s="9">
        <v>4.2000000000000003E-2</v>
      </c>
      <c r="AC539" s="97">
        <f t="shared" si="215"/>
        <v>277</v>
      </c>
      <c r="AD539" s="31">
        <f t="shared" si="209"/>
        <v>0.2637690267866758</v>
      </c>
      <c r="AE539" s="16">
        <v>0.94633593703416607</v>
      </c>
      <c r="AF539" s="8">
        <f t="shared" si="210"/>
        <v>188</v>
      </c>
      <c r="AG539" s="31">
        <f t="shared" si="211"/>
        <v>-0.17407530410521369</v>
      </c>
      <c r="AH539" s="12">
        <v>2.2786666666666666</v>
      </c>
      <c r="AI539" s="97">
        <f t="shared" si="216"/>
        <v>190</v>
      </c>
      <c r="AJ539" s="31">
        <f t="shared" si="212"/>
        <v>-0.22457436558983906</v>
      </c>
      <c r="AK539" s="11">
        <v>165128.82337880193</v>
      </c>
      <c r="AL539" s="36"/>
    </row>
    <row r="540" spans="1:38" x14ac:dyDescent="0.3">
      <c r="A540" t="s">
        <v>1102</v>
      </c>
      <c r="B540" s="3" t="s">
        <v>1103</v>
      </c>
      <c r="C540" s="4" t="s">
        <v>32</v>
      </c>
      <c r="D540" s="5" t="s">
        <v>33</v>
      </c>
      <c r="E540" s="34">
        <f t="shared" si="213"/>
        <v>0.50547334593904836</v>
      </c>
      <c r="F540" s="6">
        <f t="shared" si="194"/>
        <v>26.57882322815556</v>
      </c>
      <c r="G540" s="7">
        <f t="shared" si="195"/>
        <v>255</v>
      </c>
      <c r="H540" s="97">
        <f t="shared" si="196"/>
        <v>465</v>
      </c>
      <c r="I540" s="31">
        <f t="shared" si="197"/>
        <v>0.60912871541010571</v>
      </c>
      <c r="J540" s="9">
        <v>9.8289507275976407E-2</v>
      </c>
      <c r="K540" s="8">
        <f t="shared" si="198"/>
        <v>93</v>
      </c>
      <c r="L540" s="31">
        <f t="shared" si="199"/>
        <v>-0.7452345479090009</v>
      </c>
      <c r="M540" s="9">
        <v>6.6838876331934124E-2</v>
      </c>
      <c r="N540" s="8">
        <f t="shared" si="200"/>
        <v>239</v>
      </c>
      <c r="O540" s="31">
        <f t="shared" si="201"/>
        <v>0.15435919802056464</v>
      </c>
      <c r="P540" s="9">
        <v>5.1601423487544484E-2</v>
      </c>
      <c r="Q540" s="8">
        <f t="shared" si="202"/>
        <v>386</v>
      </c>
      <c r="R540" s="31">
        <f t="shared" si="203"/>
        <v>5.3022261440516603E-2</v>
      </c>
      <c r="S540" s="10">
        <v>0</v>
      </c>
      <c r="T540" s="8">
        <f t="shared" si="204"/>
        <v>436</v>
      </c>
      <c r="U540" s="31">
        <f t="shared" si="205"/>
        <v>0.64020911988139662</v>
      </c>
      <c r="V540" s="16">
        <v>3.4101891481430349E-2</v>
      </c>
      <c r="W540" s="97">
        <f t="shared" si="214"/>
        <v>298</v>
      </c>
      <c r="X540" s="31">
        <f t="shared" si="206"/>
        <v>-0.1636529651976398</v>
      </c>
      <c r="Y540" s="11">
        <v>114271</v>
      </c>
      <c r="Z540" s="8">
        <f t="shared" si="207"/>
        <v>191</v>
      </c>
      <c r="AA540" s="31">
        <f t="shared" si="208"/>
        <v>-1.2801356323613624E-2</v>
      </c>
      <c r="AB540" s="9">
        <v>4.4999999999999998E-2</v>
      </c>
      <c r="AC540" s="97">
        <f t="shared" si="215"/>
        <v>141</v>
      </c>
      <c r="AD540" s="31">
        <f t="shared" si="209"/>
        <v>-0.28936406147943383</v>
      </c>
      <c r="AE540" s="16">
        <v>0.91550695825049699</v>
      </c>
      <c r="AF540" s="8">
        <f t="shared" si="210"/>
        <v>509</v>
      </c>
      <c r="AG540" s="31">
        <f t="shared" si="211"/>
        <v>0.72216529782000805</v>
      </c>
      <c r="AH540" s="12">
        <v>1.3033333333333335</v>
      </c>
      <c r="AI540" s="97">
        <f t="shared" si="216"/>
        <v>444</v>
      </c>
      <c r="AJ540" s="31">
        <f t="shared" si="212"/>
        <v>-9.1254866932081291E-2</v>
      </c>
      <c r="AK540" s="11">
        <v>333360.66143654112</v>
      </c>
      <c r="AL540" s="36"/>
    </row>
    <row r="541" spans="1:38" x14ac:dyDescent="0.3">
      <c r="A541" t="s">
        <v>1104</v>
      </c>
      <c r="B541" s="3" t="s">
        <v>1105</v>
      </c>
      <c r="C541" s="4" t="s">
        <v>136</v>
      </c>
      <c r="D541" s="5" t="s">
        <v>44</v>
      </c>
      <c r="E541" s="34">
        <f t="shared" si="213"/>
        <v>1.6619091431448441</v>
      </c>
      <c r="F541" s="6">
        <f t="shared" si="194"/>
        <v>22.890863778758369</v>
      </c>
      <c r="G541" s="7">
        <f t="shared" si="195"/>
        <v>330</v>
      </c>
      <c r="H541" s="97">
        <f t="shared" si="196"/>
        <v>32</v>
      </c>
      <c r="I541" s="31">
        <f t="shared" si="197"/>
        <v>-1.1992137185811191</v>
      </c>
      <c r="J541" s="9">
        <v>-5.4054054054054057E-2</v>
      </c>
      <c r="K541" s="8">
        <f t="shared" si="198"/>
        <v>210</v>
      </c>
      <c r="L541" s="31">
        <f t="shared" si="199"/>
        <v>-5.8503543606897329E-2</v>
      </c>
      <c r="M541" s="9">
        <v>4.3679747584302896E-2</v>
      </c>
      <c r="N541" s="8">
        <f t="shared" si="200"/>
        <v>310</v>
      </c>
      <c r="O541" s="31">
        <f t="shared" si="201"/>
        <v>0.3881198383554354</v>
      </c>
      <c r="P541" s="9">
        <v>3.6055923473142015E-2</v>
      </c>
      <c r="Q541" s="8">
        <f t="shared" si="202"/>
        <v>242</v>
      </c>
      <c r="R541" s="31">
        <f t="shared" si="203"/>
        <v>4.7794277174511415E-2</v>
      </c>
      <c r="S541" s="10">
        <v>0.44017607042817131</v>
      </c>
      <c r="T541" s="8">
        <f t="shared" si="204"/>
        <v>471</v>
      </c>
      <c r="U541" s="31">
        <f t="shared" si="205"/>
        <v>0.6967623006109761</v>
      </c>
      <c r="V541" s="16">
        <v>3.0437617146116862E-2</v>
      </c>
      <c r="W541" s="97">
        <f t="shared" si="214"/>
        <v>384</v>
      </c>
      <c r="X541" s="31">
        <f t="shared" si="206"/>
        <v>0.22343909724240829</v>
      </c>
      <c r="Y541" s="11">
        <v>132114</v>
      </c>
      <c r="Z541" s="8">
        <f t="shared" si="207"/>
        <v>246</v>
      </c>
      <c r="AA541" s="31">
        <f t="shared" si="208"/>
        <v>0.16921456720206488</v>
      </c>
      <c r="AB541" s="9">
        <v>4.2000000000000003E-2</v>
      </c>
      <c r="AC541" s="97">
        <f t="shared" si="215"/>
        <v>390</v>
      </c>
      <c r="AD541" s="31">
        <f t="shared" si="209"/>
        <v>0.57850684178319112</v>
      </c>
      <c r="AE541" s="16">
        <v>0.96387790953008345</v>
      </c>
      <c r="AF541" s="8">
        <f t="shared" si="210"/>
        <v>130</v>
      </c>
      <c r="AG541" s="31">
        <f t="shared" si="211"/>
        <v>-0.31374916414550813</v>
      </c>
      <c r="AH541" s="12">
        <v>2.4306666666666668</v>
      </c>
      <c r="AI541" s="97">
        <f t="shared" si="216"/>
        <v>284</v>
      </c>
      <c r="AJ541" s="31">
        <f t="shared" si="212"/>
        <v>-0.19624469056144769</v>
      </c>
      <c r="AK541" s="11">
        <v>200877.18239295718</v>
      </c>
      <c r="AL541" s="36"/>
    </row>
    <row r="542" spans="1:38" x14ac:dyDescent="0.3">
      <c r="A542" t="s">
        <v>1106</v>
      </c>
      <c r="B542" s="3" t="s">
        <v>1107</v>
      </c>
      <c r="C542" s="4" t="s">
        <v>94</v>
      </c>
      <c r="D542" s="5" t="s">
        <v>44</v>
      </c>
      <c r="E542" s="34">
        <f t="shared" si="213"/>
        <v>-7.9678407912911347</v>
      </c>
      <c r="F542" s="6">
        <f t="shared" si="194"/>
        <v>53.600849885937961</v>
      </c>
      <c r="G542" s="7">
        <f t="shared" si="195"/>
        <v>33</v>
      </c>
      <c r="H542" s="97">
        <f t="shared" si="196"/>
        <v>211</v>
      </c>
      <c r="I542" s="31">
        <f t="shared" si="197"/>
        <v>-0.22448459189810643</v>
      </c>
      <c r="J542" s="9">
        <v>2.8061868074288343E-2</v>
      </c>
      <c r="K542" s="8">
        <f t="shared" si="198"/>
        <v>188</v>
      </c>
      <c r="L542" s="31">
        <f t="shared" si="199"/>
        <v>-0.1479650899345149</v>
      </c>
      <c r="M542" s="9">
        <v>4.6696724328303275E-2</v>
      </c>
      <c r="N542" s="8">
        <f t="shared" si="200"/>
        <v>27</v>
      </c>
      <c r="O542" s="31">
        <f t="shared" si="201"/>
        <v>-2.1546292462291228</v>
      </c>
      <c r="P542" s="9">
        <v>0.20515327824768984</v>
      </c>
      <c r="Q542" s="8">
        <f t="shared" si="202"/>
        <v>85</v>
      </c>
      <c r="R542" s="31">
        <f t="shared" si="203"/>
        <v>3.1050597229899179E-2</v>
      </c>
      <c r="S542" s="10">
        <v>1.849929211892402</v>
      </c>
      <c r="T542" s="8">
        <f t="shared" si="204"/>
        <v>32</v>
      </c>
      <c r="U542" s="31">
        <f t="shared" si="205"/>
        <v>-1.8248828979294869</v>
      </c>
      <c r="V542" s="16">
        <v>0.19382364892320195</v>
      </c>
      <c r="W542" s="97">
        <f t="shared" si="214"/>
        <v>54</v>
      </c>
      <c r="X542" s="31">
        <f t="shared" si="206"/>
        <v>-1.0865734673735366</v>
      </c>
      <c r="Y542" s="11">
        <v>71729</v>
      </c>
      <c r="Z542" s="8">
        <f t="shared" si="207"/>
        <v>266</v>
      </c>
      <c r="AA542" s="31">
        <f t="shared" si="208"/>
        <v>0.22988654171062495</v>
      </c>
      <c r="AB542" s="9">
        <v>4.0999999999999995E-2</v>
      </c>
      <c r="AC542" s="97">
        <f t="shared" si="215"/>
        <v>13</v>
      </c>
      <c r="AD542" s="31">
        <f t="shared" si="209"/>
        <v>-3.0834092277577003</v>
      </c>
      <c r="AE542" s="16">
        <v>0.75978031491802389</v>
      </c>
      <c r="AF542" s="8">
        <f t="shared" si="210"/>
        <v>420</v>
      </c>
      <c r="AG542" s="31">
        <f t="shared" si="211"/>
        <v>0.33622436876130013</v>
      </c>
      <c r="AH542" s="12">
        <v>1.7233333333333334</v>
      </c>
      <c r="AI542" s="97">
        <f t="shared" si="216"/>
        <v>38</v>
      </c>
      <c r="AJ542" s="31">
        <f t="shared" si="212"/>
        <v>-0.28090705069592903</v>
      </c>
      <c r="AK542" s="11">
        <v>94044.313959414823</v>
      </c>
      <c r="AL542" s="36">
        <v>1</v>
      </c>
    </row>
    <row r="543" spans="1:38" x14ac:dyDescent="0.3">
      <c r="A543" t="s">
        <v>1108</v>
      </c>
      <c r="B543" s="3" t="s">
        <v>1109</v>
      </c>
      <c r="C543" s="4" t="s">
        <v>104</v>
      </c>
      <c r="D543" s="5" t="s">
        <v>44</v>
      </c>
      <c r="E543" s="34">
        <f t="shared" si="213"/>
        <v>-0.16227584318002591</v>
      </c>
      <c r="F543" s="6">
        <f t="shared" si="194"/>
        <v>28.70832487259554</v>
      </c>
      <c r="G543" s="7">
        <f t="shared" si="195"/>
        <v>226</v>
      </c>
      <c r="H543" s="97">
        <f t="shared" si="196"/>
        <v>305</v>
      </c>
      <c r="I543" s="31">
        <f t="shared" si="197"/>
        <v>4.3806218847343203E-2</v>
      </c>
      <c r="J543" s="9">
        <v>5.0663990776719681E-2</v>
      </c>
      <c r="K543" s="8">
        <f t="shared" si="198"/>
        <v>258</v>
      </c>
      <c r="L543" s="31">
        <f t="shared" si="199"/>
        <v>0.10835658717447254</v>
      </c>
      <c r="M543" s="9">
        <v>3.8052602126468944E-2</v>
      </c>
      <c r="N543" s="8">
        <f t="shared" si="200"/>
        <v>207</v>
      </c>
      <c r="O543" s="31">
        <f t="shared" si="201"/>
        <v>2.190125827398768E-2</v>
      </c>
      <c r="P543" s="9">
        <v>6.0410113014097634E-2</v>
      </c>
      <c r="Q543" s="8">
        <f t="shared" si="202"/>
        <v>232</v>
      </c>
      <c r="R543" s="31">
        <f t="shared" si="203"/>
        <v>4.747123253793975E-2</v>
      </c>
      <c r="S543" s="10">
        <v>0.46737518034585762</v>
      </c>
      <c r="T543" s="8">
        <f t="shared" si="204"/>
        <v>224</v>
      </c>
      <c r="U543" s="31">
        <f t="shared" si="205"/>
        <v>2.2478855187684159E-2</v>
      </c>
      <c r="V543" s="16">
        <v>7.412675172558042E-2</v>
      </c>
      <c r="W543" s="97">
        <f t="shared" si="214"/>
        <v>375</v>
      </c>
      <c r="X543" s="31">
        <f t="shared" si="206"/>
        <v>0.17221876661297639</v>
      </c>
      <c r="Y543" s="11">
        <v>129753</v>
      </c>
      <c r="Z543" s="8">
        <f t="shared" si="207"/>
        <v>246</v>
      </c>
      <c r="AA543" s="31">
        <f t="shared" si="208"/>
        <v>0.16921456720206488</v>
      </c>
      <c r="AB543" s="9">
        <v>4.2000000000000003E-2</v>
      </c>
      <c r="AC543" s="97">
        <f t="shared" si="215"/>
        <v>131</v>
      </c>
      <c r="AD543" s="31">
        <f t="shared" si="209"/>
        <v>-0.37830937033713175</v>
      </c>
      <c r="AE543" s="16">
        <v>0.91054957439867135</v>
      </c>
      <c r="AF543" s="8">
        <f t="shared" si="210"/>
        <v>35</v>
      </c>
      <c r="AG543" s="31">
        <f t="shared" si="211"/>
        <v>-0.82680555793386934</v>
      </c>
      <c r="AH543" s="12">
        <v>2.9889999999999994</v>
      </c>
      <c r="AI543" s="97">
        <f t="shared" si="216"/>
        <v>289</v>
      </c>
      <c r="AJ543" s="31">
        <f t="shared" si="212"/>
        <v>-0.19436185871813427</v>
      </c>
      <c r="AK543" s="11">
        <v>203253.07087846214</v>
      </c>
      <c r="AL543" s="36"/>
    </row>
    <row r="544" spans="1:38" x14ac:dyDescent="0.3">
      <c r="A544" t="s">
        <v>1110</v>
      </c>
      <c r="B544" s="3" t="s">
        <v>1111</v>
      </c>
      <c r="C544" s="4" t="s">
        <v>77</v>
      </c>
      <c r="D544" s="5" t="s">
        <v>37</v>
      </c>
      <c r="E544" s="34">
        <f t="shared" si="213"/>
        <v>-8.0670122345043875</v>
      </c>
      <c r="F544" s="6">
        <f t="shared" si="194"/>
        <v>53.917114966967432</v>
      </c>
      <c r="G544" s="7">
        <f t="shared" si="195"/>
        <v>31</v>
      </c>
      <c r="H544" s="97">
        <f t="shared" si="196"/>
        <v>22</v>
      </c>
      <c r="I544" s="31">
        <f t="shared" si="197"/>
        <v>-1.420121024459426</v>
      </c>
      <c r="J544" s="9">
        <v>-7.2664359861591699E-2</v>
      </c>
      <c r="K544" s="8">
        <f t="shared" si="198"/>
        <v>491</v>
      </c>
      <c r="L544" s="31">
        <f t="shared" si="199"/>
        <v>0.87749058191619489</v>
      </c>
      <c r="M544" s="9">
        <v>1.2114537444933921E-2</v>
      </c>
      <c r="N544" s="8">
        <f t="shared" si="200"/>
        <v>58</v>
      </c>
      <c r="O544" s="31">
        <f t="shared" si="201"/>
        <v>-1.2337240635189015</v>
      </c>
      <c r="P544" s="9">
        <v>0.14391143911439114</v>
      </c>
      <c r="Q544" s="8">
        <f t="shared" si="202"/>
        <v>386</v>
      </c>
      <c r="R544" s="31">
        <f t="shared" si="203"/>
        <v>5.3022261440516603E-2</v>
      </c>
      <c r="S544" s="10">
        <v>0</v>
      </c>
      <c r="T544" s="8">
        <f t="shared" si="204"/>
        <v>369</v>
      </c>
      <c r="U544" s="31">
        <f t="shared" si="205"/>
        <v>0.5103330532782957</v>
      </c>
      <c r="V544" s="16">
        <v>4.2517006802721087E-2</v>
      </c>
      <c r="W544" s="97">
        <f t="shared" si="214"/>
        <v>61</v>
      </c>
      <c r="X544" s="31">
        <f t="shared" si="206"/>
        <v>-1.0279336733492441</v>
      </c>
      <c r="Y544" s="11">
        <v>74432</v>
      </c>
      <c r="Z544" s="8">
        <f t="shared" si="207"/>
        <v>3</v>
      </c>
      <c r="AA544" s="31">
        <f t="shared" si="208"/>
        <v>-6.1406707816881312</v>
      </c>
      <c r="AB544" s="9">
        <v>0.14599999999999999</v>
      </c>
      <c r="AC544" s="97">
        <f t="shared" si="215"/>
        <v>124</v>
      </c>
      <c r="AD544" s="31">
        <f t="shared" si="209"/>
        <v>-0.44797644430436473</v>
      </c>
      <c r="AE544" s="16">
        <v>0.90666666666666662</v>
      </c>
      <c r="AF544" s="8">
        <f t="shared" si="210"/>
        <v>526</v>
      </c>
      <c r="AG544" s="31">
        <f t="shared" si="211"/>
        <v>1.0140714132112376</v>
      </c>
      <c r="AH544" s="12">
        <v>0.98566666666666658</v>
      </c>
      <c r="AI544" s="97">
        <f t="shared" si="216"/>
        <v>533</v>
      </c>
      <c r="AJ544" s="31">
        <f t="shared" si="212"/>
        <v>0.40830868388176433</v>
      </c>
      <c r="AK544" s="11">
        <v>963744.77798507467</v>
      </c>
      <c r="AL544" s="36"/>
    </row>
    <row r="545" spans="1:38" x14ac:dyDescent="0.3">
      <c r="A545" t="s">
        <v>1112</v>
      </c>
      <c r="B545" s="3" t="s">
        <v>1113</v>
      </c>
      <c r="C545" s="4" t="s">
        <v>295</v>
      </c>
      <c r="D545" s="5" t="s">
        <v>33</v>
      </c>
      <c r="E545" s="34">
        <f t="shared" si="213"/>
        <v>4.3517658956780485</v>
      </c>
      <c r="F545" s="6">
        <f t="shared" si="194"/>
        <v>14.312711276043752</v>
      </c>
      <c r="G545" s="7">
        <f t="shared" si="195"/>
        <v>499</v>
      </c>
      <c r="H545" s="97">
        <f t="shared" si="196"/>
        <v>524</v>
      </c>
      <c r="I545" s="31">
        <f t="shared" si="197"/>
        <v>1.240810001182705</v>
      </c>
      <c r="J545" s="9">
        <v>0.15150541090753245</v>
      </c>
      <c r="K545" s="8">
        <f t="shared" si="198"/>
        <v>440</v>
      </c>
      <c r="L545" s="31">
        <f t="shared" si="199"/>
        <v>0.68557227134355192</v>
      </c>
      <c r="M545" s="9">
        <v>1.8586738111185531E-2</v>
      </c>
      <c r="N545" s="8">
        <f t="shared" si="200"/>
        <v>314</v>
      </c>
      <c r="O545" s="31">
        <f t="shared" si="201"/>
        <v>0.3966043281522334</v>
      </c>
      <c r="P545" s="9">
        <v>3.5491689750692522E-2</v>
      </c>
      <c r="Q545" s="8">
        <f t="shared" si="202"/>
        <v>384</v>
      </c>
      <c r="R545" s="31">
        <f t="shared" si="203"/>
        <v>5.2653878645014911E-2</v>
      </c>
      <c r="S545" s="10">
        <v>3.1016407679662541E-2</v>
      </c>
      <c r="T545" s="8">
        <f t="shared" si="204"/>
        <v>184</v>
      </c>
      <c r="U545" s="31">
        <f t="shared" si="205"/>
        <v>-7.132736558089052E-2</v>
      </c>
      <c r="V545" s="16">
        <v>8.0204778156996587E-2</v>
      </c>
      <c r="W545" s="97">
        <f t="shared" si="214"/>
        <v>514</v>
      </c>
      <c r="X545" s="31">
        <f t="shared" si="206"/>
        <v>1.6352197986574488</v>
      </c>
      <c r="Y545" s="11">
        <v>197190</v>
      </c>
      <c r="Z545" s="8">
        <f t="shared" si="207"/>
        <v>536</v>
      </c>
      <c r="AA545" s="31">
        <f t="shared" si="208"/>
        <v>0.95795023581333982</v>
      </c>
      <c r="AB545" s="9">
        <v>2.8999999999999998E-2</v>
      </c>
      <c r="AC545" s="97">
        <f t="shared" si="215"/>
        <v>515</v>
      </c>
      <c r="AD545" s="31">
        <f t="shared" si="209"/>
        <v>0.92056937370315894</v>
      </c>
      <c r="AE545" s="16">
        <v>0.98294283036551078</v>
      </c>
      <c r="AF545" s="8">
        <f t="shared" si="210"/>
        <v>288</v>
      </c>
      <c r="AG545" s="31">
        <f t="shared" si="211"/>
        <v>3.0840951085481152E-2</v>
      </c>
      <c r="AH545" s="12">
        <v>2.0556666666666668</v>
      </c>
      <c r="AI545" s="97">
        <f t="shared" si="216"/>
        <v>426</v>
      </c>
      <c r="AJ545" s="31">
        <f t="shared" si="212"/>
        <v>-0.11684063846076753</v>
      </c>
      <c r="AK545" s="11">
        <v>301074.75115536118</v>
      </c>
      <c r="AL545" s="36"/>
    </row>
    <row r="546" spans="1:38" x14ac:dyDescent="0.3">
      <c r="A546" t="s">
        <v>1114</v>
      </c>
      <c r="B546" s="3" t="s">
        <v>1115</v>
      </c>
      <c r="C546" s="4" t="s">
        <v>89</v>
      </c>
      <c r="D546" s="5" t="s">
        <v>37</v>
      </c>
      <c r="E546" s="34">
        <f t="shared" si="213"/>
        <v>2.6447354432585932</v>
      </c>
      <c r="F546" s="6">
        <f t="shared" si="194"/>
        <v>19.756557880083776</v>
      </c>
      <c r="G546" s="7">
        <f t="shared" si="195"/>
        <v>401</v>
      </c>
      <c r="H546" s="97">
        <f t="shared" si="196"/>
        <v>403</v>
      </c>
      <c r="I546" s="31">
        <f t="shared" si="197"/>
        <v>0.31023381536720812</v>
      </c>
      <c r="J546" s="9">
        <v>7.3109147251233741E-2</v>
      </c>
      <c r="K546" s="8">
        <f t="shared" si="198"/>
        <v>535</v>
      </c>
      <c r="L546" s="31">
        <f t="shared" si="199"/>
        <v>1.2367194871514939</v>
      </c>
      <c r="M546" s="9">
        <v>0</v>
      </c>
      <c r="N546" s="8">
        <f t="shared" si="200"/>
        <v>378</v>
      </c>
      <c r="O546" s="31">
        <f t="shared" si="201"/>
        <v>0.56064085914853601</v>
      </c>
      <c r="P546" s="9">
        <v>2.4582967515364356E-2</v>
      </c>
      <c r="Q546" s="8">
        <f t="shared" si="202"/>
        <v>15</v>
      </c>
      <c r="R546" s="31">
        <f t="shared" si="203"/>
        <v>-2.0653430876773134E-2</v>
      </c>
      <c r="S546" s="10">
        <v>6.2032085561497325</v>
      </c>
      <c r="T546" s="8">
        <f t="shared" si="204"/>
        <v>494</v>
      </c>
      <c r="U546" s="31">
        <f t="shared" si="205"/>
        <v>0.75740873353663807</v>
      </c>
      <c r="V546" s="16">
        <v>2.6508126977200831E-2</v>
      </c>
      <c r="W546" s="97">
        <f t="shared" si="214"/>
        <v>362</v>
      </c>
      <c r="X546" s="31">
        <f t="shared" si="206"/>
        <v>9.7568551578721754E-2</v>
      </c>
      <c r="Y546" s="11">
        <v>126312</v>
      </c>
      <c r="Z546" s="8">
        <f t="shared" si="207"/>
        <v>317</v>
      </c>
      <c r="AA546" s="31">
        <f t="shared" si="208"/>
        <v>0.35123049072774382</v>
      </c>
      <c r="AB546" s="9">
        <v>3.9E-2</v>
      </c>
      <c r="AC546" s="97">
        <f t="shared" si="215"/>
        <v>379</v>
      </c>
      <c r="AD546" s="31">
        <f t="shared" si="209"/>
        <v>0.54256584643803718</v>
      </c>
      <c r="AE546" s="16">
        <v>0.96187473125985379</v>
      </c>
      <c r="AF546" s="8">
        <f t="shared" si="210"/>
        <v>310</v>
      </c>
      <c r="AG546" s="31">
        <f t="shared" si="211"/>
        <v>6.7903532368103106E-2</v>
      </c>
      <c r="AH546" s="12">
        <v>2.0153333333333334</v>
      </c>
      <c r="AI546" s="97">
        <f t="shared" si="216"/>
        <v>297</v>
      </c>
      <c r="AJ546" s="31">
        <f t="shared" si="212"/>
        <v>-0.19095926406404778</v>
      </c>
      <c r="AK546" s="11">
        <v>207546.70203208557</v>
      </c>
      <c r="AL546" s="36"/>
    </row>
    <row r="547" spans="1:38" x14ac:dyDescent="0.3">
      <c r="A547" t="s">
        <v>1116</v>
      </c>
      <c r="B547" s="3" t="s">
        <v>1117</v>
      </c>
      <c r="C547" s="4" t="s">
        <v>115</v>
      </c>
      <c r="D547" s="5" t="s">
        <v>33</v>
      </c>
      <c r="E547" s="34">
        <f t="shared" si="213"/>
        <v>5.7343652922322423</v>
      </c>
      <c r="F547" s="6">
        <f t="shared" si="194"/>
        <v>9.903499349559695</v>
      </c>
      <c r="G547" s="7">
        <f t="shared" si="195"/>
        <v>548</v>
      </c>
      <c r="H547" s="97">
        <f t="shared" si="196"/>
        <v>327</v>
      </c>
      <c r="I547" s="31">
        <f t="shared" si="197"/>
        <v>0.10688894251131993</v>
      </c>
      <c r="J547" s="9">
        <v>5.5978386214622144E-2</v>
      </c>
      <c r="K547" s="8">
        <f t="shared" si="198"/>
        <v>365</v>
      </c>
      <c r="L547" s="31">
        <f t="shared" si="199"/>
        <v>0.46307829036753895</v>
      </c>
      <c r="M547" s="9">
        <v>2.6090064331665476E-2</v>
      </c>
      <c r="N547" s="8">
        <f t="shared" si="200"/>
        <v>440</v>
      </c>
      <c r="O547" s="31">
        <f t="shared" si="201"/>
        <v>0.69577463250834393</v>
      </c>
      <c r="P547" s="9">
        <v>1.5596330275229359E-2</v>
      </c>
      <c r="Q547" s="8">
        <f t="shared" si="202"/>
        <v>383</v>
      </c>
      <c r="R547" s="31">
        <f t="shared" si="203"/>
        <v>5.2651683290445776E-2</v>
      </c>
      <c r="S547" s="10">
        <v>3.1201248049921998E-2</v>
      </c>
      <c r="T547" s="8">
        <f t="shared" si="204"/>
        <v>531</v>
      </c>
      <c r="U547" s="31">
        <f t="shared" si="205"/>
        <v>0.89521874828587189</v>
      </c>
      <c r="V547" s="16">
        <v>1.7578943973163886E-2</v>
      </c>
      <c r="W547" s="97">
        <f t="shared" si="214"/>
        <v>546</v>
      </c>
      <c r="X547" s="31">
        <f t="shared" si="206"/>
        <v>2.4040454221968126</v>
      </c>
      <c r="Y547" s="11">
        <v>232629</v>
      </c>
      <c r="Z547" s="8">
        <f t="shared" si="207"/>
        <v>442</v>
      </c>
      <c r="AA547" s="31">
        <f t="shared" si="208"/>
        <v>0.65459036327054154</v>
      </c>
      <c r="AB547" s="9">
        <v>3.4000000000000002E-2</v>
      </c>
      <c r="AC547" s="97">
        <f t="shared" si="215"/>
        <v>491</v>
      </c>
      <c r="AD547" s="31">
        <f t="shared" si="209"/>
        <v>0.83304497774272768</v>
      </c>
      <c r="AE547" s="16">
        <v>0.97806464136659221</v>
      </c>
      <c r="AF547" s="8">
        <f t="shared" si="210"/>
        <v>404</v>
      </c>
      <c r="AG547" s="31">
        <f t="shared" si="211"/>
        <v>0.28813490379128653</v>
      </c>
      <c r="AH547" s="12">
        <v>1.7756666666666667</v>
      </c>
      <c r="AI547" s="97">
        <f t="shared" si="216"/>
        <v>474</v>
      </c>
      <c r="AJ547" s="31">
        <f t="shared" si="212"/>
        <v>-6.1944276920149491E-2</v>
      </c>
      <c r="AK547" s="11">
        <v>370346.80736349453</v>
      </c>
      <c r="AL547" s="36"/>
    </row>
    <row r="548" spans="1:38" x14ac:dyDescent="0.3">
      <c r="A548" t="s">
        <v>1118</v>
      </c>
      <c r="B548" s="3" t="s">
        <v>1119</v>
      </c>
      <c r="C548" s="4" t="s">
        <v>224</v>
      </c>
      <c r="D548" s="5" t="s">
        <v>37</v>
      </c>
      <c r="E548" s="34">
        <f t="shared" si="213"/>
        <v>-4.4565861474229518</v>
      </c>
      <c r="F548" s="6">
        <f t="shared" si="194"/>
        <v>42.403198642019404</v>
      </c>
      <c r="G548" s="7">
        <f t="shared" si="195"/>
        <v>76</v>
      </c>
      <c r="H548" s="97">
        <f t="shared" si="196"/>
        <v>229</v>
      </c>
      <c r="I548" s="31">
        <f t="shared" si="197"/>
        <v>-0.18901484743769573</v>
      </c>
      <c r="J548" s="9">
        <v>3.1050011851149639E-2</v>
      </c>
      <c r="K548" s="8">
        <f t="shared" si="198"/>
        <v>38</v>
      </c>
      <c r="L548" s="31">
        <f t="shared" si="199"/>
        <v>-1.5022282624924628</v>
      </c>
      <c r="M548" s="9">
        <v>9.2367525522605742E-2</v>
      </c>
      <c r="N548" s="8">
        <f t="shared" si="200"/>
        <v>81</v>
      </c>
      <c r="O548" s="31">
        <f t="shared" si="201"/>
        <v>-0.84162424042454986</v>
      </c>
      <c r="P548" s="9">
        <v>0.11783610069630424</v>
      </c>
      <c r="Q548" s="8">
        <f t="shared" si="202"/>
        <v>71</v>
      </c>
      <c r="R548" s="31">
        <f t="shared" si="203"/>
        <v>2.8449096523751119E-2</v>
      </c>
      <c r="S548" s="10">
        <v>2.0689655172413794</v>
      </c>
      <c r="T548" s="8">
        <f t="shared" si="204"/>
        <v>52</v>
      </c>
      <c r="U548" s="31">
        <f t="shared" si="205"/>
        <v>-1.2076081977464681</v>
      </c>
      <c r="V548" s="16">
        <v>0.15382830626450117</v>
      </c>
      <c r="W548" s="97">
        <f t="shared" si="214"/>
        <v>50</v>
      </c>
      <c r="X548" s="31">
        <f t="shared" si="206"/>
        <v>-1.110220295152478</v>
      </c>
      <c r="Y548" s="11">
        <v>70639</v>
      </c>
      <c r="Z548" s="8">
        <f t="shared" si="207"/>
        <v>78</v>
      </c>
      <c r="AA548" s="31">
        <f t="shared" si="208"/>
        <v>-0.68019307591776879</v>
      </c>
      <c r="AB548" s="9">
        <v>5.5999999999999994E-2</v>
      </c>
      <c r="AC548" s="97">
        <f t="shared" si="215"/>
        <v>222</v>
      </c>
      <c r="AD548" s="31">
        <f t="shared" si="209"/>
        <v>6.489757576100115E-2</v>
      </c>
      <c r="AE548" s="16">
        <v>0.93525179856115104</v>
      </c>
      <c r="AF548" s="8">
        <f t="shared" si="210"/>
        <v>30</v>
      </c>
      <c r="AG548" s="31">
        <f t="shared" si="211"/>
        <v>-0.88010216242292971</v>
      </c>
      <c r="AH548" s="12">
        <v>3.0470000000000002</v>
      </c>
      <c r="AI548" s="97">
        <f t="shared" si="216"/>
        <v>69</v>
      </c>
      <c r="AJ548" s="31">
        <f t="shared" si="212"/>
        <v>-0.26980276951267279</v>
      </c>
      <c r="AK548" s="11">
        <v>108056.47011494252</v>
      </c>
      <c r="AL548" s="36"/>
    </row>
    <row r="549" spans="1:38" x14ac:dyDescent="0.3">
      <c r="A549" t="s">
        <v>1120</v>
      </c>
      <c r="B549" s="3" t="s">
        <v>1121</v>
      </c>
      <c r="C549" s="4" t="s">
        <v>47</v>
      </c>
      <c r="D549" s="5" t="s">
        <v>44</v>
      </c>
      <c r="E549" s="34">
        <f t="shared" si="213"/>
        <v>2.9745573901801339</v>
      </c>
      <c r="F549" s="6">
        <f t="shared" si="194"/>
        <v>18.704731251483302</v>
      </c>
      <c r="G549" s="7">
        <f t="shared" si="195"/>
        <v>426</v>
      </c>
      <c r="H549" s="97">
        <f t="shared" si="196"/>
        <v>225</v>
      </c>
      <c r="I549" s="31">
        <f t="shared" si="197"/>
        <v>-0.19379632789841739</v>
      </c>
      <c r="J549" s="9">
        <v>3.064719668289162E-2</v>
      </c>
      <c r="K549" s="8">
        <f t="shared" si="198"/>
        <v>286</v>
      </c>
      <c r="L549" s="31">
        <f t="shared" si="199"/>
        <v>0.22518847632194469</v>
      </c>
      <c r="M549" s="9">
        <v>3.4112595419847326E-2</v>
      </c>
      <c r="N549" s="8">
        <f t="shared" si="200"/>
        <v>494</v>
      </c>
      <c r="O549" s="31">
        <f t="shared" si="201"/>
        <v>0.82259931693363608</v>
      </c>
      <c r="P549" s="9">
        <v>7.1622622869844405E-3</v>
      </c>
      <c r="Q549" s="8">
        <f t="shared" si="202"/>
        <v>386</v>
      </c>
      <c r="R549" s="31">
        <f t="shared" si="203"/>
        <v>5.3022261440516603E-2</v>
      </c>
      <c r="S549" s="10">
        <v>0</v>
      </c>
      <c r="T549" s="8">
        <f t="shared" si="204"/>
        <v>234</v>
      </c>
      <c r="U549" s="31">
        <f t="shared" si="205"/>
        <v>6.53030234043286E-2</v>
      </c>
      <c r="V549" s="16">
        <v>7.1352027147704944E-2</v>
      </c>
      <c r="W549" s="97">
        <f t="shared" si="214"/>
        <v>470</v>
      </c>
      <c r="X549" s="31">
        <f t="shared" si="206"/>
        <v>0.9538223548879331</v>
      </c>
      <c r="Y549" s="11">
        <v>165781</v>
      </c>
      <c r="Z549" s="8">
        <f t="shared" si="207"/>
        <v>536</v>
      </c>
      <c r="AA549" s="31">
        <f t="shared" si="208"/>
        <v>0.95795023581333982</v>
      </c>
      <c r="AB549" s="9">
        <v>2.8999999999999998E-2</v>
      </c>
      <c r="AC549" s="97">
        <f t="shared" si="215"/>
        <v>235</v>
      </c>
      <c r="AD549" s="31">
        <f t="shared" si="209"/>
        <v>0.1335707209514177</v>
      </c>
      <c r="AE549" s="16">
        <v>0.9390793094821116</v>
      </c>
      <c r="AF549" s="8">
        <f t="shared" si="210"/>
        <v>312</v>
      </c>
      <c r="AG549" s="31">
        <f t="shared" si="211"/>
        <v>7.0966555614600871E-2</v>
      </c>
      <c r="AH549" s="12">
        <v>2.012</v>
      </c>
      <c r="AI549" s="97">
        <f t="shared" si="216"/>
        <v>385</v>
      </c>
      <c r="AJ549" s="31">
        <f t="shared" si="212"/>
        <v>-0.14920079704228037</v>
      </c>
      <c r="AK549" s="11">
        <v>260240.44700017493</v>
      </c>
      <c r="AL549" s="36"/>
    </row>
    <row r="550" spans="1:38" x14ac:dyDescent="0.3">
      <c r="A550" t="s">
        <v>1122</v>
      </c>
      <c r="B550" s="3" t="s">
        <v>1123</v>
      </c>
      <c r="C550" s="4" t="s">
        <v>36</v>
      </c>
      <c r="D550" s="5" t="s">
        <v>37</v>
      </c>
      <c r="E550" s="34">
        <f t="shared" si="213"/>
        <v>-5.6499145281206387</v>
      </c>
      <c r="F550" s="6">
        <f t="shared" si="194"/>
        <v>46.208811273919537</v>
      </c>
      <c r="G550" s="7">
        <f t="shared" si="195"/>
        <v>55</v>
      </c>
      <c r="H550" s="97">
        <f t="shared" si="196"/>
        <v>201</v>
      </c>
      <c r="I550" s="31">
        <f t="shared" si="197"/>
        <v>-0.28950505474426697</v>
      </c>
      <c r="J550" s="9">
        <v>2.2584228063680101E-2</v>
      </c>
      <c r="K550" s="8">
        <f t="shared" si="198"/>
        <v>202</v>
      </c>
      <c r="L550" s="31">
        <f t="shared" si="199"/>
        <v>-9.4626822863410454E-2</v>
      </c>
      <c r="M550" s="9">
        <v>4.4897959183673466E-2</v>
      </c>
      <c r="N550" s="8">
        <f t="shared" si="200"/>
        <v>112</v>
      </c>
      <c r="O550" s="31">
        <f t="shared" si="201"/>
        <v>-0.4595012944741052</v>
      </c>
      <c r="P550" s="9">
        <v>9.2424242424242423E-2</v>
      </c>
      <c r="Q550" s="8">
        <f t="shared" si="202"/>
        <v>263</v>
      </c>
      <c r="R550" s="31">
        <f t="shared" si="203"/>
        <v>4.8722105861309518E-2</v>
      </c>
      <c r="S550" s="10">
        <v>0.3620564808110065</v>
      </c>
      <c r="T550" s="8">
        <f t="shared" si="204"/>
        <v>40</v>
      </c>
      <c r="U550" s="31">
        <f t="shared" si="205"/>
        <v>-1.4067127439662599</v>
      </c>
      <c r="V550" s="16">
        <v>0.16672897196261682</v>
      </c>
      <c r="W550" s="97">
        <f t="shared" si="214"/>
        <v>56</v>
      </c>
      <c r="X550" s="31">
        <f t="shared" si="206"/>
        <v>-1.0707366010628694</v>
      </c>
      <c r="Y550" s="11">
        <v>72459</v>
      </c>
      <c r="Z550" s="8">
        <f t="shared" si="207"/>
        <v>48</v>
      </c>
      <c r="AA550" s="31">
        <f t="shared" si="208"/>
        <v>-1.2262408464948056</v>
      </c>
      <c r="AB550" s="9">
        <v>6.5000000000000002E-2</v>
      </c>
      <c r="AC550" s="97">
        <f t="shared" si="215"/>
        <v>47</v>
      </c>
      <c r="AD550" s="31">
        <f t="shared" si="209"/>
        <v>-1.4364682839308418</v>
      </c>
      <c r="AE550" s="16">
        <v>0.85157288435976963</v>
      </c>
      <c r="AF550" s="8">
        <f t="shared" si="210"/>
        <v>396</v>
      </c>
      <c r="AG550" s="31">
        <f t="shared" si="211"/>
        <v>0.261180299222107</v>
      </c>
      <c r="AH550" s="12">
        <v>1.8049999999999999</v>
      </c>
      <c r="AI550" s="97">
        <f t="shared" si="216"/>
        <v>59</v>
      </c>
      <c r="AJ550" s="31">
        <f t="shared" si="212"/>
        <v>-0.27295587782669423</v>
      </c>
      <c r="AK550" s="11">
        <v>104077.65821868212</v>
      </c>
      <c r="AL550" s="36"/>
    </row>
    <row r="551" spans="1:38" x14ac:dyDescent="0.3">
      <c r="A551" t="s">
        <v>1124</v>
      </c>
      <c r="B551" s="3" t="s">
        <v>1125</v>
      </c>
      <c r="C551" s="4" t="s">
        <v>143</v>
      </c>
      <c r="D551" s="5" t="s">
        <v>44</v>
      </c>
      <c r="E551" s="34">
        <f t="shared" si="213"/>
        <v>-2.2243336135036946</v>
      </c>
      <c r="F551" s="6">
        <f t="shared" si="194"/>
        <v>35.284379901022469</v>
      </c>
      <c r="G551" s="7">
        <f t="shared" si="195"/>
        <v>132</v>
      </c>
      <c r="H551" s="97">
        <f t="shared" si="196"/>
        <v>509</v>
      </c>
      <c r="I551" s="31">
        <f t="shared" si="197"/>
        <v>1.0811192523166633</v>
      </c>
      <c r="J551" s="9">
        <v>0.13805228558324423</v>
      </c>
      <c r="K551" s="8">
        <f t="shared" si="198"/>
        <v>535</v>
      </c>
      <c r="L551" s="31">
        <f t="shared" si="199"/>
        <v>1.2367194871514939</v>
      </c>
      <c r="M551" s="9">
        <v>0</v>
      </c>
      <c r="N551" s="8">
        <f t="shared" si="200"/>
        <v>191</v>
      </c>
      <c r="O551" s="31">
        <f t="shared" si="201"/>
        <v>-5.2844560122001893E-2</v>
      </c>
      <c r="P551" s="9">
        <v>6.538084341288003E-2</v>
      </c>
      <c r="Q551" s="8">
        <f t="shared" si="202"/>
        <v>191</v>
      </c>
      <c r="R551" s="31">
        <f t="shared" si="203"/>
        <v>4.5044675660176746E-2</v>
      </c>
      <c r="S551" s="10">
        <v>0.67168189145620638</v>
      </c>
      <c r="T551" s="8">
        <f t="shared" si="204"/>
        <v>53</v>
      </c>
      <c r="U551" s="31">
        <f t="shared" si="205"/>
        <v>-1.1892271098494636</v>
      </c>
      <c r="V551" s="16">
        <v>0.15263733260453677</v>
      </c>
      <c r="W551" s="97">
        <f t="shared" si="214"/>
        <v>117</v>
      </c>
      <c r="X551" s="31">
        <f t="shared" si="206"/>
        <v>-0.7820283587856649</v>
      </c>
      <c r="Y551" s="11">
        <v>85767</v>
      </c>
      <c r="Z551" s="8">
        <f t="shared" si="207"/>
        <v>218</v>
      </c>
      <c r="AA551" s="31">
        <f t="shared" si="208"/>
        <v>0.10854259269350566</v>
      </c>
      <c r="AB551" s="9">
        <v>4.2999999999999997E-2</v>
      </c>
      <c r="AC551" s="97">
        <f t="shared" si="215"/>
        <v>85</v>
      </c>
      <c r="AD551" s="31">
        <f t="shared" si="209"/>
        <v>-0.77485054674217047</v>
      </c>
      <c r="AE551" s="16">
        <v>0.88844827586206898</v>
      </c>
      <c r="AF551" s="8">
        <f t="shared" si="210"/>
        <v>105</v>
      </c>
      <c r="AG551" s="31">
        <f t="shared" si="211"/>
        <v>-0.39277516390514822</v>
      </c>
      <c r="AH551" s="12">
        <v>2.5166666666666666</v>
      </c>
      <c r="AI551" s="97">
        <f t="shared" si="216"/>
        <v>147</v>
      </c>
      <c r="AJ551" s="31">
        <f t="shared" si="212"/>
        <v>-0.24094480099531307</v>
      </c>
      <c r="AK551" s="11">
        <v>144471.46668457819</v>
      </c>
      <c r="AL551" s="36"/>
    </row>
    <row r="552" spans="1:38" x14ac:dyDescent="0.3">
      <c r="A552" t="s">
        <v>1126</v>
      </c>
      <c r="B552" s="3" t="s">
        <v>1127</v>
      </c>
      <c r="C552" s="4" t="s">
        <v>43</v>
      </c>
      <c r="D552" s="5" t="s">
        <v>44</v>
      </c>
      <c r="E552" s="34">
        <f t="shared" si="213"/>
        <v>-1.24343602104766</v>
      </c>
      <c r="F552" s="6">
        <f t="shared" si="194"/>
        <v>32.156224793985928</v>
      </c>
      <c r="G552" s="7">
        <f t="shared" si="195"/>
        <v>167</v>
      </c>
      <c r="H552" s="97">
        <f t="shared" si="196"/>
        <v>96</v>
      </c>
      <c r="I552" s="31">
        <f t="shared" si="197"/>
        <v>-0.65220608312072892</v>
      </c>
      <c r="J552" s="9">
        <v>-7.9714705265365726E-3</v>
      </c>
      <c r="K552" s="8">
        <f t="shared" si="198"/>
        <v>225</v>
      </c>
      <c r="L552" s="31">
        <f t="shared" si="199"/>
        <v>-4.2109249966770237E-4</v>
      </c>
      <c r="M552" s="9">
        <v>4.1720990873533245E-2</v>
      </c>
      <c r="N552" s="8">
        <f t="shared" si="200"/>
        <v>230</v>
      </c>
      <c r="O552" s="31">
        <f t="shared" si="201"/>
        <v>0.12558830531998325</v>
      </c>
      <c r="P552" s="9">
        <v>5.3514739229024944E-2</v>
      </c>
      <c r="Q552" s="8">
        <f t="shared" si="202"/>
        <v>246</v>
      </c>
      <c r="R552" s="31">
        <f t="shared" si="203"/>
        <v>4.7999199605130702E-2</v>
      </c>
      <c r="S552" s="10">
        <v>0.42292239374074858</v>
      </c>
      <c r="T552" s="8">
        <f t="shared" si="204"/>
        <v>164</v>
      </c>
      <c r="U552" s="31">
        <f t="shared" si="205"/>
        <v>-0.15325730493249842</v>
      </c>
      <c r="V552" s="16">
        <v>8.5513299626291492E-2</v>
      </c>
      <c r="W552" s="97">
        <f t="shared" si="214"/>
        <v>69</v>
      </c>
      <c r="X552" s="31">
        <f t="shared" si="206"/>
        <v>-0.99986120073828055</v>
      </c>
      <c r="Y552" s="11">
        <v>75726</v>
      </c>
      <c r="Z552" s="8">
        <f t="shared" si="207"/>
        <v>128</v>
      </c>
      <c r="AA552" s="31">
        <f t="shared" si="208"/>
        <v>-0.31616122886641185</v>
      </c>
      <c r="AB552" s="9">
        <v>0.05</v>
      </c>
      <c r="AC552" s="97">
        <f t="shared" si="215"/>
        <v>252</v>
      </c>
      <c r="AD552" s="31">
        <f t="shared" si="209"/>
        <v>0.18234062562598896</v>
      </c>
      <c r="AE552" s="16">
        <v>0.94179750947482399</v>
      </c>
      <c r="AF552" s="8">
        <f t="shared" si="210"/>
        <v>423</v>
      </c>
      <c r="AG552" s="31">
        <f t="shared" si="211"/>
        <v>0.33959369433244763</v>
      </c>
      <c r="AH552" s="12">
        <v>1.7196666666666667</v>
      </c>
      <c r="AI552" s="97">
        <f t="shared" si="216"/>
        <v>250</v>
      </c>
      <c r="AJ552" s="31">
        <f t="shared" si="212"/>
        <v>-0.20730418695834013</v>
      </c>
      <c r="AK552" s="11">
        <v>186921.53880312963</v>
      </c>
      <c r="AL552" s="36"/>
    </row>
    <row r="553" spans="1:38" x14ac:dyDescent="0.3">
      <c r="A553" t="s">
        <v>1128</v>
      </c>
      <c r="B553" s="3" t="s">
        <v>1129</v>
      </c>
      <c r="C553" s="4" t="s">
        <v>77</v>
      </c>
      <c r="D553" s="5" t="s">
        <v>37</v>
      </c>
      <c r="E553" s="34">
        <f t="shared" si="213"/>
        <v>-11.218747832352593</v>
      </c>
      <c r="F553" s="6">
        <f t="shared" si="194"/>
        <v>63.968233332700038</v>
      </c>
      <c r="G553" s="7">
        <f t="shared" si="195"/>
        <v>17</v>
      </c>
      <c r="H553" s="97">
        <f t="shared" si="196"/>
        <v>84</v>
      </c>
      <c r="I553" s="31">
        <f t="shared" si="197"/>
        <v>-0.71383023487021047</v>
      </c>
      <c r="J553" s="9">
        <v>-1.316298877274491E-2</v>
      </c>
      <c r="K553" s="8">
        <f t="shared" si="198"/>
        <v>58</v>
      </c>
      <c r="L553" s="31">
        <f t="shared" si="199"/>
        <v>-1.0710607306025164</v>
      </c>
      <c r="M553" s="9">
        <v>7.782694948878377E-2</v>
      </c>
      <c r="N553" s="8">
        <f t="shared" si="200"/>
        <v>28</v>
      </c>
      <c r="O553" s="31">
        <f t="shared" si="201"/>
        <v>-2.1441976970953354</v>
      </c>
      <c r="P553" s="9">
        <v>0.20445956160241874</v>
      </c>
      <c r="Q553" s="8">
        <f t="shared" si="202"/>
        <v>101</v>
      </c>
      <c r="R553" s="31">
        <f t="shared" si="203"/>
        <v>3.4384317604078812E-2</v>
      </c>
      <c r="S553" s="10">
        <v>1.5692428403295411</v>
      </c>
      <c r="T553" s="8">
        <f t="shared" si="204"/>
        <v>64</v>
      </c>
      <c r="U553" s="31">
        <f t="shared" si="205"/>
        <v>-0.94738518086411916</v>
      </c>
      <c r="V553" s="16">
        <v>0.13696756545525596</v>
      </c>
      <c r="W553" s="97">
        <f t="shared" si="214"/>
        <v>64</v>
      </c>
      <c r="X553" s="31">
        <f t="shared" si="206"/>
        <v>-1.0107951467938645</v>
      </c>
      <c r="Y553" s="11">
        <v>75222</v>
      </c>
      <c r="Z553" s="8">
        <f t="shared" si="207"/>
        <v>2</v>
      </c>
      <c r="AA553" s="31">
        <f t="shared" si="208"/>
        <v>-6.3833586797223694</v>
      </c>
      <c r="AB553" s="9">
        <v>0.15</v>
      </c>
      <c r="AC553" s="97">
        <f t="shared" si="215"/>
        <v>120</v>
      </c>
      <c r="AD553" s="31">
        <f t="shared" si="209"/>
        <v>-0.47617696752983696</v>
      </c>
      <c r="AE553" s="16">
        <v>0.90509490509490509</v>
      </c>
      <c r="AF553" s="8">
        <f t="shared" si="210"/>
        <v>463</v>
      </c>
      <c r="AG553" s="31">
        <f t="shared" si="211"/>
        <v>0.48233057761923981</v>
      </c>
      <c r="AH553" s="12">
        <v>1.5643333333333331</v>
      </c>
      <c r="AI553" s="97">
        <f t="shared" si="216"/>
        <v>520</v>
      </c>
      <c r="AJ553" s="31">
        <f t="shared" si="212"/>
        <v>0.13768647604889711</v>
      </c>
      <c r="AK553" s="11">
        <v>622254.8091408395</v>
      </c>
      <c r="AL553" s="36"/>
    </row>
    <row r="554" spans="1:38" x14ac:dyDescent="0.3">
      <c r="A554" t="s">
        <v>1130</v>
      </c>
      <c r="B554" s="3" t="s">
        <v>1131</v>
      </c>
      <c r="C554" s="4" t="s">
        <v>77</v>
      </c>
      <c r="D554" s="5" t="s">
        <v>37</v>
      </c>
      <c r="E554" s="34">
        <f t="shared" si="213"/>
        <v>-3.650716894106171</v>
      </c>
      <c r="F554" s="6">
        <f t="shared" si="194"/>
        <v>39.833221878130459</v>
      </c>
      <c r="G554" s="7">
        <f t="shared" si="195"/>
        <v>90</v>
      </c>
      <c r="H554" s="97">
        <f t="shared" si="196"/>
        <v>39</v>
      </c>
      <c r="I554" s="31">
        <f t="shared" si="197"/>
        <v>-1.0915352830524974</v>
      </c>
      <c r="J554" s="9">
        <v>-4.4982698961937739E-2</v>
      </c>
      <c r="K554" s="8">
        <f t="shared" si="198"/>
        <v>203</v>
      </c>
      <c r="L554" s="31">
        <f t="shared" si="199"/>
        <v>-8.6018886882890055E-2</v>
      </c>
      <c r="M554" s="9">
        <v>4.4607667502687208E-2</v>
      </c>
      <c r="N554" s="8">
        <f t="shared" si="200"/>
        <v>377</v>
      </c>
      <c r="O554" s="31">
        <f t="shared" si="201"/>
        <v>0.55495633623754881</v>
      </c>
      <c r="P554" s="9">
        <v>2.4960998439937598E-2</v>
      </c>
      <c r="Q554" s="8">
        <f t="shared" si="202"/>
        <v>194</v>
      </c>
      <c r="R554" s="31">
        <f t="shared" si="203"/>
        <v>4.5198131196926367E-2</v>
      </c>
      <c r="S554" s="10">
        <v>0.65876152832674573</v>
      </c>
      <c r="T554" s="8">
        <f t="shared" si="204"/>
        <v>127</v>
      </c>
      <c r="U554" s="31">
        <f t="shared" si="205"/>
        <v>-0.318155136084114</v>
      </c>
      <c r="V554" s="16">
        <v>9.61975950601235E-2</v>
      </c>
      <c r="W554" s="97">
        <f t="shared" si="214"/>
        <v>45</v>
      </c>
      <c r="X554" s="31">
        <f t="shared" si="206"/>
        <v>-1.143846518140881</v>
      </c>
      <c r="Y554" s="11">
        <v>69089</v>
      </c>
      <c r="Z554" s="8">
        <f t="shared" si="207"/>
        <v>7</v>
      </c>
      <c r="AA554" s="31">
        <f t="shared" si="208"/>
        <v>-3.835135750362868</v>
      </c>
      <c r="AB554" s="9">
        <v>0.10800000000000001</v>
      </c>
      <c r="AC554" s="97">
        <f t="shared" si="215"/>
        <v>497</v>
      </c>
      <c r="AD554" s="31">
        <f t="shared" si="209"/>
        <v>0.85024895137780121</v>
      </c>
      <c r="AE554" s="16">
        <v>0.97902350813743222</v>
      </c>
      <c r="AF554" s="8">
        <f t="shared" si="210"/>
        <v>538</v>
      </c>
      <c r="AG554" s="31">
        <f t="shared" si="211"/>
        <v>1.136286040746495</v>
      </c>
      <c r="AH554" s="12">
        <v>0.85266666666666657</v>
      </c>
      <c r="AI554" s="97">
        <f t="shared" si="216"/>
        <v>539</v>
      </c>
      <c r="AJ554" s="31">
        <f t="shared" si="212"/>
        <v>0.82533649586655566</v>
      </c>
      <c r="AK554" s="11">
        <v>1489979.5451251648</v>
      </c>
      <c r="AL554" s="36"/>
    </row>
    <row r="555" spans="1:38" x14ac:dyDescent="0.3">
      <c r="A555" t="s">
        <v>1132</v>
      </c>
      <c r="B555" s="3" t="s">
        <v>1133</v>
      </c>
      <c r="C555" s="4" t="s">
        <v>89</v>
      </c>
      <c r="D555" s="5" t="s">
        <v>37</v>
      </c>
      <c r="E555" s="34">
        <f t="shared" si="213"/>
        <v>-2.4087759880654107</v>
      </c>
      <c r="F555" s="6">
        <f t="shared" si="194"/>
        <v>35.872580300714077</v>
      </c>
      <c r="G555" s="7">
        <f t="shared" si="195"/>
        <v>128</v>
      </c>
      <c r="H555" s="97">
        <f t="shared" si="196"/>
        <v>266</v>
      </c>
      <c r="I555" s="31">
        <f t="shared" si="197"/>
        <v>-8.3733868594581762E-2</v>
      </c>
      <c r="J555" s="9">
        <v>3.991939353229057E-2</v>
      </c>
      <c r="K555" s="8">
        <f t="shared" si="198"/>
        <v>115</v>
      </c>
      <c r="L555" s="31">
        <f t="shared" si="199"/>
        <v>-0.52713733004046071</v>
      </c>
      <c r="M555" s="9">
        <v>5.9483825349124976E-2</v>
      </c>
      <c r="N555" s="8">
        <f t="shared" si="200"/>
        <v>99</v>
      </c>
      <c r="O555" s="31">
        <f t="shared" si="201"/>
        <v>-0.58488952539918704</v>
      </c>
      <c r="P555" s="9">
        <v>0.10076278368961296</v>
      </c>
      <c r="Q555" s="8">
        <f t="shared" si="202"/>
        <v>120</v>
      </c>
      <c r="R555" s="31">
        <f t="shared" si="203"/>
        <v>3.7678677797739105E-2</v>
      </c>
      <c r="S555" s="10">
        <v>1.2918704438497739</v>
      </c>
      <c r="T555" s="8">
        <f t="shared" si="204"/>
        <v>182</v>
      </c>
      <c r="U555" s="31">
        <f t="shared" si="205"/>
        <v>-7.4664461445533736E-2</v>
      </c>
      <c r="V555" s="16">
        <v>8.0421000031231454E-2</v>
      </c>
      <c r="W555" s="97">
        <f t="shared" si="214"/>
        <v>199</v>
      </c>
      <c r="X555" s="31">
        <f t="shared" si="206"/>
        <v>-0.51230266174384909</v>
      </c>
      <c r="Y555" s="11">
        <v>98200</v>
      </c>
      <c r="Z555" s="8">
        <f t="shared" si="207"/>
        <v>58</v>
      </c>
      <c r="AA555" s="31">
        <f t="shared" si="208"/>
        <v>-0.92288097395200741</v>
      </c>
      <c r="AB555" s="9">
        <v>0.06</v>
      </c>
      <c r="AC555" s="97">
        <f t="shared" si="215"/>
        <v>207</v>
      </c>
      <c r="AD555" s="31">
        <f t="shared" si="209"/>
        <v>1.0364540515885657E-2</v>
      </c>
      <c r="AE555" s="16">
        <v>0.93221238938053097</v>
      </c>
      <c r="AF555" s="8">
        <f t="shared" si="210"/>
        <v>67</v>
      </c>
      <c r="AG555" s="31">
        <f t="shared" si="211"/>
        <v>-0.56491707035831817</v>
      </c>
      <c r="AH555" s="12">
        <v>2.7040000000000002</v>
      </c>
      <c r="AI555" s="97">
        <f t="shared" si="216"/>
        <v>61</v>
      </c>
      <c r="AJ555" s="31">
        <f t="shared" si="212"/>
        <v>-0.27253806636047284</v>
      </c>
      <c r="AK555" s="11">
        <v>104604.88185537203</v>
      </c>
      <c r="AL555" s="36">
        <v>1</v>
      </c>
    </row>
    <row r="556" spans="1:38" x14ac:dyDescent="0.3">
      <c r="A556" t="s">
        <v>1134</v>
      </c>
      <c r="B556" s="3" t="s">
        <v>1135</v>
      </c>
      <c r="C556" s="4" t="s">
        <v>115</v>
      </c>
      <c r="D556" s="5" t="s">
        <v>33</v>
      </c>
      <c r="E556" s="34">
        <f t="shared" si="213"/>
        <v>-6.2970157866824108</v>
      </c>
      <c r="F556" s="6">
        <f t="shared" si="194"/>
        <v>48.272465137796786</v>
      </c>
      <c r="G556" s="7">
        <f t="shared" si="195"/>
        <v>49</v>
      </c>
      <c r="H556" s="97">
        <f t="shared" si="196"/>
        <v>47</v>
      </c>
      <c r="I556" s="31">
        <f t="shared" si="197"/>
        <v>-0.98720050088659084</v>
      </c>
      <c r="J556" s="9">
        <v>-3.6193029490616646E-2</v>
      </c>
      <c r="K556" s="8">
        <f t="shared" si="198"/>
        <v>535</v>
      </c>
      <c r="L556" s="31">
        <f t="shared" si="199"/>
        <v>1.2367194871514939</v>
      </c>
      <c r="M556" s="9">
        <v>0</v>
      </c>
      <c r="N556" s="8">
        <f t="shared" si="200"/>
        <v>177</v>
      </c>
      <c r="O556" s="31">
        <f t="shared" si="201"/>
        <v>-0.11610279307410054</v>
      </c>
      <c r="P556" s="9">
        <v>6.9587628865979384E-2</v>
      </c>
      <c r="Q556" s="8">
        <f t="shared" si="202"/>
        <v>386</v>
      </c>
      <c r="R556" s="31">
        <f t="shared" si="203"/>
        <v>5.3022261440516603E-2</v>
      </c>
      <c r="S556" s="10">
        <v>0</v>
      </c>
      <c r="T556" s="8">
        <f t="shared" si="204"/>
        <v>168</v>
      </c>
      <c r="U556" s="31">
        <f t="shared" si="205"/>
        <v>-0.14830924342511273</v>
      </c>
      <c r="V556" s="16">
        <v>8.5192697768762676E-2</v>
      </c>
      <c r="W556" s="97">
        <f t="shared" si="214"/>
        <v>32</v>
      </c>
      <c r="X556" s="31">
        <f t="shared" si="206"/>
        <v>-1.2531208956844848</v>
      </c>
      <c r="Y556" s="11">
        <v>64052</v>
      </c>
      <c r="Z556" s="8">
        <f t="shared" si="207"/>
        <v>102</v>
      </c>
      <c r="AA556" s="31">
        <f t="shared" si="208"/>
        <v>-0.49817715239209032</v>
      </c>
      <c r="AB556" s="9">
        <v>5.2999999999999999E-2</v>
      </c>
      <c r="AC556" s="97">
        <f t="shared" si="215"/>
        <v>334</v>
      </c>
      <c r="AD556" s="31">
        <f t="shared" si="209"/>
        <v>0.41989178254811171</v>
      </c>
      <c r="AE556" s="16">
        <v>0.95503746877602003</v>
      </c>
      <c r="AF556" s="8">
        <f t="shared" si="210"/>
        <v>1</v>
      </c>
      <c r="AG556" s="31">
        <f t="shared" si="211"/>
        <v>-18.920083874995683</v>
      </c>
      <c r="AH556" s="12">
        <v>22.679000000000002</v>
      </c>
      <c r="AI556" s="97">
        <f t="shared" si="216"/>
        <v>1</v>
      </c>
      <c r="AJ556" s="31">
        <f t="shared" si="212"/>
        <v>-0.34631409565021981</v>
      </c>
      <c r="AK556" s="11">
        <v>11509.144645340752</v>
      </c>
      <c r="AL556" s="36"/>
    </row>
    <row r="557" spans="1:38" x14ac:dyDescent="0.3">
      <c r="A557" t="s">
        <v>1136</v>
      </c>
      <c r="B557" s="3" t="s">
        <v>1137</v>
      </c>
      <c r="C557" s="4" t="s">
        <v>72</v>
      </c>
      <c r="D557" s="5" t="s">
        <v>37</v>
      </c>
      <c r="E557" s="34">
        <f t="shared" si="213"/>
        <v>-2.4511367308351617</v>
      </c>
      <c r="F557" s="6">
        <f t="shared" si="194"/>
        <v>36.007671848345744</v>
      </c>
      <c r="G557" s="7">
        <f t="shared" si="195"/>
        <v>126</v>
      </c>
      <c r="H557" s="97">
        <f t="shared" si="196"/>
        <v>242</v>
      </c>
      <c r="I557" s="31">
        <f t="shared" si="197"/>
        <v>-0.15473212798496955</v>
      </c>
      <c r="J557" s="9">
        <v>3.3938154868387471E-2</v>
      </c>
      <c r="K557" s="8">
        <f t="shared" si="198"/>
        <v>219</v>
      </c>
      <c r="L557" s="31">
        <f t="shared" si="199"/>
        <v>-3.948285154719066E-2</v>
      </c>
      <c r="M557" s="9">
        <v>4.3038298962469579E-2</v>
      </c>
      <c r="N557" s="8">
        <f t="shared" si="200"/>
        <v>67</v>
      </c>
      <c r="O557" s="31">
        <f t="shared" si="201"/>
        <v>-1.0396732186524122</v>
      </c>
      <c r="P557" s="9">
        <v>0.13100671140939596</v>
      </c>
      <c r="Q557" s="8">
        <f t="shared" si="202"/>
        <v>42</v>
      </c>
      <c r="R557" s="31">
        <f t="shared" si="203"/>
        <v>1.720740097801381E-2</v>
      </c>
      <c r="S557" s="10">
        <v>3.0154728360274854</v>
      </c>
      <c r="T557" s="8">
        <f t="shared" si="204"/>
        <v>146</v>
      </c>
      <c r="U557" s="31">
        <f t="shared" si="205"/>
        <v>-0.22427662180201058</v>
      </c>
      <c r="V557" s="16">
        <v>9.0114884484282287E-2</v>
      </c>
      <c r="W557" s="97">
        <f t="shared" si="214"/>
        <v>206</v>
      </c>
      <c r="X557" s="31">
        <f t="shared" si="206"/>
        <v>-0.49292961843504662</v>
      </c>
      <c r="Y557" s="11">
        <v>99093</v>
      </c>
      <c r="Z557" s="8">
        <f t="shared" si="207"/>
        <v>96</v>
      </c>
      <c r="AA557" s="31">
        <f t="shared" si="208"/>
        <v>-0.55884912690065036</v>
      </c>
      <c r="AB557" s="9">
        <v>5.4000000000000006E-2</v>
      </c>
      <c r="AC557" s="97">
        <f t="shared" si="215"/>
        <v>205</v>
      </c>
      <c r="AD557" s="31">
        <f t="shared" si="209"/>
        <v>6.3250501292907357E-3</v>
      </c>
      <c r="AE557" s="16">
        <v>0.93198724760892671</v>
      </c>
      <c r="AF557" s="8">
        <f t="shared" si="210"/>
        <v>186</v>
      </c>
      <c r="AG557" s="31">
        <f t="shared" si="211"/>
        <v>-0.17928244362425957</v>
      </c>
      <c r="AH557" s="12">
        <v>2.2843333333333331</v>
      </c>
      <c r="AI557" s="97">
        <f t="shared" si="216"/>
        <v>92</v>
      </c>
      <c r="AJ557" s="31">
        <f t="shared" si="212"/>
        <v>-0.26226496145296563</v>
      </c>
      <c r="AK557" s="11">
        <v>117568.20183894409</v>
      </c>
      <c r="AL557" s="36">
        <v>1</v>
      </c>
    </row>
    <row r="558" spans="1:38" x14ac:dyDescent="0.3">
      <c r="A558" t="s">
        <v>1138</v>
      </c>
      <c r="B558" s="3" t="s">
        <v>1139</v>
      </c>
      <c r="C558" s="4" t="s">
        <v>77</v>
      </c>
      <c r="D558" s="5" t="s">
        <v>37</v>
      </c>
      <c r="E558" s="34">
        <f t="shared" si="213"/>
        <v>-13.772763767315464</v>
      </c>
      <c r="F558" s="6">
        <f t="shared" si="194"/>
        <v>72.113179402352984</v>
      </c>
      <c r="G558" s="7">
        <f t="shared" si="195"/>
        <v>9</v>
      </c>
      <c r="H558" s="97">
        <f t="shared" si="196"/>
        <v>10</v>
      </c>
      <c r="I558" s="31">
        <f t="shared" si="197"/>
        <v>-2.2546903222271251</v>
      </c>
      <c r="J558" s="9">
        <v>-0.14297253634894991</v>
      </c>
      <c r="K558" s="8">
        <f t="shared" si="198"/>
        <v>59</v>
      </c>
      <c r="L558" s="31">
        <f t="shared" si="199"/>
        <v>-1.0669240007366589</v>
      </c>
      <c r="M558" s="9">
        <v>7.7687443541102075E-2</v>
      </c>
      <c r="N558" s="8">
        <f t="shared" si="200"/>
        <v>21</v>
      </c>
      <c r="O558" s="31">
        <f t="shared" si="201"/>
        <v>-2.4747185806173535</v>
      </c>
      <c r="P558" s="9">
        <v>0.22643979057591623</v>
      </c>
      <c r="Q558" s="8">
        <f t="shared" si="202"/>
        <v>16</v>
      </c>
      <c r="R558" s="31">
        <f t="shared" si="203"/>
        <v>-1.9739937535454086E-2</v>
      </c>
      <c r="S558" s="10">
        <v>6.1262959472196048</v>
      </c>
      <c r="T558" s="8">
        <f t="shared" si="204"/>
        <v>7</v>
      </c>
      <c r="U558" s="31">
        <f t="shared" si="205"/>
        <v>-3.5094156461759911</v>
      </c>
      <c r="V558" s="16">
        <v>0.30297029702970296</v>
      </c>
      <c r="W558" s="97">
        <f t="shared" si="214"/>
        <v>7</v>
      </c>
      <c r="X558" s="31">
        <f t="shared" si="206"/>
        <v>-1.6430549163254882</v>
      </c>
      <c r="Y558" s="11">
        <v>46078</v>
      </c>
      <c r="Z558" s="8">
        <f t="shared" si="207"/>
        <v>11</v>
      </c>
      <c r="AA558" s="31">
        <f t="shared" si="208"/>
        <v>-3.1070720562601526</v>
      </c>
      <c r="AB558" s="9">
        <v>9.6000000000000002E-2</v>
      </c>
      <c r="AC558" s="97">
        <f t="shared" si="215"/>
        <v>25</v>
      </c>
      <c r="AD558" s="31">
        <f t="shared" si="209"/>
        <v>-2.2727145373278734</v>
      </c>
      <c r="AE558" s="16">
        <v>0.80496453900709219</v>
      </c>
      <c r="AF558" s="8">
        <f t="shared" si="210"/>
        <v>487</v>
      </c>
      <c r="AG558" s="31">
        <f t="shared" si="211"/>
        <v>0.60607671677774599</v>
      </c>
      <c r="AH558" s="12">
        <v>1.4296666666666666</v>
      </c>
      <c r="AI558" s="97">
        <f t="shared" si="216"/>
        <v>71</v>
      </c>
      <c r="AJ558" s="31">
        <f t="shared" si="212"/>
        <v>-0.26865476610656758</v>
      </c>
      <c r="AK558" s="11">
        <v>109505.10084825636</v>
      </c>
      <c r="AL558" s="36"/>
    </row>
    <row r="559" spans="1:38" x14ac:dyDescent="0.3">
      <c r="A559" t="s">
        <v>1140</v>
      </c>
      <c r="B559" s="3" t="s">
        <v>1141</v>
      </c>
      <c r="C559" s="4" t="s">
        <v>199</v>
      </c>
      <c r="D559" s="5" t="s">
        <v>33</v>
      </c>
      <c r="E559" s="34">
        <f t="shared" si="213"/>
        <v>-1.0291270898686518</v>
      </c>
      <c r="F559" s="6">
        <f t="shared" si="194"/>
        <v>31.47277773212436</v>
      </c>
      <c r="G559" s="7">
        <f t="shared" si="195"/>
        <v>179</v>
      </c>
      <c r="H559" s="97">
        <f t="shared" si="196"/>
        <v>344</v>
      </c>
      <c r="I559" s="31">
        <f t="shared" si="197"/>
        <v>0.15126860813761955</v>
      </c>
      <c r="J559" s="9">
        <v>5.9717145082998746E-2</v>
      </c>
      <c r="K559" s="8">
        <f t="shared" si="198"/>
        <v>395</v>
      </c>
      <c r="L559" s="31">
        <f t="shared" si="199"/>
        <v>0.55810644521821517</v>
      </c>
      <c r="M559" s="9">
        <v>2.2885360802846068E-2</v>
      </c>
      <c r="N559" s="8">
        <f t="shared" si="200"/>
        <v>167</v>
      </c>
      <c r="O559" s="31">
        <f t="shared" si="201"/>
        <v>-0.14574194190697173</v>
      </c>
      <c r="P559" s="9">
        <v>7.1558685190723476E-2</v>
      </c>
      <c r="Q559" s="8">
        <f t="shared" si="202"/>
        <v>238</v>
      </c>
      <c r="R559" s="31">
        <f t="shared" si="203"/>
        <v>4.764910354314561E-2</v>
      </c>
      <c r="S559" s="10">
        <v>0.4523991291316764</v>
      </c>
      <c r="T559" s="8">
        <f t="shared" si="204"/>
        <v>173</v>
      </c>
      <c r="U559" s="31">
        <f t="shared" si="205"/>
        <v>-0.12822937624140682</v>
      </c>
      <c r="V559" s="16">
        <v>8.3891654378655478E-2</v>
      </c>
      <c r="W559" s="97">
        <f t="shared" si="214"/>
        <v>265</v>
      </c>
      <c r="X559" s="31">
        <f t="shared" si="206"/>
        <v>-0.27956580998927666</v>
      </c>
      <c r="Y559" s="11">
        <v>108928</v>
      </c>
      <c r="Z559" s="8">
        <f t="shared" si="207"/>
        <v>180</v>
      </c>
      <c r="AA559" s="31">
        <f t="shared" si="208"/>
        <v>-7.3473330832173264E-2</v>
      </c>
      <c r="AB559" s="9">
        <v>4.5999999999999999E-2</v>
      </c>
      <c r="AC559" s="97">
        <f t="shared" si="215"/>
        <v>114</v>
      </c>
      <c r="AD559" s="31">
        <f t="shared" si="209"/>
        <v>-0.54153113344575177</v>
      </c>
      <c r="AE559" s="16">
        <v>0.9014523781204985</v>
      </c>
      <c r="AF559" s="8">
        <f t="shared" si="210"/>
        <v>210</v>
      </c>
      <c r="AG559" s="31">
        <f t="shared" si="211"/>
        <v>-0.12353542053800219</v>
      </c>
      <c r="AH559" s="12">
        <v>2.2236666666666669</v>
      </c>
      <c r="AI559" s="97">
        <f t="shared" si="216"/>
        <v>209</v>
      </c>
      <c r="AJ559" s="31">
        <f t="shared" si="212"/>
        <v>-0.2187780368027013</v>
      </c>
      <c r="AK559" s="11">
        <v>172443.03514575734</v>
      </c>
      <c r="AL559" s="36">
        <v>1</v>
      </c>
    </row>
    <row r="560" spans="1:38" x14ac:dyDescent="0.3">
      <c r="A560" t="s">
        <v>1142</v>
      </c>
      <c r="B560" s="3" t="s">
        <v>1143</v>
      </c>
      <c r="C560" s="4" t="s">
        <v>224</v>
      </c>
      <c r="D560" s="5" t="s">
        <v>37</v>
      </c>
      <c r="E560" s="34">
        <f t="shared" si="213"/>
        <v>-5.879218529324012</v>
      </c>
      <c r="F560" s="6">
        <f t="shared" si="194"/>
        <v>46.940078725226286</v>
      </c>
      <c r="G560" s="7">
        <f t="shared" si="195"/>
        <v>51</v>
      </c>
      <c r="H560" s="97">
        <f t="shared" si="196"/>
        <v>172</v>
      </c>
      <c r="I560" s="31">
        <f t="shared" si="197"/>
        <v>-0.36603331342055578</v>
      </c>
      <c r="J560" s="9">
        <v>1.6137115365340238E-2</v>
      </c>
      <c r="K560" s="8">
        <f t="shared" si="198"/>
        <v>22</v>
      </c>
      <c r="L560" s="31">
        <f t="shared" si="199"/>
        <v>-1.9812095491942154</v>
      </c>
      <c r="M560" s="9">
        <v>0.10852055955913523</v>
      </c>
      <c r="N560" s="8">
        <f t="shared" si="200"/>
        <v>34</v>
      </c>
      <c r="O560" s="31">
        <f t="shared" si="201"/>
        <v>-1.9119652906211833</v>
      </c>
      <c r="P560" s="9">
        <v>0.18901569186875891</v>
      </c>
      <c r="Q560" s="8">
        <f t="shared" si="202"/>
        <v>44</v>
      </c>
      <c r="R560" s="31">
        <f t="shared" si="203"/>
        <v>1.7876188122988541E-2</v>
      </c>
      <c r="S560" s="10">
        <v>2.9591635431051491</v>
      </c>
      <c r="T560" s="8">
        <f t="shared" si="204"/>
        <v>68</v>
      </c>
      <c r="U560" s="31">
        <f t="shared" si="205"/>
        <v>-0.87130187597562758</v>
      </c>
      <c r="V560" s="16">
        <v>0.13203786746387644</v>
      </c>
      <c r="W560" s="97">
        <f t="shared" si="214"/>
        <v>75</v>
      </c>
      <c r="X560" s="31">
        <f t="shared" si="206"/>
        <v>-0.97161517342802206</v>
      </c>
      <c r="Y560" s="11">
        <v>77028</v>
      </c>
      <c r="Z560" s="8">
        <f t="shared" si="207"/>
        <v>102</v>
      </c>
      <c r="AA560" s="31">
        <f t="shared" si="208"/>
        <v>-0.49817715239209032</v>
      </c>
      <c r="AB560" s="9">
        <v>5.2999999999999999E-2</v>
      </c>
      <c r="AC560" s="97">
        <f t="shared" si="215"/>
        <v>92</v>
      </c>
      <c r="AD560" s="31">
        <f t="shared" si="209"/>
        <v>-0.72821021794323149</v>
      </c>
      <c r="AE560" s="16">
        <v>0.89104778353483016</v>
      </c>
      <c r="AF560" s="8">
        <f t="shared" si="210"/>
        <v>18</v>
      </c>
      <c r="AG560" s="31">
        <f t="shared" si="211"/>
        <v>-1.0402982782147585</v>
      </c>
      <c r="AH560" s="12">
        <v>3.2213333333333334</v>
      </c>
      <c r="AI560" s="97">
        <f t="shared" si="216"/>
        <v>49</v>
      </c>
      <c r="AJ560" s="31">
        <f t="shared" si="212"/>
        <v>-0.27575888751785249</v>
      </c>
      <c r="AK560" s="11">
        <v>100540.62517261787</v>
      </c>
      <c r="AL560" s="36">
        <v>1</v>
      </c>
    </row>
    <row r="561" spans="1:38" x14ac:dyDescent="0.3">
      <c r="A561" t="s">
        <v>1144</v>
      </c>
      <c r="B561" s="3" t="s">
        <v>1145</v>
      </c>
      <c r="C561" s="4" t="s">
        <v>224</v>
      </c>
      <c r="D561" s="5" t="s">
        <v>37</v>
      </c>
      <c r="E561" s="34">
        <f t="shared" si="213"/>
        <v>1.7714406419604583</v>
      </c>
      <c r="F561" s="6">
        <f t="shared" si="194"/>
        <v>22.541559712730919</v>
      </c>
      <c r="G561" s="7">
        <f t="shared" si="195"/>
        <v>344</v>
      </c>
      <c r="H561" s="97">
        <f t="shared" si="196"/>
        <v>292</v>
      </c>
      <c r="I561" s="31">
        <f t="shared" si="197"/>
        <v>-2.2773659822729075E-3</v>
      </c>
      <c r="J561" s="9">
        <v>4.6781685467816914E-2</v>
      </c>
      <c r="K561" s="8">
        <f t="shared" si="198"/>
        <v>360</v>
      </c>
      <c r="L561" s="31">
        <f t="shared" si="199"/>
        <v>0.43601615856876363</v>
      </c>
      <c r="M561" s="9">
        <v>2.7002700270027002E-2</v>
      </c>
      <c r="N561" s="8">
        <f t="shared" si="200"/>
        <v>320</v>
      </c>
      <c r="O561" s="31">
        <f t="shared" si="201"/>
        <v>0.41561318136403852</v>
      </c>
      <c r="P561" s="9">
        <v>3.4227567067530065E-2</v>
      </c>
      <c r="Q561" s="8">
        <f t="shared" si="202"/>
        <v>386</v>
      </c>
      <c r="R561" s="31">
        <f t="shared" si="203"/>
        <v>5.3022261440516603E-2</v>
      </c>
      <c r="S561" s="10">
        <v>0</v>
      </c>
      <c r="T561" s="8">
        <f t="shared" si="204"/>
        <v>380</v>
      </c>
      <c r="U561" s="31">
        <f t="shared" si="205"/>
        <v>0.52635176361703073</v>
      </c>
      <c r="V561" s="16">
        <v>4.1479099678456595E-2</v>
      </c>
      <c r="W561" s="97">
        <f t="shared" si="214"/>
        <v>343</v>
      </c>
      <c r="X561" s="31">
        <f t="shared" si="206"/>
        <v>2.7517536075784169E-2</v>
      </c>
      <c r="Y561" s="11">
        <v>123083</v>
      </c>
      <c r="Z561" s="8">
        <f t="shared" si="207"/>
        <v>317</v>
      </c>
      <c r="AA561" s="31">
        <f t="shared" si="208"/>
        <v>0.35123049072774382</v>
      </c>
      <c r="AB561" s="9">
        <v>3.9E-2</v>
      </c>
      <c r="AC561" s="97">
        <f t="shared" si="215"/>
        <v>401</v>
      </c>
      <c r="AD561" s="31">
        <f t="shared" si="209"/>
        <v>0.61204797386314058</v>
      </c>
      <c r="AE561" s="16">
        <v>0.96574733096085408</v>
      </c>
      <c r="AF561" s="8">
        <f t="shared" si="210"/>
        <v>19</v>
      </c>
      <c r="AG561" s="31">
        <f t="shared" si="211"/>
        <v>-1.035703743345012</v>
      </c>
      <c r="AH561" s="12">
        <v>3.2163333333333335</v>
      </c>
      <c r="AI561" s="97">
        <f t="shared" si="216"/>
        <v>113</v>
      </c>
      <c r="AJ561" s="31">
        <f t="shared" si="212"/>
        <v>-0.25540530975266362</v>
      </c>
      <c r="AK561" s="11">
        <v>126224.18858954041</v>
      </c>
      <c r="AL561" s="36"/>
    </row>
    <row r="562" spans="1:38" ht="15.75" customHeight="1" x14ac:dyDescent="0.3">
      <c r="A562" t="s">
        <v>1146</v>
      </c>
      <c r="B562" s="3" t="s">
        <v>1147</v>
      </c>
      <c r="C562" s="4" t="s">
        <v>47</v>
      </c>
      <c r="D562" s="5" t="s">
        <v>44</v>
      </c>
      <c r="E562" s="34">
        <f t="shared" si="213"/>
        <v>5.060796011368951</v>
      </c>
      <c r="F562" s="6">
        <f t="shared" si="194"/>
        <v>12.051561697841866</v>
      </c>
      <c r="G562" s="7">
        <f t="shared" si="195"/>
        <v>526</v>
      </c>
      <c r="H562" s="97">
        <f t="shared" si="196"/>
        <v>417</v>
      </c>
      <c r="I562" s="31">
        <f t="shared" si="197"/>
        <v>0.37256400192687134</v>
      </c>
      <c r="J562" s="9">
        <v>7.8360145303580708E-2</v>
      </c>
      <c r="K562" s="8">
        <f t="shared" si="198"/>
        <v>300</v>
      </c>
      <c r="L562" s="31">
        <f t="shared" si="199"/>
        <v>0.26819686137900811</v>
      </c>
      <c r="M562" s="9">
        <v>3.2662192393736016E-2</v>
      </c>
      <c r="N562" s="8">
        <f t="shared" si="200"/>
        <v>434</v>
      </c>
      <c r="O562" s="31">
        <f t="shared" si="201"/>
        <v>0.68686684346362448</v>
      </c>
      <c r="P562" s="9">
        <v>1.6188714153561518E-2</v>
      </c>
      <c r="Q562" s="8">
        <f t="shared" si="202"/>
        <v>386</v>
      </c>
      <c r="R562" s="31">
        <f t="shared" si="203"/>
        <v>5.3022261440516603E-2</v>
      </c>
      <c r="S562" s="10">
        <v>0</v>
      </c>
      <c r="T562" s="8">
        <f t="shared" si="204"/>
        <v>556</v>
      </c>
      <c r="U562" s="31">
        <f t="shared" si="205"/>
        <v>1.0144954279690204</v>
      </c>
      <c r="V562" s="16">
        <v>9.8505992447873916E-3</v>
      </c>
      <c r="W562" s="97">
        <f t="shared" si="214"/>
        <v>536</v>
      </c>
      <c r="X562" s="31">
        <f t="shared" si="206"/>
        <v>1.9994894181402068</v>
      </c>
      <c r="Y562" s="11">
        <v>213981</v>
      </c>
      <c r="Z562" s="8">
        <f t="shared" si="207"/>
        <v>396</v>
      </c>
      <c r="AA562" s="31">
        <f t="shared" si="208"/>
        <v>0.53324641425342234</v>
      </c>
      <c r="AB562" s="9">
        <v>3.6000000000000004E-2</v>
      </c>
      <c r="AC562" s="97">
        <f t="shared" si="215"/>
        <v>384</v>
      </c>
      <c r="AD562" s="31">
        <f t="shared" si="209"/>
        <v>0.56550025776300517</v>
      </c>
      <c r="AE562" s="16">
        <v>0.96315298507462688</v>
      </c>
      <c r="AF562" s="8">
        <f t="shared" si="210"/>
        <v>373</v>
      </c>
      <c r="AG562" s="31">
        <f t="shared" si="211"/>
        <v>0.18919925292941125</v>
      </c>
      <c r="AH562" s="12">
        <v>1.8833333333333335</v>
      </c>
      <c r="AI562" s="97">
        <f t="shared" si="216"/>
        <v>496</v>
      </c>
      <c r="AJ562" s="31">
        <f t="shared" si="212"/>
        <v>2.7414371213292927E-3</v>
      </c>
      <c r="AK562" s="11">
        <v>451971.75104266923</v>
      </c>
      <c r="AL562" s="36"/>
    </row>
    <row r="563" spans="1:38" x14ac:dyDescent="0.3">
      <c r="A563" t="s">
        <v>1148</v>
      </c>
      <c r="B563" s="3" t="s">
        <v>1149</v>
      </c>
      <c r="C563" s="4" t="s">
        <v>136</v>
      </c>
      <c r="D563" s="5" t="s">
        <v>44</v>
      </c>
      <c r="E563" s="34">
        <f t="shared" si="213"/>
        <v>7.976791019864421E-2</v>
      </c>
      <c r="F563" s="6">
        <f t="shared" si="194"/>
        <v>27.936429407583766</v>
      </c>
      <c r="G563" s="7">
        <f t="shared" si="195"/>
        <v>239</v>
      </c>
      <c r="H563" s="97">
        <f t="shared" si="196"/>
        <v>458</v>
      </c>
      <c r="I563" s="31">
        <f t="shared" si="197"/>
        <v>0.57934218068832755</v>
      </c>
      <c r="J563" s="9">
        <v>9.5780144727213523E-2</v>
      </c>
      <c r="K563" s="8">
        <f t="shared" si="198"/>
        <v>385</v>
      </c>
      <c r="L563" s="31">
        <f t="shared" si="199"/>
        <v>0.51335188844362256</v>
      </c>
      <c r="M563" s="9">
        <v>2.4394651246837731E-2</v>
      </c>
      <c r="N563" s="8">
        <f t="shared" si="200"/>
        <v>172</v>
      </c>
      <c r="O563" s="31">
        <f t="shared" si="201"/>
        <v>-0.13642456201158459</v>
      </c>
      <c r="P563" s="9">
        <v>7.0939062789405441E-2</v>
      </c>
      <c r="Q563" s="8">
        <f t="shared" si="202"/>
        <v>287</v>
      </c>
      <c r="R563" s="31">
        <f t="shared" si="203"/>
        <v>4.9497135756827355E-2</v>
      </c>
      <c r="S563" s="10">
        <v>0.29680195889292871</v>
      </c>
      <c r="T563" s="8">
        <f t="shared" si="204"/>
        <v>401</v>
      </c>
      <c r="U563" s="31">
        <f t="shared" si="205"/>
        <v>0.57623750435470644</v>
      </c>
      <c r="V563" s="16">
        <v>3.8246831623415814E-2</v>
      </c>
      <c r="W563" s="97">
        <f t="shared" si="214"/>
        <v>204</v>
      </c>
      <c r="X563" s="31">
        <f t="shared" si="206"/>
        <v>-0.49830981411319109</v>
      </c>
      <c r="Y563" s="11">
        <v>98845</v>
      </c>
      <c r="Z563" s="8">
        <f t="shared" si="207"/>
        <v>141</v>
      </c>
      <c r="AA563" s="31">
        <f t="shared" si="208"/>
        <v>-0.25548925435785219</v>
      </c>
      <c r="AB563" s="9">
        <v>4.9000000000000002E-2</v>
      </c>
      <c r="AC563" s="97">
        <f t="shared" si="215"/>
        <v>243</v>
      </c>
      <c r="AD563" s="31">
        <f t="shared" si="209"/>
        <v>0.15999005152295837</v>
      </c>
      <c r="AE563" s="16">
        <v>0.9405517959396148</v>
      </c>
      <c r="AF563" s="8">
        <f t="shared" si="210"/>
        <v>194</v>
      </c>
      <c r="AG563" s="31">
        <f t="shared" si="211"/>
        <v>-0.15876018787272533</v>
      </c>
      <c r="AH563" s="12">
        <v>2.262</v>
      </c>
      <c r="AI563" s="97">
        <f t="shared" si="216"/>
        <v>283</v>
      </c>
      <c r="AJ563" s="31">
        <f t="shared" si="212"/>
        <v>-0.19686648507210514</v>
      </c>
      <c r="AK563" s="11">
        <v>200092.55872968762</v>
      </c>
      <c r="AL563" s="36"/>
    </row>
    <row r="564" spans="1:38" x14ac:dyDescent="0.3">
      <c r="A564" t="s">
        <v>1150</v>
      </c>
      <c r="B564" s="3" t="s">
        <v>1151</v>
      </c>
      <c r="C564" s="4" t="s">
        <v>89</v>
      </c>
      <c r="D564" s="5" t="s">
        <v>37</v>
      </c>
      <c r="E564" s="34">
        <f t="shared" si="213"/>
        <v>-5.208391384253761</v>
      </c>
      <c r="F564" s="6">
        <f t="shared" si="194"/>
        <v>44.800761251180887</v>
      </c>
      <c r="G564" s="7">
        <f t="shared" si="195"/>
        <v>62</v>
      </c>
      <c r="H564" s="97">
        <f t="shared" si="196"/>
        <v>14</v>
      </c>
      <c r="I564" s="31">
        <f t="shared" si="197"/>
        <v>-1.9764072806923256</v>
      </c>
      <c r="J564" s="9">
        <v>-0.11952861952861948</v>
      </c>
      <c r="K564" s="8">
        <f t="shared" si="198"/>
        <v>91</v>
      </c>
      <c r="L564" s="31">
        <f t="shared" si="199"/>
        <v>-0.77673635206857761</v>
      </c>
      <c r="M564" s="9">
        <v>6.7901234567901231E-2</v>
      </c>
      <c r="N564" s="8">
        <f t="shared" si="200"/>
        <v>181</v>
      </c>
      <c r="O564" s="31">
        <f t="shared" si="201"/>
        <v>-9.8735473208675095E-2</v>
      </c>
      <c r="P564" s="9">
        <v>6.8432671081677707E-2</v>
      </c>
      <c r="Q564" s="8">
        <f t="shared" si="202"/>
        <v>386</v>
      </c>
      <c r="R564" s="31">
        <f t="shared" si="203"/>
        <v>5.3022261440516603E-2</v>
      </c>
      <c r="S564" s="10">
        <v>0</v>
      </c>
      <c r="T564" s="8">
        <f t="shared" si="204"/>
        <v>27</v>
      </c>
      <c r="U564" s="31">
        <f t="shared" si="205"/>
        <v>-1.9638353618577802</v>
      </c>
      <c r="V564" s="16">
        <v>0.2028268551236749</v>
      </c>
      <c r="W564" s="97">
        <f t="shared" si="214"/>
        <v>395</v>
      </c>
      <c r="X564" s="31">
        <f t="shared" si="206"/>
        <v>0.36740272030759685</v>
      </c>
      <c r="Y564" s="11">
        <v>138750</v>
      </c>
      <c r="Z564" s="8">
        <f t="shared" si="207"/>
        <v>111</v>
      </c>
      <c r="AA564" s="31">
        <f t="shared" si="208"/>
        <v>-0.4375051778835311</v>
      </c>
      <c r="AB564" s="9">
        <v>5.2000000000000005E-2</v>
      </c>
      <c r="AC564" s="97">
        <f t="shared" si="215"/>
        <v>22</v>
      </c>
      <c r="AD564" s="31">
        <f t="shared" si="209"/>
        <v>-2.3523698588201865</v>
      </c>
      <c r="AE564" s="16">
        <v>0.80052493438320205</v>
      </c>
      <c r="AF564" s="8">
        <f t="shared" si="210"/>
        <v>218</v>
      </c>
      <c r="AG564" s="31">
        <f t="shared" si="211"/>
        <v>-0.11189593220131064</v>
      </c>
      <c r="AH564" s="12">
        <v>2.2109999999999999</v>
      </c>
      <c r="AI564" s="97">
        <f t="shared" si="216"/>
        <v>149</v>
      </c>
      <c r="AJ564" s="31">
        <f t="shared" si="212"/>
        <v>-0.24044241196459423</v>
      </c>
      <c r="AK564" s="11">
        <v>145105.41618865519</v>
      </c>
      <c r="AL564" s="36"/>
    </row>
    <row r="565" spans="1:38" x14ac:dyDescent="0.3">
      <c r="A565" t="s">
        <v>1152</v>
      </c>
      <c r="B565" s="3" t="s">
        <v>1153</v>
      </c>
      <c r="C565" s="4" t="s">
        <v>72</v>
      </c>
      <c r="D565" s="5" t="s">
        <v>37</v>
      </c>
      <c r="E565" s="34">
        <f t="shared" si="213"/>
        <v>-11.832970463642884</v>
      </c>
      <c r="F565" s="6">
        <f t="shared" si="194"/>
        <v>65.927034817896114</v>
      </c>
      <c r="G565" s="7">
        <f t="shared" si="195"/>
        <v>16</v>
      </c>
      <c r="H565" s="97">
        <f t="shared" si="196"/>
        <v>125</v>
      </c>
      <c r="I565" s="31">
        <f t="shared" si="197"/>
        <v>-0.50895186606927534</v>
      </c>
      <c r="J565" s="9">
        <v>4.096961420279932E-3</v>
      </c>
      <c r="K565" s="8">
        <f t="shared" si="198"/>
        <v>6</v>
      </c>
      <c r="L565" s="31">
        <f t="shared" si="199"/>
        <v>-4.3449677163334535</v>
      </c>
      <c r="M565" s="9">
        <v>0.18823529411764706</v>
      </c>
      <c r="N565" s="8">
        <f t="shared" si="200"/>
        <v>9</v>
      </c>
      <c r="O565" s="31">
        <f t="shared" si="201"/>
        <v>-3.3738236622408615</v>
      </c>
      <c r="P565" s="9">
        <v>0.28623188405797101</v>
      </c>
      <c r="Q565" s="8">
        <f t="shared" si="202"/>
        <v>24</v>
      </c>
      <c r="R565" s="31">
        <f t="shared" si="203"/>
        <v>5.2264014605560934E-4</v>
      </c>
      <c r="S565" s="10">
        <v>4.4202652159129547</v>
      </c>
      <c r="T565" s="8">
        <f t="shared" si="204"/>
        <v>33</v>
      </c>
      <c r="U565" s="31">
        <f t="shared" si="205"/>
        <v>-1.8206345992505641</v>
      </c>
      <c r="V565" s="16">
        <v>0.19354838709677419</v>
      </c>
      <c r="W565" s="97">
        <f t="shared" si="214"/>
        <v>62</v>
      </c>
      <c r="X565" s="31">
        <f t="shared" si="206"/>
        <v>-1.01977660248238</v>
      </c>
      <c r="Y565" s="11">
        <v>74808</v>
      </c>
      <c r="Z565" s="8">
        <f t="shared" si="207"/>
        <v>41</v>
      </c>
      <c r="AA565" s="31">
        <f t="shared" si="208"/>
        <v>-1.4082567700204844</v>
      </c>
      <c r="AB565" s="9">
        <v>6.8000000000000005E-2</v>
      </c>
      <c r="AC565" s="97">
        <f t="shared" si="215"/>
        <v>21</v>
      </c>
      <c r="AD565" s="31">
        <f t="shared" si="209"/>
        <v>-2.3552953461569355</v>
      </c>
      <c r="AE565" s="16">
        <v>0.80036188178528345</v>
      </c>
      <c r="AF565" s="8">
        <f t="shared" si="210"/>
        <v>4</v>
      </c>
      <c r="AG565" s="31">
        <f t="shared" si="211"/>
        <v>-2.2529491815031912</v>
      </c>
      <c r="AH565" s="12">
        <v>4.5410000000000004</v>
      </c>
      <c r="AI565" s="97">
        <f t="shared" si="216"/>
        <v>10</v>
      </c>
      <c r="AJ565" s="31">
        <f t="shared" si="212"/>
        <v>-0.31595573064493082</v>
      </c>
      <c r="AK565" s="11">
        <v>49817.446106766409</v>
      </c>
      <c r="AL565" s="36"/>
    </row>
    <row r="566" spans="1:38" x14ac:dyDescent="0.3">
      <c r="A566" t="s">
        <v>1154</v>
      </c>
      <c r="B566" s="3" t="s">
        <v>1155</v>
      </c>
      <c r="C566" s="4" t="s">
        <v>47</v>
      </c>
      <c r="D566" s="5" t="s">
        <v>44</v>
      </c>
      <c r="E566" s="34">
        <f t="shared" si="213"/>
        <v>2.8919551553239908</v>
      </c>
      <c r="F566" s="6">
        <f t="shared" si="194"/>
        <v>18.968155899280525</v>
      </c>
      <c r="G566" s="7">
        <f t="shared" si="195"/>
        <v>422</v>
      </c>
      <c r="H566" s="97">
        <f t="shared" si="196"/>
        <v>560</v>
      </c>
      <c r="I566" s="31">
        <f t="shared" si="197"/>
        <v>3.2857851037583665</v>
      </c>
      <c r="J566" s="9">
        <v>0.32378405907817664</v>
      </c>
      <c r="K566" s="8">
        <f t="shared" si="198"/>
        <v>458</v>
      </c>
      <c r="L566" s="31">
        <f t="shared" si="199"/>
        <v>0.74449637957556092</v>
      </c>
      <c r="M566" s="9">
        <v>1.659959758551308E-2</v>
      </c>
      <c r="N566" s="8">
        <f t="shared" si="200"/>
        <v>323</v>
      </c>
      <c r="O566" s="31">
        <f t="shared" si="201"/>
        <v>0.42265022961156923</v>
      </c>
      <c r="P566" s="9">
        <v>3.3759590792838877E-2</v>
      </c>
      <c r="Q566" s="8">
        <f t="shared" si="202"/>
        <v>206</v>
      </c>
      <c r="R566" s="31">
        <f t="shared" si="203"/>
        <v>4.6168151768628568E-2</v>
      </c>
      <c r="S566" s="10">
        <v>0.57708954506107535</v>
      </c>
      <c r="T566" s="8">
        <f t="shared" si="204"/>
        <v>242</v>
      </c>
      <c r="U566" s="31">
        <f t="shared" si="205"/>
        <v>0.10760498233015396</v>
      </c>
      <c r="V566" s="16">
        <v>6.8611138298913577E-2</v>
      </c>
      <c r="W566" s="97">
        <f t="shared" si="214"/>
        <v>392</v>
      </c>
      <c r="X566" s="31">
        <f t="shared" si="206"/>
        <v>0.31008628086542867</v>
      </c>
      <c r="Y566" s="11">
        <v>136108</v>
      </c>
      <c r="Z566" s="8">
        <f t="shared" si="207"/>
        <v>340</v>
      </c>
      <c r="AA566" s="31">
        <f t="shared" si="208"/>
        <v>0.41190246523630342</v>
      </c>
      <c r="AB566" s="9">
        <v>3.7999999999999999E-2</v>
      </c>
      <c r="AC566" s="97">
        <f t="shared" si="215"/>
        <v>398</v>
      </c>
      <c r="AD566" s="31">
        <f t="shared" si="209"/>
        <v>0.60602668739163768</v>
      </c>
      <c r="AE566" s="16">
        <v>0.96541173340428366</v>
      </c>
      <c r="AF566" s="8">
        <f t="shared" si="210"/>
        <v>324</v>
      </c>
      <c r="AG566" s="31">
        <f t="shared" si="211"/>
        <v>9.3326625314034142E-2</v>
      </c>
      <c r="AH566" s="12">
        <v>1.9876666666666665</v>
      </c>
      <c r="AI566" s="97">
        <f t="shared" si="216"/>
        <v>339</v>
      </c>
      <c r="AJ566" s="31">
        <f t="shared" si="212"/>
        <v>-0.17354267616688504</v>
      </c>
      <c r="AK566" s="11">
        <v>229524.16687506012</v>
      </c>
      <c r="AL566" s="36"/>
    </row>
    <row r="567" spans="1:38" x14ac:dyDescent="0.3">
      <c r="A567" t="s">
        <v>1156</v>
      </c>
      <c r="B567" s="3" t="s">
        <v>1157</v>
      </c>
      <c r="C567" s="4" t="s">
        <v>54</v>
      </c>
      <c r="D567" s="5" t="s">
        <v>37</v>
      </c>
      <c r="E567" s="34">
        <f t="shared" si="213"/>
        <v>-1.0626379697619912</v>
      </c>
      <c r="F567" s="6">
        <f t="shared" si="194"/>
        <v>31.579646411266662</v>
      </c>
      <c r="G567" s="7">
        <f t="shared" si="195"/>
        <v>178</v>
      </c>
      <c r="H567" s="97">
        <f t="shared" si="196"/>
        <v>367</v>
      </c>
      <c r="I567" s="31">
        <f t="shared" si="197"/>
        <v>0.19501089133179966</v>
      </c>
      <c r="J567" s="9">
        <v>6.3402207755448581E-2</v>
      </c>
      <c r="K567" s="8">
        <f t="shared" si="198"/>
        <v>227</v>
      </c>
      <c r="L567" s="31">
        <f t="shared" si="199"/>
        <v>6.9748566178119463E-3</v>
      </c>
      <c r="M567" s="9">
        <v>4.1471571906354518E-2</v>
      </c>
      <c r="N567" s="8">
        <f t="shared" si="200"/>
        <v>175</v>
      </c>
      <c r="O567" s="31">
        <f t="shared" si="201"/>
        <v>-0.1190507102308976</v>
      </c>
      <c r="P567" s="9">
        <v>6.978367062107467E-2</v>
      </c>
      <c r="Q567" s="8">
        <f t="shared" si="202"/>
        <v>297</v>
      </c>
      <c r="R567" s="31">
        <f t="shared" si="203"/>
        <v>4.9860954623968834E-2</v>
      </c>
      <c r="S567" s="10">
        <v>0.26616981634282671</v>
      </c>
      <c r="T567" s="8">
        <f t="shared" si="204"/>
        <v>140</v>
      </c>
      <c r="U567" s="31">
        <f t="shared" si="205"/>
        <v>-0.25965942370454387</v>
      </c>
      <c r="V567" s="16">
        <v>9.2407457443934068E-2</v>
      </c>
      <c r="W567" s="97">
        <f t="shared" si="214"/>
        <v>203</v>
      </c>
      <c r="X567" s="31">
        <f t="shared" si="206"/>
        <v>-0.49867861784919293</v>
      </c>
      <c r="Y567" s="11">
        <v>98828</v>
      </c>
      <c r="Z567" s="8">
        <f t="shared" si="207"/>
        <v>150</v>
      </c>
      <c r="AA567" s="31">
        <f t="shared" si="208"/>
        <v>-0.19481727984929254</v>
      </c>
      <c r="AB567" s="9">
        <v>4.8000000000000001E-2</v>
      </c>
      <c r="AC567" s="97">
        <f t="shared" si="215"/>
        <v>258</v>
      </c>
      <c r="AD567" s="31">
        <f t="shared" si="209"/>
        <v>0.20996646819237288</v>
      </c>
      <c r="AE567" s="16">
        <v>0.94333724110980854</v>
      </c>
      <c r="AF567" s="8">
        <f t="shared" si="210"/>
        <v>27</v>
      </c>
      <c r="AG567" s="31">
        <f t="shared" si="211"/>
        <v>-0.93615548783383729</v>
      </c>
      <c r="AH567" s="12">
        <v>3.1080000000000001</v>
      </c>
      <c r="AI567" s="97">
        <f t="shared" si="216"/>
        <v>76</v>
      </c>
      <c r="AJ567" s="31">
        <f t="shared" si="212"/>
        <v>-0.26686770389339809</v>
      </c>
      <c r="AK567" s="11">
        <v>111760.14053766303</v>
      </c>
      <c r="AL567" s="36"/>
    </row>
    <row r="568" spans="1:38" x14ac:dyDescent="0.3">
      <c r="A568" t="s">
        <v>1158</v>
      </c>
      <c r="B568" s="3" t="s">
        <v>1159</v>
      </c>
      <c r="C568" s="4" t="s">
        <v>224</v>
      </c>
      <c r="D568" s="5" t="s">
        <v>37</v>
      </c>
      <c r="E568" s="34">
        <f t="shared" si="213"/>
        <v>2.4166389819995584</v>
      </c>
      <c r="F568" s="6">
        <f t="shared" si="194"/>
        <v>20.483974397029094</v>
      </c>
      <c r="G568" s="7">
        <f t="shared" si="195"/>
        <v>386</v>
      </c>
      <c r="H568" s="97">
        <f t="shared" si="196"/>
        <v>546</v>
      </c>
      <c r="I568" s="31">
        <f t="shared" si="197"/>
        <v>1.935208919755024</v>
      </c>
      <c r="J568" s="9">
        <v>0.21000495294700339</v>
      </c>
      <c r="K568" s="8">
        <f t="shared" si="198"/>
        <v>190</v>
      </c>
      <c r="L568" s="31">
        <f t="shared" si="199"/>
        <v>-0.14451346446071348</v>
      </c>
      <c r="M568" s="9">
        <v>4.6580322653942283E-2</v>
      </c>
      <c r="N568" s="8">
        <f t="shared" si="200"/>
        <v>170</v>
      </c>
      <c r="O568" s="31">
        <f t="shared" si="201"/>
        <v>-0.1417297314210732</v>
      </c>
      <c r="P568" s="9">
        <v>7.1291866028708128E-2</v>
      </c>
      <c r="Q568" s="8">
        <f t="shared" si="202"/>
        <v>270</v>
      </c>
      <c r="R568" s="31">
        <f t="shared" si="203"/>
        <v>4.8970880041359154E-2</v>
      </c>
      <c r="S568" s="10">
        <v>0.34111065629690274</v>
      </c>
      <c r="T568" s="8">
        <f t="shared" si="204"/>
        <v>217</v>
      </c>
      <c r="U568" s="31">
        <f t="shared" si="205"/>
        <v>9.0014342945187609E-3</v>
      </c>
      <c r="V568" s="16">
        <v>7.4999999999999997E-2</v>
      </c>
      <c r="W568" s="97">
        <f t="shared" si="214"/>
        <v>450</v>
      </c>
      <c r="X568" s="31">
        <f t="shared" si="206"/>
        <v>0.78020257258071435</v>
      </c>
      <c r="Y568" s="11">
        <v>157778</v>
      </c>
      <c r="Z568" s="8">
        <f t="shared" si="207"/>
        <v>415</v>
      </c>
      <c r="AA568" s="31">
        <f t="shared" si="208"/>
        <v>0.59391838876198189</v>
      </c>
      <c r="AB568" s="9">
        <v>3.5000000000000003E-2</v>
      </c>
      <c r="AC568" s="97">
        <f t="shared" si="215"/>
        <v>470</v>
      </c>
      <c r="AD568" s="31">
        <f t="shared" si="209"/>
        <v>0.78706977821880719</v>
      </c>
      <c r="AE568" s="16">
        <v>0.97550220480156791</v>
      </c>
      <c r="AF568" s="8">
        <f t="shared" si="210"/>
        <v>173</v>
      </c>
      <c r="AG568" s="31">
        <f t="shared" si="211"/>
        <v>-0.21083158306318592</v>
      </c>
      <c r="AH568" s="12">
        <v>2.3186666666666667</v>
      </c>
      <c r="AI568" s="97">
        <f t="shared" si="216"/>
        <v>197</v>
      </c>
      <c r="AJ568" s="31">
        <f t="shared" si="212"/>
        <v>-0.2230412341381226</v>
      </c>
      <c r="AK568" s="11">
        <v>167063.43553008596</v>
      </c>
      <c r="AL568" s="36"/>
    </row>
    <row r="569" spans="1:38" x14ac:dyDescent="0.3">
      <c r="A569" t="s">
        <v>1160</v>
      </c>
      <c r="B569" s="3" t="s">
        <v>1161</v>
      </c>
      <c r="C569" s="4" t="s">
        <v>89</v>
      </c>
      <c r="D569" s="5" t="s">
        <v>37</v>
      </c>
      <c r="E569" s="34">
        <f t="shared" si="213"/>
        <v>-8.6510333332903464</v>
      </c>
      <c r="F569" s="6">
        <f t="shared" si="194"/>
        <v>55.779601527068024</v>
      </c>
      <c r="G569" s="7">
        <f t="shared" si="195"/>
        <v>27</v>
      </c>
      <c r="H569" s="97">
        <f t="shared" si="196"/>
        <v>21</v>
      </c>
      <c r="I569" s="31">
        <f t="shared" si="197"/>
        <v>-1.5542008891782622</v>
      </c>
      <c r="J569" s="9">
        <v>-8.3959899749373457E-2</v>
      </c>
      <c r="K569" s="8">
        <f t="shared" si="198"/>
        <v>10</v>
      </c>
      <c r="L569" s="31">
        <f t="shared" si="199"/>
        <v>-3.2391617609260579</v>
      </c>
      <c r="M569" s="9">
        <v>0.15094339622641509</v>
      </c>
      <c r="N569" s="8">
        <f t="shared" si="200"/>
        <v>14</v>
      </c>
      <c r="O569" s="31">
        <f t="shared" si="201"/>
        <v>-2.9125378761803402</v>
      </c>
      <c r="P569" s="9">
        <v>0.25555555555555554</v>
      </c>
      <c r="Q569" s="8">
        <f t="shared" si="202"/>
        <v>17</v>
      </c>
      <c r="R569" s="31">
        <f t="shared" si="203"/>
        <v>-1.1968325206651573E-2</v>
      </c>
      <c r="S569" s="10">
        <v>5.4719562243502056</v>
      </c>
      <c r="T569" s="8">
        <f t="shared" si="204"/>
        <v>26</v>
      </c>
      <c r="U569" s="31">
        <f t="shared" si="205"/>
        <v>-1.9684368298515698</v>
      </c>
      <c r="V569" s="16">
        <v>0.203125</v>
      </c>
      <c r="W569" s="97">
        <f t="shared" si="214"/>
        <v>10</v>
      </c>
      <c r="X569" s="31">
        <f t="shared" si="206"/>
        <v>-1.5688168937020592</v>
      </c>
      <c r="Y569" s="11">
        <v>49500</v>
      </c>
      <c r="Z569" s="8">
        <f t="shared" si="207"/>
        <v>89</v>
      </c>
      <c r="AA569" s="31">
        <f t="shared" si="208"/>
        <v>-0.61952110140920957</v>
      </c>
      <c r="AB569" s="9">
        <v>5.5E-2</v>
      </c>
      <c r="AC569" s="97">
        <f t="shared" si="215"/>
        <v>135</v>
      </c>
      <c r="AD569" s="31">
        <f t="shared" si="209"/>
        <v>-0.35448563898040591</v>
      </c>
      <c r="AE569" s="16">
        <v>0.91187739463601536</v>
      </c>
      <c r="AF569" s="8">
        <f t="shared" si="210"/>
        <v>377</v>
      </c>
      <c r="AG569" s="31">
        <f t="shared" si="211"/>
        <v>0.19777571801960503</v>
      </c>
      <c r="AH569" s="12">
        <v>1.8739999999999999</v>
      </c>
      <c r="AI569" s="97">
        <f t="shared" si="216"/>
        <v>83</v>
      </c>
      <c r="AJ569" s="31">
        <f t="shared" si="212"/>
        <v>-0.26547973975572797</v>
      </c>
      <c r="AK569" s="11">
        <v>113511.57045143639</v>
      </c>
      <c r="AL569" s="36"/>
    </row>
    <row r="570" spans="1:38" ht="15" thickBot="1" x14ac:dyDescent="0.35">
      <c r="A570" t="s">
        <v>1162</v>
      </c>
      <c r="B570" s="51" t="s">
        <v>1163</v>
      </c>
      <c r="C570" s="53" t="s">
        <v>47</v>
      </c>
      <c r="D570" s="55" t="s">
        <v>44</v>
      </c>
      <c r="E570" s="35">
        <f t="shared" si="213"/>
        <v>4.6803048861774741</v>
      </c>
      <c r="F570" s="35">
        <f t="shared" si="194"/>
        <v>13.264976090540712</v>
      </c>
      <c r="G570" s="21">
        <f t="shared" si="195"/>
        <v>513</v>
      </c>
      <c r="H570" s="98">
        <f t="shared" si="196"/>
        <v>194</v>
      </c>
      <c r="I570" s="33">
        <f t="shared" si="197"/>
        <v>-0.31129141496383261</v>
      </c>
      <c r="J570" s="23">
        <v>2.0748839123023499E-2</v>
      </c>
      <c r="K570" s="22">
        <f t="shared" si="198"/>
        <v>120</v>
      </c>
      <c r="L570" s="33">
        <f t="shared" si="199"/>
        <v>-0.47684374158765697</v>
      </c>
      <c r="M570" s="23">
        <v>5.7787738114294863E-2</v>
      </c>
      <c r="N570" s="22">
        <f t="shared" si="200"/>
        <v>479</v>
      </c>
      <c r="O570" s="33">
        <f t="shared" si="201"/>
        <v>0.78415812679285757</v>
      </c>
      <c r="P570" s="23">
        <v>9.7186700767263427E-3</v>
      </c>
      <c r="Q570" s="22">
        <f t="shared" si="202"/>
        <v>386</v>
      </c>
      <c r="R570" s="33">
        <f t="shared" si="203"/>
        <v>5.3022261440516603E-2</v>
      </c>
      <c r="S570" s="24">
        <v>0</v>
      </c>
      <c r="T570" s="22">
        <f t="shared" si="204"/>
        <v>468</v>
      </c>
      <c r="U570" s="33">
        <f t="shared" si="205"/>
        <v>0.69443553260439606</v>
      </c>
      <c r="V570" s="23">
        <v>3.0588376416961556E-2</v>
      </c>
      <c r="W570" s="98">
        <f t="shared" si="214"/>
        <v>520</v>
      </c>
      <c r="X570" s="33">
        <f t="shared" si="206"/>
        <v>1.7826979043833608</v>
      </c>
      <c r="Y570" s="25">
        <v>203988</v>
      </c>
      <c r="Z570" s="22">
        <f t="shared" si="207"/>
        <v>508</v>
      </c>
      <c r="AA570" s="33">
        <f t="shared" si="208"/>
        <v>0.83660628679622051</v>
      </c>
      <c r="AB570" s="113">
        <v>3.1E-2</v>
      </c>
      <c r="AC570" s="98">
        <f t="shared" si="215"/>
        <v>414</v>
      </c>
      <c r="AD570" s="33">
        <f t="shared" si="209"/>
        <v>0.6349002949138095</v>
      </c>
      <c r="AE570" s="113">
        <v>0.96702100945844149</v>
      </c>
      <c r="AF570" s="22">
        <f t="shared" si="210"/>
        <v>448</v>
      </c>
      <c r="AG570" s="33">
        <f t="shared" si="211"/>
        <v>0.4262772522083319</v>
      </c>
      <c r="AH570" s="26">
        <v>1.6253333333333335</v>
      </c>
      <c r="AI570" s="98">
        <f t="shared" si="216"/>
        <v>476</v>
      </c>
      <c r="AJ570" s="33">
        <f t="shared" si="212"/>
        <v>-6.020417867159069E-2</v>
      </c>
      <c r="AK570" s="25">
        <v>372542.58464816306</v>
      </c>
      <c r="AL570" s="38"/>
    </row>
    <row r="571" spans="1:38" x14ac:dyDescent="0.3">
      <c r="B571"/>
      <c r="C571"/>
      <c r="D571"/>
      <c r="E571"/>
      <c r="F571"/>
      <c r="G571"/>
      <c r="H571"/>
      <c r="I571"/>
      <c r="J571"/>
      <c r="K571"/>
      <c r="L571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  <c r="AH571"/>
      <c r="AI571"/>
      <c r="AJ571"/>
      <c r="AK571"/>
    </row>
    <row r="572" spans="1:38" x14ac:dyDescent="0.3">
      <c r="B572"/>
      <c r="C572" s="39" t="s">
        <v>1164</v>
      </c>
      <c r="D572"/>
      <c r="E572"/>
      <c r="F572"/>
      <c r="G572"/>
      <c r="H572" s="29"/>
      <c r="I572" s="56"/>
      <c r="J572" s="57">
        <f>AVERAGE(J7:J570)</f>
        <v>4.6973541853902803E-2</v>
      </c>
      <c r="K572" s="56"/>
      <c r="L572" s="57"/>
      <c r="M572" s="57">
        <f>AVERAGE(M7:M570)</f>
        <v>4.1706790065133198E-2</v>
      </c>
      <c r="N572" s="56"/>
      <c r="O572" s="56"/>
      <c r="P572" s="57">
        <f>AVERAGE(P7:P570)</f>
        <v>6.1866585798934198E-2</v>
      </c>
      <c r="Q572" s="56"/>
      <c r="R572" s="56"/>
      <c r="S572" s="58">
        <f>AVERAGE(S7:S570)</f>
        <v>4.4642694963456027</v>
      </c>
      <c r="T572" s="56"/>
      <c r="U572" s="56"/>
      <c r="V572" s="57">
        <f>AVERAGE(V7:V570)</f>
        <v>7.558323376759539E-2</v>
      </c>
      <c r="W572" s="56"/>
      <c r="X572" s="56"/>
      <c r="Y572" s="59">
        <f>AVERAGE(Y7:Y570)</f>
        <v>121814.57978723405</v>
      </c>
      <c r="Z572" s="56"/>
      <c r="AA572" s="56"/>
      <c r="AB572" s="57">
        <f>AVERAGE(AB7:AB570)</f>
        <v>4.4789007092198595E-2</v>
      </c>
      <c r="AC572" s="56"/>
      <c r="AD572" s="56"/>
      <c r="AE572" s="57">
        <f>AVERAGE(AE7:AE570)</f>
        <v>0.9316347197266176</v>
      </c>
      <c r="AF572" s="56"/>
      <c r="AG572" s="56"/>
      <c r="AH572" s="60">
        <f>AVERAGE(AH7:AH570)</f>
        <v>2.0892293144208045</v>
      </c>
      <c r="AI572" s="56"/>
      <c r="AJ572" s="56"/>
      <c r="AK572" s="59">
        <f>AVERAGE(AK7:AK570)</f>
        <v>448512.41455787735</v>
      </c>
      <c r="AL572" s="30"/>
    </row>
    <row r="573" spans="1:38" x14ac:dyDescent="0.3">
      <c r="B573"/>
      <c r="C573" s="39" t="s">
        <v>1165</v>
      </c>
      <c r="D573"/>
      <c r="E573"/>
      <c r="F573"/>
      <c r="G573"/>
      <c r="H573" s="29"/>
      <c r="I573" s="56"/>
      <c r="J573" s="57">
        <f>STDEV(J7:J570)</f>
        <v>8.4244863398902983E-2</v>
      </c>
      <c r="K573" s="56"/>
      <c r="L573" s="57"/>
      <c r="M573" s="57">
        <f>STDEV(M7:M570)</f>
        <v>3.3723726761349444E-2</v>
      </c>
      <c r="N573" s="56"/>
      <c r="O573" s="56"/>
      <c r="P573" s="57">
        <f>STDEV(P7:P570)</f>
        <v>6.6501785724632542E-2</v>
      </c>
      <c r="Q573" s="56"/>
      <c r="R573" s="56"/>
      <c r="S573" s="58">
        <f>STDEV(S7:S570)</f>
        <v>84.196135265823671</v>
      </c>
      <c r="T573" s="56"/>
      <c r="U573" s="56"/>
      <c r="V573" s="57">
        <f>STDEV(V7:V570)</f>
        <v>6.4793426082167899E-2</v>
      </c>
      <c r="W573" s="56"/>
      <c r="X573" s="56"/>
      <c r="Y573" s="59">
        <f>STDEV(Y7:Y570)</f>
        <v>46094.977736112793</v>
      </c>
      <c r="Z573" s="56"/>
      <c r="AA573" s="56"/>
      <c r="AB573" s="57">
        <f>STDEV(AB7:AB570)</f>
        <v>1.6482074435519158E-2</v>
      </c>
      <c r="AC573" s="56"/>
      <c r="AD573" s="56"/>
      <c r="AE573" s="57">
        <f>STDEV(AE7:AE570)</f>
        <v>5.5735191832959753E-2</v>
      </c>
      <c r="AF573" s="56"/>
      <c r="AG573" s="56"/>
      <c r="AH573" s="60">
        <f>STDEV(AH7:AH570)</f>
        <v>1.0882494402041278</v>
      </c>
      <c r="AI573" s="56"/>
      <c r="AJ573" s="56"/>
      <c r="AK573" s="59">
        <f>STDEV(AK7:AK570)</f>
        <v>1261869.7171192062</v>
      </c>
      <c r="AL573" s="30"/>
    </row>
    <row r="574" spans="1:38" x14ac:dyDescent="0.3">
      <c r="B574"/>
      <c r="C574"/>
      <c r="D574"/>
      <c r="E574"/>
      <c r="F574"/>
      <c r="G574"/>
      <c r="H574"/>
      <c r="I574"/>
      <c r="J574"/>
      <c r="K574"/>
      <c r="L574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  <c r="AH574"/>
      <c r="AI574"/>
      <c r="AJ574"/>
      <c r="AK574"/>
    </row>
    <row r="575" spans="1:38" x14ac:dyDescent="0.3">
      <c r="B575"/>
      <c r="C575"/>
      <c r="D575"/>
      <c r="E575"/>
      <c r="F575"/>
      <c r="G575"/>
      <c r="H575"/>
      <c r="I575"/>
      <c r="J575"/>
      <c r="K575"/>
      <c r="L575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  <c r="AH575"/>
      <c r="AI575"/>
      <c r="AJ575"/>
      <c r="AK575"/>
    </row>
    <row r="576" spans="1:38" x14ac:dyDescent="0.3">
      <c r="B576"/>
      <c r="C576"/>
      <c r="D576"/>
      <c r="E576"/>
      <c r="F576"/>
      <c r="G576"/>
      <c r="H576"/>
      <c r="I576"/>
      <c r="J576"/>
      <c r="K576"/>
      <c r="L576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  <c r="AH576"/>
      <c r="AI576"/>
      <c r="AJ576"/>
      <c r="AK576"/>
    </row>
    <row r="577" spans="5:10" customFormat="1" ht="14.4" customHeight="1" x14ac:dyDescent="0.3">
      <c r="E577" s="104" t="s">
        <v>1166</v>
      </c>
      <c r="F577" s="105"/>
      <c r="G577" s="105"/>
      <c r="H577" s="105"/>
      <c r="I577" s="105"/>
      <c r="J577" s="105"/>
    </row>
    <row r="578" spans="5:10" customFormat="1" ht="14.4" customHeight="1" x14ac:dyDescent="0.3">
      <c r="E578" s="105"/>
      <c r="F578" s="106" t="s">
        <v>1167</v>
      </c>
      <c r="G578" s="106" t="s">
        <v>1168</v>
      </c>
      <c r="H578" s="105"/>
      <c r="I578" s="107" t="s">
        <v>1169</v>
      </c>
      <c r="J578" s="107" t="s">
        <v>1170</v>
      </c>
    </row>
    <row r="579" spans="5:10" customFormat="1" ht="14.4" customHeight="1" x14ac:dyDescent="0.3">
      <c r="E579" s="108">
        <v>1</v>
      </c>
      <c r="F579" s="109">
        <f>MAX(E7:E570)</f>
        <v>8.8398119010085772</v>
      </c>
      <c r="G579" s="110">
        <v>0</v>
      </c>
      <c r="H579" s="105"/>
      <c r="I579" s="109">
        <f>(G580-G579)/(F580-F579)</f>
        <v>-3.1890741001862057</v>
      </c>
      <c r="J579" s="109">
        <f>-I579*F579</f>
        <v>28.190815184024242</v>
      </c>
    </row>
    <row r="580" spans="5:10" customFormat="1" ht="14.4" customHeight="1" x14ac:dyDescent="0.3">
      <c r="E580" s="108">
        <v>2</v>
      </c>
      <c r="F580" s="109">
        <f>MIN(E7:E570)</f>
        <v>-22.517251891946604</v>
      </c>
      <c r="G580" s="110">
        <v>100</v>
      </c>
      <c r="H580" s="105"/>
      <c r="I580" s="105"/>
      <c r="J580" s="105"/>
    </row>
    <row r="581" spans="5:10" customFormat="1" x14ac:dyDescent="0.3">
      <c r="E581" s="108"/>
      <c r="F581" s="109"/>
      <c r="G581" s="110"/>
      <c r="H581" s="105"/>
      <c r="I581" s="105"/>
      <c r="J581" s="105"/>
    </row>
    <row r="582" spans="5:10" customFormat="1" x14ac:dyDescent="0.3"/>
    <row r="583" spans="5:10" customFormat="1" x14ac:dyDescent="0.3"/>
    <row r="584" spans="5:10" customFormat="1" x14ac:dyDescent="0.3"/>
    <row r="585" spans="5:10" customFormat="1" x14ac:dyDescent="0.3"/>
    <row r="586" spans="5:10" customFormat="1" x14ac:dyDescent="0.3"/>
    <row r="587" spans="5:10" customFormat="1" x14ac:dyDescent="0.3"/>
    <row r="588" spans="5:10" customFormat="1" x14ac:dyDescent="0.3"/>
    <row r="589" spans="5:10" customFormat="1" x14ac:dyDescent="0.3"/>
    <row r="590" spans="5:10" customFormat="1" x14ac:dyDescent="0.3"/>
    <row r="591" spans="5:10" customFormat="1" x14ac:dyDescent="0.3"/>
    <row r="592" spans="5:10" customFormat="1" x14ac:dyDescent="0.3"/>
    <row r="593" customFormat="1" x14ac:dyDescent="0.3"/>
    <row r="594" customFormat="1" x14ac:dyDescent="0.3"/>
    <row r="595" customFormat="1" x14ac:dyDescent="0.3"/>
    <row r="596" customFormat="1" x14ac:dyDescent="0.3"/>
    <row r="597" customFormat="1" x14ac:dyDescent="0.3"/>
    <row r="598" customFormat="1" x14ac:dyDescent="0.3"/>
    <row r="599" customFormat="1" x14ac:dyDescent="0.3"/>
    <row r="600" customFormat="1" x14ac:dyDescent="0.3"/>
    <row r="601" customFormat="1" x14ac:dyDescent="0.3"/>
    <row r="602" customFormat="1" x14ac:dyDescent="0.3"/>
    <row r="603" customFormat="1" x14ac:dyDescent="0.3"/>
    <row r="604" customFormat="1" x14ac:dyDescent="0.3"/>
    <row r="605" customFormat="1" x14ac:dyDescent="0.3"/>
    <row r="606" customFormat="1" x14ac:dyDescent="0.3"/>
    <row r="607" customFormat="1" x14ac:dyDescent="0.3"/>
    <row r="608" customFormat="1" x14ac:dyDescent="0.3"/>
    <row r="609" customFormat="1" x14ac:dyDescent="0.3"/>
    <row r="610" customFormat="1" x14ac:dyDescent="0.3"/>
    <row r="611" customFormat="1" x14ac:dyDescent="0.3"/>
    <row r="612" customFormat="1" x14ac:dyDescent="0.3"/>
    <row r="613" customFormat="1" x14ac:dyDescent="0.3"/>
    <row r="614" customFormat="1" x14ac:dyDescent="0.3"/>
    <row r="615" customFormat="1" x14ac:dyDescent="0.3"/>
    <row r="616" customFormat="1" x14ac:dyDescent="0.3"/>
    <row r="617" customFormat="1" x14ac:dyDescent="0.3"/>
    <row r="618" customFormat="1" x14ac:dyDescent="0.3"/>
    <row r="619" customFormat="1" x14ac:dyDescent="0.3"/>
    <row r="620" customFormat="1" x14ac:dyDescent="0.3"/>
    <row r="621" customFormat="1" x14ac:dyDescent="0.3"/>
    <row r="622" customFormat="1" x14ac:dyDescent="0.3"/>
    <row r="623" customFormat="1" x14ac:dyDescent="0.3"/>
    <row r="624" customFormat="1" x14ac:dyDescent="0.3"/>
    <row r="625" customFormat="1" x14ac:dyDescent="0.3"/>
    <row r="626" customFormat="1" x14ac:dyDescent="0.3"/>
    <row r="627" customFormat="1" x14ac:dyDescent="0.3"/>
    <row r="628" customFormat="1" x14ac:dyDescent="0.3"/>
    <row r="629" customFormat="1" x14ac:dyDescent="0.3"/>
    <row r="630" customFormat="1" x14ac:dyDescent="0.3"/>
    <row r="631" customFormat="1" x14ac:dyDescent="0.3"/>
    <row r="632" customFormat="1" x14ac:dyDescent="0.3"/>
    <row r="633" customFormat="1" x14ac:dyDescent="0.3"/>
    <row r="634" customFormat="1" x14ac:dyDescent="0.3"/>
    <row r="635" customFormat="1" x14ac:dyDescent="0.3"/>
    <row r="636" customFormat="1" x14ac:dyDescent="0.3"/>
    <row r="637" customFormat="1" x14ac:dyDescent="0.3"/>
    <row r="638" customFormat="1" x14ac:dyDescent="0.3"/>
    <row r="639" customFormat="1" x14ac:dyDescent="0.3"/>
    <row r="640" customFormat="1" x14ac:dyDescent="0.3"/>
    <row r="641" customFormat="1" x14ac:dyDescent="0.3"/>
    <row r="642" customFormat="1" x14ac:dyDescent="0.3"/>
    <row r="643" customFormat="1" x14ac:dyDescent="0.3"/>
    <row r="644" customFormat="1" x14ac:dyDescent="0.3"/>
    <row r="645" customFormat="1" x14ac:dyDescent="0.3"/>
    <row r="646" customFormat="1" x14ac:dyDescent="0.3"/>
    <row r="647" customFormat="1" x14ac:dyDescent="0.3"/>
    <row r="648" customFormat="1" x14ac:dyDescent="0.3"/>
    <row r="649" customFormat="1" x14ac:dyDescent="0.3"/>
    <row r="650" customFormat="1" x14ac:dyDescent="0.3"/>
    <row r="651" customFormat="1" x14ac:dyDescent="0.3"/>
    <row r="652" customFormat="1" x14ac:dyDescent="0.3"/>
    <row r="653" customFormat="1" x14ac:dyDescent="0.3"/>
    <row r="654" customFormat="1" x14ac:dyDescent="0.3"/>
    <row r="655" customFormat="1" x14ac:dyDescent="0.3"/>
    <row r="656" customFormat="1" x14ac:dyDescent="0.3"/>
    <row r="657" customFormat="1" x14ac:dyDescent="0.3"/>
    <row r="658" customFormat="1" x14ac:dyDescent="0.3"/>
    <row r="659" customFormat="1" x14ac:dyDescent="0.3"/>
    <row r="660" customFormat="1" x14ac:dyDescent="0.3"/>
    <row r="661" customFormat="1" x14ac:dyDescent="0.3"/>
    <row r="662" customFormat="1" x14ac:dyDescent="0.3"/>
    <row r="663" customFormat="1" x14ac:dyDescent="0.3"/>
    <row r="664" customFormat="1" x14ac:dyDescent="0.3"/>
    <row r="665" customFormat="1" x14ac:dyDescent="0.3"/>
    <row r="666" customFormat="1" x14ac:dyDescent="0.3"/>
    <row r="667" customFormat="1" x14ac:dyDescent="0.3"/>
    <row r="668" customFormat="1" x14ac:dyDescent="0.3"/>
    <row r="669" customFormat="1" x14ac:dyDescent="0.3"/>
    <row r="670" customFormat="1" x14ac:dyDescent="0.3"/>
    <row r="671" customFormat="1" x14ac:dyDescent="0.3"/>
    <row r="672" customFormat="1" x14ac:dyDescent="0.3"/>
    <row r="673" customFormat="1" x14ac:dyDescent="0.3"/>
    <row r="674" customFormat="1" x14ac:dyDescent="0.3"/>
    <row r="675" customFormat="1" x14ac:dyDescent="0.3"/>
    <row r="676" customFormat="1" x14ac:dyDescent="0.3"/>
    <row r="677" customFormat="1" x14ac:dyDescent="0.3"/>
    <row r="678" customFormat="1" x14ac:dyDescent="0.3"/>
    <row r="679" customFormat="1" x14ac:dyDescent="0.3"/>
    <row r="680" customFormat="1" x14ac:dyDescent="0.3"/>
    <row r="681" customFormat="1" x14ac:dyDescent="0.3"/>
    <row r="682" customFormat="1" x14ac:dyDescent="0.3"/>
    <row r="683" customFormat="1" x14ac:dyDescent="0.3"/>
    <row r="684" customFormat="1" x14ac:dyDescent="0.3"/>
    <row r="685" customFormat="1" x14ac:dyDescent="0.3"/>
    <row r="686" customFormat="1" x14ac:dyDescent="0.3"/>
    <row r="687" customFormat="1" x14ac:dyDescent="0.3"/>
    <row r="688" customFormat="1" x14ac:dyDescent="0.3"/>
    <row r="689" customFormat="1" x14ac:dyDescent="0.3"/>
    <row r="690" customFormat="1" x14ac:dyDescent="0.3"/>
    <row r="691" customFormat="1" x14ac:dyDescent="0.3"/>
    <row r="692" customFormat="1" x14ac:dyDescent="0.3"/>
    <row r="693" customFormat="1" x14ac:dyDescent="0.3"/>
    <row r="694" customFormat="1" x14ac:dyDescent="0.3"/>
    <row r="695" customFormat="1" x14ac:dyDescent="0.3"/>
    <row r="696" customFormat="1" x14ac:dyDescent="0.3"/>
    <row r="697" customFormat="1" x14ac:dyDescent="0.3"/>
    <row r="698" customFormat="1" x14ac:dyDescent="0.3"/>
    <row r="699" customFormat="1" x14ac:dyDescent="0.3"/>
    <row r="700" customFormat="1" x14ac:dyDescent="0.3"/>
    <row r="701" customFormat="1" x14ac:dyDescent="0.3"/>
    <row r="702" customFormat="1" x14ac:dyDescent="0.3"/>
    <row r="703" customFormat="1" x14ac:dyDescent="0.3"/>
    <row r="704" customFormat="1" x14ac:dyDescent="0.3"/>
    <row r="705" customFormat="1" x14ac:dyDescent="0.3"/>
    <row r="706" customFormat="1" x14ac:dyDescent="0.3"/>
    <row r="707" customFormat="1" x14ac:dyDescent="0.3"/>
    <row r="708" customFormat="1" x14ac:dyDescent="0.3"/>
    <row r="709" customFormat="1" x14ac:dyDescent="0.3"/>
    <row r="710" customFormat="1" x14ac:dyDescent="0.3"/>
    <row r="711" customFormat="1" x14ac:dyDescent="0.3"/>
    <row r="712" customFormat="1" x14ac:dyDescent="0.3"/>
    <row r="713" customFormat="1" x14ac:dyDescent="0.3"/>
    <row r="714" customFormat="1" x14ac:dyDescent="0.3"/>
    <row r="715" customFormat="1" x14ac:dyDescent="0.3"/>
    <row r="716" customFormat="1" x14ac:dyDescent="0.3"/>
    <row r="717" customFormat="1" x14ac:dyDescent="0.3"/>
    <row r="718" customFormat="1" x14ac:dyDescent="0.3"/>
    <row r="719" customFormat="1" x14ac:dyDescent="0.3"/>
    <row r="720" customFormat="1" x14ac:dyDescent="0.3"/>
    <row r="721" customFormat="1" x14ac:dyDescent="0.3"/>
    <row r="722" customFormat="1" x14ac:dyDescent="0.3"/>
    <row r="723" customFormat="1" x14ac:dyDescent="0.3"/>
    <row r="724" customFormat="1" x14ac:dyDescent="0.3"/>
    <row r="725" customFormat="1" x14ac:dyDescent="0.3"/>
    <row r="726" customFormat="1" x14ac:dyDescent="0.3"/>
    <row r="727" customFormat="1" x14ac:dyDescent="0.3"/>
    <row r="728" customFormat="1" x14ac:dyDescent="0.3"/>
    <row r="729" customFormat="1" x14ac:dyDescent="0.3"/>
    <row r="730" customFormat="1" x14ac:dyDescent="0.3"/>
    <row r="731" customFormat="1" x14ac:dyDescent="0.3"/>
    <row r="732" customFormat="1" x14ac:dyDescent="0.3"/>
    <row r="733" customFormat="1" x14ac:dyDescent="0.3"/>
    <row r="734" customFormat="1" x14ac:dyDescent="0.3"/>
    <row r="735" customFormat="1" x14ac:dyDescent="0.3"/>
    <row r="736" customFormat="1" x14ac:dyDescent="0.3"/>
    <row r="737" customFormat="1" x14ac:dyDescent="0.3"/>
    <row r="738" customFormat="1" x14ac:dyDescent="0.3"/>
    <row r="739" customFormat="1" x14ac:dyDescent="0.3"/>
    <row r="740" customFormat="1" x14ac:dyDescent="0.3"/>
    <row r="741" customFormat="1" x14ac:dyDescent="0.3"/>
    <row r="742" customFormat="1" x14ac:dyDescent="0.3"/>
    <row r="743" customFormat="1" x14ac:dyDescent="0.3"/>
    <row r="744" customFormat="1" x14ac:dyDescent="0.3"/>
    <row r="745" customFormat="1" x14ac:dyDescent="0.3"/>
    <row r="746" customFormat="1" x14ac:dyDescent="0.3"/>
    <row r="747" customFormat="1" x14ac:dyDescent="0.3"/>
    <row r="748" customFormat="1" x14ac:dyDescent="0.3"/>
    <row r="749" customFormat="1" x14ac:dyDescent="0.3"/>
    <row r="750" customFormat="1" x14ac:dyDescent="0.3"/>
    <row r="751" customFormat="1" x14ac:dyDescent="0.3"/>
    <row r="752" customFormat="1" x14ac:dyDescent="0.3"/>
    <row r="753" customFormat="1" x14ac:dyDescent="0.3"/>
    <row r="754" customFormat="1" x14ac:dyDescent="0.3"/>
    <row r="755" customFormat="1" x14ac:dyDescent="0.3"/>
    <row r="756" customFormat="1" x14ac:dyDescent="0.3"/>
    <row r="757" customFormat="1" x14ac:dyDescent="0.3"/>
    <row r="758" customFormat="1" x14ac:dyDescent="0.3"/>
    <row r="759" customFormat="1" x14ac:dyDescent="0.3"/>
    <row r="760" customFormat="1" x14ac:dyDescent="0.3"/>
    <row r="761" customFormat="1" x14ac:dyDescent="0.3"/>
    <row r="762" customFormat="1" x14ac:dyDescent="0.3"/>
    <row r="763" customFormat="1" x14ac:dyDescent="0.3"/>
    <row r="764" customFormat="1" x14ac:dyDescent="0.3"/>
    <row r="765" customFormat="1" x14ac:dyDescent="0.3"/>
    <row r="766" customFormat="1" x14ac:dyDescent="0.3"/>
    <row r="767" customFormat="1" x14ac:dyDescent="0.3"/>
    <row r="768" customFormat="1" x14ac:dyDescent="0.3"/>
    <row r="769" customFormat="1" x14ac:dyDescent="0.3"/>
    <row r="770" customFormat="1" x14ac:dyDescent="0.3"/>
    <row r="771" customFormat="1" x14ac:dyDescent="0.3"/>
    <row r="772" customFormat="1" x14ac:dyDescent="0.3"/>
    <row r="773" customFormat="1" x14ac:dyDescent="0.3"/>
    <row r="774" customFormat="1" x14ac:dyDescent="0.3"/>
    <row r="775" customFormat="1" x14ac:dyDescent="0.3"/>
    <row r="776" customFormat="1" x14ac:dyDescent="0.3"/>
    <row r="777" customFormat="1" x14ac:dyDescent="0.3"/>
    <row r="778" customFormat="1" x14ac:dyDescent="0.3"/>
    <row r="779" customFormat="1" x14ac:dyDescent="0.3"/>
    <row r="780" customFormat="1" x14ac:dyDescent="0.3"/>
    <row r="781" customFormat="1" x14ac:dyDescent="0.3"/>
    <row r="782" customFormat="1" x14ac:dyDescent="0.3"/>
    <row r="783" customFormat="1" x14ac:dyDescent="0.3"/>
    <row r="784" customFormat="1" x14ac:dyDescent="0.3"/>
    <row r="785" customFormat="1" x14ac:dyDescent="0.3"/>
    <row r="786" customFormat="1" x14ac:dyDescent="0.3"/>
    <row r="787" customFormat="1" x14ac:dyDescent="0.3"/>
    <row r="788" customFormat="1" x14ac:dyDescent="0.3"/>
    <row r="789" customFormat="1" x14ac:dyDescent="0.3"/>
    <row r="790" customFormat="1" x14ac:dyDescent="0.3"/>
    <row r="791" customFormat="1" x14ac:dyDescent="0.3"/>
    <row r="792" customFormat="1" x14ac:dyDescent="0.3"/>
    <row r="793" customFormat="1" x14ac:dyDescent="0.3"/>
    <row r="794" customFormat="1" x14ac:dyDescent="0.3"/>
    <row r="795" customFormat="1" x14ac:dyDescent="0.3"/>
    <row r="796" customFormat="1" x14ac:dyDescent="0.3"/>
    <row r="797" customFormat="1" x14ac:dyDescent="0.3"/>
    <row r="798" customFormat="1" x14ac:dyDescent="0.3"/>
    <row r="799" customFormat="1" x14ac:dyDescent="0.3"/>
    <row r="800" customFormat="1" x14ac:dyDescent="0.3"/>
    <row r="801" customFormat="1" x14ac:dyDescent="0.3"/>
    <row r="802" customFormat="1" x14ac:dyDescent="0.3"/>
    <row r="803" customFormat="1" x14ac:dyDescent="0.3"/>
    <row r="804" customFormat="1" x14ac:dyDescent="0.3"/>
    <row r="805" customFormat="1" x14ac:dyDescent="0.3"/>
    <row r="806" customFormat="1" x14ac:dyDescent="0.3"/>
    <row r="807" customFormat="1" x14ac:dyDescent="0.3"/>
    <row r="808" customFormat="1" x14ac:dyDescent="0.3"/>
    <row r="809" customFormat="1" x14ac:dyDescent="0.3"/>
    <row r="810" customFormat="1" x14ac:dyDescent="0.3"/>
    <row r="811" customFormat="1" x14ac:dyDescent="0.3"/>
    <row r="812" customFormat="1" x14ac:dyDescent="0.3"/>
    <row r="813" customFormat="1" x14ac:dyDescent="0.3"/>
    <row r="814" customFormat="1" x14ac:dyDescent="0.3"/>
    <row r="815" customFormat="1" x14ac:dyDescent="0.3"/>
    <row r="816" customFormat="1" x14ac:dyDescent="0.3"/>
    <row r="817" customFormat="1" x14ac:dyDescent="0.3"/>
    <row r="818" customFormat="1" x14ac:dyDescent="0.3"/>
    <row r="819" customFormat="1" x14ac:dyDescent="0.3"/>
    <row r="820" customFormat="1" x14ac:dyDescent="0.3"/>
    <row r="821" customFormat="1" x14ac:dyDescent="0.3"/>
    <row r="822" customFormat="1" x14ac:dyDescent="0.3"/>
    <row r="823" customFormat="1" x14ac:dyDescent="0.3"/>
    <row r="824" customFormat="1" x14ac:dyDescent="0.3"/>
    <row r="825" customFormat="1" x14ac:dyDescent="0.3"/>
    <row r="826" customFormat="1" x14ac:dyDescent="0.3"/>
    <row r="827" customFormat="1" x14ac:dyDescent="0.3"/>
    <row r="828" customFormat="1" x14ac:dyDescent="0.3"/>
    <row r="829" customFormat="1" x14ac:dyDescent="0.3"/>
    <row r="830" customFormat="1" x14ac:dyDescent="0.3"/>
    <row r="831" customFormat="1" x14ac:dyDescent="0.3"/>
    <row r="832" customFormat="1" x14ac:dyDescent="0.3"/>
    <row r="833" customFormat="1" x14ac:dyDescent="0.3"/>
    <row r="834" customFormat="1" x14ac:dyDescent="0.3"/>
    <row r="835" customFormat="1" x14ac:dyDescent="0.3"/>
    <row r="836" customFormat="1" x14ac:dyDescent="0.3"/>
    <row r="837" customFormat="1" x14ac:dyDescent="0.3"/>
    <row r="838" customFormat="1" x14ac:dyDescent="0.3"/>
    <row r="839" customFormat="1" x14ac:dyDescent="0.3"/>
    <row r="840" customFormat="1" x14ac:dyDescent="0.3"/>
    <row r="841" customFormat="1" x14ac:dyDescent="0.3"/>
    <row r="842" customFormat="1" x14ac:dyDescent="0.3"/>
    <row r="843" customFormat="1" x14ac:dyDescent="0.3"/>
    <row r="844" customFormat="1" x14ac:dyDescent="0.3"/>
    <row r="845" customFormat="1" x14ac:dyDescent="0.3"/>
    <row r="846" customFormat="1" x14ac:dyDescent="0.3"/>
    <row r="847" customFormat="1" x14ac:dyDescent="0.3"/>
    <row r="848" customFormat="1" x14ac:dyDescent="0.3"/>
    <row r="849" customFormat="1" x14ac:dyDescent="0.3"/>
    <row r="850" customFormat="1" x14ac:dyDescent="0.3"/>
    <row r="851" customFormat="1" x14ac:dyDescent="0.3"/>
    <row r="852" customFormat="1" x14ac:dyDescent="0.3"/>
    <row r="853" customFormat="1" x14ac:dyDescent="0.3"/>
    <row r="854" customFormat="1" x14ac:dyDescent="0.3"/>
    <row r="855" customFormat="1" x14ac:dyDescent="0.3"/>
    <row r="856" customFormat="1" x14ac:dyDescent="0.3"/>
    <row r="857" customFormat="1" x14ac:dyDescent="0.3"/>
    <row r="858" customFormat="1" x14ac:dyDescent="0.3"/>
    <row r="859" customFormat="1" x14ac:dyDescent="0.3"/>
    <row r="860" customFormat="1" x14ac:dyDescent="0.3"/>
    <row r="861" customFormat="1" x14ac:dyDescent="0.3"/>
    <row r="862" customFormat="1" x14ac:dyDescent="0.3"/>
    <row r="863" customFormat="1" x14ac:dyDescent="0.3"/>
    <row r="864" customFormat="1" x14ac:dyDescent="0.3"/>
    <row r="865" spans="2:37" x14ac:dyDescent="0.3">
      <c r="B865"/>
      <c r="C865"/>
      <c r="D865"/>
      <c r="E865"/>
      <c r="F865"/>
      <c r="G865"/>
      <c r="H865"/>
      <c r="I865"/>
      <c r="J865"/>
      <c r="K865"/>
      <c r="L865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  <c r="AD865"/>
      <c r="AE865"/>
      <c r="AF865"/>
      <c r="AG865"/>
      <c r="AH865"/>
      <c r="AI865"/>
      <c r="AJ865"/>
      <c r="AK865"/>
    </row>
    <row r="866" spans="2:37" x14ac:dyDescent="0.3">
      <c r="B866"/>
      <c r="C866"/>
      <c r="D866"/>
      <c r="E866"/>
      <c r="F866"/>
      <c r="G866"/>
      <c r="H866"/>
      <c r="I866"/>
      <c r="J866"/>
      <c r="K866"/>
      <c r="L866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  <c r="AD866"/>
      <c r="AE866"/>
      <c r="AF866"/>
      <c r="AG866"/>
      <c r="AH866"/>
      <c r="AI866"/>
      <c r="AJ866"/>
      <c r="AK866"/>
    </row>
    <row r="867" spans="2:37" x14ac:dyDescent="0.3">
      <c r="B867"/>
      <c r="C867"/>
      <c r="D867"/>
      <c r="E867"/>
      <c r="F867"/>
      <c r="G867"/>
      <c r="H867"/>
      <c r="I867"/>
      <c r="J867"/>
      <c r="K867"/>
      <c r="L867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  <c r="AD867"/>
      <c r="AE867"/>
      <c r="AF867"/>
      <c r="AG867"/>
      <c r="AH867"/>
      <c r="AI867"/>
      <c r="AJ867"/>
      <c r="AK867"/>
    </row>
    <row r="868" spans="2:37" x14ac:dyDescent="0.3">
      <c r="B868"/>
      <c r="C868"/>
      <c r="D868"/>
      <c r="E868"/>
      <c r="F868"/>
      <c r="G868"/>
      <c r="H868"/>
      <c r="I868"/>
      <c r="J868"/>
      <c r="K868"/>
      <c r="L868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  <c r="AD868"/>
      <c r="AE868"/>
      <c r="AF868"/>
      <c r="AG868"/>
      <c r="AH868"/>
      <c r="AI868"/>
      <c r="AJ868"/>
      <c r="AK868"/>
    </row>
    <row r="869" spans="2:37" x14ac:dyDescent="0.3">
      <c r="B869"/>
      <c r="C869"/>
      <c r="D869"/>
      <c r="E869"/>
      <c r="F869"/>
      <c r="G869"/>
      <c r="H869"/>
      <c r="I869"/>
      <c r="J869"/>
      <c r="K869"/>
      <c r="L869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  <c r="AD869"/>
      <c r="AE869"/>
      <c r="AF869"/>
      <c r="AG869"/>
      <c r="AH869"/>
      <c r="AI869"/>
      <c r="AJ869"/>
      <c r="AK869"/>
    </row>
    <row r="870" spans="2:37" x14ac:dyDescent="0.3">
      <c r="B870"/>
      <c r="C870"/>
      <c r="D870"/>
      <c r="E870"/>
      <c r="F870"/>
      <c r="G870"/>
      <c r="H870"/>
      <c r="I870"/>
      <c r="J870"/>
      <c r="K870"/>
      <c r="L870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  <c r="AD870"/>
      <c r="AE870"/>
      <c r="AF870"/>
      <c r="AG870"/>
      <c r="AH870"/>
      <c r="AI870"/>
      <c r="AJ870"/>
      <c r="AK870"/>
    </row>
    <row r="871" spans="2:37" x14ac:dyDescent="0.3">
      <c r="B871"/>
      <c r="C871"/>
      <c r="D871"/>
      <c r="E871"/>
      <c r="F871"/>
      <c r="G871"/>
      <c r="H871"/>
      <c r="I871"/>
      <c r="J871"/>
      <c r="K871"/>
      <c r="L871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  <c r="AD871"/>
      <c r="AE871"/>
      <c r="AF871"/>
      <c r="AG871"/>
      <c r="AH871"/>
      <c r="AI871"/>
      <c r="AJ871"/>
      <c r="AK871"/>
    </row>
    <row r="872" spans="2:37" x14ac:dyDescent="0.3">
      <c r="B872"/>
      <c r="C872"/>
      <c r="D872"/>
      <c r="E872"/>
      <c r="F872"/>
      <c r="G872"/>
      <c r="H872"/>
      <c r="I872"/>
      <c r="J872"/>
      <c r="K872"/>
      <c r="L872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  <c r="AD872"/>
      <c r="AE872"/>
      <c r="AF872"/>
      <c r="AG872"/>
      <c r="AH872"/>
      <c r="AI872"/>
      <c r="AJ872"/>
      <c r="AK872"/>
    </row>
    <row r="873" spans="2:37" x14ac:dyDescent="0.3">
      <c r="B873"/>
      <c r="C873"/>
      <c r="D873"/>
      <c r="E873"/>
      <c r="F873"/>
      <c r="G873"/>
      <c r="H873"/>
      <c r="I873"/>
      <c r="J873"/>
      <c r="K873"/>
      <c r="L873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  <c r="AD873"/>
      <c r="AE873"/>
      <c r="AF873"/>
      <c r="AG873"/>
      <c r="AH873"/>
      <c r="AI873"/>
      <c r="AJ873"/>
      <c r="AK873"/>
    </row>
    <row r="874" spans="2:37" x14ac:dyDescent="0.3">
      <c r="B874"/>
      <c r="C874"/>
      <c r="D874"/>
      <c r="E874"/>
      <c r="F874"/>
      <c r="G874"/>
      <c r="K874"/>
      <c r="L874"/>
      <c r="M874"/>
    </row>
    <row r="875" spans="2:37" x14ac:dyDescent="0.3">
      <c r="B875"/>
      <c r="C875"/>
      <c r="D875"/>
      <c r="E875"/>
      <c r="F875"/>
      <c r="G875"/>
      <c r="K875"/>
      <c r="L875"/>
      <c r="M875"/>
    </row>
    <row r="876" spans="2:37" x14ac:dyDescent="0.3">
      <c r="B876"/>
      <c r="C876"/>
      <c r="D876"/>
      <c r="E876"/>
      <c r="F876"/>
      <c r="G876"/>
      <c r="K876"/>
      <c r="L876"/>
      <c r="M876"/>
    </row>
    <row r="877" spans="2:37" x14ac:dyDescent="0.3">
      <c r="B877"/>
      <c r="C877"/>
      <c r="D877"/>
      <c r="E877"/>
      <c r="F877"/>
      <c r="G877"/>
      <c r="K877"/>
      <c r="L877"/>
      <c r="M877"/>
    </row>
    <row r="878" spans="2:37" x14ac:dyDescent="0.3">
      <c r="B878"/>
      <c r="C878"/>
      <c r="D878"/>
      <c r="E878"/>
      <c r="F878"/>
      <c r="G878"/>
      <c r="K878"/>
      <c r="L878"/>
      <c r="M878"/>
    </row>
    <row r="879" spans="2:37" x14ac:dyDescent="0.3">
      <c r="B879"/>
      <c r="C879"/>
      <c r="D879"/>
      <c r="E879"/>
      <c r="F879"/>
      <c r="G879"/>
      <c r="K879"/>
      <c r="L879"/>
      <c r="M879"/>
    </row>
    <row r="880" spans="2:37" x14ac:dyDescent="0.3">
      <c r="B880"/>
      <c r="C880"/>
      <c r="D880"/>
      <c r="E880"/>
      <c r="F880"/>
      <c r="G880"/>
      <c r="K880"/>
      <c r="L880"/>
      <c r="M880"/>
    </row>
    <row r="881" spans="2:13" x14ac:dyDescent="0.3">
      <c r="B881"/>
      <c r="C881"/>
      <c r="D881"/>
      <c r="E881"/>
      <c r="F881"/>
      <c r="G881"/>
      <c r="K881"/>
      <c r="L881"/>
      <c r="M881"/>
    </row>
    <row r="882" spans="2:13" x14ac:dyDescent="0.3">
      <c r="B882"/>
      <c r="C882"/>
      <c r="D882"/>
      <c r="E882"/>
      <c r="F882"/>
      <c r="G882"/>
      <c r="K882"/>
      <c r="L882"/>
      <c r="M882"/>
    </row>
    <row r="883" spans="2:13" x14ac:dyDescent="0.3">
      <c r="B883"/>
      <c r="C883"/>
      <c r="D883"/>
      <c r="E883"/>
      <c r="F883"/>
      <c r="G883"/>
      <c r="K883"/>
      <c r="L883"/>
      <c r="M883"/>
    </row>
    <row r="884" spans="2:13" x14ac:dyDescent="0.3">
      <c r="B884"/>
      <c r="C884"/>
      <c r="D884"/>
      <c r="E884"/>
      <c r="F884"/>
      <c r="G884"/>
      <c r="K884"/>
      <c r="L884"/>
      <c r="M884"/>
    </row>
    <row r="885" spans="2:13" x14ac:dyDescent="0.3">
      <c r="B885"/>
      <c r="C885"/>
      <c r="D885"/>
      <c r="E885"/>
      <c r="F885"/>
      <c r="G885"/>
      <c r="K885"/>
      <c r="L885"/>
      <c r="M885"/>
    </row>
    <row r="886" spans="2:13" x14ac:dyDescent="0.3">
      <c r="B886"/>
      <c r="C886"/>
      <c r="D886"/>
      <c r="E886"/>
      <c r="F886"/>
      <c r="G886"/>
      <c r="K886"/>
      <c r="L886"/>
      <c r="M886"/>
    </row>
    <row r="887" spans="2:13" x14ac:dyDescent="0.3">
      <c r="B887"/>
      <c r="C887"/>
      <c r="D887"/>
      <c r="E887"/>
      <c r="F887"/>
      <c r="G887"/>
      <c r="K887"/>
      <c r="L887"/>
      <c r="M887"/>
    </row>
    <row r="888" spans="2:13" x14ac:dyDescent="0.3">
      <c r="B888"/>
      <c r="C888"/>
      <c r="D888"/>
      <c r="E888"/>
      <c r="F888"/>
      <c r="G888"/>
      <c r="K888"/>
      <c r="L888"/>
      <c r="M888"/>
    </row>
    <row r="889" spans="2:13" x14ac:dyDescent="0.3">
      <c r="B889"/>
      <c r="C889"/>
      <c r="D889"/>
      <c r="E889"/>
      <c r="F889"/>
      <c r="G889"/>
      <c r="K889"/>
      <c r="L889"/>
      <c r="M889"/>
    </row>
    <row r="890" spans="2:13" x14ac:dyDescent="0.3">
      <c r="B890"/>
      <c r="C890"/>
      <c r="D890"/>
      <c r="E890"/>
      <c r="F890"/>
      <c r="G890"/>
      <c r="K890"/>
      <c r="L890"/>
      <c r="M890"/>
    </row>
    <row r="891" spans="2:13" x14ac:dyDescent="0.3">
      <c r="B891"/>
      <c r="C891"/>
      <c r="D891"/>
      <c r="E891"/>
      <c r="F891"/>
      <c r="G891"/>
      <c r="K891"/>
      <c r="L891"/>
      <c r="M891"/>
    </row>
    <row r="892" spans="2:13" x14ac:dyDescent="0.3">
      <c r="B892"/>
      <c r="C892"/>
      <c r="D892"/>
      <c r="E892"/>
      <c r="F892"/>
      <c r="G892"/>
      <c r="K892"/>
      <c r="L892"/>
      <c r="M892"/>
    </row>
    <row r="893" spans="2:13" x14ac:dyDescent="0.3">
      <c r="B893"/>
      <c r="C893"/>
      <c r="D893"/>
      <c r="E893"/>
      <c r="F893"/>
      <c r="G893"/>
      <c r="K893"/>
      <c r="L893"/>
      <c r="M893"/>
    </row>
    <row r="894" spans="2:13" x14ac:dyDescent="0.3">
      <c r="B894"/>
      <c r="C894"/>
      <c r="D894"/>
      <c r="E894"/>
      <c r="F894"/>
      <c r="G894"/>
      <c r="K894"/>
      <c r="L894"/>
      <c r="M894"/>
    </row>
    <row r="895" spans="2:13" x14ac:dyDescent="0.3">
      <c r="B895"/>
      <c r="C895"/>
      <c r="D895"/>
      <c r="E895"/>
      <c r="F895"/>
      <c r="G895"/>
      <c r="K895"/>
      <c r="L895"/>
      <c r="M895"/>
    </row>
    <row r="896" spans="2:13" x14ac:dyDescent="0.3">
      <c r="B896"/>
      <c r="C896"/>
      <c r="D896"/>
      <c r="E896"/>
      <c r="F896"/>
      <c r="G896"/>
      <c r="K896"/>
      <c r="L896"/>
      <c r="M896"/>
    </row>
    <row r="897" spans="2:13" x14ac:dyDescent="0.3">
      <c r="B897"/>
      <c r="C897"/>
      <c r="D897"/>
      <c r="E897"/>
      <c r="F897"/>
      <c r="G897"/>
      <c r="K897"/>
      <c r="L897"/>
      <c r="M897"/>
    </row>
    <row r="898" spans="2:13" x14ac:dyDescent="0.3">
      <c r="B898"/>
      <c r="C898"/>
      <c r="D898"/>
      <c r="E898"/>
      <c r="F898"/>
      <c r="G898"/>
      <c r="K898"/>
      <c r="L898"/>
      <c r="M898"/>
    </row>
    <row r="899" spans="2:13" x14ac:dyDescent="0.3">
      <c r="B899"/>
      <c r="C899"/>
      <c r="D899"/>
      <c r="E899"/>
      <c r="F899"/>
      <c r="G899"/>
      <c r="K899"/>
      <c r="L899"/>
      <c r="M899"/>
    </row>
    <row r="900" spans="2:13" x14ac:dyDescent="0.3">
      <c r="B900"/>
      <c r="C900"/>
      <c r="D900"/>
      <c r="E900"/>
      <c r="F900"/>
      <c r="G900"/>
      <c r="K900"/>
      <c r="L900"/>
      <c r="M900"/>
    </row>
    <row r="901" spans="2:13" x14ac:dyDescent="0.3">
      <c r="B901"/>
      <c r="C901"/>
      <c r="D901"/>
      <c r="E901"/>
      <c r="F901"/>
      <c r="G901"/>
      <c r="K901"/>
      <c r="L901"/>
      <c r="M901"/>
    </row>
    <row r="902" spans="2:13" x14ac:dyDescent="0.3">
      <c r="B902"/>
      <c r="C902"/>
      <c r="D902"/>
      <c r="E902"/>
      <c r="F902"/>
      <c r="G902"/>
      <c r="K902"/>
      <c r="L902"/>
      <c r="M902"/>
    </row>
    <row r="903" spans="2:13" x14ac:dyDescent="0.3">
      <c r="B903"/>
      <c r="C903"/>
      <c r="D903"/>
      <c r="E903"/>
      <c r="F903"/>
      <c r="G903"/>
      <c r="K903"/>
      <c r="L903"/>
      <c r="M903"/>
    </row>
    <row r="904" spans="2:13" x14ac:dyDescent="0.3">
      <c r="B904"/>
      <c r="C904"/>
      <c r="D904"/>
      <c r="E904"/>
      <c r="F904"/>
      <c r="G904"/>
      <c r="K904"/>
      <c r="L904"/>
      <c r="M904"/>
    </row>
    <row r="905" spans="2:13" x14ac:dyDescent="0.3">
      <c r="B905"/>
      <c r="C905"/>
      <c r="D905"/>
      <c r="E905"/>
      <c r="F905"/>
      <c r="G905"/>
      <c r="K905"/>
      <c r="L905"/>
      <c r="M905"/>
    </row>
    <row r="906" spans="2:13" x14ac:dyDescent="0.3">
      <c r="B906"/>
      <c r="C906"/>
      <c r="D906"/>
      <c r="E906"/>
      <c r="F906"/>
      <c r="G906"/>
      <c r="K906"/>
      <c r="L906"/>
      <c r="M906"/>
    </row>
    <row r="907" spans="2:13" x14ac:dyDescent="0.3">
      <c r="B907"/>
      <c r="C907"/>
      <c r="D907"/>
      <c r="E907"/>
      <c r="F907"/>
      <c r="G907"/>
      <c r="K907"/>
      <c r="L907"/>
      <c r="M907"/>
    </row>
    <row r="908" spans="2:13" x14ac:dyDescent="0.3">
      <c r="B908"/>
      <c r="C908"/>
      <c r="D908"/>
      <c r="E908"/>
      <c r="F908"/>
      <c r="G908"/>
      <c r="K908"/>
      <c r="L908"/>
      <c r="M908"/>
    </row>
    <row r="909" spans="2:13" x14ac:dyDescent="0.3">
      <c r="B909"/>
      <c r="C909"/>
      <c r="D909"/>
      <c r="E909"/>
      <c r="F909"/>
      <c r="G909"/>
      <c r="K909"/>
      <c r="L909"/>
      <c r="M909"/>
    </row>
    <row r="910" spans="2:13" x14ac:dyDescent="0.3">
      <c r="B910"/>
      <c r="C910"/>
      <c r="D910"/>
      <c r="E910"/>
      <c r="F910"/>
      <c r="G910"/>
      <c r="K910"/>
      <c r="L910"/>
      <c r="M910"/>
    </row>
    <row r="911" spans="2:13" x14ac:dyDescent="0.3">
      <c r="B911"/>
      <c r="C911"/>
      <c r="D911"/>
      <c r="E911"/>
      <c r="F911"/>
      <c r="G911"/>
      <c r="K911"/>
      <c r="L911"/>
      <c r="M911"/>
    </row>
    <row r="912" spans="2:13" x14ac:dyDescent="0.3">
      <c r="B912"/>
      <c r="C912"/>
      <c r="D912"/>
      <c r="E912"/>
      <c r="F912"/>
      <c r="G912"/>
      <c r="K912"/>
      <c r="L912"/>
      <c r="M912"/>
    </row>
    <row r="913" spans="2:13" x14ac:dyDescent="0.3">
      <c r="B913"/>
      <c r="C913"/>
      <c r="D913"/>
      <c r="E913"/>
      <c r="F913"/>
      <c r="G913"/>
      <c r="K913"/>
      <c r="L913"/>
      <c r="M913"/>
    </row>
    <row r="914" spans="2:13" x14ac:dyDescent="0.3">
      <c r="B914"/>
      <c r="C914"/>
      <c r="D914"/>
      <c r="E914"/>
      <c r="F914"/>
      <c r="G914"/>
      <c r="K914"/>
      <c r="L914"/>
      <c r="M914"/>
    </row>
    <row r="915" spans="2:13" x14ac:dyDescent="0.3">
      <c r="B915"/>
      <c r="C915"/>
      <c r="D915"/>
      <c r="E915"/>
      <c r="F915"/>
      <c r="G915"/>
      <c r="K915"/>
      <c r="L915"/>
      <c r="M915"/>
    </row>
    <row r="916" spans="2:13" x14ac:dyDescent="0.3">
      <c r="B916"/>
      <c r="C916"/>
      <c r="D916"/>
      <c r="E916"/>
      <c r="F916"/>
      <c r="G916"/>
      <c r="K916"/>
      <c r="L916"/>
      <c r="M916"/>
    </row>
    <row r="917" spans="2:13" x14ac:dyDescent="0.3">
      <c r="B917"/>
      <c r="C917"/>
      <c r="D917"/>
      <c r="E917"/>
      <c r="F917"/>
      <c r="G917"/>
      <c r="K917"/>
      <c r="L917"/>
      <c r="M917"/>
    </row>
    <row r="918" spans="2:13" x14ac:dyDescent="0.3">
      <c r="B918"/>
      <c r="C918"/>
      <c r="D918"/>
      <c r="E918"/>
      <c r="F918"/>
      <c r="G918"/>
      <c r="K918"/>
      <c r="L918"/>
      <c r="M918"/>
    </row>
    <row r="919" spans="2:13" x14ac:dyDescent="0.3">
      <c r="B919"/>
      <c r="C919"/>
      <c r="D919"/>
      <c r="E919"/>
      <c r="F919"/>
      <c r="G919"/>
      <c r="K919"/>
      <c r="L919"/>
      <c r="M919"/>
    </row>
    <row r="920" spans="2:13" x14ac:dyDescent="0.3">
      <c r="B920"/>
      <c r="C920"/>
      <c r="D920"/>
      <c r="E920"/>
      <c r="F920"/>
      <c r="G920"/>
      <c r="K920"/>
      <c r="L920"/>
      <c r="M920"/>
    </row>
    <row r="921" spans="2:13" x14ac:dyDescent="0.3">
      <c r="B921"/>
      <c r="C921"/>
      <c r="D921"/>
      <c r="E921"/>
      <c r="F921"/>
      <c r="G921"/>
      <c r="K921"/>
      <c r="L921"/>
      <c r="M921"/>
    </row>
    <row r="922" spans="2:13" x14ac:dyDescent="0.3">
      <c r="B922"/>
      <c r="C922"/>
      <c r="D922"/>
      <c r="E922"/>
      <c r="F922"/>
      <c r="G922"/>
      <c r="K922"/>
      <c r="L922"/>
      <c r="M922"/>
    </row>
    <row r="923" spans="2:13" x14ac:dyDescent="0.3">
      <c r="B923"/>
      <c r="C923"/>
      <c r="D923"/>
      <c r="E923"/>
      <c r="F923"/>
      <c r="G923"/>
      <c r="K923"/>
      <c r="L923"/>
      <c r="M923"/>
    </row>
    <row r="924" spans="2:13" x14ac:dyDescent="0.3">
      <c r="B924"/>
      <c r="C924"/>
      <c r="D924"/>
      <c r="E924"/>
      <c r="F924"/>
      <c r="G924"/>
      <c r="K924"/>
      <c r="L924"/>
      <c r="M924"/>
    </row>
    <row r="925" spans="2:13" x14ac:dyDescent="0.3">
      <c r="B925"/>
      <c r="C925"/>
      <c r="D925"/>
      <c r="E925"/>
      <c r="F925"/>
      <c r="G925"/>
      <c r="K925"/>
      <c r="L925"/>
      <c r="M925"/>
    </row>
    <row r="926" spans="2:13" x14ac:dyDescent="0.3">
      <c r="B926"/>
      <c r="C926"/>
      <c r="D926"/>
      <c r="E926"/>
      <c r="F926"/>
      <c r="G926"/>
      <c r="K926"/>
      <c r="L926"/>
      <c r="M926"/>
    </row>
    <row r="927" spans="2:13" x14ac:dyDescent="0.3">
      <c r="B927"/>
      <c r="C927"/>
      <c r="D927"/>
      <c r="E927"/>
      <c r="F927"/>
      <c r="G927"/>
      <c r="K927"/>
      <c r="L927"/>
      <c r="M927"/>
    </row>
    <row r="928" spans="2:13" x14ac:dyDescent="0.3">
      <c r="B928"/>
      <c r="C928"/>
      <c r="D928"/>
      <c r="E928"/>
      <c r="F928"/>
      <c r="G928"/>
      <c r="K928"/>
      <c r="L928"/>
      <c r="M928"/>
    </row>
    <row r="929" spans="2:13" x14ac:dyDescent="0.3">
      <c r="B929"/>
      <c r="C929"/>
      <c r="D929"/>
      <c r="E929"/>
      <c r="F929"/>
      <c r="G929"/>
      <c r="K929"/>
      <c r="L929"/>
      <c r="M929"/>
    </row>
    <row r="930" spans="2:13" x14ac:dyDescent="0.3">
      <c r="B930"/>
      <c r="C930"/>
      <c r="D930"/>
      <c r="E930"/>
      <c r="F930"/>
      <c r="G930"/>
      <c r="K930"/>
      <c r="L930"/>
      <c r="M930"/>
    </row>
    <row r="931" spans="2:13" x14ac:dyDescent="0.3">
      <c r="B931"/>
      <c r="C931"/>
      <c r="D931"/>
      <c r="E931"/>
      <c r="F931"/>
      <c r="G931"/>
      <c r="K931"/>
      <c r="L931"/>
      <c r="M931"/>
    </row>
    <row r="932" spans="2:13" x14ac:dyDescent="0.3">
      <c r="B932"/>
      <c r="C932"/>
      <c r="D932"/>
      <c r="E932"/>
      <c r="F932"/>
      <c r="G932"/>
      <c r="K932"/>
      <c r="L932"/>
      <c r="M932"/>
    </row>
    <row r="933" spans="2:13" x14ac:dyDescent="0.3">
      <c r="B933"/>
      <c r="C933"/>
      <c r="D933"/>
      <c r="E933"/>
      <c r="F933"/>
      <c r="G933"/>
      <c r="K933"/>
      <c r="L933"/>
      <c r="M933"/>
    </row>
    <row r="934" spans="2:13" x14ac:dyDescent="0.3">
      <c r="B934"/>
      <c r="C934"/>
      <c r="D934"/>
      <c r="E934"/>
      <c r="F934"/>
      <c r="G934"/>
      <c r="K934"/>
      <c r="L934"/>
      <c r="M934"/>
    </row>
    <row r="935" spans="2:13" x14ac:dyDescent="0.3">
      <c r="B935"/>
      <c r="C935"/>
      <c r="D935"/>
      <c r="E935"/>
      <c r="F935"/>
      <c r="G935"/>
      <c r="K935"/>
      <c r="L935"/>
      <c r="M935"/>
    </row>
    <row r="936" spans="2:13" x14ac:dyDescent="0.3">
      <c r="B936"/>
      <c r="C936"/>
      <c r="D936"/>
      <c r="E936"/>
      <c r="F936"/>
      <c r="G936"/>
      <c r="K936"/>
      <c r="L936"/>
      <c r="M936"/>
    </row>
    <row r="937" spans="2:13" x14ac:dyDescent="0.3">
      <c r="B937"/>
      <c r="C937"/>
      <c r="D937"/>
      <c r="E937"/>
      <c r="F937"/>
      <c r="G937"/>
      <c r="K937"/>
      <c r="L937"/>
      <c r="M937"/>
    </row>
    <row r="938" spans="2:13" x14ac:dyDescent="0.3">
      <c r="B938"/>
      <c r="C938"/>
      <c r="D938"/>
      <c r="E938"/>
      <c r="F938"/>
      <c r="G938"/>
      <c r="K938"/>
      <c r="L938"/>
      <c r="M938"/>
    </row>
    <row r="939" spans="2:13" x14ac:dyDescent="0.3">
      <c r="B939"/>
      <c r="C939"/>
      <c r="D939"/>
      <c r="E939"/>
      <c r="F939"/>
      <c r="G939"/>
      <c r="K939"/>
      <c r="L939"/>
      <c r="M939"/>
    </row>
    <row r="940" spans="2:13" x14ac:dyDescent="0.3">
      <c r="B940"/>
      <c r="C940"/>
      <c r="D940"/>
      <c r="E940"/>
      <c r="F940"/>
      <c r="G940"/>
      <c r="K940"/>
      <c r="L940"/>
      <c r="M940"/>
    </row>
    <row r="941" spans="2:13" x14ac:dyDescent="0.3">
      <c r="B941"/>
      <c r="C941"/>
      <c r="D941"/>
      <c r="E941"/>
      <c r="F941"/>
      <c r="G941"/>
      <c r="K941"/>
      <c r="L941"/>
      <c r="M941"/>
    </row>
    <row r="942" spans="2:13" x14ac:dyDescent="0.3">
      <c r="B942"/>
      <c r="C942"/>
      <c r="D942"/>
      <c r="E942"/>
      <c r="F942"/>
      <c r="G942"/>
      <c r="K942"/>
      <c r="L942"/>
      <c r="M942"/>
    </row>
    <row r="943" spans="2:13" x14ac:dyDescent="0.3">
      <c r="B943"/>
      <c r="C943"/>
      <c r="D943"/>
      <c r="E943"/>
      <c r="F943"/>
      <c r="G943"/>
      <c r="K943"/>
      <c r="L943"/>
      <c r="M943"/>
    </row>
    <row r="944" spans="2:13" x14ac:dyDescent="0.3">
      <c r="B944"/>
      <c r="C944"/>
      <c r="D944"/>
      <c r="E944"/>
      <c r="F944"/>
      <c r="G944"/>
      <c r="K944"/>
      <c r="L944"/>
      <c r="M944"/>
    </row>
    <row r="945" spans="2:13" x14ac:dyDescent="0.3">
      <c r="B945"/>
      <c r="C945"/>
      <c r="D945"/>
      <c r="E945"/>
      <c r="F945"/>
      <c r="G945"/>
      <c r="K945"/>
      <c r="L945"/>
      <c r="M945"/>
    </row>
    <row r="946" spans="2:13" x14ac:dyDescent="0.3">
      <c r="B946"/>
      <c r="C946"/>
      <c r="D946"/>
      <c r="E946"/>
      <c r="F946"/>
      <c r="G946"/>
      <c r="K946"/>
      <c r="L946"/>
      <c r="M946"/>
    </row>
    <row r="947" spans="2:13" x14ac:dyDescent="0.3">
      <c r="B947"/>
      <c r="C947"/>
      <c r="D947"/>
      <c r="E947"/>
      <c r="F947"/>
      <c r="G947"/>
      <c r="K947"/>
      <c r="L947"/>
      <c r="M947"/>
    </row>
    <row r="948" spans="2:13" x14ac:dyDescent="0.3">
      <c r="B948"/>
      <c r="C948"/>
      <c r="D948"/>
      <c r="E948"/>
      <c r="F948"/>
      <c r="G948"/>
      <c r="K948"/>
      <c r="L948"/>
      <c r="M948"/>
    </row>
    <row r="949" spans="2:13" x14ac:dyDescent="0.3">
      <c r="B949"/>
      <c r="C949"/>
      <c r="D949"/>
      <c r="E949"/>
      <c r="F949"/>
      <c r="G949"/>
      <c r="K949"/>
      <c r="L949"/>
      <c r="M949"/>
    </row>
    <row r="950" spans="2:13" x14ac:dyDescent="0.3">
      <c r="B950"/>
      <c r="C950"/>
      <c r="D950"/>
      <c r="E950"/>
      <c r="F950"/>
      <c r="G950"/>
      <c r="K950"/>
      <c r="L950"/>
      <c r="M950"/>
    </row>
    <row r="951" spans="2:13" x14ac:dyDescent="0.3">
      <c r="B951"/>
      <c r="C951"/>
      <c r="D951"/>
      <c r="E951"/>
      <c r="F951"/>
      <c r="G951"/>
      <c r="K951"/>
      <c r="L951"/>
      <c r="M951"/>
    </row>
    <row r="952" spans="2:13" x14ac:dyDescent="0.3">
      <c r="B952"/>
      <c r="C952"/>
      <c r="D952"/>
      <c r="E952"/>
      <c r="F952"/>
      <c r="G952"/>
      <c r="K952"/>
      <c r="L952"/>
      <c r="M952"/>
    </row>
    <row r="953" spans="2:13" x14ac:dyDescent="0.3">
      <c r="B953"/>
      <c r="C953"/>
      <c r="D953"/>
      <c r="E953"/>
      <c r="F953"/>
      <c r="G953"/>
      <c r="K953"/>
      <c r="L953"/>
      <c r="M953"/>
    </row>
    <row r="954" spans="2:13" x14ac:dyDescent="0.3">
      <c r="B954"/>
      <c r="C954"/>
      <c r="D954"/>
      <c r="E954"/>
      <c r="F954"/>
      <c r="G954"/>
      <c r="K954"/>
      <c r="L954"/>
      <c r="M954"/>
    </row>
    <row r="955" spans="2:13" x14ac:dyDescent="0.3">
      <c r="B955"/>
      <c r="C955"/>
      <c r="D955"/>
      <c r="E955"/>
      <c r="F955"/>
      <c r="G955"/>
      <c r="K955"/>
      <c r="L955"/>
      <c r="M955"/>
    </row>
    <row r="956" spans="2:13" x14ac:dyDescent="0.3">
      <c r="B956"/>
      <c r="C956"/>
      <c r="D956"/>
      <c r="E956"/>
      <c r="F956"/>
      <c r="G956"/>
      <c r="K956"/>
      <c r="L956"/>
      <c r="M956"/>
    </row>
    <row r="957" spans="2:13" x14ac:dyDescent="0.3">
      <c r="B957"/>
      <c r="C957"/>
      <c r="D957"/>
      <c r="E957"/>
      <c r="F957"/>
      <c r="G957"/>
      <c r="K957"/>
      <c r="L957"/>
      <c r="M957"/>
    </row>
    <row r="958" spans="2:13" x14ac:dyDescent="0.3">
      <c r="B958"/>
      <c r="C958"/>
      <c r="D958"/>
      <c r="E958"/>
      <c r="F958"/>
      <c r="G958"/>
      <c r="K958"/>
      <c r="L958"/>
      <c r="M958"/>
    </row>
    <row r="959" spans="2:13" x14ac:dyDescent="0.3">
      <c r="B959"/>
      <c r="C959"/>
      <c r="D959"/>
      <c r="E959"/>
      <c r="F959"/>
      <c r="G959"/>
      <c r="K959"/>
      <c r="L959"/>
      <c r="M959"/>
    </row>
    <row r="960" spans="2:13" x14ac:dyDescent="0.3">
      <c r="B960"/>
      <c r="C960"/>
      <c r="D960"/>
      <c r="E960"/>
      <c r="F960"/>
      <c r="G960"/>
      <c r="K960"/>
      <c r="L960"/>
      <c r="M960"/>
    </row>
    <row r="961" spans="2:13" x14ac:dyDescent="0.3">
      <c r="B961"/>
      <c r="C961"/>
      <c r="D961"/>
      <c r="E961"/>
      <c r="F961"/>
      <c r="G961"/>
      <c r="K961"/>
      <c r="L961"/>
      <c r="M961"/>
    </row>
    <row r="962" spans="2:13" x14ac:dyDescent="0.3">
      <c r="B962"/>
      <c r="C962"/>
      <c r="D962"/>
      <c r="E962"/>
      <c r="F962"/>
      <c r="G962"/>
      <c r="K962"/>
      <c r="L962"/>
      <c r="M962"/>
    </row>
    <row r="963" spans="2:13" x14ac:dyDescent="0.3">
      <c r="B963"/>
      <c r="C963"/>
      <c r="D963"/>
      <c r="E963"/>
      <c r="F963"/>
      <c r="G963"/>
      <c r="K963"/>
      <c r="L963"/>
      <c r="M963"/>
    </row>
    <row r="964" spans="2:13" x14ac:dyDescent="0.3">
      <c r="B964"/>
      <c r="C964"/>
      <c r="D964"/>
      <c r="E964"/>
      <c r="F964"/>
      <c r="G964"/>
      <c r="K964"/>
      <c r="L964"/>
      <c r="M964"/>
    </row>
    <row r="965" spans="2:13" x14ac:dyDescent="0.3">
      <c r="B965"/>
      <c r="C965"/>
      <c r="D965"/>
      <c r="E965"/>
      <c r="F965"/>
      <c r="G965"/>
      <c r="K965"/>
      <c r="L965"/>
      <c r="M965"/>
    </row>
    <row r="966" spans="2:13" x14ac:dyDescent="0.3">
      <c r="B966"/>
      <c r="C966"/>
      <c r="D966"/>
      <c r="E966"/>
      <c r="F966"/>
      <c r="G966"/>
      <c r="K966"/>
      <c r="L966"/>
      <c r="M966"/>
    </row>
    <row r="967" spans="2:13" x14ac:dyDescent="0.3">
      <c r="B967"/>
      <c r="C967"/>
      <c r="D967"/>
      <c r="E967"/>
      <c r="F967"/>
      <c r="G967"/>
      <c r="K967"/>
      <c r="L967"/>
      <c r="M967"/>
    </row>
    <row r="968" spans="2:13" x14ac:dyDescent="0.3">
      <c r="B968"/>
      <c r="C968"/>
      <c r="D968"/>
      <c r="E968"/>
      <c r="F968"/>
      <c r="G968"/>
      <c r="K968"/>
      <c r="L968"/>
      <c r="M968"/>
    </row>
    <row r="969" spans="2:13" x14ac:dyDescent="0.3">
      <c r="B969"/>
      <c r="C969"/>
      <c r="D969"/>
      <c r="E969"/>
      <c r="F969"/>
      <c r="G969"/>
      <c r="K969"/>
      <c r="L969"/>
      <c r="M969"/>
    </row>
    <row r="970" spans="2:13" x14ac:dyDescent="0.3">
      <c r="B970"/>
      <c r="C970"/>
      <c r="D970"/>
      <c r="E970"/>
      <c r="F970"/>
      <c r="G970"/>
      <c r="K970"/>
      <c r="L970"/>
      <c r="M970"/>
    </row>
    <row r="971" spans="2:13" x14ac:dyDescent="0.3">
      <c r="B971"/>
      <c r="C971"/>
      <c r="D971"/>
      <c r="E971"/>
      <c r="F971"/>
      <c r="G971"/>
      <c r="K971"/>
      <c r="L971"/>
      <c r="M971"/>
    </row>
    <row r="972" spans="2:13" x14ac:dyDescent="0.3">
      <c r="B972"/>
      <c r="C972"/>
      <c r="D972"/>
      <c r="E972"/>
      <c r="F972"/>
      <c r="G972"/>
      <c r="K972"/>
      <c r="L972"/>
      <c r="M972"/>
    </row>
    <row r="973" spans="2:13" x14ac:dyDescent="0.3">
      <c r="B973"/>
      <c r="C973"/>
      <c r="D973"/>
      <c r="E973"/>
      <c r="F973"/>
      <c r="G973"/>
      <c r="K973"/>
      <c r="L973"/>
      <c r="M973"/>
    </row>
    <row r="974" spans="2:13" x14ac:dyDescent="0.3">
      <c r="B974"/>
      <c r="C974"/>
      <c r="D974"/>
      <c r="E974"/>
      <c r="F974"/>
      <c r="G974"/>
      <c r="K974"/>
      <c r="L974"/>
      <c r="M974"/>
    </row>
    <row r="975" spans="2:13" x14ac:dyDescent="0.3">
      <c r="B975"/>
      <c r="C975"/>
      <c r="D975"/>
      <c r="E975"/>
      <c r="F975"/>
      <c r="G975"/>
      <c r="K975"/>
      <c r="L975"/>
      <c r="M975"/>
    </row>
    <row r="976" spans="2:13" x14ac:dyDescent="0.3">
      <c r="B976"/>
      <c r="C976"/>
      <c r="D976"/>
      <c r="E976"/>
      <c r="F976"/>
      <c r="G976"/>
      <c r="K976"/>
      <c r="L976"/>
      <c r="M976"/>
    </row>
    <row r="977" spans="2:13" x14ac:dyDescent="0.3">
      <c r="B977"/>
      <c r="C977"/>
      <c r="D977"/>
      <c r="E977"/>
      <c r="F977"/>
      <c r="G977"/>
      <c r="K977"/>
      <c r="L977"/>
      <c r="M977"/>
    </row>
    <row r="978" spans="2:13" x14ac:dyDescent="0.3">
      <c r="B978"/>
      <c r="C978"/>
      <c r="D978"/>
      <c r="E978"/>
      <c r="F978"/>
      <c r="G978"/>
      <c r="K978"/>
      <c r="L978"/>
      <c r="M978"/>
    </row>
    <row r="979" spans="2:13" x14ac:dyDescent="0.3">
      <c r="B979"/>
      <c r="C979"/>
      <c r="D979"/>
      <c r="E979"/>
      <c r="F979"/>
      <c r="G979"/>
      <c r="K979"/>
      <c r="L979"/>
      <c r="M979"/>
    </row>
    <row r="980" spans="2:13" x14ac:dyDescent="0.3">
      <c r="B980"/>
      <c r="C980"/>
      <c r="D980"/>
      <c r="E980"/>
      <c r="F980"/>
      <c r="G980"/>
      <c r="K980"/>
      <c r="L980"/>
      <c r="M980"/>
    </row>
    <row r="981" spans="2:13" x14ac:dyDescent="0.3">
      <c r="B981"/>
      <c r="C981"/>
      <c r="D981"/>
      <c r="E981"/>
      <c r="F981"/>
      <c r="G981"/>
      <c r="K981"/>
      <c r="L981"/>
      <c r="M981"/>
    </row>
    <row r="982" spans="2:13" x14ac:dyDescent="0.3">
      <c r="B982"/>
      <c r="C982"/>
      <c r="D982"/>
      <c r="E982"/>
      <c r="F982"/>
      <c r="G982"/>
      <c r="K982"/>
      <c r="L982"/>
      <c r="M982"/>
    </row>
    <row r="983" spans="2:13" x14ac:dyDescent="0.3">
      <c r="B983"/>
      <c r="C983"/>
      <c r="D983"/>
      <c r="E983"/>
      <c r="F983"/>
      <c r="G983"/>
      <c r="K983"/>
      <c r="L983"/>
      <c r="M983"/>
    </row>
    <row r="984" spans="2:13" x14ac:dyDescent="0.3">
      <c r="B984"/>
      <c r="C984"/>
      <c r="D984"/>
      <c r="E984"/>
      <c r="F984"/>
      <c r="G984"/>
      <c r="K984"/>
      <c r="L984"/>
      <c r="M984"/>
    </row>
    <row r="985" spans="2:13" x14ac:dyDescent="0.3">
      <c r="B985"/>
      <c r="C985"/>
      <c r="D985"/>
      <c r="E985"/>
      <c r="F985"/>
      <c r="G985"/>
      <c r="K985"/>
      <c r="L985"/>
      <c r="M985"/>
    </row>
    <row r="986" spans="2:13" x14ac:dyDescent="0.3">
      <c r="B986"/>
      <c r="C986"/>
      <c r="D986"/>
      <c r="E986"/>
      <c r="F986"/>
      <c r="G986"/>
      <c r="K986"/>
      <c r="L986"/>
      <c r="M986"/>
    </row>
    <row r="987" spans="2:13" x14ac:dyDescent="0.3">
      <c r="B987"/>
      <c r="C987"/>
      <c r="D987"/>
      <c r="E987"/>
      <c r="F987"/>
      <c r="G987"/>
      <c r="K987"/>
      <c r="L987"/>
      <c r="M987"/>
    </row>
    <row r="988" spans="2:13" x14ac:dyDescent="0.3">
      <c r="B988"/>
      <c r="C988"/>
      <c r="D988"/>
      <c r="E988"/>
      <c r="F988"/>
      <c r="G988"/>
      <c r="K988"/>
      <c r="L988"/>
      <c r="M988"/>
    </row>
    <row r="989" spans="2:13" x14ac:dyDescent="0.3">
      <c r="B989"/>
      <c r="C989"/>
      <c r="D989"/>
      <c r="E989"/>
      <c r="F989"/>
      <c r="G989"/>
      <c r="K989"/>
      <c r="L989"/>
      <c r="M989"/>
    </row>
    <row r="990" spans="2:13" x14ac:dyDescent="0.3">
      <c r="B990"/>
      <c r="C990"/>
      <c r="D990"/>
      <c r="E990"/>
      <c r="F990"/>
      <c r="G990"/>
      <c r="K990"/>
      <c r="L990"/>
      <c r="M990"/>
    </row>
    <row r="991" spans="2:13" x14ac:dyDescent="0.3">
      <c r="B991"/>
      <c r="C991"/>
      <c r="D991"/>
      <c r="E991"/>
      <c r="F991"/>
      <c r="G991"/>
      <c r="K991"/>
      <c r="L991"/>
      <c r="M991"/>
    </row>
    <row r="992" spans="2:13" x14ac:dyDescent="0.3">
      <c r="B992"/>
      <c r="C992"/>
      <c r="D992"/>
      <c r="E992"/>
      <c r="F992"/>
      <c r="G992"/>
      <c r="K992"/>
      <c r="L992"/>
      <c r="M992"/>
    </row>
    <row r="993" spans="2:13" x14ac:dyDescent="0.3">
      <c r="B993"/>
      <c r="C993"/>
      <c r="D993"/>
      <c r="E993"/>
      <c r="F993"/>
      <c r="G993"/>
      <c r="K993"/>
      <c r="L993"/>
      <c r="M993"/>
    </row>
    <row r="994" spans="2:13" x14ac:dyDescent="0.3">
      <c r="B994"/>
      <c r="C994"/>
      <c r="D994"/>
      <c r="E994"/>
      <c r="F994"/>
      <c r="G994"/>
      <c r="K994"/>
      <c r="L994"/>
      <c r="M994"/>
    </row>
    <row r="995" spans="2:13" x14ac:dyDescent="0.3">
      <c r="B995"/>
      <c r="C995"/>
      <c r="D995"/>
      <c r="E995"/>
      <c r="F995"/>
      <c r="G995"/>
      <c r="K995"/>
      <c r="L995"/>
      <c r="M995"/>
    </row>
    <row r="996" spans="2:13" x14ac:dyDescent="0.3">
      <c r="B996"/>
      <c r="C996"/>
      <c r="D996"/>
      <c r="E996"/>
      <c r="F996"/>
      <c r="G996"/>
      <c r="K996"/>
      <c r="L996"/>
      <c r="M996"/>
    </row>
    <row r="997" spans="2:13" x14ac:dyDescent="0.3">
      <c r="B997"/>
      <c r="C997"/>
      <c r="D997"/>
      <c r="E997"/>
      <c r="F997"/>
      <c r="G997"/>
      <c r="K997"/>
      <c r="L997"/>
      <c r="M997"/>
    </row>
    <row r="998" spans="2:13" x14ac:dyDescent="0.3">
      <c r="B998"/>
      <c r="C998"/>
      <c r="D998"/>
      <c r="E998"/>
      <c r="F998"/>
      <c r="G998"/>
      <c r="K998"/>
      <c r="L998"/>
      <c r="M998"/>
    </row>
    <row r="999" spans="2:13" x14ac:dyDescent="0.3">
      <c r="B999"/>
      <c r="C999"/>
      <c r="D999"/>
      <c r="E999"/>
      <c r="F999"/>
      <c r="G999"/>
      <c r="K999"/>
      <c r="L999"/>
      <c r="M999"/>
    </row>
    <row r="1000" spans="2:13" x14ac:dyDescent="0.3">
      <c r="B1000"/>
      <c r="C1000"/>
      <c r="D1000"/>
      <c r="E1000"/>
      <c r="F1000"/>
      <c r="G1000"/>
      <c r="K1000"/>
      <c r="L1000"/>
      <c r="M1000"/>
    </row>
    <row r="1001" spans="2:13" x14ac:dyDescent="0.3">
      <c r="B1001"/>
      <c r="C1001"/>
      <c r="D1001"/>
      <c r="E1001"/>
      <c r="F1001"/>
      <c r="G1001"/>
      <c r="K1001"/>
      <c r="L1001"/>
      <c r="M1001"/>
    </row>
    <row r="1002" spans="2:13" x14ac:dyDescent="0.3">
      <c r="B1002"/>
      <c r="C1002"/>
      <c r="D1002"/>
      <c r="E1002"/>
      <c r="F1002"/>
      <c r="G1002"/>
      <c r="K1002"/>
      <c r="L1002"/>
      <c r="M1002"/>
    </row>
    <row r="1003" spans="2:13" x14ac:dyDescent="0.3">
      <c r="B1003"/>
      <c r="C1003"/>
      <c r="D1003"/>
      <c r="E1003"/>
      <c r="F1003"/>
      <c r="G1003"/>
      <c r="K1003"/>
      <c r="L1003"/>
      <c r="M1003"/>
    </row>
    <row r="1004" spans="2:13" x14ac:dyDescent="0.3">
      <c r="B1004"/>
      <c r="C1004"/>
      <c r="D1004"/>
      <c r="E1004"/>
      <c r="F1004"/>
      <c r="G1004"/>
      <c r="K1004"/>
      <c r="L1004"/>
      <c r="M1004"/>
    </row>
    <row r="1005" spans="2:13" x14ac:dyDescent="0.3">
      <c r="B1005"/>
      <c r="C1005"/>
      <c r="D1005"/>
      <c r="E1005"/>
      <c r="F1005"/>
      <c r="G1005"/>
      <c r="K1005"/>
      <c r="L1005"/>
      <c r="M1005"/>
    </row>
    <row r="1006" spans="2:13" x14ac:dyDescent="0.3">
      <c r="B1006"/>
      <c r="C1006"/>
      <c r="D1006"/>
      <c r="E1006"/>
      <c r="F1006"/>
      <c r="G1006"/>
      <c r="K1006"/>
      <c r="L1006"/>
      <c r="M1006"/>
    </row>
    <row r="1007" spans="2:13" x14ac:dyDescent="0.3">
      <c r="B1007"/>
      <c r="C1007"/>
      <c r="D1007"/>
      <c r="E1007"/>
      <c r="F1007"/>
      <c r="G1007"/>
      <c r="K1007"/>
      <c r="L1007"/>
      <c r="M1007"/>
    </row>
    <row r="1008" spans="2:13" x14ac:dyDescent="0.3">
      <c r="B1008"/>
      <c r="C1008"/>
      <c r="D1008"/>
      <c r="E1008"/>
      <c r="F1008"/>
      <c r="G1008"/>
      <c r="K1008"/>
      <c r="L1008"/>
      <c r="M1008"/>
    </row>
    <row r="1009" spans="2:13" x14ac:dyDescent="0.3">
      <c r="B1009"/>
      <c r="C1009"/>
      <c r="D1009"/>
      <c r="E1009"/>
      <c r="F1009"/>
      <c r="G1009"/>
      <c r="K1009"/>
      <c r="L1009"/>
      <c r="M1009"/>
    </row>
    <row r="1010" spans="2:13" x14ac:dyDescent="0.3">
      <c r="B1010"/>
      <c r="C1010"/>
      <c r="D1010"/>
      <c r="E1010"/>
      <c r="F1010"/>
      <c r="G1010"/>
      <c r="K1010"/>
      <c r="L1010"/>
      <c r="M1010"/>
    </row>
    <row r="1011" spans="2:13" x14ac:dyDescent="0.3">
      <c r="B1011"/>
      <c r="C1011"/>
      <c r="D1011"/>
      <c r="E1011"/>
      <c r="F1011"/>
      <c r="G1011"/>
      <c r="K1011"/>
      <c r="L1011"/>
      <c r="M1011"/>
    </row>
    <row r="1012" spans="2:13" x14ac:dyDescent="0.3">
      <c r="B1012"/>
      <c r="C1012"/>
      <c r="D1012"/>
      <c r="E1012"/>
      <c r="F1012"/>
      <c r="G1012"/>
      <c r="K1012"/>
      <c r="L1012"/>
      <c r="M1012"/>
    </row>
    <row r="1013" spans="2:13" x14ac:dyDescent="0.3">
      <c r="B1013"/>
      <c r="C1013"/>
      <c r="D1013"/>
      <c r="E1013"/>
      <c r="F1013"/>
      <c r="G1013"/>
      <c r="K1013"/>
      <c r="L1013"/>
      <c r="M1013"/>
    </row>
    <row r="1014" spans="2:13" x14ac:dyDescent="0.3">
      <c r="B1014"/>
      <c r="C1014"/>
      <c r="D1014"/>
      <c r="E1014"/>
      <c r="F1014"/>
      <c r="G1014"/>
      <c r="K1014"/>
      <c r="L1014"/>
      <c r="M1014"/>
    </row>
    <row r="1015" spans="2:13" x14ac:dyDescent="0.3">
      <c r="B1015"/>
      <c r="C1015"/>
      <c r="D1015"/>
      <c r="E1015"/>
      <c r="F1015"/>
      <c r="G1015"/>
      <c r="K1015"/>
      <c r="L1015"/>
      <c r="M1015"/>
    </row>
    <row r="1016" spans="2:13" x14ac:dyDescent="0.3">
      <c r="B1016"/>
      <c r="C1016"/>
      <c r="D1016"/>
      <c r="E1016"/>
      <c r="F1016"/>
      <c r="G1016"/>
      <c r="K1016"/>
      <c r="L1016"/>
      <c r="M1016"/>
    </row>
    <row r="1017" spans="2:13" x14ac:dyDescent="0.3">
      <c r="B1017"/>
      <c r="C1017"/>
      <c r="D1017"/>
      <c r="E1017"/>
      <c r="F1017"/>
      <c r="G1017"/>
      <c r="K1017"/>
      <c r="L1017"/>
      <c r="M1017"/>
    </row>
    <row r="1018" spans="2:13" x14ac:dyDescent="0.3">
      <c r="B1018"/>
      <c r="C1018"/>
      <c r="D1018"/>
      <c r="E1018"/>
      <c r="F1018"/>
      <c r="G1018"/>
      <c r="K1018"/>
      <c r="L1018"/>
      <c r="M1018"/>
    </row>
    <row r="1019" spans="2:13" x14ac:dyDescent="0.3">
      <c r="B1019"/>
      <c r="C1019"/>
      <c r="D1019"/>
      <c r="E1019"/>
      <c r="F1019"/>
      <c r="G1019"/>
      <c r="K1019"/>
      <c r="L1019"/>
      <c r="M1019"/>
    </row>
    <row r="1020" spans="2:13" x14ac:dyDescent="0.3">
      <c r="B1020"/>
      <c r="C1020"/>
      <c r="D1020"/>
      <c r="E1020"/>
      <c r="F1020"/>
      <c r="G1020"/>
      <c r="K1020"/>
      <c r="L1020"/>
      <c r="M1020"/>
    </row>
    <row r="1021" spans="2:13" x14ac:dyDescent="0.3">
      <c r="B1021"/>
      <c r="C1021"/>
      <c r="D1021"/>
      <c r="E1021"/>
      <c r="F1021"/>
      <c r="G1021"/>
      <c r="K1021"/>
      <c r="L1021"/>
      <c r="M1021"/>
    </row>
    <row r="1022" spans="2:13" x14ac:dyDescent="0.3">
      <c r="B1022"/>
      <c r="C1022"/>
      <c r="D1022"/>
      <c r="E1022"/>
      <c r="F1022"/>
      <c r="G1022"/>
      <c r="K1022"/>
      <c r="L1022"/>
      <c r="M1022"/>
    </row>
    <row r="1023" spans="2:13" x14ac:dyDescent="0.3">
      <c r="B1023"/>
      <c r="C1023"/>
      <c r="D1023"/>
      <c r="E1023"/>
      <c r="F1023"/>
      <c r="G1023"/>
      <c r="K1023"/>
      <c r="L1023"/>
      <c r="M1023"/>
    </row>
    <row r="1024" spans="2:13" x14ac:dyDescent="0.3">
      <c r="B1024"/>
      <c r="C1024"/>
      <c r="D1024"/>
      <c r="E1024"/>
      <c r="F1024"/>
      <c r="G1024"/>
      <c r="K1024"/>
      <c r="L1024"/>
      <c r="M1024"/>
    </row>
    <row r="1025" spans="2:13" x14ac:dyDescent="0.3">
      <c r="B1025"/>
      <c r="C1025"/>
      <c r="D1025"/>
      <c r="E1025"/>
      <c r="F1025"/>
      <c r="G1025"/>
      <c r="K1025"/>
      <c r="L1025"/>
      <c r="M1025"/>
    </row>
    <row r="1026" spans="2:13" x14ac:dyDescent="0.3">
      <c r="B1026"/>
      <c r="C1026"/>
      <c r="D1026"/>
      <c r="E1026"/>
      <c r="F1026"/>
      <c r="G1026"/>
      <c r="K1026"/>
      <c r="L1026"/>
      <c r="M1026"/>
    </row>
    <row r="1027" spans="2:13" x14ac:dyDescent="0.3">
      <c r="B1027"/>
      <c r="C1027"/>
      <c r="D1027"/>
      <c r="E1027"/>
      <c r="F1027"/>
      <c r="G1027"/>
      <c r="K1027"/>
      <c r="L1027"/>
      <c r="M1027"/>
    </row>
    <row r="1028" spans="2:13" x14ac:dyDescent="0.3">
      <c r="B1028"/>
      <c r="C1028"/>
      <c r="D1028"/>
      <c r="E1028"/>
      <c r="F1028"/>
      <c r="G1028"/>
      <c r="K1028"/>
      <c r="L1028"/>
      <c r="M1028"/>
    </row>
    <row r="1029" spans="2:13" x14ac:dyDescent="0.3">
      <c r="B1029"/>
      <c r="C1029"/>
      <c r="D1029"/>
      <c r="E1029"/>
      <c r="F1029"/>
      <c r="G1029"/>
      <c r="K1029"/>
      <c r="L1029"/>
      <c r="M1029"/>
    </row>
    <row r="1030" spans="2:13" x14ac:dyDescent="0.3">
      <c r="B1030"/>
      <c r="C1030"/>
      <c r="D1030"/>
      <c r="E1030"/>
      <c r="F1030"/>
      <c r="G1030"/>
      <c r="K1030"/>
      <c r="L1030"/>
      <c r="M1030"/>
    </row>
    <row r="1031" spans="2:13" x14ac:dyDescent="0.3">
      <c r="B1031"/>
      <c r="C1031"/>
      <c r="D1031"/>
      <c r="E1031"/>
      <c r="F1031"/>
      <c r="G1031"/>
      <c r="K1031"/>
      <c r="L1031"/>
      <c r="M1031"/>
    </row>
    <row r="1032" spans="2:13" x14ac:dyDescent="0.3">
      <c r="B1032"/>
      <c r="C1032"/>
      <c r="D1032"/>
      <c r="E1032"/>
      <c r="F1032"/>
      <c r="G1032"/>
      <c r="K1032"/>
      <c r="L1032"/>
      <c r="M1032"/>
    </row>
    <row r="1033" spans="2:13" x14ac:dyDescent="0.3">
      <c r="B1033"/>
      <c r="C1033"/>
      <c r="D1033"/>
      <c r="E1033"/>
      <c r="F1033"/>
      <c r="G1033"/>
      <c r="K1033"/>
      <c r="L1033"/>
      <c r="M1033"/>
    </row>
    <row r="1034" spans="2:13" x14ac:dyDescent="0.3">
      <c r="B1034"/>
      <c r="C1034"/>
      <c r="D1034"/>
      <c r="E1034"/>
      <c r="F1034"/>
      <c r="G1034"/>
      <c r="K1034"/>
      <c r="L1034"/>
      <c r="M1034"/>
    </row>
    <row r="1035" spans="2:13" x14ac:dyDescent="0.3">
      <c r="B1035"/>
      <c r="C1035"/>
      <c r="D1035"/>
      <c r="E1035"/>
      <c r="F1035"/>
      <c r="G1035"/>
      <c r="K1035"/>
      <c r="L1035"/>
      <c r="M1035"/>
    </row>
    <row r="1036" spans="2:13" x14ac:dyDescent="0.3">
      <c r="B1036"/>
      <c r="C1036"/>
      <c r="D1036"/>
      <c r="E1036"/>
      <c r="F1036"/>
      <c r="G1036"/>
      <c r="K1036"/>
      <c r="L1036"/>
      <c r="M1036"/>
    </row>
    <row r="1037" spans="2:13" x14ac:dyDescent="0.3">
      <c r="B1037"/>
      <c r="C1037"/>
      <c r="D1037"/>
      <c r="E1037"/>
      <c r="F1037"/>
      <c r="G1037"/>
      <c r="K1037"/>
      <c r="L1037"/>
      <c r="M1037"/>
    </row>
    <row r="1038" spans="2:13" x14ac:dyDescent="0.3">
      <c r="B1038"/>
      <c r="C1038"/>
      <c r="D1038"/>
      <c r="E1038"/>
      <c r="F1038"/>
      <c r="G1038"/>
      <c r="K1038"/>
      <c r="L1038"/>
      <c r="M1038"/>
    </row>
    <row r="1039" spans="2:13" x14ac:dyDescent="0.3">
      <c r="B1039"/>
      <c r="C1039"/>
      <c r="D1039"/>
      <c r="E1039"/>
      <c r="F1039"/>
      <c r="G1039"/>
      <c r="K1039"/>
      <c r="L1039"/>
      <c r="M1039"/>
    </row>
    <row r="1040" spans="2:13" x14ac:dyDescent="0.3">
      <c r="B1040"/>
      <c r="C1040"/>
      <c r="D1040"/>
      <c r="E1040"/>
      <c r="F1040"/>
      <c r="G1040"/>
      <c r="K1040"/>
      <c r="L1040"/>
      <c r="M1040"/>
    </row>
    <row r="1041" spans="2:13" x14ac:dyDescent="0.3">
      <c r="B1041"/>
      <c r="C1041"/>
      <c r="D1041"/>
      <c r="E1041"/>
      <c r="F1041"/>
      <c r="G1041"/>
      <c r="K1041"/>
      <c r="L1041"/>
      <c r="M1041"/>
    </row>
    <row r="1042" spans="2:13" x14ac:dyDescent="0.3">
      <c r="B1042"/>
      <c r="C1042"/>
      <c r="D1042"/>
      <c r="E1042"/>
      <c r="F1042"/>
      <c r="G1042"/>
      <c r="K1042"/>
      <c r="L1042"/>
      <c r="M1042"/>
    </row>
    <row r="1043" spans="2:13" x14ac:dyDescent="0.3">
      <c r="B1043"/>
      <c r="C1043"/>
      <c r="D1043"/>
      <c r="E1043"/>
      <c r="F1043"/>
      <c r="G1043"/>
      <c r="K1043"/>
      <c r="L1043"/>
      <c r="M1043"/>
    </row>
    <row r="1044" spans="2:13" x14ac:dyDescent="0.3">
      <c r="B1044"/>
      <c r="C1044"/>
      <c r="D1044"/>
      <c r="E1044"/>
      <c r="F1044"/>
      <c r="G1044"/>
      <c r="K1044"/>
      <c r="L1044"/>
      <c r="M1044"/>
    </row>
    <row r="1045" spans="2:13" x14ac:dyDescent="0.3">
      <c r="B1045"/>
      <c r="C1045"/>
      <c r="D1045"/>
      <c r="E1045"/>
      <c r="F1045"/>
      <c r="G1045"/>
      <c r="K1045"/>
      <c r="L1045"/>
      <c r="M1045"/>
    </row>
    <row r="1046" spans="2:13" x14ac:dyDescent="0.3">
      <c r="B1046"/>
      <c r="C1046"/>
      <c r="D1046"/>
      <c r="E1046"/>
      <c r="F1046"/>
      <c r="G1046"/>
      <c r="K1046"/>
      <c r="L1046"/>
      <c r="M1046"/>
    </row>
    <row r="1047" spans="2:13" x14ac:dyDescent="0.3">
      <c r="B1047"/>
      <c r="C1047"/>
      <c r="D1047"/>
      <c r="E1047"/>
      <c r="F1047"/>
      <c r="G1047"/>
      <c r="K1047"/>
      <c r="L1047"/>
      <c r="M1047"/>
    </row>
    <row r="1048" spans="2:13" x14ac:dyDescent="0.3">
      <c r="B1048"/>
      <c r="C1048"/>
      <c r="D1048"/>
      <c r="E1048"/>
      <c r="F1048"/>
      <c r="G1048"/>
      <c r="K1048"/>
      <c r="L1048"/>
      <c r="M1048"/>
    </row>
    <row r="1049" spans="2:13" x14ac:dyDescent="0.3">
      <c r="B1049"/>
      <c r="C1049"/>
      <c r="D1049"/>
      <c r="E1049"/>
      <c r="F1049"/>
      <c r="G1049"/>
      <c r="K1049"/>
      <c r="L1049"/>
      <c r="M1049"/>
    </row>
    <row r="1050" spans="2:13" x14ac:dyDescent="0.3">
      <c r="B1050"/>
      <c r="C1050"/>
      <c r="D1050"/>
      <c r="E1050"/>
      <c r="F1050"/>
      <c r="G1050"/>
      <c r="K1050"/>
      <c r="L1050"/>
      <c r="M1050"/>
    </row>
    <row r="1051" spans="2:13" x14ac:dyDescent="0.3">
      <c r="B1051"/>
      <c r="C1051"/>
      <c r="D1051"/>
      <c r="E1051"/>
      <c r="F1051"/>
      <c r="G1051"/>
      <c r="K1051"/>
      <c r="L1051"/>
      <c r="M1051"/>
    </row>
    <row r="1052" spans="2:13" x14ac:dyDescent="0.3">
      <c r="B1052"/>
      <c r="C1052"/>
      <c r="D1052"/>
      <c r="E1052"/>
      <c r="F1052"/>
      <c r="G1052"/>
      <c r="K1052"/>
      <c r="L1052"/>
      <c r="M1052"/>
    </row>
    <row r="1053" spans="2:13" x14ac:dyDescent="0.3">
      <c r="B1053"/>
      <c r="C1053"/>
      <c r="D1053"/>
      <c r="E1053"/>
      <c r="F1053"/>
      <c r="G1053"/>
      <c r="K1053"/>
      <c r="L1053"/>
      <c r="M1053"/>
    </row>
    <row r="1054" spans="2:13" x14ac:dyDescent="0.3">
      <c r="B1054"/>
      <c r="C1054"/>
      <c r="D1054"/>
      <c r="E1054"/>
      <c r="F1054"/>
      <c r="G1054"/>
      <c r="K1054"/>
      <c r="L1054"/>
      <c r="M1054"/>
    </row>
    <row r="1055" spans="2:13" x14ac:dyDescent="0.3">
      <c r="B1055"/>
      <c r="C1055"/>
      <c r="D1055"/>
      <c r="E1055"/>
      <c r="F1055"/>
      <c r="G1055"/>
      <c r="K1055"/>
      <c r="L1055"/>
      <c r="M1055"/>
    </row>
    <row r="1056" spans="2:13" x14ac:dyDescent="0.3">
      <c r="B1056"/>
      <c r="C1056"/>
      <c r="D1056"/>
      <c r="E1056"/>
      <c r="F1056"/>
      <c r="G1056"/>
      <c r="K1056"/>
      <c r="L1056"/>
      <c r="M1056"/>
    </row>
    <row r="1057" spans="2:13" x14ac:dyDescent="0.3">
      <c r="B1057"/>
      <c r="C1057"/>
      <c r="D1057"/>
      <c r="E1057"/>
      <c r="F1057"/>
      <c r="G1057"/>
      <c r="K1057"/>
      <c r="L1057"/>
      <c r="M1057"/>
    </row>
    <row r="1058" spans="2:13" x14ac:dyDescent="0.3">
      <c r="B1058"/>
      <c r="C1058"/>
      <c r="D1058"/>
      <c r="E1058"/>
      <c r="F1058"/>
      <c r="G1058"/>
      <c r="K1058"/>
      <c r="L1058"/>
      <c r="M1058"/>
    </row>
    <row r="1059" spans="2:13" x14ac:dyDescent="0.3">
      <c r="B1059"/>
      <c r="C1059"/>
      <c r="D1059"/>
      <c r="E1059"/>
      <c r="F1059"/>
      <c r="G1059"/>
      <c r="K1059"/>
      <c r="L1059"/>
      <c r="M1059"/>
    </row>
    <row r="1060" spans="2:13" x14ac:dyDescent="0.3">
      <c r="B1060"/>
      <c r="C1060"/>
      <c r="D1060"/>
      <c r="E1060"/>
      <c r="F1060"/>
      <c r="G1060"/>
      <c r="K1060"/>
      <c r="L1060"/>
      <c r="M1060"/>
    </row>
    <row r="1061" spans="2:13" x14ac:dyDescent="0.3">
      <c r="B1061"/>
      <c r="C1061"/>
      <c r="D1061"/>
      <c r="E1061"/>
      <c r="F1061"/>
      <c r="G1061"/>
      <c r="K1061"/>
      <c r="L1061"/>
      <c r="M1061"/>
    </row>
    <row r="1062" spans="2:13" x14ac:dyDescent="0.3">
      <c r="B1062"/>
      <c r="C1062"/>
      <c r="D1062"/>
      <c r="E1062"/>
      <c r="F1062"/>
      <c r="G1062"/>
      <c r="K1062"/>
      <c r="L1062"/>
      <c r="M1062"/>
    </row>
    <row r="1063" spans="2:13" x14ac:dyDescent="0.3">
      <c r="B1063"/>
      <c r="C1063"/>
      <c r="D1063"/>
      <c r="E1063"/>
      <c r="F1063"/>
      <c r="G1063"/>
      <c r="K1063"/>
      <c r="L1063"/>
      <c r="M1063"/>
    </row>
    <row r="1064" spans="2:13" x14ac:dyDescent="0.3">
      <c r="B1064"/>
      <c r="C1064"/>
      <c r="D1064"/>
      <c r="E1064"/>
      <c r="F1064"/>
      <c r="G1064"/>
      <c r="K1064"/>
      <c r="L1064"/>
      <c r="M1064"/>
    </row>
    <row r="1065" spans="2:13" x14ac:dyDescent="0.3">
      <c r="B1065"/>
      <c r="C1065"/>
      <c r="D1065"/>
      <c r="E1065"/>
      <c r="F1065"/>
      <c r="G1065"/>
      <c r="K1065"/>
      <c r="L1065"/>
      <c r="M1065"/>
    </row>
    <row r="1066" spans="2:13" x14ac:dyDescent="0.3">
      <c r="B1066"/>
      <c r="C1066"/>
      <c r="D1066"/>
      <c r="E1066"/>
      <c r="F1066"/>
      <c r="G1066"/>
      <c r="K1066"/>
      <c r="L1066"/>
      <c r="M1066"/>
    </row>
    <row r="1067" spans="2:13" x14ac:dyDescent="0.3">
      <c r="B1067"/>
      <c r="C1067"/>
      <c r="D1067"/>
      <c r="E1067"/>
      <c r="F1067"/>
      <c r="G1067"/>
      <c r="K1067"/>
      <c r="L1067"/>
      <c r="M1067"/>
    </row>
    <row r="1068" spans="2:13" x14ac:dyDescent="0.3">
      <c r="B1068"/>
      <c r="C1068"/>
      <c r="D1068"/>
      <c r="E1068"/>
      <c r="F1068"/>
      <c r="G1068"/>
      <c r="K1068"/>
      <c r="L1068"/>
      <c r="M1068"/>
    </row>
    <row r="1069" spans="2:13" x14ac:dyDescent="0.3">
      <c r="B1069"/>
      <c r="C1069"/>
      <c r="D1069"/>
      <c r="E1069"/>
      <c r="F1069"/>
      <c r="G1069"/>
      <c r="K1069"/>
      <c r="L1069"/>
      <c r="M1069"/>
    </row>
    <row r="1070" spans="2:13" x14ac:dyDescent="0.3">
      <c r="B1070"/>
      <c r="C1070"/>
      <c r="D1070"/>
      <c r="E1070"/>
      <c r="F1070"/>
      <c r="G1070"/>
      <c r="K1070"/>
      <c r="L1070"/>
      <c r="M1070"/>
    </row>
    <row r="1071" spans="2:13" x14ac:dyDescent="0.3">
      <c r="B1071"/>
      <c r="C1071"/>
      <c r="D1071"/>
      <c r="E1071"/>
      <c r="F1071"/>
      <c r="G1071"/>
      <c r="K1071"/>
      <c r="L1071"/>
      <c r="M1071"/>
    </row>
    <row r="1072" spans="2:13" x14ac:dyDescent="0.3">
      <c r="B1072"/>
      <c r="C1072"/>
      <c r="D1072"/>
      <c r="E1072"/>
      <c r="F1072"/>
      <c r="G1072"/>
      <c r="K1072"/>
      <c r="L1072"/>
      <c r="M1072"/>
    </row>
    <row r="1073" spans="2:13" x14ac:dyDescent="0.3">
      <c r="B1073"/>
      <c r="C1073"/>
      <c r="D1073"/>
      <c r="E1073"/>
      <c r="F1073"/>
      <c r="G1073"/>
      <c r="K1073"/>
      <c r="L1073"/>
      <c r="M1073"/>
    </row>
    <row r="1074" spans="2:13" x14ac:dyDescent="0.3">
      <c r="B1074"/>
      <c r="C1074"/>
      <c r="D1074"/>
      <c r="E1074"/>
      <c r="F1074"/>
      <c r="G1074"/>
      <c r="K1074"/>
      <c r="L1074"/>
      <c r="M1074"/>
    </row>
    <row r="1075" spans="2:13" x14ac:dyDescent="0.3">
      <c r="B1075"/>
      <c r="C1075"/>
      <c r="D1075"/>
      <c r="E1075"/>
      <c r="F1075"/>
      <c r="G1075"/>
      <c r="K1075"/>
      <c r="L1075"/>
      <c r="M1075"/>
    </row>
    <row r="1076" spans="2:13" x14ac:dyDescent="0.3">
      <c r="B1076"/>
      <c r="C1076"/>
      <c r="D1076"/>
      <c r="E1076"/>
      <c r="F1076"/>
      <c r="G1076"/>
      <c r="K1076"/>
      <c r="L1076"/>
      <c r="M1076"/>
    </row>
    <row r="1077" spans="2:13" x14ac:dyDescent="0.3">
      <c r="B1077"/>
      <c r="C1077"/>
      <c r="D1077"/>
      <c r="E1077"/>
      <c r="F1077"/>
      <c r="G1077"/>
      <c r="K1077"/>
      <c r="L1077"/>
      <c r="M1077"/>
    </row>
    <row r="1078" spans="2:13" x14ac:dyDescent="0.3">
      <c r="B1078"/>
      <c r="C1078"/>
      <c r="D1078"/>
      <c r="E1078"/>
      <c r="F1078"/>
      <c r="G1078"/>
      <c r="K1078"/>
      <c r="L1078"/>
      <c r="M1078"/>
    </row>
    <row r="1079" spans="2:13" x14ac:dyDescent="0.3">
      <c r="B1079"/>
      <c r="C1079"/>
      <c r="D1079"/>
      <c r="E1079"/>
      <c r="F1079"/>
      <c r="G1079"/>
      <c r="K1079"/>
      <c r="L1079"/>
      <c r="M1079"/>
    </row>
    <row r="1080" spans="2:13" x14ac:dyDescent="0.3">
      <c r="B1080"/>
      <c r="C1080"/>
      <c r="D1080"/>
      <c r="E1080"/>
      <c r="F1080"/>
      <c r="G1080"/>
      <c r="K1080"/>
      <c r="L1080"/>
      <c r="M1080"/>
    </row>
    <row r="1081" spans="2:13" x14ac:dyDescent="0.3">
      <c r="B1081"/>
      <c r="C1081"/>
      <c r="D1081"/>
      <c r="E1081"/>
      <c r="F1081"/>
      <c r="G1081"/>
      <c r="K1081"/>
      <c r="L1081"/>
      <c r="M1081"/>
    </row>
    <row r="1082" spans="2:13" x14ac:dyDescent="0.3">
      <c r="B1082"/>
      <c r="C1082"/>
      <c r="D1082"/>
      <c r="E1082"/>
      <c r="F1082"/>
      <c r="G1082"/>
      <c r="K1082"/>
      <c r="L1082"/>
      <c r="M1082"/>
    </row>
    <row r="1083" spans="2:13" x14ac:dyDescent="0.3">
      <c r="B1083"/>
      <c r="C1083"/>
      <c r="D1083"/>
      <c r="E1083"/>
      <c r="F1083"/>
      <c r="G1083"/>
      <c r="K1083"/>
      <c r="L1083"/>
      <c r="M1083"/>
    </row>
    <row r="1084" spans="2:13" x14ac:dyDescent="0.3">
      <c r="B1084"/>
      <c r="C1084"/>
      <c r="D1084"/>
      <c r="E1084"/>
      <c r="F1084"/>
      <c r="G1084"/>
      <c r="K1084"/>
      <c r="L1084"/>
      <c r="M1084"/>
    </row>
    <row r="1085" spans="2:13" x14ac:dyDescent="0.3">
      <c r="B1085"/>
      <c r="C1085"/>
      <c r="D1085"/>
      <c r="E1085"/>
      <c r="F1085"/>
      <c r="G1085"/>
      <c r="K1085"/>
      <c r="L1085"/>
      <c r="M1085"/>
    </row>
    <row r="1086" spans="2:13" x14ac:dyDescent="0.3">
      <c r="B1086"/>
      <c r="C1086"/>
      <c r="D1086"/>
      <c r="E1086"/>
      <c r="F1086"/>
      <c r="G1086"/>
      <c r="K1086"/>
      <c r="L1086"/>
      <c r="M1086"/>
    </row>
    <row r="1087" spans="2:13" x14ac:dyDescent="0.3">
      <c r="B1087"/>
      <c r="C1087"/>
      <c r="D1087"/>
      <c r="E1087"/>
      <c r="F1087"/>
      <c r="G1087"/>
      <c r="K1087"/>
      <c r="L1087"/>
      <c r="M1087"/>
    </row>
    <row r="1088" spans="2:13" x14ac:dyDescent="0.3">
      <c r="B1088"/>
      <c r="C1088"/>
      <c r="D1088"/>
      <c r="E1088"/>
      <c r="F1088"/>
      <c r="G1088"/>
      <c r="K1088"/>
      <c r="L1088"/>
      <c r="M1088"/>
    </row>
    <row r="1089" spans="2:13" x14ac:dyDescent="0.3">
      <c r="B1089"/>
      <c r="C1089"/>
      <c r="D1089"/>
      <c r="E1089"/>
      <c r="F1089"/>
      <c r="G1089"/>
      <c r="K1089"/>
      <c r="L1089"/>
      <c r="M1089"/>
    </row>
    <row r="1090" spans="2:13" x14ac:dyDescent="0.3">
      <c r="B1090"/>
      <c r="C1090"/>
      <c r="D1090"/>
      <c r="E1090"/>
      <c r="F1090"/>
      <c r="G1090"/>
      <c r="K1090"/>
      <c r="L1090"/>
      <c r="M1090"/>
    </row>
    <row r="1091" spans="2:13" x14ac:dyDescent="0.3">
      <c r="B1091"/>
      <c r="C1091"/>
      <c r="D1091"/>
      <c r="E1091"/>
      <c r="F1091"/>
      <c r="G1091"/>
      <c r="K1091"/>
      <c r="L1091"/>
      <c r="M1091"/>
    </row>
    <row r="1092" spans="2:13" x14ac:dyDescent="0.3">
      <c r="B1092"/>
      <c r="C1092"/>
      <c r="D1092"/>
      <c r="E1092"/>
      <c r="F1092"/>
      <c r="G1092"/>
      <c r="K1092"/>
      <c r="L1092"/>
      <c r="M1092"/>
    </row>
    <row r="1093" spans="2:13" x14ac:dyDescent="0.3">
      <c r="B1093"/>
      <c r="C1093"/>
      <c r="D1093"/>
      <c r="E1093"/>
      <c r="F1093"/>
      <c r="G1093"/>
      <c r="K1093"/>
      <c r="L1093"/>
      <c r="M1093"/>
    </row>
    <row r="1094" spans="2:13" x14ac:dyDescent="0.3">
      <c r="B1094"/>
      <c r="C1094"/>
      <c r="D1094"/>
      <c r="E1094"/>
      <c r="F1094"/>
      <c r="G1094"/>
      <c r="K1094"/>
      <c r="L1094"/>
      <c r="M1094"/>
    </row>
    <row r="1095" spans="2:13" x14ac:dyDescent="0.3">
      <c r="B1095"/>
      <c r="C1095"/>
      <c r="D1095"/>
      <c r="E1095"/>
      <c r="F1095"/>
      <c r="G1095"/>
      <c r="K1095"/>
      <c r="L1095"/>
      <c r="M1095"/>
    </row>
    <row r="1096" spans="2:13" x14ac:dyDescent="0.3">
      <c r="B1096"/>
      <c r="C1096"/>
      <c r="D1096"/>
      <c r="E1096"/>
      <c r="F1096"/>
      <c r="G1096"/>
      <c r="K1096"/>
      <c r="L1096"/>
      <c r="M1096"/>
    </row>
    <row r="1097" spans="2:13" x14ac:dyDescent="0.3">
      <c r="B1097"/>
      <c r="C1097"/>
      <c r="D1097"/>
      <c r="E1097"/>
      <c r="F1097"/>
      <c r="G1097"/>
      <c r="K1097"/>
      <c r="L1097"/>
      <c r="M1097"/>
    </row>
    <row r="1098" spans="2:13" x14ac:dyDescent="0.3">
      <c r="B1098"/>
      <c r="C1098"/>
      <c r="D1098"/>
      <c r="E1098"/>
      <c r="F1098"/>
      <c r="G1098"/>
      <c r="K1098"/>
      <c r="L1098"/>
      <c r="M1098"/>
    </row>
    <row r="1099" spans="2:13" x14ac:dyDescent="0.3">
      <c r="B1099"/>
      <c r="C1099"/>
      <c r="D1099"/>
      <c r="E1099"/>
      <c r="F1099"/>
      <c r="G1099"/>
      <c r="K1099"/>
      <c r="L1099"/>
      <c r="M1099"/>
    </row>
    <row r="1100" spans="2:13" x14ac:dyDescent="0.3">
      <c r="B1100"/>
      <c r="C1100"/>
      <c r="D1100"/>
      <c r="E1100"/>
      <c r="F1100"/>
      <c r="G1100"/>
      <c r="K1100"/>
      <c r="L1100"/>
      <c r="M1100"/>
    </row>
    <row r="1101" spans="2:13" x14ac:dyDescent="0.3">
      <c r="B1101"/>
      <c r="C1101"/>
      <c r="D1101"/>
      <c r="E1101"/>
      <c r="F1101"/>
      <c r="G1101"/>
      <c r="K1101"/>
      <c r="L1101"/>
      <c r="M1101"/>
    </row>
    <row r="1102" spans="2:13" x14ac:dyDescent="0.3">
      <c r="B1102"/>
      <c r="C1102"/>
      <c r="D1102"/>
      <c r="E1102"/>
      <c r="F1102"/>
      <c r="G1102"/>
      <c r="K1102"/>
      <c r="L1102"/>
      <c r="M1102"/>
    </row>
    <row r="1103" spans="2:13" x14ac:dyDescent="0.3">
      <c r="B1103"/>
      <c r="C1103"/>
      <c r="D1103"/>
      <c r="E1103"/>
      <c r="F1103"/>
      <c r="G1103"/>
      <c r="K1103"/>
      <c r="L1103"/>
      <c r="M1103"/>
    </row>
    <row r="1104" spans="2:13" x14ac:dyDescent="0.3">
      <c r="B1104"/>
      <c r="C1104"/>
      <c r="D1104"/>
      <c r="E1104"/>
      <c r="F1104"/>
      <c r="G1104"/>
      <c r="K1104"/>
      <c r="L1104"/>
      <c r="M1104"/>
    </row>
    <row r="1105" spans="2:13" x14ac:dyDescent="0.3">
      <c r="B1105"/>
      <c r="C1105"/>
      <c r="D1105"/>
      <c r="E1105"/>
      <c r="F1105"/>
      <c r="G1105"/>
      <c r="K1105"/>
      <c r="L1105"/>
      <c r="M1105"/>
    </row>
    <row r="1106" spans="2:13" x14ac:dyDescent="0.3">
      <c r="B1106"/>
      <c r="C1106"/>
      <c r="D1106"/>
      <c r="E1106"/>
      <c r="F1106"/>
      <c r="G1106"/>
      <c r="K1106"/>
      <c r="L1106"/>
      <c r="M1106"/>
    </row>
    <row r="1107" spans="2:13" x14ac:dyDescent="0.3">
      <c r="B1107"/>
      <c r="C1107"/>
      <c r="D1107"/>
      <c r="E1107"/>
      <c r="F1107"/>
      <c r="G1107"/>
      <c r="K1107"/>
      <c r="L1107"/>
      <c r="M1107"/>
    </row>
    <row r="1108" spans="2:13" x14ac:dyDescent="0.3">
      <c r="B1108"/>
      <c r="C1108"/>
      <c r="D1108"/>
      <c r="E1108"/>
      <c r="F1108"/>
      <c r="G1108"/>
      <c r="K1108"/>
      <c r="L1108"/>
      <c r="M1108"/>
    </row>
    <row r="1109" spans="2:13" x14ac:dyDescent="0.3">
      <c r="B1109"/>
      <c r="C1109"/>
      <c r="D1109"/>
      <c r="E1109"/>
      <c r="F1109"/>
      <c r="G1109"/>
      <c r="K1109"/>
      <c r="L1109"/>
      <c r="M1109"/>
    </row>
    <row r="1110" spans="2:13" x14ac:dyDescent="0.3">
      <c r="B1110"/>
      <c r="C1110"/>
      <c r="D1110"/>
      <c r="E1110"/>
      <c r="F1110"/>
      <c r="G1110"/>
      <c r="K1110"/>
      <c r="L1110"/>
      <c r="M1110"/>
    </row>
    <row r="1111" spans="2:13" x14ac:dyDescent="0.3">
      <c r="B1111"/>
      <c r="C1111"/>
      <c r="D1111"/>
      <c r="E1111"/>
      <c r="F1111"/>
      <c r="G1111"/>
      <c r="K1111"/>
      <c r="L1111"/>
      <c r="M1111"/>
    </row>
    <row r="1112" spans="2:13" x14ac:dyDescent="0.3">
      <c r="B1112"/>
      <c r="C1112"/>
      <c r="D1112"/>
      <c r="E1112"/>
      <c r="F1112"/>
      <c r="G1112"/>
      <c r="K1112"/>
      <c r="L1112"/>
      <c r="M1112"/>
    </row>
    <row r="1113" spans="2:13" x14ac:dyDescent="0.3">
      <c r="B1113"/>
      <c r="C1113"/>
      <c r="D1113"/>
      <c r="E1113"/>
      <c r="F1113"/>
      <c r="G1113"/>
      <c r="K1113"/>
      <c r="L1113"/>
      <c r="M1113"/>
    </row>
    <row r="1114" spans="2:13" x14ac:dyDescent="0.3">
      <c r="B1114"/>
      <c r="C1114"/>
      <c r="D1114"/>
      <c r="E1114"/>
      <c r="F1114"/>
      <c r="G1114"/>
      <c r="K1114"/>
      <c r="L1114"/>
      <c r="M1114"/>
    </row>
    <row r="1115" spans="2:13" x14ac:dyDescent="0.3">
      <c r="B1115"/>
      <c r="C1115"/>
      <c r="D1115"/>
      <c r="E1115"/>
      <c r="F1115"/>
      <c r="G1115"/>
      <c r="K1115"/>
      <c r="L1115"/>
      <c r="M1115"/>
    </row>
    <row r="1116" spans="2:13" x14ac:dyDescent="0.3">
      <c r="B1116"/>
      <c r="C1116"/>
      <c r="D1116"/>
      <c r="E1116"/>
      <c r="F1116"/>
      <c r="G1116"/>
      <c r="K1116"/>
      <c r="L1116"/>
      <c r="M1116"/>
    </row>
    <row r="1117" spans="2:13" x14ac:dyDescent="0.3">
      <c r="B1117"/>
      <c r="C1117"/>
      <c r="D1117"/>
      <c r="E1117"/>
      <c r="F1117"/>
      <c r="G1117"/>
      <c r="K1117"/>
      <c r="L1117"/>
      <c r="M1117"/>
    </row>
    <row r="1118" spans="2:13" x14ac:dyDescent="0.3">
      <c r="B1118"/>
      <c r="C1118"/>
      <c r="D1118"/>
      <c r="E1118"/>
      <c r="F1118"/>
      <c r="G1118"/>
      <c r="K1118"/>
      <c r="L1118"/>
      <c r="M1118"/>
    </row>
    <row r="1119" spans="2:13" x14ac:dyDescent="0.3">
      <c r="B1119"/>
      <c r="C1119"/>
      <c r="D1119"/>
      <c r="E1119"/>
      <c r="F1119"/>
      <c r="G1119"/>
      <c r="K1119"/>
      <c r="L1119"/>
      <c r="M1119"/>
    </row>
    <row r="1120" spans="2:13" x14ac:dyDescent="0.3">
      <c r="B1120"/>
      <c r="C1120"/>
      <c r="D1120"/>
      <c r="E1120"/>
      <c r="F1120"/>
      <c r="G1120"/>
      <c r="K1120"/>
      <c r="L1120"/>
      <c r="M1120"/>
    </row>
    <row r="1121" spans="2:13" x14ac:dyDescent="0.3">
      <c r="B1121"/>
      <c r="C1121"/>
      <c r="D1121"/>
      <c r="E1121"/>
      <c r="F1121"/>
      <c r="G1121"/>
      <c r="K1121"/>
      <c r="L1121"/>
      <c r="M1121"/>
    </row>
    <row r="1122" spans="2:13" x14ac:dyDescent="0.3">
      <c r="B1122"/>
      <c r="C1122"/>
      <c r="D1122"/>
      <c r="E1122"/>
      <c r="F1122"/>
      <c r="G1122"/>
      <c r="K1122"/>
      <c r="L1122"/>
      <c r="M1122"/>
    </row>
    <row r="1123" spans="2:13" x14ac:dyDescent="0.3">
      <c r="B1123"/>
      <c r="C1123"/>
      <c r="D1123"/>
      <c r="E1123"/>
      <c r="F1123"/>
      <c r="G1123"/>
      <c r="K1123"/>
      <c r="L1123"/>
      <c r="M1123"/>
    </row>
    <row r="1124" spans="2:13" x14ac:dyDescent="0.3">
      <c r="B1124"/>
      <c r="C1124"/>
      <c r="D1124"/>
      <c r="E1124"/>
      <c r="F1124"/>
      <c r="G1124"/>
      <c r="K1124"/>
      <c r="L1124"/>
      <c r="M1124"/>
    </row>
    <row r="1125" spans="2:13" x14ac:dyDescent="0.3">
      <c r="B1125"/>
      <c r="C1125"/>
      <c r="D1125"/>
      <c r="E1125"/>
      <c r="F1125"/>
      <c r="G1125"/>
      <c r="K1125"/>
      <c r="L1125"/>
      <c r="M1125"/>
    </row>
    <row r="1126" spans="2:13" x14ac:dyDescent="0.3">
      <c r="B1126"/>
      <c r="C1126"/>
      <c r="D1126"/>
      <c r="E1126"/>
      <c r="F1126"/>
      <c r="G1126"/>
      <c r="K1126"/>
      <c r="L1126"/>
      <c r="M1126"/>
    </row>
    <row r="1127" spans="2:13" x14ac:dyDescent="0.3">
      <c r="B1127"/>
      <c r="C1127"/>
      <c r="D1127"/>
      <c r="E1127"/>
      <c r="F1127"/>
      <c r="G1127"/>
      <c r="K1127"/>
      <c r="L1127"/>
      <c r="M1127"/>
    </row>
    <row r="1128" spans="2:13" x14ac:dyDescent="0.3">
      <c r="B1128"/>
      <c r="C1128"/>
      <c r="D1128"/>
      <c r="E1128"/>
      <c r="F1128"/>
      <c r="G1128"/>
      <c r="K1128"/>
      <c r="L1128"/>
      <c r="M1128"/>
    </row>
    <row r="1129" spans="2:13" x14ac:dyDescent="0.3">
      <c r="B1129"/>
      <c r="C1129"/>
      <c r="D1129"/>
      <c r="E1129"/>
      <c r="F1129"/>
      <c r="G1129"/>
      <c r="K1129"/>
      <c r="L1129"/>
      <c r="M1129"/>
    </row>
    <row r="1130" spans="2:13" x14ac:dyDescent="0.3">
      <c r="B1130"/>
      <c r="C1130"/>
      <c r="D1130"/>
      <c r="E1130"/>
      <c r="F1130"/>
      <c r="G1130"/>
      <c r="K1130"/>
      <c r="L1130"/>
      <c r="M1130"/>
    </row>
    <row r="1131" spans="2:13" x14ac:dyDescent="0.3">
      <c r="B1131"/>
      <c r="C1131"/>
      <c r="D1131"/>
      <c r="E1131"/>
      <c r="F1131"/>
      <c r="G1131"/>
      <c r="K1131"/>
      <c r="L1131"/>
      <c r="M1131"/>
    </row>
    <row r="1132" spans="2:13" x14ac:dyDescent="0.3">
      <c r="B1132"/>
      <c r="C1132"/>
      <c r="D1132"/>
      <c r="E1132"/>
      <c r="F1132"/>
      <c r="G1132"/>
      <c r="K1132"/>
      <c r="L1132"/>
      <c r="M1132"/>
    </row>
    <row r="1133" spans="2:13" x14ac:dyDescent="0.3">
      <c r="B1133"/>
      <c r="C1133"/>
      <c r="D1133"/>
      <c r="E1133"/>
      <c r="F1133"/>
      <c r="G1133"/>
      <c r="K1133"/>
      <c r="L1133"/>
      <c r="M1133"/>
    </row>
    <row r="1134" spans="2:13" x14ac:dyDescent="0.3">
      <c r="B1134"/>
      <c r="C1134"/>
      <c r="D1134"/>
      <c r="E1134"/>
      <c r="F1134"/>
      <c r="G1134"/>
      <c r="K1134"/>
      <c r="L1134"/>
      <c r="M1134"/>
    </row>
    <row r="1135" spans="2:13" x14ac:dyDescent="0.3">
      <c r="B1135"/>
      <c r="C1135"/>
      <c r="D1135"/>
      <c r="E1135"/>
      <c r="F1135"/>
      <c r="G1135"/>
      <c r="K1135"/>
      <c r="L1135"/>
      <c r="M1135"/>
    </row>
    <row r="1136" spans="2:13" x14ac:dyDescent="0.3">
      <c r="B1136"/>
      <c r="C1136"/>
      <c r="D1136"/>
      <c r="E1136"/>
      <c r="F1136"/>
      <c r="G1136"/>
      <c r="K1136"/>
      <c r="L1136"/>
      <c r="M1136"/>
    </row>
    <row r="1137" spans="2:13" x14ac:dyDescent="0.3">
      <c r="B1137"/>
      <c r="C1137"/>
      <c r="D1137"/>
      <c r="E1137"/>
      <c r="F1137"/>
      <c r="G1137"/>
      <c r="K1137"/>
      <c r="L1137"/>
      <c r="M1137"/>
    </row>
    <row r="1138" spans="2:13" x14ac:dyDescent="0.3">
      <c r="B1138"/>
      <c r="C1138"/>
      <c r="D1138"/>
      <c r="E1138"/>
      <c r="F1138"/>
      <c r="G1138"/>
      <c r="K1138"/>
      <c r="L1138"/>
      <c r="M1138"/>
    </row>
    <row r="1139" spans="2:13" x14ac:dyDescent="0.3">
      <c r="B1139"/>
      <c r="C1139"/>
      <c r="D1139"/>
      <c r="E1139"/>
      <c r="F1139"/>
      <c r="G1139"/>
      <c r="K1139"/>
      <c r="L1139"/>
      <c r="M1139"/>
    </row>
    <row r="1140" spans="2:13" x14ac:dyDescent="0.3">
      <c r="B1140"/>
      <c r="C1140"/>
      <c r="D1140"/>
      <c r="E1140"/>
      <c r="F1140"/>
      <c r="G1140"/>
      <c r="K1140"/>
      <c r="L1140"/>
      <c r="M1140"/>
    </row>
    <row r="1141" spans="2:13" x14ac:dyDescent="0.3">
      <c r="B1141"/>
      <c r="C1141"/>
      <c r="D1141"/>
      <c r="E1141"/>
      <c r="F1141"/>
      <c r="G1141"/>
      <c r="K1141"/>
      <c r="L1141"/>
      <c r="M1141"/>
    </row>
    <row r="1142" spans="2:13" x14ac:dyDescent="0.3">
      <c r="B1142"/>
      <c r="C1142"/>
      <c r="D1142"/>
      <c r="E1142"/>
      <c r="F1142"/>
      <c r="G1142"/>
      <c r="K1142"/>
      <c r="L1142"/>
      <c r="M1142"/>
    </row>
    <row r="1143" spans="2:13" x14ac:dyDescent="0.3">
      <c r="B1143"/>
      <c r="C1143"/>
      <c r="D1143"/>
      <c r="E1143"/>
      <c r="F1143"/>
      <c r="G1143"/>
      <c r="K1143"/>
      <c r="L1143"/>
      <c r="M1143"/>
    </row>
    <row r="1144" spans="2:13" x14ac:dyDescent="0.3">
      <c r="B1144"/>
      <c r="C1144"/>
      <c r="D1144"/>
      <c r="E1144"/>
      <c r="F1144"/>
      <c r="G1144"/>
      <c r="K1144"/>
      <c r="L1144"/>
      <c r="M1144"/>
    </row>
    <row r="1145" spans="2:13" x14ac:dyDescent="0.3">
      <c r="B1145"/>
      <c r="C1145"/>
      <c r="D1145"/>
      <c r="E1145"/>
      <c r="F1145"/>
      <c r="G1145"/>
      <c r="K1145"/>
      <c r="L1145"/>
      <c r="M1145"/>
    </row>
    <row r="1146" spans="2:13" x14ac:dyDescent="0.3">
      <c r="B1146"/>
      <c r="C1146"/>
      <c r="D1146"/>
      <c r="E1146"/>
      <c r="F1146"/>
      <c r="G1146"/>
      <c r="K1146"/>
      <c r="L1146"/>
      <c r="M1146"/>
    </row>
    <row r="1147" spans="2:13" x14ac:dyDescent="0.3">
      <c r="B1147"/>
      <c r="C1147"/>
      <c r="D1147"/>
      <c r="E1147"/>
      <c r="F1147"/>
      <c r="G1147"/>
      <c r="K1147"/>
      <c r="L1147"/>
      <c r="M1147"/>
    </row>
    <row r="1148" spans="2:13" x14ac:dyDescent="0.3">
      <c r="B1148"/>
      <c r="C1148"/>
      <c r="D1148"/>
      <c r="E1148"/>
      <c r="F1148"/>
      <c r="G1148"/>
      <c r="K1148"/>
      <c r="L1148"/>
      <c r="M1148"/>
    </row>
    <row r="1149" spans="2:13" x14ac:dyDescent="0.3">
      <c r="B1149"/>
      <c r="C1149"/>
      <c r="D1149"/>
      <c r="E1149"/>
      <c r="F1149"/>
      <c r="G1149"/>
      <c r="K1149"/>
      <c r="L1149"/>
      <c r="M1149"/>
    </row>
    <row r="1150" spans="2:13" x14ac:dyDescent="0.3">
      <c r="B1150"/>
      <c r="C1150"/>
      <c r="D1150"/>
      <c r="E1150"/>
      <c r="F1150"/>
      <c r="G1150"/>
      <c r="K1150"/>
      <c r="L1150"/>
      <c r="M1150"/>
    </row>
    <row r="1151" spans="2:13" x14ac:dyDescent="0.3">
      <c r="B1151"/>
      <c r="C1151"/>
      <c r="D1151"/>
      <c r="E1151"/>
      <c r="F1151"/>
      <c r="G1151"/>
      <c r="K1151"/>
      <c r="L1151"/>
      <c r="M1151"/>
    </row>
    <row r="1152" spans="2:13" x14ac:dyDescent="0.3">
      <c r="B1152"/>
      <c r="C1152"/>
      <c r="D1152"/>
      <c r="E1152"/>
      <c r="F1152"/>
      <c r="G1152"/>
      <c r="K1152"/>
      <c r="L1152"/>
      <c r="M1152"/>
    </row>
    <row r="1153" spans="2:13" x14ac:dyDescent="0.3">
      <c r="B1153"/>
      <c r="C1153"/>
      <c r="D1153"/>
      <c r="E1153"/>
      <c r="F1153"/>
      <c r="G1153"/>
      <c r="K1153"/>
      <c r="L1153"/>
      <c r="M1153"/>
    </row>
    <row r="1154" spans="2:13" x14ac:dyDescent="0.3">
      <c r="B1154"/>
      <c r="C1154"/>
      <c r="D1154"/>
      <c r="E1154"/>
      <c r="F1154"/>
      <c r="G1154"/>
      <c r="K1154"/>
      <c r="L1154"/>
      <c r="M1154"/>
    </row>
    <row r="1155" spans="2:13" x14ac:dyDescent="0.3">
      <c r="B1155"/>
      <c r="C1155"/>
      <c r="D1155"/>
      <c r="E1155"/>
      <c r="F1155"/>
      <c r="G1155"/>
      <c r="K1155"/>
      <c r="L1155"/>
      <c r="M1155"/>
    </row>
    <row r="1156" spans="2:13" x14ac:dyDescent="0.3">
      <c r="B1156"/>
      <c r="C1156"/>
      <c r="D1156"/>
      <c r="E1156"/>
      <c r="F1156"/>
      <c r="G1156"/>
      <c r="K1156"/>
      <c r="L1156"/>
      <c r="M1156"/>
    </row>
  </sheetData>
  <autoFilter ref="B6:AK573" xr:uid="{FF616EF4-B328-46B1-A5A2-60D076A72AC5}"/>
  <mergeCells count="29">
    <mergeCell ref="B3:G3"/>
    <mergeCell ref="H3:J3"/>
    <mergeCell ref="K3:M3"/>
    <mergeCell ref="N3:P3"/>
    <mergeCell ref="Q3:S3"/>
    <mergeCell ref="AI3:AK3"/>
    <mergeCell ref="H2:M2"/>
    <mergeCell ref="N2:S2"/>
    <mergeCell ref="T2:AB2"/>
    <mergeCell ref="AC2:AE2"/>
    <mergeCell ref="AF2:AK2"/>
    <mergeCell ref="T3:V3"/>
    <mergeCell ref="W3:Y3"/>
    <mergeCell ref="Z3:AB3"/>
    <mergeCell ref="AC3:AE3"/>
    <mergeCell ref="AF3:AH3"/>
    <mergeCell ref="AC5:AE5"/>
    <mergeCell ref="AF5:AH5"/>
    <mergeCell ref="AI5:AK5"/>
    <mergeCell ref="H4:M4"/>
    <mergeCell ref="N4:AE4"/>
    <mergeCell ref="AF4:AK4"/>
    <mergeCell ref="H5:J5"/>
    <mergeCell ref="K5:M5"/>
    <mergeCell ref="N5:P5"/>
    <mergeCell ref="Q5:S5"/>
    <mergeCell ref="T5:V5"/>
    <mergeCell ref="W5:Y5"/>
    <mergeCell ref="Z5:AB5"/>
  </mergeCells>
  <pageMargins left="0.25" right="0.25" top="0.75" bottom="0.75" header="0.3" footer="0.3"/>
  <pageSetup scale="62" orientation="landscape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FF22F6-DD9F-4313-B4D3-D2D6A3D78C9D}">
  <sheetPr>
    <tabColor theme="4" tint="0.59999389629810485"/>
  </sheetPr>
  <dimension ref="A1:AL1156"/>
  <sheetViews>
    <sheetView zoomScaleNormal="100" zoomScaleSheetLayoutView="120" workbookViewId="0">
      <pane xSplit="4" ySplit="6" topLeftCell="E7" activePane="bottomRight" state="frozen"/>
      <selection pane="topRight" activeCell="K21" sqref="K21"/>
      <selection pane="bottomLeft" activeCell="K21" sqref="K21"/>
      <selection pane="bottomRight" activeCell="J14" sqref="J14"/>
    </sheetView>
  </sheetViews>
  <sheetFormatPr defaultRowHeight="14.4" x14ac:dyDescent="0.3"/>
  <cols>
    <col min="1" max="1" width="6.6640625" hidden="1" customWidth="1"/>
    <col min="2" max="2" width="22.21875" style="27" customWidth="1"/>
    <col min="3" max="3" width="9.5546875" style="27" customWidth="1"/>
    <col min="4" max="4" width="15.6640625" style="27" hidden="1" customWidth="1"/>
    <col min="5" max="5" width="6.109375" style="27" customWidth="1"/>
    <col min="6" max="6" width="8.44140625" style="27" customWidth="1"/>
    <col min="7" max="7" width="5.6640625" style="27" customWidth="1"/>
    <col min="8" max="8" width="4" style="27" customWidth="1"/>
    <col min="9" max="9" width="4.5546875" style="27" customWidth="1"/>
    <col min="10" max="10" width="6.109375" style="27" customWidth="1"/>
    <col min="11" max="11" width="5.21875" style="27" customWidth="1"/>
    <col min="12" max="12" width="5.5546875" style="27" customWidth="1"/>
    <col min="13" max="13" width="6.33203125" style="27" customWidth="1"/>
    <col min="14" max="14" width="4" style="27" customWidth="1"/>
    <col min="15" max="15" width="5" style="27" customWidth="1"/>
    <col min="16" max="16" width="5.109375" style="27" customWidth="1"/>
    <col min="17" max="17" width="4" style="27" customWidth="1"/>
    <col min="18" max="18" width="4.6640625" style="27" customWidth="1"/>
    <col min="19" max="19" width="5" style="27" customWidth="1"/>
    <col min="20" max="20" width="4" style="27" customWidth="1"/>
    <col min="21" max="21" width="4.5546875" style="27" customWidth="1"/>
    <col min="22" max="22" width="6" style="27" customWidth="1"/>
    <col min="23" max="23" width="6.44140625" style="27" customWidth="1"/>
    <col min="24" max="24" width="4.6640625" style="27" customWidth="1"/>
    <col min="25" max="25" width="7.6640625" style="27" customWidth="1"/>
    <col min="26" max="26" width="4" style="27" customWidth="1"/>
    <col min="27" max="27" width="4.5546875" style="27" customWidth="1"/>
    <col min="28" max="28" width="5.44140625" style="27" customWidth="1"/>
    <col min="29" max="29" width="4" style="27" customWidth="1"/>
    <col min="30" max="30" width="4.44140625" style="27" customWidth="1"/>
    <col min="31" max="31" width="6.44140625" style="27" customWidth="1"/>
    <col min="32" max="32" width="4.6640625" style="27" customWidth="1"/>
    <col min="33" max="34" width="5.5546875" style="27" customWidth="1"/>
    <col min="35" max="35" width="4" style="27" customWidth="1"/>
    <col min="36" max="36" width="4.88671875" style="27" customWidth="1"/>
    <col min="37" max="37" width="8" style="27" customWidth="1"/>
    <col min="38" max="38" width="7" customWidth="1"/>
  </cols>
  <sheetData>
    <row r="1" spans="1:38" ht="25.2" thickBot="1" x14ac:dyDescent="0.45">
      <c r="B1" s="99" t="s">
        <v>1199</v>
      </c>
    </row>
    <row r="2" spans="1:38" ht="14.25" customHeight="1" thickBot="1" x14ac:dyDescent="0.35">
      <c r="B2" s="114"/>
      <c r="C2" s="115"/>
      <c r="D2" s="115"/>
      <c r="E2" s="115"/>
      <c r="F2" s="115"/>
      <c r="G2" s="115"/>
      <c r="H2" s="124" t="s">
        <v>0</v>
      </c>
      <c r="I2" s="125"/>
      <c r="J2" s="125"/>
      <c r="K2" s="125"/>
      <c r="L2" s="125"/>
      <c r="M2" s="126"/>
      <c r="N2" s="124" t="s">
        <v>1</v>
      </c>
      <c r="O2" s="125"/>
      <c r="P2" s="125"/>
      <c r="Q2" s="125"/>
      <c r="R2" s="125"/>
      <c r="S2" s="126"/>
      <c r="T2" s="124" t="s">
        <v>2</v>
      </c>
      <c r="U2" s="125"/>
      <c r="V2" s="125"/>
      <c r="W2" s="125"/>
      <c r="X2" s="125"/>
      <c r="Y2" s="125"/>
      <c r="Z2" s="125"/>
      <c r="AA2" s="125"/>
      <c r="AB2" s="126"/>
      <c r="AC2" s="124" t="s">
        <v>3</v>
      </c>
      <c r="AD2" s="125"/>
      <c r="AE2" s="126"/>
      <c r="AF2" s="124" t="s">
        <v>4</v>
      </c>
      <c r="AG2" s="125"/>
      <c r="AH2" s="125"/>
      <c r="AI2" s="125"/>
      <c r="AJ2" s="125"/>
      <c r="AK2" s="126"/>
      <c r="AL2" s="112"/>
    </row>
    <row r="3" spans="1:38" ht="29.25" customHeight="1" thickBot="1" x14ac:dyDescent="0.35">
      <c r="B3" s="127" t="s">
        <v>5</v>
      </c>
      <c r="C3" s="128"/>
      <c r="D3" s="128"/>
      <c r="E3" s="128"/>
      <c r="F3" s="128"/>
      <c r="G3" s="129"/>
      <c r="H3" s="121" t="s">
        <v>1187</v>
      </c>
      <c r="I3" s="122"/>
      <c r="J3" s="123"/>
      <c r="K3" s="121" t="s">
        <v>1194</v>
      </c>
      <c r="L3" s="122"/>
      <c r="M3" s="123"/>
      <c r="N3" s="121" t="s">
        <v>1195</v>
      </c>
      <c r="O3" s="122"/>
      <c r="P3" s="123"/>
      <c r="Q3" s="121" t="s">
        <v>1188</v>
      </c>
      <c r="R3" s="122"/>
      <c r="S3" s="123"/>
      <c r="T3" s="121" t="s">
        <v>1196</v>
      </c>
      <c r="U3" s="122"/>
      <c r="V3" s="123"/>
      <c r="W3" s="121" t="s">
        <v>1197</v>
      </c>
      <c r="X3" s="122"/>
      <c r="Y3" s="123"/>
      <c r="Z3" s="121" t="s">
        <v>1189</v>
      </c>
      <c r="AA3" s="122"/>
      <c r="AB3" s="123"/>
      <c r="AC3" s="121" t="s">
        <v>1198</v>
      </c>
      <c r="AD3" s="122"/>
      <c r="AE3" s="123"/>
      <c r="AF3" s="121" t="s">
        <v>1193</v>
      </c>
      <c r="AG3" s="122"/>
      <c r="AH3" s="123"/>
      <c r="AI3" s="121" t="s">
        <v>1192</v>
      </c>
      <c r="AJ3" s="122"/>
      <c r="AK3" s="123"/>
      <c r="AL3" s="80"/>
    </row>
    <row r="4" spans="1:38" ht="13.5" customHeight="1" thickBot="1" x14ac:dyDescent="0.35">
      <c r="B4" s="1"/>
      <c r="C4" s="2"/>
      <c r="D4" s="2"/>
      <c r="E4" s="2"/>
      <c r="F4" s="2"/>
      <c r="G4" s="28"/>
      <c r="H4" s="118" t="s">
        <v>16</v>
      </c>
      <c r="I4" s="119"/>
      <c r="J4" s="119"/>
      <c r="K4" s="119"/>
      <c r="L4" s="119"/>
      <c r="M4" s="120"/>
      <c r="N4" s="118" t="s">
        <v>17</v>
      </c>
      <c r="O4" s="119"/>
      <c r="P4" s="119"/>
      <c r="Q4" s="119"/>
      <c r="R4" s="119"/>
      <c r="S4" s="119"/>
      <c r="T4" s="119"/>
      <c r="U4" s="119"/>
      <c r="V4" s="119"/>
      <c r="W4" s="119"/>
      <c r="X4" s="119"/>
      <c r="Y4" s="119"/>
      <c r="Z4" s="119"/>
      <c r="AA4" s="119"/>
      <c r="AB4" s="119"/>
      <c r="AC4" s="119"/>
      <c r="AD4" s="119"/>
      <c r="AE4" s="120"/>
      <c r="AF4" s="118" t="s">
        <v>16</v>
      </c>
      <c r="AG4" s="119"/>
      <c r="AH4" s="119"/>
      <c r="AI4" s="119"/>
      <c r="AJ4" s="119"/>
      <c r="AK4" s="120"/>
      <c r="AL4" s="80"/>
    </row>
    <row r="5" spans="1:38" ht="13.5" customHeight="1" thickBot="1" x14ac:dyDescent="0.35">
      <c r="B5" s="1"/>
      <c r="C5" s="2"/>
      <c r="D5" s="2"/>
      <c r="E5" s="2"/>
      <c r="F5" s="2"/>
      <c r="G5" s="28"/>
      <c r="H5" s="118" t="s">
        <v>18</v>
      </c>
      <c r="I5" s="119"/>
      <c r="J5" s="119"/>
      <c r="K5" s="118" t="s">
        <v>19</v>
      </c>
      <c r="L5" s="119"/>
      <c r="M5" s="119"/>
      <c r="N5" s="118" t="s">
        <v>19</v>
      </c>
      <c r="O5" s="119"/>
      <c r="P5" s="119"/>
      <c r="Q5" s="118" t="s">
        <v>18</v>
      </c>
      <c r="R5" s="119"/>
      <c r="S5" s="119"/>
      <c r="T5" s="118" t="s">
        <v>19</v>
      </c>
      <c r="U5" s="119"/>
      <c r="V5" s="119"/>
      <c r="W5" s="118" t="s">
        <v>19</v>
      </c>
      <c r="X5" s="119"/>
      <c r="Y5" s="120"/>
      <c r="Z5" s="118" t="s">
        <v>18</v>
      </c>
      <c r="AA5" s="119"/>
      <c r="AB5" s="119"/>
      <c r="AC5" s="118" t="s">
        <v>19</v>
      </c>
      <c r="AD5" s="119"/>
      <c r="AE5" s="119"/>
      <c r="AF5" s="118" t="s">
        <v>18</v>
      </c>
      <c r="AG5" s="119"/>
      <c r="AH5" s="119"/>
      <c r="AI5" s="118" t="s">
        <v>18</v>
      </c>
      <c r="AJ5" s="119"/>
      <c r="AK5" s="120"/>
      <c r="AL5" s="80"/>
    </row>
    <row r="6" spans="1:38" ht="27.75" customHeight="1" x14ac:dyDescent="0.3">
      <c r="B6" s="43" t="s">
        <v>20</v>
      </c>
      <c r="C6" s="44" t="s">
        <v>21</v>
      </c>
      <c r="D6" s="45" t="s">
        <v>22</v>
      </c>
      <c r="E6" s="45" t="s">
        <v>23</v>
      </c>
      <c r="F6" s="45" t="s">
        <v>24</v>
      </c>
      <c r="G6" s="46" t="s">
        <v>25</v>
      </c>
      <c r="H6" s="47" t="s">
        <v>26</v>
      </c>
      <c r="I6" s="47" t="s">
        <v>27</v>
      </c>
      <c r="J6" s="48" t="s">
        <v>28</v>
      </c>
      <c r="K6" s="47" t="s">
        <v>26</v>
      </c>
      <c r="L6" s="47" t="s">
        <v>27</v>
      </c>
      <c r="M6" s="48" t="s">
        <v>28</v>
      </c>
      <c r="N6" s="47" t="s">
        <v>26</v>
      </c>
      <c r="O6" s="47" t="s">
        <v>27</v>
      </c>
      <c r="P6" s="48" t="s">
        <v>28</v>
      </c>
      <c r="Q6" s="47" t="s">
        <v>26</v>
      </c>
      <c r="R6" s="47" t="s">
        <v>27</v>
      </c>
      <c r="S6" s="48" t="s">
        <v>28</v>
      </c>
      <c r="T6" s="47" t="s">
        <v>26</v>
      </c>
      <c r="U6" s="47" t="s">
        <v>27</v>
      </c>
      <c r="V6" s="48" t="s">
        <v>28</v>
      </c>
      <c r="W6" s="96" t="s">
        <v>26</v>
      </c>
      <c r="X6" s="47" t="s">
        <v>27</v>
      </c>
      <c r="Y6" s="48" t="s">
        <v>28</v>
      </c>
      <c r="Z6" s="47" t="s">
        <v>26</v>
      </c>
      <c r="AA6" s="47" t="s">
        <v>27</v>
      </c>
      <c r="AB6" s="48" t="s">
        <v>28</v>
      </c>
      <c r="AC6" s="47" t="s">
        <v>26</v>
      </c>
      <c r="AD6" s="47" t="s">
        <v>27</v>
      </c>
      <c r="AE6" s="48" t="s">
        <v>28</v>
      </c>
      <c r="AF6" s="47" t="s">
        <v>26</v>
      </c>
      <c r="AG6" s="47" t="s">
        <v>27</v>
      </c>
      <c r="AH6" s="48" t="s">
        <v>28</v>
      </c>
      <c r="AI6" s="47" t="s">
        <v>26</v>
      </c>
      <c r="AJ6" s="47" t="s">
        <v>27</v>
      </c>
      <c r="AK6" s="48" t="s">
        <v>28</v>
      </c>
      <c r="AL6" s="49" t="s">
        <v>1190</v>
      </c>
    </row>
    <row r="7" spans="1:38" x14ac:dyDescent="0.3">
      <c r="A7" t="s">
        <v>66</v>
      </c>
      <c r="B7" s="13" t="s">
        <v>35</v>
      </c>
      <c r="C7" s="14" t="s">
        <v>36</v>
      </c>
      <c r="D7" s="5" t="s">
        <v>37</v>
      </c>
      <c r="E7" s="40">
        <f t="shared" ref="E7:E70" si="0">((I7+L7+AG7+AJ7)*0.25)+(O7+R7+U7+X7+AA7+AD7)</f>
        <v>-1.1300485830479314</v>
      </c>
      <c r="F7" s="6">
        <f t="shared" ref="F7:F70" si="1">((E7*$J$579)+$K$579)</f>
        <v>31.794623852174546</v>
      </c>
      <c r="G7" s="7">
        <f t="shared" ref="G7:G70" si="2">RANK(E7,$E$7:$E$570,1)</f>
        <v>173</v>
      </c>
      <c r="H7" s="97">
        <f t="shared" ref="H7:H70" si="3">RANK(J7,J$7:J$570,1)</f>
        <v>479</v>
      </c>
      <c r="I7" s="32">
        <f t="shared" ref="I7:I70" si="4">(J7-J$572)/J$573</f>
        <v>0.68586258586435134</v>
      </c>
      <c r="J7" s="16">
        <v>0.10475394171046348</v>
      </c>
      <c r="K7" s="97">
        <f t="shared" ref="K7:K70" si="5">RANK(M7,M$7:M$570,0)</f>
        <v>329</v>
      </c>
      <c r="L7" s="32">
        <f t="shared" ref="L7:L70" si="6">-(M7-M$572)/M$573</f>
        <v>0.37164843555789995</v>
      </c>
      <c r="M7" s="16">
        <v>2.9173419773095625E-2</v>
      </c>
      <c r="N7" s="15">
        <f t="shared" ref="N7:N70" si="7">RANK(P7,P$7:P$570,0)</f>
        <v>193</v>
      </c>
      <c r="O7" s="32">
        <f t="shared" ref="O7:O70" si="8">-(P7-P$572)/P$573</f>
        <v>-3.9567246678545852E-2</v>
      </c>
      <c r="P7" s="16">
        <v>6.4497878359264502E-2</v>
      </c>
      <c r="Q7" s="15">
        <f t="shared" ref="Q7:Q70" si="9">RANK(S7,S$7:S$570,0)</f>
        <v>66</v>
      </c>
      <c r="R7" s="32">
        <f t="shared" ref="R7:R70" si="10">-(S7-S$572)/S$573</f>
        <v>2.7339420679850592E-2</v>
      </c>
      <c r="S7" s="17">
        <v>2.1623959346956427</v>
      </c>
      <c r="T7" s="15">
        <f t="shared" ref="T7:T70" si="11">RANK(V7,V$7:V$570,0)</f>
        <v>195</v>
      </c>
      <c r="U7" s="32">
        <f t="shared" ref="U7:U70" si="12">-(V7-V$572)/V$573</f>
        <v>-5.7988218249256721E-2</v>
      </c>
      <c r="V7" s="16">
        <v>7.9340489100365161E-2</v>
      </c>
      <c r="W7" s="97">
        <f t="shared" ref="W7:W38" si="13">RANK(Y7,Y$7:Y$570,1)</f>
        <v>59</v>
      </c>
      <c r="X7" s="32">
        <f t="shared" ref="X7:X70" si="14">(Y7-Y$572)/Y$573</f>
        <v>-1.0443345924326199</v>
      </c>
      <c r="Y7" s="18">
        <v>73676</v>
      </c>
      <c r="Z7" s="15">
        <f t="shared" ref="Z7:Z70" si="15">RANK(AB7,AB$7:AB$570,0)</f>
        <v>111</v>
      </c>
      <c r="AA7" s="32">
        <f t="shared" ref="AA7:AA70" si="16">-(AB7-AB$572)/AB$573</f>
        <v>-0.43750517788352916</v>
      </c>
      <c r="AB7" s="16">
        <v>5.2000000000000005E-2</v>
      </c>
      <c r="AC7" s="97">
        <f t="shared" ref="AC7:AC38" si="17">RANK(AE7,AE$7:AE$570,1)</f>
        <v>283</v>
      </c>
      <c r="AD7" s="32">
        <f t="shared" ref="AD7:AD70" si="18">(AE7-AE$572)/AE$573</f>
        <v>0.28053123613730274</v>
      </c>
      <c r="AE7" s="16">
        <v>0.9472701819878675</v>
      </c>
      <c r="AF7" s="15">
        <f t="shared" ref="AF7:AF70" si="19">RANK(AH7,AH$7:AH$570,0)</f>
        <v>159</v>
      </c>
      <c r="AG7" s="32">
        <f t="shared" ref="AG7:AG70" si="20">-(AH7-AH$572)/AH$573</f>
        <v>-0.23564207135981785</v>
      </c>
      <c r="AH7" s="19">
        <v>2.3456666666666668</v>
      </c>
      <c r="AI7" s="97">
        <f t="shared" ref="AI7:AI38" si="21">RANK(AK7,AK$7:AK$570,1)</f>
        <v>111</v>
      </c>
      <c r="AJ7" s="32">
        <f t="shared" ref="AJ7:AJ70" si="22">(AK7-AK$572)/AK$573</f>
        <v>-0.25596496854696477</v>
      </c>
      <c r="AK7" s="18">
        <v>125517.97210509244</v>
      </c>
      <c r="AL7" s="37"/>
    </row>
    <row r="8" spans="1:38" x14ac:dyDescent="0.3">
      <c r="A8" t="s">
        <v>567</v>
      </c>
      <c r="B8" s="3" t="s">
        <v>67</v>
      </c>
      <c r="C8" s="4" t="s">
        <v>36</v>
      </c>
      <c r="D8" s="5" t="s">
        <v>37</v>
      </c>
      <c r="E8" s="40">
        <f t="shared" si="0"/>
        <v>-14.760352030350351</v>
      </c>
      <c r="F8" s="6">
        <f t="shared" si="1"/>
        <v>75.26267155364549</v>
      </c>
      <c r="G8" s="7">
        <f t="shared" si="2"/>
        <v>5</v>
      </c>
      <c r="H8" s="97">
        <f t="shared" si="3"/>
        <v>104</v>
      </c>
      <c r="I8" s="31">
        <f t="shared" si="4"/>
        <v>-0.62062104258713691</v>
      </c>
      <c r="J8" s="9">
        <v>-5.3105931013353036E-3</v>
      </c>
      <c r="K8" s="97">
        <f t="shared" si="5"/>
        <v>32</v>
      </c>
      <c r="L8" s="31">
        <f t="shared" si="6"/>
        <v>-1.6337619648966366</v>
      </c>
      <c r="M8" s="9">
        <v>9.680333216239273E-2</v>
      </c>
      <c r="N8" s="8">
        <f t="shared" si="7"/>
        <v>7</v>
      </c>
      <c r="O8" s="31">
        <f t="shared" si="8"/>
        <v>-3.5671517861115718</v>
      </c>
      <c r="P8" s="9">
        <v>0.29908854952616648</v>
      </c>
      <c r="Q8" s="8">
        <f t="shared" si="9"/>
        <v>11</v>
      </c>
      <c r="R8" s="31">
        <f t="shared" si="10"/>
        <v>-4.0264811923522929E-2</v>
      </c>
      <c r="S8" s="17">
        <v>7.8544110475114861</v>
      </c>
      <c r="T8" s="8">
        <f t="shared" si="11"/>
        <v>5</v>
      </c>
      <c r="U8" s="31">
        <f t="shared" si="12"/>
        <v>-3.816483247737033</v>
      </c>
      <c r="V8" s="16">
        <v>0.32286625897367721</v>
      </c>
      <c r="W8" s="97">
        <f t="shared" si="13"/>
        <v>5</v>
      </c>
      <c r="X8" s="31">
        <f t="shared" si="14"/>
        <v>-1.7526113202554463</v>
      </c>
      <c r="Y8" s="11">
        <v>41028</v>
      </c>
      <c r="Z8" s="8">
        <f t="shared" si="15"/>
        <v>18</v>
      </c>
      <c r="AA8" s="31">
        <f t="shared" si="16"/>
        <v>-2.1969924386317561</v>
      </c>
      <c r="AB8" s="9">
        <v>8.1000000000000003E-2</v>
      </c>
      <c r="AC8" s="97">
        <f t="shared" si="17"/>
        <v>16</v>
      </c>
      <c r="AD8" s="31">
        <f t="shared" si="18"/>
        <v>-2.723907291718584</v>
      </c>
      <c r="AE8" s="16">
        <v>0.77981722428748446</v>
      </c>
      <c r="AF8" s="8">
        <f t="shared" si="19"/>
        <v>209</v>
      </c>
      <c r="AG8" s="31">
        <f t="shared" si="20"/>
        <v>-0.12629214145985049</v>
      </c>
      <c r="AH8" s="12">
        <v>2.2266666666666666</v>
      </c>
      <c r="AI8" s="97">
        <f t="shared" si="21"/>
        <v>64</v>
      </c>
      <c r="AJ8" s="31">
        <f t="shared" si="22"/>
        <v>-0.27108938694612184</v>
      </c>
      <c r="AK8" s="11">
        <v>106432.9265381555</v>
      </c>
      <c r="AL8" s="36">
        <v>1</v>
      </c>
    </row>
    <row r="9" spans="1:38" x14ac:dyDescent="0.3">
      <c r="A9" t="s">
        <v>685</v>
      </c>
      <c r="B9" s="3" t="s">
        <v>168</v>
      </c>
      <c r="C9" s="4" t="s">
        <v>36</v>
      </c>
      <c r="D9" s="5" t="s">
        <v>37</v>
      </c>
      <c r="E9" s="40">
        <f t="shared" si="0"/>
        <v>-0.84548290159623218</v>
      </c>
      <c r="F9" s="6">
        <f t="shared" si="1"/>
        <v>30.887122807655093</v>
      </c>
      <c r="G9" s="7">
        <f t="shared" si="2"/>
        <v>187</v>
      </c>
      <c r="H9" s="97">
        <f t="shared" si="3"/>
        <v>6</v>
      </c>
      <c r="I9" s="31">
        <f t="shared" si="4"/>
        <v>-2.4924866397146523</v>
      </c>
      <c r="J9" s="9">
        <v>-0.16300565463244887</v>
      </c>
      <c r="K9" s="8">
        <f t="shared" si="5"/>
        <v>285</v>
      </c>
      <c r="L9" s="31">
        <f t="shared" si="6"/>
        <v>0.22420301181350577</v>
      </c>
      <c r="M9" s="9">
        <v>3.4145828955662955E-2</v>
      </c>
      <c r="N9" s="8">
        <f t="shared" si="7"/>
        <v>189</v>
      </c>
      <c r="O9" s="31">
        <f t="shared" si="8"/>
        <v>-5.9038149584018949E-2</v>
      </c>
      <c r="P9" s="9">
        <v>6.5792728172149401E-2</v>
      </c>
      <c r="Q9" s="8">
        <f t="shared" si="9"/>
        <v>118</v>
      </c>
      <c r="R9" s="31">
        <f t="shared" si="10"/>
        <v>3.7591535560602345E-2</v>
      </c>
      <c r="S9" s="10">
        <v>1.2992074834351046</v>
      </c>
      <c r="T9" s="8">
        <f t="shared" si="11"/>
        <v>138</v>
      </c>
      <c r="U9" s="31">
        <f t="shared" si="12"/>
        <v>-0.28151105425372785</v>
      </c>
      <c r="V9" s="16">
        <v>9.382329945269742E-2</v>
      </c>
      <c r="W9" s="97">
        <f t="shared" si="13"/>
        <v>191</v>
      </c>
      <c r="X9" s="31">
        <f t="shared" si="14"/>
        <v>-0.53291228228512832</v>
      </c>
      <c r="Y9" s="11">
        <v>97250</v>
      </c>
      <c r="Z9" s="8">
        <f t="shared" si="15"/>
        <v>266</v>
      </c>
      <c r="AA9" s="31">
        <f t="shared" si="16"/>
        <v>0.22988654171062647</v>
      </c>
      <c r="AB9" s="9">
        <v>4.0999999999999995E-2</v>
      </c>
      <c r="AC9" s="97">
        <f t="shared" si="17"/>
        <v>206</v>
      </c>
      <c r="AD9" s="31">
        <f t="shared" si="18"/>
        <v>7.8979021935272845E-3</v>
      </c>
      <c r="AE9" s="16">
        <v>0.9320749108204518</v>
      </c>
      <c r="AF9" s="8">
        <f t="shared" si="19"/>
        <v>519</v>
      </c>
      <c r="AG9" s="31">
        <f t="shared" si="20"/>
        <v>0.93382020415299616</v>
      </c>
      <c r="AH9" s="12">
        <v>1.0730000000000002</v>
      </c>
      <c r="AI9" s="97">
        <f t="shared" si="21"/>
        <v>532</v>
      </c>
      <c r="AJ9" s="31">
        <f t="shared" si="22"/>
        <v>0.34487384399569737</v>
      </c>
      <c r="AK9" s="11">
        <v>883698.27452254121</v>
      </c>
      <c r="AL9" s="36"/>
    </row>
    <row r="10" spans="1:38" x14ac:dyDescent="0.3">
      <c r="A10" t="s">
        <v>727</v>
      </c>
      <c r="B10" s="3" t="s">
        <v>172</v>
      </c>
      <c r="C10" s="4" t="s">
        <v>36</v>
      </c>
      <c r="D10" s="5" t="s">
        <v>37</v>
      </c>
      <c r="E10" s="40">
        <f t="shared" si="0"/>
        <v>-5.0967096073299212</v>
      </c>
      <c r="F10" s="6">
        <f t="shared" si="1"/>
        <v>44.444599788930333</v>
      </c>
      <c r="G10" s="7">
        <f t="shared" si="2"/>
        <v>64</v>
      </c>
      <c r="H10" s="97">
        <f t="shared" si="3"/>
        <v>152</v>
      </c>
      <c r="I10" s="31">
        <f t="shared" si="4"/>
        <v>-0.44180268714646048</v>
      </c>
      <c r="J10" s="9">
        <v>9.7539348259809699E-3</v>
      </c>
      <c r="K10" s="8">
        <f t="shared" si="5"/>
        <v>200</v>
      </c>
      <c r="L10" s="31">
        <f t="shared" si="6"/>
        <v>-0.10818499442590657</v>
      </c>
      <c r="M10" s="9">
        <v>4.5355191256830601E-2</v>
      </c>
      <c r="N10" s="8">
        <f t="shared" si="7"/>
        <v>166</v>
      </c>
      <c r="O10" s="31">
        <f t="shared" si="8"/>
        <v>-0.15126162631245987</v>
      </c>
      <c r="P10" s="9">
        <v>7.1925754060324823E-2</v>
      </c>
      <c r="Q10" s="8">
        <f t="shared" si="9"/>
        <v>41</v>
      </c>
      <c r="R10" s="31">
        <f t="shared" si="10"/>
        <v>1.6517669577337697E-2</v>
      </c>
      <c r="S10" s="10">
        <v>3.0735455543358947</v>
      </c>
      <c r="T10" s="8">
        <f t="shared" si="11"/>
        <v>160</v>
      </c>
      <c r="U10" s="31">
        <f t="shared" si="12"/>
        <v>-0.17523387103873012</v>
      </c>
      <c r="V10" s="16">
        <v>8.6937236637835438E-2</v>
      </c>
      <c r="W10" s="97">
        <f t="shared" si="13"/>
        <v>84</v>
      </c>
      <c r="X10" s="31">
        <f t="shared" si="14"/>
        <v>-0.91371298687573332</v>
      </c>
      <c r="Y10" s="11">
        <v>79697</v>
      </c>
      <c r="Z10" s="8">
        <f t="shared" si="15"/>
        <v>29</v>
      </c>
      <c r="AA10" s="31">
        <f t="shared" si="16"/>
        <v>-1.6509446680547204</v>
      </c>
      <c r="AB10" s="9">
        <v>7.2000000000000008E-2</v>
      </c>
      <c r="AC10" s="97">
        <f t="shared" si="17"/>
        <v>35</v>
      </c>
      <c r="AD10" s="31">
        <f t="shared" si="18"/>
        <v>-1.8790945594515234</v>
      </c>
      <c r="AE10" s="16">
        <v>0.82690302398331594</v>
      </c>
      <c r="AF10" s="8">
        <f t="shared" si="19"/>
        <v>75</v>
      </c>
      <c r="AG10" s="31">
        <f t="shared" si="20"/>
        <v>-0.53980027973703693</v>
      </c>
      <c r="AH10" s="12">
        <v>2.6766666666666663</v>
      </c>
      <c r="AI10" s="97">
        <f t="shared" si="21"/>
        <v>35</v>
      </c>
      <c r="AJ10" s="31">
        <f t="shared" si="22"/>
        <v>-0.2821302993869636</v>
      </c>
      <c r="AK10" s="11">
        <v>92500.733479692644</v>
      </c>
      <c r="AL10" s="36"/>
    </row>
    <row r="11" spans="1:38" x14ac:dyDescent="0.3">
      <c r="A11" t="s">
        <v>737</v>
      </c>
      <c r="B11" s="3" t="s">
        <v>174</v>
      </c>
      <c r="C11" s="4" t="s">
        <v>36</v>
      </c>
      <c r="D11" s="5" t="s">
        <v>37</v>
      </c>
      <c r="E11" s="34">
        <f t="shared" si="0"/>
        <v>-2.9935209074391373</v>
      </c>
      <c r="F11" s="6">
        <f t="shared" si="1"/>
        <v>37.737375178304333</v>
      </c>
      <c r="G11" s="7">
        <f t="shared" si="2"/>
        <v>106</v>
      </c>
      <c r="H11" s="97">
        <f t="shared" si="3"/>
        <v>46</v>
      </c>
      <c r="I11" s="31">
        <f t="shared" si="4"/>
        <v>-0.99598357834288442</v>
      </c>
      <c r="J11" s="9">
        <v>-3.6932958651144099E-2</v>
      </c>
      <c r="K11" s="8">
        <f t="shared" si="5"/>
        <v>135</v>
      </c>
      <c r="L11" s="31">
        <f t="shared" si="6"/>
        <v>-0.38141016523946158</v>
      </c>
      <c r="M11" s="9">
        <v>5.4569362261669953E-2</v>
      </c>
      <c r="N11" s="8">
        <f t="shared" si="7"/>
        <v>121</v>
      </c>
      <c r="O11" s="31">
        <f t="shared" si="8"/>
        <v>-0.37159897730259817</v>
      </c>
      <c r="P11" s="9">
        <v>8.657858136300417E-2</v>
      </c>
      <c r="Q11" s="8">
        <f t="shared" si="9"/>
        <v>158</v>
      </c>
      <c r="R11" s="31">
        <f t="shared" si="10"/>
        <v>4.3120610994689154E-2</v>
      </c>
      <c r="S11" s="10">
        <v>0.8336807002917882</v>
      </c>
      <c r="T11" s="8">
        <f t="shared" si="11"/>
        <v>292</v>
      </c>
      <c r="U11" s="31">
        <f t="shared" si="12"/>
        <v>0.27131723703156646</v>
      </c>
      <c r="V11" s="16">
        <v>5.8003660425172465E-2</v>
      </c>
      <c r="W11" s="97">
        <f t="shared" si="13"/>
        <v>128</v>
      </c>
      <c r="X11" s="31">
        <f t="shared" si="14"/>
        <v>-0.74267483072052742</v>
      </c>
      <c r="Y11" s="11">
        <v>87581</v>
      </c>
      <c r="Z11" s="8">
        <f t="shared" si="15"/>
        <v>41</v>
      </c>
      <c r="AA11" s="31">
        <f t="shared" si="16"/>
        <v>-1.408256770020482</v>
      </c>
      <c r="AB11" s="9">
        <v>6.8000000000000005E-2</v>
      </c>
      <c r="AC11" s="97">
        <f t="shared" si="17"/>
        <v>132</v>
      </c>
      <c r="AD11" s="31">
        <f t="shared" si="18"/>
        <v>-0.36885088962504325</v>
      </c>
      <c r="AE11" s="16">
        <v>0.91107674463560795</v>
      </c>
      <c r="AF11" s="8">
        <f t="shared" si="19"/>
        <v>254</v>
      </c>
      <c r="AG11" s="31">
        <f t="shared" si="20"/>
        <v>-4.1752699856514454E-2</v>
      </c>
      <c r="AH11" s="12">
        <v>2.1346666666666665</v>
      </c>
      <c r="AI11" s="97">
        <f t="shared" si="21"/>
        <v>131</v>
      </c>
      <c r="AJ11" s="31">
        <f t="shared" si="22"/>
        <v>-0.24716270774810911</v>
      </c>
      <c r="AK11" s="11">
        <v>136625.27844935391</v>
      </c>
      <c r="AL11" s="36"/>
    </row>
    <row r="12" spans="1:38" x14ac:dyDescent="0.3">
      <c r="A12" t="s">
        <v>146</v>
      </c>
      <c r="B12" s="3" t="s">
        <v>244</v>
      </c>
      <c r="C12" s="4" t="s">
        <v>36</v>
      </c>
      <c r="D12" s="5" t="s">
        <v>37</v>
      </c>
      <c r="E12" s="34">
        <f t="shared" si="0"/>
        <v>-4.3614616235106567</v>
      </c>
      <c r="F12" s="6">
        <f t="shared" si="1"/>
        <v>42.099839486518192</v>
      </c>
      <c r="G12" s="7">
        <f t="shared" si="2"/>
        <v>78</v>
      </c>
      <c r="H12" s="97">
        <f t="shared" si="3"/>
        <v>53</v>
      </c>
      <c r="I12" s="31">
        <f t="shared" si="4"/>
        <v>-0.91297746249753431</v>
      </c>
      <c r="J12" s="9">
        <v>-2.9940119760479056E-2</v>
      </c>
      <c r="K12" s="8">
        <f t="shared" si="5"/>
        <v>398</v>
      </c>
      <c r="L12" s="31">
        <f t="shared" si="6"/>
        <v>0.56533729993986226</v>
      </c>
      <c r="M12" s="9">
        <v>2.2641509433962263E-2</v>
      </c>
      <c r="N12" s="8">
        <f t="shared" si="7"/>
        <v>358</v>
      </c>
      <c r="O12" s="31">
        <f t="shared" si="8"/>
        <v>0.4971295293285431</v>
      </c>
      <c r="P12" s="9">
        <v>2.8806584362139918E-2</v>
      </c>
      <c r="Q12" s="8">
        <f t="shared" si="9"/>
        <v>386</v>
      </c>
      <c r="R12" s="31">
        <f t="shared" si="10"/>
        <v>5.3022261440516576E-2</v>
      </c>
      <c r="S12" s="10">
        <v>0</v>
      </c>
      <c r="T12" s="8">
        <f t="shared" si="11"/>
        <v>56</v>
      </c>
      <c r="U12" s="31">
        <f t="shared" si="12"/>
        <v>-1.1182156028754859</v>
      </c>
      <c r="V12" s="16">
        <v>0.14803625377643503</v>
      </c>
      <c r="W12" s="97">
        <f t="shared" si="13"/>
        <v>107</v>
      </c>
      <c r="X12" s="31">
        <f t="shared" si="14"/>
        <v>-0.80715040150861361</v>
      </c>
      <c r="Y12" s="11">
        <v>84609</v>
      </c>
      <c r="Z12" s="8">
        <f t="shared" si="15"/>
        <v>17</v>
      </c>
      <c r="AA12" s="31">
        <f t="shared" si="16"/>
        <v>-2.3790083621574345</v>
      </c>
      <c r="AB12" s="9">
        <v>8.4000000000000005E-2</v>
      </c>
      <c r="AC12" s="97">
        <f t="shared" si="17"/>
        <v>103</v>
      </c>
      <c r="AD12" s="31">
        <f t="shared" si="18"/>
        <v>-0.63373524894607702</v>
      </c>
      <c r="AE12" s="16">
        <v>0.89631336405529949</v>
      </c>
      <c r="AF12" s="8">
        <f t="shared" si="19"/>
        <v>502</v>
      </c>
      <c r="AG12" s="31">
        <f t="shared" si="20"/>
        <v>0.66948129798024658</v>
      </c>
      <c r="AH12" s="12">
        <v>1.3606666666666667</v>
      </c>
      <c r="AI12" s="97">
        <f t="shared" si="21"/>
        <v>218</v>
      </c>
      <c r="AJ12" s="31">
        <f t="shared" si="22"/>
        <v>-0.21585633059099746</v>
      </c>
      <c r="AK12" s="11">
        <v>176129.84773662552</v>
      </c>
      <c r="AL12" s="36"/>
    </row>
    <row r="13" spans="1:38" x14ac:dyDescent="0.3">
      <c r="A13" t="s">
        <v>986</v>
      </c>
      <c r="B13" s="3" t="s">
        <v>307</v>
      </c>
      <c r="C13" s="4" t="s">
        <v>36</v>
      </c>
      <c r="D13" s="5" t="s">
        <v>37</v>
      </c>
      <c r="E13" s="34">
        <f t="shared" si="0"/>
        <v>-6.7406269831666137</v>
      </c>
      <c r="F13" s="6">
        <f t="shared" si="1"/>
        <v>49.687174115057211</v>
      </c>
      <c r="G13" s="7">
        <f t="shared" si="2"/>
        <v>41</v>
      </c>
      <c r="H13" s="97">
        <f t="shared" si="3"/>
        <v>316</v>
      </c>
      <c r="I13" s="31">
        <f t="shared" si="4"/>
        <v>6.9827226884637342E-2</v>
      </c>
      <c r="J13" s="9">
        <v>5.2856127044323298E-2</v>
      </c>
      <c r="K13" s="8">
        <f t="shared" si="5"/>
        <v>96</v>
      </c>
      <c r="L13" s="31">
        <f t="shared" si="6"/>
        <v>-0.72021020462447838</v>
      </c>
      <c r="M13" s="9">
        <v>6.5994962216624681E-2</v>
      </c>
      <c r="N13" s="8">
        <f t="shared" si="7"/>
        <v>20</v>
      </c>
      <c r="O13" s="31">
        <f t="shared" si="8"/>
        <v>-2.5734316500103804</v>
      </c>
      <c r="P13" s="9">
        <v>0.23300438596491227</v>
      </c>
      <c r="Q13" s="8">
        <f t="shared" si="9"/>
        <v>12</v>
      </c>
      <c r="R13" s="31">
        <f t="shared" si="10"/>
        <v>-3.7887015941784064E-2</v>
      </c>
      <c r="S13" s="10">
        <v>7.6542098153984686</v>
      </c>
      <c r="T13" s="8">
        <f t="shared" si="11"/>
        <v>198</v>
      </c>
      <c r="U13" s="31">
        <f t="shared" si="12"/>
        <v>-4.6093690061603021E-2</v>
      </c>
      <c r="V13" s="16">
        <v>7.8569801867456157E-2</v>
      </c>
      <c r="W13" s="97">
        <f t="shared" si="13"/>
        <v>53</v>
      </c>
      <c r="X13" s="31">
        <f t="shared" si="14"/>
        <v>-1.0869639654469503</v>
      </c>
      <c r="Y13" s="11">
        <v>71711</v>
      </c>
      <c r="Z13" s="8">
        <f t="shared" si="15"/>
        <v>29</v>
      </c>
      <c r="AA13" s="31">
        <f t="shared" si="16"/>
        <v>-1.6509446680547204</v>
      </c>
      <c r="AB13" s="9">
        <v>7.2000000000000008E-2</v>
      </c>
      <c r="AC13" s="97">
        <f t="shared" si="17"/>
        <v>80</v>
      </c>
      <c r="AD13" s="31">
        <f t="shared" si="18"/>
        <v>-0.8602344751533304</v>
      </c>
      <c r="AE13" s="16">
        <v>0.88368938623262128</v>
      </c>
      <c r="AF13" s="8">
        <f t="shared" si="19"/>
        <v>21</v>
      </c>
      <c r="AG13" s="31">
        <f t="shared" si="20"/>
        <v>-1.0044609062307348</v>
      </c>
      <c r="AH13" s="12">
        <v>3.1823333333333328</v>
      </c>
      <c r="AI13" s="97">
        <f t="shared" si="21"/>
        <v>27</v>
      </c>
      <c r="AJ13" s="31">
        <f t="shared" si="22"/>
        <v>-0.28544219002080273</v>
      </c>
      <c r="AK13" s="11">
        <v>88321.558982440343</v>
      </c>
      <c r="AL13" s="36"/>
    </row>
    <row r="14" spans="1:38" x14ac:dyDescent="0.3">
      <c r="A14" t="s">
        <v>1011</v>
      </c>
      <c r="B14" s="3" t="s">
        <v>309</v>
      </c>
      <c r="C14" s="4" t="s">
        <v>36</v>
      </c>
      <c r="D14" s="5" t="s">
        <v>37</v>
      </c>
      <c r="E14" s="34">
        <f t="shared" si="0"/>
        <v>-1.5835516283121343</v>
      </c>
      <c r="F14" s="6">
        <f t="shared" si="1"/>
        <v>33.240878668182191</v>
      </c>
      <c r="G14" s="7">
        <f t="shared" si="2"/>
        <v>160</v>
      </c>
      <c r="H14" s="97">
        <f t="shared" si="3"/>
        <v>487</v>
      </c>
      <c r="I14" s="31">
        <f t="shared" si="4"/>
        <v>0.7849755676909782</v>
      </c>
      <c r="J14" s="9">
        <v>0.11310370132550562</v>
      </c>
      <c r="K14" s="8">
        <f t="shared" si="5"/>
        <v>275</v>
      </c>
      <c r="L14" s="31">
        <f t="shared" si="6"/>
        <v>0.17462470993945739</v>
      </c>
      <c r="M14" s="9">
        <v>3.581779406135506E-2</v>
      </c>
      <c r="N14" s="8">
        <f t="shared" si="7"/>
        <v>109</v>
      </c>
      <c r="O14" s="31">
        <f t="shared" si="8"/>
        <v>-0.46705007677927035</v>
      </c>
      <c r="P14" s="9">
        <v>9.2926249927582416E-2</v>
      </c>
      <c r="Q14" s="8">
        <f t="shared" si="9"/>
        <v>126</v>
      </c>
      <c r="R14" s="31">
        <f t="shared" si="10"/>
        <v>3.8340532020552848E-2</v>
      </c>
      <c r="S14" s="10">
        <v>1.2361448761794884</v>
      </c>
      <c r="T14" s="8">
        <f t="shared" si="11"/>
        <v>137</v>
      </c>
      <c r="U14" s="31">
        <f t="shared" si="12"/>
        <v>-0.28380035676395826</v>
      </c>
      <c r="V14" s="16">
        <v>9.3971631205673756E-2</v>
      </c>
      <c r="W14" s="97">
        <f t="shared" si="13"/>
        <v>190</v>
      </c>
      <c r="X14" s="31">
        <f t="shared" si="14"/>
        <v>-0.53421394252984078</v>
      </c>
      <c r="Y14" s="11">
        <v>97190</v>
      </c>
      <c r="Z14" s="8">
        <f t="shared" si="15"/>
        <v>141</v>
      </c>
      <c r="AA14" s="31">
        <f t="shared" si="16"/>
        <v>-0.25548925435785036</v>
      </c>
      <c r="AB14" s="9">
        <v>4.9000000000000002E-2</v>
      </c>
      <c r="AC14" s="97">
        <f t="shared" si="17"/>
        <v>154</v>
      </c>
      <c r="AD14" s="31">
        <f t="shared" si="18"/>
        <v>-0.2229407579348448</v>
      </c>
      <c r="AE14" s="16">
        <v>0.91920907381573358</v>
      </c>
      <c r="AF14" s="8">
        <f t="shared" si="19"/>
        <v>199</v>
      </c>
      <c r="AG14" s="31">
        <f t="shared" si="20"/>
        <v>-0.14895851348393327</v>
      </c>
      <c r="AH14" s="12">
        <v>2.2513333333333332</v>
      </c>
      <c r="AI14" s="97">
        <f t="shared" si="21"/>
        <v>137</v>
      </c>
      <c r="AJ14" s="31">
        <f t="shared" si="22"/>
        <v>-0.24423285201419198</v>
      </c>
      <c r="AK14" s="11">
        <v>140322.37467551196</v>
      </c>
      <c r="AL14" s="36"/>
    </row>
    <row r="15" spans="1:38" x14ac:dyDescent="0.3">
      <c r="A15" t="s">
        <v>120</v>
      </c>
      <c r="B15" s="3" t="s">
        <v>331</v>
      </c>
      <c r="C15" s="4" t="s">
        <v>36</v>
      </c>
      <c r="D15" s="5" t="s">
        <v>37</v>
      </c>
      <c r="E15" s="34">
        <f t="shared" si="0"/>
        <v>-0.16102947289374908</v>
      </c>
      <c r="F15" s="6">
        <f t="shared" si="1"/>
        <v>28.704350105396355</v>
      </c>
      <c r="G15" s="7">
        <f t="shared" si="2"/>
        <v>227</v>
      </c>
      <c r="H15" s="97">
        <f t="shared" si="3"/>
        <v>63</v>
      </c>
      <c r="I15" s="31">
        <f t="shared" si="4"/>
        <v>-0.83728262351987925</v>
      </c>
      <c r="J15" s="9">
        <v>-2.3563218390804552E-2</v>
      </c>
      <c r="K15" s="8">
        <f t="shared" si="5"/>
        <v>117</v>
      </c>
      <c r="L15" s="31">
        <f t="shared" si="6"/>
        <v>-0.50008229000431315</v>
      </c>
      <c r="M15" s="9">
        <v>5.8571428571428573E-2</v>
      </c>
      <c r="N15" s="8">
        <f t="shared" si="7"/>
        <v>256</v>
      </c>
      <c r="O15" s="31">
        <f t="shared" si="8"/>
        <v>0.20831531988005286</v>
      </c>
      <c r="P15" s="9">
        <v>4.8013245033112585E-2</v>
      </c>
      <c r="Q15" s="8">
        <f t="shared" si="9"/>
        <v>90</v>
      </c>
      <c r="R15" s="31">
        <f t="shared" si="10"/>
        <v>3.205046089354191E-2</v>
      </c>
      <c r="S15" s="10">
        <v>1.7657445556209534</v>
      </c>
      <c r="T15" s="8">
        <f t="shared" si="11"/>
        <v>403</v>
      </c>
      <c r="U15" s="31">
        <f t="shared" si="12"/>
        <v>0.58169248537042706</v>
      </c>
      <c r="V15" s="16">
        <v>3.7893384714193963E-2</v>
      </c>
      <c r="W15" s="97">
        <f t="shared" si="13"/>
        <v>192</v>
      </c>
      <c r="X15" s="31">
        <f t="shared" si="14"/>
        <v>-0.53143706734112106</v>
      </c>
      <c r="Y15" s="11">
        <v>97318</v>
      </c>
      <c r="Z15" s="8">
        <f t="shared" si="15"/>
        <v>68</v>
      </c>
      <c r="AA15" s="31">
        <f t="shared" si="16"/>
        <v>-0.74086505042632678</v>
      </c>
      <c r="AB15" s="9">
        <v>5.7000000000000002E-2</v>
      </c>
      <c r="AC15" s="97">
        <f t="shared" si="17"/>
        <v>403</v>
      </c>
      <c r="AD15" s="31">
        <f t="shared" si="18"/>
        <v>0.62002928410935831</v>
      </c>
      <c r="AE15" s="16">
        <v>0.96619217081850539</v>
      </c>
      <c r="AF15" s="8">
        <f t="shared" si="19"/>
        <v>390</v>
      </c>
      <c r="AG15" s="31">
        <f t="shared" si="20"/>
        <v>0.23667611325012475</v>
      </c>
      <c r="AH15" s="12">
        <v>1.8316666666666663</v>
      </c>
      <c r="AI15" s="97">
        <f t="shared" si="21"/>
        <v>198</v>
      </c>
      <c r="AJ15" s="31">
        <f t="shared" si="22"/>
        <v>-0.22257082124465816</v>
      </c>
      <c r="AK15" s="11">
        <v>167657.03531489111</v>
      </c>
      <c r="AL15" s="36"/>
    </row>
    <row r="16" spans="1:38" x14ac:dyDescent="0.3">
      <c r="A16" t="s">
        <v>548</v>
      </c>
      <c r="B16" s="3" t="s">
        <v>360</v>
      </c>
      <c r="C16" s="4" t="s">
        <v>36</v>
      </c>
      <c r="D16" s="5" t="s">
        <v>37</v>
      </c>
      <c r="E16" s="34">
        <f t="shared" si="0"/>
        <v>-0.31071335121417792</v>
      </c>
      <c r="F16" s="6">
        <f t="shared" si="1"/>
        <v>29.181703084963459</v>
      </c>
      <c r="G16" s="7">
        <f t="shared" si="2"/>
        <v>218</v>
      </c>
      <c r="H16" s="97">
        <f t="shared" si="3"/>
        <v>117</v>
      </c>
      <c r="I16" s="31">
        <f t="shared" si="4"/>
        <v>-0.56403112296114544</v>
      </c>
      <c r="J16" s="9">
        <v>-5.4318305268874489E-4</v>
      </c>
      <c r="K16" s="8">
        <f t="shared" si="5"/>
        <v>375</v>
      </c>
      <c r="L16" s="31">
        <f t="shared" si="6"/>
        <v>0.49757560802431866</v>
      </c>
      <c r="M16" s="9">
        <v>2.4926686217008796E-2</v>
      </c>
      <c r="N16" s="8">
        <f t="shared" si="7"/>
        <v>318</v>
      </c>
      <c r="O16" s="31">
        <f t="shared" si="8"/>
        <v>0.40785947454594568</v>
      </c>
      <c r="P16" s="9">
        <v>3.4743202416918431E-2</v>
      </c>
      <c r="Q16" s="8">
        <f t="shared" si="9"/>
        <v>386</v>
      </c>
      <c r="R16" s="31">
        <f t="shared" si="10"/>
        <v>5.3022261440516576E-2</v>
      </c>
      <c r="S16" s="10">
        <v>0</v>
      </c>
      <c r="T16" s="8">
        <f t="shared" si="11"/>
        <v>230</v>
      </c>
      <c r="U16" s="31">
        <f t="shared" si="12"/>
        <v>4.4715337099831894E-2</v>
      </c>
      <c r="V16" s="16">
        <v>7.2685973878478138E-2</v>
      </c>
      <c r="W16" s="97">
        <f t="shared" si="13"/>
        <v>278</v>
      </c>
      <c r="X16" s="31">
        <f t="shared" si="14"/>
        <v>-0.25138486569125379</v>
      </c>
      <c r="Y16" s="11">
        <v>110227</v>
      </c>
      <c r="Z16" s="8">
        <f t="shared" si="15"/>
        <v>122</v>
      </c>
      <c r="AA16" s="31">
        <f t="shared" si="16"/>
        <v>-0.37683320337496912</v>
      </c>
      <c r="AB16" s="9">
        <v>5.0999999999999997E-2</v>
      </c>
      <c r="AC16" s="97">
        <f t="shared" si="17"/>
        <v>152</v>
      </c>
      <c r="AD16" s="31">
        <f t="shared" si="18"/>
        <v>-0.23219998321461469</v>
      </c>
      <c r="AE16" s="16">
        <v>0.91869300911854102</v>
      </c>
      <c r="AF16" s="8">
        <f t="shared" si="19"/>
        <v>458</v>
      </c>
      <c r="AG16" s="31">
        <f t="shared" si="20"/>
        <v>0.47467301950299412</v>
      </c>
      <c r="AH16" s="12">
        <v>1.5726666666666667</v>
      </c>
      <c r="AI16" s="97">
        <f t="shared" si="21"/>
        <v>177</v>
      </c>
      <c r="AJ16" s="31">
        <f t="shared" si="22"/>
        <v>-0.23178699264470551</v>
      </c>
      <c r="AK16" s="11">
        <v>156027.42771739131</v>
      </c>
      <c r="AL16" s="36"/>
    </row>
    <row r="17" spans="1:38" x14ac:dyDescent="0.3">
      <c r="A17" t="s">
        <v>1136</v>
      </c>
      <c r="B17" s="3" t="s">
        <v>385</v>
      </c>
      <c r="C17" s="4" t="s">
        <v>36</v>
      </c>
      <c r="D17" s="5" t="s">
        <v>37</v>
      </c>
      <c r="E17" s="34">
        <f t="shared" si="0"/>
        <v>-1.2678511442492573</v>
      </c>
      <c r="F17" s="6">
        <f t="shared" si="1"/>
        <v>32.234086431041021</v>
      </c>
      <c r="G17" s="7">
        <f t="shared" si="2"/>
        <v>165</v>
      </c>
      <c r="H17" s="97">
        <f t="shared" si="3"/>
        <v>248</v>
      </c>
      <c r="I17" s="31">
        <f t="shared" si="4"/>
        <v>-0.13972613824163929</v>
      </c>
      <c r="J17" s="9">
        <v>3.5202332424479676E-2</v>
      </c>
      <c r="K17" s="8">
        <f t="shared" si="5"/>
        <v>493</v>
      </c>
      <c r="L17" s="31">
        <f t="shared" si="6"/>
        <v>0.88139281674820924</v>
      </c>
      <c r="M17" s="9">
        <v>1.1982939543700494E-2</v>
      </c>
      <c r="N17" s="8">
        <f t="shared" si="7"/>
        <v>192</v>
      </c>
      <c r="O17" s="31">
        <f t="shared" si="8"/>
        <v>-4.9451735395857406E-2</v>
      </c>
      <c r="P17" s="9">
        <v>6.5155214509940704E-2</v>
      </c>
      <c r="Q17" s="8">
        <f t="shared" si="9"/>
        <v>182</v>
      </c>
      <c r="R17" s="31">
        <f t="shared" si="10"/>
        <v>4.4659682825141461E-2</v>
      </c>
      <c r="S17" s="10">
        <v>0.70409680027120758</v>
      </c>
      <c r="T17" s="8">
        <f t="shared" si="11"/>
        <v>128</v>
      </c>
      <c r="U17" s="31">
        <f t="shared" si="12"/>
        <v>-0.31228839374538658</v>
      </c>
      <c r="V17" s="16">
        <v>9.5817468724055999E-2</v>
      </c>
      <c r="W17" s="97">
        <f t="shared" si="13"/>
        <v>151</v>
      </c>
      <c r="X17" s="31">
        <f t="shared" si="14"/>
        <v>-0.66353388784201506</v>
      </c>
      <c r="Y17" s="11">
        <v>91229</v>
      </c>
      <c r="Z17" s="8">
        <f t="shared" si="15"/>
        <v>122</v>
      </c>
      <c r="AA17" s="31">
        <f t="shared" si="16"/>
        <v>-0.37683320337496912</v>
      </c>
      <c r="AB17" s="9">
        <v>5.0999999999999997E-2</v>
      </c>
      <c r="AC17" s="97">
        <f t="shared" si="17"/>
        <v>197</v>
      </c>
      <c r="AD17" s="31">
        <f t="shared" si="18"/>
        <v>-3.6796926901054079E-2</v>
      </c>
      <c r="AE17" s="16">
        <v>0.92958383594692395</v>
      </c>
      <c r="AF17" s="8">
        <f t="shared" si="19"/>
        <v>284</v>
      </c>
      <c r="AG17" s="31">
        <f t="shared" si="20"/>
        <v>1.5219532528342229E-2</v>
      </c>
      <c r="AH17" s="12">
        <v>2.0726666666666667</v>
      </c>
      <c r="AI17" s="97">
        <f t="shared" si="21"/>
        <v>121</v>
      </c>
      <c r="AJ17" s="31">
        <f t="shared" si="22"/>
        <v>-0.2513129302953776</v>
      </c>
      <c r="AK17" s="11">
        <v>131388.23829765042</v>
      </c>
      <c r="AL17" s="36"/>
    </row>
    <row r="18" spans="1:38" x14ac:dyDescent="0.3">
      <c r="A18" t="s">
        <v>497</v>
      </c>
      <c r="B18" s="3" t="s">
        <v>431</v>
      </c>
      <c r="C18" s="4" t="s">
        <v>36</v>
      </c>
      <c r="D18" s="5" t="s">
        <v>37</v>
      </c>
      <c r="E18" s="34">
        <f t="shared" si="0"/>
        <v>-2.3319279749307045</v>
      </c>
      <c r="F18" s="6">
        <f t="shared" si="1"/>
        <v>35.62750629237545</v>
      </c>
      <c r="G18" s="7">
        <f t="shared" si="2"/>
        <v>131</v>
      </c>
      <c r="H18" s="97">
        <f t="shared" si="3"/>
        <v>407</v>
      </c>
      <c r="I18" s="31">
        <f t="shared" si="4"/>
        <v>0.34073984461355056</v>
      </c>
      <c r="J18" s="9">
        <v>7.5679123517934821E-2</v>
      </c>
      <c r="K18" s="8">
        <f t="shared" si="5"/>
        <v>413</v>
      </c>
      <c r="L18" s="31">
        <f t="shared" si="6"/>
        <v>0.60642534274946625</v>
      </c>
      <c r="M18" s="9">
        <v>2.1255867505092552E-2</v>
      </c>
      <c r="N18" s="8">
        <f t="shared" si="7"/>
        <v>111</v>
      </c>
      <c r="O18" s="31">
        <f t="shared" si="8"/>
        <v>-0.46287409644870892</v>
      </c>
      <c r="P18" s="9">
        <v>9.264853977844914E-2</v>
      </c>
      <c r="Q18" s="8">
        <f t="shared" si="9"/>
        <v>69</v>
      </c>
      <c r="R18" s="31">
        <f t="shared" si="10"/>
        <v>2.7751104012773399E-2</v>
      </c>
      <c r="S18" s="10">
        <v>2.1277337891101888</v>
      </c>
      <c r="T18" s="8">
        <f t="shared" si="11"/>
        <v>152</v>
      </c>
      <c r="U18" s="31">
        <f t="shared" si="12"/>
        <v>-0.1858470971606824</v>
      </c>
      <c r="V18" s="16">
        <v>8.7624903920061489E-2</v>
      </c>
      <c r="W18" s="97">
        <f t="shared" si="13"/>
        <v>78</v>
      </c>
      <c r="X18" s="31">
        <f t="shared" si="14"/>
        <v>-0.93208809066358966</v>
      </c>
      <c r="Y18" s="11">
        <v>78850</v>
      </c>
      <c r="Z18" s="8">
        <f t="shared" si="15"/>
        <v>61</v>
      </c>
      <c r="AA18" s="31">
        <f t="shared" si="16"/>
        <v>-0.86220899944344598</v>
      </c>
      <c r="AB18" s="9">
        <v>5.9000000000000004E-2</v>
      </c>
      <c r="AC18" s="97">
        <f t="shared" si="17"/>
        <v>185</v>
      </c>
      <c r="AD18" s="31">
        <f t="shared" si="18"/>
        <v>-8.2885426778063487E-2</v>
      </c>
      <c r="AE18" s="16">
        <v>0.92701508456498549</v>
      </c>
      <c r="AF18" s="8">
        <f t="shared" si="19"/>
        <v>260</v>
      </c>
      <c r="AG18" s="31">
        <f t="shared" si="20"/>
        <v>-3.2257327792371879E-2</v>
      </c>
      <c r="AH18" s="12">
        <v>2.1243333333333334</v>
      </c>
      <c r="AI18" s="97">
        <f t="shared" si="21"/>
        <v>125</v>
      </c>
      <c r="AJ18" s="31">
        <f t="shared" si="22"/>
        <v>-0.25000933336659342</v>
      </c>
      <c r="AK18" s="11">
        <v>133033.20778541281</v>
      </c>
      <c r="AL18" s="36"/>
    </row>
    <row r="19" spans="1:38" x14ac:dyDescent="0.3">
      <c r="A19" t="s">
        <v>636</v>
      </c>
      <c r="B19" s="3" t="s">
        <v>434</v>
      </c>
      <c r="C19" s="4" t="s">
        <v>36</v>
      </c>
      <c r="D19" s="5" t="s">
        <v>37</v>
      </c>
      <c r="E19" s="34">
        <f t="shared" si="0"/>
        <v>-2.4870655131172952</v>
      </c>
      <c r="F19" s="6">
        <f t="shared" si="1"/>
        <v>36.122251397372949</v>
      </c>
      <c r="G19" s="7">
        <f t="shared" si="2"/>
        <v>125</v>
      </c>
      <c r="H19" s="97">
        <f t="shared" si="3"/>
        <v>244</v>
      </c>
      <c r="I19" s="31">
        <f t="shared" si="4"/>
        <v>-0.15181486708853112</v>
      </c>
      <c r="J19" s="9">
        <v>3.4183919114106898E-2</v>
      </c>
      <c r="K19" s="8">
        <f t="shared" si="5"/>
        <v>133</v>
      </c>
      <c r="L19" s="31">
        <f t="shared" si="6"/>
        <v>-0.39959365702553945</v>
      </c>
      <c r="M19" s="9">
        <v>5.5182577370230884E-2</v>
      </c>
      <c r="N19" s="8">
        <f t="shared" si="7"/>
        <v>146</v>
      </c>
      <c r="O19" s="31">
        <f t="shared" si="8"/>
        <v>-0.24197565384202593</v>
      </c>
      <c r="P19" s="9">
        <v>7.795839888131445E-2</v>
      </c>
      <c r="Q19" s="8">
        <f t="shared" si="9"/>
        <v>129</v>
      </c>
      <c r="R19" s="31">
        <f t="shared" si="10"/>
        <v>3.9593855942638832E-2</v>
      </c>
      <c r="S19" s="10">
        <v>1.1306198457036447</v>
      </c>
      <c r="T19" s="8">
        <f t="shared" si="11"/>
        <v>129</v>
      </c>
      <c r="U19" s="31">
        <f t="shared" si="12"/>
        <v>-0.31188296769704549</v>
      </c>
      <c r="V19" s="16">
        <v>9.5791199781361025E-2</v>
      </c>
      <c r="W19" s="97">
        <f t="shared" si="13"/>
        <v>76</v>
      </c>
      <c r="X19" s="31">
        <f t="shared" si="14"/>
        <v>-0.94864087010884868</v>
      </c>
      <c r="Y19" s="11">
        <v>78087</v>
      </c>
      <c r="Z19" s="8">
        <f t="shared" si="15"/>
        <v>128</v>
      </c>
      <c r="AA19" s="31">
        <f t="shared" si="16"/>
        <v>-0.31616122886640996</v>
      </c>
      <c r="AB19" s="9">
        <v>0.05</v>
      </c>
      <c r="AC19" s="97">
        <f t="shared" si="17"/>
        <v>117</v>
      </c>
      <c r="AD19" s="31">
        <f t="shared" si="18"/>
        <v>-0.51333341592168213</v>
      </c>
      <c r="AE19" s="16">
        <v>0.90302398331595413</v>
      </c>
      <c r="AF19" s="8">
        <f t="shared" si="19"/>
        <v>286</v>
      </c>
      <c r="AG19" s="31">
        <f t="shared" si="20"/>
        <v>1.8588858099489711E-2</v>
      </c>
      <c r="AH19" s="12">
        <v>2.069</v>
      </c>
      <c r="AI19" s="97">
        <f t="shared" si="21"/>
        <v>135</v>
      </c>
      <c r="AJ19" s="31">
        <f t="shared" si="22"/>
        <v>-0.24584126448110674</v>
      </c>
      <c r="AK19" s="11">
        <v>138292.76769087522</v>
      </c>
      <c r="AL19" s="36"/>
    </row>
    <row r="20" spans="1:38" x14ac:dyDescent="0.3">
      <c r="A20" t="s">
        <v>231</v>
      </c>
      <c r="B20" s="3" t="s">
        <v>568</v>
      </c>
      <c r="C20" s="4" t="s">
        <v>36</v>
      </c>
      <c r="D20" s="5" t="s">
        <v>37</v>
      </c>
      <c r="E20" s="34">
        <f t="shared" si="0"/>
        <v>3.4547401947750611</v>
      </c>
      <c r="F20" s="6">
        <f t="shared" si="1"/>
        <v>17.173392705994857</v>
      </c>
      <c r="G20" s="7">
        <f t="shared" si="2"/>
        <v>450</v>
      </c>
      <c r="H20" s="97">
        <f t="shared" si="3"/>
        <v>174</v>
      </c>
      <c r="I20" s="31">
        <f t="shared" si="4"/>
        <v>-0.36310253496369621</v>
      </c>
      <c r="J20" s="9">
        <v>1.6384018396090827E-2</v>
      </c>
      <c r="K20" s="8">
        <f t="shared" si="5"/>
        <v>254</v>
      </c>
      <c r="L20" s="31">
        <f t="shared" si="6"/>
        <v>8.9694761865144954E-2</v>
      </c>
      <c r="M20" s="9">
        <v>3.8681948424068767E-2</v>
      </c>
      <c r="N20" s="8">
        <f t="shared" si="7"/>
        <v>495</v>
      </c>
      <c r="O20" s="31">
        <f t="shared" si="8"/>
        <v>0.82655510834904133</v>
      </c>
      <c r="P20" s="9">
        <v>6.8991950939057108E-3</v>
      </c>
      <c r="Q20" s="8">
        <f t="shared" si="9"/>
        <v>342</v>
      </c>
      <c r="R20" s="31">
        <f t="shared" si="10"/>
        <v>5.1342817194225565E-2</v>
      </c>
      <c r="S20" s="10">
        <v>0.14140271493212669</v>
      </c>
      <c r="T20" s="8">
        <f t="shared" si="11"/>
        <v>525</v>
      </c>
      <c r="U20" s="31">
        <f t="shared" si="12"/>
        <v>0.86237058830646229</v>
      </c>
      <c r="V20" s="16">
        <v>1.9707288798724822E-2</v>
      </c>
      <c r="W20" s="97">
        <f t="shared" si="13"/>
        <v>447</v>
      </c>
      <c r="X20" s="31">
        <f t="shared" si="14"/>
        <v>0.74930983610620727</v>
      </c>
      <c r="Y20" s="11">
        <v>156354</v>
      </c>
      <c r="Z20" s="8">
        <f t="shared" si="15"/>
        <v>415</v>
      </c>
      <c r="AA20" s="31">
        <f t="shared" si="16"/>
        <v>0.59391838876198322</v>
      </c>
      <c r="AB20" s="9">
        <v>3.5000000000000003E-2</v>
      </c>
      <c r="AC20" s="97">
        <f t="shared" si="17"/>
        <v>408</v>
      </c>
      <c r="AD20" s="31">
        <f t="shared" si="18"/>
        <v>0.62591464450016487</v>
      </c>
      <c r="AE20" s="16">
        <v>0.96652019250889309</v>
      </c>
      <c r="AF20" s="8">
        <f t="shared" si="19"/>
        <v>70</v>
      </c>
      <c r="AG20" s="31">
        <f t="shared" si="20"/>
        <v>-0.55542169829417543</v>
      </c>
      <c r="AH20" s="12">
        <v>2.6936666666666667</v>
      </c>
      <c r="AI20" s="97">
        <f t="shared" si="21"/>
        <v>300</v>
      </c>
      <c r="AJ20" s="31">
        <f t="shared" si="22"/>
        <v>-0.18985528237936952</v>
      </c>
      <c r="AK20" s="11">
        <v>208939.7830882353</v>
      </c>
      <c r="AL20" s="36"/>
    </row>
    <row r="21" spans="1:38" ht="15.75" customHeight="1" x14ac:dyDescent="0.3">
      <c r="A21" t="s">
        <v>542</v>
      </c>
      <c r="B21" s="3" t="s">
        <v>592</v>
      </c>
      <c r="C21" s="4" t="s">
        <v>36</v>
      </c>
      <c r="D21" s="5" t="s">
        <v>37</v>
      </c>
      <c r="E21" s="34">
        <f t="shared" si="0"/>
        <v>2.7813866489745083</v>
      </c>
      <c r="F21" s="6">
        <f t="shared" si="1"/>
        <v>19.320767059175949</v>
      </c>
      <c r="G21" s="7">
        <f t="shared" si="2"/>
        <v>412</v>
      </c>
      <c r="H21" s="97">
        <f t="shared" si="3"/>
        <v>167</v>
      </c>
      <c r="I21" s="31">
        <f t="shared" si="4"/>
        <v>-0.38041688747033719</v>
      </c>
      <c r="J21" s="9">
        <v>1.4925373134328401E-2</v>
      </c>
      <c r="K21" s="8">
        <f t="shared" si="5"/>
        <v>384</v>
      </c>
      <c r="L21" s="31">
        <f t="shared" si="6"/>
        <v>0.51255296774049008</v>
      </c>
      <c r="M21" s="9">
        <v>2.4421593830334189E-2</v>
      </c>
      <c r="N21" s="8">
        <f t="shared" si="7"/>
        <v>525</v>
      </c>
      <c r="O21" s="31">
        <f t="shared" si="8"/>
        <v>0.93029961714273846</v>
      </c>
      <c r="P21" s="9">
        <v>0</v>
      </c>
      <c r="Q21" s="8">
        <f t="shared" si="9"/>
        <v>386</v>
      </c>
      <c r="R21" s="31">
        <f t="shared" si="10"/>
        <v>5.3022261440516576E-2</v>
      </c>
      <c r="S21" s="10">
        <v>0</v>
      </c>
      <c r="T21" s="8">
        <f t="shared" si="11"/>
        <v>109</v>
      </c>
      <c r="U21" s="31">
        <f t="shared" si="12"/>
        <v>-0.44364516329675763</v>
      </c>
      <c r="V21" s="16">
        <v>0.10432852386237514</v>
      </c>
      <c r="W21" s="97">
        <f t="shared" si="13"/>
        <v>267</v>
      </c>
      <c r="X21" s="31">
        <f t="shared" si="14"/>
        <v>-0.27507508214501897</v>
      </c>
      <c r="Y21" s="11">
        <v>109135</v>
      </c>
      <c r="Z21" s="8">
        <f t="shared" si="15"/>
        <v>340</v>
      </c>
      <c r="AA21" s="31">
        <f t="shared" si="16"/>
        <v>0.41190246523630486</v>
      </c>
      <c r="AB21" s="9">
        <v>3.7999999999999999E-2</v>
      </c>
      <c r="AC21" s="97">
        <f t="shared" si="17"/>
        <v>539</v>
      </c>
      <c r="AD21" s="31">
        <f t="shared" si="18"/>
        <v>1.0245089017436502</v>
      </c>
      <c r="AE21" s="16">
        <v>0.98873591989987486</v>
      </c>
      <c r="AF21" s="8">
        <f t="shared" si="19"/>
        <v>545</v>
      </c>
      <c r="AG21" s="31">
        <f t="shared" si="20"/>
        <v>1.2989325751355194</v>
      </c>
      <c r="AH21" s="12">
        <v>0.67566666666666675</v>
      </c>
      <c r="AI21" s="97">
        <f t="shared" si="21"/>
        <v>554</v>
      </c>
      <c r="AJ21" s="31">
        <f t="shared" si="22"/>
        <v>2.8904259400066259</v>
      </c>
      <c r="AK21" s="11">
        <v>4095853.3778280541</v>
      </c>
      <c r="AL21" s="36"/>
    </row>
    <row r="22" spans="1:38" x14ac:dyDescent="0.3">
      <c r="A22" t="s">
        <v>1029</v>
      </c>
      <c r="B22" s="3" t="s">
        <v>631</v>
      </c>
      <c r="C22" s="4" t="s">
        <v>36</v>
      </c>
      <c r="D22" s="5" t="s">
        <v>37</v>
      </c>
      <c r="E22" s="34">
        <f t="shared" si="0"/>
        <v>1.6707838842040279</v>
      </c>
      <c r="F22" s="6">
        <f t="shared" si="1"/>
        <v>22.862561571900684</v>
      </c>
      <c r="G22" s="7">
        <f t="shared" si="2"/>
        <v>333</v>
      </c>
      <c r="H22" s="97">
        <f t="shared" si="3"/>
        <v>8</v>
      </c>
      <c r="I22" s="31">
        <f t="shared" si="4"/>
        <v>-2.3974582390566597</v>
      </c>
      <c r="J22" s="9">
        <v>-0.15500000000000003</v>
      </c>
      <c r="K22" s="8">
        <f t="shared" si="5"/>
        <v>299</v>
      </c>
      <c r="L22" s="31">
        <f t="shared" si="6"/>
        <v>0.26654928424098129</v>
      </c>
      <c r="M22" s="9">
        <v>3.2717754834957105E-2</v>
      </c>
      <c r="N22" s="8">
        <f t="shared" si="7"/>
        <v>393</v>
      </c>
      <c r="O22" s="31">
        <f t="shared" si="8"/>
        <v>0.60264099818912142</v>
      </c>
      <c r="P22" s="9">
        <v>2.1789883268482489E-2</v>
      </c>
      <c r="Q22" s="8">
        <f t="shared" si="9"/>
        <v>386</v>
      </c>
      <c r="R22" s="31">
        <f t="shared" si="10"/>
        <v>5.3022261440516576E-2</v>
      </c>
      <c r="S22" s="10">
        <v>0</v>
      </c>
      <c r="T22" s="8">
        <f t="shared" si="11"/>
        <v>264</v>
      </c>
      <c r="U22" s="31">
        <f t="shared" si="12"/>
        <v>0.18754717092319584</v>
      </c>
      <c r="V22" s="16">
        <v>6.3431410011463504E-2</v>
      </c>
      <c r="W22" s="97">
        <f t="shared" si="13"/>
        <v>338</v>
      </c>
      <c r="X22" s="31">
        <f t="shared" si="14"/>
        <v>-3.1629882364875712E-4</v>
      </c>
      <c r="Y22" s="11">
        <v>121800</v>
      </c>
      <c r="Z22" s="8">
        <f t="shared" si="15"/>
        <v>317</v>
      </c>
      <c r="AA22" s="31">
        <f t="shared" si="16"/>
        <v>0.35123049072774526</v>
      </c>
      <c r="AB22" s="9">
        <v>3.9E-2</v>
      </c>
      <c r="AC22" s="97">
        <f t="shared" si="17"/>
        <v>362</v>
      </c>
      <c r="AD22" s="31">
        <f t="shared" si="18"/>
        <v>0.49124571258343414</v>
      </c>
      <c r="AE22" s="16">
        <v>0.95901439375457431</v>
      </c>
      <c r="AF22" s="8">
        <f t="shared" si="19"/>
        <v>533</v>
      </c>
      <c r="AG22" s="31">
        <f t="shared" si="20"/>
        <v>1.1001423664378203</v>
      </c>
      <c r="AH22" s="12">
        <v>0.89200000000000002</v>
      </c>
      <c r="AI22" s="97">
        <f t="shared" si="21"/>
        <v>542</v>
      </c>
      <c r="AJ22" s="31">
        <f t="shared" si="22"/>
        <v>0.97242078503251117</v>
      </c>
      <c r="AK22" s="11">
        <v>1675580.7554876886</v>
      </c>
      <c r="AL22" s="36"/>
    </row>
    <row r="23" spans="1:38" x14ac:dyDescent="0.3">
      <c r="A23" t="s">
        <v>376</v>
      </c>
      <c r="B23" s="3" t="s">
        <v>714</v>
      </c>
      <c r="C23" s="4" t="s">
        <v>36</v>
      </c>
      <c r="D23" s="5" t="s">
        <v>37</v>
      </c>
      <c r="E23" s="34">
        <f t="shared" si="0"/>
        <v>-1.7707476240944764</v>
      </c>
      <c r="F23" s="6">
        <f t="shared" si="1"/>
        <v>33.83786056999022</v>
      </c>
      <c r="G23" s="7">
        <f t="shared" si="2"/>
        <v>150</v>
      </c>
      <c r="H23" s="97">
        <f t="shared" si="3"/>
        <v>49</v>
      </c>
      <c r="I23" s="31">
        <f t="shared" si="4"/>
        <v>-0.96138346986826484</v>
      </c>
      <c r="J23" s="9">
        <v>-3.4018077239112543E-2</v>
      </c>
      <c r="K23" s="8">
        <f t="shared" si="5"/>
        <v>535</v>
      </c>
      <c r="L23" s="31">
        <f t="shared" si="6"/>
        <v>1.2367194871514957</v>
      </c>
      <c r="M23" s="9">
        <v>0</v>
      </c>
      <c r="N23" s="8">
        <f t="shared" si="7"/>
        <v>209</v>
      </c>
      <c r="O23" s="31">
        <f t="shared" si="8"/>
        <v>2.8068205666885906E-2</v>
      </c>
      <c r="P23" s="9">
        <v>0.06</v>
      </c>
      <c r="Q23" s="8">
        <f t="shared" si="9"/>
        <v>114</v>
      </c>
      <c r="R23" s="31">
        <f t="shared" si="10"/>
        <v>3.6857539140727556E-2</v>
      </c>
      <c r="S23" s="10">
        <v>1.3610071452875128</v>
      </c>
      <c r="T23" s="8">
        <f t="shared" si="11"/>
        <v>157</v>
      </c>
      <c r="U23" s="31">
        <f t="shared" si="12"/>
        <v>-0.17807328692551128</v>
      </c>
      <c r="V23" s="16">
        <v>8.7121212121212127E-2</v>
      </c>
      <c r="W23" s="97">
        <f t="shared" si="13"/>
        <v>176</v>
      </c>
      <c r="X23" s="31">
        <f t="shared" si="14"/>
        <v>-0.61597990023518967</v>
      </c>
      <c r="Y23" s="11">
        <v>93421</v>
      </c>
      <c r="Z23" s="8">
        <f t="shared" si="15"/>
        <v>111</v>
      </c>
      <c r="AA23" s="31">
        <f t="shared" si="16"/>
        <v>-0.43750517788352916</v>
      </c>
      <c r="AB23" s="9">
        <v>5.2000000000000005E-2</v>
      </c>
      <c r="AC23" s="97">
        <f t="shared" si="17"/>
        <v>110</v>
      </c>
      <c r="AD23" s="31">
        <f t="shared" si="18"/>
        <v>-0.56148399758967171</v>
      </c>
      <c r="AE23" s="16">
        <v>0.90034030140982013</v>
      </c>
      <c r="AF23" s="8">
        <f t="shared" si="19"/>
        <v>176</v>
      </c>
      <c r="AG23" s="31">
        <f t="shared" si="20"/>
        <v>-0.19857949007719591</v>
      </c>
      <c r="AH23" s="12">
        <v>2.3053333333333335</v>
      </c>
      <c r="AI23" s="97">
        <f t="shared" si="21"/>
        <v>130</v>
      </c>
      <c r="AJ23" s="31">
        <f t="shared" si="22"/>
        <v>-0.24728055227878684</v>
      </c>
      <c r="AK23" s="11">
        <v>136476.57400476353</v>
      </c>
      <c r="AL23" s="36"/>
    </row>
    <row r="24" spans="1:38" x14ac:dyDescent="0.3">
      <c r="A24" t="s">
        <v>717</v>
      </c>
      <c r="B24" s="3" t="s">
        <v>754</v>
      </c>
      <c r="C24" s="4" t="s">
        <v>36</v>
      </c>
      <c r="D24" s="5" t="s">
        <v>37</v>
      </c>
      <c r="E24" s="34">
        <f t="shared" si="0"/>
        <v>0.97081354543414844</v>
      </c>
      <c r="F24" s="6">
        <f t="shared" si="1"/>
        <v>25.094818850170274</v>
      </c>
      <c r="G24" s="7">
        <f t="shared" si="2"/>
        <v>285</v>
      </c>
      <c r="H24" s="97">
        <f t="shared" si="3"/>
        <v>175</v>
      </c>
      <c r="I24" s="31">
        <f t="shared" si="4"/>
        <v>-0.36231797855543774</v>
      </c>
      <c r="J24" s="9">
        <v>1.6450113243533293E-2</v>
      </c>
      <c r="K24" s="8">
        <f t="shared" si="5"/>
        <v>250</v>
      </c>
      <c r="L24" s="31">
        <f t="shared" si="6"/>
        <v>7.9497989289894544E-2</v>
      </c>
      <c r="M24" s="9">
        <v>3.9025821596244133E-2</v>
      </c>
      <c r="N24" s="8">
        <f t="shared" si="7"/>
        <v>397</v>
      </c>
      <c r="O24" s="31">
        <f t="shared" si="8"/>
        <v>0.61635152595269671</v>
      </c>
      <c r="P24" s="9">
        <v>2.0878108688977586E-2</v>
      </c>
      <c r="Q24" s="8">
        <f t="shared" si="9"/>
        <v>121</v>
      </c>
      <c r="R24" s="31">
        <f t="shared" si="10"/>
        <v>3.770065632647062E-2</v>
      </c>
      <c r="S24" s="10">
        <v>1.2900199366717486</v>
      </c>
      <c r="T24" s="8">
        <f t="shared" si="11"/>
        <v>344</v>
      </c>
      <c r="U24" s="31">
        <f t="shared" si="12"/>
        <v>0.45612021819249904</v>
      </c>
      <c r="V24" s="16">
        <v>4.6029642125557296E-2</v>
      </c>
      <c r="W24" s="97">
        <f t="shared" si="13"/>
        <v>284</v>
      </c>
      <c r="X24" s="31">
        <f t="shared" si="14"/>
        <v>-0.22162023476216416</v>
      </c>
      <c r="Y24" s="11">
        <v>111599</v>
      </c>
      <c r="Z24" s="8">
        <f t="shared" si="15"/>
        <v>218</v>
      </c>
      <c r="AA24" s="31">
        <f t="shared" si="16"/>
        <v>0.10854259269350727</v>
      </c>
      <c r="AB24" s="9">
        <v>4.2999999999999997E-2</v>
      </c>
      <c r="AC24" s="97">
        <f t="shared" si="17"/>
        <v>256</v>
      </c>
      <c r="AD24" s="31">
        <f t="shared" si="18"/>
        <v>0.20783941088749017</v>
      </c>
      <c r="AE24" s="16">
        <v>0.94321868916288121</v>
      </c>
      <c r="AF24" s="8">
        <f t="shared" si="19"/>
        <v>92</v>
      </c>
      <c r="AG24" s="31">
        <f t="shared" si="20"/>
        <v>-0.43290076843426828</v>
      </c>
      <c r="AH24" s="12">
        <v>2.5603333333333333</v>
      </c>
      <c r="AI24" s="97">
        <f t="shared" si="21"/>
        <v>203</v>
      </c>
      <c r="AJ24" s="31">
        <f t="shared" si="22"/>
        <v>-0.22076173772559399</v>
      </c>
      <c r="AK24" s="11">
        <v>169939.86302333765</v>
      </c>
      <c r="AL24" s="36"/>
    </row>
    <row r="25" spans="1:38" x14ac:dyDescent="0.3">
      <c r="A25" t="s">
        <v>699</v>
      </c>
      <c r="B25" s="3" t="s">
        <v>839</v>
      </c>
      <c r="C25" s="4" t="s">
        <v>36</v>
      </c>
      <c r="D25" s="5" t="s">
        <v>37</v>
      </c>
      <c r="E25" s="34">
        <f t="shared" si="0"/>
        <v>-13.018059989420122</v>
      </c>
      <c r="F25" s="6">
        <f t="shared" si="1"/>
        <v>69.706373130954333</v>
      </c>
      <c r="G25" s="7">
        <f t="shared" si="2"/>
        <v>12</v>
      </c>
      <c r="H25" s="97">
        <f t="shared" si="3"/>
        <v>228</v>
      </c>
      <c r="I25" s="31">
        <f t="shared" si="4"/>
        <v>-0.19089920128220347</v>
      </c>
      <c r="J25" s="9">
        <v>3.0891264718923894E-2</v>
      </c>
      <c r="K25" s="8">
        <f t="shared" si="5"/>
        <v>150</v>
      </c>
      <c r="L25" s="31">
        <f t="shared" si="6"/>
        <v>-0.29506431981316783</v>
      </c>
      <c r="M25" s="9">
        <v>5.1657458563535909E-2</v>
      </c>
      <c r="N25" s="8">
        <f t="shared" si="7"/>
        <v>10</v>
      </c>
      <c r="O25" s="31">
        <f t="shared" si="8"/>
        <v>-3.3313059522762529</v>
      </c>
      <c r="P25" s="9">
        <v>0.28340438042040278</v>
      </c>
      <c r="Q25" s="8">
        <f t="shared" si="9"/>
        <v>34</v>
      </c>
      <c r="R25" s="31">
        <f t="shared" si="10"/>
        <v>1.3288363539355282E-2</v>
      </c>
      <c r="S25" s="10">
        <v>3.3454406423246033</v>
      </c>
      <c r="T25" s="8">
        <f t="shared" si="11"/>
        <v>12</v>
      </c>
      <c r="U25" s="31">
        <f t="shared" si="12"/>
        <v>-2.7094084150362017</v>
      </c>
      <c r="V25" s="16">
        <v>0.25113508763364739</v>
      </c>
      <c r="W25" s="97">
        <f t="shared" si="13"/>
        <v>15</v>
      </c>
      <c r="X25" s="31">
        <f t="shared" si="14"/>
        <v>-1.4785467557312562</v>
      </c>
      <c r="Y25" s="11">
        <v>53661</v>
      </c>
      <c r="Z25" s="8">
        <f t="shared" si="15"/>
        <v>34</v>
      </c>
      <c r="AA25" s="31">
        <f t="shared" si="16"/>
        <v>-1.59027269354616</v>
      </c>
      <c r="AB25" s="9">
        <v>7.0999999999999994E-2</v>
      </c>
      <c r="AC25" s="97">
        <f t="shared" si="17"/>
        <v>8</v>
      </c>
      <c r="AD25" s="31">
        <f t="shared" si="18"/>
        <v>-3.4477088023659586</v>
      </c>
      <c r="AE25" s="16">
        <v>0.73947600824256698</v>
      </c>
      <c r="AF25" s="8">
        <f t="shared" si="19"/>
        <v>13</v>
      </c>
      <c r="AG25" s="31">
        <f t="shared" si="20"/>
        <v>-1.1070721849884075</v>
      </c>
      <c r="AH25" s="12">
        <v>3.294</v>
      </c>
      <c r="AI25" s="97">
        <f t="shared" si="21"/>
        <v>11</v>
      </c>
      <c r="AJ25" s="31">
        <f t="shared" si="22"/>
        <v>-0.30338722993081102</v>
      </c>
      <c r="AK25" s="11">
        <v>65677.256547505254</v>
      </c>
      <c r="AL25" s="36">
        <v>1</v>
      </c>
    </row>
    <row r="26" spans="1:38" x14ac:dyDescent="0.3">
      <c r="A26" t="s">
        <v>862</v>
      </c>
      <c r="B26" s="3" t="s">
        <v>851</v>
      </c>
      <c r="C26" s="4" t="s">
        <v>36</v>
      </c>
      <c r="D26" s="5" t="s">
        <v>37</v>
      </c>
      <c r="E26" s="34">
        <f t="shared" si="0"/>
        <v>2.7895664745413828</v>
      </c>
      <c r="F26" s="6">
        <f t="shared" si="1"/>
        <v>19.294680989316589</v>
      </c>
      <c r="G26" s="7">
        <f t="shared" si="2"/>
        <v>413</v>
      </c>
      <c r="H26" s="97">
        <f t="shared" si="3"/>
        <v>213</v>
      </c>
      <c r="I26" s="31">
        <f t="shared" si="4"/>
        <v>-0.22306076494070767</v>
      </c>
      <c r="J26" s="9">
        <v>2.8181818181818086E-2</v>
      </c>
      <c r="K26" s="8">
        <f t="shared" si="5"/>
        <v>72</v>
      </c>
      <c r="L26" s="31">
        <f t="shared" si="6"/>
        <v>-0.90758829053028778</v>
      </c>
      <c r="M26" s="9">
        <v>7.2314049586776855E-2</v>
      </c>
      <c r="N26" s="8">
        <f t="shared" si="7"/>
        <v>497</v>
      </c>
      <c r="O26" s="31">
        <f t="shared" si="8"/>
        <v>0.82982841319219813</v>
      </c>
      <c r="P26" s="9">
        <v>6.6815144766146995E-3</v>
      </c>
      <c r="Q26" s="8">
        <f t="shared" si="9"/>
        <v>386</v>
      </c>
      <c r="R26" s="31">
        <f t="shared" si="10"/>
        <v>5.3022261440516576E-2</v>
      </c>
      <c r="S26" s="10">
        <v>0</v>
      </c>
      <c r="T26" s="8">
        <f t="shared" si="11"/>
        <v>542</v>
      </c>
      <c r="U26" s="31">
        <f t="shared" si="12"/>
        <v>0.964967220528956</v>
      </c>
      <c r="V26" s="16">
        <v>1.3059701492537313E-2</v>
      </c>
      <c r="W26" s="97">
        <f t="shared" si="13"/>
        <v>348</v>
      </c>
      <c r="X26" s="31">
        <f t="shared" si="14"/>
        <v>3.5219025856999049E-2</v>
      </c>
      <c r="Y26" s="11">
        <v>123438</v>
      </c>
      <c r="Z26" s="8">
        <f t="shared" si="15"/>
        <v>366</v>
      </c>
      <c r="AA26" s="31">
        <f t="shared" si="16"/>
        <v>0.47257443974486402</v>
      </c>
      <c r="AB26" s="9">
        <v>3.7000000000000005E-2</v>
      </c>
      <c r="AC26" s="97">
        <f t="shared" si="17"/>
        <v>447</v>
      </c>
      <c r="AD26" s="31">
        <f t="shared" si="18"/>
        <v>0.71902501906981031</v>
      </c>
      <c r="AE26" s="16">
        <v>0.97170971709717102</v>
      </c>
      <c r="AF26" s="8">
        <f t="shared" si="19"/>
        <v>365</v>
      </c>
      <c r="AG26" s="31">
        <f t="shared" si="20"/>
        <v>0.17847867156666872</v>
      </c>
      <c r="AH26" s="12">
        <v>1.8949999999999998</v>
      </c>
      <c r="AI26" s="97">
        <f t="shared" si="21"/>
        <v>302</v>
      </c>
      <c r="AJ26" s="31">
        <f t="shared" si="22"/>
        <v>-0.18810923726351919</v>
      </c>
      <c r="AK26" s="11">
        <v>211143.06454465076</v>
      </c>
      <c r="AL26" s="36"/>
    </row>
    <row r="27" spans="1:38" x14ac:dyDescent="0.3">
      <c r="A27" t="s">
        <v>1027</v>
      </c>
      <c r="B27" s="3" t="s">
        <v>955</v>
      </c>
      <c r="C27" s="4" t="s">
        <v>36</v>
      </c>
      <c r="D27" s="5" t="s">
        <v>37</v>
      </c>
      <c r="E27" s="34">
        <f t="shared" si="0"/>
        <v>-2.6947977206690519</v>
      </c>
      <c r="F27" s="6">
        <f t="shared" si="1"/>
        <v>36.784724800250764</v>
      </c>
      <c r="G27" s="7">
        <f t="shared" si="2"/>
        <v>118</v>
      </c>
      <c r="H27" s="97">
        <f t="shared" si="3"/>
        <v>110</v>
      </c>
      <c r="I27" s="31">
        <f t="shared" si="4"/>
        <v>-0.60216202770366267</v>
      </c>
      <c r="J27" s="9">
        <v>-3.7555159139986971E-3</v>
      </c>
      <c r="K27" s="8">
        <f t="shared" si="5"/>
        <v>198</v>
      </c>
      <c r="L27" s="31">
        <f t="shared" si="6"/>
        <v>-0.11184113383973805</v>
      </c>
      <c r="M27" s="9">
        <v>4.5478489903424055E-2</v>
      </c>
      <c r="N27" s="8">
        <f t="shared" si="7"/>
        <v>108</v>
      </c>
      <c r="O27" s="31">
        <f t="shared" si="8"/>
        <v>-0.47174675512629749</v>
      </c>
      <c r="P27" s="9">
        <v>9.3238587424633937E-2</v>
      </c>
      <c r="Q27" s="8">
        <f t="shared" si="9"/>
        <v>76</v>
      </c>
      <c r="R27" s="31">
        <f t="shared" si="10"/>
        <v>2.9516689495820536E-2</v>
      </c>
      <c r="S27" s="10">
        <v>1.9790783149561775</v>
      </c>
      <c r="T27" s="8">
        <f t="shared" si="11"/>
        <v>142</v>
      </c>
      <c r="U27" s="31">
        <f t="shared" si="12"/>
        <v>-0.25281310734160861</v>
      </c>
      <c r="V27" s="16">
        <v>9.1963861150737042E-2</v>
      </c>
      <c r="W27" s="97">
        <f t="shared" si="13"/>
        <v>51</v>
      </c>
      <c r="X27" s="31">
        <f t="shared" si="14"/>
        <v>-1.1010435904272557</v>
      </c>
      <c r="Y27" s="11">
        <v>71062</v>
      </c>
      <c r="Z27" s="8">
        <f t="shared" si="15"/>
        <v>96</v>
      </c>
      <c r="AA27" s="31">
        <f t="shared" si="16"/>
        <v>-0.55884912690064836</v>
      </c>
      <c r="AB27" s="9">
        <v>5.4000000000000006E-2</v>
      </c>
      <c r="AC27" s="97">
        <f t="shared" si="17"/>
        <v>186</v>
      </c>
      <c r="AD27" s="31">
        <f t="shared" si="18"/>
        <v>-8.0469560848937416E-2</v>
      </c>
      <c r="AE27" s="16">
        <v>0.92714973331598804</v>
      </c>
      <c r="AF27" s="8">
        <f t="shared" si="19"/>
        <v>212</v>
      </c>
      <c r="AG27" s="31">
        <f t="shared" si="20"/>
        <v>-0.12077869961615487</v>
      </c>
      <c r="AH27" s="12">
        <v>2.2206666666666668</v>
      </c>
      <c r="AI27" s="97">
        <f t="shared" si="21"/>
        <v>266</v>
      </c>
      <c r="AJ27" s="31">
        <f t="shared" si="22"/>
        <v>-0.20278721692094326</v>
      </c>
      <c r="AK27" s="11">
        <v>192621.36650645555</v>
      </c>
      <c r="AL27" s="36"/>
    </row>
    <row r="28" spans="1:38" x14ac:dyDescent="0.3">
      <c r="A28" t="s">
        <v>428</v>
      </c>
      <c r="B28" s="3" t="s">
        <v>1051</v>
      </c>
      <c r="C28" s="4" t="s">
        <v>36</v>
      </c>
      <c r="D28" s="5" t="s">
        <v>37</v>
      </c>
      <c r="E28" s="34">
        <f t="shared" si="0"/>
        <v>-1.6642464093282916</v>
      </c>
      <c r="F28" s="6">
        <f t="shared" si="1"/>
        <v>33.498220304341011</v>
      </c>
      <c r="G28" s="7">
        <f t="shared" si="2"/>
        <v>153</v>
      </c>
      <c r="H28" s="97">
        <f t="shared" si="3"/>
        <v>17</v>
      </c>
      <c r="I28" s="31">
        <f t="shared" si="4"/>
        <v>-1.7983588153633019</v>
      </c>
      <c r="J28" s="9">
        <v>-0.1045289508885916</v>
      </c>
      <c r="K28" s="8">
        <f t="shared" si="5"/>
        <v>240</v>
      </c>
      <c r="L28" s="31">
        <f t="shared" si="6"/>
        <v>4.5315829041565787E-2</v>
      </c>
      <c r="M28" s="9">
        <v>4.0178571428571432E-2</v>
      </c>
      <c r="N28" s="8">
        <f t="shared" si="7"/>
        <v>161</v>
      </c>
      <c r="O28" s="31">
        <f t="shared" si="8"/>
        <v>-0.15885716311597753</v>
      </c>
      <c r="P28" s="9">
        <v>7.2430870821295915E-2</v>
      </c>
      <c r="Q28" s="8">
        <f t="shared" si="9"/>
        <v>218</v>
      </c>
      <c r="R28" s="31">
        <f t="shared" si="10"/>
        <v>4.6685817933383632E-2</v>
      </c>
      <c r="S28" s="10">
        <v>0.53350405463081518</v>
      </c>
      <c r="T28" s="8">
        <f t="shared" si="11"/>
        <v>117</v>
      </c>
      <c r="U28" s="31">
        <f t="shared" si="12"/>
        <v>-0.39099950345174816</v>
      </c>
      <c r="V28" s="16">
        <v>0.10091743119266056</v>
      </c>
      <c r="W28" s="97">
        <f t="shared" si="13"/>
        <v>44</v>
      </c>
      <c r="X28" s="31">
        <f t="shared" si="14"/>
        <v>-1.1529147511790439</v>
      </c>
      <c r="Y28" s="11">
        <v>68671</v>
      </c>
      <c r="Z28" s="8">
        <f t="shared" si="15"/>
        <v>150</v>
      </c>
      <c r="AA28" s="31">
        <f t="shared" si="16"/>
        <v>-0.19481727984929073</v>
      </c>
      <c r="AB28" s="9">
        <v>4.8000000000000001E-2</v>
      </c>
      <c r="AC28" s="97">
        <f t="shared" si="17"/>
        <v>369</v>
      </c>
      <c r="AD28" s="31">
        <f t="shared" si="18"/>
        <v>0.49990501865908815</v>
      </c>
      <c r="AE28" s="16">
        <v>0.9594970218398412</v>
      </c>
      <c r="AF28" s="8">
        <f t="shared" si="19"/>
        <v>459</v>
      </c>
      <c r="AG28" s="31">
        <f t="shared" si="20"/>
        <v>0.47804234507414145</v>
      </c>
      <c r="AH28" s="12">
        <v>1.5690000000000002</v>
      </c>
      <c r="AI28" s="97">
        <f t="shared" si="21"/>
        <v>505</v>
      </c>
      <c r="AJ28" s="31">
        <f t="shared" si="22"/>
        <v>2.2006447948781278E-2</v>
      </c>
      <c r="AK28" s="11">
        <v>476281.68480580451</v>
      </c>
      <c r="AL28" s="36"/>
    </row>
    <row r="29" spans="1:38" x14ac:dyDescent="0.3">
      <c r="A29" t="s">
        <v>55</v>
      </c>
      <c r="B29" s="3" t="s">
        <v>1123</v>
      </c>
      <c r="C29" s="4" t="s">
        <v>36</v>
      </c>
      <c r="D29" s="5" t="s">
        <v>37</v>
      </c>
      <c r="E29" s="34">
        <f t="shared" si="0"/>
        <v>-5.6499145281206351</v>
      </c>
      <c r="F29" s="6">
        <f t="shared" si="1"/>
        <v>46.208811273919565</v>
      </c>
      <c r="G29" s="7">
        <f t="shared" si="2"/>
        <v>55</v>
      </c>
      <c r="H29" s="97">
        <f t="shared" si="3"/>
        <v>201</v>
      </c>
      <c r="I29" s="31">
        <f t="shared" si="4"/>
        <v>-0.28950505474426708</v>
      </c>
      <c r="J29" s="9">
        <v>2.2584228063680101E-2</v>
      </c>
      <c r="K29" s="8">
        <f t="shared" si="5"/>
        <v>202</v>
      </c>
      <c r="L29" s="31">
        <f t="shared" si="6"/>
        <v>-9.4626822863409912E-2</v>
      </c>
      <c r="M29" s="9">
        <v>4.4897959183673466E-2</v>
      </c>
      <c r="N29" s="8">
        <f t="shared" si="7"/>
        <v>112</v>
      </c>
      <c r="O29" s="31">
        <f t="shared" si="8"/>
        <v>-0.45950129447410515</v>
      </c>
      <c r="P29" s="9">
        <v>9.2424242424242423E-2</v>
      </c>
      <c r="Q29" s="8">
        <f t="shared" si="9"/>
        <v>263</v>
      </c>
      <c r="R29" s="31">
        <f t="shared" si="10"/>
        <v>4.8722105861309477E-2</v>
      </c>
      <c r="S29" s="10">
        <v>0.3620564808110065</v>
      </c>
      <c r="T29" s="8">
        <f t="shared" si="11"/>
        <v>40</v>
      </c>
      <c r="U29" s="31">
        <f t="shared" si="12"/>
        <v>-1.4067127439662588</v>
      </c>
      <c r="V29" s="16">
        <v>0.16672897196261682</v>
      </c>
      <c r="W29" s="97">
        <f t="shared" si="13"/>
        <v>56</v>
      </c>
      <c r="X29" s="31">
        <f t="shared" si="14"/>
        <v>-1.0707366010628694</v>
      </c>
      <c r="Y29" s="11">
        <v>72459</v>
      </c>
      <c r="Z29" s="8">
        <f t="shared" si="15"/>
        <v>48</v>
      </c>
      <c r="AA29" s="31">
        <f t="shared" si="16"/>
        <v>-1.2262408464948031</v>
      </c>
      <c r="AB29" s="9">
        <v>6.5000000000000002E-2</v>
      </c>
      <c r="AC29" s="97">
        <f t="shared" si="17"/>
        <v>47</v>
      </c>
      <c r="AD29" s="31">
        <f t="shared" si="18"/>
        <v>-1.4364682839308418</v>
      </c>
      <c r="AE29" s="16">
        <v>0.85157288435976963</v>
      </c>
      <c r="AF29" s="8">
        <f t="shared" si="19"/>
        <v>396</v>
      </c>
      <c r="AG29" s="31">
        <f t="shared" si="20"/>
        <v>0.26118029922210595</v>
      </c>
      <c r="AH29" s="12">
        <v>1.8049999999999999</v>
      </c>
      <c r="AI29" s="97">
        <f t="shared" si="21"/>
        <v>59</v>
      </c>
      <c r="AJ29" s="31">
        <f t="shared" si="22"/>
        <v>-0.27295587782669423</v>
      </c>
      <c r="AK29" s="11">
        <v>104077.65821868212</v>
      </c>
      <c r="AL29" s="36"/>
    </row>
    <row r="30" spans="1:38" x14ac:dyDescent="0.3">
      <c r="A30" t="s">
        <v>173</v>
      </c>
      <c r="B30" s="3" t="s">
        <v>46</v>
      </c>
      <c r="C30" s="4" t="s">
        <v>47</v>
      </c>
      <c r="D30" s="5" t="s">
        <v>44</v>
      </c>
      <c r="E30" s="34">
        <f t="shared" si="0"/>
        <v>3.4950015029742887</v>
      </c>
      <c r="F30" s="6">
        <f t="shared" si="1"/>
        <v>17.044996410777088</v>
      </c>
      <c r="G30" s="7">
        <f t="shared" si="2"/>
        <v>453</v>
      </c>
      <c r="H30" s="97">
        <f t="shared" si="3"/>
        <v>236</v>
      </c>
      <c r="I30" s="31">
        <f t="shared" si="4"/>
        <v>-0.17376215985145788</v>
      </c>
      <c r="J30" s="9">
        <v>3.2334972433318399E-2</v>
      </c>
      <c r="K30" s="8">
        <f t="shared" si="5"/>
        <v>125</v>
      </c>
      <c r="L30" s="31">
        <f t="shared" si="6"/>
        <v>-0.43882416222177534</v>
      </c>
      <c r="M30" s="9">
        <v>5.6505576208178442E-2</v>
      </c>
      <c r="N30" s="8">
        <f t="shared" si="7"/>
        <v>465</v>
      </c>
      <c r="O30" s="31">
        <f t="shared" si="8"/>
        <v>0.74413632004641639</v>
      </c>
      <c r="P30" s="9">
        <v>1.2380191693290734E-2</v>
      </c>
      <c r="Q30" s="8">
        <f t="shared" si="9"/>
        <v>386</v>
      </c>
      <c r="R30" s="31">
        <f t="shared" si="10"/>
        <v>5.3022261440516576E-2</v>
      </c>
      <c r="S30" s="10">
        <v>0</v>
      </c>
      <c r="T30" s="8">
        <f t="shared" si="11"/>
        <v>410</v>
      </c>
      <c r="U30" s="31">
        <f t="shared" si="12"/>
        <v>0.59071093941605102</v>
      </c>
      <c r="V30" s="16">
        <v>3.7309048178613399E-2</v>
      </c>
      <c r="W30" s="97">
        <f t="shared" si="13"/>
        <v>458</v>
      </c>
      <c r="X30" s="31">
        <f t="shared" si="14"/>
        <v>0.83192187297061926</v>
      </c>
      <c r="Y30" s="11">
        <v>160162</v>
      </c>
      <c r="Z30" s="8">
        <f t="shared" si="15"/>
        <v>415</v>
      </c>
      <c r="AA30" s="31">
        <f t="shared" si="16"/>
        <v>0.59391838876198322</v>
      </c>
      <c r="AB30" s="9">
        <v>3.5000000000000003E-2</v>
      </c>
      <c r="AC30" s="97">
        <f t="shared" si="17"/>
        <v>474</v>
      </c>
      <c r="AD30" s="31">
        <f t="shared" si="18"/>
        <v>0.79536569617235053</v>
      </c>
      <c r="AE30" s="16">
        <v>0.97596457938013914</v>
      </c>
      <c r="AF30" s="8">
        <f t="shared" si="19"/>
        <v>378</v>
      </c>
      <c r="AG30" s="31">
        <f t="shared" si="20"/>
        <v>0.19930722964285269</v>
      </c>
      <c r="AH30" s="12">
        <v>1.8723333333333334</v>
      </c>
      <c r="AI30" s="97">
        <f t="shared" si="21"/>
        <v>480</v>
      </c>
      <c r="AJ30" s="31">
        <f t="shared" si="22"/>
        <v>-4.3016810904212492E-2</v>
      </c>
      <c r="AK30" s="11">
        <v>394230.80355080834</v>
      </c>
      <c r="AL30" s="36"/>
    </row>
    <row r="31" spans="1:38" x14ac:dyDescent="0.3">
      <c r="A31" t="s">
        <v>359</v>
      </c>
      <c r="B31" s="3" t="s">
        <v>58</v>
      </c>
      <c r="C31" s="4" t="s">
        <v>47</v>
      </c>
      <c r="D31" s="5" t="s">
        <v>44</v>
      </c>
      <c r="E31" s="34">
        <f t="shared" si="0"/>
        <v>5.0496685782302455</v>
      </c>
      <c r="F31" s="6">
        <f t="shared" si="1"/>
        <v>12.087047906666072</v>
      </c>
      <c r="G31" s="7">
        <f t="shared" si="2"/>
        <v>524</v>
      </c>
      <c r="H31" s="97">
        <f t="shared" si="3"/>
        <v>42</v>
      </c>
      <c r="I31" s="31">
        <f t="shared" si="4"/>
        <v>-1.0390664133118821</v>
      </c>
      <c r="J31" s="9">
        <v>-4.0562466197944791E-2</v>
      </c>
      <c r="K31" s="8">
        <f t="shared" si="5"/>
        <v>17</v>
      </c>
      <c r="L31" s="31">
        <f t="shared" si="6"/>
        <v>-2.1135870710111102</v>
      </c>
      <c r="M31" s="9">
        <v>0.11298482293423272</v>
      </c>
      <c r="N31" s="8">
        <f t="shared" si="7"/>
        <v>525</v>
      </c>
      <c r="O31" s="31">
        <f t="shared" si="8"/>
        <v>0.93029961714273846</v>
      </c>
      <c r="P31" s="9">
        <v>0</v>
      </c>
      <c r="Q31" s="8">
        <f t="shared" si="9"/>
        <v>386</v>
      </c>
      <c r="R31" s="31">
        <f t="shared" si="10"/>
        <v>5.3022261440516576E-2</v>
      </c>
      <c r="S31" s="10">
        <v>0</v>
      </c>
      <c r="T31" s="8">
        <f t="shared" si="11"/>
        <v>266</v>
      </c>
      <c r="U31" s="31">
        <f t="shared" si="12"/>
        <v>0.20435197362897148</v>
      </c>
      <c r="V31" s="16">
        <v>6.2342569269521413E-2</v>
      </c>
      <c r="W31" s="97">
        <f t="shared" si="13"/>
        <v>553</v>
      </c>
      <c r="X31" s="31">
        <f t="shared" si="14"/>
        <v>2.7145998622477729</v>
      </c>
      <c r="Y31" s="11">
        <v>246944</v>
      </c>
      <c r="Z31" s="8">
        <f t="shared" si="15"/>
        <v>547</v>
      </c>
      <c r="AA31" s="31">
        <f t="shared" si="16"/>
        <v>1.0186222103219005</v>
      </c>
      <c r="AB31" s="9">
        <v>2.7999999999999997E-2</v>
      </c>
      <c r="AC31" s="97">
        <f t="shared" si="17"/>
        <v>342</v>
      </c>
      <c r="AD31" s="31">
        <f t="shared" si="18"/>
        <v>0.43621302874715451</v>
      </c>
      <c r="AE31" s="16">
        <v>0.95594713656387664</v>
      </c>
      <c r="AF31" s="8">
        <f t="shared" si="19"/>
        <v>540</v>
      </c>
      <c r="AG31" s="31">
        <f t="shared" si="20"/>
        <v>1.2324649706865203</v>
      </c>
      <c r="AH31" s="12">
        <v>0.74799999999999989</v>
      </c>
      <c r="AI31" s="97">
        <f t="shared" si="21"/>
        <v>538</v>
      </c>
      <c r="AJ31" s="31">
        <f t="shared" si="22"/>
        <v>0.69042701244123472</v>
      </c>
      <c r="AK31" s="11">
        <v>1319741.3534385569</v>
      </c>
      <c r="AL31" s="36"/>
    </row>
    <row r="32" spans="1:38" x14ac:dyDescent="0.3">
      <c r="A32" t="s">
        <v>273</v>
      </c>
      <c r="B32" s="3" t="s">
        <v>112</v>
      </c>
      <c r="C32" s="4" t="s">
        <v>47</v>
      </c>
      <c r="D32" s="5" t="s">
        <v>44</v>
      </c>
      <c r="E32" s="34">
        <f t="shared" si="0"/>
        <v>0.4878372360430594</v>
      </c>
      <c r="F32" s="6">
        <f t="shared" si="1"/>
        <v>26.635066089452916</v>
      </c>
      <c r="G32" s="7">
        <f t="shared" si="2"/>
        <v>254</v>
      </c>
      <c r="H32" s="97">
        <f t="shared" si="3"/>
        <v>341</v>
      </c>
      <c r="I32" s="31">
        <f t="shared" si="4"/>
        <v>0.14769510533677385</v>
      </c>
      <c r="J32" s="9">
        <v>5.9416095827685922E-2</v>
      </c>
      <c r="K32" s="8">
        <f t="shared" si="5"/>
        <v>460</v>
      </c>
      <c r="L32" s="31">
        <f t="shared" si="6"/>
        <v>0.74558371511260246</v>
      </c>
      <c r="M32" s="9">
        <v>1.6562928578964027E-2</v>
      </c>
      <c r="N32" s="8">
        <f t="shared" si="7"/>
        <v>138</v>
      </c>
      <c r="O32" s="31">
        <f t="shared" si="8"/>
        <v>-0.3037113779567166</v>
      </c>
      <c r="P32" s="9">
        <v>8.2063934777944644E-2</v>
      </c>
      <c r="Q32" s="8">
        <f t="shared" si="9"/>
        <v>281</v>
      </c>
      <c r="R32" s="31">
        <f t="shared" si="10"/>
        <v>4.9326218171337428E-2</v>
      </c>
      <c r="S32" s="10">
        <v>0.31119255904014387</v>
      </c>
      <c r="T32" s="8">
        <f t="shared" si="11"/>
        <v>236</v>
      </c>
      <c r="U32" s="31">
        <f t="shared" si="12"/>
        <v>7.1539119121640488E-2</v>
      </c>
      <c r="V32" s="16">
        <v>7.0947969140803896E-2</v>
      </c>
      <c r="W32" s="97">
        <f t="shared" si="13"/>
        <v>377</v>
      </c>
      <c r="X32" s="31">
        <f t="shared" si="14"/>
        <v>0.17855351313724327</v>
      </c>
      <c r="Y32" s="11">
        <v>130045</v>
      </c>
      <c r="Z32" s="8">
        <f t="shared" si="15"/>
        <v>415</v>
      </c>
      <c r="AA32" s="31">
        <f t="shared" si="16"/>
        <v>0.59391838876198322</v>
      </c>
      <c r="AB32" s="9">
        <v>3.5000000000000003E-2</v>
      </c>
      <c r="AC32" s="97">
        <f t="shared" si="17"/>
        <v>147</v>
      </c>
      <c r="AD32" s="31">
        <f t="shared" si="18"/>
        <v>-0.26044815151674744</v>
      </c>
      <c r="AE32" s="16">
        <v>0.91711859203929191</v>
      </c>
      <c r="AF32" s="8">
        <f t="shared" si="19"/>
        <v>257</v>
      </c>
      <c r="AG32" s="31">
        <f t="shared" si="20"/>
        <v>-3.9914885908616048E-2</v>
      </c>
      <c r="AH32" s="12">
        <v>2.1326666666666667</v>
      </c>
      <c r="AI32" s="97">
        <f t="shared" si="21"/>
        <v>210</v>
      </c>
      <c r="AJ32" s="31">
        <f t="shared" si="22"/>
        <v>-0.21872582924348394</v>
      </c>
      <c r="AK32" s="11">
        <v>172508.91428373847</v>
      </c>
      <c r="AL32" s="36">
        <v>1</v>
      </c>
    </row>
    <row r="33" spans="1:38" x14ac:dyDescent="0.3">
      <c r="A33" t="s">
        <v>414</v>
      </c>
      <c r="B33" s="3" t="s">
        <v>140</v>
      </c>
      <c r="C33" s="4" t="s">
        <v>47</v>
      </c>
      <c r="D33" s="5" t="s">
        <v>44</v>
      </c>
      <c r="E33" s="34">
        <f t="shared" si="0"/>
        <v>-0.26455518468108796</v>
      </c>
      <c r="F33" s="6">
        <f t="shared" si="1"/>
        <v>29.0345012715607</v>
      </c>
      <c r="G33" s="7">
        <f t="shared" si="2"/>
        <v>222</v>
      </c>
      <c r="H33" s="97">
        <f t="shared" si="3"/>
        <v>542</v>
      </c>
      <c r="I33" s="31">
        <f t="shared" si="4"/>
        <v>1.652355529787183</v>
      </c>
      <c r="J33" s="9">
        <v>0.18617600774724608</v>
      </c>
      <c r="K33" s="8">
        <f t="shared" si="5"/>
        <v>366</v>
      </c>
      <c r="L33" s="31">
        <f t="shared" si="6"/>
        <v>0.46420391101786945</v>
      </c>
      <c r="M33" s="9">
        <v>2.6052104208416832E-2</v>
      </c>
      <c r="N33" s="8">
        <f t="shared" si="7"/>
        <v>198</v>
      </c>
      <c r="O33" s="31">
        <f t="shared" si="8"/>
        <v>-2.8862720160122673E-2</v>
      </c>
      <c r="P33" s="9">
        <v>6.3786008230452676E-2</v>
      </c>
      <c r="Q33" s="8">
        <f t="shared" si="9"/>
        <v>283</v>
      </c>
      <c r="R33" s="31">
        <f t="shared" si="10"/>
        <v>4.9386064978703126E-2</v>
      </c>
      <c r="S33" s="10">
        <v>0.30615368915195429</v>
      </c>
      <c r="T33" s="8">
        <f t="shared" si="11"/>
        <v>345</v>
      </c>
      <c r="U33" s="31">
        <f t="shared" si="12"/>
        <v>0.46131763173873058</v>
      </c>
      <c r="V33" s="16">
        <v>4.5692883895131084E-2</v>
      </c>
      <c r="W33" s="97">
        <f t="shared" si="13"/>
        <v>230</v>
      </c>
      <c r="X33" s="31">
        <f t="shared" si="14"/>
        <v>-0.40168323528070921</v>
      </c>
      <c r="Y33" s="11">
        <v>103299</v>
      </c>
      <c r="Z33" s="8">
        <f t="shared" si="15"/>
        <v>218</v>
      </c>
      <c r="AA33" s="31">
        <f t="shared" si="16"/>
        <v>0.10854259269350727</v>
      </c>
      <c r="AB33" s="9">
        <v>4.2999999999999997E-2</v>
      </c>
      <c r="AC33" s="97">
        <f t="shared" si="17"/>
        <v>77</v>
      </c>
      <c r="AD33" s="31">
        <f t="shared" si="18"/>
        <v>-0.87399330500811834</v>
      </c>
      <c r="AE33" s="16">
        <v>0.88292253521126762</v>
      </c>
      <c r="AF33" s="8">
        <f t="shared" si="19"/>
        <v>180</v>
      </c>
      <c r="AG33" s="31">
        <f t="shared" si="20"/>
        <v>-0.19214714125955068</v>
      </c>
      <c r="AH33" s="12">
        <v>2.2983333333333333</v>
      </c>
      <c r="AI33" s="97">
        <f t="shared" si="21"/>
        <v>145</v>
      </c>
      <c r="AJ33" s="31">
        <f t="shared" si="22"/>
        <v>-0.24146115411781696</v>
      </c>
      <c r="AK33" s="11">
        <v>143819.89631595061</v>
      </c>
      <c r="AL33" s="36"/>
    </row>
    <row r="34" spans="1:38" x14ac:dyDescent="0.3">
      <c r="A34" t="s">
        <v>872</v>
      </c>
      <c r="B34" s="13" t="s">
        <v>194</v>
      </c>
      <c r="C34" s="14" t="s">
        <v>47</v>
      </c>
      <c r="D34" s="5" t="s">
        <v>44</v>
      </c>
      <c r="E34" s="34">
        <f t="shared" si="0"/>
        <v>0.23779512954638732</v>
      </c>
      <c r="F34" s="6">
        <f t="shared" si="1"/>
        <v>27.432468895237456</v>
      </c>
      <c r="G34" s="7">
        <f t="shared" si="2"/>
        <v>248</v>
      </c>
      <c r="H34" s="97">
        <f t="shared" si="3"/>
        <v>280</v>
      </c>
      <c r="I34" s="32">
        <f t="shared" si="4"/>
        <v>-4.3324989730644643E-2</v>
      </c>
      <c r="J34" s="16">
        <v>4.3323634012285783E-2</v>
      </c>
      <c r="K34" s="15">
        <f t="shared" si="5"/>
        <v>163</v>
      </c>
      <c r="L34" s="32">
        <f t="shared" si="6"/>
        <v>-0.23447356365679695</v>
      </c>
      <c r="M34" s="16">
        <v>4.9614112458654908E-2</v>
      </c>
      <c r="N34" s="15">
        <f t="shared" si="7"/>
        <v>220</v>
      </c>
      <c r="O34" s="32">
        <f t="shared" si="8"/>
        <v>6.9702498694516099E-2</v>
      </c>
      <c r="P34" s="16">
        <v>5.7231245166279969E-2</v>
      </c>
      <c r="Q34" s="15">
        <f t="shared" si="9"/>
        <v>235</v>
      </c>
      <c r="R34" s="32">
        <f t="shared" si="10"/>
        <v>4.750148531264084E-2</v>
      </c>
      <c r="S34" s="17">
        <v>0.46482801363495507</v>
      </c>
      <c r="T34" s="15">
        <f t="shared" si="11"/>
        <v>145</v>
      </c>
      <c r="U34" s="31">
        <f t="shared" si="12"/>
        <v>-0.22636863426362794</v>
      </c>
      <c r="V34" s="16">
        <v>9.0250433139077019E-2</v>
      </c>
      <c r="W34" s="97">
        <f t="shared" si="13"/>
        <v>303</v>
      </c>
      <c r="X34" s="32">
        <f t="shared" si="14"/>
        <v>-0.1382055074135129</v>
      </c>
      <c r="Y34" s="18">
        <v>115444</v>
      </c>
      <c r="Z34" s="15">
        <f t="shared" si="15"/>
        <v>218</v>
      </c>
      <c r="AA34" s="32">
        <f t="shared" si="16"/>
        <v>0.10854259269350727</v>
      </c>
      <c r="AB34" s="16">
        <v>4.2999999999999997E-2</v>
      </c>
      <c r="AC34" s="97">
        <f t="shared" si="17"/>
        <v>287</v>
      </c>
      <c r="AD34" s="32">
        <f t="shared" si="18"/>
        <v>0.29039954835664727</v>
      </c>
      <c r="AE34" s="16">
        <v>0.94782019426248021</v>
      </c>
      <c r="AF34" s="15">
        <f t="shared" si="19"/>
        <v>467</v>
      </c>
      <c r="AG34" s="31">
        <f t="shared" si="20"/>
        <v>0.50897887986376822</v>
      </c>
      <c r="AH34" s="19">
        <v>1.5353333333333332</v>
      </c>
      <c r="AI34" s="97">
        <f t="shared" si="21"/>
        <v>517</v>
      </c>
      <c r="AJ34" s="32">
        <f t="shared" si="22"/>
        <v>0.11371225818853996</v>
      </c>
      <c r="AK34" s="18">
        <v>592002.4696312364</v>
      </c>
      <c r="AL34" s="36"/>
    </row>
    <row r="35" spans="1:38" x14ac:dyDescent="0.3">
      <c r="A35" t="s">
        <v>1066</v>
      </c>
      <c r="B35" s="3" t="s">
        <v>228</v>
      </c>
      <c r="C35" s="4" t="s">
        <v>47</v>
      </c>
      <c r="D35" s="5" t="s">
        <v>44</v>
      </c>
      <c r="E35" s="34">
        <f t="shared" si="0"/>
        <v>-1.9825482094053206</v>
      </c>
      <c r="F35" s="6">
        <f t="shared" si="1"/>
        <v>34.513308331009313</v>
      </c>
      <c r="G35" s="7">
        <f t="shared" si="2"/>
        <v>139</v>
      </c>
      <c r="H35" s="97">
        <f t="shared" si="3"/>
        <v>398</v>
      </c>
      <c r="I35" s="31">
        <f t="shared" si="4"/>
        <v>0.30198823290698207</v>
      </c>
      <c r="J35" s="9">
        <v>7.2414499283227629E-2</v>
      </c>
      <c r="K35" s="8">
        <f t="shared" si="5"/>
        <v>246</v>
      </c>
      <c r="L35" s="31">
        <f t="shared" si="6"/>
        <v>6.6427152140345752E-2</v>
      </c>
      <c r="M35" s="9">
        <v>3.9466618936817612E-2</v>
      </c>
      <c r="N35" s="8">
        <f t="shared" si="7"/>
        <v>147</v>
      </c>
      <c r="O35" s="31">
        <f t="shared" si="8"/>
        <v>-0.2418896832791205</v>
      </c>
      <c r="P35" s="9">
        <v>7.7952681685361486E-2</v>
      </c>
      <c r="Q35" s="8">
        <f t="shared" si="9"/>
        <v>364</v>
      </c>
      <c r="R35" s="31">
        <f t="shared" si="10"/>
        <v>5.2115029289138193E-2</v>
      </c>
      <c r="S35" s="10">
        <v>7.6385440934957791E-2</v>
      </c>
      <c r="T35" s="8">
        <f t="shared" si="11"/>
        <v>100</v>
      </c>
      <c r="U35" s="31">
        <f t="shared" si="12"/>
        <v>-0.50705438548048476</v>
      </c>
      <c r="V35" s="16">
        <v>0.10843702461286422</v>
      </c>
      <c r="W35" s="97">
        <f t="shared" si="13"/>
        <v>177</v>
      </c>
      <c r="X35" s="31">
        <f t="shared" si="14"/>
        <v>-0.61530737577542161</v>
      </c>
      <c r="Y35" s="11">
        <v>93452</v>
      </c>
      <c r="Z35" s="8">
        <f t="shared" si="15"/>
        <v>366</v>
      </c>
      <c r="AA35" s="31">
        <f t="shared" si="16"/>
        <v>0.47257443974486402</v>
      </c>
      <c r="AB35" s="9">
        <v>3.7000000000000005E-2</v>
      </c>
      <c r="AC35" s="97">
        <f t="shared" si="17"/>
        <v>60</v>
      </c>
      <c r="AD35" s="31">
        <f t="shared" si="18"/>
        <v>-1.2313606286038097</v>
      </c>
      <c r="AE35" s="16">
        <v>0.86300459887583036</v>
      </c>
      <c r="AF35" s="8">
        <f t="shared" si="19"/>
        <v>376</v>
      </c>
      <c r="AG35" s="31">
        <f t="shared" si="20"/>
        <v>0.19471269477310627</v>
      </c>
      <c r="AH35" s="12">
        <v>1.8773333333333333</v>
      </c>
      <c r="AI35" s="97">
        <f t="shared" si="21"/>
        <v>245</v>
      </c>
      <c r="AJ35" s="31">
        <f t="shared" si="22"/>
        <v>-0.20963050102238054</v>
      </c>
      <c r="AK35" s="11">
        <v>183986.03353320857</v>
      </c>
      <c r="AL35" s="36">
        <v>1</v>
      </c>
    </row>
    <row r="36" spans="1:38" x14ac:dyDescent="0.3">
      <c r="A36" t="s">
        <v>1154</v>
      </c>
      <c r="B36" s="3" t="s">
        <v>236</v>
      </c>
      <c r="C36" s="4" t="s">
        <v>47</v>
      </c>
      <c r="D36" s="5" t="s">
        <v>44</v>
      </c>
      <c r="E36" s="34">
        <f t="shared" si="0"/>
        <v>2.6070266826135455</v>
      </c>
      <c r="F36" s="6">
        <f t="shared" si="1"/>
        <v>19.876813912007034</v>
      </c>
      <c r="G36" s="7">
        <f t="shared" si="2"/>
        <v>399</v>
      </c>
      <c r="H36" s="97">
        <f t="shared" si="3"/>
        <v>173</v>
      </c>
      <c r="I36" s="31">
        <f t="shared" si="4"/>
        <v>-0.36552755438866491</v>
      </c>
      <c r="J36" s="9">
        <v>1.617972296589465E-2</v>
      </c>
      <c r="K36" s="8">
        <f t="shared" si="5"/>
        <v>148</v>
      </c>
      <c r="L36" s="31">
        <f t="shared" si="6"/>
        <v>-0.31183434620772937</v>
      </c>
      <c r="M36" s="9">
        <v>5.2223006351446721E-2</v>
      </c>
      <c r="N36" s="8">
        <f t="shared" si="7"/>
        <v>263</v>
      </c>
      <c r="O36" s="31">
        <f t="shared" si="8"/>
        <v>0.23339894136071213</v>
      </c>
      <c r="P36" s="9">
        <v>4.634513941220799E-2</v>
      </c>
      <c r="Q36" s="8">
        <f t="shared" si="9"/>
        <v>269</v>
      </c>
      <c r="R36" s="31">
        <f t="shared" si="10"/>
        <v>4.8940807932004553E-2</v>
      </c>
      <c r="S36" s="10">
        <v>0.3436426116838488</v>
      </c>
      <c r="T36" s="8">
        <f t="shared" si="11"/>
        <v>181</v>
      </c>
      <c r="U36" s="31">
        <f t="shared" si="12"/>
        <v>-8.0254692038543504E-2</v>
      </c>
      <c r="V36" s="16">
        <v>8.0783210223941845E-2</v>
      </c>
      <c r="W36" s="97">
        <f t="shared" si="13"/>
        <v>505</v>
      </c>
      <c r="X36" s="31">
        <f t="shared" si="14"/>
        <v>1.4894121569122512</v>
      </c>
      <c r="Y36" s="11">
        <v>190469</v>
      </c>
      <c r="Z36" s="8">
        <f t="shared" si="15"/>
        <v>508</v>
      </c>
      <c r="AA36" s="31">
        <f t="shared" si="16"/>
        <v>0.83660628679622162</v>
      </c>
      <c r="AB36" s="9">
        <v>3.1E-2</v>
      </c>
      <c r="AC36" s="97">
        <f t="shared" si="17"/>
        <v>257</v>
      </c>
      <c r="AD36" s="31">
        <f t="shared" si="18"/>
        <v>0.20811124619786703</v>
      </c>
      <c r="AE36" s="16">
        <v>0.94323383995605203</v>
      </c>
      <c r="AF36" s="8">
        <f t="shared" si="19"/>
        <v>380</v>
      </c>
      <c r="AG36" s="31">
        <f t="shared" si="20"/>
        <v>0.20328915986329965</v>
      </c>
      <c r="AH36" s="12">
        <v>1.8680000000000001</v>
      </c>
      <c r="AI36" s="97">
        <f t="shared" si="21"/>
        <v>481</v>
      </c>
      <c r="AJ36" s="31">
        <f t="shared" si="22"/>
        <v>-4.2679517454775717E-2</v>
      </c>
      <c r="AK36" s="11">
        <v>394656.42394043528</v>
      </c>
      <c r="AL36" s="36"/>
    </row>
    <row r="37" spans="1:38" x14ac:dyDescent="0.3">
      <c r="A37" t="s">
        <v>177</v>
      </c>
      <c r="B37" s="3" t="s">
        <v>250</v>
      </c>
      <c r="C37" s="4" t="s">
        <v>47</v>
      </c>
      <c r="D37" s="5" t="s">
        <v>44</v>
      </c>
      <c r="E37" s="34">
        <f t="shared" si="0"/>
        <v>3.8616446557029809</v>
      </c>
      <c r="F37" s="6">
        <f t="shared" si="1"/>
        <v>15.875744228399396</v>
      </c>
      <c r="G37" s="7">
        <f t="shared" si="2"/>
        <v>473</v>
      </c>
      <c r="H37" s="97">
        <f t="shared" si="3"/>
        <v>405</v>
      </c>
      <c r="I37" s="31">
        <f t="shared" si="4"/>
        <v>0.33768270752568014</v>
      </c>
      <c r="J37" s="9">
        <v>7.542157542157546E-2</v>
      </c>
      <c r="K37" s="8">
        <f t="shared" si="5"/>
        <v>230</v>
      </c>
      <c r="L37" s="31">
        <f t="shared" si="6"/>
        <v>1.7612573793741051E-2</v>
      </c>
      <c r="M37" s="9">
        <v>4.1112828438948992E-2</v>
      </c>
      <c r="N37" s="8">
        <f t="shared" si="7"/>
        <v>436</v>
      </c>
      <c r="O37" s="31">
        <f t="shared" si="8"/>
        <v>0.6879206649947015</v>
      </c>
      <c r="P37" s="9">
        <v>1.6118633139909737E-2</v>
      </c>
      <c r="Q37" s="8">
        <f t="shared" si="9"/>
        <v>386</v>
      </c>
      <c r="R37" s="31">
        <f t="shared" si="10"/>
        <v>5.3022261440516576E-2</v>
      </c>
      <c r="S37" s="10">
        <v>0</v>
      </c>
      <c r="T37" s="8">
        <f t="shared" si="11"/>
        <v>450</v>
      </c>
      <c r="U37" s="31">
        <f t="shared" si="12"/>
        <v>0.66370076617059581</v>
      </c>
      <c r="V37" s="16">
        <v>3.2579787234042555E-2</v>
      </c>
      <c r="W37" s="97">
        <f t="shared" si="13"/>
        <v>481</v>
      </c>
      <c r="X37" s="31">
        <f t="shared" si="14"/>
        <v>1.053507835295489</v>
      </c>
      <c r="Y37" s="11">
        <v>170376</v>
      </c>
      <c r="Z37" s="8">
        <f t="shared" si="15"/>
        <v>523</v>
      </c>
      <c r="AA37" s="31">
        <f t="shared" si="16"/>
        <v>0.89727826130478128</v>
      </c>
      <c r="AB37" s="9">
        <v>0.03</v>
      </c>
      <c r="AC37" s="97">
        <f t="shared" si="17"/>
        <v>309</v>
      </c>
      <c r="AD37" s="31">
        <f t="shared" si="18"/>
        <v>0.3626610759905996</v>
      </c>
      <c r="AE37" s="16">
        <v>0.95184770436730126</v>
      </c>
      <c r="AF37" s="8">
        <f t="shared" si="19"/>
        <v>403</v>
      </c>
      <c r="AG37" s="31">
        <f t="shared" si="20"/>
        <v>0.28047734567504123</v>
      </c>
      <c r="AH37" s="12">
        <v>1.784</v>
      </c>
      <c r="AI37" s="97">
        <f t="shared" si="21"/>
        <v>475</v>
      </c>
      <c r="AJ37" s="31">
        <f t="shared" si="22"/>
        <v>-6.1557464969276547E-2</v>
      </c>
      <c r="AK37" s="11">
        <v>370834.9136505209</v>
      </c>
      <c r="AL37" s="36"/>
    </row>
    <row r="38" spans="1:38" x14ac:dyDescent="0.3">
      <c r="A38" t="s">
        <v>302</v>
      </c>
      <c r="B38" s="3" t="s">
        <v>262</v>
      </c>
      <c r="C38" s="4" t="s">
        <v>47</v>
      </c>
      <c r="D38" s="5" t="s">
        <v>44</v>
      </c>
      <c r="E38" s="34">
        <f t="shared" si="0"/>
        <v>5.4388050202045148</v>
      </c>
      <c r="F38" s="6">
        <f t="shared" si="1"/>
        <v>10.846062958127316</v>
      </c>
      <c r="G38" s="7">
        <f t="shared" si="2"/>
        <v>541</v>
      </c>
      <c r="H38" s="97">
        <f t="shared" si="3"/>
        <v>90</v>
      </c>
      <c r="I38" s="31">
        <f t="shared" si="4"/>
        <v>-0.67414414174478277</v>
      </c>
      <c r="J38" s="9">
        <v>-9.8196392785571129E-3</v>
      </c>
      <c r="K38" s="8">
        <f t="shared" si="5"/>
        <v>214</v>
      </c>
      <c r="L38" s="31">
        <f t="shared" si="6"/>
        <v>-5.2528915827365519E-2</v>
      </c>
      <c r="M38" s="9">
        <v>4.3478260869565216E-2</v>
      </c>
      <c r="N38" s="8">
        <f t="shared" si="7"/>
        <v>525</v>
      </c>
      <c r="O38" s="31">
        <f t="shared" si="8"/>
        <v>0.93029961714273846</v>
      </c>
      <c r="P38" s="9">
        <v>0</v>
      </c>
      <c r="Q38" s="8">
        <f t="shared" si="9"/>
        <v>386</v>
      </c>
      <c r="R38" s="31">
        <f t="shared" si="10"/>
        <v>5.3022261440516576E-2</v>
      </c>
      <c r="S38" s="10">
        <v>0</v>
      </c>
      <c r="T38" s="8">
        <f t="shared" si="11"/>
        <v>552</v>
      </c>
      <c r="U38" s="31">
        <f t="shared" si="12"/>
        <v>0.99996463092823995</v>
      </c>
      <c r="V38" s="16">
        <v>1.0792099368764E-2</v>
      </c>
      <c r="W38" s="97">
        <f t="shared" si="13"/>
        <v>525</v>
      </c>
      <c r="X38" s="31">
        <f t="shared" si="14"/>
        <v>1.8705165822266223</v>
      </c>
      <c r="Y38" s="11">
        <v>208036</v>
      </c>
      <c r="Z38" s="8">
        <f t="shared" si="15"/>
        <v>471</v>
      </c>
      <c r="AA38" s="31">
        <f t="shared" si="16"/>
        <v>0.71526233777910242</v>
      </c>
      <c r="AB38" s="9">
        <v>3.3000000000000002E-2</v>
      </c>
      <c r="AC38" s="97">
        <f t="shared" si="17"/>
        <v>532</v>
      </c>
      <c r="AD38" s="31">
        <f t="shared" si="18"/>
        <v>1.0078041624133409</v>
      </c>
      <c r="AE38" s="16">
        <v>0.98780487804878048</v>
      </c>
      <c r="AF38" s="8">
        <f t="shared" si="19"/>
        <v>343</v>
      </c>
      <c r="AG38" s="31">
        <f t="shared" si="20"/>
        <v>0.13651525308965023</v>
      </c>
      <c r="AH38" s="12">
        <v>1.9406666666666668</v>
      </c>
      <c r="AI38" s="97">
        <f t="shared" si="21"/>
        <v>508</v>
      </c>
      <c r="AJ38" s="31">
        <f t="shared" si="22"/>
        <v>3.7899517578318054E-2</v>
      </c>
      <c r="AK38" s="11">
        <v>496336.66808338393</v>
      </c>
      <c r="AL38" s="36"/>
    </row>
    <row r="39" spans="1:38" x14ac:dyDescent="0.3">
      <c r="A39" t="s">
        <v>619</v>
      </c>
      <c r="B39" s="3" t="s">
        <v>274</v>
      </c>
      <c r="C39" s="4" t="s">
        <v>47</v>
      </c>
      <c r="D39" s="5" t="s">
        <v>44</v>
      </c>
      <c r="E39" s="34">
        <f t="shared" si="0"/>
        <v>1.6381207780263889</v>
      </c>
      <c r="F39" s="6">
        <f t="shared" si="1"/>
        <v>22.966726637843426</v>
      </c>
      <c r="G39" s="7">
        <f t="shared" si="2"/>
        <v>328</v>
      </c>
      <c r="H39" s="97">
        <f t="shared" si="3"/>
        <v>324</v>
      </c>
      <c r="I39" s="31">
        <f t="shared" si="4"/>
        <v>9.3868797060266712E-2</v>
      </c>
      <c r="J39" s="9">
        <v>5.4881505839664335E-2</v>
      </c>
      <c r="K39" s="8">
        <f t="shared" si="5"/>
        <v>281</v>
      </c>
      <c r="L39" s="31">
        <f t="shared" si="6"/>
        <v>0.21149269861245437</v>
      </c>
      <c r="M39" s="9">
        <v>3.4574468085106384E-2</v>
      </c>
      <c r="N39" s="8">
        <f t="shared" si="7"/>
        <v>265</v>
      </c>
      <c r="O39" s="31">
        <f t="shared" si="8"/>
        <v>0.24909234799455882</v>
      </c>
      <c r="P39" s="9">
        <v>4.5301499846954391E-2</v>
      </c>
      <c r="Q39" s="8">
        <f t="shared" si="9"/>
        <v>228</v>
      </c>
      <c r="R39" s="31">
        <f t="shared" si="10"/>
        <v>4.7277164837919029E-2</v>
      </c>
      <c r="S39" s="10">
        <v>0.48371493066752658</v>
      </c>
      <c r="T39" s="8">
        <f t="shared" si="11"/>
        <v>255</v>
      </c>
      <c r="U39" s="31">
        <f t="shared" si="12"/>
        <v>0.14804821984095415</v>
      </c>
      <c r="V39" s="16">
        <v>6.59906823787339E-2</v>
      </c>
      <c r="W39" s="97">
        <f t="shared" ref="W39:W70" si="23">RANK(Y39,Y$7:Y$570,1)</f>
        <v>359</v>
      </c>
      <c r="X39" s="31">
        <f t="shared" si="14"/>
        <v>9.2340216262460389E-2</v>
      </c>
      <c r="Y39" s="11">
        <v>126071</v>
      </c>
      <c r="Z39" s="8">
        <f t="shared" si="15"/>
        <v>442</v>
      </c>
      <c r="AA39" s="31">
        <f t="shared" si="16"/>
        <v>0.65459036327054287</v>
      </c>
      <c r="AB39" s="9">
        <v>3.4000000000000002E-2</v>
      </c>
      <c r="AC39" s="97">
        <f t="shared" ref="AC39:AC70" si="24">RANK(AE39,AE$7:AE$570,1)</f>
        <v>355</v>
      </c>
      <c r="AD39" s="31">
        <f t="shared" si="18"/>
        <v>0.48146236660695002</v>
      </c>
      <c r="AE39" s="16">
        <v>0.95846911708980675</v>
      </c>
      <c r="AF39" s="8">
        <f t="shared" si="19"/>
        <v>164</v>
      </c>
      <c r="AG39" s="31">
        <f t="shared" si="20"/>
        <v>-0.22584039697102512</v>
      </c>
      <c r="AH39" s="12">
        <v>2.335</v>
      </c>
      <c r="AI39" s="97">
        <f t="shared" ref="AI39:AI70" si="25">RANK(AK39,AK$7:AK$570,1)</f>
        <v>213</v>
      </c>
      <c r="AJ39" s="31">
        <f t="shared" si="22"/>
        <v>-0.21828070184968149</v>
      </c>
      <c r="AK39" s="11">
        <v>173070.60706223798</v>
      </c>
      <c r="AL39" s="36"/>
    </row>
    <row r="40" spans="1:38" ht="16.5" customHeight="1" x14ac:dyDescent="0.3">
      <c r="A40" t="s">
        <v>788</v>
      </c>
      <c r="B40" s="3" t="s">
        <v>292</v>
      </c>
      <c r="C40" s="4" t="s">
        <v>47</v>
      </c>
      <c r="D40" s="5" t="s">
        <v>44</v>
      </c>
      <c r="E40" s="34">
        <f t="shared" si="0"/>
        <v>-1.1233606753767307</v>
      </c>
      <c r="F40" s="6">
        <f t="shared" si="1"/>
        <v>31.773295619035881</v>
      </c>
      <c r="G40" s="7">
        <f t="shared" si="2"/>
        <v>174</v>
      </c>
      <c r="H40" s="97">
        <f t="shared" si="3"/>
        <v>538</v>
      </c>
      <c r="I40" s="31">
        <f t="shared" si="4"/>
        <v>1.5532520781033601</v>
      </c>
      <c r="J40" s="9">
        <v>0.17782705099778262</v>
      </c>
      <c r="K40" s="8">
        <f t="shared" si="5"/>
        <v>147</v>
      </c>
      <c r="L40" s="31">
        <f t="shared" si="6"/>
        <v>-0.3411190949405053</v>
      </c>
      <c r="M40" s="9">
        <v>5.3210597215985631E-2</v>
      </c>
      <c r="N40" s="8">
        <f t="shared" si="7"/>
        <v>155</v>
      </c>
      <c r="O40" s="31">
        <f t="shared" si="8"/>
        <v>-0.20007488857951772</v>
      </c>
      <c r="P40" s="9">
        <v>7.5171923168128998E-2</v>
      </c>
      <c r="Q40" s="8">
        <f t="shared" si="9"/>
        <v>293</v>
      </c>
      <c r="R40" s="31">
        <f t="shared" si="10"/>
        <v>4.966843151494147E-2</v>
      </c>
      <c r="S40" s="10">
        <v>0.28237951807228912</v>
      </c>
      <c r="T40" s="8">
        <f t="shared" si="11"/>
        <v>223</v>
      </c>
      <c r="U40" s="31">
        <f t="shared" si="12"/>
        <v>2.1510952059869724E-2</v>
      </c>
      <c r="V40" s="16">
        <v>7.4189465485347092E-2</v>
      </c>
      <c r="W40" s="97">
        <f t="shared" si="23"/>
        <v>197</v>
      </c>
      <c r="X40" s="31">
        <f t="shared" si="14"/>
        <v>-0.51679338958810683</v>
      </c>
      <c r="Y40" s="11">
        <v>97993</v>
      </c>
      <c r="Z40" s="8">
        <f t="shared" si="15"/>
        <v>291</v>
      </c>
      <c r="AA40" s="31">
        <f t="shared" si="16"/>
        <v>0.29055851621918566</v>
      </c>
      <c r="AB40" s="9">
        <v>0.04</v>
      </c>
      <c r="AC40" s="97">
        <f t="shared" si="24"/>
        <v>64</v>
      </c>
      <c r="AD40" s="31">
        <f t="shared" si="18"/>
        <v>-1.1589015207896556</v>
      </c>
      <c r="AE40" s="16">
        <v>0.86704312114989734</v>
      </c>
      <c r="AF40" s="8">
        <f t="shared" si="19"/>
        <v>465</v>
      </c>
      <c r="AG40" s="31">
        <f t="shared" si="20"/>
        <v>0.48753771713828442</v>
      </c>
      <c r="AH40" s="12">
        <v>1.5586666666666666</v>
      </c>
      <c r="AI40" s="97">
        <f t="shared" si="25"/>
        <v>404</v>
      </c>
      <c r="AJ40" s="31">
        <f t="shared" si="22"/>
        <v>-0.13698580515492875</v>
      </c>
      <c r="AK40" s="11">
        <v>275654.17535768071</v>
      </c>
      <c r="AL40" s="36"/>
    </row>
    <row r="41" spans="1:38" x14ac:dyDescent="0.3">
      <c r="A41" t="s">
        <v>888</v>
      </c>
      <c r="B41" s="3" t="s">
        <v>301</v>
      </c>
      <c r="C41" s="4" t="s">
        <v>47</v>
      </c>
      <c r="D41" s="5" t="s">
        <v>44</v>
      </c>
      <c r="E41" s="34">
        <f t="shared" si="0"/>
        <v>2.5977587840973309</v>
      </c>
      <c r="F41" s="6">
        <f t="shared" si="1"/>
        <v>19.906369927128246</v>
      </c>
      <c r="G41" s="7">
        <f t="shared" si="2"/>
        <v>398</v>
      </c>
      <c r="H41" s="97">
        <f t="shared" si="3"/>
        <v>553</v>
      </c>
      <c r="I41" s="31">
        <f t="shared" si="4"/>
        <v>2.2135734212926095</v>
      </c>
      <c r="J41" s="9">
        <v>0.23345573235414108</v>
      </c>
      <c r="K41" s="8">
        <f t="shared" si="5"/>
        <v>65</v>
      </c>
      <c r="L41" s="31">
        <f t="shared" si="6"/>
        <v>-0.99326098222860792</v>
      </c>
      <c r="M41" s="9">
        <v>7.5203252032520332E-2</v>
      </c>
      <c r="N41" s="8">
        <f t="shared" si="7"/>
        <v>279</v>
      </c>
      <c r="O41" s="31">
        <f t="shared" si="8"/>
        <v>0.30939305250414428</v>
      </c>
      <c r="P41" s="9">
        <v>4.1291395316613549E-2</v>
      </c>
      <c r="Q41" s="8">
        <f t="shared" si="9"/>
        <v>162</v>
      </c>
      <c r="R41" s="31">
        <f t="shared" si="10"/>
        <v>4.3593553017835983E-2</v>
      </c>
      <c r="S41" s="10">
        <v>0.79386080973802597</v>
      </c>
      <c r="T41" s="8">
        <f t="shared" si="11"/>
        <v>208</v>
      </c>
      <c r="U41" s="31">
        <f t="shared" si="12"/>
        <v>-2.462048694792535E-2</v>
      </c>
      <c r="V41" s="16">
        <v>7.7178479468762703E-2</v>
      </c>
      <c r="W41" s="97">
        <f t="shared" si="23"/>
        <v>351</v>
      </c>
      <c r="X41" s="31">
        <f t="shared" si="14"/>
        <v>4.8495960353065262E-2</v>
      </c>
      <c r="Y41" s="11">
        <v>124050</v>
      </c>
      <c r="Z41" s="8">
        <f t="shared" si="15"/>
        <v>523</v>
      </c>
      <c r="AA41" s="31">
        <f t="shared" si="16"/>
        <v>0.89727826130478128</v>
      </c>
      <c r="AB41" s="9">
        <v>0.03</v>
      </c>
      <c r="AC41" s="97">
        <f t="shared" si="24"/>
        <v>513</v>
      </c>
      <c r="AD41" s="31">
        <f t="shared" si="18"/>
        <v>0.89889427431182456</v>
      </c>
      <c r="AE41" s="16">
        <v>0.98173476454293629</v>
      </c>
      <c r="AF41" s="8">
        <f t="shared" si="19"/>
        <v>480</v>
      </c>
      <c r="AG41" s="31">
        <f t="shared" si="20"/>
        <v>0.57697799593601662</v>
      </c>
      <c r="AH41" s="12">
        <v>1.4613333333333334</v>
      </c>
      <c r="AI41" s="97">
        <f t="shared" si="25"/>
        <v>440</v>
      </c>
      <c r="AJ41" s="31">
        <f t="shared" si="22"/>
        <v>-9.839375678559803E-2</v>
      </c>
      <c r="AK41" s="11">
        <v>324352.31251653878</v>
      </c>
      <c r="AL41" s="36"/>
    </row>
    <row r="42" spans="1:38" x14ac:dyDescent="0.3">
      <c r="A42" t="s">
        <v>1150</v>
      </c>
      <c r="B42" s="3" t="s">
        <v>317</v>
      </c>
      <c r="C42" s="4" t="s">
        <v>47</v>
      </c>
      <c r="D42" s="5" t="s">
        <v>44</v>
      </c>
      <c r="E42" s="34">
        <f t="shared" si="0"/>
        <v>-1.9589183937963168</v>
      </c>
      <c r="F42" s="6">
        <f t="shared" si="1"/>
        <v>34.437951098058463</v>
      </c>
      <c r="G42" s="7">
        <f t="shared" si="2"/>
        <v>140</v>
      </c>
      <c r="H42" s="97">
        <f t="shared" si="3"/>
        <v>424</v>
      </c>
      <c r="I42" s="31">
        <f t="shared" si="4"/>
        <v>0.39846610872806559</v>
      </c>
      <c r="J42" s="9">
        <v>8.0542264752791137E-2</v>
      </c>
      <c r="K42" s="8">
        <f t="shared" si="5"/>
        <v>251</v>
      </c>
      <c r="L42" s="31">
        <f t="shared" si="6"/>
        <v>7.9633573389784967E-2</v>
      </c>
      <c r="M42" s="9">
        <v>3.9021249195106245E-2</v>
      </c>
      <c r="N42" s="8">
        <f t="shared" si="7"/>
        <v>149</v>
      </c>
      <c r="O42" s="31">
        <f t="shared" si="8"/>
        <v>-0.22842248952798264</v>
      </c>
      <c r="P42" s="9">
        <v>7.7057089252211206E-2</v>
      </c>
      <c r="Q42" s="8">
        <f t="shared" si="9"/>
        <v>140</v>
      </c>
      <c r="R42" s="31">
        <f t="shared" si="10"/>
        <v>4.0969925019163272E-2</v>
      </c>
      <c r="S42" s="10">
        <v>1.014760147601476</v>
      </c>
      <c r="T42" s="8">
        <f t="shared" si="11"/>
        <v>93</v>
      </c>
      <c r="U42" s="31">
        <f t="shared" si="12"/>
        <v>-0.62816985750242005</v>
      </c>
      <c r="V42" s="16">
        <v>0.11628451099672438</v>
      </c>
      <c r="W42" s="97">
        <f t="shared" si="23"/>
        <v>221</v>
      </c>
      <c r="X42" s="31">
        <f t="shared" si="14"/>
        <v>-0.43550470730581908</v>
      </c>
      <c r="Y42" s="11">
        <v>101740</v>
      </c>
      <c r="Z42" s="8">
        <f t="shared" si="15"/>
        <v>128</v>
      </c>
      <c r="AA42" s="31">
        <f t="shared" si="16"/>
        <v>-0.31616122886640996</v>
      </c>
      <c r="AB42" s="9">
        <v>0.05</v>
      </c>
      <c r="AC42" s="97">
        <f t="shared" si="24"/>
        <v>122</v>
      </c>
      <c r="AD42" s="31">
        <f t="shared" si="18"/>
        <v>-0.4557801800356126</v>
      </c>
      <c r="AE42" s="16">
        <v>0.9062317239586718</v>
      </c>
      <c r="AF42" s="8">
        <f t="shared" si="19"/>
        <v>278</v>
      </c>
      <c r="AG42" s="31">
        <f t="shared" si="20"/>
        <v>2.3548348930517589E-3</v>
      </c>
      <c r="AH42" s="12">
        <v>2.0866666666666669</v>
      </c>
      <c r="AI42" s="97">
        <f t="shared" si="25"/>
        <v>194</v>
      </c>
      <c r="AJ42" s="31">
        <f t="shared" si="22"/>
        <v>-0.22385393931984487</v>
      </c>
      <c r="AK42" s="11">
        <v>166037.90747232473</v>
      </c>
      <c r="AL42" s="36"/>
    </row>
    <row r="43" spans="1:38" x14ac:dyDescent="0.3">
      <c r="A43" t="s">
        <v>70</v>
      </c>
      <c r="B43" s="3" t="s">
        <v>321</v>
      </c>
      <c r="C43" s="4" t="s">
        <v>47</v>
      </c>
      <c r="D43" s="5" t="s">
        <v>44</v>
      </c>
      <c r="E43" s="34">
        <f t="shared" si="0"/>
        <v>3.7310263694298484</v>
      </c>
      <c r="F43" s="6">
        <f t="shared" si="1"/>
        <v>16.292295622163749</v>
      </c>
      <c r="G43" s="7">
        <f t="shared" si="2"/>
        <v>470</v>
      </c>
      <c r="H43" s="97">
        <f t="shared" si="3"/>
        <v>68</v>
      </c>
      <c r="I43" s="31">
        <f t="shared" si="4"/>
        <v>-0.79608501388295272</v>
      </c>
      <c r="J43" s="9">
        <v>-2.0092531394580337E-2</v>
      </c>
      <c r="K43" s="8">
        <f t="shared" si="5"/>
        <v>535</v>
      </c>
      <c r="L43" s="31">
        <f t="shared" si="6"/>
        <v>1.2367194871514957</v>
      </c>
      <c r="M43" s="9">
        <v>0</v>
      </c>
      <c r="N43" s="8">
        <f t="shared" si="7"/>
        <v>431</v>
      </c>
      <c r="O43" s="31">
        <f t="shared" si="8"/>
        <v>0.67929947737960295</v>
      </c>
      <c r="P43" s="9">
        <v>1.6691957511380879E-2</v>
      </c>
      <c r="Q43" s="8">
        <f t="shared" si="9"/>
        <v>386</v>
      </c>
      <c r="R43" s="31">
        <f t="shared" si="10"/>
        <v>5.3022261440516576E-2</v>
      </c>
      <c r="S43" s="10">
        <v>0</v>
      </c>
      <c r="T43" s="8">
        <f t="shared" si="11"/>
        <v>467</v>
      </c>
      <c r="U43" s="31">
        <f t="shared" si="12"/>
        <v>0.69406715447653644</v>
      </c>
      <c r="V43" s="16">
        <v>3.0612244897959183E-2</v>
      </c>
      <c r="W43" s="97">
        <f t="shared" si="23"/>
        <v>444</v>
      </c>
      <c r="X43" s="31">
        <f t="shared" si="14"/>
        <v>0.73156386810329532</v>
      </c>
      <c r="Y43" s="11">
        <v>155536</v>
      </c>
      <c r="Z43" s="8">
        <f t="shared" si="15"/>
        <v>471</v>
      </c>
      <c r="AA43" s="31">
        <f t="shared" si="16"/>
        <v>0.71526233777910242</v>
      </c>
      <c r="AB43" s="9">
        <v>3.3000000000000002E-2</v>
      </c>
      <c r="AC43" s="97">
        <f t="shared" si="24"/>
        <v>496</v>
      </c>
      <c r="AD43" s="31">
        <f t="shared" si="18"/>
        <v>0.84668509648875012</v>
      </c>
      <c r="AE43" s="16">
        <v>0.97882487600152612</v>
      </c>
      <c r="AF43" s="8">
        <f t="shared" si="19"/>
        <v>158</v>
      </c>
      <c r="AG43" s="31">
        <f t="shared" si="20"/>
        <v>-0.23686728065841678</v>
      </c>
      <c r="AH43" s="12">
        <v>2.347</v>
      </c>
      <c r="AI43" s="97">
        <f t="shared" si="25"/>
        <v>364</v>
      </c>
      <c r="AJ43" s="31">
        <f t="shared" si="22"/>
        <v>-0.15926249756194924</v>
      </c>
      <c r="AK43" s="11">
        <v>247543.89181168217</v>
      </c>
      <c r="AL43" s="36"/>
    </row>
    <row r="44" spans="1:38" x14ac:dyDescent="0.3">
      <c r="A44" t="s">
        <v>73</v>
      </c>
      <c r="B44" s="3" t="s">
        <v>323</v>
      </c>
      <c r="C44" s="4" t="s">
        <v>47</v>
      </c>
      <c r="D44" s="5" t="s">
        <v>44</v>
      </c>
      <c r="E44" s="34">
        <f t="shared" si="0"/>
        <v>-0.95600946200831072</v>
      </c>
      <c r="F44" s="6">
        <f t="shared" si="1"/>
        <v>31.239600198847917</v>
      </c>
      <c r="G44" s="7">
        <f t="shared" si="2"/>
        <v>186</v>
      </c>
      <c r="H44" s="97">
        <f t="shared" si="3"/>
        <v>410</v>
      </c>
      <c r="I44" s="31">
        <f t="shared" si="4"/>
        <v>0.34610923925235065</v>
      </c>
      <c r="J44" s="9">
        <v>7.6131467435815336E-2</v>
      </c>
      <c r="K44" s="8">
        <f t="shared" si="5"/>
        <v>165</v>
      </c>
      <c r="L44" s="31">
        <f t="shared" si="6"/>
        <v>-0.23121193957187236</v>
      </c>
      <c r="M44" s="9">
        <v>4.9504118339216675E-2</v>
      </c>
      <c r="N44" s="8">
        <f t="shared" si="7"/>
        <v>141</v>
      </c>
      <c r="O44" s="31">
        <f t="shared" si="8"/>
        <v>-0.29278920717775836</v>
      </c>
      <c r="P44" s="9">
        <v>8.133759091715452E-2</v>
      </c>
      <c r="Q44" s="8">
        <f t="shared" si="9"/>
        <v>198</v>
      </c>
      <c r="R44" s="31">
        <f t="shared" si="10"/>
        <v>4.5555150342749137E-2</v>
      </c>
      <c r="S44" s="10">
        <v>0.6287018960325601</v>
      </c>
      <c r="T44" s="8">
        <f t="shared" si="11"/>
        <v>141</v>
      </c>
      <c r="U44" s="31">
        <f t="shared" si="12"/>
        <v>-0.25464185128330685</v>
      </c>
      <c r="V44" s="16">
        <v>9.2082351736146678E-2</v>
      </c>
      <c r="W44" s="97">
        <f t="shared" si="23"/>
        <v>225</v>
      </c>
      <c r="X44" s="31">
        <f t="shared" si="14"/>
        <v>-0.41747671291655269</v>
      </c>
      <c r="Y44" s="11">
        <v>102571</v>
      </c>
      <c r="Z44" s="8">
        <f t="shared" si="15"/>
        <v>291</v>
      </c>
      <c r="AA44" s="31">
        <f t="shared" si="16"/>
        <v>0.29055851621918566</v>
      </c>
      <c r="AB44" s="9">
        <v>0.04</v>
      </c>
      <c r="AC44" s="97">
        <f t="shared" si="24"/>
        <v>139</v>
      </c>
      <c r="AD44" s="31">
        <f t="shared" si="18"/>
        <v>-0.31303712876456208</v>
      </c>
      <c r="AE44" s="16">
        <v>0.91418753530408581</v>
      </c>
      <c r="AF44" s="8">
        <f t="shared" si="19"/>
        <v>276</v>
      </c>
      <c r="AG44" s="31">
        <f t="shared" si="20"/>
        <v>8.233232698030879E-4</v>
      </c>
      <c r="AH44" s="12">
        <v>2.0883333333333334</v>
      </c>
      <c r="AI44" s="97">
        <f t="shared" si="25"/>
        <v>346</v>
      </c>
      <c r="AJ44" s="31">
        <f t="shared" si="22"/>
        <v>-0.17243353666254324</v>
      </c>
      <c r="AK44" s="11">
        <v>230923.75642764964</v>
      </c>
      <c r="AL44" s="36"/>
    </row>
    <row r="45" spans="1:38" x14ac:dyDescent="0.3">
      <c r="A45" t="s">
        <v>85</v>
      </c>
      <c r="B45" s="3" t="s">
        <v>325</v>
      </c>
      <c r="C45" s="4" t="s">
        <v>47</v>
      </c>
      <c r="D45" s="5" t="s">
        <v>44</v>
      </c>
      <c r="E45" s="34">
        <f t="shared" si="0"/>
        <v>5.1444765925598626</v>
      </c>
      <c r="F45" s="6">
        <f t="shared" si="1"/>
        <v>11.784698123677405</v>
      </c>
      <c r="G45" s="7">
        <f t="shared" si="2"/>
        <v>528</v>
      </c>
      <c r="H45" s="97">
        <f t="shared" si="3"/>
        <v>163</v>
      </c>
      <c r="I45" s="31">
        <f t="shared" si="4"/>
        <v>-0.3962200131716857</v>
      </c>
      <c r="J45" s="9">
        <v>1.3594040968342602E-2</v>
      </c>
      <c r="K45" s="8">
        <f t="shared" si="5"/>
        <v>291</v>
      </c>
      <c r="L45" s="31">
        <f t="shared" si="6"/>
        <v>0.25257460233790602</v>
      </c>
      <c r="M45" s="9">
        <v>3.3189033189033192E-2</v>
      </c>
      <c r="N45" s="8">
        <f t="shared" si="7"/>
        <v>442</v>
      </c>
      <c r="O45" s="31">
        <f t="shared" si="8"/>
        <v>0.69838275349637502</v>
      </c>
      <c r="P45" s="9">
        <v>1.5422885572139304E-2</v>
      </c>
      <c r="Q45" s="8">
        <f t="shared" si="9"/>
        <v>386</v>
      </c>
      <c r="R45" s="31">
        <f t="shared" si="10"/>
        <v>5.3022261440516576E-2</v>
      </c>
      <c r="S45" s="10">
        <v>0</v>
      </c>
      <c r="T45" s="8">
        <f t="shared" si="11"/>
        <v>319</v>
      </c>
      <c r="U45" s="31">
        <f t="shared" si="12"/>
        <v>0.35650391011701377</v>
      </c>
      <c r="V45" s="16">
        <v>5.2484124019424726E-2</v>
      </c>
      <c r="W45" s="97">
        <f t="shared" si="23"/>
        <v>545</v>
      </c>
      <c r="X45" s="31">
        <f t="shared" si="14"/>
        <v>2.3602662492996531</v>
      </c>
      <c r="Y45" s="11">
        <v>230611</v>
      </c>
      <c r="Z45" s="8">
        <f t="shared" si="15"/>
        <v>536</v>
      </c>
      <c r="AA45" s="31">
        <f t="shared" si="16"/>
        <v>0.95795023581334082</v>
      </c>
      <c r="AB45" s="9">
        <v>2.8999999999999998E-2</v>
      </c>
      <c r="AC45" s="97">
        <f t="shared" si="24"/>
        <v>338</v>
      </c>
      <c r="AD45" s="31">
        <f t="shared" si="18"/>
        <v>0.42719123900152223</v>
      </c>
      <c r="AE45" s="16">
        <v>0.9554443053817272</v>
      </c>
      <c r="AF45" s="8">
        <f t="shared" si="19"/>
        <v>527</v>
      </c>
      <c r="AG45" s="31">
        <f t="shared" si="20"/>
        <v>1.0177470411070328</v>
      </c>
      <c r="AH45" s="12">
        <v>0.98166666666666658</v>
      </c>
      <c r="AI45" s="97">
        <f t="shared" si="25"/>
        <v>528</v>
      </c>
      <c r="AJ45" s="31">
        <f t="shared" si="22"/>
        <v>0.29053814329251204</v>
      </c>
      <c r="AK45" s="11">
        <v>815133.69924673892</v>
      </c>
      <c r="AL45" s="36"/>
    </row>
    <row r="46" spans="1:38" x14ac:dyDescent="0.3">
      <c r="A46" t="s">
        <v>208</v>
      </c>
      <c r="B46" s="3" t="s">
        <v>339</v>
      </c>
      <c r="C46" s="4" t="s">
        <v>47</v>
      </c>
      <c r="D46" s="5" t="s">
        <v>44</v>
      </c>
      <c r="E46" s="34">
        <f t="shared" si="0"/>
        <v>2.2150602610926344</v>
      </c>
      <c r="F46" s="6">
        <f t="shared" si="1"/>
        <v>21.126823875022041</v>
      </c>
      <c r="G46" s="7">
        <f t="shared" si="2"/>
        <v>375</v>
      </c>
      <c r="H46" s="97">
        <f t="shared" si="3"/>
        <v>484</v>
      </c>
      <c r="I46" s="31">
        <f t="shared" si="4"/>
        <v>0.73971164220495533</v>
      </c>
      <c r="J46" s="9">
        <v>0.1092904481060375</v>
      </c>
      <c r="K46" s="8">
        <f t="shared" si="5"/>
        <v>419</v>
      </c>
      <c r="L46" s="31">
        <f t="shared" si="6"/>
        <v>0.6175708341049273</v>
      </c>
      <c r="M46" s="9">
        <v>2.0879999999999999E-2</v>
      </c>
      <c r="N46" s="8">
        <f t="shared" si="7"/>
        <v>235</v>
      </c>
      <c r="O46" s="31">
        <f t="shared" si="8"/>
        <v>0.14087479885901757</v>
      </c>
      <c r="P46" s="9">
        <v>5.2498160111211056E-2</v>
      </c>
      <c r="Q46" s="8">
        <f t="shared" si="9"/>
        <v>331</v>
      </c>
      <c r="R46" s="31">
        <f t="shared" si="10"/>
        <v>5.1069284426659797E-2</v>
      </c>
      <c r="S46" s="10">
        <v>0.16443311682972953</v>
      </c>
      <c r="T46" s="8">
        <f t="shared" si="11"/>
        <v>272</v>
      </c>
      <c r="U46" s="31">
        <f t="shared" si="12"/>
        <v>0.22781619041136891</v>
      </c>
      <c r="V46" s="16">
        <v>6.082224227385518E-2</v>
      </c>
      <c r="W46" s="97">
        <f t="shared" si="23"/>
        <v>425</v>
      </c>
      <c r="X46" s="31">
        <f t="shared" si="14"/>
        <v>0.4937505413943446</v>
      </c>
      <c r="Y46" s="11">
        <v>144574</v>
      </c>
      <c r="Z46" s="8">
        <f t="shared" si="15"/>
        <v>340</v>
      </c>
      <c r="AA46" s="31">
        <f t="shared" si="16"/>
        <v>0.41190246523630486</v>
      </c>
      <c r="AB46" s="9">
        <v>3.7999999999999999E-2</v>
      </c>
      <c r="AC46" s="97">
        <f t="shared" si="24"/>
        <v>400</v>
      </c>
      <c r="AD46" s="31">
        <f t="shared" si="18"/>
        <v>0.61063017255271024</v>
      </c>
      <c r="AE46" s="16">
        <v>0.96566830953283622</v>
      </c>
      <c r="AF46" s="8">
        <f t="shared" si="19"/>
        <v>246</v>
      </c>
      <c r="AG46" s="31">
        <f t="shared" si="20"/>
        <v>-5.492369981645466E-2</v>
      </c>
      <c r="AH46" s="12">
        <v>2.149</v>
      </c>
      <c r="AI46" s="97">
        <f t="shared" si="25"/>
        <v>306</v>
      </c>
      <c r="AJ46" s="31">
        <f t="shared" si="22"/>
        <v>-0.18629154364451306</v>
      </c>
      <c r="AK46" s="11">
        <v>213436.7570774754</v>
      </c>
      <c r="AL46" s="36"/>
    </row>
    <row r="47" spans="1:38" x14ac:dyDescent="0.3">
      <c r="A47" t="s">
        <v>390</v>
      </c>
      <c r="B47" s="3" t="s">
        <v>344</v>
      </c>
      <c r="C47" s="4" t="s">
        <v>47</v>
      </c>
      <c r="D47" s="5" t="s">
        <v>44</v>
      </c>
      <c r="E47" s="34">
        <f t="shared" si="0"/>
        <v>-7.0440213430950598</v>
      </c>
      <c r="F47" s="6">
        <f t="shared" si="1"/>
        <v>50.65472121044759</v>
      </c>
      <c r="G47" s="7">
        <f t="shared" si="2"/>
        <v>38</v>
      </c>
      <c r="H47" s="97">
        <f t="shared" si="3"/>
        <v>454</v>
      </c>
      <c r="I47" s="31">
        <f t="shared" si="4"/>
        <v>0.57013171063163204</v>
      </c>
      <c r="J47" s="9">
        <v>9.5004209935447559E-2</v>
      </c>
      <c r="K47" s="8">
        <f t="shared" si="5"/>
        <v>442</v>
      </c>
      <c r="L47" s="31">
        <f t="shared" si="6"/>
        <v>0.68798979497454238</v>
      </c>
      <c r="M47" s="9">
        <v>1.8505210204814947E-2</v>
      </c>
      <c r="N47" s="8">
        <f t="shared" si="7"/>
        <v>72</v>
      </c>
      <c r="O47" s="31">
        <f t="shared" si="8"/>
        <v>-0.97446619145232538</v>
      </c>
      <c r="P47" s="9">
        <v>0.12667032765879555</v>
      </c>
      <c r="Q47" s="8">
        <f t="shared" si="9"/>
        <v>196</v>
      </c>
      <c r="R47" s="31">
        <f t="shared" si="10"/>
        <v>4.5411707993271933E-2</v>
      </c>
      <c r="S47" s="10">
        <v>0.64077918749199025</v>
      </c>
      <c r="T47" s="8">
        <f t="shared" si="11"/>
        <v>24</v>
      </c>
      <c r="U47" s="31">
        <f t="shared" si="12"/>
        <v>-2.0483945689667094</v>
      </c>
      <c r="V47" s="16">
        <v>0.20830573585905418</v>
      </c>
      <c r="W47" s="97">
        <f t="shared" si="23"/>
        <v>31</v>
      </c>
      <c r="X47" s="31">
        <f t="shared" si="14"/>
        <v>-1.2627965701701802</v>
      </c>
      <c r="Y47" s="11">
        <v>63606</v>
      </c>
      <c r="Z47" s="8">
        <f t="shared" si="15"/>
        <v>415</v>
      </c>
      <c r="AA47" s="31">
        <f t="shared" si="16"/>
        <v>0.59391838876198322</v>
      </c>
      <c r="AB47" s="9">
        <v>3.5000000000000003E-2</v>
      </c>
      <c r="AC47" s="97">
        <f t="shared" si="24"/>
        <v>7</v>
      </c>
      <c r="AD47" s="31">
        <f t="shared" si="18"/>
        <v>-3.7072672905578039</v>
      </c>
      <c r="AE47" s="16">
        <v>0.72500946611132144</v>
      </c>
      <c r="AF47" s="8">
        <f t="shared" si="19"/>
        <v>388</v>
      </c>
      <c r="AG47" s="31">
        <f t="shared" si="20"/>
        <v>0.22136099701763601</v>
      </c>
      <c r="AH47" s="12">
        <v>1.8483333333333334</v>
      </c>
      <c r="AI47" s="97">
        <f t="shared" si="25"/>
        <v>146</v>
      </c>
      <c r="AJ47" s="31">
        <f t="shared" si="22"/>
        <v>-0.24118977743699591</v>
      </c>
      <c r="AK47" s="11">
        <v>144162.33833141098</v>
      </c>
      <c r="AL47" s="36"/>
    </row>
    <row r="48" spans="1:38" x14ac:dyDescent="0.3">
      <c r="A48" t="s">
        <v>565</v>
      </c>
      <c r="B48" s="3" t="s">
        <v>362</v>
      </c>
      <c r="C48" s="4" t="s">
        <v>47</v>
      </c>
      <c r="D48" s="5" t="s">
        <v>44</v>
      </c>
      <c r="E48" s="34">
        <f t="shared" si="0"/>
        <v>0.74085037256717035</v>
      </c>
      <c r="F48" s="6">
        <f t="shared" si="1"/>
        <v>25.828188448756997</v>
      </c>
      <c r="G48" s="7">
        <f t="shared" si="2"/>
        <v>269</v>
      </c>
      <c r="H48" s="97">
        <f t="shared" si="3"/>
        <v>493</v>
      </c>
      <c r="I48" s="31">
        <f t="shared" si="4"/>
        <v>0.85863451052159401</v>
      </c>
      <c r="J48" s="9">
        <v>0.11930908890237846</v>
      </c>
      <c r="K48" s="8">
        <f t="shared" si="5"/>
        <v>88</v>
      </c>
      <c r="L48" s="31">
        <f t="shared" si="6"/>
        <v>-0.78995358293088014</v>
      </c>
      <c r="M48" s="9">
        <v>6.8346968850043197E-2</v>
      </c>
      <c r="N48" s="8">
        <f t="shared" si="7"/>
        <v>202</v>
      </c>
      <c r="O48" s="31">
        <f t="shared" si="8"/>
        <v>-1.0398451365286734E-2</v>
      </c>
      <c r="P48" s="9">
        <v>6.2558101383496476E-2</v>
      </c>
      <c r="Q48" s="8">
        <f t="shared" si="9"/>
        <v>376</v>
      </c>
      <c r="R48" s="31">
        <f t="shared" si="10"/>
        <v>5.2436695710113279E-2</v>
      </c>
      <c r="S48" s="10">
        <v>4.9302371444066455E-2</v>
      </c>
      <c r="T48" s="8">
        <f t="shared" si="11"/>
        <v>206</v>
      </c>
      <c r="U48" s="31">
        <f t="shared" si="12"/>
        <v>-3.1459042983558436E-2</v>
      </c>
      <c r="V48" s="16">
        <v>7.7621572943766259E-2</v>
      </c>
      <c r="W48" s="97">
        <f t="shared" si="23"/>
        <v>258</v>
      </c>
      <c r="X48" s="31">
        <f t="shared" si="14"/>
        <v>-0.31544824406851446</v>
      </c>
      <c r="Y48" s="11">
        <v>107274</v>
      </c>
      <c r="Z48" s="8">
        <f t="shared" si="15"/>
        <v>492</v>
      </c>
      <c r="AA48" s="31">
        <f t="shared" si="16"/>
        <v>0.77593431228766208</v>
      </c>
      <c r="AB48" s="9">
        <v>3.2000000000000001E-2</v>
      </c>
      <c r="AC48" s="97">
        <f t="shared" si="24"/>
        <v>264</v>
      </c>
      <c r="AD48" s="31">
        <f t="shared" si="18"/>
        <v>0.22472783799968898</v>
      </c>
      <c r="AE48" s="16">
        <v>0.94415996888773657</v>
      </c>
      <c r="AF48" s="8">
        <f t="shared" si="19"/>
        <v>400</v>
      </c>
      <c r="AG48" s="31">
        <f t="shared" si="20"/>
        <v>0.27128827593554838</v>
      </c>
      <c r="AH48" s="12">
        <v>1.7939999999999998</v>
      </c>
      <c r="AI48" s="97">
        <f t="shared" si="25"/>
        <v>363</v>
      </c>
      <c r="AJ48" s="31">
        <f t="shared" si="22"/>
        <v>-0.15974014357799979</v>
      </c>
      <c r="AK48" s="11">
        <v>246941.16476852537</v>
      </c>
      <c r="AL48" s="36"/>
    </row>
    <row r="49" spans="1:38" x14ac:dyDescent="0.3">
      <c r="A49" t="s">
        <v>701</v>
      </c>
      <c r="B49" s="3" t="s">
        <v>368</v>
      </c>
      <c r="C49" s="4" t="s">
        <v>47</v>
      </c>
      <c r="D49" s="5" t="s">
        <v>44</v>
      </c>
      <c r="E49" s="34">
        <f t="shared" si="0"/>
        <v>5.6493631247011011</v>
      </c>
      <c r="F49" s="6">
        <f t="shared" si="1"/>
        <v>10.174577560492949</v>
      </c>
      <c r="G49" s="7">
        <f t="shared" si="2"/>
        <v>547</v>
      </c>
      <c r="H49" s="97">
        <f t="shared" si="3"/>
        <v>285</v>
      </c>
      <c r="I49" s="31">
        <f t="shared" si="4"/>
        <v>-1.8231270105945795E-2</v>
      </c>
      <c r="J49" s="9">
        <v>4.543765099423891E-2</v>
      </c>
      <c r="K49" s="8">
        <f t="shared" si="5"/>
        <v>427</v>
      </c>
      <c r="L49" s="31">
        <f t="shared" si="6"/>
        <v>0.6479472020366005</v>
      </c>
      <c r="M49" s="9">
        <v>1.9855595667870037E-2</v>
      </c>
      <c r="N49" s="8">
        <f t="shared" si="7"/>
        <v>430</v>
      </c>
      <c r="O49" s="31">
        <f t="shared" si="8"/>
        <v>0.67710830637164954</v>
      </c>
      <c r="P49" s="9">
        <v>1.6837674296237833E-2</v>
      </c>
      <c r="Q49" s="8">
        <f t="shared" si="9"/>
        <v>327</v>
      </c>
      <c r="R49" s="31">
        <f t="shared" si="10"/>
        <v>5.0910977161826687E-2</v>
      </c>
      <c r="S49" s="10">
        <v>0.17776197671318106</v>
      </c>
      <c r="T49" s="8">
        <f t="shared" si="11"/>
        <v>433</v>
      </c>
      <c r="U49" s="31">
        <f t="shared" si="12"/>
        <v>0.63461903264737873</v>
      </c>
      <c r="V49" s="16">
        <v>3.4464092385420426E-2</v>
      </c>
      <c r="W49" s="97">
        <f t="shared" si="23"/>
        <v>547</v>
      </c>
      <c r="X49" s="31">
        <f t="shared" si="14"/>
        <v>2.4727296944428021</v>
      </c>
      <c r="Y49" s="11">
        <v>235795</v>
      </c>
      <c r="Z49" s="8">
        <f t="shared" si="15"/>
        <v>442</v>
      </c>
      <c r="AA49" s="31">
        <f t="shared" si="16"/>
        <v>0.65459036327054287</v>
      </c>
      <c r="AB49" s="9">
        <v>3.4000000000000002E-2</v>
      </c>
      <c r="AC49" s="97">
        <f t="shared" si="24"/>
        <v>482</v>
      </c>
      <c r="AD49" s="31">
        <f t="shared" si="18"/>
        <v>0.81550727401116285</v>
      </c>
      <c r="AE49" s="16">
        <v>0.97708717408480383</v>
      </c>
      <c r="AF49" s="8">
        <f t="shared" si="19"/>
        <v>500</v>
      </c>
      <c r="AG49" s="31">
        <f t="shared" si="20"/>
        <v>0.65722920499425597</v>
      </c>
      <c r="AH49" s="12">
        <v>1.3739999999999999</v>
      </c>
      <c r="AI49" s="97">
        <f t="shared" si="25"/>
        <v>515</v>
      </c>
      <c r="AJ49" s="31">
        <f t="shared" si="22"/>
        <v>8.8644770258042876E-2</v>
      </c>
      <c r="AK49" s="11">
        <v>560370.56572749093</v>
      </c>
      <c r="AL49" s="36"/>
    </row>
    <row r="50" spans="1:38" x14ac:dyDescent="0.3">
      <c r="A50" t="s">
        <v>1152</v>
      </c>
      <c r="B50" s="3" t="s">
        <v>387</v>
      </c>
      <c r="C50" s="4" t="s">
        <v>47</v>
      </c>
      <c r="D50" s="5" t="s">
        <v>44</v>
      </c>
      <c r="E50" s="34">
        <f t="shared" si="0"/>
        <v>-4.5807885203484489</v>
      </c>
      <c r="F50" s="6">
        <f t="shared" si="1"/>
        <v>42.799289212697808</v>
      </c>
      <c r="G50" s="7">
        <f t="shared" si="2"/>
        <v>70</v>
      </c>
      <c r="H50" s="97">
        <f t="shared" si="3"/>
        <v>404</v>
      </c>
      <c r="I50" s="31">
        <f t="shared" si="4"/>
        <v>0.31580369675078163</v>
      </c>
      <c r="J50" s="9">
        <v>7.3578381147541005E-2</v>
      </c>
      <c r="K50" s="8">
        <f t="shared" si="5"/>
        <v>132</v>
      </c>
      <c r="L50" s="31">
        <f t="shared" si="6"/>
        <v>-0.40286578980921212</v>
      </c>
      <c r="M50" s="9">
        <v>5.5292925882154315E-2</v>
      </c>
      <c r="N50" s="8">
        <f t="shared" si="7"/>
        <v>82</v>
      </c>
      <c r="O50" s="31">
        <f t="shared" si="8"/>
        <v>-0.82858537618804984</v>
      </c>
      <c r="P50" s="9">
        <v>0.11696899294075597</v>
      </c>
      <c r="Q50" s="8">
        <f t="shared" si="9"/>
        <v>141</v>
      </c>
      <c r="R50" s="31">
        <f t="shared" si="10"/>
        <v>4.0978747866637084E-2</v>
      </c>
      <c r="S50" s="10">
        <v>1.0140172979421413</v>
      </c>
      <c r="T50" s="8">
        <f t="shared" si="11"/>
        <v>67</v>
      </c>
      <c r="U50" s="31">
        <f t="shared" si="12"/>
        <v>-0.89619448510137034</v>
      </c>
      <c r="V50" s="16">
        <v>0.13365074489325757</v>
      </c>
      <c r="W50" s="97">
        <f t="shared" si="23"/>
        <v>85</v>
      </c>
      <c r="X50" s="31">
        <f t="shared" si="14"/>
        <v>-0.9136479038634977</v>
      </c>
      <c r="Y50" s="11">
        <v>79700</v>
      </c>
      <c r="Z50" s="8">
        <f t="shared" si="15"/>
        <v>89</v>
      </c>
      <c r="AA50" s="31">
        <f t="shared" si="16"/>
        <v>-0.61952110140920758</v>
      </c>
      <c r="AB50" s="9">
        <v>5.5E-2</v>
      </c>
      <c r="AC50" s="97">
        <f t="shared" si="24"/>
        <v>55</v>
      </c>
      <c r="AD50" s="31">
        <f t="shared" si="18"/>
        <v>-1.3246701835389123</v>
      </c>
      <c r="AE50" s="16">
        <v>0.85780397293167432</v>
      </c>
      <c r="AF50" s="8">
        <f t="shared" si="19"/>
        <v>369</v>
      </c>
      <c r="AG50" s="31">
        <f t="shared" si="20"/>
        <v>0.18521732270896329</v>
      </c>
      <c r="AH50" s="12">
        <v>1.8876666666666668</v>
      </c>
      <c r="AI50" s="97">
        <f t="shared" si="25"/>
        <v>116</v>
      </c>
      <c r="AJ50" s="31">
        <f t="shared" si="22"/>
        <v>-0.25474810210672733</v>
      </c>
      <c r="AK50" s="11">
        <v>127053.49901580674</v>
      </c>
      <c r="AL50" s="36">
        <v>1</v>
      </c>
    </row>
    <row r="51" spans="1:38" x14ac:dyDescent="0.3">
      <c r="A51" t="s">
        <v>652</v>
      </c>
      <c r="B51" s="3" t="s">
        <v>399</v>
      </c>
      <c r="C51" s="4" t="s">
        <v>47</v>
      </c>
      <c r="D51" s="5" t="s">
        <v>44</v>
      </c>
      <c r="E51" s="34">
        <f t="shared" si="0"/>
        <v>5.5189616830315202</v>
      </c>
      <c r="F51" s="6">
        <f t="shared" si="1"/>
        <v>10.590437420748351</v>
      </c>
      <c r="G51" s="7">
        <f t="shared" si="2"/>
        <v>543</v>
      </c>
      <c r="H51" s="97">
        <f t="shared" si="3"/>
        <v>289</v>
      </c>
      <c r="I51" s="31">
        <f t="shared" si="4"/>
        <v>-9.3894739392928368E-3</v>
      </c>
      <c r="J51" s="9">
        <v>4.6182526904499532E-2</v>
      </c>
      <c r="K51" s="8">
        <f t="shared" si="5"/>
        <v>445</v>
      </c>
      <c r="L51" s="31">
        <f t="shared" si="6"/>
        <v>0.69918382995711659</v>
      </c>
      <c r="M51" s="9">
        <v>1.8127705627705628E-2</v>
      </c>
      <c r="N51" s="8">
        <f t="shared" si="7"/>
        <v>523</v>
      </c>
      <c r="O51" s="31">
        <f t="shared" si="8"/>
        <v>0.89300705397895297</v>
      </c>
      <c r="P51" s="9">
        <v>2.480022044640397E-3</v>
      </c>
      <c r="Q51" s="8">
        <f t="shared" si="9"/>
        <v>386</v>
      </c>
      <c r="R51" s="31">
        <f t="shared" si="10"/>
        <v>5.3022261440516576E-2</v>
      </c>
      <c r="S51" s="10">
        <v>0</v>
      </c>
      <c r="T51" s="8">
        <f t="shared" si="11"/>
        <v>541</v>
      </c>
      <c r="U51" s="31">
        <f t="shared" si="12"/>
        <v>0.95954196103166889</v>
      </c>
      <c r="V51" s="16">
        <v>1.3411222642751358E-2</v>
      </c>
      <c r="W51" s="97">
        <f t="shared" si="23"/>
        <v>537</v>
      </c>
      <c r="X51" s="31">
        <f t="shared" si="14"/>
        <v>2.023678604354445</v>
      </c>
      <c r="Y51" s="11">
        <v>215096</v>
      </c>
      <c r="Z51" s="8">
        <f t="shared" si="15"/>
        <v>492</v>
      </c>
      <c r="AA51" s="31">
        <f t="shared" si="16"/>
        <v>0.77593431228766208</v>
      </c>
      <c r="AB51" s="9">
        <v>3.2000000000000001E-2</v>
      </c>
      <c r="AC51" s="97">
        <f t="shared" si="24"/>
        <v>446</v>
      </c>
      <c r="AD51" s="31">
        <f t="shared" si="18"/>
        <v>0.71805197048532021</v>
      </c>
      <c r="AE51" s="16">
        <v>0.97165548404765167</v>
      </c>
      <c r="AF51" s="8">
        <f t="shared" si="19"/>
        <v>175</v>
      </c>
      <c r="AG51" s="31">
        <f t="shared" si="20"/>
        <v>-0.20439923424554127</v>
      </c>
      <c r="AH51" s="12">
        <v>2.3116666666666665</v>
      </c>
      <c r="AI51" s="97">
        <f t="shared" si="25"/>
        <v>436</v>
      </c>
      <c r="AJ51" s="31">
        <f t="shared" si="22"/>
        <v>-0.10249304396046451</v>
      </c>
      <c r="AK51" s="11">
        <v>319179.54616879963</v>
      </c>
      <c r="AL51" s="36"/>
    </row>
    <row r="52" spans="1:38" x14ac:dyDescent="0.3">
      <c r="A52" t="s">
        <v>1130</v>
      </c>
      <c r="B52" s="3" t="s">
        <v>415</v>
      </c>
      <c r="C52" s="4" t="s">
        <v>47</v>
      </c>
      <c r="D52" s="5" t="s">
        <v>44</v>
      </c>
      <c r="E52" s="34">
        <f t="shared" si="0"/>
        <v>-3.3747639217265895</v>
      </c>
      <c r="F52" s="6">
        <f t="shared" si="1"/>
        <v>38.953187401045369</v>
      </c>
      <c r="G52" s="7">
        <f t="shared" si="2"/>
        <v>93</v>
      </c>
      <c r="H52" s="97">
        <f t="shared" si="3"/>
        <v>326</v>
      </c>
      <c r="I52" s="31">
        <f t="shared" si="4"/>
        <v>0.10039218367019682</v>
      </c>
      <c r="J52" s="9">
        <v>5.5431067653516131E-2</v>
      </c>
      <c r="K52" s="8">
        <f t="shared" si="5"/>
        <v>156</v>
      </c>
      <c r="L52" s="31">
        <f t="shared" si="6"/>
        <v>-0.25417579164555648</v>
      </c>
      <c r="M52" s="9">
        <v>5.0278545011937646E-2</v>
      </c>
      <c r="N52" s="8">
        <f t="shared" si="7"/>
        <v>88</v>
      </c>
      <c r="O52" s="31">
        <f t="shared" si="8"/>
        <v>-0.70627990303047128</v>
      </c>
      <c r="P52" s="9">
        <v>0.10883546057188087</v>
      </c>
      <c r="Q52" s="8">
        <f t="shared" si="9"/>
        <v>130</v>
      </c>
      <c r="R52" s="31">
        <f t="shared" si="10"/>
        <v>3.9777450269424162E-2</v>
      </c>
      <c r="S52" s="10">
        <v>1.1151619129315891</v>
      </c>
      <c r="T52" s="8">
        <f t="shared" si="11"/>
        <v>83</v>
      </c>
      <c r="U52" s="31">
        <f t="shared" si="12"/>
        <v>-0.70135842591460318</v>
      </c>
      <c r="V52" s="16">
        <v>0.12102664909419886</v>
      </c>
      <c r="W52" s="97">
        <f t="shared" si="23"/>
        <v>102</v>
      </c>
      <c r="X52" s="31">
        <f t="shared" si="14"/>
        <v>-0.81435292152935546</v>
      </c>
      <c r="Y52" s="11">
        <v>84277</v>
      </c>
      <c r="Z52" s="8">
        <f t="shared" si="15"/>
        <v>191</v>
      </c>
      <c r="AA52" s="31">
        <f t="shared" si="16"/>
        <v>-1.2801356323611931E-2</v>
      </c>
      <c r="AB52" s="9">
        <v>4.4999999999999998E-2</v>
      </c>
      <c r="AC52" s="97">
        <f t="shared" si="24"/>
        <v>70</v>
      </c>
      <c r="AD52" s="31">
        <f t="shared" si="18"/>
        <v>-0.99909197538611061</v>
      </c>
      <c r="AE52" s="16">
        <v>0.87595013681970202</v>
      </c>
      <c r="AF52" s="8">
        <f t="shared" si="19"/>
        <v>116</v>
      </c>
      <c r="AG52" s="31">
        <f t="shared" si="20"/>
        <v>-0.36245123376482169</v>
      </c>
      <c r="AH52" s="12">
        <v>2.4836666666666667</v>
      </c>
      <c r="AI52" s="97">
        <f t="shared" si="25"/>
        <v>256</v>
      </c>
      <c r="AJ52" s="31">
        <f t="shared" si="22"/>
        <v>-0.20639231750726281</v>
      </c>
      <c r="AK52" s="11">
        <v>188072.19924941025</v>
      </c>
      <c r="AL52" s="36">
        <v>1</v>
      </c>
    </row>
    <row r="53" spans="1:38" x14ac:dyDescent="0.3">
      <c r="A53" t="s">
        <v>183</v>
      </c>
      <c r="B53" s="3" t="s">
        <v>450</v>
      </c>
      <c r="C53" s="4" t="s">
        <v>47</v>
      </c>
      <c r="D53" s="5" t="s">
        <v>44</v>
      </c>
      <c r="E53" s="34">
        <f t="shared" si="0"/>
        <v>4.1456218044956943</v>
      </c>
      <c r="F53" s="6">
        <f t="shared" si="1"/>
        <v>14.970120058139829</v>
      </c>
      <c r="G53" s="7">
        <f t="shared" si="2"/>
        <v>490</v>
      </c>
      <c r="H53" s="97">
        <f t="shared" si="3"/>
        <v>394</v>
      </c>
      <c r="I53" s="31">
        <f t="shared" si="4"/>
        <v>0.29242799762478949</v>
      </c>
      <c r="J53" s="9">
        <v>7.1609098567817941E-2</v>
      </c>
      <c r="K53" s="8">
        <f t="shared" si="5"/>
        <v>352</v>
      </c>
      <c r="L53" s="31">
        <f t="shared" si="6"/>
        <v>0.42118831915056582</v>
      </c>
      <c r="M53" s="9">
        <v>2.7502750275027504E-2</v>
      </c>
      <c r="N53" s="8">
        <f t="shared" si="7"/>
        <v>525</v>
      </c>
      <c r="O53" s="31">
        <f t="shared" si="8"/>
        <v>0.93029961714273846</v>
      </c>
      <c r="P53" s="9">
        <v>0</v>
      </c>
      <c r="Q53" s="8">
        <f t="shared" si="9"/>
        <v>386</v>
      </c>
      <c r="R53" s="31">
        <f t="shared" si="10"/>
        <v>5.3022261440516576E-2</v>
      </c>
      <c r="S53" s="10">
        <v>0</v>
      </c>
      <c r="T53" s="8">
        <f t="shared" si="11"/>
        <v>247</v>
      </c>
      <c r="U53" s="31">
        <f t="shared" si="12"/>
        <v>0.11352292076946452</v>
      </c>
      <c r="V53" s="16">
        <v>6.8227694792087207E-2</v>
      </c>
      <c r="W53" s="97">
        <f t="shared" si="23"/>
        <v>496</v>
      </c>
      <c r="X53" s="31">
        <f t="shared" si="14"/>
        <v>1.2731413072532902</v>
      </c>
      <c r="Y53" s="11">
        <v>180500</v>
      </c>
      <c r="Z53" s="8">
        <f t="shared" si="15"/>
        <v>508</v>
      </c>
      <c r="AA53" s="31">
        <f t="shared" si="16"/>
        <v>0.83660628679622162</v>
      </c>
      <c r="AB53" s="9">
        <v>3.1E-2</v>
      </c>
      <c r="AC53" s="97">
        <f t="shared" si="24"/>
        <v>483</v>
      </c>
      <c r="AD53" s="31">
        <f t="shared" si="18"/>
        <v>0.81871912203157338</v>
      </c>
      <c r="AE53" s="16">
        <v>0.97726618705035972</v>
      </c>
      <c r="AF53" s="8">
        <f t="shared" si="19"/>
        <v>226</v>
      </c>
      <c r="AG53" s="31">
        <f t="shared" si="20"/>
        <v>-9.8724932241371549E-2</v>
      </c>
      <c r="AH53" s="12">
        <v>2.1966666666666668</v>
      </c>
      <c r="AI53" s="97">
        <f t="shared" si="25"/>
        <v>411</v>
      </c>
      <c r="AJ53" s="31">
        <f t="shared" si="22"/>
        <v>-0.13365022828642428</v>
      </c>
      <c r="AK53" s="11">
        <v>279863.23879716982</v>
      </c>
      <c r="AL53" s="36"/>
    </row>
    <row r="54" spans="1:38" x14ac:dyDescent="0.3">
      <c r="A54" t="s">
        <v>328</v>
      </c>
      <c r="B54" s="3" t="s">
        <v>458</v>
      </c>
      <c r="C54" s="4" t="s">
        <v>47</v>
      </c>
      <c r="D54" s="5" t="s">
        <v>44</v>
      </c>
      <c r="E54" s="34">
        <f t="shared" si="0"/>
        <v>1.114537759918885</v>
      </c>
      <c r="F54" s="6">
        <f t="shared" si="1"/>
        <v>24.636471680187391</v>
      </c>
      <c r="G54" s="7">
        <f t="shared" si="2"/>
        <v>300</v>
      </c>
      <c r="H54" s="97">
        <f t="shared" si="3"/>
        <v>164</v>
      </c>
      <c r="I54" s="31">
        <f t="shared" si="4"/>
        <v>-0.39456148381294087</v>
      </c>
      <c r="J54" s="9">
        <v>1.3733763547613131E-2</v>
      </c>
      <c r="K54" s="8">
        <f t="shared" si="5"/>
        <v>363</v>
      </c>
      <c r="L54" s="31">
        <f t="shared" si="6"/>
        <v>0.44331428114166344</v>
      </c>
      <c r="M54" s="9">
        <v>2.6756580378507724E-2</v>
      </c>
      <c r="N54" s="8">
        <f t="shared" si="7"/>
        <v>197</v>
      </c>
      <c r="O54" s="31">
        <f t="shared" si="8"/>
        <v>-3.09512533761627E-2</v>
      </c>
      <c r="P54" s="9">
        <v>6.3924899418864548E-2</v>
      </c>
      <c r="Q54" s="8">
        <f t="shared" si="9"/>
        <v>333</v>
      </c>
      <c r="R54" s="31">
        <f t="shared" si="10"/>
        <v>5.108362931617641E-2</v>
      </c>
      <c r="S54" s="10">
        <v>0.16322533257161512</v>
      </c>
      <c r="T54" s="8">
        <f t="shared" si="11"/>
        <v>279</v>
      </c>
      <c r="U54" s="31">
        <f t="shared" si="12"/>
        <v>0.24604714991687096</v>
      </c>
      <c r="V54" s="16">
        <v>5.9640995946728434E-2</v>
      </c>
      <c r="W54" s="97">
        <f t="shared" si="23"/>
        <v>350</v>
      </c>
      <c r="X54" s="31">
        <f t="shared" si="14"/>
        <v>4.1640549730913426E-2</v>
      </c>
      <c r="Y54" s="11">
        <v>123734</v>
      </c>
      <c r="Z54" s="8">
        <f t="shared" si="15"/>
        <v>396</v>
      </c>
      <c r="AA54" s="31">
        <f t="shared" si="16"/>
        <v>0.53324641425342367</v>
      </c>
      <c r="AB54" s="9">
        <v>3.6000000000000004E-2</v>
      </c>
      <c r="AC54" s="97">
        <f t="shared" si="24"/>
        <v>304</v>
      </c>
      <c r="AD54" s="31">
        <f t="shared" si="18"/>
        <v>0.34377239725354453</v>
      </c>
      <c r="AE54" s="16">
        <v>0.95079494023442035</v>
      </c>
      <c r="AF54" s="8">
        <f t="shared" si="19"/>
        <v>192</v>
      </c>
      <c r="AG54" s="31">
        <f t="shared" si="20"/>
        <v>-0.161516908794574</v>
      </c>
      <c r="AH54" s="12">
        <v>2.2650000000000001</v>
      </c>
      <c r="AI54" s="97">
        <f t="shared" si="25"/>
        <v>351</v>
      </c>
      <c r="AJ54" s="31">
        <f t="shared" si="22"/>
        <v>-0.16844039723767318</v>
      </c>
      <c r="AK54" s="11">
        <v>235962.57814412797</v>
      </c>
      <c r="AL54" s="36"/>
    </row>
    <row r="55" spans="1:38" x14ac:dyDescent="0.3">
      <c r="A55" t="s">
        <v>342</v>
      </c>
      <c r="B55" s="3" t="s">
        <v>460</v>
      </c>
      <c r="C55" s="4" t="s">
        <v>47</v>
      </c>
      <c r="D55" s="5" t="s">
        <v>44</v>
      </c>
      <c r="E55" s="34">
        <f t="shared" si="0"/>
        <v>5.2699627382659768</v>
      </c>
      <c r="F55" s="6">
        <f t="shared" si="1"/>
        <v>11.384513506473844</v>
      </c>
      <c r="G55" s="7">
        <f t="shared" si="2"/>
        <v>535</v>
      </c>
      <c r="H55" s="97">
        <f t="shared" si="3"/>
        <v>155</v>
      </c>
      <c r="I55" s="31">
        <f t="shared" si="4"/>
        <v>-0.43592734878852502</v>
      </c>
      <c r="J55" s="9">
        <v>1.024890190336758E-2</v>
      </c>
      <c r="K55" s="8">
        <f t="shared" si="5"/>
        <v>60</v>
      </c>
      <c r="L55" s="31">
        <f t="shared" si="6"/>
        <v>-1.0540480614890562</v>
      </c>
      <c r="M55" s="9">
        <v>7.7253218884120178E-2</v>
      </c>
      <c r="N55" s="8">
        <f t="shared" si="7"/>
        <v>525</v>
      </c>
      <c r="O55" s="31">
        <f t="shared" si="8"/>
        <v>0.93029961714273846</v>
      </c>
      <c r="P55" s="9">
        <v>0</v>
      </c>
      <c r="Q55" s="8">
        <f t="shared" si="9"/>
        <v>386</v>
      </c>
      <c r="R55" s="31">
        <f t="shared" si="10"/>
        <v>5.3022261440516576E-2</v>
      </c>
      <c r="S55" s="10">
        <v>0</v>
      </c>
      <c r="T55" s="8">
        <f t="shared" si="11"/>
        <v>411</v>
      </c>
      <c r="U55" s="31">
        <f t="shared" si="12"/>
        <v>0.59286939923519522</v>
      </c>
      <c r="V55" s="16">
        <v>3.7169194171870354E-2</v>
      </c>
      <c r="W55" s="97">
        <f t="shared" si="23"/>
        <v>549</v>
      </c>
      <c r="X55" s="31">
        <f t="shared" si="14"/>
        <v>2.4937732017323189</v>
      </c>
      <c r="Y55" s="11">
        <v>236765</v>
      </c>
      <c r="Z55" s="8">
        <f t="shared" si="15"/>
        <v>508</v>
      </c>
      <c r="AA55" s="31">
        <f t="shared" si="16"/>
        <v>0.83660628679622162</v>
      </c>
      <c r="AB55" s="9">
        <v>3.1E-2</v>
      </c>
      <c r="AC55" s="97">
        <f t="shared" si="24"/>
        <v>459</v>
      </c>
      <c r="AD55" s="31">
        <f t="shared" si="18"/>
        <v>0.75071627570724764</v>
      </c>
      <c r="AE55" s="16">
        <v>0.97347603536528615</v>
      </c>
      <c r="AF55" s="8">
        <f t="shared" si="19"/>
        <v>263</v>
      </c>
      <c r="AG55" s="31">
        <f t="shared" si="20"/>
        <v>-2.6743885948675848E-2</v>
      </c>
      <c r="AH55" s="12">
        <v>2.1183333333333332</v>
      </c>
      <c r="AI55" s="97">
        <f t="shared" si="25"/>
        <v>487</v>
      </c>
      <c r="AJ55" s="31">
        <f t="shared" si="22"/>
        <v>-3.2577918926794049E-2</v>
      </c>
      <c r="AK55" s="11">
        <v>407403.32521739131</v>
      </c>
      <c r="AL55" s="36"/>
    </row>
    <row r="56" spans="1:38" x14ac:dyDescent="0.3">
      <c r="A56" t="s">
        <v>759</v>
      </c>
      <c r="B56" s="3" t="s">
        <v>478</v>
      </c>
      <c r="C56" s="4" t="s">
        <v>47</v>
      </c>
      <c r="D56" s="5" t="s">
        <v>44</v>
      </c>
      <c r="E56" s="34">
        <f t="shared" si="0"/>
        <v>4.0839111899543195</v>
      </c>
      <c r="F56" s="6">
        <f t="shared" si="1"/>
        <v>15.166919780680303</v>
      </c>
      <c r="G56" s="7">
        <f t="shared" si="2"/>
        <v>484</v>
      </c>
      <c r="H56" s="97">
        <f t="shared" si="3"/>
        <v>94</v>
      </c>
      <c r="I56" s="31">
        <f t="shared" si="4"/>
        <v>-0.65960607343436495</v>
      </c>
      <c r="J56" s="9">
        <v>-8.5948816996620492E-3</v>
      </c>
      <c r="K56" s="8">
        <f t="shared" si="5"/>
        <v>331</v>
      </c>
      <c r="L56" s="31">
        <f t="shared" si="6"/>
        <v>0.37232890047910538</v>
      </c>
      <c r="M56" s="9">
        <v>2.9150471960022208E-2</v>
      </c>
      <c r="N56" s="8">
        <f t="shared" si="7"/>
        <v>339</v>
      </c>
      <c r="O56" s="31">
        <f t="shared" si="8"/>
        <v>0.45471280833334715</v>
      </c>
      <c r="P56" s="9">
        <v>3.1627372052903967E-2</v>
      </c>
      <c r="Q56" s="8">
        <f t="shared" si="9"/>
        <v>386</v>
      </c>
      <c r="R56" s="31">
        <f t="shared" si="10"/>
        <v>5.3022261440516576E-2</v>
      </c>
      <c r="S56" s="10">
        <v>0</v>
      </c>
      <c r="T56" s="8">
        <f t="shared" si="11"/>
        <v>515</v>
      </c>
      <c r="U56" s="31">
        <f t="shared" si="12"/>
        <v>0.82998558564273794</v>
      </c>
      <c r="V56" s="16">
        <v>2.1805624074987668E-2</v>
      </c>
      <c r="W56" s="97">
        <f t="shared" si="23"/>
        <v>502</v>
      </c>
      <c r="X56" s="31">
        <f t="shared" si="14"/>
        <v>1.4073858671579598</v>
      </c>
      <c r="Y56" s="11">
        <v>186688</v>
      </c>
      <c r="Z56" s="8">
        <f t="shared" si="15"/>
        <v>508</v>
      </c>
      <c r="AA56" s="31">
        <f t="shared" si="16"/>
        <v>0.83660628679622162</v>
      </c>
      <c r="AB56" s="9">
        <v>3.1E-2</v>
      </c>
      <c r="AC56" s="97">
        <f t="shared" si="24"/>
        <v>416</v>
      </c>
      <c r="AD56" s="31">
        <f t="shared" si="18"/>
        <v>0.64135050943877725</v>
      </c>
      <c r="AE56" s="16">
        <v>0.96738051340235431</v>
      </c>
      <c r="AF56" s="8">
        <f t="shared" si="19"/>
        <v>211</v>
      </c>
      <c r="AG56" s="31">
        <f t="shared" si="20"/>
        <v>-0.12108500194080418</v>
      </c>
      <c r="AH56" s="12">
        <v>2.2209999999999996</v>
      </c>
      <c r="AI56" s="97">
        <f t="shared" si="25"/>
        <v>387</v>
      </c>
      <c r="AJ56" s="31">
        <f t="shared" si="22"/>
        <v>-0.14824634052489968</v>
      </c>
      <c r="AK56" s="11">
        <v>261444.84677576466</v>
      </c>
      <c r="AL56" s="36"/>
    </row>
    <row r="57" spans="1:38" x14ac:dyDescent="0.3">
      <c r="A57" t="s">
        <v>1096</v>
      </c>
      <c r="B57" s="3" t="s">
        <v>486</v>
      </c>
      <c r="C57" s="4" t="s">
        <v>47</v>
      </c>
      <c r="D57" s="5" t="s">
        <v>44</v>
      </c>
      <c r="E57" s="34">
        <f t="shared" si="0"/>
        <v>6.6317071636453067</v>
      </c>
      <c r="F57" s="6">
        <f t="shared" si="1"/>
        <v>7.0418096284236711</v>
      </c>
      <c r="G57" s="7">
        <f t="shared" si="2"/>
        <v>555</v>
      </c>
      <c r="H57" s="97">
        <f t="shared" si="3"/>
        <v>323</v>
      </c>
      <c r="I57" s="31">
        <f t="shared" si="4"/>
        <v>8.809790163052475E-2</v>
      </c>
      <c r="J57" s="9">
        <v>5.4395337542496369E-2</v>
      </c>
      <c r="K57" s="8">
        <f t="shared" si="5"/>
        <v>71</v>
      </c>
      <c r="L57" s="31">
        <f t="shared" si="6"/>
        <v>-0.95758129471852593</v>
      </c>
      <c r="M57" s="9">
        <v>7.3999999999999996E-2</v>
      </c>
      <c r="N57" s="8">
        <f t="shared" si="7"/>
        <v>525</v>
      </c>
      <c r="O57" s="31">
        <f t="shared" si="8"/>
        <v>0.93029961714273846</v>
      </c>
      <c r="P57" s="9">
        <v>0</v>
      </c>
      <c r="Q57" s="8">
        <f t="shared" si="9"/>
        <v>386</v>
      </c>
      <c r="R57" s="31">
        <f t="shared" si="10"/>
        <v>5.3022261440516576E-2</v>
      </c>
      <c r="S57" s="10">
        <v>0</v>
      </c>
      <c r="T57" s="8">
        <f t="shared" si="11"/>
        <v>561</v>
      </c>
      <c r="U57" s="31">
        <f t="shared" si="12"/>
        <v>1.1592973891733509</v>
      </c>
      <c r="V57" s="16">
        <v>4.6838407494145199E-4</v>
      </c>
      <c r="W57" s="97">
        <f t="shared" si="23"/>
        <v>554</v>
      </c>
      <c r="X57" s="31">
        <f t="shared" si="14"/>
        <v>2.7808977573784568</v>
      </c>
      <c r="Y57" s="11">
        <v>250000</v>
      </c>
      <c r="Z57" s="8">
        <f t="shared" si="15"/>
        <v>536</v>
      </c>
      <c r="AA57" s="31">
        <f t="shared" si="16"/>
        <v>0.95795023581334082</v>
      </c>
      <c r="AB57" s="9">
        <v>2.8999999999999998E-2</v>
      </c>
      <c r="AC57" s="97">
        <f t="shared" si="24"/>
        <v>499</v>
      </c>
      <c r="AD57" s="31">
        <f t="shared" si="18"/>
        <v>0.86512756001603031</v>
      </c>
      <c r="AE57" s="16">
        <v>0.97985277024409145</v>
      </c>
      <c r="AF57" s="8">
        <f t="shared" si="19"/>
        <v>444</v>
      </c>
      <c r="AG57" s="31">
        <f t="shared" si="20"/>
        <v>0.41004322900189311</v>
      </c>
      <c r="AH57" s="12">
        <v>1.643</v>
      </c>
      <c r="AI57" s="97">
        <f t="shared" si="25"/>
        <v>494</v>
      </c>
      <c r="AJ57" s="31">
        <f t="shared" si="22"/>
        <v>-1.1046519039801249E-4</v>
      </c>
      <c r="AK57" s="11">
        <v>448373.02187931829</v>
      </c>
      <c r="AL57" s="36"/>
    </row>
    <row r="58" spans="1:38" x14ac:dyDescent="0.3">
      <c r="A58" t="s">
        <v>1106</v>
      </c>
      <c r="B58" s="3" t="s">
        <v>558</v>
      </c>
      <c r="C58" s="4" t="s">
        <v>47</v>
      </c>
      <c r="D58" s="5" t="s">
        <v>44</v>
      </c>
      <c r="E58" s="34">
        <f t="shared" si="0"/>
        <v>1.7264346860867827</v>
      </c>
      <c r="F58" s="6">
        <f t="shared" si="1"/>
        <v>22.685087040961797</v>
      </c>
      <c r="G58" s="7">
        <f t="shared" si="2"/>
        <v>338</v>
      </c>
      <c r="H58" s="97">
        <f t="shared" si="3"/>
        <v>291</v>
      </c>
      <c r="I58" s="31">
        <f t="shared" si="4"/>
        <v>-6.6698471142190288E-3</v>
      </c>
      <c r="J58" s="9">
        <v>4.6411641494873868E-2</v>
      </c>
      <c r="K58" s="8">
        <f t="shared" si="5"/>
        <v>107</v>
      </c>
      <c r="L58" s="31">
        <f t="shared" si="6"/>
        <v>-0.59288094242328637</v>
      </c>
      <c r="M58" s="9">
        <v>6.1700944969427463E-2</v>
      </c>
      <c r="N58" s="8">
        <f t="shared" si="7"/>
        <v>301</v>
      </c>
      <c r="O58" s="31">
        <f t="shared" si="8"/>
        <v>0.35938088641312571</v>
      </c>
      <c r="P58" s="9">
        <v>3.7967115097159942E-2</v>
      </c>
      <c r="Q58" s="8">
        <f t="shared" si="9"/>
        <v>386</v>
      </c>
      <c r="R58" s="31">
        <f t="shared" si="10"/>
        <v>5.3022261440516576E-2</v>
      </c>
      <c r="S58" s="10">
        <v>0</v>
      </c>
      <c r="T58" s="8">
        <f t="shared" si="11"/>
        <v>360</v>
      </c>
      <c r="U58" s="31">
        <f t="shared" si="12"/>
        <v>0.49628885786486848</v>
      </c>
      <c r="V58" s="16">
        <v>4.3426978340124385E-2</v>
      </c>
      <c r="W58" s="97">
        <f t="shared" si="23"/>
        <v>374</v>
      </c>
      <c r="X58" s="31">
        <f t="shared" si="14"/>
        <v>0.17030966492073157</v>
      </c>
      <c r="Y58" s="11">
        <v>129665</v>
      </c>
      <c r="Z58" s="8">
        <f t="shared" si="15"/>
        <v>523</v>
      </c>
      <c r="AA58" s="31">
        <f t="shared" si="16"/>
        <v>0.89727826130478128</v>
      </c>
      <c r="AB58" s="9">
        <v>0.03</v>
      </c>
      <c r="AC58" s="97">
        <f t="shared" si="24"/>
        <v>194</v>
      </c>
      <c r="AD58" s="31">
        <f t="shared" si="18"/>
        <v>-5.85577204369312E-2</v>
      </c>
      <c r="AE58" s="16">
        <v>0.92837099394476441</v>
      </c>
      <c r="AF58" s="8">
        <f t="shared" si="19"/>
        <v>279</v>
      </c>
      <c r="AG58" s="31">
        <f t="shared" si="20"/>
        <v>5.7241604641996516E-3</v>
      </c>
      <c r="AH58" s="12">
        <v>2.0829999999999997</v>
      </c>
      <c r="AI58" s="97">
        <f t="shared" si="25"/>
        <v>347</v>
      </c>
      <c r="AJ58" s="31">
        <f t="shared" si="22"/>
        <v>-0.17132347260793288</v>
      </c>
      <c r="AK58" s="11">
        <v>232324.51264222502</v>
      </c>
      <c r="AL58" s="36"/>
    </row>
    <row r="59" spans="1:38" x14ac:dyDescent="0.3">
      <c r="A59" t="s">
        <v>279</v>
      </c>
      <c r="B59" s="3" t="s">
        <v>574</v>
      </c>
      <c r="C59" s="4" t="s">
        <v>47</v>
      </c>
      <c r="D59" s="5" t="s">
        <v>44</v>
      </c>
      <c r="E59" s="34">
        <f t="shared" si="0"/>
        <v>-1.9437119411056378</v>
      </c>
      <c r="F59" s="6">
        <f t="shared" si="1"/>
        <v>34.389456593626917</v>
      </c>
      <c r="G59" s="7">
        <f t="shared" si="2"/>
        <v>141</v>
      </c>
      <c r="H59" s="97">
        <f t="shared" si="3"/>
        <v>232</v>
      </c>
      <c r="I59" s="31">
        <f t="shared" si="4"/>
        <v>-0.18265528276429971</v>
      </c>
      <c r="J59" s="9">
        <v>3.1585772508336385E-2</v>
      </c>
      <c r="K59" s="8">
        <f t="shared" si="5"/>
        <v>256</v>
      </c>
      <c r="L59" s="31">
        <f t="shared" si="6"/>
        <v>9.6715005078216287E-2</v>
      </c>
      <c r="M59" s="9">
        <v>3.8445199660152932E-2</v>
      </c>
      <c r="N59" s="8">
        <f t="shared" si="7"/>
        <v>153</v>
      </c>
      <c r="O59" s="31">
        <f t="shared" si="8"/>
        <v>-0.20571077504024349</v>
      </c>
      <c r="P59" s="9">
        <v>7.5546719681908542E-2</v>
      </c>
      <c r="Q59" s="8">
        <f t="shared" si="9"/>
        <v>215</v>
      </c>
      <c r="R59" s="31">
        <f t="shared" si="10"/>
        <v>4.6623574338189207E-2</v>
      </c>
      <c r="S59" s="10">
        <v>0.53874472479123636</v>
      </c>
      <c r="T59" s="8">
        <f t="shared" si="11"/>
        <v>265</v>
      </c>
      <c r="U59" s="31">
        <f t="shared" si="12"/>
        <v>0.19104456686405322</v>
      </c>
      <c r="V59" s="16">
        <v>6.3204801746089487E-2</v>
      </c>
      <c r="W59" s="97">
        <f t="shared" si="23"/>
        <v>116</v>
      </c>
      <c r="X59" s="31">
        <f t="shared" si="14"/>
        <v>-0.78239716252166669</v>
      </c>
      <c r="Y59" s="11">
        <v>85750</v>
      </c>
      <c r="Z59" s="8">
        <f t="shared" si="15"/>
        <v>266</v>
      </c>
      <c r="AA59" s="31">
        <f t="shared" si="16"/>
        <v>0.22988654171062647</v>
      </c>
      <c r="AB59" s="9">
        <v>4.0999999999999995E-2</v>
      </c>
      <c r="AC59" s="97">
        <f t="shared" si="24"/>
        <v>54</v>
      </c>
      <c r="AD59" s="31">
        <f t="shared" si="18"/>
        <v>-1.3297405010014189</v>
      </c>
      <c r="AE59" s="16">
        <v>0.85752137781524751</v>
      </c>
      <c r="AF59" s="8">
        <f t="shared" si="19"/>
        <v>240</v>
      </c>
      <c r="AG59" s="31">
        <f t="shared" si="20"/>
        <v>-7.2382932321491553E-2</v>
      </c>
      <c r="AH59" s="12">
        <v>2.1680000000000001</v>
      </c>
      <c r="AI59" s="97">
        <f t="shared" si="25"/>
        <v>219</v>
      </c>
      <c r="AJ59" s="31">
        <f t="shared" si="22"/>
        <v>-0.21534953181313538</v>
      </c>
      <c r="AK59" s="11">
        <v>176769.36176708271</v>
      </c>
      <c r="AL59" s="36"/>
    </row>
    <row r="60" spans="1:38" x14ac:dyDescent="0.3">
      <c r="A60" t="s">
        <v>394</v>
      </c>
      <c r="B60" s="3" t="s">
        <v>582</v>
      </c>
      <c r="C60" s="4" t="s">
        <v>47</v>
      </c>
      <c r="D60" s="5" t="s">
        <v>44</v>
      </c>
      <c r="E60" s="34">
        <f t="shared" si="0"/>
        <v>-4.5056294988808512</v>
      </c>
      <c r="F60" s="6">
        <f t="shared" si="1"/>
        <v>42.559601523940152</v>
      </c>
      <c r="G60" s="7">
        <f t="shared" si="2"/>
        <v>73</v>
      </c>
      <c r="H60" s="97">
        <f t="shared" si="3"/>
        <v>421</v>
      </c>
      <c r="I60" s="31">
        <f t="shared" si="4"/>
        <v>0.38602060874217403</v>
      </c>
      <c r="J60" s="9">
        <v>7.9493795306548654E-2</v>
      </c>
      <c r="K60" s="8">
        <f t="shared" si="5"/>
        <v>252</v>
      </c>
      <c r="L60" s="31">
        <f t="shared" si="6"/>
        <v>8.0885590456359138E-2</v>
      </c>
      <c r="M60" s="9">
        <v>3.8979026513652551E-2</v>
      </c>
      <c r="N60" s="8">
        <f t="shared" si="7"/>
        <v>55</v>
      </c>
      <c r="O60" s="31">
        <f t="shared" si="8"/>
        <v>-1.2770798039347577</v>
      </c>
      <c r="P60" s="9">
        <v>0.14679467327345927</v>
      </c>
      <c r="Q60" s="8">
        <f t="shared" si="9"/>
        <v>176</v>
      </c>
      <c r="R60" s="31">
        <f t="shared" si="10"/>
        <v>4.446077860852516E-2</v>
      </c>
      <c r="S60" s="10">
        <v>0.72084376659837623</v>
      </c>
      <c r="T60" s="8">
        <f t="shared" si="11"/>
        <v>51</v>
      </c>
      <c r="U60" s="31">
        <f t="shared" si="12"/>
        <v>-1.2149557792756658</v>
      </c>
      <c r="V60" s="16">
        <v>0.15430438124519599</v>
      </c>
      <c r="W60" s="97">
        <f t="shared" si="23"/>
        <v>134</v>
      </c>
      <c r="X60" s="31">
        <f t="shared" si="14"/>
        <v>-0.70527379302245852</v>
      </c>
      <c r="Y60" s="11">
        <v>89305</v>
      </c>
      <c r="Z60" s="8">
        <f t="shared" si="15"/>
        <v>141</v>
      </c>
      <c r="AA60" s="31">
        <f t="shared" si="16"/>
        <v>-0.25548925435785036</v>
      </c>
      <c r="AB60" s="9">
        <v>4.9000000000000002E-2</v>
      </c>
      <c r="AC60" s="97">
        <f t="shared" si="24"/>
        <v>62</v>
      </c>
      <c r="AD60" s="31">
        <f t="shared" si="18"/>
        <v>-1.195507755642466</v>
      </c>
      <c r="AE60" s="16">
        <v>0.86500286562809359</v>
      </c>
      <c r="AF60" s="8">
        <f t="shared" si="19"/>
        <v>357</v>
      </c>
      <c r="AG60" s="31">
        <f t="shared" si="20"/>
        <v>0.16500136928207879</v>
      </c>
      <c r="AH60" s="12">
        <v>1.9096666666666666</v>
      </c>
      <c r="AI60" s="97">
        <f t="shared" si="25"/>
        <v>154</v>
      </c>
      <c r="AJ60" s="31">
        <f t="shared" si="22"/>
        <v>-0.23904313350532577</v>
      </c>
      <c r="AK60" s="11">
        <v>146871.12330222325</v>
      </c>
      <c r="AL60" s="36">
        <v>1</v>
      </c>
    </row>
    <row r="61" spans="1:38" x14ac:dyDescent="0.3">
      <c r="A61" t="s">
        <v>868</v>
      </c>
      <c r="B61" s="3" t="s">
        <v>602</v>
      </c>
      <c r="C61" s="4" t="s">
        <v>47</v>
      </c>
      <c r="D61" s="5" t="s">
        <v>44</v>
      </c>
      <c r="E61" s="34">
        <f t="shared" si="0"/>
        <v>0.1416270427084739</v>
      </c>
      <c r="F61" s="6">
        <f t="shared" si="1"/>
        <v>27.739156050236701</v>
      </c>
      <c r="G61" s="7">
        <f t="shared" si="2"/>
        <v>244</v>
      </c>
      <c r="H61" s="97">
        <f t="shared" si="3"/>
        <v>321</v>
      </c>
      <c r="I61" s="31">
        <f t="shared" si="4"/>
        <v>8.2807336369707607E-2</v>
      </c>
      <c r="J61" s="9">
        <v>5.3949634594795848E-2</v>
      </c>
      <c r="K61" s="8">
        <f t="shared" si="5"/>
        <v>162</v>
      </c>
      <c r="L61" s="31">
        <f t="shared" si="6"/>
        <v>-0.23919359082585068</v>
      </c>
      <c r="M61" s="9">
        <v>4.9773289365210222E-2</v>
      </c>
      <c r="N61" s="8">
        <f t="shared" si="7"/>
        <v>199</v>
      </c>
      <c r="O61" s="31">
        <f t="shared" si="8"/>
        <v>-2.8304926978904806E-2</v>
      </c>
      <c r="P61" s="9">
        <v>6.3748913987836664E-2</v>
      </c>
      <c r="Q61" s="8">
        <f t="shared" si="9"/>
        <v>299</v>
      </c>
      <c r="R61" s="31">
        <f t="shared" si="10"/>
        <v>4.987491675989561E-2</v>
      </c>
      <c r="S61" s="10">
        <v>0.26499425845773344</v>
      </c>
      <c r="T61" s="8">
        <f t="shared" si="11"/>
        <v>235</v>
      </c>
      <c r="U61" s="31">
        <f t="shared" si="12"/>
        <v>6.7924251884810077E-2</v>
      </c>
      <c r="V61" s="16">
        <v>7.1182188773910318E-2</v>
      </c>
      <c r="W61" s="97">
        <f t="shared" si="23"/>
        <v>285</v>
      </c>
      <c r="X61" s="31">
        <f t="shared" si="14"/>
        <v>-0.21919046897203442</v>
      </c>
      <c r="Y61" s="11">
        <v>111711</v>
      </c>
      <c r="Z61" s="8">
        <f t="shared" si="15"/>
        <v>291</v>
      </c>
      <c r="AA61" s="31">
        <f t="shared" si="16"/>
        <v>0.29055851621918566</v>
      </c>
      <c r="AB61" s="9">
        <v>0.04</v>
      </c>
      <c r="AC61" s="97">
        <f t="shared" si="24"/>
        <v>211</v>
      </c>
      <c r="AD61" s="31">
        <f t="shared" si="18"/>
        <v>2.5811051181903404E-2</v>
      </c>
      <c r="AE61" s="16">
        <v>0.93307330361565133</v>
      </c>
      <c r="AF61" s="8">
        <f t="shared" si="19"/>
        <v>349</v>
      </c>
      <c r="AG61" s="31">
        <f t="shared" si="20"/>
        <v>0.14937995072494051</v>
      </c>
      <c r="AH61" s="12">
        <v>1.9266666666666667</v>
      </c>
      <c r="AI61" s="97">
        <f t="shared" si="25"/>
        <v>341</v>
      </c>
      <c r="AJ61" s="31">
        <f t="shared" si="22"/>
        <v>-0.17317888581432395</v>
      </c>
      <c r="AK61" s="11">
        <v>229983.22290433708</v>
      </c>
      <c r="AL61" s="36"/>
    </row>
    <row r="62" spans="1:38" x14ac:dyDescent="0.3">
      <c r="A62" t="s">
        <v>1039</v>
      </c>
      <c r="B62" s="3" t="s">
        <v>608</v>
      </c>
      <c r="C62" s="4" t="s">
        <v>47</v>
      </c>
      <c r="D62" s="5" t="s">
        <v>44</v>
      </c>
      <c r="E62" s="34">
        <f t="shared" si="0"/>
        <v>2.7744462813953379</v>
      </c>
      <c r="F62" s="6">
        <f t="shared" si="1"/>
        <v>19.342900405668452</v>
      </c>
      <c r="G62" s="7">
        <f t="shared" si="2"/>
        <v>411</v>
      </c>
      <c r="H62" s="97">
        <f t="shared" si="3"/>
        <v>78</v>
      </c>
      <c r="I62" s="31">
        <f t="shared" si="4"/>
        <v>-0.74812515919543121</v>
      </c>
      <c r="J62" s="9">
        <v>-1.6052159987798853E-2</v>
      </c>
      <c r="K62" s="8">
        <f t="shared" si="5"/>
        <v>369</v>
      </c>
      <c r="L62" s="31">
        <f t="shared" si="6"/>
        <v>0.46946738494263945</v>
      </c>
      <c r="M62" s="9">
        <v>2.58746002519624E-2</v>
      </c>
      <c r="N62" s="8">
        <f t="shared" si="7"/>
        <v>489</v>
      </c>
      <c r="O62" s="31">
        <f t="shared" si="8"/>
        <v>0.80137943406540602</v>
      </c>
      <c r="P62" s="9">
        <v>8.5734223905891728E-3</v>
      </c>
      <c r="Q62" s="8">
        <f t="shared" si="9"/>
        <v>334</v>
      </c>
      <c r="R62" s="31">
        <f t="shared" si="10"/>
        <v>5.1181289618495343E-2</v>
      </c>
      <c r="S62" s="10">
        <v>0.15500271254746958</v>
      </c>
      <c r="T62" s="8">
        <f t="shared" si="11"/>
        <v>517</v>
      </c>
      <c r="U62" s="31">
        <f t="shared" si="12"/>
        <v>0.83637313948412961</v>
      </c>
      <c r="V62" s="16">
        <v>2.1391752577319588E-2</v>
      </c>
      <c r="W62" s="97">
        <f t="shared" si="23"/>
        <v>380</v>
      </c>
      <c r="X62" s="31">
        <f t="shared" si="14"/>
        <v>0.20636565369926432</v>
      </c>
      <c r="Y62" s="11">
        <v>131327</v>
      </c>
      <c r="Z62" s="8">
        <f t="shared" si="15"/>
        <v>340</v>
      </c>
      <c r="AA62" s="31">
        <f t="shared" si="16"/>
        <v>0.41190246523630486</v>
      </c>
      <c r="AB62" s="9">
        <v>3.7999999999999999E-2</v>
      </c>
      <c r="AC62" s="97">
        <f t="shared" si="24"/>
        <v>331</v>
      </c>
      <c r="AD62" s="31">
        <f t="shared" si="18"/>
        <v>0.41453329275041473</v>
      </c>
      <c r="AE62" s="16">
        <v>0.95473881231921043</v>
      </c>
      <c r="AF62" s="8">
        <f t="shared" si="19"/>
        <v>481</v>
      </c>
      <c r="AG62" s="31">
        <f t="shared" si="20"/>
        <v>0.57820320523461555</v>
      </c>
      <c r="AH62" s="12">
        <v>1.4600000000000002</v>
      </c>
      <c r="AI62" s="97">
        <f t="shared" si="25"/>
        <v>446</v>
      </c>
      <c r="AJ62" s="31">
        <f t="shared" si="22"/>
        <v>-8.870140481653177E-2</v>
      </c>
      <c r="AK62" s="11">
        <v>336582.79795396421</v>
      </c>
      <c r="AL62" s="36"/>
    </row>
    <row r="63" spans="1:38" x14ac:dyDescent="0.3">
      <c r="A63" t="s">
        <v>275</v>
      </c>
      <c r="B63" s="3" t="s">
        <v>639</v>
      </c>
      <c r="C63" s="4" t="s">
        <v>47</v>
      </c>
      <c r="D63" s="5" t="s">
        <v>44</v>
      </c>
      <c r="E63" s="34">
        <f t="shared" si="0"/>
        <v>1.368165117600975</v>
      </c>
      <c r="F63" s="6">
        <f t="shared" si="1"/>
        <v>23.827635242704776</v>
      </c>
      <c r="G63" s="7">
        <f t="shared" si="2"/>
        <v>316</v>
      </c>
      <c r="H63" s="97">
        <f t="shared" si="3"/>
        <v>336</v>
      </c>
      <c r="I63" s="31">
        <f t="shared" si="4"/>
        <v>0.13957634246821979</v>
      </c>
      <c r="J63" s="9">
        <v>5.8732131758856498E-2</v>
      </c>
      <c r="K63" s="8">
        <f t="shared" si="5"/>
        <v>496</v>
      </c>
      <c r="L63" s="31">
        <f t="shared" si="6"/>
        <v>0.88557876565485938</v>
      </c>
      <c r="M63" s="9">
        <v>1.1841773746535651E-2</v>
      </c>
      <c r="N63" s="8">
        <f t="shared" si="7"/>
        <v>244</v>
      </c>
      <c r="O63" s="31">
        <f t="shared" si="8"/>
        <v>0.18018007558828827</v>
      </c>
      <c r="P63" s="9">
        <v>4.9884289020313707E-2</v>
      </c>
      <c r="Q63" s="8">
        <f t="shared" si="9"/>
        <v>226</v>
      </c>
      <c r="R63" s="31">
        <f t="shared" si="10"/>
        <v>4.7212150047419035E-2</v>
      </c>
      <c r="S63" s="10">
        <v>0.48918892476274339</v>
      </c>
      <c r="T63" s="8">
        <f t="shared" si="11"/>
        <v>399</v>
      </c>
      <c r="U63" s="31">
        <f t="shared" si="12"/>
        <v>0.56913383107597559</v>
      </c>
      <c r="V63" s="16">
        <v>3.8707102952913006E-2</v>
      </c>
      <c r="W63" s="97">
        <f t="shared" si="23"/>
        <v>315</v>
      </c>
      <c r="X63" s="31">
        <f t="shared" si="14"/>
        <v>-8.4663882681010577E-2</v>
      </c>
      <c r="Y63" s="11">
        <v>117912</v>
      </c>
      <c r="Z63" s="8">
        <f t="shared" si="15"/>
        <v>396</v>
      </c>
      <c r="AA63" s="31">
        <f t="shared" si="16"/>
        <v>0.53324641425342367</v>
      </c>
      <c r="AB63" s="9">
        <v>3.6000000000000004E-2</v>
      </c>
      <c r="AC63" s="97">
        <f t="shared" si="24"/>
        <v>178</v>
      </c>
      <c r="AD63" s="31">
        <f t="shared" si="18"/>
        <v>-0.11976002805439767</v>
      </c>
      <c r="AE63" s="16">
        <v>0.9249598715890851</v>
      </c>
      <c r="AF63" s="8">
        <f t="shared" si="19"/>
        <v>340</v>
      </c>
      <c r="AG63" s="31">
        <f t="shared" si="20"/>
        <v>0.12365055545435977</v>
      </c>
      <c r="AH63" s="12">
        <v>1.954666666666667</v>
      </c>
      <c r="AI63" s="97">
        <f t="shared" si="25"/>
        <v>325</v>
      </c>
      <c r="AJ63" s="31">
        <f t="shared" si="22"/>
        <v>-0.17753943409233267</v>
      </c>
      <c r="AK63" s="11">
        <v>224480.77908228157</v>
      </c>
      <c r="AL63" s="36"/>
    </row>
    <row r="64" spans="1:38" x14ac:dyDescent="0.3">
      <c r="A64" t="s">
        <v>723</v>
      </c>
      <c r="B64" s="3" t="s">
        <v>659</v>
      </c>
      <c r="C64" s="4" t="s">
        <v>47</v>
      </c>
      <c r="D64" s="5" t="s">
        <v>44</v>
      </c>
      <c r="E64" s="34">
        <f t="shared" si="0"/>
        <v>2.5894243622291535</v>
      </c>
      <c r="F64" s="6">
        <f t="shared" si="1"/>
        <v>19.932949016048077</v>
      </c>
      <c r="G64" s="7">
        <f t="shared" si="2"/>
        <v>397</v>
      </c>
      <c r="H64" s="97">
        <f t="shared" si="3"/>
        <v>71</v>
      </c>
      <c r="I64" s="31">
        <f t="shared" si="4"/>
        <v>-0.7869901881041097</v>
      </c>
      <c r="J64" s="9">
        <v>-1.9326339039204887E-2</v>
      </c>
      <c r="K64" s="8">
        <f t="shared" si="5"/>
        <v>237</v>
      </c>
      <c r="L64" s="31">
        <f t="shared" si="6"/>
        <v>3.6955101616233013E-2</v>
      </c>
      <c r="M64" s="9">
        <v>4.0460526315789475E-2</v>
      </c>
      <c r="N64" s="8">
        <f t="shared" si="7"/>
        <v>461</v>
      </c>
      <c r="O64" s="31">
        <f t="shared" si="8"/>
        <v>0.72925387924102303</v>
      </c>
      <c r="P64" s="9">
        <v>1.3369900582790539E-2</v>
      </c>
      <c r="Q64" s="8">
        <f t="shared" si="9"/>
        <v>386</v>
      </c>
      <c r="R64" s="31">
        <f t="shared" si="10"/>
        <v>5.3022261440516576E-2</v>
      </c>
      <c r="S64" s="10">
        <v>0</v>
      </c>
      <c r="T64" s="8">
        <f t="shared" si="11"/>
        <v>487</v>
      </c>
      <c r="U64" s="31">
        <f t="shared" si="12"/>
        <v>0.73335460826907373</v>
      </c>
      <c r="V64" s="16">
        <v>2.8066676164695825E-2</v>
      </c>
      <c r="W64" s="97">
        <f t="shared" si="23"/>
        <v>429</v>
      </c>
      <c r="X64" s="31">
        <f t="shared" si="14"/>
        <v>0.54293160430706044</v>
      </c>
      <c r="Y64" s="11">
        <v>146841</v>
      </c>
      <c r="Z64" s="8">
        <f t="shared" si="15"/>
        <v>340</v>
      </c>
      <c r="AA64" s="31">
        <f t="shared" si="16"/>
        <v>0.41190246523630486</v>
      </c>
      <c r="AB64" s="9">
        <v>3.7999999999999999E-2</v>
      </c>
      <c r="AC64" s="97">
        <f t="shared" si="24"/>
        <v>323</v>
      </c>
      <c r="AD64" s="31">
        <f t="shared" si="18"/>
        <v>0.3943030206338593</v>
      </c>
      <c r="AE64" s="16">
        <v>0.95361127422196124</v>
      </c>
      <c r="AF64" s="8">
        <f t="shared" si="19"/>
        <v>178</v>
      </c>
      <c r="AG64" s="31">
        <f t="shared" si="20"/>
        <v>-0.19582276915534791</v>
      </c>
      <c r="AH64" s="12">
        <v>2.3023333333333333</v>
      </c>
      <c r="AI64" s="97">
        <f t="shared" si="25"/>
        <v>373</v>
      </c>
      <c r="AJ64" s="31">
        <f t="shared" si="22"/>
        <v>-0.15551605195151422</v>
      </c>
      <c r="AK64" s="11">
        <v>252271.41807432432</v>
      </c>
      <c r="AL64" s="36"/>
    </row>
    <row r="65" spans="1:38" x14ac:dyDescent="0.3">
      <c r="A65" t="s">
        <v>48</v>
      </c>
      <c r="B65" s="3" t="s">
        <v>686</v>
      </c>
      <c r="C65" s="4" t="s">
        <v>47</v>
      </c>
      <c r="D65" s="5" t="s">
        <v>44</v>
      </c>
      <c r="E65" s="34">
        <f t="shared" si="0"/>
        <v>4.2973109857135778</v>
      </c>
      <c r="F65" s="6">
        <f t="shared" si="1"/>
        <v>14.486372019039425</v>
      </c>
      <c r="G65" s="7">
        <f t="shared" si="2"/>
        <v>495</v>
      </c>
      <c r="H65" s="97">
        <f t="shared" si="3"/>
        <v>535</v>
      </c>
      <c r="I65" s="31">
        <f t="shared" si="4"/>
        <v>1.5329863358460678</v>
      </c>
      <c r="J65" s="9">
        <v>0.17611976630963966</v>
      </c>
      <c r="K65" s="8">
        <f t="shared" si="5"/>
        <v>161</v>
      </c>
      <c r="L65" s="31">
        <f t="shared" si="6"/>
        <v>-0.24140968489600109</v>
      </c>
      <c r="M65" s="9">
        <v>4.9848024316109421E-2</v>
      </c>
      <c r="N65" s="8">
        <f t="shared" si="7"/>
        <v>525</v>
      </c>
      <c r="O65" s="31">
        <f t="shared" si="8"/>
        <v>0.93029961714273846</v>
      </c>
      <c r="P65" s="9">
        <v>0</v>
      </c>
      <c r="Q65" s="8">
        <f t="shared" si="9"/>
        <v>386</v>
      </c>
      <c r="R65" s="31">
        <f t="shared" si="10"/>
        <v>5.3022261440516576E-2</v>
      </c>
      <c r="S65" s="10">
        <v>0</v>
      </c>
      <c r="T65" s="8">
        <f t="shared" si="11"/>
        <v>393</v>
      </c>
      <c r="U65" s="31">
        <f t="shared" si="12"/>
        <v>0.55258852463471375</v>
      </c>
      <c r="V65" s="16">
        <v>3.9779130042821728E-2</v>
      </c>
      <c r="W65" s="97">
        <f t="shared" si="23"/>
        <v>492</v>
      </c>
      <c r="X65" s="31">
        <f t="shared" si="14"/>
        <v>1.2247412404874018</v>
      </c>
      <c r="Y65" s="11">
        <v>178269</v>
      </c>
      <c r="Z65" s="8">
        <f t="shared" si="15"/>
        <v>492</v>
      </c>
      <c r="AA65" s="31">
        <f t="shared" si="16"/>
        <v>0.77593431228766208</v>
      </c>
      <c r="AB65" s="9">
        <v>3.2000000000000001E-2</v>
      </c>
      <c r="AC65" s="97">
        <f t="shared" si="24"/>
        <v>337</v>
      </c>
      <c r="AD65" s="31">
        <f t="shared" si="18"/>
        <v>0.42637270839993857</v>
      </c>
      <c r="AE65" s="16">
        <v>0.95539868442162679</v>
      </c>
      <c r="AF65" s="8">
        <f t="shared" si="19"/>
        <v>344</v>
      </c>
      <c r="AG65" s="31">
        <f t="shared" si="20"/>
        <v>0.13865936936219878</v>
      </c>
      <c r="AH65" s="12">
        <v>1.9383333333333332</v>
      </c>
      <c r="AI65" s="97">
        <f t="shared" si="25"/>
        <v>443</v>
      </c>
      <c r="AJ65" s="31">
        <f t="shared" si="22"/>
        <v>-9.282673502984011E-2</v>
      </c>
      <c r="AK65" s="11">
        <v>331377.1686846735</v>
      </c>
      <c r="AL65" s="36"/>
    </row>
    <row r="66" spans="1:38" x14ac:dyDescent="0.3">
      <c r="A66" t="s">
        <v>64</v>
      </c>
      <c r="B66" s="3" t="s">
        <v>690</v>
      </c>
      <c r="C66" s="4" t="s">
        <v>47</v>
      </c>
      <c r="D66" s="5" t="s">
        <v>44</v>
      </c>
      <c r="E66" s="34">
        <f t="shared" si="0"/>
        <v>-2.4076331050756434</v>
      </c>
      <c r="F66" s="6">
        <f t="shared" si="1"/>
        <v>35.868935562171899</v>
      </c>
      <c r="G66" s="7">
        <f t="shared" si="2"/>
        <v>129</v>
      </c>
      <c r="H66" s="97">
        <f t="shared" si="3"/>
        <v>532</v>
      </c>
      <c r="I66" s="31">
        <f t="shared" si="4"/>
        <v>1.4638955706487851</v>
      </c>
      <c r="J66" s="9">
        <v>0.17029922423346888</v>
      </c>
      <c r="K66" s="8">
        <f t="shared" si="5"/>
        <v>128</v>
      </c>
      <c r="L66" s="31">
        <f t="shared" si="6"/>
        <v>-0.42530981526520351</v>
      </c>
      <c r="M66" s="9">
        <v>5.6049822064056939E-2</v>
      </c>
      <c r="N66" s="8">
        <f t="shared" si="7"/>
        <v>128</v>
      </c>
      <c r="O66" s="31">
        <f t="shared" si="8"/>
        <v>-0.34523960737543208</v>
      </c>
      <c r="P66" s="9">
        <v>8.4825636192271445E-2</v>
      </c>
      <c r="Q66" s="8">
        <f t="shared" si="9"/>
        <v>148</v>
      </c>
      <c r="R66" s="31">
        <f t="shared" si="10"/>
        <v>4.1775074215355604E-2</v>
      </c>
      <c r="S66" s="10">
        <v>0.94696969696969691</v>
      </c>
      <c r="T66" s="8">
        <f t="shared" si="11"/>
        <v>226</v>
      </c>
      <c r="U66" s="31">
        <f t="shared" si="12"/>
        <v>2.7272485583590848E-2</v>
      </c>
      <c r="V66" s="16">
        <v>7.3816155988857934E-2</v>
      </c>
      <c r="W66" s="97">
        <f t="shared" si="23"/>
        <v>140</v>
      </c>
      <c r="X66" s="31">
        <f t="shared" si="14"/>
        <v>-0.68455570079411987</v>
      </c>
      <c r="Y66" s="11">
        <v>90260</v>
      </c>
      <c r="Z66" s="8">
        <f t="shared" si="15"/>
        <v>150</v>
      </c>
      <c r="AA66" s="31">
        <f t="shared" si="16"/>
        <v>-0.19481727984929073</v>
      </c>
      <c r="AB66" s="9">
        <v>4.8000000000000001E-2</v>
      </c>
      <c r="AC66" s="97">
        <f t="shared" si="24"/>
        <v>43</v>
      </c>
      <c r="AD66" s="31">
        <f t="shared" si="18"/>
        <v>-1.5900043715272527</v>
      </c>
      <c r="AE66" s="16">
        <v>0.84301552106430155</v>
      </c>
      <c r="AF66" s="8">
        <f t="shared" si="19"/>
        <v>424</v>
      </c>
      <c r="AG66" s="31">
        <f t="shared" si="20"/>
        <v>0.33989999665709619</v>
      </c>
      <c r="AH66" s="12">
        <v>1.7193333333333334</v>
      </c>
      <c r="AI66" s="97">
        <f t="shared" si="25"/>
        <v>490</v>
      </c>
      <c r="AJ66" s="31">
        <f t="shared" si="22"/>
        <v>-2.6740573354655885E-2</v>
      </c>
      <c r="AK66" s="11">
        <v>414769.29482323234</v>
      </c>
      <c r="AL66" s="36"/>
    </row>
    <row r="67" spans="1:38" x14ac:dyDescent="0.3">
      <c r="A67" t="s">
        <v>518</v>
      </c>
      <c r="B67" s="3" t="s">
        <v>728</v>
      </c>
      <c r="C67" s="4" t="s">
        <v>47</v>
      </c>
      <c r="D67" s="5" t="s">
        <v>44</v>
      </c>
      <c r="E67" s="34">
        <f t="shared" si="0"/>
        <v>1.6668731371985885</v>
      </c>
      <c r="F67" s="6">
        <f t="shared" si="1"/>
        <v>22.875033233888111</v>
      </c>
      <c r="G67" s="7">
        <f t="shared" si="2"/>
        <v>331</v>
      </c>
      <c r="H67" s="97">
        <f t="shared" si="3"/>
        <v>270</v>
      </c>
      <c r="I67" s="31">
        <f t="shared" si="4"/>
        <v>-6.2365463258107517E-2</v>
      </c>
      <c r="J67" s="9">
        <v>4.1719571920914245E-2</v>
      </c>
      <c r="K67" s="8">
        <f t="shared" si="5"/>
        <v>426</v>
      </c>
      <c r="L67" s="31">
        <f t="shared" si="6"/>
        <v>0.64143289706840789</v>
      </c>
      <c r="M67" s="9">
        <v>2.0075282308657464E-2</v>
      </c>
      <c r="N67" s="8">
        <f t="shared" si="7"/>
        <v>326</v>
      </c>
      <c r="O67" s="31">
        <f t="shared" si="8"/>
        <v>0.43196287656995419</v>
      </c>
      <c r="P67" s="9">
        <v>3.3140283140283139E-2</v>
      </c>
      <c r="Q67" s="8">
        <f t="shared" si="9"/>
        <v>290</v>
      </c>
      <c r="R67" s="31">
        <f t="shared" si="10"/>
        <v>4.9575448012642069E-2</v>
      </c>
      <c r="S67" s="10">
        <v>0.29020836960937957</v>
      </c>
      <c r="T67" s="8">
        <f t="shared" si="11"/>
        <v>374</v>
      </c>
      <c r="U67" s="31">
        <f t="shared" si="12"/>
        <v>0.51971058566107009</v>
      </c>
      <c r="V67" s="16">
        <v>4.1909404351444537E-2</v>
      </c>
      <c r="W67" s="97">
        <f t="shared" si="23"/>
        <v>301</v>
      </c>
      <c r="X67" s="31">
        <f t="shared" si="14"/>
        <v>-0.15024586467710235</v>
      </c>
      <c r="Y67" s="11">
        <v>114889</v>
      </c>
      <c r="Z67" s="8">
        <f t="shared" si="15"/>
        <v>366</v>
      </c>
      <c r="AA67" s="31">
        <f t="shared" si="16"/>
        <v>0.47257443974486402</v>
      </c>
      <c r="AB67" s="9">
        <v>3.7000000000000005E-2</v>
      </c>
      <c r="AC67" s="97">
        <f t="shared" si="24"/>
        <v>284</v>
      </c>
      <c r="AD67" s="31">
        <f t="shared" si="18"/>
        <v>0.28875301217722177</v>
      </c>
      <c r="AE67" s="16">
        <v>0.94772842425266002</v>
      </c>
      <c r="AF67" s="8">
        <f t="shared" si="19"/>
        <v>196</v>
      </c>
      <c r="AG67" s="31">
        <f t="shared" si="20"/>
        <v>-0.15355304835368008</v>
      </c>
      <c r="AH67" s="12">
        <v>2.2563333333333335</v>
      </c>
      <c r="AI67" s="97">
        <f t="shared" si="25"/>
        <v>249</v>
      </c>
      <c r="AJ67" s="31">
        <f t="shared" si="22"/>
        <v>-0.20734382661686526</v>
      </c>
      <c r="AK67" s="11">
        <v>186871.51871843985</v>
      </c>
      <c r="AL67" s="36"/>
    </row>
    <row r="68" spans="1:38" x14ac:dyDescent="0.3">
      <c r="A68" t="s">
        <v>587</v>
      </c>
      <c r="B68" s="3" t="s">
        <v>738</v>
      </c>
      <c r="C68" s="4" t="s">
        <v>47</v>
      </c>
      <c r="D68" s="5" t="s">
        <v>44</v>
      </c>
      <c r="E68" s="34">
        <f t="shared" si="0"/>
        <v>0.36257935047523993</v>
      </c>
      <c r="F68" s="6">
        <f t="shared" si="1"/>
        <v>27.034522768161338</v>
      </c>
      <c r="G68" s="7">
        <f t="shared" si="2"/>
        <v>252</v>
      </c>
      <c r="H68" s="97">
        <f t="shared" si="3"/>
        <v>377</v>
      </c>
      <c r="I68" s="31">
        <f t="shared" si="4"/>
        <v>0.22698871003388799</v>
      </c>
      <c r="J68" s="9">
        <v>6.6096174723800916E-2</v>
      </c>
      <c r="K68" s="8">
        <f t="shared" si="5"/>
        <v>269</v>
      </c>
      <c r="L68" s="31">
        <f t="shared" si="6"/>
        <v>0.15804832332584848</v>
      </c>
      <c r="M68" s="9">
        <v>3.6376811594202897E-2</v>
      </c>
      <c r="N68" s="8">
        <f t="shared" si="7"/>
        <v>316</v>
      </c>
      <c r="O68" s="31">
        <f t="shared" si="8"/>
        <v>0.40335341251579299</v>
      </c>
      <c r="P68" s="9">
        <v>3.5042863588509547E-2</v>
      </c>
      <c r="Q68" s="8">
        <f t="shared" si="9"/>
        <v>372</v>
      </c>
      <c r="R68" s="31">
        <f t="shared" si="10"/>
        <v>5.2310806444124461E-2</v>
      </c>
      <c r="S68" s="10">
        <v>5.990176111177669E-2</v>
      </c>
      <c r="T68" s="8">
        <f t="shared" si="11"/>
        <v>368</v>
      </c>
      <c r="U68" s="31">
        <f t="shared" si="12"/>
        <v>0.50646310384276105</v>
      </c>
      <c r="V68" s="16">
        <v>4.2767754085414007E-2</v>
      </c>
      <c r="W68" s="97">
        <f t="shared" si="23"/>
        <v>180</v>
      </c>
      <c r="X68" s="31">
        <f t="shared" si="14"/>
        <v>-0.59905831705392887</v>
      </c>
      <c r="Y68" s="11">
        <v>94201</v>
      </c>
      <c r="Z68" s="8">
        <f t="shared" si="15"/>
        <v>246</v>
      </c>
      <c r="AA68" s="31">
        <f t="shared" si="16"/>
        <v>0.16921456720206646</v>
      </c>
      <c r="AB68" s="9">
        <v>4.2000000000000003E-2</v>
      </c>
      <c r="AC68" s="97">
        <f t="shared" si="24"/>
        <v>155</v>
      </c>
      <c r="AD68" s="31">
        <f t="shared" si="18"/>
        <v>-0.22164276581257902</v>
      </c>
      <c r="AE68" s="16">
        <v>0.91928141765566573</v>
      </c>
      <c r="AF68" s="8">
        <f t="shared" si="19"/>
        <v>289</v>
      </c>
      <c r="AG68" s="31">
        <f t="shared" si="20"/>
        <v>3.635439292917593E-2</v>
      </c>
      <c r="AH68" s="12">
        <v>2.049666666666667</v>
      </c>
      <c r="AI68" s="97">
        <f t="shared" si="25"/>
        <v>229</v>
      </c>
      <c r="AJ68" s="31">
        <f t="shared" si="22"/>
        <v>-0.21363725294090133</v>
      </c>
      <c r="AK68" s="11">
        <v>178930.03462321791</v>
      </c>
      <c r="AL68" s="36"/>
    </row>
    <row r="69" spans="1:38" x14ac:dyDescent="0.3">
      <c r="A69" t="s">
        <v>719</v>
      </c>
      <c r="B69" s="3" t="s">
        <v>756</v>
      </c>
      <c r="C69" s="4" t="s">
        <v>47</v>
      </c>
      <c r="D69" s="5" t="s">
        <v>44</v>
      </c>
      <c r="E69" s="34">
        <f t="shared" si="0"/>
        <v>2.1389193203985934</v>
      </c>
      <c r="F69" s="6">
        <f t="shared" si="1"/>
        <v>21.369642976953223</v>
      </c>
      <c r="G69" s="7">
        <f t="shared" si="2"/>
        <v>369</v>
      </c>
      <c r="H69" s="97">
        <f t="shared" si="3"/>
        <v>314</v>
      </c>
      <c r="I69" s="31">
        <f t="shared" si="4"/>
        <v>6.4652787964933775E-2</v>
      </c>
      <c r="J69" s="9">
        <v>5.2420207144366904E-2</v>
      </c>
      <c r="K69" s="8">
        <f t="shared" si="5"/>
        <v>520</v>
      </c>
      <c r="L69" s="31">
        <f t="shared" si="6"/>
        <v>1.0648197000876476</v>
      </c>
      <c r="M69" s="9">
        <v>5.7971014492753624E-3</v>
      </c>
      <c r="N69" s="8">
        <f t="shared" si="7"/>
        <v>247</v>
      </c>
      <c r="O69" s="31">
        <f t="shared" si="8"/>
        <v>0.1850161382754161</v>
      </c>
      <c r="P69" s="9">
        <v>4.9562682215743441E-2</v>
      </c>
      <c r="Q69" s="8">
        <f t="shared" si="9"/>
        <v>386</v>
      </c>
      <c r="R69" s="31">
        <f t="shared" si="10"/>
        <v>5.3022261440516576E-2</v>
      </c>
      <c r="S69" s="10">
        <v>0</v>
      </c>
      <c r="T69" s="8">
        <f t="shared" si="11"/>
        <v>339</v>
      </c>
      <c r="U69" s="31">
        <f t="shared" si="12"/>
        <v>0.4474178616867292</v>
      </c>
      <c r="V69" s="16">
        <v>4.6593497618554566E-2</v>
      </c>
      <c r="W69" s="97">
        <f t="shared" si="23"/>
        <v>366</v>
      </c>
      <c r="X69" s="31">
        <f t="shared" si="14"/>
        <v>0.12605321660051086</v>
      </c>
      <c r="Y69" s="11">
        <v>127625</v>
      </c>
      <c r="Z69" s="8">
        <f t="shared" si="15"/>
        <v>471</v>
      </c>
      <c r="AA69" s="31">
        <f t="shared" si="16"/>
        <v>0.71526233777910242</v>
      </c>
      <c r="AB69" s="9">
        <v>3.3000000000000002E-2</v>
      </c>
      <c r="AC69" s="97">
        <f t="shared" si="24"/>
        <v>319</v>
      </c>
      <c r="AD69" s="31">
        <f t="shared" si="18"/>
        <v>0.3870633407718832</v>
      </c>
      <c r="AE69" s="16">
        <v>0.95320776927604478</v>
      </c>
      <c r="AF69" s="8">
        <f t="shared" si="19"/>
        <v>220</v>
      </c>
      <c r="AG69" s="31">
        <f t="shared" si="20"/>
        <v>-0.10760769965621465</v>
      </c>
      <c r="AH69" s="12">
        <v>2.2063333333333333</v>
      </c>
      <c r="AI69" s="97">
        <f t="shared" si="25"/>
        <v>421</v>
      </c>
      <c r="AJ69" s="31">
        <f t="shared" si="22"/>
        <v>-0.12152813301862538</v>
      </c>
      <c r="AK69" s="11">
        <v>295159.74372363929</v>
      </c>
      <c r="AL69" s="36"/>
    </row>
    <row r="70" spans="1:38" x14ac:dyDescent="0.3">
      <c r="A70" t="s">
        <v>771</v>
      </c>
      <c r="B70" s="3" t="s">
        <v>758</v>
      </c>
      <c r="C70" s="4" t="s">
        <v>47</v>
      </c>
      <c r="D70" s="5" t="s">
        <v>44</v>
      </c>
      <c r="E70" s="34">
        <f t="shared" si="0"/>
        <v>4.5317887334463718</v>
      </c>
      <c r="F70" s="6">
        <f t="shared" si="1"/>
        <v>13.738605106674775</v>
      </c>
      <c r="G70" s="7">
        <f t="shared" si="2"/>
        <v>508</v>
      </c>
      <c r="H70" s="97">
        <f t="shared" si="3"/>
        <v>151</v>
      </c>
      <c r="I70" s="31">
        <f t="shared" si="4"/>
        <v>-0.44293547898782876</v>
      </c>
      <c r="J70" s="9">
        <v>9.6585029320455096E-3</v>
      </c>
      <c r="K70" s="8">
        <f t="shared" si="5"/>
        <v>455</v>
      </c>
      <c r="L70" s="31">
        <f t="shared" si="6"/>
        <v>0.71805633652781586</v>
      </c>
      <c r="M70" s="9">
        <v>1.7491254372813594E-2</v>
      </c>
      <c r="N70" s="8">
        <f t="shared" si="7"/>
        <v>491</v>
      </c>
      <c r="O70" s="31">
        <f t="shared" si="8"/>
        <v>0.80792167052003894</v>
      </c>
      <c r="P70" s="9">
        <v>8.1383519837232958E-3</v>
      </c>
      <c r="Q70" s="8">
        <f t="shared" si="9"/>
        <v>386</v>
      </c>
      <c r="R70" s="31">
        <f t="shared" si="10"/>
        <v>5.3022261440516576E-2</v>
      </c>
      <c r="S70" s="10">
        <v>0</v>
      </c>
      <c r="T70" s="8">
        <f t="shared" si="11"/>
        <v>488</v>
      </c>
      <c r="U70" s="31">
        <f t="shared" si="12"/>
        <v>0.73357326661025568</v>
      </c>
      <c r="V70" s="16">
        <v>2.8052508541629204E-2</v>
      </c>
      <c r="W70" s="97">
        <f t="shared" si="23"/>
        <v>493</v>
      </c>
      <c r="X70" s="31">
        <f t="shared" si="14"/>
        <v>1.2256524026587006</v>
      </c>
      <c r="Y70" s="11">
        <v>178311</v>
      </c>
      <c r="Z70" s="8">
        <f t="shared" si="15"/>
        <v>536</v>
      </c>
      <c r="AA70" s="31">
        <f t="shared" si="16"/>
        <v>0.95795023581334082</v>
      </c>
      <c r="AB70" s="9">
        <v>2.8999999999999998E-2</v>
      </c>
      <c r="AC70" s="97">
        <f t="shared" si="24"/>
        <v>436</v>
      </c>
      <c r="AD70" s="31">
        <f t="shared" si="18"/>
        <v>0.68763660923371361</v>
      </c>
      <c r="AE70" s="16">
        <v>0.96996027805362461</v>
      </c>
      <c r="AF70" s="8">
        <f t="shared" si="19"/>
        <v>319</v>
      </c>
      <c r="AG70" s="31">
        <f t="shared" si="20"/>
        <v>8.4750160223839438E-2</v>
      </c>
      <c r="AH70" s="12">
        <v>1.9970000000000001</v>
      </c>
      <c r="AI70" s="97">
        <f t="shared" si="25"/>
        <v>442</v>
      </c>
      <c r="AJ70" s="31">
        <f t="shared" si="22"/>
        <v>-9.5741869084603859E-2</v>
      </c>
      <c r="AK70" s="11">
        <v>327698.6492996242</v>
      </c>
      <c r="AL70" s="36"/>
    </row>
    <row r="71" spans="1:38" x14ac:dyDescent="0.3">
      <c r="A71" t="s">
        <v>870</v>
      </c>
      <c r="B71" s="3" t="s">
        <v>762</v>
      </c>
      <c r="C71" s="4" t="s">
        <v>47</v>
      </c>
      <c r="D71" s="5" t="s">
        <v>44</v>
      </c>
      <c r="E71" s="34">
        <f t="shared" ref="E71:E134" si="26">((I71+L71+AG71+AJ71)*0.25)+(O71+R71+U71+X71+AA71+AD71)</f>
        <v>3.5114919103197937</v>
      </c>
      <c r="F71" s="6">
        <f t="shared" ref="F71:F134" si="27">((E71*$J$579)+$K$579)</f>
        <v>16.992407279810017</v>
      </c>
      <c r="G71" s="7">
        <f t="shared" ref="G71:G134" si="28">RANK(E71,$E$7:$E$570,1)</f>
        <v>454</v>
      </c>
      <c r="H71" s="97">
        <f t="shared" ref="H71:H134" si="29">RANK(J71,J$7:J$570,1)</f>
        <v>112</v>
      </c>
      <c r="I71" s="31">
        <f t="shared" ref="I71:I134" si="30">(J71-J$572)/J$573</f>
        <v>-0.58598315668200374</v>
      </c>
      <c r="J71" s="9">
        <v>-2.3925291348305677E-3</v>
      </c>
      <c r="K71" s="8">
        <f t="shared" ref="K71:K134" si="31">RANK(M71,M$7:M$570,0)</f>
        <v>226</v>
      </c>
      <c r="L71" s="31">
        <f t="shared" ref="L71:L134" si="32">-(M71-M$572)/M$573</f>
        <v>1.9812664894856254E-3</v>
      </c>
      <c r="M71" s="9">
        <v>4.1639974375400388E-2</v>
      </c>
      <c r="N71" s="8">
        <f t="shared" ref="N71:N134" si="33">RANK(P71,P$7:P$570,0)</f>
        <v>468</v>
      </c>
      <c r="O71" s="31">
        <f t="shared" ref="O71:O134" si="34">-(P71-P$572)/P$573</f>
        <v>0.74602032558312814</v>
      </c>
      <c r="P71" s="9">
        <v>1.2254901960784314E-2</v>
      </c>
      <c r="Q71" s="8">
        <f t="shared" ref="Q71:Q134" si="35">RANK(S71,S$7:S$570,0)</f>
        <v>363</v>
      </c>
      <c r="R71" s="31">
        <f t="shared" ref="R71:R134" si="36">-(S71-S$572)/S$573</f>
        <v>5.2103413404792451E-2</v>
      </c>
      <c r="S71" s="10">
        <v>7.7363453504564444E-2</v>
      </c>
      <c r="T71" s="8">
        <f t="shared" ref="T71:T134" si="37">RANK(V71,V$7:V$570,0)</f>
        <v>466</v>
      </c>
      <c r="U71" s="31">
        <f t="shared" ref="U71:U134" si="38">-(V71-V$572)/V$573</f>
        <v>0.69369021246491447</v>
      </c>
      <c r="V71" s="16">
        <v>3.0636668262326472E-2</v>
      </c>
      <c r="W71" s="97">
        <f t="shared" ref="W71:W94" si="39">RANK(Y71,Y$7:Y$570,1)</f>
        <v>465</v>
      </c>
      <c r="X71" s="31">
        <f t="shared" ref="X71:X134" si="40">(Y71-Y$572)/Y$573</f>
        <v>0.87220825754446729</v>
      </c>
      <c r="Y71" s="11">
        <v>162019</v>
      </c>
      <c r="Z71" s="8">
        <f t="shared" ref="Z71:Z134" si="41">RANK(AB71,AB$7:AB$570,0)</f>
        <v>415</v>
      </c>
      <c r="AA71" s="31">
        <f t="shared" ref="AA71:AA134" si="42">-(AB71-AB$572)/AB$573</f>
        <v>0.59391838876198322</v>
      </c>
      <c r="AB71" s="9">
        <v>3.5000000000000003E-2</v>
      </c>
      <c r="AC71" s="97">
        <f t="shared" ref="AC71:AC94" si="43">RANK(AE71,AE$7:AE$570,1)</f>
        <v>450</v>
      </c>
      <c r="AD71" s="31">
        <f t="shared" ref="AD71:AD134" si="44">(AE71-AE$572)/AE$573</f>
        <v>0.72462190574750263</v>
      </c>
      <c r="AE71" s="16">
        <v>0.97202166064981954</v>
      </c>
      <c r="AF71" s="8">
        <f t="shared" ref="AF71:AF134" si="45">RANK(AH71,AH$7:AH$570,0)</f>
        <v>285</v>
      </c>
      <c r="AG71" s="31">
        <f t="shared" ref="AG71:AG134" si="46">-(AH71-AH$572)/AH$573</f>
        <v>1.6751044151590899E-2</v>
      </c>
      <c r="AH71" s="12">
        <v>2.0710000000000002</v>
      </c>
      <c r="AI71" s="97">
        <f t="shared" ref="AI71:AI94" si="47">RANK(AK71,AK$7:AK$570,1)</f>
        <v>424</v>
      </c>
      <c r="AJ71" s="31">
        <f t="shared" ref="AJ71:AJ134" si="48">(AK71-AK$572)/AK$573</f>
        <v>-0.11703152670705057</v>
      </c>
      <c r="AK71" s="11">
        <v>300833.87505802262</v>
      </c>
      <c r="AL71" s="36"/>
    </row>
    <row r="72" spans="1:38" x14ac:dyDescent="0.3">
      <c r="A72" t="s">
        <v>1023</v>
      </c>
      <c r="B72" s="3" t="s">
        <v>779</v>
      </c>
      <c r="C72" s="4" t="s">
        <v>47</v>
      </c>
      <c r="D72" s="5" t="s">
        <v>44</v>
      </c>
      <c r="E72" s="34">
        <f t="shared" si="26"/>
        <v>5.1706692007010435</v>
      </c>
      <c r="F72" s="6">
        <f t="shared" si="27"/>
        <v>11.701167955438038</v>
      </c>
      <c r="G72" s="7">
        <f t="shared" si="28"/>
        <v>529</v>
      </c>
      <c r="H72" s="97">
        <f t="shared" si="29"/>
        <v>409</v>
      </c>
      <c r="I72" s="31">
        <f t="shared" si="30"/>
        <v>0.34466148038319167</v>
      </c>
      <c r="J72" s="9">
        <v>7.6009501187648487E-2</v>
      </c>
      <c r="K72" s="8">
        <f t="shared" si="31"/>
        <v>255</v>
      </c>
      <c r="L72" s="31">
        <f t="shared" si="32"/>
        <v>9.0650823642400402E-2</v>
      </c>
      <c r="M72" s="9">
        <v>3.8649706457925634E-2</v>
      </c>
      <c r="N72" s="8">
        <f t="shared" si="33"/>
        <v>474</v>
      </c>
      <c r="O72" s="31">
        <f t="shared" si="34"/>
        <v>0.76735792776371459</v>
      </c>
      <c r="P72" s="9">
        <v>1.0835913312693499E-2</v>
      </c>
      <c r="Q72" s="8">
        <f t="shared" si="35"/>
        <v>386</v>
      </c>
      <c r="R72" s="31">
        <f t="shared" si="36"/>
        <v>5.3022261440516576E-2</v>
      </c>
      <c r="S72" s="10">
        <v>0</v>
      </c>
      <c r="T72" s="8">
        <f t="shared" si="37"/>
        <v>507</v>
      </c>
      <c r="U72" s="31">
        <f t="shared" si="38"/>
        <v>0.80945580486763358</v>
      </c>
      <c r="V72" s="16">
        <v>2.3135818908122503E-2</v>
      </c>
      <c r="W72" s="97">
        <f t="shared" si="39"/>
        <v>524</v>
      </c>
      <c r="X72" s="31">
        <f t="shared" si="40"/>
        <v>1.8130048937477474</v>
      </c>
      <c r="Y72" s="11">
        <v>205385</v>
      </c>
      <c r="Z72" s="8">
        <f t="shared" si="41"/>
        <v>508</v>
      </c>
      <c r="AA72" s="31">
        <f t="shared" si="42"/>
        <v>0.83660628679622162</v>
      </c>
      <c r="AB72" s="9">
        <v>3.1E-2</v>
      </c>
      <c r="AC72" s="97">
        <f t="shared" si="43"/>
        <v>438</v>
      </c>
      <c r="AD72" s="31">
        <f t="shared" si="44"/>
        <v>0.70053872973007258</v>
      </c>
      <c r="AE72" s="16">
        <v>0.97067938021454114</v>
      </c>
      <c r="AF72" s="8">
        <f t="shared" si="45"/>
        <v>427</v>
      </c>
      <c r="AG72" s="31">
        <f t="shared" si="46"/>
        <v>0.3558277175388842</v>
      </c>
      <c r="AH72" s="12">
        <v>1.702</v>
      </c>
      <c r="AI72" s="97">
        <f t="shared" si="47"/>
        <v>488</v>
      </c>
      <c r="AJ72" s="31">
        <f t="shared" si="48"/>
        <v>-2.8406836143929838E-2</v>
      </c>
      <c r="AK72" s="11">
        <v>412666.68826868496</v>
      </c>
      <c r="AL72" s="36"/>
    </row>
    <row r="73" spans="1:38" x14ac:dyDescent="0.3">
      <c r="A73" t="s">
        <v>1042</v>
      </c>
      <c r="B73" s="3" t="s">
        <v>783</v>
      </c>
      <c r="C73" s="4" t="s">
        <v>47</v>
      </c>
      <c r="D73" s="5" t="s">
        <v>44</v>
      </c>
      <c r="E73" s="34">
        <f t="shared" si="26"/>
        <v>5.235317580640058</v>
      </c>
      <c r="F73" s="6">
        <f t="shared" si="27"/>
        <v>11.494999481355531</v>
      </c>
      <c r="G73" s="7">
        <f t="shared" si="28"/>
        <v>532</v>
      </c>
      <c r="H73" s="97">
        <f t="shared" si="29"/>
        <v>233</v>
      </c>
      <c r="I73" s="31">
        <f t="shared" si="30"/>
        <v>-0.18187117130144195</v>
      </c>
      <c r="J73" s="9">
        <v>3.165182987141435E-2</v>
      </c>
      <c r="K73" s="8">
        <f t="shared" si="31"/>
        <v>289</v>
      </c>
      <c r="L73" s="31">
        <f t="shared" si="32"/>
        <v>0.2486537063824735</v>
      </c>
      <c r="M73" s="9">
        <v>3.3321260412893877E-2</v>
      </c>
      <c r="N73" s="8">
        <f t="shared" si="33"/>
        <v>501</v>
      </c>
      <c r="O73" s="31">
        <f t="shared" si="34"/>
        <v>0.83452133566971809</v>
      </c>
      <c r="P73" s="9">
        <v>6.369426751592357E-3</v>
      </c>
      <c r="Q73" s="8">
        <f t="shared" si="35"/>
        <v>386</v>
      </c>
      <c r="R73" s="31">
        <f t="shared" si="36"/>
        <v>5.3022261440516576E-2</v>
      </c>
      <c r="S73" s="10">
        <v>0</v>
      </c>
      <c r="T73" s="8">
        <f t="shared" si="37"/>
        <v>418</v>
      </c>
      <c r="U73" s="31">
        <f t="shared" si="38"/>
        <v>0.60595413576740864</v>
      </c>
      <c r="V73" s="16">
        <v>3.6321389262565736E-2</v>
      </c>
      <c r="W73" s="97">
        <f t="shared" si="39"/>
        <v>541</v>
      </c>
      <c r="X73" s="31">
        <f t="shared" si="40"/>
        <v>2.1587475490807657</v>
      </c>
      <c r="Y73" s="11">
        <v>221322</v>
      </c>
      <c r="Z73" s="8">
        <f t="shared" si="41"/>
        <v>471</v>
      </c>
      <c r="AA73" s="31">
        <f t="shared" si="42"/>
        <v>0.71526233777910242</v>
      </c>
      <c r="AB73" s="9">
        <v>3.3000000000000002E-2</v>
      </c>
      <c r="AC73" s="97">
        <f t="shared" si="43"/>
        <v>511</v>
      </c>
      <c r="AD73" s="31">
        <f t="shared" si="44"/>
        <v>0.89489725220805383</v>
      </c>
      <c r="AE73" s="16">
        <v>0.98151198974922205</v>
      </c>
      <c r="AF73" s="8">
        <f t="shared" si="45"/>
        <v>241</v>
      </c>
      <c r="AG73" s="31">
        <f t="shared" si="46"/>
        <v>-7.0851420698242476E-2</v>
      </c>
      <c r="AH73" s="12">
        <v>2.1663333333333332</v>
      </c>
      <c r="AI73" s="97">
        <f t="shared" si="47"/>
        <v>435</v>
      </c>
      <c r="AJ73" s="31">
        <f t="shared" si="48"/>
        <v>-0.10428027960482013</v>
      </c>
      <c r="AK73" s="11">
        <v>316924.28763183125</v>
      </c>
      <c r="AL73" s="36"/>
    </row>
    <row r="74" spans="1:38" x14ac:dyDescent="0.3">
      <c r="A74" t="s">
        <v>1102</v>
      </c>
      <c r="B74" s="3" t="s">
        <v>787</v>
      </c>
      <c r="C74" s="4" t="s">
        <v>47</v>
      </c>
      <c r="D74" s="5" t="s">
        <v>44</v>
      </c>
      <c r="E74" s="34">
        <f t="shared" si="26"/>
        <v>-1.0898395387726207</v>
      </c>
      <c r="F74" s="6">
        <f t="shared" si="27"/>
        <v>31.666394230482911</v>
      </c>
      <c r="G74" s="7">
        <f t="shared" si="28"/>
        <v>176</v>
      </c>
      <c r="H74" s="97">
        <f t="shared" si="29"/>
        <v>149</v>
      </c>
      <c r="I74" s="31">
        <f t="shared" si="30"/>
        <v>-0.4501823211295416</v>
      </c>
      <c r="J74" s="9">
        <v>9.0479937057434956E-3</v>
      </c>
      <c r="K74" s="8">
        <f t="shared" si="31"/>
        <v>439</v>
      </c>
      <c r="L74" s="31">
        <f t="shared" si="32"/>
        <v>0.68370066864230716</v>
      </c>
      <c r="M74" s="9">
        <v>1.8649855529288155E-2</v>
      </c>
      <c r="N74" s="8">
        <f t="shared" si="33"/>
        <v>104</v>
      </c>
      <c r="O74" s="31">
        <f t="shared" si="34"/>
        <v>-0.52874252534475508</v>
      </c>
      <c r="P74" s="9">
        <v>9.7028907922912203E-2</v>
      </c>
      <c r="Q74" s="8">
        <f t="shared" si="35"/>
        <v>321</v>
      </c>
      <c r="R74" s="31">
        <f t="shared" si="36"/>
        <v>5.0707050970775831E-2</v>
      </c>
      <c r="S74" s="10">
        <v>0.19493177387914232</v>
      </c>
      <c r="T74" s="8">
        <f t="shared" si="37"/>
        <v>136</v>
      </c>
      <c r="U74" s="31">
        <f t="shared" si="38"/>
        <v>-0.28558832292181552</v>
      </c>
      <c r="V74" s="16">
        <v>9.4087479658760298E-2</v>
      </c>
      <c r="W74" s="97">
        <f t="shared" si="39"/>
        <v>181</v>
      </c>
      <c r="X74" s="31">
        <f t="shared" si="40"/>
        <v>-0.58729998617669377</v>
      </c>
      <c r="Y74" s="11">
        <v>94743</v>
      </c>
      <c r="Z74" s="8">
        <f t="shared" si="41"/>
        <v>536</v>
      </c>
      <c r="AA74" s="31">
        <f t="shared" si="42"/>
        <v>0.95795023581334082</v>
      </c>
      <c r="AB74" s="9">
        <v>2.8999999999999998E-2</v>
      </c>
      <c r="AC74" s="97">
        <f t="shared" si="43"/>
        <v>74</v>
      </c>
      <c r="AD74" s="31">
        <f t="shared" si="44"/>
        <v>-0.89482915673924812</v>
      </c>
      <c r="AE74" s="16">
        <v>0.88176124501802999</v>
      </c>
      <c r="AF74" s="8">
        <f t="shared" si="45"/>
        <v>512</v>
      </c>
      <c r="AG74" s="31">
        <f t="shared" si="46"/>
        <v>0.7328858791827485</v>
      </c>
      <c r="AH74" s="12">
        <v>1.2916666666666667</v>
      </c>
      <c r="AI74" s="97">
        <f t="shared" si="47"/>
        <v>333</v>
      </c>
      <c r="AJ74" s="31">
        <f t="shared" si="48"/>
        <v>-0.17455156419241449</v>
      </c>
      <c r="AK74" s="11">
        <v>228251.08162768031</v>
      </c>
      <c r="AL74" s="36"/>
    </row>
    <row r="75" spans="1:38" x14ac:dyDescent="0.3">
      <c r="A75" t="s">
        <v>144</v>
      </c>
      <c r="B75" s="3" t="s">
        <v>791</v>
      </c>
      <c r="C75" s="4" t="s">
        <v>47</v>
      </c>
      <c r="D75" s="5" t="s">
        <v>44</v>
      </c>
      <c r="E75" s="34">
        <f t="shared" si="26"/>
        <v>2.1480661168443742</v>
      </c>
      <c r="F75" s="6">
        <f t="shared" si="27"/>
        <v>21.340473165308307</v>
      </c>
      <c r="G75" s="7">
        <f t="shared" si="28"/>
        <v>372</v>
      </c>
      <c r="H75" s="97">
        <f t="shared" si="29"/>
        <v>139</v>
      </c>
      <c r="I75" s="31">
        <f t="shared" si="30"/>
        <v>-0.4718847730226306</v>
      </c>
      <c r="J75" s="9">
        <v>7.2196736105889503E-3</v>
      </c>
      <c r="K75" s="8">
        <f t="shared" si="31"/>
        <v>264</v>
      </c>
      <c r="L75" s="31">
        <f t="shared" si="32"/>
        <v>0.13647697735868786</v>
      </c>
      <c r="M75" s="9">
        <v>3.7104277771473959E-2</v>
      </c>
      <c r="N75" s="8">
        <f t="shared" si="33"/>
        <v>384</v>
      </c>
      <c r="O75" s="31">
        <f t="shared" si="34"/>
        <v>0.5660954596274782</v>
      </c>
      <c r="P75" s="9">
        <v>2.4220226843100188E-2</v>
      </c>
      <c r="Q75" s="8">
        <f t="shared" si="35"/>
        <v>250</v>
      </c>
      <c r="R75" s="31">
        <f t="shared" si="36"/>
        <v>4.814481326581823E-2</v>
      </c>
      <c r="S75" s="10">
        <v>0.41066228626894646</v>
      </c>
      <c r="T75" s="8">
        <f t="shared" si="37"/>
        <v>340</v>
      </c>
      <c r="U75" s="31">
        <f t="shared" si="38"/>
        <v>0.44765084766247704</v>
      </c>
      <c r="V75" s="16">
        <v>4.657840165895677E-2</v>
      </c>
      <c r="W75" s="97">
        <f t="shared" si="39"/>
        <v>423</v>
      </c>
      <c r="X75" s="31">
        <f t="shared" si="40"/>
        <v>0.48886931547667317</v>
      </c>
      <c r="Y75" s="11">
        <v>144349</v>
      </c>
      <c r="Z75" s="8">
        <f t="shared" si="41"/>
        <v>317</v>
      </c>
      <c r="AA75" s="31">
        <f t="shared" si="42"/>
        <v>0.35123049072774526</v>
      </c>
      <c r="AB75" s="9">
        <v>3.9E-2</v>
      </c>
      <c r="AC75" s="97">
        <f t="shared" si="43"/>
        <v>241</v>
      </c>
      <c r="AD75" s="31">
        <f t="shared" si="44"/>
        <v>0.15699403168777368</v>
      </c>
      <c r="AE75" s="16">
        <v>0.94038481219936543</v>
      </c>
      <c r="AF75" s="8">
        <f t="shared" si="45"/>
        <v>497</v>
      </c>
      <c r="AG75" s="31">
        <f t="shared" si="46"/>
        <v>0.63854476319062015</v>
      </c>
      <c r="AH75" s="12">
        <v>1.3943333333333332</v>
      </c>
      <c r="AI75" s="97">
        <f t="shared" si="47"/>
        <v>509</v>
      </c>
      <c r="AJ75" s="31">
        <f t="shared" si="48"/>
        <v>5.3187666058956327E-2</v>
      </c>
      <c r="AK75" s="11">
        <v>515628.31968192337</v>
      </c>
      <c r="AL75" s="36"/>
    </row>
    <row r="76" spans="1:38" x14ac:dyDescent="0.3">
      <c r="A76" t="s">
        <v>179</v>
      </c>
      <c r="B76" s="3" t="s">
        <v>793</v>
      </c>
      <c r="C76" s="4" t="s">
        <v>47</v>
      </c>
      <c r="D76" s="5" t="s">
        <v>44</v>
      </c>
      <c r="E76" s="34">
        <f t="shared" si="26"/>
        <v>3.9004462917835179</v>
      </c>
      <c r="F76" s="6">
        <f t="shared" si="27"/>
        <v>15.752002935730106</v>
      </c>
      <c r="G76" s="7">
        <f t="shared" si="28"/>
        <v>476</v>
      </c>
      <c r="H76" s="97">
        <f t="shared" si="29"/>
        <v>456</v>
      </c>
      <c r="I76" s="31">
        <f t="shared" si="30"/>
        <v>0.57625033374686785</v>
      </c>
      <c r="J76" s="9">
        <v>9.5519672503979969E-2</v>
      </c>
      <c r="K76" s="8">
        <f t="shared" si="31"/>
        <v>231</v>
      </c>
      <c r="L76" s="31">
        <f t="shared" si="32"/>
        <v>2.1444353196011821E-2</v>
      </c>
      <c r="M76" s="9">
        <v>4.0983606557377046E-2</v>
      </c>
      <c r="N76" s="8">
        <f t="shared" si="33"/>
        <v>406</v>
      </c>
      <c r="O76" s="31">
        <f t="shared" si="34"/>
        <v>0.64571298959134016</v>
      </c>
      <c r="P76" s="9">
        <v>1.8925518925518924E-2</v>
      </c>
      <c r="Q76" s="8">
        <f t="shared" si="35"/>
        <v>386</v>
      </c>
      <c r="R76" s="31">
        <f t="shared" si="36"/>
        <v>5.3022261440516576E-2</v>
      </c>
      <c r="S76" s="10">
        <v>0</v>
      </c>
      <c r="T76" s="8">
        <f t="shared" si="37"/>
        <v>534</v>
      </c>
      <c r="U76" s="31">
        <f t="shared" si="38"/>
        <v>0.92818148020748747</v>
      </c>
      <c r="V76" s="16">
        <v>1.5443175638934204E-2</v>
      </c>
      <c r="W76" s="97">
        <f t="shared" si="39"/>
        <v>482</v>
      </c>
      <c r="X76" s="31">
        <f t="shared" si="40"/>
        <v>1.067674237625442</v>
      </c>
      <c r="Y76" s="11">
        <v>171029</v>
      </c>
      <c r="Z76" s="8">
        <f t="shared" si="41"/>
        <v>508</v>
      </c>
      <c r="AA76" s="31">
        <f t="shared" si="42"/>
        <v>0.83660628679622162</v>
      </c>
      <c r="AB76" s="9">
        <v>3.1E-2</v>
      </c>
      <c r="AC76" s="97">
        <f t="shared" si="43"/>
        <v>282</v>
      </c>
      <c r="AD76" s="31">
        <f t="shared" si="44"/>
        <v>0.27891222846533159</v>
      </c>
      <c r="AE76" s="16">
        <v>0.94717994628469115</v>
      </c>
      <c r="AF76" s="8">
        <f t="shared" si="45"/>
        <v>234</v>
      </c>
      <c r="AG76" s="31">
        <f t="shared" si="46"/>
        <v>-8.3716118333532943E-2</v>
      </c>
      <c r="AH76" s="12">
        <v>2.1803333333333335</v>
      </c>
      <c r="AI76" s="97">
        <f t="shared" si="47"/>
        <v>381</v>
      </c>
      <c r="AJ76" s="31">
        <f t="shared" si="48"/>
        <v>-0.15263133798063441</v>
      </c>
      <c r="AK76" s="11">
        <v>255911.55127672825</v>
      </c>
      <c r="AL76" s="36"/>
    </row>
    <row r="77" spans="1:38" x14ac:dyDescent="0.3">
      <c r="A77" t="s">
        <v>1056</v>
      </c>
      <c r="B77" s="3" t="s">
        <v>861</v>
      </c>
      <c r="C77" s="4" t="s">
        <v>47</v>
      </c>
      <c r="D77" s="5" t="s">
        <v>44</v>
      </c>
      <c r="E77" s="34">
        <f t="shared" si="26"/>
        <v>2.7622032654439428</v>
      </c>
      <c r="F77" s="6">
        <f t="shared" si="27"/>
        <v>19.381944290747214</v>
      </c>
      <c r="G77" s="7">
        <f t="shared" si="28"/>
        <v>410</v>
      </c>
      <c r="H77" s="97">
        <f t="shared" si="29"/>
        <v>141</v>
      </c>
      <c r="I77" s="31">
        <f t="shared" si="30"/>
        <v>-0.46910724121788328</v>
      </c>
      <c r="J77" s="9">
        <v>7.4536663980659945E-3</v>
      </c>
      <c r="K77" s="8">
        <f t="shared" si="31"/>
        <v>535</v>
      </c>
      <c r="L77" s="31">
        <f t="shared" si="32"/>
        <v>1.2367194871514957</v>
      </c>
      <c r="M77" s="9">
        <v>0</v>
      </c>
      <c r="N77" s="8">
        <f t="shared" si="33"/>
        <v>300</v>
      </c>
      <c r="O77" s="31">
        <f t="shared" si="34"/>
        <v>0.35692921204962108</v>
      </c>
      <c r="P77" s="9">
        <v>3.8130155820348302E-2</v>
      </c>
      <c r="Q77" s="8">
        <f t="shared" si="35"/>
        <v>233</v>
      </c>
      <c r="R77" s="31">
        <f t="shared" si="36"/>
        <v>4.7480755877069937E-2</v>
      </c>
      <c r="S77" s="10">
        <v>0.46657335199626743</v>
      </c>
      <c r="T77" s="8">
        <f t="shared" si="37"/>
        <v>364</v>
      </c>
      <c r="U77" s="31">
        <f t="shared" si="38"/>
        <v>0.50143488708044581</v>
      </c>
      <c r="V77" s="16">
        <v>4.3093549476528201E-2</v>
      </c>
      <c r="W77" s="97">
        <f t="shared" si="39"/>
        <v>461</v>
      </c>
      <c r="X77" s="31">
        <f t="shared" si="40"/>
        <v>0.85001495037212127</v>
      </c>
      <c r="Y77" s="11">
        <v>160996</v>
      </c>
      <c r="Z77" s="8">
        <f t="shared" si="41"/>
        <v>415</v>
      </c>
      <c r="AA77" s="31">
        <f t="shared" si="42"/>
        <v>0.59391838876198322</v>
      </c>
      <c r="AB77" s="9">
        <v>3.5000000000000003E-2</v>
      </c>
      <c r="AC77" s="97">
        <f t="shared" si="43"/>
        <v>270</v>
      </c>
      <c r="AD77" s="31">
        <f t="shared" si="44"/>
        <v>0.23756807375155595</v>
      </c>
      <c r="AE77" s="16">
        <v>0.9448756218905473</v>
      </c>
      <c r="AF77" s="8">
        <f t="shared" si="45"/>
        <v>283</v>
      </c>
      <c r="AG77" s="31">
        <f t="shared" si="46"/>
        <v>1.4913230203692495E-2</v>
      </c>
      <c r="AH77" s="12">
        <v>2.073</v>
      </c>
      <c r="AI77" s="97">
        <f t="shared" si="47"/>
        <v>452</v>
      </c>
      <c r="AJ77" s="31">
        <f t="shared" si="48"/>
        <v>-8.30974859327228E-2</v>
      </c>
      <c r="AK77" s="11">
        <v>343654.21349063521</v>
      </c>
      <c r="AL77" s="36"/>
    </row>
    <row r="78" spans="1:38" x14ac:dyDescent="0.3">
      <c r="A78" t="s">
        <v>95</v>
      </c>
      <c r="B78" s="3" t="s">
        <v>873</v>
      </c>
      <c r="C78" s="4" t="s">
        <v>47</v>
      </c>
      <c r="D78" s="5" t="s">
        <v>44</v>
      </c>
      <c r="E78" s="34">
        <f t="shared" si="26"/>
        <v>0.90813262963720975</v>
      </c>
      <c r="F78" s="6">
        <f t="shared" si="27"/>
        <v>25.294712935314244</v>
      </c>
      <c r="G78" s="7">
        <f t="shared" si="28"/>
        <v>279</v>
      </c>
      <c r="H78" s="97">
        <f t="shared" si="29"/>
        <v>268</v>
      </c>
      <c r="I78" s="31">
        <f t="shared" si="30"/>
        <v>-7.3627428812256715E-2</v>
      </c>
      <c r="J78" s="9">
        <v>4.0770809171201794E-2</v>
      </c>
      <c r="K78" s="8">
        <f t="shared" si="31"/>
        <v>433</v>
      </c>
      <c r="L78" s="31">
        <f t="shared" si="32"/>
        <v>0.66772158863009878</v>
      </c>
      <c r="M78" s="9">
        <v>1.9188729657517611E-2</v>
      </c>
      <c r="N78" s="8">
        <f t="shared" si="33"/>
        <v>203</v>
      </c>
      <c r="O78" s="31">
        <f t="shared" si="34"/>
        <v>6.309734230567016E-3</v>
      </c>
      <c r="P78" s="9">
        <v>6.1446977205153616E-2</v>
      </c>
      <c r="Q78" s="8">
        <f t="shared" si="35"/>
        <v>154</v>
      </c>
      <c r="R78" s="31">
        <f t="shared" si="36"/>
        <v>4.2841368495402578E-2</v>
      </c>
      <c r="S78" s="10">
        <v>0.85719183953368761</v>
      </c>
      <c r="T78" s="8">
        <f t="shared" si="37"/>
        <v>324</v>
      </c>
      <c r="U78" s="31">
        <f t="shared" si="38"/>
        <v>0.37457444931910233</v>
      </c>
      <c r="V78" s="16">
        <v>5.131327187336928E-2</v>
      </c>
      <c r="W78" s="97">
        <f t="shared" si="39"/>
        <v>316</v>
      </c>
      <c r="X78" s="31">
        <f t="shared" si="40"/>
        <v>-8.1474815081465257E-2</v>
      </c>
      <c r="Y78" s="11">
        <v>118059</v>
      </c>
      <c r="Z78" s="8">
        <f t="shared" si="41"/>
        <v>396</v>
      </c>
      <c r="AA78" s="31">
        <f t="shared" si="42"/>
        <v>0.53324641425342367</v>
      </c>
      <c r="AB78" s="9">
        <v>3.6000000000000004E-2</v>
      </c>
      <c r="AC78" s="97">
        <f t="shared" si="43"/>
        <v>171</v>
      </c>
      <c r="AD78" s="31">
        <f t="shared" si="44"/>
        <v>-0.17342092959230981</v>
      </c>
      <c r="AE78" s="16">
        <v>0.92196907094794001</v>
      </c>
      <c r="AF78" s="8">
        <f t="shared" si="45"/>
        <v>439</v>
      </c>
      <c r="AG78" s="31">
        <f t="shared" si="46"/>
        <v>0.3971785313666028</v>
      </c>
      <c r="AH78" s="12">
        <v>1.657</v>
      </c>
      <c r="AI78" s="97">
        <f t="shared" si="47"/>
        <v>353</v>
      </c>
      <c r="AJ78" s="31">
        <f t="shared" si="48"/>
        <v>-0.16704705913448786</v>
      </c>
      <c r="AK78" s="11">
        <v>237720.78930224583</v>
      </c>
      <c r="AL78" s="36"/>
    </row>
    <row r="79" spans="1:38" x14ac:dyDescent="0.3">
      <c r="A79" t="s">
        <v>97</v>
      </c>
      <c r="B79" s="3" t="s">
        <v>875</v>
      </c>
      <c r="C79" s="4" t="s">
        <v>47</v>
      </c>
      <c r="D79" s="5" t="s">
        <v>44</v>
      </c>
      <c r="E79" s="34">
        <f t="shared" si="26"/>
        <v>-2.7367965144734723</v>
      </c>
      <c r="F79" s="6">
        <f t="shared" si="27"/>
        <v>36.918662065811503</v>
      </c>
      <c r="G79" s="7">
        <f t="shared" si="28"/>
        <v>117</v>
      </c>
      <c r="H79" s="97">
        <f t="shared" si="29"/>
        <v>261</v>
      </c>
      <c r="I79" s="31">
        <f t="shared" si="30"/>
        <v>-9.4631570356441569E-2</v>
      </c>
      <c r="J79" s="9">
        <v>3.9001318136000718E-2</v>
      </c>
      <c r="K79" s="8">
        <f t="shared" si="31"/>
        <v>158</v>
      </c>
      <c r="L79" s="31">
        <f t="shared" si="32"/>
        <v>-0.24674338605479296</v>
      </c>
      <c r="M79" s="9">
        <v>5.0027896596615211E-2</v>
      </c>
      <c r="N79" s="8">
        <f t="shared" si="33"/>
        <v>98</v>
      </c>
      <c r="O79" s="31">
        <f t="shared" si="34"/>
        <v>-0.59167127731372127</v>
      </c>
      <c r="P79" s="9">
        <v>0.10121378230227095</v>
      </c>
      <c r="Q79" s="8">
        <f t="shared" si="35"/>
        <v>257</v>
      </c>
      <c r="R79" s="31">
        <f t="shared" si="36"/>
        <v>4.8590533936871051E-2</v>
      </c>
      <c r="S79" s="10">
        <v>0.37313432835820892</v>
      </c>
      <c r="T79" s="8">
        <f t="shared" si="37"/>
        <v>86</v>
      </c>
      <c r="U79" s="31">
        <f t="shared" si="38"/>
        <v>-0.67222699303058808</v>
      </c>
      <c r="V79" s="16">
        <v>0.11913912375096079</v>
      </c>
      <c r="W79" s="97">
        <f t="shared" si="39"/>
        <v>216</v>
      </c>
      <c r="X79" s="31">
        <f t="shared" si="40"/>
        <v>-0.45767632014075316</v>
      </c>
      <c r="Y79" s="11">
        <v>100718</v>
      </c>
      <c r="Z79" s="8">
        <f t="shared" si="41"/>
        <v>218</v>
      </c>
      <c r="AA79" s="31">
        <f t="shared" si="42"/>
        <v>0.10854259269350727</v>
      </c>
      <c r="AB79" s="9">
        <v>4.2999999999999997E-2</v>
      </c>
      <c r="AC79" s="97">
        <f t="shared" si="43"/>
        <v>72</v>
      </c>
      <c r="AD79" s="31">
        <f t="shared" si="44"/>
        <v>-0.94050305086718866</v>
      </c>
      <c r="AE79" s="16">
        <v>0.87921560176705094</v>
      </c>
      <c r="AF79" s="8">
        <f t="shared" si="45"/>
        <v>114</v>
      </c>
      <c r="AG79" s="31">
        <f t="shared" si="46"/>
        <v>-0.36428904771272008</v>
      </c>
      <c r="AH79" s="12">
        <v>2.4856666666666665</v>
      </c>
      <c r="AI79" s="97">
        <f t="shared" si="47"/>
        <v>199</v>
      </c>
      <c r="AJ79" s="31">
        <f t="shared" si="48"/>
        <v>-0.22174399488244279</v>
      </c>
      <c r="AK79" s="11">
        <v>168700.38246268657</v>
      </c>
      <c r="AL79" s="36"/>
    </row>
    <row r="80" spans="1:38" x14ac:dyDescent="0.3">
      <c r="A80" t="s">
        <v>116</v>
      </c>
      <c r="B80" s="3" t="s">
        <v>877</v>
      </c>
      <c r="C80" s="4" t="s">
        <v>47</v>
      </c>
      <c r="D80" s="5" t="s">
        <v>44</v>
      </c>
      <c r="E80" s="34">
        <f t="shared" si="26"/>
        <v>5.2395449519120607</v>
      </c>
      <c r="F80" s="6">
        <f t="shared" si="27"/>
        <v>11.481518081120115</v>
      </c>
      <c r="G80" s="7">
        <f t="shared" si="28"/>
        <v>533</v>
      </c>
      <c r="H80" s="97">
        <f t="shared" si="29"/>
        <v>340</v>
      </c>
      <c r="I80" s="31">
        <f t="shared" si="30"/>
        <v>0.1454532312438252</v>
      </c>
      <c r="J80" s="9">
        <v>5.9227229450967922E-2</v>
      </c>
      <c r="K80" s="8">
        <f t="shared" si="31"/>
        <v>330</v>
      </c>
      <c r="L80" s="31">
        <f t="shared" si="32"/>
        <v>0.37207721145116912</v>
      </c>
      <c r="M80" s="9">
        <v>2.9158959852029161E-2</v>
      </c>
      <c r="N80" s="8">
        <f t="shared" si="33"/>
        <v>455</v>
      </c>
      <c r="O80" s="31">
        <f t="shared" si="34"/>
        <v>0.72255229674225574</v>
      </c>
      <c r="P80" s="9">
        <v>1.3815567786139503E-2</v>
      </c>
      <c r="Q80" s="8">
        <f t="shared" si="35"/>
        <v>380</v>
      </c>
      <c r="R80" s="31">
        <f t="shared" si="36"/>
        <v>5.2577445526888998E-2</v>
      </c>
      <c r="S80" s="10">
        <v>3.7451780832178566E-2</v>
      </c>
      <c r="T80" s="8">
        <f t="shared" si="37"/>
        <v>373</v>
      </c>
      <c r="U80" s="31">
        <f t="shared" si="38"/>
        <v>0.51333452966691595</v>
      </c>
      <c r="V80" s="16">
        <v>4.232253086419753E-2</v>
      </c>
      <c r="W80" s="97">
        <f t="shared" si="39"/>
        <v>527</v>
      </c>
      <c r="X80" s="31">
        <f t="shared" si="40"/>
        <v>1.8743130912737</v>
      </c>
      <c r="Y80" s="11">
        <v>208211</v>
      </c>
      <c r="Z80" s="8">
        <f t="shared" si="41"/>
        <v>536</v>
      </c>
      <c r="AA80" s="31">
        <f t="shared" si="42"/>
        <v>0.95795023581334082</v>
      </c>
      <c r="AB80" s="9">
        <v>2.8999999999999998E-2</v>
      </c>
      <c r="AC80" s="97">
        <f t="shared" si="43"/>
        <v>520</v>
      </c>
      <c r="AD80" s="31">
        <f t="shared" si="44"/>
        <v>0.95679661504560554</v>
      </c>
      <c r="AE80" s="16">
        <v>0.98496196261131097</v>
      </c>
      <c r="AF80" s="8">
        <f t="shared" si="45"/>
        <v>369</v>
      </c>
      <c r="AG80" s="31">
        <f t="shared" si="46"/>
        <v>0.18521732270896329</v>
      </c>
      <c r="AH80" s="12">
        <v>1.8876666666666668</v>
      </c>
      <c r="AI80" s="97">
        <f t="shared" si="47"/>
        <v>477</v>
      </c>
      <c r="AJ80" s="31">
        <f t="shared" si="48"/>
        <v>-5.4664814030543622E-2</v>
      </c>
      <c r="AK80" s="11">
        <v>379532.54114078125</v>
      </c>
      <c r="AL80" s="36"/>
    </row>
    <row r="81" spans="1:38" x14ac:dyDescent="0.3">
      <c r="A81" t="s">
        <v>277</v>
      </c>
      <c r="B81" s="3" t="s">
        <v>881</v>
      </c>
      <c r="C81" s="4" t="s">
        <v>47</v>
      </c>
      <c r="D81" s="5" t="s">
        <v>44</v>
      </c>
      <c r="E81" s="34">
        <f t="shared" si="26"/>
        <v>3.2431806247619916</v>
      </c>
      <c r="F81" s="6">
        <f t="shared" si="27"/>
        <v>17.848071851370069</v>
      </c>
      <c r="G81" s="7">
        <f t="shared" si="28"/>
        <v>439</v>
      </c>
      <c r="H81" s="97">
        <f t="shared" si="29"/>
        <v>371</v>
      </c>
      <c r="I81" s="31">
        <f t="shared" si="30"/>
        <v>0.21206573139018828</v>
      </c>
      <c r="J81" s="9">
        <v>6.4838990426457688E-2</v>
      </c>
      <c r="K81" s="8">
        <f t="shared" si="31"/>
        <v>479</v>
      </c>
      <c r="L81" s="31">
        <f t="shared" si="32"/>
        <v>0.8168008896670953</v>
      </c>
      <c r="M81" s="9">
        <v>1.4161220043572984E-2</v>
      </c>
      <c r="N81" s="8">
        <f t="shared" si="33"/>
        <v>297</v>
      </c>
      <c r="O81" s="31">
        <f t="shared" si="34"/>
        <v>0.3525883350888393</v>
      </c>
      <c r="P81" s="9">
        <v>3.8418831889851207E-2</v>
      </c>
      <c r="Q81" s="8">
        <f t="shared" si="35"/>
        <v>386</v>
      </c>
      <c r="R81" s="31">
        <f t="shared" si="36"/>
        <v>5.3022261440516576E-2</v>
      </c>
      <c r="S81" s="10">
        <v>0</v>
      </c>
      <c r="T81" s="8">
        <f t="shared" si="37"/>
        <v>358</v>
      </c>
      <c r="U81" s="31">
        <f t="shared" si="38"/>
        <v>0.49510889302092087</v>
      </c>
      <c r="V81" s="16">
        <v>4.3503432305020261E-2</v>
      </c>
      <c r="W81" s="97">
        <f t="shared" si="39"/>
        <v>456</v>
      </c>
      <c r="X81" s="31">
        <f t="shared" si="40"/>
        <v>0.80732049434555542</v>
      </c>
      <c r="Y81" s="11">
        <v>159028</v>
      </c>
      <c r="Z81" s="8">
        <f t="shared" si="41"/>
        <v>523</v>
      </c>
      <c r="AA81" s="31">
        <f t="shared" si="42"/>
        <v>0.89727826130478128</v>
      </c>
      <c r="AB81" s="9">
        <v>0.03</v>
      </c>
      <c r="AC81" s="97">
        <f t="shared" si="43"/>
        <v>364</v>
      </c>
      <c r="AD81" s="31">
        <f t="shared" si="44"/>
        <v>0.49291393330631367</v>
      </c>
      <c r="AE81" s="16">
        <v>0.95910737235658372</v>
      </c>
      <c r="AF81" s="8">
        <f t="shared" si="45"/>
        <v>148</v>
      </c>
      <c r="AG81" s="31">
        <f t="shared" si="46"/>
        <v>-0.27209204799313991</v>
      </c>
      <c r="AH81" s="12">
        <v>2.3853333333333331</v>
      </c>
      <c r="AI81" s="97">
        <f t="shared" si="47"/>
        <v>327</v>
      </c>
      <c r="AJ81" s="31">
        <f t="shared" si="48"/>
        <v>-0.17698078804388642</v>
      </c>
      <c r="AK81" s="11">
        <v>225185.71761340418</v>
      </c>
      <c r="AL81" s="36"/>
    </row>
    <row r="82" spans="1:38" x14ac:dyDescent="0.3">
      <c r="A82" t="s">
        <v>455</v>
      </c>
      <c r="B82" s="3" t="s">
        <v>883</v>
      </c>
      <c r="C82" s="4" t="s">
        <v>47</v>
      </c>
      <c r="D82" s="5" t="s">
        <v>44</v>
      </c>
      <c r="E82" s="34">
        <f t="shared" si="26"/>
        <v>5.3964767599669941</v>
      </c>
      <c r="F82" s="6">
        <f t="shared" si="27"/>
        <v>10.981050916556732</v>
      </c>
      <c r="G82" s="7">
        <f t="shared" si="28"/>
        <v>539</v>
      </c>
      <c r="H82" s="97">
        <f t="shared" si="29"/>
        <v>325</v>
      </c>
      <c r="I82" s="31">
        <f t="shared" si="30"/>
        <v>9.8392733109476632E-2</v>
      </c>
      <c r="J82" s="9">
        <v>5.5262624214155398E-2</v>
      </c>
      <c r="K82" s="8">
        <f t="shared" si="31"/>
        <v>512</v>
      </c>
      <c r="L82" s="31">
        <f t="shared" si="32"/>
        <v>1.0193610025218482</v>
      </c>
      <c r="M82" s="9">
        <v>7.3301381449111924E-3</v>
      </c>
      <c r="N82" s="8">
        <f t="shared" si="33"/>
        <v>390</v>
      </c>
      <c r="O82" s="31">
        <f t="shared" si="34"/>
        <v>0.59291307209591293</v>
      </c>
      <c r="P82" s="9">
        <v>2.2436807725078101E-2</v>
      </c>
      <c r="Q82" s="8">
        <f t="shared" si="35"/>
        <v>386</v>
      </c>
      <c r="R82" s="31">
        <f t="shared" si="36"/>
        <v>5.3022261440516576E-2</v>
      </c>
      <c r="S82" s="10">
        <v>0</v>
      </c>
      <c r="T82" s="8">
        <f t="shared" si="37"/>
        <v>530</v>
      </c>
      <c r="U82" s="31">
        <f t="shared" si="38"/>
        <v>0.88264996118320627</v>
      </c>
      <c r="V82" s="16">
        <v>1.8393318751242792E-2</v>
      </c>
      <c r="W82" s="97">
        <f t="shared" si="39"/>
        <v>534</v>
      </c>
      <c r="X82" s="31">
        <f t="shared" si="40"/>
        <v>1.9926557018554667</v>
      </c>
      <c r="Y82" s="11">
        <v>213666</v>
      </c>
      <c r="Z82" s="8">
        <f t="shared" si="41"/>
        <v>396</v>
      </c>
      <c r="AA82" s="31">
        <f t="shared" si="42"/>
        <v>0.53324641425342367</v>
      </c>
      <c r="AB82" s="9">
        <v>3.6000000000000004E-2</v>
      </c>
      <c r="AC82" s="97">
        <f t="shared" si="43"/>
        <v>553</v>
      </c>
      <c r="AD82" s="31">
        <f t="shared" si="44"/>
        <v>1.11442253540575</v>
      </c>
      <c r="AE82" s="16">
        <v>0.99374727352043046</v>
      </c>
      <c r="AF82" s="8">
        <f t="shared" si="45"/>
        <v>230</v>
      </c>
      <c r="AG82" s="31">
        <f t="shared" si="46"/>
        <v>-8.8004350878629622E-2</v>
      </c>
      <c r="AH82" s="12">
        <v>2.1850000000000001</v>
      </c>
      <c r="AI82" s="97">
        <f t="shared" si="47"/>
        <v>423</v>
      </c>
      <c r="AJ82" s="31">
        <f t="shared" si="48"/>
        <v>-0.11948212982182679</v>
      </c>
      <c r="AK82" s="11">
        <v>297741.53319880849</v>
      </c>
      <c r="AL82" s="36"/>
    </row>
    <row r="83" spans="1:38" x14ac:dyDescent="0.3">
      <c r="A83" t="s">
        <v>540</v>
      </c>
      <c r="B83" s="3" t="s">
        <v>893</v>
      </c>
      <c r="C83" s="4" t="s">
        <v>47</v>
      </c>
      <c r="D83" s="5" t="s">
        <v>44</v>
      </c>
      <c r="E83" s="34">
        <f t="shared" si="26"/>
        <v>0.89747337924384263</v>
      </c>
      <c r="F83" s="6">
        <f t="shared" si="27"/>
        <v>25.328706074671128</v>
      </c>
      <c r="G83" s="7">
        <f t="shared" si="28"/>
        <v>278</v>
      </c>
      <c r="H83" s="97">
        <f t="shared" si="29"/>
        <v>399</v>
      </c>
      <c r="I83" s="31">
        <f t="shared" si="30"/>
        <v>0.30589377330899092</v>
      </c>
      <c r="J83" s="9">
        <v>7.2743521000893763E-2</v>
      </c>
      <c r="K83" s="8">
        <f t="shared" si="31"/>
        <v>489</v>
      </c>
      <c r="L83" s="31">
        <f t="shared" si="32"/>
        <v>0.85338582938505358</v>
      </c>
      <c r="M83" s="9">
        <v>1.292743953294412E-2</v>
      </c>
      <c r="N83" s="8">
        <f t="shared" si="33"/>
        <v>139</v>
      </c>
      <c r="O83" s="31">
        <f t="shared" si="34"/>
        <v>-0.30215281086962187</v>
      </c>
      <c r="P83" s="9">
        <v>8.1960287283481204E-2</v>
      </c>
      <c r="Q83" s="8">
        <f t="shared" si="35"/>
        <v>224</v>
      </c>
      <c r="R83" s="31">
        <f t="shared" si="36"/>
        <v>4.7085725430968096E-2</v>
      </c>
      <c r="S83" s="10">
        <v>0.49983338887037654</v>
      </c>
      <c r="T83" s="8">
        <f t="shared" si="37"/>
        <v>312</v>
      </c>
      <c r="U83" s="31">
        <f t="shared" si="38"/>
        <v>0.33168424652974116</v>
      </c>
      <c r="V83" s="16">
        <v>5.4092275057450949E-2</v>
      </c>
      <c r="W83" s="97">
        <f t="shared" si="39"/>
        <v>280</v>
      </c>
      <c r="X83" s="31">
        <f t="shared" si="40"/>
        <v>-0.24806563206723725</v>
      </c>
      <c r="Y83" s="11">
        <v>110380</v>
      </c>
      <c r="Z83" s="8">
        <f t="shared" si="41"/>
        <v>366</v>
      </c>
      <c r="AA83" s="31">
        <f t="shared" si="42"/>
        <v>0.47257443974486402</v>
      </c>
      <c r="AB83" s="9">
        <v>3.7000000000000005E-2</v>
      </c>
      <c r="AC83" s="97">
        <f t="shared" si="43"/>
        <v>295</v>
      </c>
      <c r="AD83" s="31">
        <f t="shared" si="44"/>
        <v>0.32449786337235642</v>
      </c>
      <c r="AE83" s="16">
        <v>0.94972067039106145</v>
      </c>
      <c r="AF83" s="8">
        <f t="shared" si="45"/>
        <v>318</v>
      </c>
      <c r="AG83" s="31">
        <f t="shared" si="46"/>
        <v>8.4443857899189706E-2</v>
      </c>
      <c r="AH83" s="12">
        <v>1.9973333333333334</v>
      </c>
      <c r="AI83" s="97">
        <f t="shared" si="47"/>
        <v>369</v>
      </c>
      <c r="AJ83" s="31">
        <f t="shared" si="48"/>
        <v>-0.15632527218214609</v>
      </c>
      <c r="AK83" s="11">
        <v>251250.28757080974</v>
      </c>
      <c r="AL83" s="36"/>
    </row>
    <row r="84" spans="1:38" x14ac:dyDescent="0.3">
      <c r="A84" t="s">
        <v>585</v>
      </c>
      <c r="B84" s="3" t="s">
        <v>899</v>
      </c>
      <c r="C84" s="4" t="s">
        <v>47</v>
      </c>
      <c r="D84" s="5" t="s">
        <v>44</v>
      </c>
      <c r="E84" s="34">
        <f t="shared" si="26"/>
        <v>-1.1621559702152555</v>
      </c>
      <c r="F84" s="6">
        <f t="shared" si="27"/>
        <v>31.89701668901451</v>
      </c>
      <c r="G84" s="7">
        <f t="shared" si="28"/>
        <v>170</v>
      </c>
      <c r="H84" s="97">
        <f t="shared" si="29"/>
        <v>4</v>
      </c>
      <c r="I84" s="31">
        <f t="shared" si="30"/>
        <v>-3.2829901874358036</v>
      </c>
      <c r="J84" s="9">
        <v>-0.22960151802656548</v>
      </c>
      <c r="K84" s="8">
        <f t="shared" si="31"/>
        <v>5</v>
      </c>
      <c r="L84" s="31">
        <f t="shared" si="32"/>
        <v>-4.3972960338661276</v>
      </c>
      <c r="M84" s="9">
        <v>0.19</v>
      </c>
      <c r="N84" s="8">
        <f t="shared" si="33"/>
        <v>525</v>
      </c>
      <c r="O84" s="31">
        <f t="shared" si="34"/>
        <v>0.93029961714273846</v>
      </c>
      <c r="P84" s="9">
        <v>0</v>
      </c>
      <c r="Q84" s="8">
        <f t="shared" si="35"/>
        <v>386</v>
      </c>
      <c r="R84" s="31">
        <f t="shared" si="36"/>
        <v>5.3022261440516576E-2</v>
      </c>
      <c r="S84" s="10">
        <v>0</v>
      </c>
      <c r="T84" s="8">
        <f t="shared" si="37"/>
        <v>91</v>
      </c>
      <c r="U84" s="31">
        <f t="shared" si="38"/>
        <v>-0.64576008997558332</v>
      </c>
      <c r="V84" s="16">
        <v>0.11742424242424243</v>
      </c>
      <c r="W84" s="97">
        <f t="shared" si="39"/>
        <v>472</v>
      </c>
      <c r="X84" s="31">
        <f t="shared" si="40"/>
        <v>0.97755596001652212</v>
      </c>
      <c r="Y84" s="11">
        <v>166875</v>
      </c>
      <c r="Z84" s="8">
        <f t="shared" si="41"/>
        <v>291</v>
      </c>
      <c r="AA84" s="31">
        <f t="shared" si="42"/>
        <v>0.29055851621918566</v>
      </c>
      <c r="AB84" s="9">
        <v>0.04</v>
      </c>
      <c r="AC84" s="97">
        <f t="shared" si="43"/>
        <v>65</v>
      </c>
      <c r="AD84" s="31">
        <f t="shared" si="44"/>
        <v>-1.1501216751216488</v>
      </c>
      <c r="AE84" s="16">
        <v>0.86753246753246749</v>
      </c>
      <c r="AF84" s="8">
        <f t="shared" si="45"/>
        <v>536</v>
      </c>
      <c r="AG84" s="31">
        <f t="shared" si="46"/>
        <v>1.1277095756562994</v>
      </c>
      <c r="AH84" s="12">
        <v>0.8620000000000001</v>
      </c>
      <c r="AI84" s="97">
        <f t="shared" si="47"/>
        <v>511</v>
      </c>
      <c r="AJ84" s="31">
        <f t="shared" si="48"/>
        <v>8.1734405897685852E-2</v>
      </c>
      <c r="AK84" s="11">
        <v>551650.58620689658</v>
      </c>
      <c r="AL84" s="36"/>
    </row>
    <row r="85" spans="1:38" x14ac:dyDescent="0.3">
      <c r="A85" t="s">
        <v>936</v>
      </c>
      <c r="B85" s="3" t="s">
        <v>917</v>
      </c>
      <c r="C85" s="4" t="s">
        <v>47</v>
      </c>
      <c r="D85" s="5" t="s">
        <v>44</v>
      </c>
      <c r="E85" s="34">
        <f t="shared" si="26"/>
        <v>2.3760347103293209</v>
      </c>
      <c r="F85" s="6">
        <f t="shared" si="27"/>
        <v>20.613464428169586</v>
      </c>
      <c r="G85" s="7">
        <f t="shared" si="28"/>
        <v>383</v>
      </c>
      <c r="H85" s="97">
        <f t="shared" si="29"/>
        <v>300</v>
      </c>
      <c r="I85" s="31">
        <f t="shared" si="30"/>
        <v>2.7108783371454215E-2</v>
      </c>
      <c r="J85" s="9">
        <v>4.9257317605941431E-2</v>
      </c>
      <c r="K85" s="8">
        <f t="shared" si="31"/>
        <v>288</v>
      </c>
      <c r="L85" s="31">
        <f t="shared" si="32"/>
        <v>0.24677058016506187</v>
      </c>
      <c r="M85" s="9">
        <v>3.3384766446907001E-2</v>
      </c>
      <c r="N85" s="8">
        <f t="shared" si="33"/>
        <v>333</v>
      </c>
      <c r="O85" s="31">
        <f t="shared" si="34"/>
        <v>0.44692230335809985</v>
      </c>
      <c r="P85" s="9">
        <v>3.2145454545454547E-2</v>
      </c>
      <c r="Q85" s="8">
        <f t="shared" si="35"/>
        <v>374</v>
      </c>
      <c r="R85" s="31">
        <f t="shared" si="36"/>
        <v>5.2404116873546139E-2</v>
      </c>
      <c r="S85" s="10">
        <v>5.2045383574476946E-2</v>
      </c>
      <c r="T85" s="8">
        <f t="shared" si="37"/>
        <v>305</v>
      </c>
      <c r="U85" s="31">
        <f t="shared" si="38"/>
        <v>0.31581221424062411</v>
      </c>
      <c r="V85" s="16">
        <v>5.5120678408349638E-2</v>
      </c>
      <c r="W85" s="97">
        <f t="shared" si="39"/>
        <v>417</v>
      </c>
      <c r="X85" s="31">
        <f t="shared" si="40"/>
        <v>0.4629228879320732</v>
      </c>
      <c r="Y85" s="11">
        <v>143153</v>
      </c>
      <c r="Z85" s="8">
        <f t="shared" si="41"/>
        <v>442</v>
      </c>
      <c r="AA85" s="31">
        <f t="shared" si="42"/>
        <v>0.65459036327054287</v>
      </c>
      <c r="AB85" s="9">
        <v>3.4000000000000002E-2</v>
      </c>
      <c r="AC85" s="97">
        <f t="shared" si="43"/>
        <v>348</v>
      </c>
      <c r="AD85" s="31">
        <f t="shared" si="44"/>
        <v>0.44986325034629537</v>
      </c>
      <c r="AE85" s="16">
        <v>0.95670793428326717</v>
      </c>
      <c r="AF85" s="8">
        <f t="shared" si="45"/>
        <v>216</v>
      </c>
      <c r="AG85" s="31">
        <f t="shared" si="46"/>
        <v>-0.1149589554478095</v>
      </c>
      <c r="AH85" s="12">
        <v>2.2143333333333337</v>
      </c>
      <c r="AI85" s="97">
        <f t="shared" si="47"/>
        <v>308</v>
      </c>
      <c r="AJ85" s="31">
        <f t="shared" si="48"/>
        <v>-0.18484211085615004</v>
      </c>
      <c r="AK85" s="11">
        <v>215265.75242011034</v>
      </c>
      <c r="AL85" s="36"/>
    </row>
    <row r="86" spans="1:38" x14ac:dyDescent="0.3">
      <c r="A86" t="s">
        <v>938</v>
      </c>
      <c r="B86" s="3" t="s">
        <v>919</v>
      </c>
      <c r="C86" s="4" t="s">
        <v>47</v>
      </c>
      <c r="D86" s="5" t="s">
        <v>44</v>
      </c>
      <c r="E86" s="34">
        <f t="shared" si="26"/>
        <v>1.7048524093769535</v>
      </c>
      <c r="F86" s="6">
        <f t="shared" si="27"/>
        <v>22.753914520640166</v>
      </c>
      <c r="G86" s="7">
        <f t="shared" si="28"/>
        <v>337</v>
      </c>
      <c r="H86" s="97">
        <f t="shared" si="29"/>
        <v>288</v>
      </c>
      <c r="I86" s="31">
        <f t="shared" si="30"/>
        <v>-1.0993254994287152E-2</v>
      </c>
      <c r="J86" s="9">
        <v>4.6047416588599788E-2</v>
      </c>
      <c r="K86" s="8">
        <f t="shared" si="31"/>
        <v>461</v>
      </c>
      <c r="L86" s="31">
        <f t="shared" si="32"/>
        <v>0.74628691842096317</v>
      </c>
      <c r="M86" s="9">
        <v>1.6539213942735196E-2</v>
      </c>
      <c r="N86" s="8">
        <f t="shared" si="33"/>
        <v>470</v>
      </c>
      <c r="O86" s="31">
        <f t="shared" si="34"/>
        <v>0.75355145033764381</v>
      </c>
      <c r="P86" s="9">
        <v>1.1754068716094032E-2</v>
      </c>
      <c r="Q86" s="8">
        <f t="shared" si="35"/>
        <v>249</v>
      </c>
      <c r="R86" s="31">
        <f t="shared" si="36"/>
        <v>4.8113045523003495E-2</v>
      </c>
      <c r="S86" s="10">
        <v>0.41333700744006613</v>
      </c>
      <c r="T86" s="8">
        <f t="shared" si="37"/>
        <v>384</v>
      </c>
      <c r="U86" s="31">
        <f t="shared" si="38"/>
        <v>0.53393762354012697</v>
      </c>
      <c r="V86" s="16">
        <v>4.0987585824259661E-2</v>
      </c>
      <c r="W86" s="97">
        <f t="shared" si="39"/>
        <v>373</v>
      </c>
      <c r="X86" s="31">
        <f t="shared" si="40"/>
        <v>0.15746661717290283</v>
      </c>
      <c r="Y86" s="11">
        <v>129073</v>
      </c>
      <c r="Z86" s="8">
        <f t="shared" si="41"/>
        <v>266</v>
      </c>
      <c r="AA86" s="31">
        <f t="shared" si="42"/>
        <v>0.22988654171062647</v>
      </c>
      <c r="AB86" s="9">
        <v>4.0999999999999995E-2</v>
      </c>
      <c r="AC86" s="97">
        <f t="shared" si="43"/>
        <v>167</v>
      </c>
      <c r="AD86" s="31">
        <f t="shared" si="44"/>
        <v>-0.18643185215394448</v>
      </c>
      <c r="AE86" s="16">
        <v>0.92124390468304351</v>
      </c>
      <c r="AF86" s="8">
        <f t="shared" si="45"/>
        <v>321</v>
      </c>
      <c r="AG86" s="31">
        <f t="shared" si="46"/>
        <v>8.8732090444286593E-2</v>
      </c>
      <c r="AH86" s="12">
        <v>1.9926666666666666</v>
      </c>
      <c r="AI86" s="97">
        <f t="shared" si="47"/>
        <v>383</v>
      </c>
      <c r="AJ86" s="31">
        <f t="shared" si="48"/>
        <v>-0.15070982088458479</v>
      </c>
      <c r="AK86" s="11">
        <v>258336.2555111601</v>
      </c>
      <c r="AL86" s="36"/>
    </row>
    <row r="87" spans="1:38" x14ac:dyDescent="0.3">
      <c r="A87" t="s">
        <v>946</v>
      </c>
      <c r="B87" s="3" t="s">
        <v>921</v>
      </c>
      <c r="C87" s="4" t="s">
        <v>47</v>
      </c>
      <c r="D87" s="5" t="s">
        <v>44</v>
      </c>
      <c r="E87" s="34">
        <f t="shared" si="26"/>
        <v>4.5217823924786451</v>
      </c>
      <c r="F87" s="6">
        <f t="shared" si="27"/>
        <v>13.770516069492585</v>
      </c>
      <c r="G87" s="7">
        <f t="shared" si="28"/>
        <v>507</v>
      </c>
      <c r="H87" s="97">
        <f t="shared" si="29"/>
        <v>395</v>
      </c>
      <c r="I87" s="31">
        <f t="shared" si="30"/>
        <v>0.29609243055167717</v>
      </c>
      <c r="J87" s="9">
        <v>7.1917808219178037E-2</v>
      </c>
      <c r="K87" s="8">
        <f t="shared" si="31"/>
        <v>33</v>
      </c>
      <c r="L87" s="31">
        <f t="shared" si="32"/>
        <v>-1.6316216895893327</v>
      </c>
      <c r="M87" s="9">
        <v>9.6731154102735153E-2</v>
      </c>
      <c r="N87" s="8">
        <f t="shared" si="33"/>
        <v>480</v>
      </c>
      <c r="O87" s="31">
        <f t="shared" si="34"/>
        <v>0.78592482210105852</v>
      </c>
      <c r="P87" s="9">
        <v>9.6011816838995571E-3</v>
      </c>
      <c r="Q87" s="8">
        <f t="shared" si="35"/>
        <v>386</v>
      </c>
      <c r="R87" s="31">
        <f t="shared" si="36"/>
        <v>5.3022261440516576E-2</v>
      </c>
      <c r="S87" s="10">
        <v>0</v>
      </c>
      <c r="T87" s="8">
        <f t="shared" si="37"/>
        <v>361</v>
      </c>
      <c r="U87" s="31">
        <f t="shared" si="38"/>
        <v>0.49690288686600881</v>
      </c>
      <c r="V87" s="16">
        <v>4.3387193297426692E-2</v>
      </c>
      <c r="W87" s="97">
        <f t="shared" si="39"/>
        <v>533</v>
      </c>
      <c r="X87" s="31">
        <f t="shared" si="40"/>
        <v>1.9596152259771844</v>
      </c>
      <c r="Y87" s="11">
        <v>212143</v>
      </c>
      <c r="Z87" s="8">
        <f t="shared" si="41"/>
        <v>536</v>
      </c>
      <c r="AA87" s="31">
        <f t="shared" si="42"/>
        <v>0.95795023581334082</v>
      </c>
      <c r="AB87" s="9">
        <v>2.8999999999999998E-2</v>
      </c>
      <c r="AC87" s="97">
        <f t="shared" si="43"/>
        <v>279</v>
      </c>
      <c r="AD87" s="31">
        <f t="shared" si="44"/>
        <v>0.26857587540316974</v>
      </c>
      <c r="AE87" s="16">
        <v>0.94660384766391836</v>
      </c>
      <c r="AF87" s="8">
        <f t="shared" si="45"/>
        <v>525</v>
      </c>
      <c r="AG87" s="31">
        <f t="shared" si="46"/>
        <v>1.0097831806661386</v>
      </c>
      <c r="AH87" s="12">
        <v>0.9903333333333334</v>
      </c>
      <c r="AI87" s="97">
        <f t="shared" si="47"/>
        <v>530</v>
      </c>
      <c r="AJ87" s="31">
        <f t="shared" si="48"/>
        <v>0.32491041788098379</v>
      </c>
      <c r="AK87" s="11">
        <v>858507.03165843745</v>
      </c>
      <c r="AL87" s="36"/>
    </row>
    <row r="88" spans="1:38" x14ac:dyDescent="0.3">
      <c r="A88" t="s">
        <v>52</v>
      </c>
      <c r="B88" s="3" t="s">
        <v>965</v>
      </c>
      <c r="C88" s="4" t="s">
        <v>47</v>
      </c>
      <c r="D88" s="5" t="s">
        <v>44</v>
      </c>
      <c r="E88" s="34">
        <f t="shared" si="26"/>
        <v>-2.9083859305451316</v>
      </c>
      <c r="F88" s="6">
        <f t="shared" si="27"/>
        <v>37.46587342847171</v>
      </c>
      <c r="G88" s="7">
        <f t="shared" si="28"/>
        <v>109</v>
      </c>
      <c r="H88" s="97">
        <f t="shared" si="29"/>
        <v>504</v>
      </c>
      <c r="I88" s="31">
        <f t="shared" si="30"/>
        <v>1.0153348555735746</v>
      </c>
      <c r="J88" s="9">
        <v>0.13251028806584353</v>
      </c>
      <c r="K88" s="8">
        <f t="shared" si="31"/>
        <v>357</v>
      </c>
      <c r="L88" s="31">
        <f t="shared" si="32"/>
        <v>0.42687647771729503</v>
      </c>
      <c r="M88" s="9">
        <v>2.7310924369747899E-2</v>
      </c>
      <c r="N88" s="8">
        <f t="shared" si="33"/>
        <v>216</v>
      </c>
      <c r="O88" s="31">
        <f t="shared" si="34"/>
        <v>5.340083709061387E-2</v>
      </c>
      <c r="P88" s="9">
        <v>5.8315334773218146E-2</v>
      </c>
      <c r="Q88" s="8">
        <f t="shared" si="35"/>
        <v>260</v>
      </c>
      <c r="R88" s="31">
        <f t="shared" si="36"/>
        <v>4.8706480295978065E-2</v>
      </c>
      <c r="S88" s="10">
        <v>0.36337209302325585</v>
      </c>
      <c r="T88" s="8">
        <f t="shared" si="37"/>
        <v>65</v>
      </c>
      <c r="U88" s="31">
        <f t="shared" si="38"/>
        <v>-0.94339241938498042</v>
      </c>
      <c r="V88" s="16">
        <v>0.13670886075949368</v>
      </c>
      <c r="W88" s="97">
        <f t="shared" si="39"/>
        <v>105</v>
      </c>
      <c r="X88" s="31">
        <f t="shared" si="40"/>
        <v>-0.80892933717638726</v>
      </c>
      <c r="Y88" s="11">
        <v>84527</v>
      </c>
      <c r="Z88" s="8">
        <f t="shared" si="41"/>
        <v>218</v>
      </c>
      <c r="AA88" s="31">
        <f t="shared" si="42"/>
        <v>0.10854259269350727</v>
      </c>
      <c r="AB88" s="9">
        <v>4.2999999999999997E-2</v>
      </c>
      <c r="AC88" s="97">
        <f t="shared" si="43"/>
        <v>39</v>
      </c>
      <c r="AD88" s="31">
        <f t="shared" si="44"/>
        <v>-1.7722658453480249</v>
      </c>
      <c r="AE88" s="16">
        <v>0.83285714285714285</v>
      </c>
      <c r="AF88" s="8">
        <f t="shared" si="45"/>
        <v>378</v>
      </c>
      <c r="AG88" s="31">
        <f t="shared" si="46"/>
        <v>0.19930722964285269</v>
      </c>
      <c r="AH88" s="12">
        <v>1.8723333333333334</v>
      </c>
      <c r="AI88" s="97">
        <f t="shared" si="47"/>
        <v>491</v>
      </c>
      <c r="AJ88" s="31">
        <f t="shared" si="48"/>
        <v>-1.9311517797075205E-2</v>
      </c>
      <c r="AK88" s="11">
        <v>424143.79505813954</v>
      </c>
      <c r="AL88" s="36"/>
    </row>
    <row r="89" spans="1:38" x14ac:dyDescent="0.3">
      <c r="A89" t="s">
        <v>664</v>
      </c>
      <c r="B89" s="3" t="s">
        <v>1016</v>
      </c>
      <c r="C89" s="4" t="s">
        <v>47</v>
      </c>
      <c r="D89" s="5" t="s">
        <v>44</v>
      </c>
      <c r="E89" s="34">
        <f t="shared" si="26"/>
        <v>1.4644377662917374</v>
      </c>
      <c r="F89" s="6">
        <f t="shared" si="27"/>
        <v>23.520614632208741</v>
      </c>
      <c r="G89" s="7">
        <f t="shared" si="28"/>
        <v>317</v>
      </c>
      <c r="H89" s="97">
        <f t="shared" si="29"/>
        <v>329</v>
      </c>
      <c r="I89" s="31">
        <f t="shared" si="30"/>
        <v>0.10872367491285562</v>
      </c>
      <c r="J89" s="9">
        <v>5.6132952995163077E-2</v>
      </c>
      <c r="K89" s="8">
        <f t="shared" si="31"/>
        <v>382</v>
      </c>
      <c r="L89" s="31">
        <f t="shared" si="32"/>
        <v>0.51121924786495587</v>
      </c>
      <c r="M89" s="9">
        <v>2.4466571834992887E-2</v>
      </c>
      <c r="N89" s="8">
        <f t="shared" si="33"/>
        <v>213</v>
      </c>
      <c r="O89" s="31">
        <f t="shared" si="34"/>
        <v>4.446922383991829E-2</v>
      </c>
      <c r="P89" s="9">
        <v>5.8909303003791193E-2</v>
      </c>
      <c r="Q89" s="8">
        <f t="shared" si="35"/>
        <v>240</v>
      </c>
      <c r="R89" s="31">
        <f t="shared" si="36"/>
        <v>4.77222575773565E-2</v>
      </c>
      <c r="S89" s="10">
        <v>0.44623984217201368</v>
      </c>
      <c r="T89" s="8">
        <f t="shared" si="37"/>
        <v>304</v>
      </c>
      <c r="U89" s="31">
        <f t="shared" si="38"/>
        <v>0.30468911181817976</v>
      </c>
      <c r="V89" s="16">
        <v>5.5841382322962672E-2</v>
      </c>
      <c r="W89" s="97">
        <f t="shared" si="39"/>
        <v>421</v>
      </c>
      <c r="X89" s="31">
        <f t="shared" si="40"/>
        <v>0.48292506702582</v>
      </c>
      <c r="Y89" s="11">
        <v>144075</v>
      </c>
      <c r="Z89" s="8">
        <f t="shared" si="41"/>
        <v>317</v>
      </c>
      <c r="AA89" s="31">
        <f t="shared" si="42"/>
        <v>0.35123049072774526</v>
      </c>
      <c r="AB89" s="9">
        <v>3.9E-2</v>
      </c>
      <c r="AC89" s="97">
        <f t="shared" si="43"/>
        <v>234</v>
      </c>
      <c r="AD89" s="31">
        <f t="shared" si="44"/>
        <v>0.13224235782883159</v>
      </c>
      <c r="AE89" s="16">
        <v>0.93900527290865043</v>
      </c>
      <c r="AF89" s="8">
        <f t="shared" si="45"/>
        <v>259</v>
      </c>
      <c r="AG89" s="31">
        <f t="shared" si="46"/>
        <v>-3.4707746389570159E-2</v>
      </c>
      <c r="AH89" s="12">
        <v>2.1270000000000002</v>
      </c>
      <c r="AI89" s="97">
        <f t="shared" si="47"/>
        <v>316</v>
      </c>
      <c r="AJ89" s="31">
        <f t="shared" si="48"/>
        <v>-0.18059814649269726</v>
      </c>
      <c r="AK89" s="11">
        <v>220621.08253088451</v>
      </c>
      <c r="AL89" s="36"/>
    </row>
    <row r="90" spans="1:38" x14ac:dyDescent="0.3">
      <c r="A90" t="s">
        <v>683</v>
      </c>
      <c r="B90" s="3" t="s">
        <v>1018</v>
      </c>
      <c r="C90" s="4" t="s">
        <v>47</v>
      </c>
      <c r="D90" s="5" t="s">
        <v>44</v>
      </c>
      <c r="E90" s="34">
        <f t="shared" si="26"/>
        <v>5.5529361140219056</v>
      </c>
      <c r="F90" s="6">
        <f t="shared" si="27"/>
        <v>10.482090442808353</v>
      </c>
      <c r="G90" s="7">
        <f t="shared" si="28"/>
        <v>545</v>
      </c>
      <c r="H90" s="97">
        <f t="shared" si="29"/>
        <v>298</v>
      </c>
      <c r="I90" s="31">
        <f t="shared" si="30"/>
        <v>2.4966479785568031E-2</v>
      </c>
      <c r="J90" s="9">
        <v>4.9076839532989469E-2</v>
      </c>
      <c r="K90" s="8">
        <f t="shared" si="31"/>
        <v>276</v>
      </c>
      <c r="L90" s="31">
        <f t="shared" si="32"/>
        <v>0.18082028773762748</v>
      </c>
      <c r="M90" s="9">
        <v>3.5608856088560889E-2</v>
      </c>
      <c r="N90" s="8">
        <f t="shared" si="33"/>
        <v>525</v>
      </c>
      <c r="O90" s="31">
        <f t="shared" si="34"/>
        <v>0.93029961714273846</v>
      </c>
      <c r="P90" s="9">
        <v>0</v>
      </c>
      <c r="Q90" s="8">
        <f t="shared" si="35"/>
        <v>367</v>
      </c>
      <c r="R90" s="31">
        <f t="shared" si="36"/>
        <v>5.2253770356092757E-2</v>
      </c>
      <c r="S90" s="10">
        <v>6.4703979294726627E-2</v>
      </c>
      <c r="T90" s="8">
        <f t="shared" si="37"/>
        <v>431</v>
      </c>
      <c r="U90" s="31">
        <f t="shared" si="38"/>
        <v>0.62352176179625152</v>
      </c>
      <c r="V90" s="16">
        <v>3.5183122584026734E-2</v>
      </c>
      <c r="W90" s="97">
        <f t="shared" si="39"/>
        <v>526</v>
      </c>
      <c r="X90" s="31">
        <f t="shared" si="40"/>
        <v>1.8740744535621696</v>
      </c>
      <c r="Y90" s="11">
        <v>208200</v>
      </c>
      <c r="Z90" s="8">
        <f t="shared" si="41"/>
        <v>547</v>
      </c>
      <c r="AA90" s="31">
        <f t="shared" si="42"/>
        <v>1.0186222103219005</v>
      </c>
      <c r="AB90" s="9">
        <v>2.7999999999999997E-2</v>
      </c>
      <c r="AC90" s="97">
        <f t="shared" si="43"/>
        <v>529</v>
      </c>
      <c r="AD90" s="31">
        <f t="shared" si="44"/>
        <v>0.9899358095756331</v>
      </c>
      <c r="AE90" s="16">
        <v>0.98680898197563183</v>
      </c>
      <c r="AF90" s="8">
        <f t="shared" si="45"/>
        <v>316</v>
      </c>
      <c r="AG90" s="31">
        <f t="shared" si="46"/>
        <v>7.8624113730844561E-2</v>
      </c>
      <c r="AH90" s="12">
        <v>2.0036666666666663</v>
      </c>
      <c r="AI90" s="97">
        <f t="shared" si="47"/>
        <v>489</v>
      </c>
      <c r="AJ90" s="31">
        <f t="shared" si="48"/>
        <v>-2.7496916185558905E-2</v>
      </c>
      <c r="AK90" s="11">
        <v>413814.88870915561</v>
      </c>
      <c r="AL90" s="36"/>
    </row>
    <row r="91" spans="1:38" x14ac:dyDescent="0.3">
      <c r="A91" t="s">
        <v>749</v>
      </c>
      <c r="B91" s="3" t="s">
        <v>1020</v>
      </c>
      <c r="C91" s="4" t="s">
        <v>47</v>
      </c>
      <c r="D91" s="5" t="s">
        <v>44</v>
      </c>
      <c r="E91" s="34">
        <f t="shared" si="26"/>
        <v>-22.517251891946579</v>
      </c>
      <c r="F91" s="6">
        <f t="shared" si="27"/>
        <v>100</v>
      </c>
      <c r="G91" s="7">
        <f t="shared" si="28"/>
        <v>1</v>
      </c>
      <c r="H91" s="97">
        <f t="shared" si="29"/>
        <v>283</v>
      </c>
      <c r="I91" s="31">
        <f t="shared" si="30"/>
        <v>-3.3899927898944283E-2</v>
      </c>
      <c r="J91" s="9">
        <v>4.4117647058823595E-2</v>
      </c>
      <c r="K91" s="8">
        <f t="shared" si="31"/>
        <v>535</v>
      </c>
      <c r="L91" s="31">
        <f t="shared" si="32"/>
        <v>1.2367194871514957</v>
      </c>
      <c r="M91" s="9">
        <v>0</v>
      </c>
      <c r="N91" s="8">
        <f t="shared" si="33"/>
        <v>13</v>
      </c>
      <c r="O91" s="31">
        <f t="shared" si="34"/>
        <v>-2.9253901754891101</v>
      </c>
      <c r="P91" s="9">
        <v>0.25641025641025639</v>
      </c>
      <c r="Q91" s="8">
        <f t="shared" si="35"/>
        <v>3</v>
      </c>
      <c r="R91" s="31">
        <f t="shared" si="36"/>
        <v>-0.11425984714779308</v>
      </c>
      <c r="S91" s="10">
        <v>14.084507042253522</v>
      </c>
      <c r="T91" s="8">
        <f t="shared" si="37"/>
        <v>1</v>
      </c>
      <c r="U91" s="31">
        <f t="shared" si="38"/>
        <v>-10.025825846950262</v>
      </c>
      <c r="V91" s="16">
        <v>0.72519083969465647</v>
      </c>
      <c r="W91" s="97">
        <f t="shared" si="39"/>
        <v>2</v>
      </c>
      <c r="X91" s="31">
        <f t="shared" si="40"/>
        <v>-2.1024108166844848</v>
      </c>
      <c r="Y91" s="11">
        <v>24904</v>
      </c>
      <c r="Z91" s="8">
        <f t="shared" si="41"/>
        <v>1</v>
      </c>
      <c r="AA91" s="31">
        <f t="shared" si="42"/>
        <v>-7.4147822463678752</v>
      </c>
      <c r="AB91" s="9">
        <v>0.16699999999999998</v>
      </c>
      <c r="AC91" s="97">
        <f t="shared" si="43"/>
        <v>27</v>
      </c>
      <c r="AD91" s="31">
        <f t="shared" si="44"/>
        <v>-2.1507060423066116</v>
      </c>
      <c r="AE91" s="16">
        <v>0.81176470588235294</v>
      </c>
      <c r="AF91" s="8">
        <f t="shared" si="45"/>
        <v>530</v>
      </c>
      <c r="AG91" s="31">
        <f t="shared" si="46"/>
        <v>1.0511339944938576</v>
      </c>
      <c r="AH91" s="12">
        <v>0.94533333333333325</v>
      </c>
      <c r="AI91" s="97">
        <f t="shared" si="47"/>
        <v>561</v>
      </c>
      <c r="AJ91" s="31">
        <f t="shared" si="48"/>
        <v>6.6105387782518292</v>
      </c>
      <c r="AK91" s="11">
        <v>8790151.1126760561</v>
      </c>
      <c r="AL91" s="36"/>
    </row>
    <row r="92" spans="1:38" x14ac:dyDescent="0.3">
      <c r="A92" t="s">
        <v>374</v>
      </c>
      <c r="B92" s="3" t="s">
        <v>1047</v>
      </c>
      <c r="C92" s="4" t="s">
        <v>47</v>
      </c>
      <c r="D92" s="5" t="s">
        <v>44</v>
      </c>
      <c r="E92" s="34">
        <f t="shared" si="26"/>
        <v>5.9113524250806346</v>
      </c>
      <c r="F92" s="6">
        <f t="shared" si="27"/>
        <v>9.339074268126673</v>
      </c>
      <c r="G92" s="7">
        <f t="shared" si="28"/>
        <v>552</v>
      </c>
      <c r="H92" s="97">
        <f t="shared" si="29"/>
        <v>342</v>
      </c>
      <c r="I92" s="31">
        <f t="shared" si="30"/>
        <v>0.14814730151723426</v>
      </c>
      <c r="J92" s="9">
        <v>5.9454191033138315E-2</v>
      </c>
      <c r="K92" s="8">
        <f t="shared" si="31"/>
        <v>257</v>
      </c>
      <c r="L92" s="31">
        <f t="shared" si="32"/>
        <v>9.9874250019975908E-2</v>
      </c>
      <c r="M92" s="9">
        <v>3.8338658146964855E-2</v>
      </c>
      <c r="N92" s="8">
        <f t="shared" si="33"/>
        <v>525</v>
      </c>
      <c r="O92" s="31">
        <f t="shared" si="34"/>
        <v>0.93029961714273846</v>
      </c>
      <c r="P92" s="9">
        <v>0</v>
      </c>
      <c r="Q92" s="8">
        <f t="shared" si="35"/>
        <v>386</v>
      </c>
      <c r="R92" s="31">
        <f t="shared" si="36"/>
        <v>5.3022261440516576E-2</v>
      </c>
      <c r="S92" s="10">
        <v>0</v>
      </c>
      <c r="T92" s="8">
        <f t="shared" si="37"/>
        <v>349</v>
      </c>
      <c r="U92" s="31">
        <f t="shared" si="38"/>
        <v>0.46891802749374878</v>
      </c>
      <c r="V92" s="16">
        <v>4.5200428214583088E-2</v>
      </c>
      <c r="W92" s="97">
        <f t="shared" si="39"/>
        <v>554</v>
      </c>
      <c r="X92" s="31">
        <f t="shared" si="40"/>
        <v>2.7808977573784568</v>
      </c>
      <c r="Y92" s="11">
        <v>250000</v>
      </c>
      <c r="Z92" s="8">
        <f t="shared" si="41"/>
        <v>492</v>
      </c>
      <c r="AA92" s="31">
        <f t="shared" si="42"/>
        <v>0.77593431228766208</v>
      </c>
      <c r="AB92" s="9">
        <v>3.2000000000000001E-2</v>
      </c>
      <c r="AC92" s="97">
        <f t="shared" si="43"/>
        <v>453</v>
      </c>
      <c r="AD92" s="31">
        <f t="shared" si="44"/>
        <v>0.74073371926770493</v>
      </c>
      <c r="AE92" s="16">
        <v>0.97291965566714489</v>
      </c>
      <c r="AF92" s="8">
        <f t="shared" si="45"/>
        <v>436</v>
      </c>
      <c r="AG92" s="31">
        <f t="shared" si="46"/>
        <v>0.3837012290820131</v>
      </c>
      <c r="AH92" s="12">
        <v>1.6716666666666666</v>
      </c>
      <c r="AI92" s="97">
        <f t="shared" si="47"/>
        <v>501</v>
      </c>
      <c r="AJ92" s="31">
        <f t="shared" si="48"/>
        <v>1.4464139660008422E-2</v>
      </c>
      <c r="AK92" s="11">
        <v>466764.27437902486</v>
      </c>
      <c r="AL92" s="36"/>
    </row>
    <row r="93" spans="1:38" x14ac:dyDescent="0.3">
      <c r="A93" t="s">
        <v>735</v>
      </c>
      <c r="B93" s="3" t="s">
        <v>1063</v>
      </c>
      <c r="C93" s="4" t="s">
        <v>47</v>
      </c>
      <c r="D93" s="5" t="s">
        <v>44</v>
      </c>
      <c r="E93" s="34">
        <f t="shared" si="26"/>
        <v>4.4545455904882161</v>
      </c>
      <c r="F93" s="6">
        <f t="shared" si="27"/>
        <v>13.984939213299612</v>
      </c>
      <c r="G93" s="7">
        <f t="shared" si="28"/>
        <v>504</v>
      </c>
      <c r="H93" s="97">
        <f t="shared" si="29"/>
        <v>317</v>
      </c>
      <c r="I93" s="31">
        <f t="shared" si="30"/>
        <v>7.0480165989379631E-2</v>
      </c>
      <c r="J93" s="9">
        <v>5.2911133810010114E-2</v>
      </c>
      <c r="K93" s="8">
        <f t="shared" si="31"/>
        <v>463</v>
      </c>
      <c r="L93" s="31">
        <f t="shared" si="32"/>
        <v>0.75242015869725865</v>
      </c>
      <c r="M93" s="9">
        <v>1.6332378223495703E-2</v>
      </c>
      <c r="N93" s="8">
        <f t="shared" si="33"/>
        <v>396</v>
      </c>
      <c r="O93" s="31">
        <f t="shared" si="34"/>
        <v>0.61492598073987714</v>
      </c>
      <c r="P93" s="9">
        <v>2.0972909991261286E-2</v>
      </c>
      <c r="Q93" s="8">
        <f t="shared" si="35"/>
        <v>386</v>
      </c>
      <c r="R93" s="31">
        <f t="shared" si="36"/>
        <v>5.3022261440516576E-2</v>
      </c>
      <c r="S93" s="10">
        <v>0</v>
      </c>
      <c r="T93" s="8">
        <f t="shared" si="37"/>
        <v>538</v>
      </c>
      <c r="U93" s="31">
        <f t="shared" si="38"/>
        <v>0.94311428941155029</v>
      </c>
      <c r="V93" s="16">
        <v>1.447562776957164E-2</v>
      </c>
      <c r="W93" s="97">
        <f t="shared" si="39"/>
        <v>490</v>
      </c>
      <c r="X93" s="31">
        <f t="shared" si="40"/>
        <v>1.2180810789019569</v>
      </c>
      <c r="Y93" s="11">
        <v>177962</v>
      </c>
      <c r="Z93" s="8">
        <f t="shared" si="41"/>
        <v>471</v>
      </c>
      <c r="AA93" s="31">
        <f t="shared" si="42"/>
        <v>0.71526233777910242</v>
      </c>
      <c r="AB93" s="9">
        <v>3.3000000000000002E-2</v>
      </c>
      <c r="AC93" s="97">
        <f t="shared" si="43"/>
        <v>460</v>
      </c>
      <c r="AD93" s="31">
        <f t="shared" si="44"/>
        <v>0.75265049637690273</v>
      </c>
      <c r="AE93" s="16">
        <v>0.97358383952535665</v>
      </c>
      <c r="AF93" s="8">
        <f t="shared" si="45"/>
        <v>262</v>
      </c>
      <c r="AG93" s="31">
        <f t="shared" si="46"/>
        <v>-3.1644723143072408E-2</v>
      </c>
      <c r="AH93" s="12">
        <v>2.1236666666666668</v>
      </c>
      <c r="AI93" s="97">
        <f t="shared" si="47"/>
        <v>361</v>
      </c>
      <c r="AJ93" s="31">
        <f t="shared" si="48"/>
        <v>-0.16129901819032622</v>
      </c>
      <c r="AK93" s="11">
        <v>244974.0681024447</v>
      </c>
      <c r="AL93" s="36"/>
    </row>
    <row r="94" spans="1:38" x14ac:dyDescent="0.3">
      <c r="A94" t="s">
        <v>924</v>
      </c>
      <c r="B94" s="3" t="s">
        <v>1067</v>
      </c>
      <c r="C94" s="4" t="s">
        <v>47</v>
      </c>
      <c r="D94" s="5" t="s">
        <v>44</v>
      </c>
      <c r="E94" s="34">
        <f t="shared" si="26"/>
        <v>-1.8329416683333313</v>
      </c>
      <c r="F94" s="6">
        <f t="shared" si="27"/>
        <v>34.036201985658188</v>
      </c>
      <c r="G94" s="7">
        <f t="shared" si="28"/>
        <v>145</v>
      </c>
      <c r="H94" s="97">
        <f t="shared" si="29"/>
        <v>286</v>
      </c>
      <c r="I94" s="31">
        <f t="shared" si="30"/>
        <v>-1.5176943972259892E-2</v>
      </c>
      <c r="J94" s="9">
        <v>4.5694962282146978E-2</v>
      </c>
      <c r="K94" s="8">
        <f t="shared" si="31"/>
        <v>170</v>
      </c>
      <c r="L94" s="31">
        <f t="shared" si="32"/>
        <v>-0.20786939100585311</v>
      </c>
      <c r="M94" s="9">
        <v>4.8716920609462713E-2</v>
      </c>
      <c r="N94" s="8">
        <f t="shared" si="33"/>
        <v>222</v>
      </c>
      <c r="O94" s="31">
        <f t="shared" si="34"/>
        <v>8.3940626267520566E-2</v>
      </c>
      <c r="P94" s="9">
        <v>5.6284384257300042E-2</v>
      </c>
      <c r="Q94" s="8">
        <f t="shared" si="35"/>
        <v>273</v>
      </c>
      <c r="R94" s="31">
        <f t="shared" si="36"/>
        <v>4.9082948103942779E-2</v>
      </c>
      <c r="S94" s="10">
        <v>0.33167495854063017</v>
      </c>
      <c r="T94" s="8">
        <f t="shared" si="37"/>
        <v>81</v>
      </c>
      <c r="U94" s="31">
        <f t="shared" si="38"/>
        <v>-0.71794511671753247</v>
      </c>
      <c r="V94" s="16">
        <v>0.12210135761868623</v>
      </c>
      <c r="W94" s="97">
        <f t="shared" si="39"/>
        <v>118</v>
      </c>
      <c r="X94" s="31">
        <f t="shared" si="40"/>
        <v>-0.77996739673153692</v>
      </c>
      <c r="Y94" s="11">
        <v>85862</v>
      </c>
      <c r="Z94" s="8">
        <f t="shared" si="41"/>
        <v>111</v>
      </c>
      <c r="AA94" s="31">
        <f t="shared" si="42"/>
        <v>-0.43750517788352916</v>
      </c>
      <c r="AB94" s="9">
        <v>5.2000000000000005E-2</v>
      </c>
      <c r="AC94" s="97">
        <f t="shared" si="43"/>
        <v>221</v>
      </c>
      <c r="AD94" s="31">
        <f t="shared" si="44"/>
        <v>6.2615089722199563E-2</v>
      </c>
      <c r="AE94" s="16">
        <v>0.93512458376392238</v>
      </c>
      <c r="AF94" s="8">
        <f t="shared" si="45"/>
        <v>320</v>
      </c>
      <c r="AG94" s="31">
        <f t="shared" si="46"/>
        <v>8.5669067197788648E-2</v>
      </c>
      <c r="AH94" s="12">
        <v>1.9960000000000002</v>
      </c>
      <c r="AI94" s="97">
        <f t="shared" si="47"/>
        <v>168</v>
      </c>
      <c r="AJ94" s="31">
        <f t="shared" si="48"/>
        <v>-0.23527329659725849</v>
      </c>
      <c r="AK94" s="11">
        <v>151628.16633499172</v>
      </c>
      <c r="AL94" s="36"/>
    </row>
    <row r="95" spans="1:38" x14ac:dyDescent="0.3">
      <c r="A95" t="s">
        <v>220</v>
      </c>
      <c r="B95" s="3" t="s">
        <v>1079</v>
      </c>
      <c r="C95" s="4" t="s">
        <v>47</v>
      </c>
      <c r="D95" s="5" t="s">
        <v>44</v>
      </c>
      <c r="E95" s="34">
        <f t="shared" si="26"/>
        <v>4.3811837533965337</v>
      </c>
      <c r="F95" s="6">
        <f t="shared" si="27"/>
        <v>14.218895547910776</v>
      </c>
      <c r="G95" s="7">
        <f t="shared" si="28"/>
        <v>501</v>
      </c>
      <c r="H95" s="97">
        <f t="shared" si="29"/>
        <v>187</v>
      </c>
      <c r="I95" s="31">
        <f t="shared" si="30"/>
        <v>-0.32677122646505563</v>
      </c>
      <c r="J95" s="9">
        <v>1.9444744517662205E-2</v>
      </c>
      <c r="K95" s="8">
        <f t="shared" si="31"/>
        <v>532</v>
      </c>
      <c r="L95" s="31">
        <f t="shared" si="32"/>
        <v>1.1476990330280679</v>
      </c>
      <c r="M95" s="9">
        <v>3.0021014710297209E-3</v>
      </c>
      <c r="N95" s="8">
        <f t="shared" si="33"/>
        <v>463</v>
      </c>
      <c r="O95" s="31">
        <f t="shared" si="34"/>
        <v>0.73559947314262975</v>
      </c>
      <c r="P95" s="9">
        <v>1.2947907256850346E-2</v>
      </c>
      <c r="Q95" s="8">
        <f t="shared" si="35"/>
        <v>279</v>
      </c>
      <c r="R95" s="31">
        <f t="shared" si="36"/>
        <v>4.9246581761666311E-2</v>
      </c>
      <c r="S95" s="10">
        <v>0.31789763696089862</v>
      </c>
      <c r="T95" s="8">
        <f t="shared" si="37"/>
        <v>452</v>
      </c>
      <c r="U95" s="31">
        <f t="shared" si="38"/>
        <v>0.66823891641103517</v>
      </c>
      <c r="V95" s="16">
        <v>3.2285744931888877E-2</v>
      </c>
      <c r="W95" s="97">
        <v>407</v>
      </c>
      <c r="X95" s="31">
        <f t="shared" si="40"/>
        <v>1.2651794854231329</v>
      </c>
      <c r="Y95" s="11">
        <v>180133</v>
      </c>
      <c r="Z95" s="8">
        <f t="shared" si="41"/>
        <v>442</v>
      </c>
      <c r="AA95" s="31">
        <f t="shared" si="42"/>
        <v>0.65459036327054287</v>
      </c>
      <c r="AB95" s="9">
        <v>3.4000000000000002E-2</v>
      </c>
      <c r="AC95" s="97">
        <v>407</v>
      </c>
      <c r="AD95" s="31">
        <f t="shared" si="44"/>
        <v>0.79241982707964365</v>
      </c>
      <c r="AE95" s="16">
        <v>0.97580039080114234</v>
      </c>
      <c r="AF95" s="8">
        <f t="shared" si="45"/>
        <v>367</v>
      </c>
      <c r="AG95" s="31">
        <f t="shared" si="46"/>
        <v>0.17939757854061772</v>
      </c>
      <c r="AH95" s="12">
        <v>1.8940000000000001</v>
      </c>
      <c r="AI95" s="97">
        <v>407</v>
      </c>
      <c r="AJ95" s="31">
        <f t="shared" si="48"/>
        <v>-0.13668895987210053</v>
      </c>
      <c r="AK95" s="11">
        <v>276028.75543075131</v>
      </c>
      <c r="AL95" s="36"/>
    </row>
    <row r="96" spans="1:38" x14ac:dyDescent="0.3">
      <c r="A96" t="s">
        <v>41</v>
      </c>
      <c r="B96" s="3" t="s">
        <v>1121</v>
      </c>
      <c r="C96" s="4" t="s">
        <v>47</v>
      </c>
      <c r="D96" s="5" t="s">
        <v>44</v>
      </c>
      <c r="E96" s="34">
        <f t="shared" si="26"/>
        <v>2.9745573901801325</v>
      </c>
      <c r="F96" s="6">
        <f t="shared" si="27"/>
        <v>18.704731251483317</v>
      </c>
      <c r="G96" s="7">
        <f t="shared" si="28"/>
        <v>426</v>
      </c>
      <c r="H96" s="97">
        <f t="shared" si="29"/>
        <v>225</v>
      </c>
      <c r="I96" s="31">
        <f t="shared" si="30"/>
        <v>-0.19379632789841747</v>
      </c>
      <c r="J96" s="9">
        <v>3.064719668289162E-2</v>
      </c>
      <c r="K96" s="8">
        <f t="shared" si="31"/>
        <v>286</v>
      </c>
      <c r="L96" s="31">
        <f t="shared" si="32"/>
        <v>0.2251884763219455</v>
      </c>
      <c r="M96" s="9">
        <v>3.4112595419847326E-2</v>
      </c>
      <c r="N96" s="8">
        <f t="shared" si="33"/>
        <v>494</v>
      </c>
      <c r="O96" s="31">
        <f t="shared" si="34"/>
        <v>0.82259931693363453</v>
      </c>
      <c r="P96" s="9">
        <v>7.1622622869844405E-3</v>
      </c>
      <c r="Q96" s="8">
        <f t="shared" si="35"/>
        <v>386</v>
      </c>
      <c r="R96" s="31">
        <f t="shared" si="36"/>
        <v>5.3022261440516576E-2</v>
      </c>
      <c r="S96" s="10">
        <v>0</v>
      </c>
      <c r="T96" s="8">
        <f t="shared" si="37"/>
        <v>234</v>
      </c>
      <c r="U96" s="31">
        <f t="shared" si="38"/>
        <v>6.5303023404327434E-2</v>
      </c>
      <c r="V96" s="16">
        <v>7.1352027147704944E-2</v>
      </c>
      <c r="W96" s="97">
        <f t="shared" ref="W96:W116" si="49">RANK(Y96,Y$7:Y$570,1)</f>
        <v>470</v>
      </c>
      <c r="X96" s="31">
        <f t="shared" si="40"/>
        <v>0.9538223548879331</v>
      </c>
      <c r="Y96" s="11">
        <v>165781</v>
      </c>
      <c r="Z96" s="8">
        <f t="shared" si="41"/>
        <v>536</v>
      </c>
      <c r="AA96" s="31">
        <f t="shared" si="42"/>
        <v>0.95795023581334082</v>
      </c>
      <c r="AB96" s="9">
        <v>2.8999999999999998E-2</v>
      </c>
      <c r="AC96" s="97">
        <f t="shared" ref="AC96:AC116" si="50">RANK(AE96,AE$7:AE$570,1)</f>
        <v>235</v>
      </c>
      <c r="AD96" s="31">
        <f t="shared" si="44"/>
        <v>0.1335707209514177</v>
      </c>
      <c r="AE96" s="16">
        <v>0.9390793094821116</v>
      </c>
      <c r="AF96" s="8">
        <f t="shared" si="45"/>
        <v>312</v>
      </c>
      <c r="AG96" s="31">
        <f t="shared" si="46"/>
        <v>7.0966555614599969E-2</v>
      </c>
      <c r="AH96" s="12">
        <v>2.012</v>
      </c>
      <c r="AI96" s="97">
        <f t="shared" ref="AI96:AI116" si="51">RANK(AK96,AK$7:AK$570,1)</f>
        <v>385</v>
      </c>
      <c r="AJ96" s="31">
        <f t="shared" si="48"/>
        <v>-0.14920079704228037</v>
      </c>
      <c r="AK96" s="11">
        <v>260240.44700017493</v>
      </c>
      <c r="AL96" s="36"/>
    </row>
    <row r="97" spans="1:38" x14ac:dyDescent="0.3">
      <c r="A97" t="s">
        <v>559</v>
      </c>
      <c r="B97" s="3" t="s">
        <v>1147</v>
      </c>
      <c r="C97" s="4" t="s">
        <v>47</v>
      </c>
      <c r="D97" s="5" t="s">
        <v>44</v>
      </c>
      <c r="E97" s="34">
        <f t="shared" si="26"/>
        <v>5.0607960113689483</v>
      </c>
      <c r="F97" s="6">
        <f t="shared" si="27"/>
        <v>12.05156169784188</v>
      </c>
      <c r="G97" s="7">
        <f t="shared" si="28"/>
        <v>526</v>
      </c>
      <c r="H97" s="97">
        <f t="shared" si="29"/>
        <v>417</v>
      </c>
      <c r="I97" s="31">
        <f t="shared" si="30"/>
        <v>0.37256400192687106</v>
      </c>
      <c r="J97" s="9">
        <v>7.8360145303580708E-2</v>
      </c>
      <c r="K97" s="8">
        <f t="shared" si="31"/>
        <v>300</v>
      </c>
      <c r="L97" s="31">
        <f t="shared" si="32"/>
        <v>0.26819686137900894</v>
      </c>
      <c r="M97" s="9">
        <v>3.2662192393736016E-2</v>
      </c>
      <c r="N97" s="8">
        <f t="shared" si="33"/>
        <v>434</v>
      </c>
      <c r="O97" s="31">
        <f t="shared" si="34"/>
        <v>0.68686684346362314</v>
      </c>
      <c r="P97" s="9">
        <v>1.6188714153561518E-2</v>
      </c>
      <c r="Q97" s="8">
        <f t="shared" si="35"/>
        <v>386</v>
      </c>
      <c r="R97" s="31">
        <f t="shared" si="36"/>
        <v>5.3022261440516576E-2</v>
      </c>
      <c r="S97" s="10">
        <v>0</v>
      </c>
      <c r="T97" s="8">
        <f t="shared" si="37"/>
        <v>556</v>
      </c>
      <c r="U97" s="31">
        <f t="shared" si="38"/>
        <v>1.0144954279690177</v>
      </c>
      <c r="V97" s="16">
        <v>9.8505992447873916E-3</v>
      </c>
      <c r="W97" s="97">
        <f t="shared" si="49"/>
        <v>536</v>
      </c>
      <c r="X97" s="31">
        <f t="shared" si="40"/>
        <v>1.9994894181402068</v>
      </c>
      <c r="Y97" s="11">
        <v>213981</v>
      </c>
      <c r="Z97" s="8">
        <f t="shared" si="41"/>
        <v>396</v>
      </c>
      <c r="AA97" s="31">
        <f t="shared" si="42"/>
        <v>0.53324641425342367</v>
      </c>
      <c r="AB97" s="9">
        <v>3.6000000000000004E-2</v>
      </c>
      <c r="AC97" s="97">
        <f t="shared" si="50"/>
        <v>384</v>
      </c>
      <c r="AD97" s="31">
        <f t="shared" si="44"/>
        <v>0.56550025776300517</v>
      </c>
      <c r="AE97" s="16">
        <v>0.96315298507462688</v>
      </c>
      <c r="AF97" s="8">
        <f t="shared" si="45"/>
        <v>373</v>
      </c>
      <c r="AG97" s="31">
        <f t="shared" si="46"/>
        <v>0.18919925292941023</v>
      </c>
      <c r="AH97" s="12">
        <v>1.8833333333333335</v>
      </c>
      <c r="AI97" s="97">
        <f t="shared" si="51"/>
        <v>496</v>
      </c>
      <c r="AJ97" s="31">
        <f t="shared" si="48"/>
        <v>2.7414371213292927E-3</v>
      </c>
      <c r="AK97" s="11">
        <v>451971.75104266923</v>
      </c>
      <c r="AL97" s="36"/>
    </row>
    <row r="98" spans="1:38" x14ac:dyDescent="0.3">
      <c r="A98" t="s">
        <v>820</v>
      </c>
      <c r="B98" s="3" t="s">
        <v>1155</v>
      </c>
      <c r="C98" s="4" t="s">
        <v>47</v>
      </c>
      <c r="D98" s="5" t="s">
        <v>44</v>
      </c>
      <c r="E98" s="34">
        <f t="shared" si="26"/>
        <v>2.8919551553239895</v>
      </c>
      <c r="F98" s="6">
        <f t="shared" si="27"/>
        <v>18.968155899280543</v>
      </c>
      <c r="G98" s="7">
        <f t="shared" si="28"/>
        <v>422</v>
      </c>
      <c r="H98" s="97">
        <f t="shared" si="29"/>
        <v>560</v>
      </c>
      <c r="I98" s="31">
        <f t="shared" si="30"/>
        <v>3.2857851037583656</v>
      </c>
      <c r="J98" s="9">
        <v>0.32378405907817664</v>
      </c>
      <c r="K98" s="8">
        <f t="shared" si="31"/>
        <v>458</v>
      </c>
      <c r="L98" s="31">
        <f t="shared" si="32"/>
        <v>0.74449637957556214</v>
      </c>
      <c r="M98" s="9">
        <v>1.659959758551308E-2</v>
      </c>
      <c r="N98" s="8">
        <f t="shared" si="33"/>
        <v>323</v>
      </c>
      <c r="O98" s="31">
        <f t="shared" si="34"/>
        <v>0.42265022961156817</v>
      </c>
      <c r="P98" s="9">
        <v>3.3759590792838877E-2</v>
      </c>
      <c r="Q98" s="8">
        <f t="shared" si="35"/>
        <v>206</v>
      </c>
      <c r="R98" s="31">
        <f t="shared" si="36"/>
        <v>4.616815176862854E-2</v>
      </c>
      <c r="S98" s="10">
        <v>0.57708954506107535</v>
      </c>
      <c r="T98" s="8">
        <f t="shared" si="37"/>
        <v>242</v>
      </c>
      <c r="U98" s="31">
        <f t="shared" si="38"/>
        <v>0.10760498233015273</v>
      </c>
      <c r="V98" s="16">
        <v>6.8611138298913577E-2</v>
      </c>
      <c r="W98" s="97">
        <f t="shared" si="49"/>
        <v>392</v>
      </c>
      <c r="X98" s="31">
        <f t="shared" si="40"/>
        <v>0.31008628086542867</v>
      </c>
      <c r="Y98" s="11">
        <v>136108</v>
      </c>
      <c r="Z98" s="8">
        <f t="shared" si="41"/>
        <v>340</v>
      </c>
      <c r="AA98" s="31">
        <f t="shared" si="42"/>
        <v>0.41190246523630486</v>
      </c>
      <c r="AB98" s="9">
        <v>3.7999999999999999E-2</v>
      </c>
      <c r="AC98" s="97">
        <f t="shared" si="50"/>
        <v>398</v>
      </c>
      <c r="AD98" s="31">
        <f t="shared" si="44"/>
        <v>0.60602668739163768</v>
      </c>
      <c r="AE98" s="16">
        <v>0.96541173340428366</v>
      </c>
      <c r="AF98" s="8">
        <f t="shared" si="45"/>
        <v>324</v>
      </c>
      <c r="AG98" s="31">
        <f t="shared" si="46"/>
        <v>9.3326625314033226E-2</v>
      </c>
      <c r="AH98" s="12">
        <v>1.9876666666666665</v>
      </c>
      <c r="AI98" s="97">
        <f t="shared" si="51"/>
        <v>339</v>
      </c>
      <c r="AJ98" s="31">
        <f t="shared" si="48"/>
        <v>-0.17354267616688504</v>
      </c>
      <c r="AK98" s="11">
        <v>229524.16687506012</v>
      </c>
      <c r="AL98" s="36"/>
    </row>
    <row r="99" spans="1:38" x14ac:dyDescent="0.3">
      <c r="A99" t="s">
        <v>1126</v>
      </c>
      <c r="B99" s="3" t="s">
        <v>1163</v>
      </c>
      <c r="C99" s="4" t="s">
        <v>47</v>
      </c>
      <c r="D99" s="5" t="s">
        <v>44</v>
      </c>
      <c r="E99" s="34">
        <f t="shared" si="26"/>
        <v>4.6803048861774714</v>
      </c>
      <c r="F99" s="34">
        <f t="shared" si="27"/>
        <v>13.264976090540728</v>
      </c>
      <c r="G99" s="7">
        <f t="shared" si="28"/>
        <v>513</v>
      </c>
      <c r="H99" s="97">
        <f t="shared" si="29"/>
        <v>194</v>
      </c>
      <c r="I99" s="31">
        <f t="shared" si="30"/>
        <v>-0.31129141496383267</v>
      </c>
      <c r="J99" s="9">
        <v>2.0748839123023499E-2</v>
      </c>
      <c r="K99" s="8">
        <f t="shared" si="31"/>
        <v>120</v>
      </c>
      <c r="L99" s="31">
        <f t="shared" si="32"/>
        <v>-0.47684374158765674</v>
      </c>
      <c r="M99" s="9">
        <v>5.7787738114294863E-2</v>
      </c>
      <c r="N99" s="8">
        <f t="shared" si="33"/>
        <v>479</v>
      </c>
      <c r="O99" s="31">
        <f t="shared" si="34"/>
        <v>0.78415812679285624</v>
      </c>
      <c r="P99" s="9">
        <v>9.7186700767263427E-3</v>
      </c>
      <c r="Q99" s="8">
        <f t="shared" si="35"/>
        <v>386</v>
      </c>
      <c r="R99" s="31">
        <f t="shared" si="36"/>
        <v>5.3022261440516576E-2</v>
      </c>
      <c r="S99" s="10">
        <v>0</v>
      </c>
      <c r="T99" s="8">
        <f t="shared" si="37"/>
        <v>468</v>
      </c>
      <c r="U99" s="31">
        <f t="shared" si="38"/>
        <v>0.69443553260439395</v>
      </c>
      <c r="V99" s="16">
        <v>3.0588376416961556E-2</v>
      </c>
      <c r="W99" s="97">
        <f t="shared" si="49"/>
        <v>520</v>
      </c>
      <c r="X99" s="31">
        <f t="shared" si="40"/>
        <v>1.7826979043833608</v>
      </c>
      <c r="Y99" s="11">
        <v>203988</v>
      </c>
      <c r="Z99" s="8">
        <f t="shared" si="41"/>
        <v>508</v>
      </c>
      <c r="AA99" s="31">
        <f t="shared" si="42"/>
        <v>0.83660628679622162</v>
      </c>
      <c r="AB99" s="9">
        <v>3.1E-2</v>
      </c>
      <c r="AC99" s="97">
        <f t="shared" si="50"/>
        <v>414</v>
      </c>
      <c r="AD99" s="31">
        <f t="shared" si="44"/>
        <v>0.6349002949138095</v>
      </c>
      <c r="AE99" s="16">
        <v>0.96702100945844149</v>
      </c>
      <c r="AF99" s="8">
        <f t="shared" si="45"/>
        <v>448</v>
      </c>
      <c r="AG99" s="31">
        <f t="shared" si="46"/>
        <v>0.42627725220833063</v>
      </c>
      <c r="AH99" s="12">
        <v>1.6253333333333335</v>
      </c>
      <c r="AI99" s="97">
        <f t="shared" si="51"/>
        <v>476</v>
      </c>
      <c r="AJ99" s="31">
        <f t="shared" si="48"/>
        <v>-6.020417867159069E-2</v>
      </c>
      <c r="AK99" s="11">
        <v>372542.58464816306</v>
      </c>
      <c r="AL99" s="36"/>
    </row>
    <row r="100" spans="1:38" x14ac:dyDescent="0.3">
      <c r="A100" t="s">
        <v>1122</v>
      </c>
      <c r="B100" s="3" t="s">
        <v>88</v>
      </c>
      <c r="C100" s="4" t="s">
        <v>89</v>
      </c>
      <c r="D100" s="5" t="s">
        <v>37</v>
      </c>
      <c r="E100" s="34">
        <f t="shared" si="26"/>
        <v>-4.4589026979446604</v>
      </c>
      <c r="F100" s="6">
        <f t="shared" si="27"/>
        <v>42.410586293289988</v>
      </c>
      <c r="G100" s="7">
        <f t="shared" si="28"/>
        <v>75</v>
      </c>
      <c r="H100" s="97">
        <f t="shared" si="29"/>
        <v>45</v>
      </c>
      <c r="I100" s="31">
        <f t="shared" si="30"/>
        <v>-1.0277704683979556</v>
      </c>
      <c r="J100" s="9">
        <v>-3.9610840861709518E-2</v>
      </c>
      <c r="K100" s="8">
        <f t="shared" si="31"/>
        <v>11</v>
      </c>
      <c r="L100" s="31">
        <f t="shared" si="32"/>
        <v>-3.1009675857006438</v>
      </c>
      <c r="M100" s="9">
        <v>0.14628297362110312</v>
      </c>
      <c r="N100" s="8">
        <f t="shared" si="33"/>
        <v>102</v>
      </c>
      <c r="O100" s="31">
        <f t="shared" si="34"/>
        <v>-0.54807582300964175</v>
      </c>
      <c r="P100" s="9">
        <v>9.8314606741573038E-2</v>
      </c>
      <c r="Q100" s="8">
        <f t="shared" si="35"/>
        <v>386</v>
      </c>
      <c r="R100" s="31">
        <f t="shared" si="36"/>
        <v>5.3022261440516576E-2</v>
      </c>
      <c r="S100" s="10">
        <v>0</v>
      </c>
      <c r="T100" s="8">
        <f t="shared" si="37"/>
        <v>294</v>
      </c>
      <c r="U100" s="31">
        <f t="shared" si="38"/>
        <v>0.27612255065196256</v>
      </c>
      <c r="V100" s="16">
        <v>5.7692307692307696E-2</v>
      </c>
      <c r="W100" s="97">
        <f t="shared" si="49"/>
        <v>70</v>
      </c>
      <c r="X100" s="31">
        <f t="shared" si="40"/>
        <v>-0.99753990663521019</v>
      </c>
      <c r="Y100" s="11">
        <v>75833</v>
      </c>
      <c r="Z100" s="8">
        <f t="shared" si="41"/>
        <v>24</v>
      </c>
      <c r="AA100" s="31">
        <f t="shared" si="42"/>
        <v>-1.8936325660889579</v>
      </c>
      <c r="AB100" s="9">
        <v>7.5999999999999998E-2</v>
      </c>
      <c r="AC100" s="97">
        <f t="shared" si="50"/>
        <v>130</v>
      </c>
      <c r="AD100" s="31">
        <f t="shared" si="44"/>
        <v>-0.37976724348281288</v>
      </c>
      <c r="AE100" s="16">
        <v>0.91046831955922869</v>
      </c>
      <c r="AF100" s="8">
        <f t="shared" si="45"/>
        <v>454</v>
      </c>
      <c r="AG100" s="31">
        <f t="shared" si="46"/>
        <v>0.45966420559515575</v>
      </c>
      <c r="AH100" s="12">
        <v>1.5889999999999997</v>
      </c>
      <c r="AI100" s="97">
        <f t="shared" si="51"/>
        <v>253</v>
      </c>
      <c r="AJ100" s="31">
        <f t="shared" si="48"/>
        <v>-0.20705403477862272</v>
      </c>
      <c r="AK100" s="11">
        <v>187237.19826338641</v>
      </c>
      <c r="AL100" s="36"/>
    </row>
    <row r="101" spans="1:38" x14ac:dyDescent="0.3">
      <c r="A101" t="s">
        <v>343</v>
      </c>
      <c r="B101" s="3" t="s">
        <v>129</v>
      </c>
      <c r="C101" s="4" t="s">
        <v>89</v>
      </c>
      <c r="D101" s="5" t="s">
        <v>37</v>
      </c>
      <c r="E101" s="34">
        <f t="shared" si="26"/>
        <v>-6.5338819280771689</v>
      </c>
      <c r="F101" s="6">
        <f t="shared" si="27"/>
        <v>49.027848814529889</v>
      </c>
      <c r="G101" s="7">
        <f t="shared" si="28"/>
        <v>45</v>
      </c>
      <c r="H101" s="97">
        <f t="shared" si="29"/>
        <v>131</v>
      </c>
      <c r="I101" s="31">
        <f t="shared" si="30"/>
        <v>-0.487151333557028</v>
      </c>
      <c r="J101" s="9">
        <v>5.9335443037975555E-3</v>
      </c>
      <c r="K101" s="8">
        <f t="shared" si="31"/>
        <v>37</v>
      </c>
      <c r="L101" s="31">
        <f t="shared" si="32"/>
        <v>-1.5029333691785842</v>
      </c>
      <c r="M101" s="9">
        <v>9.2391304347826081E-2</v>
      </c>
      <c r="N101" s="8">
        <f t="shared" si="33"/>
        <v>30</v>
      </c>
      <c r="O101" s="31">
        <f t="shared" si="34"/>
        <v>-2.0411211990950995</v>
      </c>
      <c r="P101" s="9">
        <v>0.19760479041916168</v>
      </c>
      <c r="Q101" s="8">
        <f t="shared" si="35"/>
        <v>39</v>
      </c>
      <c r="R101" s="31">
        <f t="shared" si="36"/>
        <v>1.5658424366918514E-2</v>
      </c>
      <c r="S101" s="10">
        <v>3.1458906802988595</v>
      </c>
      <c r="T101" s="8">
        <f t="shared" si="37"/>
        <v>46</v>
      </c>
      <c r="U101" s="31">
        <f t="shared" si="38"/>
        <v>-1.2622775041556333</v>
      </c>
      <c r="V101" s="16">
        <v>0.15737051792828685</v>
      </c>
      <c r="W101" s="97">
        <f t="shared" si="49"/>
        <v>136</v>
      </c>
      <c r="X101" s="31">
        <f t="shared" si="40"/>
        <v>-0.70195455939844198</v>
      </c>
      <c r="Y101" s="11">
        <v>89458</v>
      </c>
      <c r="Z101" s="8">
        <f t="shared" si="41"/>
        <v>29</v>
      </c>
      <c r="AA101" s="31">
        <f t="shared" si="42"/>
        <v>-1.6509446680547204</v>
      </c>
      <c r="AB101" s="9">
        <v>7.2000000000000008E-2</v>
      </c>
      <c r="AC101" s="97">
        <f t="shared" si="50"/>
        <v>189</v>
      </c>
      <c r="AD101" s="31">
        <f t="shared" si="44"/>
        <v>-7.3385481410699477E-2</v>
      </c>
      <c r="AE101" s="16">
        <v>0.92754456584243816</v>
      </c>
      <c r="AF101" s="8">
        <f t="shared" si="45"/>
        <v>22</v>
      </c>
      <c r="AG101" s="31">
        <f t="shared" si="46"/>
        <v>-0.99894746438703952</v>
      </c>
      <c r="AH101" s="12">
        <v>3.1763333333333335</v>
      </c>
      <c r="AI101" s="97">
        <f t="shared" si="51"/>
        <v>20</v>
      </c>
      <c r="AJ101" s="31">
        <f t="shared" si="48"/>
        <v>-0.29039559419532163</v>
      </c>
      <c r="AK101" s="11">
        <v>82071.00825796304</v>
      </c>
      <c r="AL101" s="36"/>
    </row>
    <row r="102" spans="1:38" x14ac:dyDescent="0.3">
      <c r="A102" t="s">
        <v>459</v>
      </c>
      <c r="B102" s="3" t="s">
        <v>147</v>
      </c>
      <c r="C102" s="4" t="s">
        <v>89</v>
      </c>
      <c r="D102" s="5" t="s">
        <v>37</v>
      </c>
      <c r="E102" s="34">
        <f t="shared" si="26"/>
        <v>0.88966803340606204</v>
      </c>
      <c r="F102" s="6">
        <f t="shared" si="27"/>
        <v>25.353597900925394</v>
      </c>
      <c r="G102" s="7">
        <f t="shared" si="28"/>
        <v>276</v>
      </c>
      <c r="H102" s="97">
        <f t="shared" si="29"/>
        <v>297</v>
      </c>
      <c r="I102" s="31">
        <f t="shared" si="30"/>
        <v>1.4361896606690841E-2</v>
      </c>
      <c r="J102" s="9">
        <v>4.8183457871682656E-2</v>
      </c>
      <c r="K102" s="8">
        <f t="shared" si="31"/>
        <v>29</v>
      </c>
      <c r="L102" s="31">
        <f t="shared" si="32"/>
        <v>-1.7285518396998854</v>
      </c>
      <c r="M102" s="9">
        <v>0.1</v>
      </c>
      <c r="N102" s="8">
        <f t="shared" si="33"/>
        <v>425</v>
      </c>
      <c r="O102" s="31">
        <f t="shared" si="34"/>
        <v>0.66756478561220478</v>
      </c>
      <c r="P102" s="9">
        <v>1.7472335468841003E-2</v>
      </c>
      <c r="Q102" s="8">
        <f t="shared" si="35"/>
        <v>56</v>
      </c>
      <c r="R102" s="31">
        <f t="shared" si="36"/>
        <v>2.3826023215909924E-2</v>
      </c>
      <c r="S102" s="10">
        <v>2.458210422812193</v>
      </c>
      <c r="T102" s="8">
        <f t="shared" si="37"/>
        <v>322</v>
      </c>
      <c r="U102" s="31">
        <f t="shared" si="38"/>
        <v>0.37286164917314468</v>
      </c>
      <c r="V102" s="16">
        <v>5.1424250063019913E-2</v>
      </c>
      <c r="W102" s="97">
        <f t="shared" si="49"/>
        <v>231</v>
      </c>
      <c r="X102" s="31">
        <f t="shared" si="40"/>
        <v>-0.40003446563740686</v>
      </c>
      <c r="Y102" s="11">
        <v>103375</v>
      </c>
      <c r="Z102" s="8">
        <f t="shared" si="41"/>
        <v>340</v>
      </c>
      <c r="AA102" s="31">
        <f t="shared" si="42"/>
        <v>0.41190246523630486</v>
      </c>
      <c r="AB102" s="9">
        <v>3.7999999999999999E-2</v>
      </c>
      <c r="AC102" s="97">
        <f t="shared" si="50"/>
        <v>317</v>
      </c>
      <c r="AD102" s="31">
        <f t="shared" si="44"/>
        <v>0.38575951315900275</v>
      </c>
      <c r="AE102" s="16">
        <v>0.95313510019392378</v>
      </c>
      <c r="AF102" s="8">
        <f t="shared" si="45"/>
        <v>125</v>
      </c>
      <c r="AG102" s="31">
        <f t="shared" si="46"/>
        <v>-0.33273990827379379</v>
      </c>
      <c r="AH102" s="12">
        <v>2.4513333333333329</v>
      </c>
      <c r="AI102" s="97">
        <f t="shared" si="51"/>
        <v>141</v>
      </c>
      <c r="AJ102" s="31">
        <f t="shared" si="48"/>
        <v>-0.24191789804540376</v>
      </c>
      <c r="AK102" s="11">
        <v>143243.54498525074</v>
      </c>
      <c r="AL102" s="36"/>
    </row>
    <row r="103" spans="1:38" x14ac:dyDescent="0.3">
      <c r="A103" t="s">
        <v>477</v>
      </c>
      <c r="B103" s="3" t="s">
        <v>149</v>
      </c>
      <c r="C103" s="4" t="s">
        <v>89</v>
      </c>
      <c r="D103" s="5" t="s">
        <v>37</v>
      </c>
      <c r="E103" s="34">
        <f t="shared" si="26"/>
        <v>1.693350490300084</v>
      </c>
      <c r="F103" s="6">
        <f t="shared" si="27"/>
        <v>22.790594992870648</v>
      </c>
      <c r="G103" s="7">
        <f t="shared" si="28"/>
        <v>335</v>
      </c>
      <c r="H103" s="97">
        <f t="shared" si="29"/>
        <v>476</v>
      </c>
      <c r="I103" s="31">
        <f t="shared" si="30"/>
        <v>0.67306072585625432</v>
      </c>
      <c r="J103" s="9">
        <v>0.10367545076282947</v>
      </c>
      <c r="K103" s="8">
        <f t="shared" si="31"/>
        <v>424</v>
      </c>
      <c r="L103" s="31">
        <f t="shared" si="32"/>
        <v>0.63573737261068097</v>
      </c>
      <c r="M103" s="9">
        <v>2.0267356619232429E-2</v>
      </c>
      <c r="N103" s="8">
        <f t="shared" si="33"/>
        <v>517</v>
      </c>
      <c r="O103" s="31">
        <f t="shared" si="34"/>
        <v>0.86742404195919531</v>
      </c>
      <c r="P103" s="9">
        <v>4.1813380281690137E-3</v>
      </c>
      <c r="Q103" s="8">
        <f t="shared" si="35"/>
        <v>124</v>
      </c>
      <c r="R103" s="31">
        <f t="shared" si="36"/>
        <v>3.8096682163394381E-2</v>
      </c>
      <c r="S103" s="10">
        <v>1.2566760917373547</v>
      </c>
      <c r="T103" s="8">
        <f t="shared" si="37"/>
        <v>227</v>
      </c>
      <c r="U103" s="31">
        <f t="shared" si="38"/>
        <v>3.5135156427008533E-2</v>
      </c>
      <c r="V103" s="16">
        <v>7.3306706606756533E-2</v>
      </c>
      <c r="W103" s="97">
        <f t="shared" si="49"/>
        <v>273</v>
      </c>
      <c r="X103" s="31">
        <f t="shared" si="40"/>
        <v>-0.2599541289689436</v>
      </c>
      <c r="Y103" s="11">
        <v>109832</v>
      </c>
      <c r="Z103" s="8">
        <f t="shared" si="41"/>
        <v>266</v>
      </c>
      <c r="AA103" s="31">
        <f t="shared" si="42"/>
        <v>0.22988654171062647</v>
      </c>
      <c r="AB103" s="9">
        <v>4.0999999999999995E-2</v>
      </c>
      <c r="AC103" s="97">
        <f t="shared" si="50"/>
        <v>360</v>
      </c>
      <c r="AD103" s="31">
        <f t="shared" si="44"/>
        <v>0.48915020756056604</v>
      </c>
      <c r="AE103" s="16">
        <v>0.95889760038013783</v>
      </c>
      <c r="AF103" s="8">
        <f t="shared" si="45"/>
        <v>313</v>
      </c>
      <c r="AG103" s="31">
        <f t="shared" si="46"/>
        <v>7.2804369562498791E-2</v>
      </c>
      <c r="AH103" s="12">
        <v>2.0099999999999998</v>
      </c>
      <c r="AI103" s="97">
        <f t="shared" si="51"/>
        <v>252</v>
      </c>
      <c r="AJ103" s="31">
        <f t="shared" si="48"/>
        <v>-0.2071545102364874</v>
      </c>
      <c r="AK103" s="11">
        <v>187110.41132579328</v>
      </c>
      <c r="AL103" s="36"/>
    </row>
    <row r="104" spans="1:38" x14ac:dyDescent="0.3">
      <c r="A104" t="s">
        <v>755</v>
      </c>
      <c r="B104" s="3" t="s">
        <v>176</v>
      </c>
      <c r="C104" s="4" t="s">
        <v>89</v>
      </c>
      <c r="D104" s="5" t="s">
        <v>37</v>
      </c>
      <c r="E104" s="34">
        <f t="shared" si="26"/>
        <v>-5.6096366535197451</v>
      </c>
      <c r="F104" s="6">
        <f t="shared" si="27"/>
        <v>46.080362147219319</v>
      </c>
      <c r="G104" s="7">
        <f t="shared" si="28"/>
        <v>57</v>
      </c>
      <c r="H104" s="97">
        <f t="shared" si="29"/>
        <v>237</v>
      </c>
      <c r="I104" s="31">
        <f t="shared" si="30"/>
        <v>-0.16839788250147333</v>
      </c>
      <c r="J104" s="9">
        <v>3.2786885245901676E-2</v>
      </c>
      <c r="K104" s="8">
        <f t="shared" si="31"/>
        <v>25</v>
      </c>
      <c r="L104" s="31">
        <f t="shared" si="32"/>
        <v>-1.9131766228831224</v>
      </c>
      <c r="M104" s="9">
        <v>0.10622623574144487</v>
      </c>
      <c r="N104" s="8">
        <f t="shared" si="33"/>
        <v>100</v>
      </c>
      <c r="O104" s="31">
        <f t="shared" si="34"/>
        <v>-0.57502080668988753</v>
      </c>
      <c r="P104" s="9">
        <v>0.10010649627263046</v>
      </c>
      <c r="Q104" s="8">
        <f t="shared" si="35"/>
        <v>28</v>
      </c>
      <c r="R104" s="31">
        <f t="shared" si="36"/>
        <v>7.3548889983368129E-3</v>
      </c>
      <c r="S104" s="10">
        <v>3.8450162673765154</v>
      </c>
      <c r="T104" s="8">
        <f t="shared" si="37"/>
        <v>42</v>
      </c>
      <c r="U104" s="31">
        <f t="shared" si="38"/>
        <v>-1.3975083172394998</v>
      </c>
      <c r="V104" s="16">
        <v>0.16613258561986782</v>
      </c>
      <c r="W104" s="97">
        <f t="shared" si="49"/>
        <v>108</v>
      </c>
      <c r="X104" s="31">
        <f t="shared" si="40"/>
        <v>-0.8027247566765916</v>
      </c>
      <c r="Y104" s="11">
        <v>84813</v>
      </c>
      <c r="Z104" s="8">
        <f t="shared" si="41"/>
        <v>45</v>
      </c>
      <c r="AA104" s="31">
        <f t="shared" si="42"/>
        <v>-1.2869128210033627</v>
      </c>
      <c r="AB104" s="9">
        <v>6.6000000000000003E-2</v>
      </c>
      <c r="AC104" s="97">
        <f t="shared" si="50"/>
        <v>88</v>
      </c>
      <c r="AD104" s="31">
        <f t="shared" si="44"/>
        <v>-0.757990312022919</v>
      </c>
      <c r="AE104" s="16">
        <v>0.88938798427849519</v>
      </c>
      <c r="AF104" s="8">
        <f t="shared" si="45"/>
        <v>37</v>
      </c>
      <c r="AG104" s="31">
        <f t="shared" si="46"/>
        <v>-0.82527404631062107</v>
      </c>
      <c r="AH104" s="12">
        <v>2.9873333333333334</v>
      </c>
      <c r="AI104" s="97">
        <f t="shared" si="51"/>
        <v>41</v>
      </c>
      <c r="AJ104" s="31">
        <f t="shared" si="48"/>
        <v>-0.28048956384806611</v>
      </c>
      <c r="AK104" s="11">
        <v>94571.127970028596</v>
      </c>
      <c r="AL104" s="36"/>
    </row>
    <row r="105" spans="1:38" x14ac:dyDescent="0.3">
      <c r="A105" t="s">
        <v>757</v>
      </c>
      <c r="B105" s="3" t="s">
        <v>178</v>
      </c>
      <c r="C105" s="4" t="s">
        <v>89</v>
      </c>
      <c r="D105" s="5" t="s">
        <v>37</v>
      </c>
      <c r="E105" s="34">
        <f t="shared" si="26"/>
        <v>-0.27565413861170557</v>
      </c>
      <c r="F105" s="6">
        <f t="shared" si="27"/>
        <v>29.069896658079994</v>
      </c>
      <c r="G105" s="7">
        <f t="shared" si="28"/>
        <v>221</v>
      </c>
      <c r="H105" s="97">
        <f t="shared" si="29"/>
        <v>428</v>
      </c>
      <c r="I105" s="31">
        <f t="shared" si="30"/>
        <v>0.42114900034467823</v>
      </c>
      <c r="J105" s="9">
        <v>8.2453181858524793E-2</v>
      </c>
      <c r="K105" s="8">
        <f t="shared" si="31"/>
        <v>261</v>
      </c>
      <c r="L105" s="31">
        <f t="shared" si="32"/>
        <v>0.11649886244973955</v>
      </c>
      <c r="M105" s="9">
        <v>3.7778014259870173E-2</v>
      </c>
      <c r="N105" s="8">
        <f t="shared" si="33"/>
        <v>123</v>
      </c>
      <c r="O105" s="31">
        <f t="shared" si="34"/>
        <v>-0.37024120210837957</v>
      </c>
      <c r="P105" s="9">
        <v>8.6488286887976024E-2</v>
      </c>
      <c r="Q105" s="8">
        <f t="shared" si="35"/>
        <v>207</v>
      </c>
      <c r="R105" s="31">
        <f t="shared" si="36"/>
        <v>4.6205337205653507E-2</v>
      </c>
      <c r="S105" s="10">
        <v>0.57395867497540176</v>
      </c>
      <c r="T105" s="8">
        <f t="shared" si="37"/>
        <v>212</v>
      </c>
      <c r="U105" s="31">
        <f t="shared" si="38"/>
        <v>-6.00632978481902E-3</v>
      </c>
      <c r="V105" s="16">
        <v>7.5972404452533115E-2</v>
      </c>
      <c r="W105" s="97">
        <f t="shared" si="49"/>
        <v>238</v>
      </c>
      <c r="X105" s="31">
        <f t="shared" si="40"/>
        <v>-0.38502198414839084</v>
      </c>
      <c r="Y105" s="11">
        <v>104067</v>
      </c>
      <c r="Z105" s="8">
        <f t="shared" si="41"/>
        <v>246</v>
      </c>
      <c r="AA105" s="31">
        <f t="shared" si="42"/>
        <v>0.16921456720206646</v>
      </c>
      <c r="AB105" s="9">
        <v>4.2000000000000003E-2</v>
      </c>
      <c r="AC105" s="97">
        <f t="shared" si="50"/>
        <v>242</v>
      </c>
      <c r="AD105" s="31">
        <f t="shared" si="44"/>
        <v>0.15953235721083739</v>
      </c>
      <c r="AE105" s="16">
        <v>0.94052628625932788</v>
      </c>
      <c r="AF105" s="8">
        <f t="shared" si="45"/>
        <v>337</v>
      </c>
      <c r="AG105" s="31">
        <f t="shared" si="46"/>
        <v>0.11874971825996361</v>
      </c>
      <c r="AH105" s="12">
        <v>1.9600000000000002</v>
      </c>
      <c r="AI105" s="97">
        <f t="shared" si="51"/>
        <v>228</v>
      </c>
      <c r="AJ105" s="31">
        <f t="shared" si="48"/>
        <v>-0.21374511780907482</v>
      </c>
      <c r="AK105" s="11">
        <v>178793.92321252869</v>
      </c>
      <c r="AL105" s="36"/>
    </row>
    <row r="106" spans="1:38" x14ac:dyDescent="0.3">
      <c r="A106" t="s">
        <v>964</v>
      </c>
      <c r="B106" s="3" t="s">
        <v>215</v>
      </c>
      <c r="C106" s="4" t="s">
        <v>89</v>
      </c>
      <c r="D106" s="5" t="s">
        <v>37</v>
      </c>
      <c r="E106" s="34">
        <f t="shared" si="26"/>
        <v>4.8353070778406435</v>
      </c>
      <c r="F106" s="6">
        <f t="shared" si="27"/>
        <v>12.770662615635606</v>
      </c>
      <c r="G106" s="7">
        <f t="shared" si="28"/>
        <v>518</v>
      </c>
      <c r="H106" s="97">
        <f t="shared" si="29"/>
        <v>537</v>
      </c>
      <c r="I106" s="31">
        <f t="shared" si="30"/>
        <v>1.5457147142058083</v>
      </c>
      <c r="J106" s="9">
        <v>0.17719206680584554</v>
      </c>
      <c r="K106" s="8">
        <f t="shared" si="31"/>
        <v>284</v>
      </c>
      <c r="L106" s="31">
        <f t="shared" si="32"/>
        <v>0.21927984011899754</v>
      </c>
      <c r="M106" s="9">
        <v>3.431185665268776E-2</v>
      </c>
      <c r="N106" s="8">
        <f t="shared" si="33"/>
        <v>525</v>
      </c>
      <c r="O106" s="31">
        <f t="shared" si="34"/>
        <v>0.93029961714273846</v>
      </c>
      <c r="P106" s="9">
        <v>0</v>
      </c>
      <c r="Q106" s="8">
        <f t="shared" si="35"/>
        <v>311</v>
      </c>
      <c r="R106" s="31">
        <f t="shared" si="36"/>
        <v>5.0389357492440764E-2</v>
      </c>
      <c r="S106" s="10">
        <v>0.22168033695411216</v>
      </c>
      <c r="T106" s="8">
        <f t="shared" si="37"/>
        <v>485</v>
      </c>
      <c r="U106" s="31">
        <f t="shared" si="38"/>
        <v>0.73031233575502064</v>
      </c>
      <c r="V106" s="16">
        <v>2.826379542395693E-2</v>
      </c>
      <c r="W106" s="97">
        <f t="shared" si="49"/>
        <v>530</v>
      </c>
      <c r="X106" s="31">
        <f t="shared" si="40"/>
        <v>1.8878720521561208</v>
      </c>
      <c r="Y106" s="11">
        <v>208836</v>
      </c>
      <c r="Z106" s="8">
        <f t="shared" si="41"/>
        <v>471</v>
      </c>
      <c r="AA106" s="31">
        <f t="shared" si="42"/>
        <v>0.71526233777910242</v>
      </c>
      <c r="AB106" s="9">
        <v>3.3000000000000002E-2</v>
      </c>
      <c r="AC106" s="97">
        <f t="shared" si="50"/>
        <v>246</v>
      </c>
      <c r="AD106" s="31">
        <f t="shared" si="44"/>
        <v>0.17208664721223649</v>
      </c>
      <c r="AE106" s="16">
        <v>0.94122600202088247</v>
      </c>
      <c r="AF106" s="8">
        <f t="shared" si="45"/>
        <v>204</v>
      </c>
      <c r="AG106" s="31">
        <f t="shared" si="46"/>
        <v>-0.13211188562819626</v>
      </c>
      <c r="AH106" s="12">
        <v>2.2330000000000001</v>
      </c>
      <c r="AI106" s="97">
        <f t="shared" si="51"/>
        <v>163</v>
      </c>
      <c r="AJ106" s="31">
        <f t="shared" si="48"/>
        <v>-0.23654374748467411</v>
      </c>
      <c r="AK106" s="11">
        <v>150025.0228330747</v>
      </c>
      <c r="AL106" s="36"/>
    </row>
    <row r="107" spans="1:38" x14ac:dyDescent="0.3">
      <c r="A107" t="s">
        <v>1015</v>
      </c>
      <c r="B107" s="3" t="s">
        <v>217</v>
      </c>
      <c r="C107" s="4" t="s">
        <v>89</v>
      </c>
      <c r="D107" s="5" t="s">
        <v>37</v>
      </c>
      <c r="E107" s="34">
        <f t="shared" si="26"/>
        <v>2.1444512594242453</v>
      </c>
      <c r="F107" s="6">
        <f t="shared" si="27"/>
        <v>21.352001213482705</v>
      </c>
      <c r="G107" s="7">
        <f t="shared" si="28"/>
        <v>371</v>
      </c>
      <c r="H107" s="97">
        <f t="shared" si="29"/>
        <v>391</v>
      </c>
      <c r="I107" s="31">
        <f t="shared" si="30"/>
        <v>0.28521296296931931</v>
      </c>
      <c r="J107" s="9">
        <v>7.1001268958849506E-2</v>
      </c>
      <c r="K107" s="8">
        <f t="shared" si="31"/>
        <v>429</v>
      </c>
      <c r="L107" s="31">
        <f t="shared" si="32"/>
        <v>0.65492574580723739</v>
      </c>
      <c r="M107" s="9">
        <v>1.9620253164556962E-2</v>
      </c>
      <c r="N107" s="8">
        <f t="shared" si="33"/>
        <v>335</v>
      </c>
      <c r="O107" s="31">
        <f t="shared" si="34"/>
        <v>0.44976965299323662</v>
      </c>
      <c r="P107" s="9">
        <v>3.195610071013557E-2</v>
      </c>
      <c r="Q107" s="8">
        <f t="shared" si="35"/>
        <v>309</v>
      </c>
      <c r="R107" s="31">
        <f t="shared" si="36"/>
        <v>5.03418214247707E-2</v>
      </c>
      <c r="S107" s="10">
        <v>0.22568269013766643</v>
      </c>
      <c r="T107" s="8">
        <f t="shared" si="37"/>
        <v>378</v>
      </c>
      <c r="U107" s="31">
        <f t="shared" si="38"/>
        <v>0.52486212957940515</v>
      </c>
      <c r="V107" s="16">
        <v>4.1575618171362849E-2</v>
      </c>
      <c r="W107" s="97">
        <f t="shared" si="49"/>
        <v>365</v>
      </c>
      <c r="X107" s="31">
        <f t="shared" si="40"/>
        <v>0.12564102418968529</v>
      </c>
      <c r="Y107" s="11">
        <v>127606</v>
      </c>
      <c r="Z107" s="8">
        <f t="shared" si="41"/>
        <v>366</v>
      </c>
      <c r="AA107" s="31">
        <f t="shared" si="42"/>
        <v>0.47257443974486402</v>
      </c>
      <c r="AB107" s="9">
        <v>3.7000000000000005E-2</v>
      </c>
      <c r="AC107" s="97">
        <f t="shared" si="50"/>
        <v>306</v>
      </c>
      <c r="AD107" s="31">
        <f t="shared" si="44"/>
        <v>0.35279220601591738</v>
      </c>
      <c r="AE107" s="16">
        <v>0.95129766100608781</v>
      </c>
      <c r="AF107" s="8">
        <f t="shared" si="45"/>
        <v>251</v>
      </c>
      <c r="AG107" s="31">
        <f t="shared" si="46"/>
        <v>-4.5122025427662346E-2</v>
      </c>
      <c r="AH107" s="12">
        <v>2.1383333333333336</v>
      </c>
      <c r="AI107" s="97">
        <f t="shared" si="51"/>
        <v>202</v>
      </c>
      <c r="AJ107" s="31">
        <f t="shared" si="48"/>
        <v>-0.22113674144342974</v>
      </c>
      <c r="AK107" s="11">
        <v>169466.65718799367</v>
      </c>
      <c r="AL107" s="36"/>
    </row>
    <row r="108" spans="1:38" x14ac:dyDescent="0.3">
      <c r="A108" t="s">
        <v>255</v>
      </c>
      <c r="B108" s="3" t="s">
        <v>256</v>
      </c>
      <c r="C108" s="4" t="s">
        <v>89</v>
      </c>
      <c r="D108" s="5" t="s">
        <v>37</v>
      </c>
      <c r="E108" s="34">
        <f t="shared" si="26"/>
        <v>-2.405323169650881E-2</v>
      </c>
      <c r="F108" s="6">
        <f t="shared" si="27"/>
        <v>28.267522722253378</v>
      </c>
      <c r="G108" s="7">
        <f t="shared" si="28"/>
        <v>236</v>
      </c>
      <c r="H108" s="97">
        <f t="shared" si="29"/>
        <v>455</v>
      </c>
      <c r="I108" s="31">
        <f t="shared" si="30"/>
        <v>0.57090842393470753</v>
      </c>
      <c r="J108" s="9">
        <v>9.506964404156526E-2</v>
      </c>
      <c r="K108" s="8">
        <f t="shared" si="31"/>
        <v>144</v>
      </c>
      <c r="L108" s="31">
        <f t="shared" si="32"/>
        <v>-0.34739875089932548</v>
      </c>
      <c r="M108" s="9">
        <v>5.3422370617696162E-2</v>
      </c>
      <c r="N108" s="8">
        <f t="shared" si="33"/>
        <v>385</v>
      </c>
      <c r="O108" s="31">
        <f t="shared" si="34"/>
        <v>0.57669138219237492</v>
      </c>
      <c r="P108" s="9">
        <v>2.3515579071134628E-2</v>
      </c>
      <c r="Q108" s="8">
        <f t="shared" si="35"/>
        <v>251</v>
      </c>
      <c r="R108" s="31">
        <f t="shared" si="36"/>
        <v>4.8226368159769557E-2</v>
      </c>
      <c r="S108" s="10">
        <v>0.40379567938623057</v>
      </c>
      <c r="T108" s="8">
        <f t="shared" si="37"/>
        <v>443</v>
      </c>
      <c r="U108" s="31">
        <f t="shared" si="38"/>
        <v>0.65017009088976419</v>
      </c>
      <c r="V108" s="16">
        <v>3.345648604269294E-2</v>
      </c>
      <c r="W108" s="97">
        <f t="shared" si="49"/>
        <v>77</v>
      </c>
      <c r="X108" s="31">
        <f t="shared" si="40"/>
        <v>-0.93512529790125187</v>
      </c>
      <c r="Y108" s="11">
        <v>78710</v>
      </c>
      <c r="Z108" s="8">
        <f t="shared" si="41"/>
        <v>68</v>
      </c>
      <c r="AA108" s="31">
        <f t="shared" si="42"/>
        <v>-0.74086505042632678</v>
      </c>
      <c r="AB108" s="9">
        <v>5.7000000000000002E-2</v>
      </c>
      <c r="AC108" s="97">
        <f t="shared" si="50"/>
        <v>333</v>
      </c>
      <c r="AD108" s="31">
        <f t="shared" si="44"/>
        <v>0.41975741927691179</v>
      </c>
      <c r="AE108" s="16">
        <v>0.9550299800133244</v>
      </c>
      <c r="AF108" s="8">
        <f t="shared" si="45"/>
        <v>195</v>
      </c>
      <c r="AG108" s="31">
        <f t="shared" si="46"/>
        <v>-0.15753497857412704</v>
      </c>
      <c r="AH108" s="12">
        <v>2.2606666666666668</v>
      </c>
      <c r="AI108" s="97">
        <f t="shared" si="51"/>
        <v>160</v>
      </c>
      <c r="AJ108" s="31">
        <f t="shared" si="48"/>
        <v>-0.23760727001225745</v>
      </c>
      <c r="AK108" s="11">
        <v>148682.99596204321</v>
      </c>
      <c r="AL108" s="36"/>
    </row>
    <row r="109" spans="1:38" x14ac:dyDescent="0.3">
      <c r="A109" t="s">
        <v>296</v>
      </c>
      <c r="B109" s="3" t="s">
        <v>260</v>
      </c>
      <c r="C109" s="4" t="s">
        <v>89</v>
      </c>
      <c r="D109" s="5" t="s">
        <v>37</v>
      </c>
      <c r="E109" s="34">
        <f t="shared" si="26"/>
        <v>1.9655885064732248</v>
      </c>
      <c r="F109" s="6">
        <f t="shared" si="27"/>
        <v>21.922407786406808</v>
      </c>
      <c r="G109" s="7">
        <f t="shared" si="28"/>
        <v>355</v>
      </c>
      <c r="H109" s="97">
        <f t="shared" si="29"/>
        <v>488</v>
      </c>
      <c r="I109" s="31">
        <f t="shared" si="30"/>
        <v>0.80161134866954553</v>
      </c>
      <c r="J109" s="9">
        <v>0.11450518042157909</v>
      </c>
      <c r="K109" s="8">
        <f t="shared" si="31"/>
        <v>436</v>
      </c>
      <c r="L109" s="31">
        <f t="shared" si="32"/>
        <v>0.67818516273394336</v>
      </c>
      <c r="M109" s="9">
        <v>1.8835858943492424E-2</v>
      </c>
      <c r="N109" s="8">
        <f t="shared" si="33"/>
        <v>334</v>
      </c>
      <c r="O109" s="31">
        <f t="shared" si="34"/>
        <v>0.44844970050580796</v>
      </c>
      <c r="P109" s="9">
        <v>3.2043879907621246E-2</v>
      </c>
      <c r="Q109" s="8">
        <f t="shared" si="35"/>
        <v>314</v>
      </c>
      <c r="R109" s="31">
        <f t="shared" si="36"/>
        <v>5.0484027811244794E-2</v>
      </c>
      <c r="S109" s="10">
        <v>0.21370946198642946</v>
      </c>
      <c r="T109" s="8">
        <f t="shared" si="37"/>
        <v>427</v>
      </c>
      <c r="U109" s="31">
        <f t="shared" si="38"/>
        <v>0.62139849220281473</v>
      </c>
      <c r="V109" s="16">
        <v>3.5320696495481599E-2</v>
      </c>
      <c r="W109" s="97">
        <f t="shared" si="49"/>
        <v>256</v>
      </c>
      <c r="X109" s="31">
        <f t="shared" si="40"/>
        <v>-0.32310634517490561</v>
      </c>
      <c r="Y109" s="11">
        <v>106921</v>
      </c>
      <c r="Z109" s="8">
        <f t="shared" si="41"/>
        <v>442</v>
      </c>
      <c r="AA109" s="31">
        <f t="shared" si="42"/>
        <v>0.65459036327054287</v>
      </c>
      <c r="AB109" s="9">
        <v>3.4000000000000002E-2</v>
      </c>
      <c r="AC109" s="97">
        <f t="shared" si="50"/>
        <v>274</v>
      </c>
      <c r="AD109" s="31">
        <f t="shared" si="44"/>
        <v>0.24964805917762883</v>
      </c>
      <c r="AE109" s="16">
        <v>0.94554890219560883</v>
      </c>
      <c r="AF109" s="8">
        <f t="shared" si="45"/>
        <v>182</v>
      </c>
      <c r="AG109" s="31">
        <f t="shared" si="46"/>
        <v>-0.18847151336375348</v>
      </c>
      <c r="AH109" s="12">
        <v>2.2943333333333333</v>
      </c>
      <c r="AI109" s="97">
        <f t="shared" si="51"/>
        <v>170</v>
      </c>
      <c r="AJ109" s="31">
        <f t="shared" si="48"/>
        <v>-0.23482816331937015</v>
      </c>
      <c r="AK109" s="11">
        <v>152189.86653844098</v>
      </c>
      <c r="AL109" s="36"/>
    </row>
    <row r="110" spans="1:38" x14ac:dyDescent="0.3">
      <c r="A110" t="s">
        <v>806</v>
      </c>
      <c r="B110" s="3" t="s">
        <v>297</v>
      </c>
      <c r="C110" s="4" t="s">
        <v>89</v>
      </c>
      <c r="D110" s="5" t="s">
        <v>37</v>
      </c>
      <c r="E110" s="34">
        <f t="shared" si="26"/>
        <v>1.0301388128622571</v>
      </c>
      <c r="F110" s="6">
        <f t="shared" si="27"/>
        <v>24.905626176328671</v>
      </c>
      <c r="G110" s="7">
        <f t="shared" si="28"/>
        <v>291</v>
      </c>
      <c r="H110" s="97">
        <f t="shared" si="29"/>
        <v>430</v>
      </c>
      <c r="I110" s="31">
        <f t="shared" si="30"/>
        <v>0.44903137101808355</v>
      </c>
      <c r="J110" s="9">
        <v>8.4802128367143403E-2</v>
      </c>
      <c r="K110" s="8">
        <f t="shared" si="31"/>
        <v>44</v>
      </c>
      <c r="L110" s="31">
        <f t="shared" si="32"/>
        <v>-1.3481872379459956</v>
      </c>
      <c r="M110" s="9">
        <v>8.7172688100762341E-2</v>
      </c>
      <c r="N110" s="8">
        <f t="shared" si="33"/>
        <v>364</v>
      </c>
      <c r="O110" s="31">
        <f t="shared" si="34"/>
        <v>0.51320967023176045</v>
      </c>
      <c r="P110" s="9">
        <v>2.7737226277372264E-2</v>
      </c>
      <c r="Q110" s="8">
        <f t="shared" si="35"/>
        <v>237</v>
      </c>
      <c r="R110" s="31">
        <f t="shared" si="36"/>
        <v>4.7560721108004321E-2</v>
      </c>
      <c r="S110" s="10">
        <v>0.45984058859595339</v>
      </c>
      <c r="T110" s="8">
        <f t="shared" si="37"/>
        <v>297</v>
      </c>
      <c r="U110" s="31">
        <f t="shared" si="38"/>
        <v>0.27967369899424599</v>
      </c>
      <c r="V110" s="16">
        <v>5.746221662468514E-2</v>
      </c>
      <c r="W110" s="97">
        <f t="shared" si="49"/>
        <v>274</v>
      </c>
      <c r="X110" s="31">
        <f t="shared" si="40"/>
        <v>-0.25630948028374895</v>
      </c>
      <c r="Y110" s="11">
        <v>110000</v>
      </c>
      <c r="Z110" s="8">
        <f t="shared" si="41"/>
        <v>340</v>
      </c>
      <c r="AA110" s="31">
        <f t="shared" si="42"/>
        <v>0.41190246523630486</v>
      </c>
      <c r="AB110" s="9">
        <v>3.7999999999999999E-2</v>
      </c>
      <c r="AC110" s="97">
        <f t="shared" si="50"/>
        <v>291</v>
      </c>
      <c r="AD110" s="31">
        <f t="shared" si="44"/>
        <v>0.30849900005687875</v>
      </c>
      <c r="AE110" s="16">
        <v>0.948828970675064</v>
      </c>
      <c r="AF110" s="8">
        <f t="shared" si="45"/>
        <v>287</v>
      </c>
      <c r="AG110" s="31">
        <f t="shared" si="46"/>
        <v>2.808423016363229E-2</v>
      </c>
      <c r="AH110" s="12">
        <v>2.0586666666666669</v>
      </c>
      <c r="AI110" s="97">
        <f t="shared" si="51"/>
        <v>187</v>
      </c>
      <c r="AJ110" s="31">
        <f t="shared" si="48"/>
        <v>-0.22651741316047327</v>
      </c>
      <c r="AK110" s="11">
        <v>162676.95049049662</v>
      </c>
      <c r="AL110" s="36"/>
    </row>
    <row r="111" spans="1:38" x14ac:dyDescent="0.3">
      <c r="A111" t="s">
        <v>942</v>
      </c>
      <c r="B111" s="3" t="s">
        <v>303</v>
      </c>
      <c r="C111" s="4" t="s">
        <v>89</v>
      </c>
      <c r="D111" s="5" t="s">
        <v>37</v>
      </c>
      <c r="E111" s="34">
        <f t="shared" si="26"/>
        <v>-3.7107780670627881</v>
      </c>
      <c r="F111" s="6">
        <f t="shared" si="27"/>
        <v>40.024761409233243</v>
      </c>
      <c r="G111" s="7">
        <f t="shared" si="28"/>
        <v>89</v>
      </c>
      <c r="H111" s="97">
        <f t="shared" si="29"/>
        <v>277</v>
      </c>
      <c r="I111" s="31">
        <f t="shared" si="30"/>
        <v>-4.7342940024171665E-2</v>
      </c>
      <c r="J111" s="9">
        <v>4.2985142338664017E-2</v>
      </c>
      <c r="K111" s="8">
        <f t="shared" si="31"/>
        <v>103</v>
      </c>
      <c r="L111" s="31">
        <f t="shared" si="32"/>
        <v>-0.63063650775491253</v>
      </c>
      <c r="M111" s="9">
        <v>6.2974203338391502E-2</v>
      </c>
      <c r="N111" s="8">
        <f t="shared" si="33"/>
        <v>53</v>
      </c>
      <c r="O111" s="31">
        <f t="shared" si="34"/>
        <v>-1.3304356983065859</v>
      </c>
      <c r="P111" s="9">
        <v>0.15034293552812072</v>
      </c>
      <c r="Q111" s="8">
        <f t="shared" si="35"/>
        <v>212</v>
      </c>
      <c r="R111" s="31">
        <f t="shared" si="36"/>
        <v>4.6564546287314101E-2</v>
      </c>
      <c r="S111" s="10">
        <v>0.54371465854719447</v>
      </c>
      <c r="T111" s="8">
        <f t="shared" si="37"/>
        <v>38</v>
      </c>
      <c r="U111" s="31">
        <f t="shared" si="38"/>
        <v>-1.710035877672792</v>
      </c>
      <c r="V111" s="16">
        <v>0.18638231700544264</v>
      </c>
      <c r="W111" s="97">
        <f t="shared" si="49"/>
        <v>109</v>
      </c>
      <c r="X111" s="31">
        <f t="shared" si="40"/>
        <v>-0.79953568907704631</v>
      </c>
      <c r="Y111" s="11">
        <v>84960</v>
      </c>
      <c r="Z111" s="8">
        <f t="shared" si="41"/>
        <v>218</v>
      </c>
      <c r="AA111" s="31">
        <f t="shared" si="42"/>
        <v>0.10854259269350727</v>
      </c>
      <c r="AB111" s="9">
        <v>4.2999999999999997E-2</v>
      </c>
      <c r="AC111" s="97">
        <f t="shared" si="50"/>
        <v>288</v>
      </c>
      <c r="AD111" s="31">
        <f t="shared" si="44"/>
        <v>0.29128323958885838</v>
      </c>
      <c r="AE111" s="16">
        <v>0.9478694469628286</v>
      </c>
      <c r="AF111" s="8">
        <f t="shared" si="45"/>
        <v>126</v>
      </c>
      <c r="AG111" s="31">
        <f t="shared" si="46"/>
        <v>-0.32722646643009856</v>
      </c>
      <c r="AH111" s="12">
        <v>2.4453333333333336</v>
      </c>
      <c r="AI111" s="97">
        <f t="shared" si="51"/>
        <v>86</v>
      </c>
      <c r="AJ111" s="31">
        <f t="shared" si="48"/>
        <v>-0.26343880809499126</v>
      </c>
      <c r="AK111" s="11">
        <v>116086.96030882992</v>
      </c>
      <c r="AL111" s="36"/>
    </row>
    <row r="112" spans="1:38" x14ac:dyDescent="0.3">
      <c r="A112" t="s">
        <v>169</v>
      </c>
      <c r="B112" s="3" t="s">
        <v>333</v>
      </c>
      <c r="C112" s="4" t="s">
        <v>89</v>
      </c>
      <c r="D112" s="5" t="s">
        <v>37</v>
      </c>
      <c r="E112" s="34">
        <f t="shared" si="26"/>
        <v>2.7081320139461416</v>
      </c>
      <c r="F112" s="6">
        <f t="shared" si="27"/>
        <v>19.554381518463508</v>
      </c>
      <c r="G112" s="7">
        <f t="shared" si="28"/>
        <v>405</v>
      </c>
      <c r="H112" s="97">
        <f t="shared" si="29"/>
        <v>419</v>
      </c>
      <c r="I112" s="31">
        <f t="shared" si="30"/>
        <v>0.3738956415824452</v>
      </c>
      <c r="J112" s="9">
        <v>7.8472329104461114E-2</v>
      </c>
      <c r="K112" s="8">
        <f t="shared" si="31"/>
        <v>343</v>
      </c>
      <c r="L112" s="31">
        <f t="shared" si="32"/>
        <v>0.39183788066421471</v>
      </c>
      <c r="M112" s="9">
        <v>2.8492556442867002E-2</v>
      </c>
      <c r="N112" s="8">
        <f t="shared" si="33"/>
        <v>357</v>
      </c>
      <c r="O112" s="31">
        <f t="shared" si="34"/>
        <v>0.49669600110872131</v>
      </c>
      <c r="P112" s="9">
        <v>2.8835414762920092E-2</v>
      </c>
      <c r="Q112" s="8">
        <f t="shared" si="35"/>
        <v>326</v>
      </c>
      <c r="R112" s="31">
        <f t="shared" si="36"/>
        <v>5.0842989934136759E-2</v>
      </c>
      <c r="S112" s="10">
        <v>0.1834862385321101</v>
      </c>
      <c r="T112" s="8">
        <f t="shared" si="37"/>
        <v>424</v>
      </c>
      <c r="U112" s="31">
        <f t="shared" si="38"/>
        <v>0.61602490719927527</v>
      </c>
      <c r="V112" s="16">
        <v>3.5668869478204676E-2</v>
      </c>
      <c r="W112" s="97">
        <f t="shared" si="49"/>
        <v>318</v>
      </c>
      <c r="X112" s="31">
        <f t="shared" si="40"/>
        <v>-6.821957492281093E-2</v>
      </c>
      <c r="Y112" s="11">
        <v>118670</v>
      </c>
      <c r="Z112" s="8">
        <f t="shared" si="41"/>
        <v>442</v>
      </c>
      <c r="AA112" s="31">
        <f t="shared" si="42"/>
        <v>0.65459036327054287</v>
      </c>
      <c r="AB112" s="9">
        <v>3.4000000000000002E-2</v>
      </c>
      <c r="AC112" s="97">
        <f t="shared" si="50"/>
        <v>492</v>
      </c>
      <c r="AD112" s="31">
        <f t="shared" si="44"/>
        <v>0.8354468166526795</v>
      </c>
      <c r="AE112" s="16">
        <v>0.97819850831899025</v>
      </c>
      <c r="AF112" s="8">
        <f t="shared" si="45"/>
        <v>245</v>
      </c>
      <c r="AG112" s="31">
        <f t="shared" si="46"/>
        <v>-6.0130839335500549E-2</v>
      </c>
      <c r="AH112" s="12">
        <v>2.1546666666666665</v>
      </c>
      <c r="AI112" s="97">
        <f t="shared" si="51"/>
        <v>221</v>
      </c>
      <c r="AJ112" s="31">
        <f t="shared" si="48"/>
        <v>-0.21460064009677296</v>
      </c>
      <c r="AK112" s="11">
        <v>177714.36554536188</v>
      </c>
      <c r="AL112" s="36"/>
    </row>
    <row r="113" spans="1:38" x14ac:dyDescent="0.3">
      <c r="A113" t="s">
        <v>420</v>
      </c>
      <c r="B113" s="3" t="s">
        <v>352</v>
      </c>
      <c r="C113" s="4" t="s">
        <v>89</v>
      </c>
      <c r="D113" s="5" t="s">
        <v>37</v>
      </c>
      <c r="E113" s="34">
        <f t="shared" si="26"/>
        <v>-1.1422994533150508</v>
      </c>
      <c r="F113" s="6">
        <f t="shared" si="27"/>
        <v>31.833692785248157</v>
      </c>
      <c r="G113" s="7">
        <f t="shared" si="28"/>
        <v>172</v>
      </c>
      <c r="H113" s="97">
        <f t="shared" si="29"/>
        <v>183</v>
      </c>
      <c r="I113" s="31">
        <f t="shared" si="30"/>
        <v>-0.33653764491753457</v>
      </c>
      <c r="J113" s="9">
        <v>1.862197392923659E-2</v>
      </c>
      <c r="K113" s="8">
        <f t="shared" si="31"/>
        <v>15</v>
      </c>
      <c r="L113" s="31">
        <f t="shared" si="32"/>
        <v>-2.7015314938229942</v>
      </c>
      <c r="M113" s="9">
        <v>0.1328125</v>
      </c>
      <c r="N113" s="8">
        <f t="shared" si="33"/>
        <v>415</v>
      </c>
      <c r="O113" s="31">
        <f t="shared" si="34"/>
        <v>0.65689615911975285</v>
      </c>
      <c r="P113" s="9">
        <v>1.8181818181818181E-2</v>
      </c>
      <c r="Q113" s="8">
        <f t="shared" si="35"/>
        <v>386</v>
      </c>
      <c r="R113" s="31">
        <f t="shared" si="36"/>
        <v>5.3022261440516576E-2</v>
      </c>
      <c r="S113" s="10">
        <v>0</v>
      </c>
      <c r="T113" s="8">
        <f t="shared" si="37"/>
        <v>229</v>
      </c>
      <c r="U113" s="31">
        <f t="shared" si="38"/>
        <v>4.0156347106393563E-2</v>
      </c>
      <c r="V113" s="16">
        <v>7.2981366459627328E-2</v>
      </c>
      <c r="W113" s="97">
        <f t="shared" si="49"/>
        <v>156</v>
      </c>
      <c r="X113" s="31">
        <f t="shared" si="40"/>
        <v>-0.65765472240339751</v>
      </c>
      <c r="Y113" s="11">
        <v>91500</v>
      </c>
      <c r="Z113" s="8">
        <f t="shared" si="41"/>
        <v>111</v>
      </c>
      <c r="AA113" s="31">
        <f t="shared" si="42"/>
        <v>-0.43750517788352916</v>
      </c>
      <c r="AB113" s="9">
        <v>5.2000000000000005E-2</v>
      </c>
      <c r="AC113" s="97">
        <f t="shared" si="50"/>
        <v>210</v>
      </c>
      <c r="AD113" s="31">
        <f t="shared" si="44"/>
        <v>2.217002585110027E-2</v>
      </c>
      <c r="AE113" s="16">
        <v>0.93287037037037035</v>
      </c>
      <c r="AF113" s="8">
        <f t="shared" si="45"/>
        <v>271</v>
      </c>
      <c r="AG113" s="31">
        <f t="shared" si="46"/>
        <v>-1.0816165066887628E-2</v>
      </c>
      <c r="AH113" s="12">
        <v>2.1009999999999995</v>
      </c>
      <c r="AI113" s="97">
        <f t="shared" si="51"/>
        <v>185</v>
      </c>
      <c r="AJ113" s="31">
        <f t="shared" si="48"/>
        <v>-0.22865208237613352</v>
      </c>
      <c r="AK113" s="11">
        <v>159983.2760511883</v>
      </c>
      <c r="AL113" s="36"/>
    </row>
    <row r="114" spans="1:38" x14ac:dyDescent="0.3">
      <c r="A114" t="s">
        <v>481</v>
      </c>
      <c r="B114" s="3" t="s">
        <v>356</v>
      </c>
      <c r="C114" s="4" t="s">
        <v>89</v>
      </c>
      <c r="D114" s="5" t="s">
        <v>37</v>
      </c>
      <c r="E114" s="34">
        <f t="shared" si="26"/>
        <v>-0.53367435894469217</v>
      </c>
      <c r="F114" s="6">
        <f t="shared" si="27"/>
        <v>29.89274226006826</v>
      </c>
      <c r="G114" s="7">
        <f t="shared" si="28"/>
        <v>201</v>
      </c>
      <c r="H114" s="97">
        <f t="shared" si="29"/>
        <v>301</v>
      </c>
      <c r="I114" s="31">
        <f t="shared" si="30"/>
        <v>3.7100737146888829E-2</v>
      </c>
      <c r="J114" s="9">
        <v>5.0099088386841073E-2</v>
      </c>
      <c r="K114" s="8">
        <f t="shared" si="31"/>
        <v>234</v>
      </c>
      <c r="L114" s="31">
        <f t="shared" si="32"/>
        <v>2.7477634002882827E-2</v>
      </c>
      <c r="M114" s="9">
        <v>4.0780141843971635E-2</v>
      </c>
      <c r="N114" s="8">
        <f t="shared" si="33"/>
        <v>218</v>
      </c>
      <c r="O114" s="31">
        <f t="shared" si="34"/>
        <v>6.2472456792513974E-2</v>
      </c>
      <c r="P114" s="9">
        <v>5.7712055863627029E-2</v>
      </c>
      <c r="Q114" s="8">
        <f t="shared" si="35"/>
        <v>145</v>
      </c>
      <c r="R114" s="31">
        <f t="shared" si="36"/>
        <v>4.1366687633087734E-2</v>
      </c>
      <c r="S114" s="10">
        <v>0.98135426889106969</v>
      </c>
      <c r="T114" s="8">
        <f t="shared" si="37"/>
        <v>300</v>
      </c>
      <c r="U114" s="31">
        <f t="shared" si="38"/>
        <v>0.29103871555397376</v>
      </c>
      <c r="V114" s="16">
        <v>5.6725838264299805E-2</v>
      </c>
      <c r="W114" s="97">
        <f t="shared" si="49"/>
        <v>252</v>
      </c>
      <c r="X114" s="31">
        <f t="shared" si="40"/>
        <v>-0.35109204043622161</v>
      </c>
      <c r="Y114" s="11">
        <v>105631</v>
      </c>
      <c r="Z114" s="8">
        <f t="shared" si="41"/>
        <v>164</v>
      </c>
      <c r="AA114" s="31">
        <f t="shared" si="42"/>
        <v>-0.13414530534073113</v>
      </c>
      <c r="AB114" s="9">
        <v>4.7E-2</v>
      </c>
      <c r="AC114" s="97">
        <f t="shared" si="50"/>
        <v>129</v>
      </c>
      <c r="AD114" s="31">
        <f t="shared" si="44"/>
        <v>-0.38563371427368842</v>
      </c>
      <c r="AE114" s="16">
        <v>0.91014135068431679</v>
      </c>
      <c r="AF114" s="8">
        <f t="shared" si="45"/>
        <v>253</v>
      </c>
      <c r="AG114" s="31">
        <f t="shared" si="46"/>
        <v>-4.3896816129063002E-2</v>
      </c>
      <c r="AH114" s="12">
        <v>2.137</v>
      </c>
      <c r="AI114" s="97">
        <f t="shared" si="51"/>
        <v>120</v>
      </c>
      <c r="AJ114" s="31">
        <f t="shared" si="48"/>
        <v>-0.2514061905152144</v>
      </c>
      <c r="AK114" s="11">
        <v>131270.5560504265</v>
      </c>
      <c r="AL114" s="36"/>
    </row>
    <row r="115" spans="1:38" x14ac:dyDescent="0.3">
      <c r="A115" t="s">
        <v>271</v>
      </c>
      <c r="B115" s="3" t="s">
        <v>425</v>
      </c>
      <c r="C115" s="4" t="s">
        <v>89</v>
      </c>
      <c r="D115" s="5" t="s">
        <v>37</v>
      </c>
      <c r="E115" s="34">
        <f t="shared" si="26"/>
        <v>2.5891094429420098</v>
      </c>
      <c r="F115" s="6">
        <f t="shared" si="27"/>
        <v>19.933953316990355</v>
      </c>
      <c r="G115" s="7">
        <f t="shared" si="28"/>
        <v>396</v>
      </c>
      <c r="H115" s="97">
        <f t="shared" si="29"/>
        <v>142</v>
      </c>
      <c r="I115" s="31">
        <f t="shared" si="30"/>
        <v>-0.46387166451630218</v>
      </c>
      <c r="J115" s="9">
        <v>7.8947368421051767E-3</v>
      </c>
      <c r="K115" s="8">
        <f t="shared" si="31"/>
        <v>432</v>
      </c>
      <c r="L115" s="31">
        <f t="shared" si="32"/>
        <v>0.66117147385240027</v>
      </c>
      <c r="M115" s="9">
        <v>1.9409623938536191E-2</v>
      </c>
      <c r="N115" s="8">
        <f t="shared" si="33"/>
        <v>238</v>
      </c>
      <c r="O115" s="31">
        <f t="shared" si="34"/>
        <v>0.14898581751416506</v>
      </c>
      <c r="P115" s="9">
        <v>5.195876288659794E-2</v>
      </c>
      <c r="Q115" s="8">
        <f t="shared" si="35"/>
        <v>386</v>
      </c>
      <c r="R115" s="31">
        <f t="shared" si="36"/>
        <v>5.3022261440516576E-2</v>
      </c>
      <c r="S115" s="10">
        <v>0</v>
      </c>
      <c r="T115" s="8">
        <f t="shared" si="37"/>
        <v>519</v>
      </c>
      <c r="U115" s="31">
        <f t="shared" si="38"/>
        <v>0.84838510057340188</v>
      </c>
      <c r="V115" s="16">
        <v>2.0613456464379946E-2</v>
      </c>
      <c r="W115" s="97">
        <f t="shared" si="49"/>
        <v>413</v>
      </c>
      <c r="X115" s="31">
        <f t="shared" si="40"/>
        <v>0.45741252622945749</v>
      </c>
      <c r="Y115" s="11">
        <v>142899</v>
      </c>
      <c r="Z115" s="8">
        <f t="shared" si="41"/>
        <v>415</v>
      </c>
      <c r="AA115" s="31">
        <f t="shared" si="42"/>
        <v>0.59391838876198322</v>
      </c>
      <c r="AB115" s="9">
        <v>3.5000000000000003E-2</v>
      </c>
      <c r="AC115" s="97">
        <f t="shared" si="50"/>
        <v>330</v>
      </c>
      <c r="AD115" s="31">
        <f t="shared" si="44"/>
        <v>0.41252955968481053</v>
      </c>
      <c r="AE115" s="16">
        <v>0.95462713387241693</v>
      </c>
      <c r="AF115" s="8">
        <f t="shared" si="45"/>
        <v>405</v>
      </c>
      <c r="AG115" s="31">
        <f t="shared" si="46"/>
        <v>0.28905381076523479</v>
      </c>
      <c r="AH115" s="12">
        <v>1.7746666666666666</v>
      </c>
      <c r="AI115" s="97">
        <f t="shared" si="51"/>
        <v>304</v>
      </c>
      <c r="AJ115" s="31">
        <f t="shared" si="48"/>
        <v>-0.18693046515063447</v>
      </c>
      <c r="AK115" s="11">
        <v>212630.5213772846</v>
      </c>
      <c r="AL115" s="36"/>
    </row>
    <row r="116" spans="1:38" x14ac:dyDescent="0.3">
      <c r="A116" t="s">
        <v>866</v>
      </c>
      <c r="B116" s="3" t="s">
        <v>600</v>
      </c>
      <c r="C116" s="4" t="s">
        <v>89</v>
      </c>
      <c r="D116" s="5" t="s">
        <v>37</v>
      </c>
      <c r="E116" s="34">
        <f t="shared" si="26"/>
        <v>0.91446245068384047</v>
      </c>
      <c r="F116" s="6">
        <f t="shared" si="27"/>
        <v>25.274526666955619</v>
      </c>
      <c r="G116" s="7">
        <f t="shared" si="28"/>
        <v>280</v>
      </c>
      <c r="H116" s="97">
        <f t="shared" si="29"/>
        <v>306</v>
      </c>
      <c r="I116" s="31">
        <f t="shared" si="30"/>
        <v>4.40063124526094E-2</v>
      </c>
      <c r="J116" s="9">
        <v>5.068084763516234E-2</v>
      </c>
      <c r="K116" s="8">
        <f t="shared" si="31"/>
        <v>259</v>
      </c>
      <c r="L116" s="31">
        <f t="shared" si="32"/>
        <v>0.11208322140762404</v>
      </c>
      <c r="M116" s="9">
        <v>3.7926926131850676E-2</v>
      </c>
      <c r="N116" s="8">
        <f t="shared" si="33"/>
        <v>254</v>
      </c>
      <c r="O116" s="31">
        <f t="shared" si="34"/>
        <v>0.1983870801541108</v>
      </c>
      <c r="P116" s="9">
        <v>4.867349070398997E-2</v>
      </c>
      <c r="Q116" s="8">
        <f t="shared" si="35"/>
        <v>308</v>
      </c>
      <c r="R116" s="31">
        <f t="shared" si="36"/>
        <v>5.0289815955140045E-2</v>
      </c>
      <c r="S116" s="10">
        <v>0.23006134969325154</v>
      </c>
      <c r="T116" s="8">
        <f t="shared" si="37"/>
        <v>218</v>
      </c>
      <c r="U116" s="31">
        <f t="shared" si="38"/>
        <v>1.0071094210404476E-2</v>
      </c>
      <c r="V116" s="16">
        <v>7.4930693069306928E-2</v>
      </c>
      <c r="W116" s="97">
        <f t="shared" si="49"/>
        <v>294</v>
      </c>
      <c r="X116" s="31">
        <f t="shared" si="40"/>
        <v>-0.18168095958690617</v>
      </c>
      <c r="Y116" s="11">
        <v>113440</v>
      </c>
      <c r="Z116" s="8">
        <f t="shared" si="41"/>
        <v>366</v>
      </c>
      <c r="AA116" s="31">
        <f t="shared" si="42"/>
        <v>0.47257443974486402</v>
      </c>
      <c r="AB116" s="9">
        <v>3.7000000000000005E-2</v>
      </c>
      <c r="AC116" s="97">
        <f t="shared" si="50"/>
        <v>300</v>
      </c>
      <c r="AD116" s="31">
        <f t="shared" si="44"/>
        <v>0.339980805510465</v>
      </c>
      <c r="AE116" s="16">
        <v>0.95058361514126755</v>
      </c>
      <c r="AF116" s="8">
        <f t="shared" si="45"/>
        <v>360</v>
      </c>
      <c r="AG116" s="31">
        <f t="shared" si="46"/>
        <v>0.16775809020392679</v>
      </c>
      <c r="AH116" s="12">
        <v>1.9066666666666665</v>
      </c>
      <c r="AI116" s="97">
        <f t="shared" si="51"/>
        <v>192</v>
      </c>
      <c r="AJ116" s="31">
        <f t="shared" si="48"/>
        <v>-0.22448692528111075</v>
      </c>
      <c r="AK116" s="11">
        <v>165239.16165644172</v>
      </c>
      <c r="AL116" s="36"/>
    </row>
    <row r="117" spans="1:38" x14ac:dyDescent="0.3">
      <c r="A117" t="s">
        <v>495</v>
      </c>
      <c r="B117" s="3" t="s">
        <v>618</v>
      </c>
      <c r="C117" s="4" t="s">
        <v>89</v>
      </c>
      <c r="D117" s="5" t="s">
        <v>37</v>
      </c>
      <c r="E117" s="34">
        <f t="shared" si="26"/>
        <v>1.9260767965730927</v>
      </c>
      <c r="F117" s="6">
        <f t="shared" si="27"/>
        <v>22.048413557103391</v>
      </c>
      <c r="G117" s="7">
        <f t="shared" si="28"/>
        <v>352</v>
      </c>
      <c r="H117" s="97">
        <f t="shared" si="29"/>
        <v>345</v>
      </c>
      <c r="I117" s="31">
        <f t="shared" si="30"/>
        <v>0.1523013722141634</v>
      </c>
      <c r="J117" s="9">
        <v>5.9804150151550495E-2</v>
      </c>
      <c r="K117" s="8">
        <f t="shared" si="31"/>
        <v>181</v>
      </c>
      <c r="L117" s="31">
        <f t="shared" si="32"/>
        <v>-0.16783923551424618</v>
      </c>
      <c r="M117" s="9">
        <v>4.736695458344943E-2</v>
      </c>
      <c r="N117" s="8">
        <f t="shared" si="33"/>
        <v>435</v>
      </c>
      <c r="O117" s="31">
        <f t="shared" si="34"/>
        <v>0.68719395561436358</v>
      </c>
      <c r="P117" s="9">
        <v>1.6166960611405056E-2</v>
      </c>
      <c r="Q117" s="8">
        <f t="shared" si="35"/>
        <v>348</v>
      </c>
      <c r="R117" s="31">
        <f t="shared" si="36"/>
        <v>5.1715801237043911E-2</v>
      </c>
      <c r="S117" s="10">
        <v>0.10999890001099989</v>
      </c>
      <c r="T117" s="8">
        <f t="shared" si="37"/>
        <v>457</v>
      </c>
      <c r="U117" s="31">
        <f t="shared" si="38"/>
        <v>0.67293793757921239</v>
      </c>
      <c r="V117" s="16">
        <v>3.1981279251170044E-2</v>
      </c>
      <c r="W117" s="97">
        <v>308</v>
      </c>
      <c r="X117" s="31">
        <f t="shared" si="40"/>
        <v>-0.13492966246432009</v>
      </c>
      <c r="Y117" s="11">
        <v>115595</v>
      </c>
      <c r="Z117" s="8">
        <f t="shared" si="41"/>
        <v>396</v>
      </c>
      <c r="AA117" s="31">
        <f t="shared" si="42"/>
        <v>0.53324641425342367</v>
      </c>
      <c r="AB117" s="9">
        <v>3.6000000000000004E-2</v>
      </c>
      <c r="AC117" s="97">
        <v>308</v>
      </c>
      <c r="AD117" s="31">
        <f t="shared" si="44"/>
        <v>0.17938959504875804</v>
      </c>
      <c r="AE117" s="16">
        <v>0.9416330332194971</v>
      </c>
      <c r="AF117" s="8">
        <f t="shared" si="45"/>
        <v>255</v>
      </c>
      <c r="AG117" s="31">
        <f t="shared" si="46"/>
        <v>-4.0833792882565251E-2</v>
      </c>
      <c r="AH117" s="12">
        <v>2.1336666666666666</v>
      </c>
      <c r="AI117" s="97">
        <v>308</v>
      </c>
      <c r="AJ117" s="31">
        <f t="shared" si="48"/>
        <v>-0.19753732259890769</v>
      </c>
      <c r="AK117" s="11">
        <v>199246.0491695083</v>
      </c>
      <c r="AL117" s="36"/>
    </row>
    <row r="118" spans="1:38" x14ac:dyDescent="0.3">
      <c r="A118" t="s">
        <v>852</v>
      </c>
      <c r="B118" s="3" t="s">
        <v>627</v>
      </c>
      <c r="C118" s="4" t="s">
        <v>89</v>
      </c>
      <c r="D118" s="5" t="s">
        <v>37</v>
      </c>
      <c r="E118" s="34">
        <f t="shared" si="26"/>
        <v>-1.7952219097346169</v>
      </c>
      <c r="F118" s="6">
        <f t="shared" si="27"/>
        <v>33.91591088044575</v>
      </c>
      <c r="G118" s="7">
        <f t="shared" si="28"/>
        <v>148</v>
      </c>
      <c r="H118" s="97">
        <f t="shared" si="29"/>
        <v>392</v>
      </c>
      <c r="I118" s="31">
        <f t="shared" si="30"/>
        <v>0.29108979547831154</v>
      </c>
      <c r="J118" s="9">
        <v>7.1496361910787787E-2</v>
      </c>
      <c r="K118" s="8">
        <f t="shared" si="31"/>
        <v>130</v>
      </c>
      <c r="L118" s="31">
        <f t="shared" si="32"/>
        <v>-0.4120004656358624</v>
      </c>
      <c r="M118" s="9">
        <v>5.5600981193785773E-2</v>
      </c>
      <c r="N118" s="8">
        <f t="shared" si="33"/>
        <v>132</v>
      </c>
      <c r="O118" s="31">
        <f t="shared" si="34"/>
        <v>-0.33093657314186797</v>
      </c>
      <c r="P118" s="9">
        <v>8.3874458874458879E-2</v>
      </c>
      <c r="Q118" s="8">
        <f t="shared" si="35"/>
        <v>203</v>
      </c>
      <c r="R118" s="31">
        <f t="shared" si="36"/>
        <v>4.6008957803215136E-2</v>
      </c>
      <c r="S118" s="10">
        <v>0.59049306170652494</v>
      </c>
      <c r="T118" s="8">
        <f t="shared" si="37"/>
        <v>70</v>
      </c>
      <c r="U118" s="31">
        <f t="shared" si="38"/>
        <v>-0.86469172978570097</v>
      </c>
      <c r="V118" s="16">
        <v>0.13160957344532712</v>
      </c>
      <c r="W118" s="97">
        <f t="shared" ref="W118:W134" si="52">RANK(Y118,Y$7:Y$570,1)</f>
        <v>79</v>
      </c>
      <c r="X118" s="31">
        <f t="shared" si="40"/>
        <v>-0.93091659644334857</v>
      </c>
      <c r="Y118" s="11">
        <v>78904</v>
      </c>
      <c r="Z118" s="8">
        <f t="shared" si="41"/>
        <v>191</v>
      </c>
      <c r="AA118" s="31">
        <f t="shared" si="42"/>
        <v>-1.2801356323611931E-2</v>
      </c>
      <c r="AB118" s="9">
        <v>4.4999999999999998E-2</v>
      </c>
      <c r="AC118" s="97">
        <f t="shared" ref="AC118:AC134" si="53">RANK(AE118,AE$7:AE$570,1)</f>
        <v>351</v>
      </c>
      <c r="AD118" s="31">
        <f t="shared" si="44"/>
        <v>0.460126857010763</v>
      </c>
      <c r="AE118" s="16">
        <v>0.95727997836960932</v>
      </c>
      <c r="AF118" s="8">
        <f t="shared" si="45"/>
        <v>149</v>
      </c>
      <c r="AG118" s="31">
        <f t="shared" si="46"/>
        <v>-0.26229037360434759</v>
      </c>
      <c r="AH118" s="12">
        <v>2.3746666666666667</v>
      </c>
      <c r="AI118" s="97">
        <f t="shared" ref="AI118:AI134" si="54">RANK(AK118,AK$7:AK$570,1)</f>
        <v>84</v>
      </c>
      <c r="AJ118" s="31">
        <f t="shared" si="48"/>
        <v>-0.26484483165436418</v>
      </c>
      <c r="AK118" s="11">
        <v>114312.74175770102</v>
      </c>
      <c r="AL118" s="36"/>
    </row>
    <row r="119" spans="1:38" x14ac:dyDescent="0.3">
      <c r="A119" t="s">
        <v>281</v>
      </c>
      <c r="B119" s="3" t="s">
        <v>641</v>
      </c>
      <c r="C119" s="4" t="s">
        <v>89</v>
      </c>
      <c r="D119" s="5" t="s">
        <v>37</v>
      </c>
      <c r="E119" s="34">
        <f t="shared" si="26"/>
        <v>3.8684894522448339</v>
      </c>
      <c r="F119" s="6">
        <f t="shared" si="27"/>
        <v>15.853915665026729</v>
      </c>
      <c r="G119" s="7">
        <f t="shared" si="28"/>
        <v>474</v>
      </c>
      <c r="H119" s="97">
        <f t="shared" si="29"/>
        <v>362</v>
      </c>
      <c r="I119" s="31">
        <f t="shared" si="30"/>
        <v>0.18520826918090955</v>
      </c>
      <c r="J119" s="9">
        <v>6.2576387191395799E-2</v>
      </c>
      <c r="K119" s="8">
        <f t="shared" si="31"/>
        <v>266</v>
      </c>
      <c r="L119" s="31">
        <f t="shared" si="32"/>
        <v>0.14344351282724793</v>
      </c>
      <c r="M119" s="9">
        <v>3.6869340232858989E-2</v>
      </c>
      <c r="N119" s="8">
        <f t="shared" si="33"/>
        <v>448</v>
      </c>
      <c r="O119" s="31">
        <f t="shared" si="34"/>
        <v>0.70812487959551706</v>
      </c>
      <c r="P119" s="9">
        <v>1.4775016789791807E-2</v>
      </c>
      <c r="Q119" s="8">
        <f t="shared" si="35"/>
        <v>109</v>
      </c>
      <c r="R119" s="31">
        <f t="shared" si="36"/>
        <v>3.6628845692041785E-2</v>
      </c>
      <c r="S119" s="10">
        <v>1.380262249827467</v>
      </c>
      <c r="T119" s="8">
        <f t="shared" si="37"/>
        <v>549</v>
      </c>
      <c r="U119" s="31">
        <f t="shared" si="38"/>
        <v>0.99771495428918444</v>
      </c>
      <c r="V119" s="16">
        <v>1.0937863625785431E-2</v>
      </c>
      <c r="W119" s="97">
        <f t="shared" si="52"/>
        <v>403</v>
      </c>
      <c r="X119" s="31">
        <f t="shared" si="40"/>
        <v>0.42029351491774297</v>
      </c>
      <c r="Y119" s="11">
        <v>141188</v>
      </c>
      <c r="Z119" s="8">
        <f t="shared" si="41"/>
        <v>415</v>
      </c>
      <c r="AA119" s="31">
        <f t="shared" si="42"/>
        <v>0.59391838876198322</v>
      </c>
      <c r="AB119" s="9">
        <v>3.5000000000000003E-2</v>
      </c>
      <c r="AC119" s="97">
        <f t="shared" si="53"/>
        <v>556</v>
      </c>
      <c r="AD119" s="31">
        <f t="shared" si="44"/>
        <v>1.129853970022382</v>
      </c>
      <c r="AE119" s="16">
        <v>0.99460734748904622</v>
      </c>
      <c r="AF119" s="8">
        <f t="shared" si="45"/>
        <v>177</v>
      </c>
      <c r="AG119" s="31">
        <f t="shared" si="46"/>
        <v>-0.19612907147999764</v>
      </c>
      <c r="AH119" s="12">
        <v>2.3026666666666666</v>
      </c>
      <c r="AI119" s="97">
        <f t="shared" si="54"/>
        <v>260</v>
      </c>
      <c r="AJ119" s="31">
        <f t="shared" si="48"/>
        <v>-0.20470311466423319</v>
      </c>
      <c r="AK119" s="11">
        <v>190203.75316310098</v>
      </c>
      <c r="AL119" s="36"/>
    </row>
    <row r="120" spans="1:38" x14ac:dyDescent="0.3">
      <c r="A120" t="s">
        <v>304</v>
      </c>
      <c r="B120" s="3" t="s">
        <v>643</v>
      </c>
      <c r="C120" s="4" t="s">
        <v>89</v>
      </c>
      <c r="D120" s="5" t="s">
        <v>37</v>
      </c>
      <c r="E120" s="34">
        <f t="shared" si="26"/>
        <v>4.1815823646749894</v>
      </c>
      <c r="F120" s="6">
        <f t="shared" si="27"/>
        <v>14.855439167043851</v>
      </c>
      <c r="G120" s="7">
        <f t="shared" si="28"/>
        <v>492</v>
      </c>
      <c r="H120" s="97">
        <f t="shared" si="29"/>
        <v>448</v>
      </c>
      <c r="I120" s="31">
        <f t="shared" si="30"/>
        <v>0.50989720897683</v>
      </c>
      <c r="J120" s="9">
        <v>8.9929762571637761E-2</v>
      </c>
      <c r="K120" s="8">
        <f t="shared" si="31"/>
        <v>347</v>
      </c>
      <c r="L120" s="31">
        <f t="shared" si="32"/>
        <v>0.40737918161883813</v>
      </c>
      <c r="M120" s="9">
        <v>2.7968445855957383E-2</v>
      </c>
      <c r="N120" s="8">
        <f t="shared" si="33"/>
        <v>511</v>
      </c>
      <c r="O120" s="31">
        <f t="shared" si="34"/>
        <v>0.85375012841851727</v>
      </c>
      <c r="P120" s="9">
        <v>5.0906776964683422E-3</v>
      </c>
      <c r="Q120" s="8">
        <f t="shared" si="35"/>
        <v>347</v>
      </c>
      <c r="R120" s="31">
        <f t="shared" si="36"/>
        <v>5.1613583922950748E-2</v>
      </c>
      <c r="S120" s="10">
        <v>0.11860520281489681</v>
      </c>
      <c r="T120" s="8">
        <f t="shared" si="37"/>
        <v>435</v>
      </c>
      <c r="U120" s="31">
        <f t="shared" si="38"/>
        <v>0.6398804938247552</v>
      </c>
      <c r="V120" s="16">
        <v>3.4123184289539886E-2</v>
      </c>
      <c r="W120" s="97">
        <f t="shared" si="52"/>
        <v>451</v>
      </c>
      <c r="X120" s="31">
        <f t="shared" si="40"/>
        <v>0.78434619102638203</v>
      </c>
      <c r="Y120" s="11">
        <v>157969</v>
      </c>
      <c r="Z120" s="8">
        <f t="shared" si="41"/>
        <v>492</v>
      </c>
      <c r="AA120" s="31">
        <f t="shared" si="42"/>
        <v>0.77593431228766208</v>
      </c>
      <c r="AB120" s="9">
        <v>3.2000000000000001E-2</v>
      </c>
      <c r="AC120" s="97">
        <f t="shared" si="53"/>
        <v>514</v>
      </c>
      <c r="AD120" s="31">
        <f t="shared" si="44"/>
        <v>0.91803180422161634</v>
      </c>
      <c r="AE120" s="16">
        <v>0.98280139844366754</v>
      </c>
      <c r="AF120" s="8">
        <f t="shared" si="45"/>
        <v>224</v>
      </c>
      <c r="AG120" s="31">
        <f t="shared" si="46"/>
        <v>-0.10086904851392009</v>
      </c>
      <c r="AH120" s="12">
        <v>2.1990000000000003</v>
      </c>
      <c r="AI120" s="97">
        <f t="shared" si="54"/>
        <v>310</v>
      </c>
      <c r="AJ120" s="31">
        <f t="shared" si="48"/>
        <v>-0.18430393818932422</v>
      </c>
      <c r="AK120" s="11">
        <v>215944.85621095911</v>
      </c>
      <c r="AL120" s="36"/>
    </row>
    <row r="121" spans="1:38" x14ac:dyDescent="0.3">
      <c r="A121" t="s">
        <v>68</v>
      </c>
      <c r="B121" s="3" t="s">
        <v>692</v>
      </c>
      <c r="C121" s="4" t="s">
        <v>89</v>
      </c>
      <c r="D121" s="5" t="s">
        <v>37</v>
      </c>
      <c r="E121" s="34">
        <f t="shared" si="26"/>
        <v>2.8397289759076298</v>
      </c>
      <c r="F121" s="6">
        <f t="shared" si="27"/>
        <v>19.134709055408933</v>
      </c>
      <c r="G121" s="7">
        <f t="shared" si="28"/>
        <v>419</v>
      </c>
      <c r="H121" s="97">
        <f t="shared" si="29"/>
        <v>358</v>
      </c>
      <c r="I121" s="31">
        <f t="shared" si="30"/>
        <v>0.17808422376503305</v>
      </c>
      <c r="J121" s="9">
        <v>6.1976222958487703E-2</v>
      </c>
      <c r="K121" s="8">
        <f t="shared" si="31"/>
        <v>173</v>
      </c>
      <c r="L121" s="31">
        <f t="shared" si="32"/>
        <v>-0.19347568657103517</v>
      </c>
      <c r="M121" s="9">
        <v>4.8231511254019289E-2</v>
      </c>
      <c r="N121" s="8">
        <f t="shared" si="33"/>
        <v>329</v>
      </c>
      <c r="O121" s="31">
        <f t="shared" si="34"/>
        <v>0.43687409037382235</v>
      </c>
      <c r="P121" s="9">
        <v>3.281367865225044E-2</v>
      </c>
      <c r="Q121" s="8">
        <f t="shared" si="35"/>
        <v>355</v>
      </c>
      <c r="R121" s="31">
        <f t="shared" si="36"/>
        <v>5.1932425717469227E-2</v>
      </c>
      <c r="S121" s="10">
        <v>9.1759955955221142E-2</v>
      </c>
      <c r="T121" s="8">
        <f t="shared" si="37"/>
        <v>299</v>
      </c>
      <c r="U121" s="31">
        <f t="shared" si="38"/>
        <v>0.29056744855522509</v>
      </c>
      <c r="V121" s="16">
        <v>5.6756373267748191E-2</v>
      </c>
      <c r="W121" s="97">
        <f t="shared" si="52"/>
        <v>457</v>
      </c>
      <c r="X121" s="31">
        <f t="shared" si="40"/>
        <v>0.82189908908633402</v>
      </c>
      <c r="Y121" s="11">
        <v>159700</v>
      </c>
      <c r="Z121" s="8">
        <f t="shared" si="41"/>
        <v>471</v>
      </c>
      <c r="AA121" s="31">
        <f t="shared" si="42"/>
        <v>0.71526233777910242</v>
      </c>
      <c r="AB121" s="9">
        <v>3.3000000000000002E-2</v>
      </c>
      <c r="AC121" s="97">
        <f t="shared" si="53"/>
        <v>359</v>
      </c>
      <c r="AD121" s="31">
        <f t="shared" si="44"/>
        <v>0.48872195432784193</v>
      </c>
      <c r="AE121" s="16">
        <v>0.95887373160405887</v>
      </c>
      <c r="AF121" s="8">
        <f t="shared" si="45"/>
        <v>397</v>
      </c>
      <c r="AG121" s="31">
        <f t="shared" si="46"/>
        <v>0.26209920619605515</v>
      </c>
      <c r="AH121" s="12">
        <v>1.804</v>
      </c>
      <c r="AI121" s="97">
        <f t="shared" si="54"/>
        <v>428</v>
      </c>
      <c r="AJ121" s="31">
        <f t="shared" si="48"/>
        <v>-0.10882122311871383</v>
      </c>
      <c r="AK121" s="11">
        <v>311194.2085244999</v>
      </c>
      <c r="AL121" s="36"/>
    </row>
    <row r="122" spans="1:38" x14ac:dyDescent="0.3">
      <c r="A122" t="s">
        <v>251</v>
      </c>
      <c r="B122" s="3" t="s">
        <v>704</v>
      </c>
      <c r="C122" s="4" t="s">
        <v>89</v>
      </c>
      <c r="D122" s="5" t="s">
        <v>37</v>
      </c>
      <c r="E122" s="34">
        <f t="shared" si="26"/>
        <v>-3.1540149162560884</v>
      </c>
      <c r="F122" s="6">
        <f t="shared" si="27"/>
        <v>38.249202465057529</v>
      </c>
      <c r="G122" s="7">
        <f t="shared" si="28"/>
        <v>101</v>
      </c>
      <c r="H122" s="97">
        <f t="shared" si="29"/>
        <v>390</v>
      </c>
      <c r="I122" s="31">
        <f t="shared" si="30"/>
        <v>0.27806181440393257</v>
      </c>
      <c r="J122" s="9">
        <v>7.039882142481324E-2</v>
      </c>
      <c r="K122" s="8">
        <f t="shared" si="31"/>
        <v>76</v>
      </c>
      <c r="L122" s="31">
        <f t="shared" si="32"/>
        <v>-0.86465389408176629</v>
      </c>
      <c r="M122" s="9">
        <v>7.0866141732283464E-2</v>
      </c>
      <c r="N122" s="8">
        <f t="shared" si="33"/>
        <v>116</v>
      </c>
      <c r="O122" s="31">
        <f t="shared" si="34"/>
        <v>-0.41309317967494863</v>
      </c>
      <c r="P122" s="9">
        <v>8.9338019917984762E-2</v>
      </c>
      <c r="Q122" s="8">
        <f t="shared" si="35"/>
        <v>5</v>
      </c>
      <c r="R122" s="31">
        <f t="shared" si="36"/>
        <v>-6.3739729414477364E-2</v>
      </c>
      <c r="S122" s="10">
        <v>9.8309083759339355</v>
      </c>
      <c r="T122" s="8">
        <f t="shared" si="37"/>
        <v>80</v>
      </c>
      <c r="U122" s="31">
        <f t="shared" si="38"/>
        <v>-0.72204977594068021</v>
      </c>
      <c r="V122" s="16">
        <v>0.12236731255265375</v>
      </c>
      <c r="W122" s="97">
        <f t="shared" si="52"/>
        <v>95</v>
      </c>
      <c r="X122" s="31">
        <f t="shared" si="40"/>
        <v>-0.84643884656151547</v>
      </c>
      <c r="Y122" s="11">
        <v>82798</v>
      </c>
      <c r="Z122" s="8">
        <f t="shared" si="41"/>
        <v>68</v>
      </c>
      <c r="AA122" s="31">
        <f t="shared" si="42"/>
        <v>-0.74086505042632678</v>
      </c>
      <c r="AB122" s="9">
        <v>5.7000000000000002E-2</v>
      </c>
      <c r="AC122" s="97">
        <f t="shared" si="53"/>
        <v>176</v>
      </c>
      <c r="AD122" s="31">
        <f t="shared" si="44"/>
        <v>-0.132472828852187</v>
      </c>
      <c r="AE122" s="16">
        <v>0.92425132119788611</v>
      </c>
      <c r="AF122" s="8">
        <f t="shared" si="45"/>
        <v>235</v>
      </c>
      <c r="AG122" s="31">
        <f t="shared" si="46"/>
        <v>-8.2184606710283867E-2</v>
      </c>
      <c r="AH122" s="12">
        <v>2.1786666666666665</v>
      </c>
      <c r="AI122" s="97">
        <f t="shared" si="54"/>
        <v>60</v>
      </c>
      <c r="AJ122" s="31">
        <f t="shared" si="48"/>
        <v>-0.27264533515569506</v>
      </c>
      <c r="AK122" s="11">
        <v>104469.52261108927</v>
      </c>
      <c r="AL122" s="36">
        <v>1</v>
      </c>
    </row>
    <row r="123" spans="1:38" x14ac:dyDescent="0.3">
      <c r="A123" t="s">
        <v>298</v>
      </c>
      <c r="B123" s="3" t="s">
        <v>706</v>
      </c>
      <c r="C123" s="4" t="s">
        <v>89</v>
      </c>
      <c r="D123" s="5" t="s">
        <v>37</v>
      </c>
      <c r="E123" s="34">
        <f t="shared" si="26"/>
        <v>2.3815061813053084</v>
      </c>
      <c r="F123" s="6">
        <f t="shared" si="27"/>
        <v>20.596015501790141</v>
      </c>
      <c r="G123" s="7">
        <f t="shared" si="28"/>
        <v>384</v>
      </c>
      <c r="H123" s="97">
        <f t="shared" si="29"/>
        <v>500</v>
      </c>
      <c r="I123" s="31">
        <f t="shared" si="30"/>
        <v>0.97323515081808809</v>
      </c>
      <c r="J123" s="9">
        <v>0.12896360418958341</v>
      </c>
      <c r="K123" s="8">
        <f t="shared" si="31"/>
        <v>295</v>
      </c>
      <c r="L123" s="31">
        <f t="shared" si="32"/>
        <v>0.25810131032990258</v>
      </c>
      <c r="M123" s="9">
        <v>3.3002651998821332E-2</v>
      </c>
      <c r="N123" s="8">
        <f t="shared" si="33"/>
        <v>363</v>
      </c>
      <c r="O123" s="31">
        <f t="shared" si="34"/>
        <v>0.51185616012378732</v>
      </c>
      <c r="P123" s="9">
        <v>2.7827237116548813E-2</v>
      </c>
      <c r="Q123" s="8">
        <f t="shared" si="35"/>
        <v>288</v>
      </c>
      <c r="R123" s="31">
        <f t="shared" si="36"/>
        <v>4.9500234456619184E-2</v>
      </c>
      <c r="S123" s="10">
        <v>0.29654106034610578</v>
      </c>
      <c r="T123" s="8">
        <f t="shared" si="37"/>
        <v>382</v>
      </c>
      <c r="U123" s="31">
        <f t="shared" si="38"/>
        <v>0.527501378996728</v>
      </c>
      <c r="V123" s="16">
        <v>4.1404612159329141E-2</v>
      </c>
      <c r="W123" s="97">
        <f t="shared" si="52"/>
        <v>322</v>
      </c>
      <c r="X123" s="31">
        <f t="shared" si="40"/>
        <v>-6.5355922384443696E-2</v>
      </c>
      <c r="Y123" s="11">
        <v>118802</v>
      </c>
      <c r="Z123" s="8">
        <f t="shared" si="41"/>
        <v>396</v>
      </c>
      <c r="AA123" s="31">
        <f t="shared" si="42"/>
        <v>0.53324641425342367</v>
      </c>
      <c r="AB123" s="9">
        <v>3.6000000000000004E-2</v>
      </c>
      <c r="AC123" s="97">
        <f t="shared" si="53"/>
        <v>375</v>
      </c>
      <c r="AD123" s="31">
        <f t="shared" si="44"/>
        <v>0.53080067016464927</v>
      </c>
      <c r="AE123" s="16">
        <v>0.96121899690330792</v>
      </c>
      <c r="AF123" s="8">
        <f t="shared" si="45"/>
        <v>342</v>
      </c>
      <c r="AG123" s="31">
        <f t="shared" si="46"/>
        <v>0.13529004379105108</v>
      </c>
      <c r="AH123" s="12">
        <v>1.9420000000000002</v>
      </c>
      <c r="AI123" s="97">
        <f t="shared" si="54"/>
        <v>298</v>
      </c>
      <c r="AJ123" s="31">
        <f t="shared" si="48"/>
        <v>-0.19079752216086421</v>
      </c>
      <c r="AK123" s="11">
        <v>207750.79924170216</v>
      </c>
      <c r="AL123" s="36"/>
    </row>
    <row r="124" spans="1:38" x14ac:dyDescent="0.3">
      <c r="A124" t="s">
        <v>504</v>
      </c>
      <c r="B124" s="3" t="s">
        <v>726</v>
      </c>
      <c r="C124" s="4" t="s">
        <v>89</v>
      </c>
      <c r="D124" s="5" t="s">
        <v>37</v>
      </c>
      <c r="E124" s="34">
        <f t="shared" si="26"/>
        <v>-7.5195873919907132</v>
      </c>
      <c r="F124" s="6">
        <f t="shared" si="27"/>
        <v>52.171336579908612</v>
      </c>
      <c r="G124" s="7">
        <f t="shared" si="28"/>
        <v>36</v>
      </c>
      <c r="H124" s="97">
        <f t="shared" si="29"/>
        <v>13</v>
      </c>
      <c r="I124" s="31">
        <f t="shared" si="30"/>
        <v>-2.0419678393176834</v>
      </c>
      <c r="J124" s="9">
        <v>-0.12505175983436856</v>
      </c>
      <c r="K124" s="8">
        <f t="shared" si="31"/>
        <v>3</v>
      </c>
      <c r="L124" s="31">
        <f t="shared" si="32"/>
        <v>-4.9075364153333467</v>
      </c>
      <c r="M124" s="9">
        <v>0.2072072072072072</v>
      </c>
      <c r="N124" s="8">
        <f t="shared" si="33"/>
        <v>437</v>
      </c>
      <c r="O124" s="31">
        <f t="shared" si="34"/>
        <v>0.6907691539190608</v>
      </c>
      <c r="P124" s="9">
        <v>1.5929203539823009E-2</v>
      </c>
      <c r="Q124" s="8">
        <f t="shared" si="35"/>
        <v>386</v>
      </c>
      <c r="R124" s="31">
        <f t="shared" si="36"/>
        <v>5.3022261440516576E-2</v>
      </c>
      <c r="S124" s="10">
        <v>0</v>
      </c>
      <c r="T124" s="8">
        <f t="shared" si="37"/>
        <v>495</v>
      </c>
      <c r="U124" s="31">
        <f t="shared" si="38"/>
        <v>0.77033979008112019</v>
      </c>
      <c r="V124" s="16">
        <v>2.5670279520821449E-2</v>
      </c>
      <c r="W124" s="97">
        <f t="shared" si="52"/>
        <v>259</v>
      </c>
      <c r="X124" s="31">
        <f t="shared" si="40"/>
        <v>-0.31505774599510072</v>
      </c>
      <c r="Y124" s="11">
        <v>107292</v>
      </c>
      <c r="Z124" s="8">
        <f t="shared" si="41"/>
        <v>5</v>
      </c>
      <c r="AA124" s="31">
        <f t="shared" si="42"/>
        <v>-4.7452153679912579</v>
      </c>
      <c r="AB124" s="9">
        <v>0.12300000000000001</v>
      </c>
      <c r="AC124" s="97">
        <f t="shared" si="53"/>
        <v>24</v>
      </c>
      <c r="AD124" s="31">
        <f t="shared" si="44"/>
        <v>-2.3023399816935455</v>
      </c>
      <c r="AE124" s="16">
        <v>0.80331335918223479</v>
      </c>
      <c r="AF124" s="8">
        <f t="shared" si="45"/>
        <v>486</v>
      </c>
      <c r="AG124" s="31">
        <f t="shared" si="46"/>
        <v>0.60178848423264797</v>
      </c>
      <c r="AH124" s="12">
        <v>1.4343333333333332</v>
      </c>
      <c r="AI124" s="97">
        <f t="shared" si="54"/>
        <v>3</v>
      </c>
      <c r="AJ124" s="31">
        <f t="shared" si="48"/>
        <v>-0.33670623658764659</v>
      </c>
      <c r="AK124" s="11">
        <v>23633.011042751223</v>
      </c>
      <c r="AL124" s="36"/>
    </row>
    <row r="125" spans="1:38" x14ac:dyDescent="0.3">
      <c r="A125" t="s">
        <v>656</v>
      </c>
      <c r="B125" s="3" t="s">
        <v>748</v>
      </c>
      <c r="C125" s="4" t="s">
        <v>89</v>
      </c>
      <c r="D125" s="5" t="s">
        <v>37</v>
      </c>
      <c r="E125" s="34">
        <f t="shared" si="26"/>
        <v>-1.8176742166517255</v>
      </c>
      <c r="F125" s="6">
        <f t="shared" si="27"/>
        <v>33.98751295092454</v>
      </c>
      <c r="G125" s="7">
        <f t="shared" si="28"/>
        <v>146</v>
      </c>
      <c r="H125" s="97">
        <f t="shared" si="29"/>
        <v>354</v>
      </c>
      <c r="I125" s="31">
        <f t="shared" si="30"/>
        <v>0.16516426931740386</v>
      </c>
      <c r="J125" s="9">
        <v>6.0887783160927134E-2</v>
      </c>
      <c r="K125" s="8">
        <f t="shared" si="31"/>
        <v>31</v>
      </c>
      <c r="L125" s="31">
        <f t="shared" si="32"/>
        <v>-1.6670709349964272</v>
      </c>
      <c r="M125" s="9">
        <v>9.7926634768740028E-2</v>
      </c>
      <c r="N125" s="8">
        <f t="shared" si="33"/>
        <v>201</v>
      </c>
      <c r="O125" s="31">
        <f t="shared" si="34"/>
        <v>-1.6171335489874379E-2</v>
      </c>
      <c r="P125" s="9">
        <v>6.2942008486562936E-2</v>
      </c>
      <c r="Q125" s="8">
        <f t="shared" si="35"/>
        <v>258</v>
      </c>
      <c r="R125" s="31">
        <f t="shared" si="36"/>
        <v>4.8624447428012266E-2</v>
      </c>
      <c r="S125" s="10">
        <v>0.37027894347074797</v>
      </c>
      <c r="T125" s="8">
        <f t="shared" si="37"/>
        <v>156</v>
      </c>
      <c r="U125" s="31">
        <f t="shared" si="38"/>
        <v>-0.1785564344493232</v>
      </c>
      <c r="V125" s="16">
        <v>8.7152516904583019E-2</v>
      </c>
      <c r="W125" s="97">
        <f t="shared" si="52"/>
        <v>122</v>
      </c>
      <c r="X125" s="31">
        <f t="shared" si="40"/>
        <v>-0.76215634571638924</v>
      </c>
      <c r="Y125" s="11">
        <v>86683</v>
      </c>
      <c r="Z125" s="8">
        <f t="shared" si="41"/>
        <v>150</v>
      </c>
      <c r="AA125" s="31">
        <f t="shared" si="42"/>
        <v>-0.19481727984929073</v>
      </c>
      <c r="AB125" s="9">
        <v>4.8000000000000001E-2</v>
      </c>
      <c r="AC125" s="97">
        <f t="shared" si="53"/>
        <v>134</v>
      </c>
      <c r="AD125" s="31">
        <f t="shared" si="44"/>
        <v>-0.35912384416953136</v>
      </c>
      <c r="AE125" s="16">
        <v>0.91161888338003882</v>
      </c>
      <c r="AF125" s="8">
        <f t="shared" si="45"/>
        <v>432</v>
      </c>
      <c r="AG125" s="31">
        <f t="shared" si="46"/>
        <v>0.36991762447277343</v>
      </c>
      <c r="AH125" s="12">
        <v>1.6866666666666668</v>
      </c>
      <c r="AI125" s="97">
        <f t="shared" si="54"/>
        <v>21</v>
      </c>
      <c r="AJ125" s="31">
        <f t="shared" si="48"/>
        <v>-0.28990465641506563</v>
      </c>
      <c r="AK125" s="11">
        <v>82690.507775857812</v>
      </c>
      <c r="AL125" s="36"/>
    </row>
    <row r="126" spans="1:38" x14ac:dyDescent="0.3">
      <c r="A126" t="s">
        <v>141</v>
      </c>
      <c r="B126" s="3" t="s">
        <v>789</v>
      </c>
      <c r="C126" s="4" t="s">
        <v>89</v>
      </c>
      <c r="D126" s="5" t="s">
        <v>37</v>
      </c>
      <c r="E126" s="34">
        <f t="shared" si="26"/>
        <v>-0.32826042464638622</v>
      </c>
      <c r="F126" s="6">
        <f t="shared" si="27"/>
        <v>29.23766200238018</v>
      </c>
      <c r="G126" s="7">
        <f t="shared" si="28"/>
        <v>214</v>
      </c>
      <c r="H126" s="97">
        <f t="shared" si="29"/>
        <v>267</v>
      </c>
      <c r="I126" s="31">
        <f t="shared" si="30"/>
        <v>-8.07590972010718E-2</v>
      </c>
      <c r="J126" s="9">
        <v>4.0170002741979793E-2</v>
      </c>
      <c r="K126" s="8">
        <f t="shared" si="31"/>
        <v>323</v>
      </c>
      <c r="L126" s="31">
        <f t="shared" si="32"/>
        <v>0.35273954614798486</v>
      </c>
      <c r="M126" s="9">
        <v>2.9811097992916175E-2</v>
      </c>
      <c r="N126" s="8">
        <f t="shared" si="33"/>
        <v>295</v>
      </c>
      <c r="O126" s="31">
        <f t="shared" si="34"/>
        <v>0.34473212566667555</v>
      </c>
      <c r="P126" s="9">
        <v>3.8941283845451778E-2</v>
      </c>
      <c r="Q126" s="8">
        <f t="shared" si="35"/>
        <v>163</v>
      </c>
      <c r="R126" s="31">
        <f t="shared" si="36"/>
        <v>4.3629592630892229E-2</v>
      </c>
      <c r="S126" s="10">
        <v>0.7908264136022144</v>
      </c>
      <c r="T126" s="8">
        <f t="shared" si="37"/>
        <v>116</v>
      </c>
      <c r="U126" s="31">
        <f t="shared" si="38"/>
        <v>-0.40694860977036534</v>
      </c>
      <c r="V126" s="16">
        <v>0.10195082843399252</v>
      </c>
      <c r="W126" s="97">
        <f t="shared" si="52"/>
        <v>137</v>
      </c>
      <c r="X126" s="31">
        <f t="shared" si="40"/>
        <v>-0.69943801625866475</v>
      </c>
      <c r="Y126" s="11">
        <v>89574</v>
      </c>
      <c r="Z126" s="8">
        <f t="shared" si="41"/>
        <v>291</v>
      </c>
      <c r="AA126" s="31">
        <f t="shared" si="42"/>
        <v>0.29055851621918566</v>
      </c>
      <c r="AB126" s="9">
        <v>0.04</v>
      </c>
      <c r="AC126" s="97">
        <f t="shared" si="53"/>
        <v>263</v>
      </c>
      <c r="AD126" s="31">
        <f t="shared" si="44"/>
        <v>0.22465800274478459</v>
      </c>
      <c r="AE126" s="16">
        <v>0.94415607660640777</v>
      </c>
      <c r="AF126" s="8">
        <f t="shared" si="45"/>
        <v>81</v>
      </c>
      <c r="AG126" s="31">
        <f t="shared" si="46"/>
        <v>-0.51008895424600986</v>
      </c>
      <c r="AH126" s="12">
        <v>2.6443333333333334</v>
      </c>
      <c r="AI126" s="97">
        <f t="shared" si="54"/>
        <v>85</v>
      </c>
      <c r="AJ126" s="31">
        <f t="shared" si="48"/>
        <v>-0.26369963821647974</v>
      </c>
      <c r="AK126" s="11">
        <v>115757.82667721102</v>
      </c>
      <c r="AL126" s="36"/>
    </row>
    <row r="127" spans="1:38" x14ac:dyDescent="0.3">
      <c r="A127" t="s">
        <v>269</v>
      </c>
      <c r="B127" s="3" t="s">
        <v>805</v>
      </c>
      <c r="C127" s="4" t="s">
        <v>89</v>
      </c>
      <c r="D127" s="5" t="s">
        <v>37</v>
      </c>
      <c r="E127" s="34">
        <f t="shared" si="26"/>
        <v>-2.6228855799841209</v>
      </c>
      <c r="F127" s="6">
        <f t="shared" si="27"/>
        <v>36.555391654903502</v>
      </c>
      <c r="G127" s="7">
        <f t="shared" si="28"/>
        <v>121</v>
      </c>
      <c r="H127" s="97">
        <f t="shared" si="29"/>
        <v>154</v>
      </c>
      <c r="I127" s="31">
        <f t="shared" si="30"/>
        <v>-0.43698676334130748</v>
      </c>
      <c r="J127" s="9">
        <v>1.0159651669085612E-2</v>
      </c>
      <c r="K127" s="8">
        <f t="shared" si="31"/>
        <v>169</v>
      </c>
      <c r="L127" s="31">
        <f t="shared" si="32"/>
        <v>-0.21368496619972327</v>
      </c>
      <c r="M127" s="9">
        <v>4.8913043478260872E-2</v>
      </c>
      <c r="N127" s="8">
        <f t="shared" si="33"/>
        <v>107</v>
      </c>
      <c r="O127" s="31">
        <f t="shared" si="34"/>
        <v>-0.50181373440623389</v>
      </c>
      <c r="P127" s="9">
        <v>9.5238095238095233E-2</v>
      </c>
      <c r="Q127" s="8">
        <f t="shared" si="35"/>
        <v>106</v>
      </c>
      <c r="R127" s="31">
        <f t="shared" si="36"/>
        <v>3.5957563581651655E-2</v>
      </c>
      <c r="S127" s="10">
        <v>1.4367816091954024</v>
      </c>
      <c r="T127" s="8">
        <f t="shared" si="37"/>
        <v>58</v>
      </c>
      <c r="U127" s="31">
        <f t="shared" si="38"/>
        <v>-1.0652737209823377</v>
      </c>
      <c r="V127" s="16">
        <v>0.14460596786534047</v>
      </c>
      <c r="W127" s="97">
        <f t="shared" si="52"/>
        <v>148</v>
      </c>
      <c r="X127" s="31">
        <f t="shared" si="40"/>
        <v>-0.67069301918793311</v>
      </c>
      <c r="Y127" s="11">
        <v>90899</v>
      </c>
      <c r="Z127" s="8">
        <f t="shared" si="41"/>
        <v>68</v>
      </c>
      <c r="AA127" s="31">
        <f t="shared" si="42"/>
        <v>-0.74086505042632678</v>
      </c>
      <c r="AB127" s="9">
        <v>5.7000000000000002E-2</v>
      </c>
      <c r="AC127" s="97">
        <f t="shared" si="53"/>
        <v>370</v>
      </c>
      <c r="AD127" s="31">
        <f t="shared" si="44"/>
        <v>0.50892944548202268</v>
      </c>
      <c r="AE127" s="16">
        <v>0.96</v>
      </c>
      <c r="AF127" s="8">
        <f t="shared" si="45"/>
        <v>353</v>
      </c>
      <c r="AG127" s="31">
        <f t="shared" si="46"/>
        <v>0.1607131367369819</v>
      </c>
      <c r="AH127" s="12">
        <v>1.9143333333333334</v>
      </c>
      <c r="AI127" s="97">
        <f t="shared" si="54"/>
        <v>78</v>
      </c>
      <c r="AJ127" s="31">
        <f t="shared" si="48"/>
        <v>-0.26654966337580377</v>
      </c>
      <c r="AK127" s="11">
        <v>112161.46623563218</v>
      </c>
      <c r="AL127" s="36"/>
    </row>
    <row r="128" spans="1:38" x14ac:dyDescent="0.3">
      <c r="A128" t="s">
        <v>285</v>
      </c>
      <c r="B128" s="3" t="s">
        <v>807</v>
      </c>
      <c r="C128" s="4" t="s">
        <v>89</v>
      </c>
      <c r="D128" s="5" t="s">
        <v>37</v>
      </c>
      <c r="E128" s="34">
        <f t="shared" si="26"/>
        <v>-3.5372778440212724</v>
      </c>
      <c r="F128" s="6">
        <f t="shared" si="27"/>
        <v>39.471456341555012</v>
      </c>
      <c r="G128" s="7">
        <f t="shared" si="28"/>
        <v>91</v>
      </c>
      <c r="H128" s="97">
        <f t="shared" si="29"/>
        <v>86</v>
      </c>
      <c r="I128" s="31">
        <f t="shared" si="30"/>
        <v>-0.70511877170623916</v>
      </c>
      <c r="J128" s="9">
        <v>-1.2429092748491577E-2</v>
      </c>
      <c r="K128" s="8">
        <f t="shared" si="31"/>
        <v>68</v>
      </c>
      <c r="L128" s="31">
        <f t="shared" si="32"/>
        <v>-0.98855691949286717</v>
      </c>
      <c r="M128" s="9">
        <v>7.5044613506151964E-2</v>
      </c>
      <c r="N128" s="8">
        <f t="shared" si="33"/>
        <v>120</v>
      </c>
      <c r="O128" s="31">
        <f t="shared" si="34"/>
        <v>-0.37440906680036984</v>
      </c>
      <c r="P128" s="9">
        <v>8.6765457332652021E-2</v>
      </c>
      <c r="Q128" s="8">
        <f t="shared" si="35"/>
        <v>72</v>
      </c>
      <c r="R128" s="31">
        <f t="shared" si="36"/>
        <v>2.8688537965335686E-2</v>
      </c>
      <c r="S128" s="10">
        <v>2.0488054732374787</v>
      </c>
      <c r="T128" s="8">
        <f t="shared" si="37"/>
        <v>172</v>
      </c>
      <c r="U128" s="31">
        <f t="shared" si="38"/>
        <v>-0.12976072073219599</v>
      </c>
      <c r="V128" s="16">
        <v>8.3990875434725706E-2</v>
      </c>
      <c r="W128" s="97">
        <f t="shared" si="52"/>
        <v>88</v>
      </c>
      <c r="X128" s="31">
        <f t="shared" si="40"/>
        <v>-0.88885127620172699</v>
      </c>
      <c r="Y128" s="11">
        <v>80843</v>
      </c>
      <c r="Z128" s="8">
        <f t="shared" si="41"/>
        <v>58</v>
      </c>
      <c r="AA128" s="31">
        <f t="shared" si="42"/>
        <v>-0.92288097395200508</v>
      </c>
      <c r="AB128" s="9">
        <v>0.06</v>
      </c>
      <c r="AC128" s="97">
        <f t="shared" si="53"/>
        <v>86</v>
      </c>
      <c r="AD128" s="31">
        <f t="shared" si="44"/>
        <v>-0.7741815909533718</v>
      </c>
      <c r="AE128" s="16">
        <v>0.88848556024128544</v>
      </c>
      <c r="AF128" s="8">
        <f t="shared" si="45"/>
        <v>315</v>
      </c>
      <c r="AG128" s="31">
        <f t="shared" si="46"/>
        <v>7.4335881185747466E-2</v>
      </c>
      <c r="AH128" s="12">
        <v>2.0083333333333333</v>
      </c>
      <c r="AI128" s="97">
        <f t="shared" si="54"/>
        <v>30</v>
      </c>
      <c r="AJ128" s="31">
        <f t="shared" si="48"/>
        <v>-0.28419120337439496</v>
      </c>
      <c r="AK128" s="11">
        <v>89900.141148062787</v>
      </c>
      <c r="AL128" s="36">
        <v>1</v>
      </c>
    </row>
    <row r="129" spans="1:38" x14ac:dyDescent="0.3">
      <c r="A129" t="s">
        <v>510</v>
      </c>
      <c r="B129" s="3" t="s">
        <v>887</v>
      </c>
      <c r="C129" s="4" t="s">
        <v>89</v>
      </c>
      <c r="D129" s="5" t="s">
        <v>37</v>
      </c>
      <c r="E129" s="34">
        <f t="shared" si="26"/>
        <v>-5.6008057762876184</v>
      </c>
      <c r="F129" s="6">
        <f t="shared" si="27"/>
        <v>46.052199825356425</v>
      </c>
      <c r="G129" s="7">
        <f t="shared" si="28"/>
        <v>59</v>
      </c>
      <c r="H129" s="97">
        <f t="shared" si="29"/>
        <v>192</v>
      </c>
      <c r="I129" s="31">
        <f t="shared" si="30"/>
        <v>-0.31673101023659134</v>
      </c>
      <c r="J129" s="9">
        <v>2.0290581162324628E-2</v>
      </c>
      <c r="K129" s="8">
        <f t="shared" si="31"/>
        <v>46</v>
      </c>
      <c r="L129" s="31">
        <f t="shared" si="32"/>
        <v>-1.334740790227203</v>
      </c>
      <c r="M129" s="9">
        <v>8.6719223771983017E-2</v>
      </c>
      <c r="N129" s="8">
        <f t="shared" si="33"/>
        <v>77</v>
      </c>
      <c r="O129" s="31">
        <f t="shared" si="34"/>
        <v>-0.85698925685214444</v>
      </c>
      <c r="P129" s="9">
        <v>0.11885790172642763</v>
      </c>
      <c r="Q129" s="8">
        <f t="shared" si="35"/>
        <v>105</v>
      </c>
      <c r="R129" s="31">
        <f t="shared" si="36"/>
        <v>3.5526023223325341E-2</v>
      </c>
      <c r="S129" s="10">
        <v>1.4731156395777067</v>
      </c>
      <c r="T129" s="8">
        <f t="shared" si="37"/>
        <v>37</v>
      </c>
      <c r="U129" s="31">
        <f t="shared" si="38"/>
        <v>-1.7487855258765961</v>
      </c>
      <c r="V129" s="16">
        <v>0.18889303947204583</v>
      </c>
      <c r="W129" s="97">
        <f t="shared" si="52"/>
        <v>70</v>
      </c>
      <c r="X129" s="31">
        <f t="shared" si="40"/>
        <v>-0.99753990663521019</v>
      </c>
      <c r="Y129" s="11">
        <v>75833</v>
      </c>
      <c r="Z129" s="8">
        <f t="shared" si="41"/>
        <v>291</v>
      </c>
      <c r="AA129" s="31">
        <f t="shared" si="42"/>
        <v>0.29055851621918566</v>
      </c>
      <c r="AB129" s="9">
        <v>0.04</v>
      </c>
      <c r="AC129" s="97">
        <f t="shared" si="53"/>
        <v>40</v>
      </c>
      <c r="AD129" s="31">
        <f t="shared" si="44"/>
        <v>-1.737221414387885</v>
      </c>
      <c r="AE129" s="16">
        <v>0.83481035093938316</v>
      </c>
      <c r="AF129" s="8">
        <f t="shared" si="45"/>
        <v>100</v>
      </c>
      <c r="AG129" s="31">
        <f t="shared" si="46"/>
        <v>-0.41299111733203314</v>
      </c>
      <c r="AH129" s="12">
        <v>2.5386666666666664</v>
      </c>
      <c r="AI129" s="97">
        <f t="shared" si="54"/>
        <v>37</v>
      </c>
      <c r="AJ129" s="31">
        <f t="shared" si="48"/>
        <v>-0.28095393011734687</v>
      </c>
      <c r="AK129" s="11">
        <v>93985.158237171621</v>
      </c>
      <c r="AL129" s="36"/>
    </row>
    <row r="130" spans="1:38" x14ac:dyDescent="0.3">
      <c r="A130" t="s">
        <v>532</v>
      </c>
      <c r="B130" s="3" t="s">
        <v>889</v>
      </c>
      <c r="C130" s="4" t="s">
        <v>89</v>
      </c>
      <c r="D130" s="5" t="s">
        <v>37</v>
      </c>
      <c r="E130" s="34">
        <f t="shared" si="26"/>
        <v>3.5851957064292033</v>
      </c>
      <c r="F130" s="6">
        <f t="shared" si="27"/>
        <v>16.757360412552092</v>
      </c>
      <c r="G130" s="7">
        <f t="shared" si="28"/>
        <v>460</v>
      </c>
      <c r="H130" s="97">
        <f t="shared" si="29"/>
        <v>212</v>
      </c>
      <c r="I130" s="31">
        <f t="shared" si="30"/>
        <v>-0.22388417873500549</v>
      </c>
      <c r="J130" s="9">
        <v>2.8112449799196693E-2</v>
      </c>
      <c r="K130" s="8">
        <f t="shared" si="31"/>
        <v>349</v>
      </c>
      <c r="L130" s="31">
        <f t="shared" si="32"/>
        <v>0.41150483218357892</v>
      </c>
      <c r="M130" s="9">
        <v>2.7829313543599257E-2</v>
      </c>
      <c r="N130" s="8">
        <f t="shared" si="33"/>
        <v>521</v>
      </c>
      <c r="O130" s="31">
        <f t="shared" si="34"/>
        <v>0.88654445654740133</v>
      </c>
      <c r="P130" s="9">
        <v>2.9097963142580021E-3</v>
      </c>
      <c r="Q130" s="8">
        <f t="shared" si="35"/>
        <v>386</v>
      </c>
      <c r="R130" s="31">
        <f t="shared" si="36"/>
        <v>5.3022261440516576E-2</v>
      </c>
      <c r="S130" s="10">
        <v>0</v>
      </c>
      <c r="T130" s="8">
        <f t="shared" si="37"/>
        <v>539</v>
      </c>
      <c r="U130" s="31">
        <f t="shared" si="38"/>
        <v>0.95233062798592971</v>
      </c>
      <c r="V130" s="16">
        <v>1.3878469617404351E-2</v>
      </c>
      <c r="W130" s="97">
        <f t="shared" si="52"/>
        <v>334</v>
      </c>
      <c r="X130" s="31">
        <f t="shared" si="40"/>
        <v>-1.3376289945596241E-2</v>
      </c>
      <c r="Y130" s="11">
        <v>121198</v>
      </c>
      <c r="Z130" s="8">
        <f t="shared" si="41"/>
        <v>508</v>
      </c>
      <c r="AA130" s="31">
        <f t="shared" si="42"/>
        <v>0.83660628679622162</v>
      </c>
      <c r="AB130" s="9">
        <v>3.1E-2</v>
      </c>
      <c r="AC130" s="97">
        <f t="shared" si="53"/>
        <v>524</v>
      </c>
      <c r="AD130" s="31">
        <f t="shared" si="44"/>
        <v>0.96711733795721988</v>
      </c>
      <c r="AE130" s="16">
        <v>0.98553719008264462</v>
      </c>
      <c r="AF130" s="8">
        <f t="shared" si="45"/>
        <v>122</v>
      </c>
      <c r="AG130" s="31">
        <f t="shared" si="46"/>
        <v>-0.34437939661048533</v>
      </c>
      <c r="AH130" s="12">
        <v>2.464</v>
      </c>
      <c r="AI130" s="97">
        <f t="shared" si="54"/>
        <v>178</v>
      </c>
      <c r="AJ130" s="31">
        <f t="shared" si="48"/>
        <v>-0.23143715424804501</v>
      </c>
      <c r="AK130" s="11">
        <v>156468.87819602274</v>
      </c>
      <c r="AL130" s="36"/>
    </row>
    <row r="131" spans="1:38" x14ac:dyDescent="0.3">
      <c r="A131" t="s">
        <v>745</v>
      </c>
      <c r="B131" s="3" t="s">
        <v>943</v>
      </c>
      <c r="C131" s="4" t="s">
        <v>89</v>
      </c>
      <c r="D131" s="5" t="s">
        <v>37</v>
      </c>
      <c r="E131" s="34">
        <f t="shared" si="26"/>
        <v>2.1995992810788114</v>
      </c>
      <c r="F131" s="6">
        <f t="shared" si="27"/>
        <v>21.176130085947619</v>
      </c>
      <c r="G131" s="7">
        <f t="shared" si="28"/>
        <v>374</v>
      </c>
      <c r="H131" s="97">
        <f t="shared" si="29"/>
        <v>179</v>
      </c>
      <c r="I131" s="31">
        <f t="shared" si="30"/>
        <v>-0.35210309627513636</v>
      </c>
      <c r="J131" s="9">
        <v>1.7310664605873161E-2</v>
      </c>
      <c r="K131" s="8">
        <f t="shared" si="31"/>
        <v>535</v>
      </c>
      <c r="L131" s="31">
        <f t="shared" si="32"/>
        <v>1.2367194871514957</v>
      </c>
      <c r="M131" s="9">
        <v>0</v>
      </c>
      <c r="N131" s="8">
        <f t="shared" si="33"/>
        <v>380</v>
      </c>
      <c r="O131" s="31">
        <f t="shared" si="34"/>
        <v>0.56238099367849981</v>
      </c>
      <c r="P131" s="9">
        <v>2.4467245461720601E-2</v>
      </c>
      <c r="Q131" s="8">
        <f t="shared" si="35"/>
        <v>335</v>
      </c>
      <c r="R131" s="31">
        <f t="shared" si="36"/>
        <v>5.1217790199287468E-2</v>
      </c>
      <c r="S131" s="10">
        <v>0.15192950470981464</v>
      </c>
      <c r="T131" s="8">
        <f t="shared" si="37"/>
        <v>454</v>
      </c>
      <c r="U131" s="31">
        <f t="shared" si="38"/>
        <v>0.66958652748412584</v>
      </c>
      <c r="V131" s="16">
        <v>3.2198428593437065E-2</v>
      </c>
      <c r="W131" s="97">
        <f t="shared" si="52"/>
        <v>370</v>
      </c>
      <c r="X131" s="31">
        <f t="shared" si="40"/>
        <v>0.14006775856858075</v>
      </c>
      <c r="Y131" s="11">
        <v>128271</v>
      </c>
      <c r="Z131" s="8">
        <f t="shared" si="41"/>
        <v>366</v>
      </c>
      <c r="AA131" s="31">
        <f t="shared" si="42"/>
        <v>0.47257443974486402</v>
      </c>
      <c r="AB131" s="9">
        <v>3.7000000000000005E-2</v>
      </c>
      <c r="AC131" s="97">
        <f t="shared" si="53"/>
        <v>231</v>
      </c>
      <c r="AD131" s="31">
        <f t="shared" si="44"/>
        <v>0.10846374016675242</v>
      </c>
      <c r="AE131" s="16">
        <v>0.93767996709173185</v>
      </c>
      <c r="AF131" s="8">
        <f t="shared" si="45"/>
        <v>333</v>
      </c>
      <c r="AG131" s="31">
        <f t="shared" si="46"/>
        <v>0.1107858578190697</v>
      </c>
      <c r="AH131" s="12">
        <v>1.9686666666666668</v>
      </c>
      <c r="AI131" s="97">
        <f t="shared" si="54"/>
        <v>223</v>
      </c>
      <c r="AJ131" s="31">
        <f t="shared" si="48"/>
        <v>-0.21417012374862443</v>
      </c>
      <c r="AK131" s="11">
        <v>178257.62108781526</v>
      </c>
      <c r="AL131" s="36"/>
    </row>
    <row r="132" spans="1:38" x14ac:dyDescent="0.3">
      <c r="A132" t="s">
        <v>780</v>
      </c>
      <c r="B132" s="3" t="s">
        <v>977</v>
      </c>
      <c r="C132" s="4" t="s">
        <v>89</v>
      </c>
      <c r="D132" s="5" t="s">
        <v>37</v>
      </c>
      <c r="E132" s="34">
        <f t="shared" si="26"/>
        <v>9.8084468241865091E-2</v>
      </c>
      <c r="F132" s="6">
        <f t="shared" si="27"/>
        <v>27.878016546723593</v>
      </c>
      <c r="G132" s="7">
        <f t="shared" si="28"/>
        <v>242</v>
      </c>
      <c r="H132" s="97">
        <f t="shared" si="29"/>
        <v>165</v>
      </c>
      <c r="I132" s="31">
        <f t="shared" si="30"/>
        <v>-0.3906899027273868</v>
      </c>
      <c r="J132" s="9">
        <v>1.4059924367303411E-2</v>
      </c>
      <c r="K132" s="8">
        <f t="shared" si="31"/>
        <v>104</v>
      </c>
      <c r="L132" s="31">
        <f t="shared" si="32"/>
        <v>-0.62607916689616661</v>
      </c>
      <c r="M132" s="9">
        <v>6.2820512820512819E-2</v>
      </c>
      <c r="N132" s="8">
        <f t="shared" si="33"/>
        <v>472</v>
      </c>
      <c r="O132" s="31">
        <f t="shared" si="34"/>
        <v>0.76230547227909362</v>
      </c>
      <c r="P132" s="9">
        <v>1.1171910624715002E-2</v>
      </c>
      <c r="Q132" s="8">
        <f t="shared" si="35"/>
        <v>386</v>
      </c>
      <c r="R132" s="31">
        <f t="shared" si="36"/>
        <v>5.3022261440516576E-2</v>
      </c>
      <c r="S132" s="10">
        <v>0</v>
      </c>
      <c r="T132" s="8">
        <f t="shared" si="37"/>
        <v>249</v>
      </c>
      <c r="U132" s="31">
        <f t="shared" si="38"/>
        <v>0.12268190939003414</v>
      </c>
      <c r="V132" s="16">
        <v>6.7634252539912912E-2</v>
      </c>
      <c r="W132" s="97">
        <f t="shared" si="52"/>
        <v>198</v>
      </c>
      <c r="X132" s="31">
        <f t="shared" si="40"/>
        <v>-0.51675000091328305</v>
      </c>
      <c r="Y132" s="11">
        <v>97995</v>
      </c>
      <c r="Z132" s="8">
        <f t="shared" si="41"/>
        <v>164</v>
      </c>
      <c r="AA132" s="31">
        <f t="shared" si="42"/>
        <v>-0.13414530534073113</v>
      </c>
      <c r="AB132" s="9">
        <v>4.7E-2</v>
      </c>
      <c r="AC132" s="97">
        <f t="shared" si="53"/>
        <v>219</v>
      </c>
      <c r="AD132" s="31">
        <f t="shared" si="44"/>
        <v>5.662639769004138E-2</v>
      </c>
      <c r="AE132" s="16">
        <v>0.93479080286468152</v>
      </c>
      <c r="AF132" s="8">
        <f t="shared" si="45"/>
        <v>391</v>
      </c>
      <c r="AG132" s="31">
        <f t="shared" si="46"/>
        <v>0.24065804347057129</v>
      </c>
      <c r="AH132" s="12">
        <v>1.8273333333333335</v>
      </c>
      <c r="AI132" s="97">
        <f t="shared" si="54"/>
        <v>255</v>
      </c>
      <c r="AJ132" s="31">
        <f t="shared" si="48"/>
        <v>-0.20651403906224375</v>
      </c>
      <c r="AK132" s="11">
        <v>187918.60250525913</v>
      </c>
      <c r="AL132" s="36"/>
    </row>
    <row r="133" spans="1:38" x14ac:dyDescent="0.3">
      <c r="A133" t="s">
        <v>856</v>
      </c>
      <c r="B133" s="3" t="s">
        <v>987</v>
      </c>
      <c r="C133" s="4" t="s">
        <v>89</v>
      </c>
      <c r="D133" s="5" t="s">
        <v>37</v>
      </c>
      <c r="E133" s="34">
        <f t="shared" si="26"/>
        <v>2.110559360885325</v>
      </c>
      <c r="F133" s="6">
        <f t="shared" si="27"/>
        <v>21.460084989319316</v>
      </c>
      <c r="G133" s="7">
        <f t="shared" si="28"/>
        <v>365</v>
      </c>
      <c r="H133" s="97">
        <f t="shared" si="29"/>
        <v>70</v>
      </c>
      <c r="I133" s="31">
        <f t="shared" si="30"/>
        <v>-0.7873512894905208</v>
      </c>
      <c r="J133" s="9">
        <v>-1.9356759976176252E-2</v>
      </c>
      <c r="K133" s="8">
        <f t="shared" si="31"/>
        <v>206</v>
      </c>
      <c r="L133" s="31">
        <f t="shared" si="32"/>
        <v>-7.9013065436627256E-2</v>
      </c>
      <c r="M133" s="9">
        <v>4.4371405094494658E-2</v>
      </c>
      <c r="N133" s="8">
        <f t="shared" si="33"/>
        <v>330</v>
      </c>
      <c r="O133" s="31">
        <f t="shared" si="34"/>
        <v>0.43897268054081251</v>
      </c>
      <c r="P133" s="9">
        <v>3.2674118658641442E-2</v>
      </c>
      <c r="Q133" s="8">
        <f t="shared" si="35"/>
        <v>386</v>
      </c>
      <c r="R133" s="31">
        <f t="shared" si="36"/>
        <v>5.3022261440516576E-2</v>
      </c>
      <c r="S133" s="10">
        <v>0</v>
      </c>
      <c r="T133" s="8">
        <f t="shared" si="37"/>
        <v>260</v>
      </c>
      <c r="U133" s="31">
        <f t="shared" si="38"/>
        <v>0.16927410410898461</v>
      </c>
      <c r="V133" s="16">
        <v>6.4615384615384616E-2</v>
      </c>
      <c r="W133" s="97">
        <f t="shared" si="52"/>
        <v>427</v>
      </c>
      <c r="X133" s="31">
        <f t="shared" si="40"/>
        <v>0.52809267751733935</v>
      </c>
      <c r="Y133" s="11">
        <v>146157</v>
      </c>
      <c r="Z133" s="8">
        <f t="shared" si="41"/>
        <v>492</v>
      </c>
      <c r="AA133" s="31">
        <f t="shared" si="42"/>
        <v>0.77593431228766208</v>
      </c>
      <c r="AB133" s="9">
        <v>3.2000000000000001E-2</v>
      </c>
      <c r="AC133" s="97">
        <f t="shared" si="53"/>
        <v>322</v>
      </c>
      <c r="AD133" s="31">
        <f t="shared" si="44"/>
        <v>0.39281608019813369</v>
      </c>
      <c r="AE133" s="16">
        <v>0.95352839931153188</v>
      </c>
      <c r="AF133" s="8">
        <f t="shared" si="45"/>
        <v>309</v>
      </c>
      <c r="AG133" s="31">
        <f t="shared" si="46"/>
        <v>6.7597230043452486E-2</v>
      </c>
      <c r="AH133" s="12">
        <v>2.0156666666666667</v>
      </c>
      <c r="AI133" s="97">
        <f t="shared" si="54"/>
        <v>295</v>
      </c>
      <c r="AJ133" s="31">
        <f t="shared" si="48"/>
        <v>-0.1914438959487999</v>
      </c>
      <c r="AK133" s="11">
        <v>206935.15973276648</v>
      </c>
      <c r="AL133" s="36"/>
    </row>
    <row r="134" spans="1:38" x14ac:dyDescent="0.3">
      <c r="A134" t="s">
        <v>475</v>
      </c>
      <c r="B134" s="3" t="s">
        <v>1012</v>
      </c>
      <c r="C134" s="4" t="s">
        <v>89</v>
      </c>
      <c r="D134" s="5" t="s">
        <v>37</v>
      </c>
      <c r="E134" s="34">
        <f t="shared" si="26"/>
        <v>2.3305542530280698</v>
      </c>
      <c r="F134" s="6">
        <f t="shared" si="27"/>
        <v>20.758504976613629</v>
      </c>
      <c r="G134" s="7">
        <f t="shared" si="28"/>
        <v>380</v>
      </c>
      <c r="H134" s="97">
        <f t="shared" si="29"/>
        <v>120</v>
      </c>
      <c r="I134" s="31">
        <f t="shared" si="30"/>
        <v>-0.5353322522845172</v>
      </c>
      <c r="J134" s="9">
        <v>1.8745493871665797E-3</v>
      </c>
      <c r="K134" s="8">
        <f t="shared" si="31"/>
        <v>317</v>
      </c>
      <c r="L134" s="31">
        <f t="shared" si="32"/>
        <v>0.33489909810183599</v>
      </c>
      <c r="M134" s="9">
        <v>3.0412744388124548E-2</v>
      </c>
      <c r="N134" s="8">
        <f t="shared" si="33"/>
        <v>466</v>
      </c>
      <c r="O134" s="31">
        <f t="shared" si="34"/>
        <v>0.74500190380751863</v>
      </c>
      <c r="P134" s="9">
        <v>1.2322628827483197E-2</v>
      </c>
      <c r="Q134" s="8">
        <f t="shared" si="35"/>
        <v>386</v>
      </c>
      <c r="R134" s="31">
        <f t="shared" si="36"/>
        <v>5.3022261440516576E-2</v>
      </c>
      <c r="S134" s="10">
        <v>0</v>
      </c>
      <c r="T134" s="8">
        <f t="shared" si="37"/>
        <v>459</v>
      </c>
      <c r="U134" s="31">
        <f t="shared" si="38"/>
        <v>0.6756393647611264</v>
      </c>
      <c r="V134" s="16">
        <v>3.1806244528742339E-2</v>
      </c>
      <c r="W134" s="97">
        <f t="shared" si="52"/>
        <v>332</v>
      </c>
      <c r="X134" s="31">
        <f t="shared" si="40"/>
        <v>-2.3420768167293392E-2</v>
      </c>
      <c r="Y134" s="11">
        <v>120735</v>
      </c>
      <c r="Z134" s="8">
        <f t="shared" si="41"/>
        <v>340</v>
      </c>
      <c r="AA134" s="31">
        <f t="shared" si="42"/>
        <v>0.41190246523630486</v>
      </c>
      <c r="AB134" s="9">
        <v>3.7999999999999999E-2</v>
      </c>
      <c r="AC134" s="97">
        <f t="shared" si="53"/>
        <v>382</v>
      </c>
      <c r="AD134" s="31">
        <f t="shared" si="44"/>
        <v>0.55490967831815108</v>
      </c>
      <c r="AE134" s="16">
        <v>0.96256271709764574</v>
      </c>
      <c r="AF134" s="8">
        <f t="shared" si="45"/>
        <v>308</v>
      </c>
      <c r="AG134" s="31">
        <f t="shared" si="46"/>
        <v>6.7290927718802754E-2</v>
      </c>
      <c r="AH134" s="12">
        <v>2.016</v>
      </c>
      <c r="AI134" s="97">
        <f t="shared" si="54"/>
        <v>232</v>
      </c>
      <c r="AJ134" s="31">
        <f t="shared" si="48"/>
        <v>-0.21286038300913943</v>
      </c>
      <c r="AK134" s="11">
        <v>179910.34326424872</v>
      </c>
      <c r="AL134" s="36"/>
    </row>
    <row r="135" spans="1:38" x14ac:dyDescent="0.3">
      <c r="A135" t="s">
        <v>1068</v>
      </c>
      <c r="B135" s="3" t="s">
        <v>1079</v>
      </c>
      <c r="C135" s="4" t="s">
        <v>89</v>
      </c>
      <c r="D135" s="5" t="s">
        <v>37</v>
      </c>
      <c r="E135" s="34">
        <f t="shared" ref="E135:E198" si="55">((I135+L135+AG135+AJ135)*0.25)+(O135+R135+U135+X135+AA135+AD135)</f>
        <v>-3.0015797279304239</v>
      </c>
      <c r="F135" s="6">
        <f t="shared" ref="F135:F198" si="56">((E135*$J$579)+$K$579)</f>
        <v>37.763075354011143</v>
      </c>
      <c r="G135" s="7">
        <f t="shared" ref="G135:G198" si="57">RANK(E135,$E$7:$E$570,1)</f>
        <v>104</v>
      </c>
      <c r="H135" s="97">
        <f t="shared" ref="H135:H198" si="58">RANK(J135,J$7:J$570,1)</f>
        <v>386</v>
      </c>
      <c r="I135" s="31">
        <f t="shared" ref="I135:I198" si="59">(J135-J$572)/J$573</f>
        <v>0.25616819469645069</v>
      </c>
      <c r="J135" s="9">
        <v>6.8554396423248898E-2</v>
      </c>
      <c r="K135" s="8">
        <f t="shared" ref="K135:K198" si="60">RANK(M135,M$7:M$570,0)</f>
        <v>1</v>
      </c>
      <c r="L135" s="31">
        <f t="shared" ref="L135:L198" si="61">-(M135-M$572)/M$573</f>
        <v>-5.7521354919595025</v>
      </c>
      <c r="M135" s="9">
        <v>0.2356902356902357</v>
      </c>
      <c r="N135" s="8">
        <f t="shared" ref="N135:N198" si="62">RANK(P135,P$7:P$570,0)</f>
        <v>413</v>
      </c>
      <c r="O135" s="31">
        <f t="shared" ref="O135:O198" si="63">-(P135-P$572)/P$573</f>
        <v>0.65311638781067938</v>
      </c>
      <c r="P135" s="9">
        <v>1.8433179723502304E-2</v>
      </c>
      <c r="Q135" s="8">
        <f t="shared" ref="Q135:Q198" si="64">RANK(S135,S$7:S$570,0)</f>
        <v>386</v>
      </c>
      <c r="R135" s="31">
        <f t="shared" ref="R135:R198" si="65">-(S135-S$572)/S$573</f>
        <v>5.3022261440516576E-2</v>
      </c>
      <c r="S135" s="10">
        <v>0</v>
      </c>
      <c r="T135" s="8">
        <f t="shared" ref="T135:T198" si="66">RANK(V135,V$7:V$570,0)</f>
        <v>293</v>
      </c>
      <c r="U135" s="31">
        <f t="shared" ref="U135:U198" si="67">-(V135-V$572)/V$573</f>
        <v>0.27366964783876291</v>
      </c>
      <c r="V135" s="16">
        <v>5.7851239669421489E-2</v>
      </c>
      <c r="W135" s="97">
        <v>263</v>
      </c>
      <c r="X135" s="31">
        <f t="shared" ref="X135:X198" si="68">(Y135-Y$572)/Y$573</f>
        <v>-0.88002168087509469</v>
      </c>
      <c r="Y135" s="11">
        <v>81250</v>
      </c>
      <c r="Z135" s="8">
        <f t="shared" ref="Z135:Z198" si="69">RANK(AB135,AB$7:AB$570,0)</f>
        <v>19</v>
      </c>
      <c r="AA135" s="31">
        <f t="shared" ref="AA135:AA198" si="70">-(AB135-AB$572)/AB$573</f>
        <v>-2.0756484896146365</v>
      </c>
      <c r="AB135" s="9">
        <v>7.9000000000000001E-2</v>
      </c>
      <c r="AC135" s="97">
        <v>263</v>
      </c>
      <c r="AD135" s="31">
        <f t="shared" ref="AD135:AD198" si="71">(AE135-AE$572)/AE$573</f>
        <v>0.22499317114613579</v>
      </c>
      <c r="AE135" s="16">
        <v>0.94417475728155342</v>
      </c>
      <c r="AF135" s="8">
        <f t="shared" ref="AF135:AF198" si="72">RANK(AH135,AH$7:AH$570,0)</f>
        <v>504</v>
      </c>
      <c r="AG135" s="31">
        <f t="shared" ref="AG135:AG198" si="73">-(AH135-AH$572)/AH$573</f>
        <v>0.68081448399228794</v>
      </c>
      <c r="AH135" s="12">
        <v>1.3483333333333334</v>
      </c>
      <c r="AI135" s="97">
        <v>263</v>
      </c>
      <c r="AJ135" s="31">
        <f t="shared" ref="AJ135:AJ198" si="74">(AK135-AK$572)/AK$573</f>
        <v>-0.18769128943638588</v>
      </c>
      <c r="AK135" s="11">
        <v>211670.46025104602</v>
      </c>
      <c r="AL135" s="36"/>
    </row>
    <row r="136" spans="1:38" x14ac:dyDescent="0.3">
      <c r="A136" t="s">
        <v>1037</v>
      </c>
      <c r="B136" s="3" t="s">
        <v>1115</v>
      </c>
      <c r="C136" s="4" t="s">
        <v>89</v>
      </c>
      <c r="D136" s="5" t="s">
        <v>37</v>
      </c>
      <c r="E136" s="34">
        <f t="shared" si="55"/>
        <v>2.644735443258591</v>
      </c>
      <c r="F136" s="6">
        <f t="shared" si="56"/>
        <v>19.756557880083797</v>
      </c>
      <c r="G136" s="7">
        <f t="shared" si="57"/>
        <v>401</v>
      </c>
      <c r="H136" s="97">
        <f t="shared" si="58"/>
        <v>403</v>
      </c>
      <c r="I136" s="31">
        <f t="shared" si="59"/>
        <v>0.31023381536720784</v>
      </c>
      <c r="J136" s="9">
        <v>7.3109147251233741E-2</v>
      </c>
      <c r="K136" s="8">
        <f t="shared" si="60"/>
        <v>535</v>
      </c>
      <c r="L136" s="31">
        <f t="shared" si="61"/>
        <v>1.2367194871514957</v>
      </c>
      <c r="M136" s="9">
        <v>0</v>
      </c>
      <c r="N136" s="8">
        <f t="shared" si="62"/>
        <v>378</v>
      </c>
      <c r="O136" s="31">
        <f t="shared" si="63"/>
        <v>0.5606408591485349</v>
      </c>
      <c r="P136" s="9">
        <v>2.4582967515364356E-2</v>
      </c>
      <c r="Q136" s="8">
        <f t="shared" si="64"/>
        <v>15</v>
      </c>
      <c r="R136" s="31">
        <f t="shared" si="65"/>
        <v>-2.0653430876773165E-2</v>
      </c>
      <c r="S136" s="10">
        <v>6.2032085561497325</v>
      </c>
      <c r="T136" s="8">
        <f t="shared" si="66"/>
        <v>494</v>
      </c>
      <c r="U136" s="31">
        <f t="shared" si="67"/>
        <v>0.75740873353663585</v>
      </c>
      <c r="V136" s="16">
        <v>2.6508126977200831E-2</v>
      </c>
      <c r="W136" s="97">
        <f t="shared" ref="W136:W167" si="75">RANK(Y136,Y$7:Y$570,1)</f>
        <v>362</v>
      </c>
      <c r="X136" s="31">
        <f t="shared" si="68"/>
        <v>9.7568551578721754E-2</v>
      </c>
      <c r="Y136" s="11">
        <v>126312</v>
      </c>
      <c r="Z136" s="8">
        <f t="shared" si="69"/>
        <v>317</v>
      </c>
      <c r="AA136" s="31">
        <f t="shared" si="70"/>
        <v>0.35123049072774526</v>
      </c>
      <c r="AB136" s="9">
        <v>3.9E-2</v>
      </c>
      <c r="AC136" s="97">
        <f t="shared" ref="AC136:AC167" si="76">RANK(AE136,AE$7:AE$570,1)</f>
        <v>379</v>
      </c>
      <c r="AD136" s="31">
        <f t="shared" si="71"/>
        <v>0.54256584643803718</v>
      </c>
      <c r="AE136" s="16">
        <v>0.96187473125985379</v>
      </c>
      <c r="AF136" s="8">
        <f t="shared" si="72"/>
        <v>310</v>
      </c>
      <c r="AG136" s="31">
        <f t="shared" si="73"/>
        <v>6.7903532368102232E-2</v>
      </c>
      <c r="AH136" s="12">
        <v>2.0153333333333334</v>
      </c>
      <c r="AI136" s="97">
        <f t="shared" ref="AI136:AI167" si="77">RANK(AK136,AK$7:AK$570,1)</f>
        <v>297</v>
      </c>
      <c r="AJ136" s="31">
        <f t="shared" si="74"/>
        <v>-0.19095926406404778</v>
      </c>
      <c r="AK136" s="11">
        <v>207546.70203208557</v>
      </c>
      <c r="AL136" s="36"/>
    </row>
    <row r="137" spans="1:38" x14ac:dyDescent="0.3">
      <c r="A137" t="s">
        <v>411</v>
      </c>
      <c r="B137" s="3" t="s">
        <v>1133</v>
      </c>
      <c r="C137" s="4" t="s">
        <v>89</v>
      </c>
      <c r="D137" s="5" t="s">
        <v>37</v>
      </c>
      <c r="E137" s="34">
        <f t="shared" si="55"/>
        <v>-2.4087759880654089</v>
      </c>
      <c r="F137" s="6">
        <f t="shared" si="56"/>
        <v>35.872580300714105</v>
      </c>
      <c r="G137" s="7">
        <f t="shared" si="57"/>
        <v>128</v>
      </c>
      <c r="H137" s="97">
        <f t="shared" si="58"/>
        <v>266</v>
      </c>
      <c r="I137" s="31">
        <f t="shared" si="59"/>
        <v>-8.3733868594581901E-2</v>
      </c>
      <c r="J137" s="9">
        <v>3.991939353229057E-2</v>
      </c>
      <c r="K137" s="8">
        <f t="shared" si="60"/>
        <v>115</v>
      </c>
      <c r="L137" s="31">
        <f t="shared" si="61"/>
        <v>-0.52713733004046048</v>
      </c>
      <c r="M137" s="9">
        <v>5.9483825349124976E-2</v>
      </c>
      <c r="N137" s="8">
        <f t="shared" si="62"/>
        <v>99</v>
      </c>
      <c r="O137" s="31">
        <f t="shared" si="63"/>
        <v>-0.58488952539918682</v>
      </c>
      <c r="P137" s="9">
        <v>0.10076278368961296</v>
      </c>
      <c r="Q137" s="8">
        <f t="shared" si="64"/>
        <v>120</v>
      </c>
      <c r="R137" s="31">
        <f t="shared" si="65"/>
        <v>3.767867779773907E-2</v>
      </c>
      <c r="S137" s="10">
        <v>1.2918704438497739</v>
      </c>
      <c r="T137" s="8">
        <f t="shared" si="66"/>
        <v>182</v>
      </c>
      <c r="U137" s="31">
        <f t="shared" si="67"/>
        <v>-7.4664461445534694E-2</v>
      </c>
      <c r="V137" s="16">
        <v>8.0421000031231454E-2</v>
      </c>
      <c r="W137" s="97">
        <f t="shared" si="75"/>
        <v>199</v>
      </c>
      <c r="X137" s="31">
        <f t="shared" si="68"/>
        <v>-0.51230266174384909</v>
      </c>
      <c r="Y137" s="11">
        <v>98200</v>
      </c>
      <c r="Z137" s="8">
        <f t="shared" si="69"/>
        <v>58</v>
      </c>
      <c r="AA137" s="31">
        <f t="shared" si="70"/>
        <v>-0.92288097395200508</v>
      </c>
      <c r="AB137" s="9">
        <v>0.06</v>
      </c>
      <c r="AC137" s="97">
        <f t="shared" si="76"/>
        <v>207</v>
      </c>
      <c r="AD137" s="31">
        <f t="shared" si="71"/>
        <v>1.0364540515885657E-2</v>
      </c>
      <c r="AE137" s="16">
        <v>0.93221238938053097</v>
      </c>
      <c r="AF137" s="8">
        <f t="shared" si="72"/>
        <v>67</v>
      </c>
      <c r="AG137" s="31">
        <f t="shared" si="73"/>
        <v>-0.5649170703583184</v>
      </c>
      <c r="AH137" s="12">
        <v>2.7040000000000002</v>
      </c>
      <c r="AI137" s="97">
        <f t="shared" si="77"/>
        <v>61</v>
      </c>
      <c r="AJ137" s="31">
        <f t="shared" si="74"/>
        <v>-0.27253806636047284</v>
      </c>
      <c r="AK137" s="11">
        <v>104604.88185537203</v>
      </c>
      <c r="AL137" s="36">
        <v>1</v>
      </c>
    </row>
    <row r="138" spans="1:38" x14ac:dyDescent="0.3">
      <c r="A138" t="s">
        <v>617</v>
      </c>
      <c r="B138" s="3" t="s">
        <v>1151</v>
      </c>
      <c r="C138" s="4" t="s">
        <v>89</v>
      </c>
      <c r="D138" s="5" t="s">
        <v>37</v>
      </c>
      <c r="E138" s="34">
        <f t="shared" si="55"/>
        <v>-5.2083913842537575</v>
      </c>
      <c r="F138" s="6">
        <f t="shared" si="56"/>
        <v>44.800761251180916</v>
      </c>
      <c r="G138" s="7">
        <f t="shared" si="57"/>
        <v>62</v>
      </c>
      <c r="H138" s="97">
        <f t="shared" si="58"/>
        <v>14</v>
      </c>
      <c r="I138" s="31">
        <f t="shared" si="59"/>
        <v>-1.9764072806923252</v>
      </c>
      <c r="J138" s="9">
        <v>-0.11952861952861948</v>
      </c>
      <c r="K138" s="8">
        <f t="shared" si="60"/>
        <v>91</v>
      </c>
      <c r="L138" s="31">
        <f t="shared" si="61"/>
        <v>-0.77673635206857761</v>
      </c>
      <c r="M138" s="9">
        <v>6.7901234567901231E-2</v>
      </c>
      <c r="N138" s="8">
        <f t="shared" si="62"/>
        <v>181</v>
      </c>
      <c r="O138" s="31">
        <f t="shared" si="63"/>
        <v>-9.8735473208675498E-2</v>
      </c>
      <c r="P138" s="9">
        <v>6.8432671081677707E-2</v>
      </c>
      <c r="Q138" s="8">
        <f t="shared" si="64"/>
        <v>386</v>
      </c>
      <c r="R138" s="31">
        <f t="shared" si="65"/>
        <v>5.3022261440516576E-2</v>
      </c>
      <c r="S138" s="10">
        <v>0</v>
      </c>
      <c r="T138" s="8">
        <f t="shared" si="66"/>
        <v>27</v>
      </c>
      <c r="U138" s="31">
        <f t="shared" si="67"/>
        <v>-1.9638353618577782</v>
      </c>
      <c r="V138" s="16">
        <v>0.2028268551236749</v>
      </c>
      <c r="W138" s="97">
        <f t="shared" si="75"/>
        <v>395</v>
      </c>
      <c r="X138" s="31">
        <f t="shared" si="68"/>
        <v>0.36740272030759685</v>
      </c>
      <c r="Y138" s="11">
        <v>138750</v>
      </c>
      <c r="Z138" s="8">
        <f t="shared" si="69"/>
        <v>111</v>
      </c>
      <c r="AA138" s="31">
        <f t="shared" si="70"/>
        <v>-0.43750517788352916</v>
      </c>
      <c r="AB138" s="9">
        <v>5.2000000000000005E-2</v>
      </c>
      <c r="AC138" s="97">
        <f t="shared" si="76"/>
        <v>22</v>
      </c>
      <c r="AD138" s="31">
        <f t="shared" si="71"/>
        <v>-2.3523698588201865</v>
      </c>
      <c r="AE138" s="16">
        <v>0.80052493438320205</v>
      </c>
      <c r="AF138" s="8">
        <f t="shared" si="72"/>
        <v>218</v>
      </c>
      <c r="AG138" s="31">
        <f t="shared" si="73"/>
        <v>-0.11189593220131135</v>
      </c>
      <c r="AH138" s="12">
        <v>2.2109999999999999</v>
      </c>
      <c r="AI138" s="97">
        <f t="shared" si="77"/>
        <v>149</v>
      </c>
      <c r="AJ138" s="31">
        <f t="shared" si="74"/>
        <v>-0.24044241196459423</v>
      </c>
      <c r="AK138" s="11">
        <v>145105.41618865519</v>
      </c>
      <c r="AL138" s="36"/>
    </row>
    <row r="139" spans="1:38" x14ac:dyDescent="0.3">
      <c r="A139" t="s">
        <v>1081</v>
      </c>
      <c r="B139" s="3" t="s">
        <v>1161</v>
      </c>
      <c r="C139" s="4" t="s">
        <v>89</v>
      </c>
      <c r="D139" s="5" t="s">
        <v>37</v>
      </c>
      <c r="E139" s="34">
        <f t="shared" si="55"/>
        <v>-8.6510333332903411</v>
      </c>
      <c r="F139" s="6">
        <f t="shared" si="56"/>
        <v>55.779601527068053</v>
      </c>
      <c r="G139" s="7">
        <f t="shared" si="57"/>
        <v>27</v>
      </c>
      <c r="H139" s="97">
        <f t="shared" si="58"/>
        <v>21</v>
      </c>
      <c r="I139" s="31">
        <f t="shared" si="59"/>
        <v>-1.5542008891782619</v>
      </c>
      <c r="J139" s="9">
        <v>-8.3959899749373457E-2</v>
      </c>
      <c r="K139" s="8">
        <f t="shared" si="60"/>
        <v>10</v>
      </c>
      <c r="L139" s="31">
        <f t="shared" si="61"/>
        <v>-3.2391617609260597</v>
      </c>
      <c r="M139" s="9">
        <v>0.15094339622641509</v>
      </c>
      <c r="N139" s="8">
        <f t="shared" si="62"/>
        <v>14</v>
      </c>
      <c r="O139" s="31">
        <f t="shared" si="63"/>
        <v>-2.9125378761803371</v>
      </c>
      <c r="P139" s="9">
        <v>0.25555555555555554</v>
      </c>
      <c r="Q139" s="8">
        <f t="shared" si="64"/>
        <v>17</v>
      </c>
      <c r="R139" s="31">
        <f t="shared" si="65"/>
        <v>-1.1968325206651606E-2</v>
      </c>
      <c r="S139" s="10">
        <v>5.4719562243502056</v>
      </c>
      <c r="T139" s="8">
        <f t="shared" si="66"/>
        <v>26</v>
      </c>
      <c r="U139" s="31">
        <f t="shared" si="67"/>
        <v>-1.9684368298515682</v>
      </c>
      <c r="V139" s="16">
        <v>0.203125</v>
      </c>
      <c r="W139" s="97">
        <f t="shared" si="75"/>
        <v>10</v>
      </c>
      <c r="X139" s="31">
        <f t="shared" si="68"/>
        <v>-1.5688168937020592</v>
      </c>
      <c r="Y139" s="11">
        <v>49500</v>
      </c>
      <c r="Z139" s="8">
        <f t="shared" si="69"/>
        <v>89</v>
      </c>
      <c r="AA139" s="31">
        <f t="shared" si="70"/>
        <v>-0.61952110140920758</v>
      </c>
      <c r="AB139" s="9">
        <v>5.5E-2</v>
      </c>
      <c r="AC139" s="97">
        <f t="shared" si="76"/>
        <v>135</v>
      </c>
      <c r="AD139" s="31">
        <f t="shared" si="71"/>
        <v>-0.35448563898040591</v>
      </c>
      <c r="AE139" s="16">
        <v>0.91187739463601536</v>
      </c>
      <c r="AF139" s="8">
        <f t="shared" si="72"/>
        <v>377</v>
      </c>
      <c r="AG139" s="31">
        <f t="shared" si="73"/>
        <v>0.19777571801960403</v>
      </c>
      <c r="AH139" s="12">
        <v>1.8739999999999999</v>
      </c>
      <c r="AI139" s="97">
        <f t="shared" si="77"/>
        <v>83</v>
      </c>
      <c r="AJ139" s="31">
        <f t="shared" si="74"/>
        <v>-0.26547973975572797</v>
      </c>
      <c r="AK139" s="11">
        <v>113511.57045143639</v>
      </c>
      <c r="AL139" s="36"/>
    </row>
    <row r="140" spans="1:38" x14ac:dyDescent="0.3">
      <c r="A140" t="s">
        <v>630</v>
      </c>
      <c r="B140" s="3" t="s">
        <v>71</v>
      </c>
      <c r="C140" s="4" t="s">
        <v>72</v>
      </c>
      <c r="D140" s="5" t="s">
        <v>37</v>
      </c>
      <c r="E140" s="34">
        <f t="shared" si="55"/>
        <v>1.7678485290192842</v>
      </c>
      <c r="F140" s="6">
        <f t="shared" si="56"/>
        <v>22.553015227076578</v>
      </c>
      <c r="G140" s="7">
        <f t="shared" si="57"/>
        <v>343</v>
      </c>
      <c r="H140" s="97">
        <f t="shared" si="58"/>
        <v>162</v>
      </c>
      <c r="I140" s="31">
        <f t="shared" si="59"/>
        <v>-0.39765614911215341</v>
      </c>
      <c r="J140" s="9">
        <v>1.3473053892215647E-2</v>
      </c>
      <c r="K140" s="8">
        <f t="shared" si="60"/>
        <v>484</v>
      </c>
      <c r="L140" s="31">
        <f t="shared" si="61"/>
        <v>0.82594597001191039</v>
      </c>
      <c r="M140" s="9">
        <v>1.3852813852813853E-2</v>
      </c>
      <c r="N140" s="8">
        <f t="shared" si="62"/>
        <v>229</v>
      </c>
      <c r="O140" s="31">
        <f t="shared" si="63"/>
        <v>0.12552982866881124</v>
      </c>
      <c r="P140" s="9">
        <v>5.3518628030751032E-2</v>
      </c>
      <c r="Q140" s="8">
        <f t="shared" si="64"/>
        <v>139</v>
      </c>
      <c r="R140" s="31">
        <f t="shared" si="65"/>
        <v>4.087667941711811E-2</v>
      </c>
      <c r="S140" s="10">
        <v>1.0226110669242132</v>
      </c>
      <c r="T140" s="8">
        <f t="shared" si="66"/>
        <v>481</v>
      </c>
      <c r="U140" s="31">
        <f t="shared" si="67"/>
        <v>0.7222264909438304</v>
      </c>
      <c r="V140" s="16">
        <v>2.8787705012042666E-2</v>
      </c>
      <c r="W140" s="97">
        <f t="shared" si="75"/>
        <v>308</v>
      </c>
      <c r="X140" s="31">
        <f t="shared" si="68"/>
        <v>-0.13072096100641675</v>
      </c>
      <c r="Y140" s="11">
        <v>115789</v>
      </c>
      <c r="Z140" s="8">
        <f t="shared" si="69"/>
        <v>396</v>
      </c>
      <c r="AA140" s="31">
        <f t="shared" si="70"/>
        <v>0.53324641425342367</v>
      </c>
      <c r="AB140" s="9">
        <v>3.6000000000000004E-2</v>
      </c>
      <c r="AC140" s="97">
        <f t="shared" si="76"/>
        <v>386</v>
      </c>
      <c r="AD140" s="31">
        <f t="shared" si="71"/>
        <v>0.57501177010611204</v>
      </c>
      <c r="AE140" s="16">
        <v>0.96368311103969151</v>
      </c>
      <c r="AF140" s="8">
        <f t="shared" si="72"/>
        <v>66</v>
      </c>
      <c r="AG140" s="31">
        <f t="shared" si="73"/>
        <v>-0.57165572150061339</v>
      </c>
      <c r="AH140" s="12">
        <v>2.7113333333333336</v>
      </c>
      <c r="AI140" s="97">
        <f t="shared" si="77"/>
        <v>126</v>
      </c>
      <c r="AJ140" s="31">
        <f t="shared" si="74"/>
        <v>-0.24992087285352113</v>
      </c>
      <c r="AK140" s="11">
        <v>133144.83342801954</v>
      </c>
      <c r="AL140" s="36"/>
    </row>
    <row r="141" spans="1:38" x14ac:dyDescent="0.3">
      <c r="A141" t="s">
        <v>713</v>
      </c>
      <c r="B141" s="3" t="s">
        <v>74</v>
      </c>
      <c r="C141" s="4" t="s">
        <v>72</v>
      </c>
      <c r="D141" s="5" t="s">
        <v>37</v>
      </c>
      <c r="E141" s="34">
        <f t="shared" si="55"/>
        <v>-4.5652890703397286</v>
      </c>
      <c r="F141" s="6">
        <f t="shared" si="56"/>
        <v>42.749860318107864</v>
      </c>
      <c r="G141" s="7">
        <f t="shared" si="57"/>
        <v>71</v>
      </c>
      <c r="H141" s="97">
        <f t="shared" si="58"/>
        <v>97</v>
      </c>
      <c r="I141" s="31">
        <f t="shared" si="59"/>
        <v>-0.64009697795171605</v>
      </c>
      <c r="J141" s="9">
        <v>-6.9513406156901381E-3</v>
      </c>
      <c r="K141" s="8">
        <f t="shared" si="60"/>
        <v>447</v>
      </c>
      <c r="L141" s="31">
        <f t="shared" si="61"/>
        <v>0.70050405734111931</v>
      </c>
      <c r="M141" s="9">
        <v>1.8083182640144666E-2</v>
      </c>
      <c r="N141" s="8">
        <f t="shared" si="62"/>
        <v>122</v>
      </c>
      <c r="O141" s="31">
        <f t="shared" si="63"/>
        <v>-0.37126196478989115</v>
      </c>
      <c r="P141" s="9">
        <v>8.6556169429097607E-2</v>
      </c>
      <c r="Q141" s="8">
        <f t="shared" si="64"/>
        <v>386</v>
      </c>
      <c r="R141" s="31">
        <f t="shared" si="65"/>
        <v>5.3022261440516576E-2</v>
      </c>
      <c r="S141" s="10">
        <v>0</v>
      </c>
      <c r="T141" s="8">
        <f t="shared" si="66"/>
        <v>77</v>
      </c>
      <c r="U141" s="31">
        <f t="shared" si="67"/>
        <v>-0.74533626370190342</v>
      </c>
      <c r="V141" s="16">
        <v>0.12387612387612387</v>
      </c>
      <c r="W141" s="97">
        <f t="shared" si="75"/>
        <v>21</v>
      </c>
      <c r="X141" s="31">
        <f t="shared" si="68"/>
        <v>-1.4143749056669361</v>
      </c>
      <c r="Y141" s="11">
        <v>56619</v>
      </c>
      <c r="Z141" s="8">
        <f t="shared" si="69"/>
        <v>56</v>
      </c>
      <c r="AA141" s="31">
        <f t="shared" si="70"/>
        <v>-0.98355294846056474</v>
      </c>
      <c r="AB141" s="9">
        <v>6.0999999999999999E-2</v>
      </c>
      <c r="AC141" s="97">
        <f t="shared" si="76"/>
        <v>217</v>
      </c>
      <c r="AD141" s="31">
        <f t="shared" si="71"/>
        <v>5.364613472409302E-2</v>
      </c>
      <c r="AE141" s="16">
        <v>0.93462469733656173</v>
      </c>
      <c r="AF141" s="8">
        <f t="shared" si="72"/>
        <v>2</v>
      </c>
      <c r="AG141" s="31">
        <f t="shared" si="73"/>
        <v>-4.3511201053540995</v>
      </c>
      <c r="AH141" s="12">
        <v>6.8243333333333327</v>
      </c>
      <c r="AI141" s="97">
        <f t="shared" si="77"/>
        <v>2</v>
      </c>
      <c r="AJ141" s="31">
        <f t="shared" si="74"/>
        <v>-0.33901250957547541</v>
      </c>
      <c r="AK141" s="11">
        <v>20722.794999999998</v>
      </c>
      <c r="AL141" s="36"/>
    </row>
    <row r="142" spans="1:38" x14ac:dyDescent="0.3">
      <c r="A142" t="s">
        <v>1050</v>
      </c>
      <c r="B142" s="3" t="s">
        <v>86</v>
      </c>
      <c r="C142" s="4" t="s">
        <v>72</v>
      </c>
      <c r="D142" s="5" t="s">
        <v>37</v>
      </c>
      <c r="E142" s="34">
        <f t="shared" si="55"/>
        <v>-0.60362228275292573</v>
      </c>
      <c r="F142" s="6">
        <f t="shared" si="56"/>
        <v>30.115811372246895</v>
      </c>
      <c r="G142" s="7">
        <f t="shared" si="57"/>
        <v>198</v>
      </c>
      <c r="H142" s="97">
        <f t="shared" si="58"/>
        <v>318</v>
      </c>
      <c r="I142" s="31">
        <f t="shared" si="59"/>
        <v>7.4534517954507717E-2</v>
      </c>
      <c r="J142" s="9">
        <v>5.3252692137483404E-2</v>
      </c>
      <c r="K142" s="8">
        <f t="shared" si="60"/>
        <v>509</v>
      </c>
      <c r="L142" s="31">
        <f t="shared" si="61"/>
        <v>0.99102557721238127</v>
      </c>
      <c r="M142" s="9">
        <v>8.2857142857142851E-3</v>
      </c>
      <c r="N142" s="8">
        <f t="shared" si="62"/>
        <v>75</v>
      </c>
      <c r="O142" s="31">
        <f t="shared" si="63"/>
        <v>-0.8675782075114381</v>
      </c>
      <c r="P142" s="9">
        <v>0.11956208585422068</v>
      </c>
      <c r="Q142" s="8">
        <f t="shared" si="64"/>
        <v>209</v>
      </c>
      <c r="R142" s="31">
        <f t="shared" si="65"/>
        <v>4.636846328378269E-2</v>
      </c>
      <c r="S142" s="10">
        <v>0.56022408963585435</v>
      </c>
      <c r="T142" s="8">
        <f t="shared" si="66"/>
        <v>222</v>
      </c>
      <c r="U142" s="31">
        <f t="shared" si="67"/>
        <v>2.1433866127999517E-2</v>
      </c>
      <c r="V142" s="16">
        <v>7.4194460146975699E-2</v>
      </c>
      <c r="W142" s="97">
        <f t="shared" si="75"/>
        <v>126</v>
      </c>
      <c r="X142" s="31">
        <f t="shared" si="68"/>
        <v>-0.74898788290738239</v>
      </c>
      <c r="Y142" s="11">
        <v>87290</v>
      </c>
      <c r="Z142" s="8">
        <f t="shared" si="69"/>
        <v>492</v>
      </c>
      <c r="AA142" s="31">
        <f t="shared" si="70"/>
        <v>0.77593431228766208</v>
      </c>
      <c r="AB142" s="9">
        <v>3.2000000000000001E-2</v>
      </c>
      <c r="AC142" s="97">
        <f t="shared" si="76"/>
        <v>244</v>
      </c>
      <c r="AD142" s="31">
        <f t="shared" si="71"/>
        <v>0.1631134650677018</v>
      </c>
      <c r="AE142" s="16">
        <v>0.94072587999270474</v>
      </c>
      <c r="AF142" s="8">
        <f t="shared" si="72"/>
        <v>42</v>
      </c>
      <c r="AG142" s="31">
        <f t="shared" si="73"/>
        <v>-0.78331062783360261</v>
      </c>
      <c r="AH142" s="12">
        <v>2.9416666666666664</v>
      </c>
      <c r="AI142" s="97">
        <f t="shared" si="77"/>
        <v>105</v>
      </c>
      <c r="AJ142" s="31">
        <f t="shared" si="74"/>
        <v>-0.25787466373829099</v>
      </c>
      <c r="AK142" s="11">
        <v>123108.18557422969</v>
      </c>
      <c r="AL142" s="36"/>
    </row>
    <row r="143" spans="1:38" x14ac:dyDescent="0.3">
      <c r="A143" t="s">
        <v>235</v>
      </c>
      <c r="B143" s="3" t="s">
        <v>106</v>
      </c>
      <c r="C143" s="4" t="s">
        <v>72</v>
      </c>
      <c r="D143" s="5" t="s">
        <v>37</v>
      </c>
      <c r="E143" s="34">
        <f t="shared" si="55"/>
        <v>-3.1778169185428267</v>
      </c>
      <c r="F143" s="6">
        <f t="shared" si="56"/>
        <v>38.325108814082739</v>
      </c>
      <c r="G143" s="7">
        <f t="shared" si="57"/>
        <v>100</v>
      </c>
      <c r="H143" s="97">
        <f t="shared" si="58"/>
        <v>249</v>
      </c>
      <c r="I143" s="31">
        <f t="shared" si="59"/>
        <v>-0.13846576379207165</v>
      </c>
      <c r="J143" s="9">
        <v>3.530851249781497E-2</v>
      </c>
      <c r="K143" s="8">
        <f t="shared" si="60"/>
        <v>342</v>
      </c>
      <c r="L143" s="31">
        <f t="shared" si="61"/>
        <v>0.39135704747895295</v>
      </c>
      <c r="M143" s="9">
        <v>2.850877192982456E-2</v>
      </c>
      <c r="N143" s="8">
        <f t="shared" si="62"/>
        <v>90</v>
      </c>
      <c r="O143" s="31">
        <f t="shared" si="63"/>
        <v>-0.68975473344493032</v>
      </c>
      <c r="P143" s="9">
        <v>0.10773650728504001</v>
      </c>
      <c r="Q143" s="8">
        <f t="shared" si="64"/>
        <v>64</v>
      </c>
      <c r="R143" s="31">
        <f t="shared" si="65"/>
        <v>2.695415638783891E-2</v>
      </c>
      <c r="S143" s="10">
        <v>2.1948336991389499</v>
      </c>
      <c r="T143" s="8">
        <f t="shared" si="66"/>
        <v>126</v>
      </c>
      <c r="U143" s="31">
        <f t="shared" si="67"/>
        <v>-0.31927841849844035</v>
      </c>
      <c r="V143" s="16">
        <v>9.6270376376205516E-2</v>
      </c>
      <c r="W143" s="97">
        <f t="shared" si="75"/>
        <v>73</v>
      </c>
      <c r="X143" s="31">
        <f t="shared" si="68"/>
        <v>-0.97972885562006251</v>
      </c>
      <c r="Y143" s="11">
        <v>76654</v>
      </c>
      <c r="Z143" s="8">
        <f t="shared" si="69"/>
        <v>102</v>
      </c>
      <c r="AA143" s="31">
        <f t="shared" si="70"/>
        <v>-0.49817715239208832</v>
      </c>
      <c r="AB143" s="9">
        <v>5.2999999999999999E-2</v>
      </c>
      <c r="AC143" s="97">
        <f t="shared" si="76"/>
        <v>112</v>
      </c>
      <c r="AD143" s="31">
        <f t="shared" si="71"/>
        <v>-0.55742608747747147</v>
      </c>
      <c r="AE143" s="16">
        <v>0.90056646980836452</v>
      </c>
      <c r="AF143" s="8">
        <f t="shared" si="72"/>
        <v>58</v>
      </c>
      <c r="AG143" s="31">
        <f t="shared" si="73"/>
        <v>-0.62679013993757127</v>
      </c>
      <c r="AH143" s="12">
        <v>2.7713333333333332</v>
      </c>
      <c r="AI143" s="97">
        <f t="shared" si="77"/>
        <v>73</v>
      </c>
      <c r="AJ143" s="31">
        <f t="shared" si="74"/>
        <v>-0.26772445374000048</v>
      </c>
      <c r="AK143" s="11">
        <v>110679.03385108897</v>
      </c>
      <c r="AL143" s="36"/>
    </row>
    <row r="144" spans="1:38" x14ac:dyDescent="0.3">
      <c r="A144" t="s">
        <v>316</v>
      </c>
      <c r="B144" s="3" t="s">
        <v>119</v>
      </c>
      <c r="C144" s="4" t="s">
        <v>72</v>
      </c>
      <c r="D144" s="5" t="s">
        <v>37</v>
      </c>
      <c r="E144" s="34">
        <f t="shared" si="55"/>
        <v>-0.46248056642992219</v>
      </c>
      <c r="F144" s="6">
        <f t="shared" si="56"/>
        <v>29.665699980265376</v>
      </c>
      <c r="G144" s="7">
        <f t="shared" si="57"/>
        <v>204</v>
      </c>
      <c r="H144" s="97">
        <f t="shared" si="58"/>
        <v>129</v>
      </c>
      <c r="I144" s="31">
        <f t="shared" si="59"/>
        <v>-0.4917426296859857</v>
      </c>
      <c r="J144" s="9">
        <v>5.5467511885896048E-3</v>
      </c>
      <c r="K144" s="8">
        <f t="shared" si="60"/>
        <v>112</v>
      </c>
      <c r="L144" s="31">
        <f t="shared" si="61"/>
        <v>-0.55860119509959261</v>
      </c>
      <c r="M144" s="9">
        <v>6.0544904137235116E-2</v>
      </c>
      <c r="N144" s="8">
        <f t="shared" si="62"/>
        <v>248</v>
      </c>
      <c r="O144" s="31">
        <f t="shared" si="63"/>
        <v>0.18732351746695583</v>
      </c>
      <c r="P144" s="9">
        <v>4.9409237379162189E-2</v>
      </c>
      <c r="Q144" s="8">
        <f t="shared" si="64"/>
        <v>86</v>
      </c>
      <c r="R144" s="31">
        <f t="shared" si="65"/>
        <v>3.1183751335869897E-2</v>
      </c>
      <c r="S144" s="10">
        <v>1.8387181507748884</v>
      </c>
      <c r="T144" s="8">
        <f t="shared" si="66"/>
        <v>174</v>
      </c>
      <c r="U144" s="31">
        <f t="shared" si="67"/>
        <v>-0.12478596312666455</v>
      </c>
      <c r="V144" s="16">
        <v>8.3668543845535001E-2</v>
      </c>
      <c r="W144" s="97">
        <f t="shared" si="75"/>
        <v>228</v>
      </c>
      <c r="X144" s="31">
        <f t="shared" si="68"/>
        <v>-0.41131552109158076</v>
      </c>
      <c r="Y144" s="11">
        <v>102855</v>
      </c>
      <c r="Z144" s="8">
        <f t="shared" si="69"/>
        <v>164</v>
      </c>
      <c r="AA144" s="31">
        <f t="shared" si="70"/>
        <v>-0.13414530534073113</v>
      </c>
      <c r="AB144" s="9">
        <v>4.7E-2</v>
      </c>
      <c r="AC144" s="97">
        <f t="shared" si="76"/>
        <v>327</v>
      </c>
      <c r="AD144" s="31">
        <f t="shared" si="71"/>
        <v>0.40288900230250768</v>
      </c>
      <c r="AE144" s="16">
        <v>0.95408981555733763</v>
      </c>
      <c r="AF144" s="8">
        <f t="shared" si="72"/>
        <v>110</v>
      </c>
      <c r="AG144" s="31">
        <f t="shared" si="73"/>
        <v>-0.37500962907546198</v>
      </c>
      <c r="AH144" s="12">
        <v>2.4973333333333332</v>
      </c>
      <c r="AI144" s="97">
        <f t="shared" si="77"/>
        <v>183</v>
      </c>
      <c r="AJ144" s="31">
        <f t="shared" si="74"/>
        <v>-0.22916673804407633</v>
      </c>
      <c r="AK144" s="11">
        <v>159333.84764906749</v>
      </c>
      <c r="AL144" s="36"/>
    </row>
    <row r="145" spans="1:38" x14ac:dyDescent="0.3">
      <c r="A145" t="s">
        <v>320</v>
      </c>
      <c r="B145" s="3" t="s">
        <v>121</v>
      </c>
      <c r="C145" s="4" t="s">
        <v>72</v>
      </c>
      <c r="D145" s="5" t="s">
        <v>37</v>
      </c>
      <c r="E145" s="34">
        <f t="shared" si="55"/>
        <v>-1.0957499458368147</v>
      </c>
      <c r="F145" s="6">
        <f t="shared" si="56"/>
        <v>31.685242956572889</v>
      </c>
      <c r="G145" s="7">
        <f t="shared" si="57"/>
        <v>175</v>
      </c>
      <c r="H145" s="97">
        <f t="shared" si="58"/>
        <v>498</v>
      </c>
      <c r="I145" s="31">
        <f t="shared" si="59"/>
        <v>0.94222430257508782</v>
      </c>
      <c r="J145" s="9">
        <v>0.12635109951546775</v>
      </c>
      <c r="K145" s="8">
        <f t="shared" si="60"/>
        <v>535</v>
      </c>
      <c r="L145" s="31">
        <f t="shared" si="61"/>
        <v>1.2367194871514957</v>
      </c>
      <c r="M145" s="9">
        <v>0</v>
      </c>
      <c r="N145" s="8">
        <f t="shared" si="62"/>
        <v>200</v>
      </c>
      <c r="O145" s="31">
        <f t="shared" si="63"/>
        <v>-1.6307784632915576E-2</v>
      </c>
      <c r="P145" s="9">
        <v>6.2951082598235772E-2</v>
      </c>
      <c r="Q145" s="8">
        <f t="shared" si="64"/>
        <v>274</v>
      </c>
      <c r="R145" s="31">
        <f t="shared" si="65"/>
        <v>4.9092072919745565E-2</v>
      </c>
      <c r="S145" s="10">
        <v>0.33090668431502318</v>
      </c>
      <c r="T145" s="8">
        <f t="shared" si="66"/>
        <v>99</v>
      </c>
      <c r="U145" s="31">
        <f t="shared" si="67"/>
        <v>-0.50806385593151437</v>
      </c>
      <c r="V145" s="16">
        <v>0.10850243166191514</v>
      </c>
      <c r="W145" s="97">
        <f t="shared" si="75"/>
        <v>65</v>
      </c>
      <c r="X145" s="31">
        <f t="shared" si="68"/>
        <v>-1.0104480373952747</v>
      </c>
      <c r="Y145" s="11">
        <v>75238</v>
      </c>
      <c r="Z145" s="8">
        <f t="shared" si="69"/>
        <v>191</v>
      </c>
      <c r="AA145" s="31">
        <f t="shared" si="70"/>
        <v>-1.2801356323611931E-2</v>
      </c>
      <c r="AB145" s="9">
        <v>4.4999999999999998E-2</v>
      </c>
      <c r="AC145" s="97">
        <f t="shared" si="76"/>
        <v>208</v>
      </c>
      <c r="AD145" s="31">
        <f t="shared" si="71"/>
        <v>1.1259437018435065E-2</v>
      </c>
      <c r="AE145" s="16">
        <v>0.93226226660877121</v>
      </c>
      <c r="AF145" s="8">
        <f t="shared" si="72"/>
        <v>103</v>
      </c>
      <c r="AG145" s="31">
        <f t="shared" si="73"/>
        <v>-0.40318944294324083</v>
      </c>
      <c r="AH145" s="12">
        <v>2.528</v>
      </c>
      <c r="AI145" s="97">
        <f t="shared" si="77"/>
        <v>244</v>
      </c>
      <c r="AJ145" s="31">
        <f t="shared" si="74"/>
        <v>-0.20967603275005806</v>
      </c>
      <c r="AK145" s="11">
        <v>183928.57842488418</v>
      </c>
      <c r="AL145" s="36"/>
    </row>
    <row r="146" spans="1:38" x14ac:dyDescent="0.3">
      <c r="A146" t="s">
        <v>689</v>
      </c>
      <c r="B146" s="3" t="s">
        <v>170</v>
      </c>
      <c r="C146" s="4" t="s">
        <v>72</v>
      </c>
      <c r="D146" s="5" t="s">
        <v>37</v>
      </c>
      <c r="E146" s="34">
        <f t="shared" si="55"/>
        <v>-7.0957559769824874</v>
      </c>
      <c r="F146" s="6">
        <f t="shared" si="56"/>
        <v>50.819706791460604</v>
      </c>
      <c r="G146" s="7">
        <f t="shared" si="57"/>
        <v>37</v>
      </c>
      <c r="H146" s="97">
        <f t="shared" si="58"/>
        <v>44</v>
      </c>
      <c r="I146" s="31">
        <f t="shared" si="59"/>
        <v>-1.0306469839598515</v>
      </c>
      <c r="J146" s="9">
        <v>-3.9853172522286262E-2</v>
      </c>
      <c r="K146" s="8">
        <f t="shared" si="60"/>
        <v>83</v>
      </c>
      <c r="L146" s="31">
        <f t="shared" si="61"/>
        <v>-0.82336375045051613</v>
      </c>
      <c r="M146" s="9">
        <v>6.9473684210526312E-2</v>
      </c>
      <c r="N146" s="8">
        <f t="shared" si="62"/>
        <v>57</v>
      </c>
      <c r="O146" s="31">
        <f t="shared" si="63"/>
        <v>-1.2470310892846586</v>
      </c>
      <c r="P146" s="9">
        <v>0.14479638009049775</v>
      </c>
      <c r="Q146" s="8">
        <f t="shared" si="64"/>
        <v>18</v>
      </c>
      <c r="R146" s="31">
        <f t="shared" si="65"/>
        <v>-1.1844094156261054E-2</v>
      </c>
      <c r="S146" s="10">
        <v>5.4614964500273073</v>
      </c>
      <c r="T146" s="8">
        <f t="shared" si="66"/>
        <v>139</v>
      </c>
      <c r="U146" s="31">
        <f t="shared" si="67"/>
        <v>-0.27139278101236552</v>
      </c>
      <c r="V146" s="16">
        <v>9.3167701863354033E-2</v>
      </c>
      <c r="W146" s="97">
        <f t="shared" si="75"/>
        <v>23</v>
      </c>
      <c r="X146" s="31">
        <f t="shared" si="68"/>
        <v>-1.3613539450323187</v>
      </c>
      <c r="Y146" s="11">
        <v>59063</v>
      </c>
      <c r="Z146" s="8">
        <f t="shared" si="69"/>
        <v>27</v>
      </c>
      <c r="AA146" s="31">
        <f t="shared" si="70"/>
        <v>-1.7116166425632791</v>
      </c>
      <c r="AB146" s="9">
        <v>7.2999999999999995E-2</v>
      </c>
      <c r="AC146" s="97">
        <f t="shared" si="76"/>
        <v>36</v>
      </c>
      <c r="AD146" s="31">
        <f t="shared" si="71"/>
        <v>-1.8166482534789201</v>
      </c>
      <c r="AE146" s="16">
        <v>0.8303834808259587</v>
      </c>
      <c r="AF146" s="8">
        <f t="shared" si="72"/>
        <v>63</v>
      </c>
      <c r="AG146" s="31">
        <f t="shared" si="73"/>
        <v>-0.59125907027819846</v>
      </c>
      <c r="AH146" s="12">
        <v>2.7326666666666668</v>
      </c>
      <c r="AI146" s="97">
        <f t="shared" si="77"/>
        <v>102</v>
      </c>
      <c r="AJ146" s="31">
        <f t="shared" si="74"/>
        <v>-0.25820688113016849</v>
      </c>
      <c r="AK146" s="11">
        <v>122688.97050791916</v>
      </c>
      <c r="AL146" s="36"/>
    </row>
    <row r="147" spans="1:38" x14ac:dyDescent="0.3">
      <c r="A147" t="s">
        <v>790</v>
      </c>
      <c r="B147" s="3" t="s">
        <v>188</v>
      </c>
      <c r="C147" s="4" t="s">
        <v>72</v>
      </c>
      <c r="D147" s="5" t="s">
        <v>37</v>
      </c>
      <c r="E147" s="34">
        <f t="shared" si="55"/>
        <v>-19.08308055527419</v>
      </c>
      <c r="F147" s="6">
        <f t="shared" si="56"/>
        <v>89.048173134616235</v>
      </c>
      <c r="G147" s="7">
        <f t="shared" si="57"/>
        <v>3</v>
      </c>
      <c r="H147" s="97">
        <f t="shared" si="58"/>
        <v>34</v>
      </c>
      <c r="I147" s="31">
        <f t="shared" si="59"/>
        <v>-1.1731069224067301</v>
      </c>
      <c r="J147" s="9">
        <v>-5.185469057655967E-2</v>
      </c>
      <c r="K147" s="8">
        <f t="shared" si="60"/>
        <v>27</v>
      </c>
      <c r="L147" s="31">
        <f t="shared" si="61"/>
        <v>-1.7783134646338559</v>
      </c>
      <c r="M147" s="9">
        <v>0.10167814744247398</v>
      </c>
      <c r="N147" s="8">
        <f t="shared" si="62"/>
        <v>1</v>
      </c>
      <c r="O147" s="31">
        <f t="shared" si="63"/>
        <v>-5.7962330323390301</v>
      </c>
      <c r="P147" s="9">
        <v>0.44732643292558194</v>
      </c>
      <c r="Q147" s="8">
        <f t="shared" si="64"/>
        <v>4</v>
      </c>
      <c r="R147" s="31">
        <f t="shared" si="65"/>
        <v>-0.11416891902008473</v>
      </c>
      <c r="S147" s="10">
        <v>14.076851245313524</v>
      </c>
      <c r="T147" s="8">
        <f t="shared" si="66"/>
        <v>8</v>
      </c>
      <c r="U147" s="31">
        <f t="shared" si="67"/>
        <v>-3.4883498570208844</v>
      </c>
      <c r="V147" s="16">
        <v>0.30160537237721929</v>
      </c>
      <c r="W147" s="97">
        <f t="shared" si="75"/>
        <v>4</v>
      </c>
      <c r="X147" s="31">
        <f t="shared" si="68"/>
        <v>-1.7630679908879692</v>
      </c>
      <c r="Y147" s="11">
        <v>40546</v>
      </c>
      <c r="Z147" s="8">
        <f t="shared" si="69"/>
        <v>14</v>
      </c>
      <c r="AA147" s="31">
        <f t="shared" si="70"/>
        <v>-2.7430402092087913</v>
      </c>
      <c r="AB147" s="9">
        <v>0.09</v>
      </c>
      <c r="AC147" s="97">
        <f t="shared" si="76"/>
        <v>4</v>
      </c>
      <c r="AD147" s="31">
        <f t="shared" si="71"/>
        <v>-4.2976503000712398</v>
      </c>
      <c r="AE147" s="16">
        <v>0.69210435582117003</v>
      </c>
      <c r="AF147" s="8">
        <f t="shared" si="72"/>
        <v>154</v>
      </c>
      <c r="AG147" s="31">
        <f t="shared" si="73"/>
        <v>-0.24820046667045817</v>
      </c>
      <c r="AH147" s="12">
        <v>2.3593333333333333</v>
      </c>
      <c r="AI147" s="97">
        <f t="shared" si="77"/>
        <v>5</v>
      </c>
      <c r="AJ147" s="31">
        <f t="shared" si="74"/>
        <v>-0.32266013319371878</v>
      </c>
      <c r="AK147" s="11">
        <v>41357.363559073994</v>
      </c>
      <c r="AL147" s="36">
        <v>1</v>
      </c>
    </row>
    <row r="148" spans="1:38" x14ac:dyDescent="0.3">
      <c r="A148" t="s">
        <v>898</v>
      </c>
      <c r="B148" s="3" t="s">
        <v>207</v>
      </c>
      <c r="C148" s="4" t="s">
        <v>72</v>
      </c>
      <c r="D148" s="5" t="s">
        <v>37</v>
      </c>
      <c r="E148" s="34">
        <f t="shared" si="55"/>
        <v>1.1714608350632969</v>
      </c>
      <c r="F148" s="6">
        <f t="shared" si="56"/>
        <v>24.454939775541394</v>
      </c>
      <c r="G148" s="7">
        <f t="shared" si="57"/>
        <v>305</v>
      </c>
      <c r="H148" s="97">
        <f t="shared" si="58"/>
        <v>491</v>
      </c>
      <c r="I148" s="31">
        <f t="shared" si="59"/>
        <v>0.82474346986613278</v>
      </c>
      <c r="J148" s="9">
        <v>0.11645394281191246</v>
      </c>
      <c r="K148" s="8">
        <f t="shared" si="60"/>
        <v>265</v>
      </c>
      <c r="L148" s="31">
        <f t="shared" si="61"/>
        <v>0.13732888311009023</v>
      </c>
      <c r="M148" s="9">
        <v>3.7075548334687243E-2</v>
      </c>
      <c r="N148" s="8">
        <f t="shared" si="62"/>
        <v>278</v>
      </c>
      <c r="O148" s="31">
        <f t="shared" si="63"/>
        <v>0.306174062133028</v>
      </c>
      <c r="P148" s="9">
        <v>4.150546392452318E-2</v>
      </c>
      <c r="Q148" s="8">
        <f t="shared" si="64"/>
        <v>91</v>
      </c>
      <c r="R148" s="31">
        <f t="shared" si="65"/>
        <v>3.2422258019256536E-2</v>
      </c>
      <c r="S148" s="10">
        <v>1.7344406745328405</v>
      </c>
      <c r="T148" s="8">
        <f t="shared" si="66"/>
        <v>219</v>
      </c>
      <c r="U148" s="31">
        <f t="shared" si="67"/>
        <v>1.1999545072663494E-2</v>
      </c>
      <c r="V148" s="16">
        <v>7.4805742130910055E-2</v>
      </c>
      <c r="W148" s="97">
        <f t="shared" si="75"/>
        <v>336</v>
      </c>
      <c r="X148" s="31">
        <f t="shared" si="68"/>
        <v>-6.7812113723868805E-3</v>
      </c>
      <c r="Y148" s="11">
        <v>121502</v>
      </c>
      <c r="Z148" s="8">
        <f t="shared" si="69"/>
        <v>415</v>
      </c>
      <c r="AA148" s="31">
        <f t="shared" si="70"/>
        <v>0.59391838876198322</v>
      </c>
      <c r="AB148" s="9">
        <v>3.5000000000000003E-2</v>
      </c>
      <c r="AC148" s="97">
        <f t="shared" si="76"/>
        <v>233</v>
      </c>
      <c r="AD148" s="31">
        <f t="shared" si="71"/>
        <v>0.12983115382163257</v>
      </c>
      <c r="AE148" s="16">
        <v>0.9388708839907608</v>
      </c>
      <c r="AF148" s="8">
        <f t="shared" si="72"/>
        <v>124</v>
      </c>
      <c r="AG148" s="31">
        <f t="shared" si="73"/>
        <v>-0.33764074546819078</v>
      </c>
      <c r="AH148" s="12">
        <v>2.456666666666667</v>
      </c>
      <c r="AI148" s="97">
        <f t="shared" si="77"/>
        <v>248</v>
      </c>
      <c r="AJ148" s="31">
        <f t="shared" si="74"/>
        <v>-0.20884505299955283</v>
      </c>
      <c r="AK148" s="11">
        <v>184977.16660758597</v>
      </c>
      <c r="AL148" s="36"/>
    </row>
    <row r="149" spans="1:38" x14ac:dyDescent="0.3">
      <c r="A149" t="s">
        <v>916</v>
      </c>
      <c r="B149" s="3" t="s">
        <v>209</v>
      </c>
      <c r="C149" s="4" t="s">
        <v>72</v>
      </c>
      <c r="D149" s="5" t="s">
        <v>37</v>
      </c>
      <c r="E149" s="34">
        <f t="shared" si="55"/>
        <v>-5.6695370732129247</v>
      </c>
      <c r="F149" s="6">
        <f t="shared" si="56"/>
        <v>46.271389024253125</v>
      </c>
      <c r="G149" s="7">
        <f t="shared" si="57"/>
        <v>54</v>
      </c>
      <c r="H149" s="97">
        <f t="shared" si="58"/>
        <v>48</v>
      </c>
      <c r="I149" s="31">
        <f t="shared" si="59"/>
        <v>-0.98361642027296292</v>
      </c>
      <c r="J149" s="9">
        <v>-3.5891089108910923E-2</v>
      </c>
      <c r="K149" s="8">
        <f t="shared" si="60"/>
        <v>54</v>
      </c>
      <c r="L149" s="31">
        <f t="shared" si="61"/>
        <v>-1.182859546911263</v>
      </c>
      <c r="M149" s="9">
        <v>8.1597222222222224E-2</v>
      </c>
      <c r="N149" s="8">
        <f t="shared" si="62"/>
        <v>32</v>
      </c>
      <c r="O149" s="31">
        <f t="shared" si="63"/>
        <v>-1.9691207978080167</v>
      </c>
      <c r="P149" s="9">
        <v>0.19281663516068054</v>
      </c>
      <c r="Q149" s="8">
        <f t="shared" si="64"/>
        <v>27</v>
      </c>
      <c r="R149" s="31">
        <f t="shared" si="65"/>
        <v>7.2827375261263925E-3</v>
      </c>
      <c r="S149" s="10">
        <v>3.8510911424903722</v>
      </c>
      <c r="T149" s="8">
        <f t="shared" si="66"/>
        <v>110</v>
      </c>
      <c r="U149" s="31">
        <f t="shared" si="67"/>
        <v>-0.43270369060882308</v>
      </c>
      <c r="V149" s="16">
        <v>0.10361958836053939</v>
      </c>
      <c r="W149" s="97">
        <f t="shared" si="75"/>
        <v>158</v>
      </c>
      <c r="X149" s="31">
        <f t="shared" si="68"/>
        <v>-0.65368465865702474</v>
      </c>
      <c r="Y149" s="11">
        <v>91683</v>
      </c>
      <c r="Z149" s="8">
        <f t="shared" si="69"/>
        <v>78</v>
      </c>
      <c r="AA149" s="31">
        <f t="shared" si="70"/>
        <v>-0.68019307591776668</v>
      </c>
      <c r="AB149" s="9">
        <v>5.5999999999999994E-2</v>
      </c>
      <c r="AC149" s="97">
        <f t="shared" si="76"/>
        <v>67</v>
      </c>
      <c r="AD149" s="31">
        <f t="shared" si="71"/>
        <v>-1.1227452836268279</v>
      </c>
      <c r="AE149" s="16">
        <v>0.86905829596412554</v>
      </c>
      <c r="AF149" s="8">
        <f t="shared" si="72"/>
        <v>39</v>
      </c>
      <c r="AG149" s="31">
        <f t="shared" si="73"/>
        <v>-0.82190472073947363</v>
      </c>
      <c r="AH149" s="12">
        <v>2.9836666666666667</v>
      </c>
      <c r="AI149" s="97">
        <f t="shared" si="77"/>
        <v>29</v>
      </c>
      <c r="AJ149" s="31">
        <f t="shared" si="74"/>
        <v>-0.28510852855866742</v>
      </c>
      <c r="AK149" s="11">
        <v>88742.596277278557</v>
      </c>
      <c r="AL149" s="36"/>
    </row>
    <row r="150" spans="1:38" x14ac:dyDescent="0.3">
      <c r="A150" t="s">
        <v>1062</v>
      </c>
      <c r="B150" s="3" t="s">
        <v>226</v>
      </c>
      <c r="C150" s="4" t="s">
        <v>72</v>
      </c>
      <c r="D150" s="5" t="s">
        <v>37</v>
      </c>
      <c r="E150" s="34">
        <f t="shared" si="55"/>
        <v>-6.4092598081946264</v>
      </c>
      <c r="F150" s="6">
        <f t="shared" si="56"/>
        <v>48.630419639702176</v>
      </c>
      <c r="G150" s="7">
        <f t="shared" si="57"/>
        <v>47</v>
      </c>
      <c r="H150" s="97">
        <f t="shared" si="58"/>
        <v>513</v>
      </c>
      <c r="I150" s="31">
        <f t="shared" si="59"/>
        <v>1.1160413748839464</v>
      </c>
      <c r="J150" s="9">
        <v>0.14099429502852479</v>
      </c>
      <c r="K150" s="8">
        <f t="shared" si="60"/>
        <v>51</v>
      </c>
      <c r="L150" s="31">
        <f t="shared" si="61"/>
        <v>-1.2598358189883376</v>
      </c>
      <c r="M150" s="9">
        <v>8.4193148988856784E-2</v>
      </c>
      <c r="N150" s="8">
        <f t="shared" si="62"/>
        <v>38</v>
      </c>
      <c r="O150" s="31">
        <f t="shared" si="63"/>
        <v>-1.7871015846134346</v>
      </c>
      <c r="P150" s="9">
        <v>0.18071203244704823</v>
      </c>
      <c r="Q150" s="8">
        <f t="shared" si="64"/>
        <v>9</v>
      </c>
      <c r="R150" s="31">
        <f t="shared" si="65"/>
        <v>-4.2418155870135088E-2</v>
      </c>
      <c r="S150" s="10">
        <v>8.0357142857142865</v>
      </c>
      <c r="T150" s="8">
        <f t="shared" si="66"/>
        <v>101</v>
      </c>
      <c r="U150" s="31">
        <f t="shared" si="67"/>
        <v>-0.49380510327294647</v>
      </c>
      <c r="V150" s="16">
        <v>0.10757855822550831</v>
      </c>
      <c r="W150" s="97">
        <f t="shared" si="75"/>
        <v>30</v>
      </c>
      <c r="X150" s="31">
        <f t="shared" si="68"/>
        <v>-1.2763989197274244</v>
      </c>
      <c r="Y150" s="11">
        <v>62979</v>
      </c>
      <c r="Z150" s="8">
        <f t="shared" si="69"/>
        <v>34</v>
      </c>
      <c r="AA150" s="31">
        <f t="shared" si="70"/>
        <v>-1.59027269354616</v>
      </c>
      <c r="AB150" s="9">
        <v>7.0999999999999994E-2</v>
      </c>
      <c r="AC150" s="97">
        <f t="shared" si="76"/>
        <v>78</v>
      </c>
      <c r="AD150" s="31">
        <f t="shared" si="71"/>
        <v>-0.87027405975706484</v>
      </c>
      <c r="AE150" s="16">
        <v>0.88312982805880891</v>
      </c>
      <c r="AF150" s="8">
        <f t="shared" si="72"/>
        <v>24</v>
      </c>
      <c r="AG150" s="31">
        <f t="shared" si="73"/>
        <v>-0.95514623196212223</v>
      </c>
      <c r="AH150" s="12">
        <v>3.1286666666666663</v>
      </c>
      <c r="AI150" s="97">
        <f t="shared" si="77"/>
        <v>16</v>
      </c>
      <c r="AJ150" s="31">
        <f t="shared" si="74"/>
        <v>-0.29701648956333104</v>
      </c>
      <c r="AK150" s="11">
        <v>73716.300892857136</v>
      </c>
      <c r="AL150" s="36"/>
    </row>
    <row r="151" spans="1:38" x14ac:dyDescent="0.3">
      <c r="A151" t="s">
        <v>1162</v>
      </c>
      <c r="B151" s="3" t="s">
        <v>238</v>
      </c>
      <c r="C151" s="4" t="s">
        <v>72</v>
      </c>
      <c r="D151" s="5" t="s">
        <v>37</v>
      </c>
      <c r="E151" s="34">
        <f t="shared" si="55"/>
        <v>-0.67082122495694274</v>
      </c>
      <c r="F151" s="6">
        <f t="shared" si="56"/>
        <v>30.330113778389634</v>
      </c>
      <c r="G151" s="7">
        <f t="shared" si="57"/>
        <v>193</v>
      </c>
      <c r="H151" s="97">
        <f t="shared" si="58"/>
        <v>263</v>
      </c>
      <c r="I151" s="31">
        <f t="shared" si="59"/>
        <v>-8.8764180127799935E-2</v>
      </c>
      <c r="J151" s="9">
        <v>3.949561562432069E-2</v>
      </c>
      <c r="K151" s="8">
        <f t="shared" si="60"/>
        <v>195</v>
      </c>
      <c r="L151" s="31">
        <f t="shared" si="61"/>
        <v>-0.11679517443115166</v>
      </c>
      <c r="M151" s="9">
        <v>4.5645558614693521E-2</v>
      </c>
      <c r="N151" s="8">
        <f t="shared" si="62"/>
        <v>145</v>
      </c>
      <c r="O151" s="31">
        <f t="shared" si="63"/>
        <v>-0.24646377054250734</v>
      </c>
      <c r="P151" s="9">
        <v>7.825686665643701E-2</v>
      </c>
      <c r="Q151" s="8">
        <f t="shared" si="64"/>
        <v>108</v>
      </c>
      <c r="R151" s="31">
        <f t="shared" si="65"/>
        <v>3.6461985771567909E-2</v>
      </c>
      <c r="S151" s="10">
        <v>1.3943112102621307</v>
      </c>
      <c r="T151" s="8">
        <f t="shared" si="66"/>
        <v>132</v>
      </c>
      <c r="U151" s="31">
        <f t="shared" si="67"/>
        <v>-0.3054295432120418</v>
      </c>
      <c r="V151" s="16">
        <v>9.5373060299015086E-2</v>
      </c>
      <c r="W151" s="97">
        <f t="shared" si="75"/>
        <v>139</v>
      </c>
      <c r="X151" s="31">
        <f t="shared" si="68"/>
        <v>-0.68620447043742228</v>
      </c>
      <c r="Y151" s="11">
        <v>90184</v>
      </c>
      <c r="Z151" s="8">
        <f t="shared" si="69"/>
        <v>396</v>
      </c>
      <c r="AA151" s="31">
        <f t="shared" si="70"/>
        <v>0.53324641425342367</v>
      </c>
      <c r="AB151" s="9">
        <v>3.6000000000000004E-2</v>
      </c>
      <c r="AC151" s="97">
        <f t="shared" si="76"/>
        <v>260</v>
      </c>
      <c r="AD151" s="31">
        <f t="shared" si="71"/>
        <v>0.21627352784332088</v>
      </c>
      <c r="AE151" s="16">
        <v>0.94368876628935605</v>
      </c>
      <c r="AF151" s="8">
        <f t="shared" si="72"/>
        <v>97</v>
      </c>
      <c r="AG151" s="31">
        <f t="shared" si="73"/>
        <v>-0.41850455917572915</v>
      </c>
      <c r="AH151" s="12">
        <v>2.5446666666666666</v>
      </c>
      <c r="AI151" s="97">
        <f t="shared" si="77"/>
        <v>123</v>
      </c>
      <c r="AJ151" s="31">
        <f t="shared" si="74"/>
        <v>-0.25075756079845429</v>
      </c>
      <c r="AK151" s="11">
        <v>132089.04224762967</v>
      </c>
      <c r="AL151" s="36"/>
    </row>
    <row r="152" spans="1:38" x14ac:dyDescent="0.3">
      <c r="A152" t="s">
        <v>189</v>
      </c>
      <c r="B152" s="3" t="s">
        <v>391</v>
      </c>
      <c r="C152" s="4" t="s">
        <v>72</v>
      </c>
      <c r="D152" s="5" t="s">
        <v>37</v>
      </c>
      <c r="E152" s="34">
        <f t="shared" si="55"/>
        <v>-1.6438234857404004</v>
      </c>
      <c r="F152" s="6">
        <f t="shared" si="56"/>
        <v>33.433090087676788</v>
      </c>
      <c r="G152" s="7">
        <f t="shared" si="57"/>
        <v>156</v>
      </c>
      <c r="H152" s="97">
        <f t="shared" si="58"/>
        <v>157</v>
      </c>
      <c r="I152" s="31">
        <f t="shared" si="59"/>
        <v>-0.43040316853418137</v>
      </c>
      <c r="J152" s="9">
        <v>1.0714285714285676E-2</v>
      </c>
      <c r="K152" s="8">
        <f t="shared" si="60"/>
        <v>92</v>
      </c>
      <c r="L152" s="31">
        <f t="shared" si="61"/>
        <v>-0.76910102706589822</v>
      </c>
      <c r="M152" s="9">
        <v>6.7643742953776773E-2</v>
      </c>
      <c r="N152" s="8">
        <f t="shared" si="62"/>
        <v>59</v>
      </c>
      <c r="O152" s="31">
        <f t="shared" si="63"/>
        <v>-1.1970900471594532</v>
      </c>
      <c r="P152" s="9">
        <v>0.14147521160822249</v>
      </c>
      <c r="Q152" s="8">
        <f t="shared" si="64"/>
        <v>63</v>
      </c>
      <c r="R152" s="31">
        <f t="shared" si="65"/>
        <v>2.6792072152155299E-2</v>
      </c>
      <c r="S152" s="10">
        <v>2.2084805653710249</v>
      </c>
      <c r="T152" s="8">
        <f t="shared" si="66"/>
        <v>337</v>
      </c>
      <c r="U152" s="31">
        <f t="shared" si="67"/>
        <v>0.44396456626875558</v>
      </c>
      <c r="V152" s="16">
        <v>4.6817248459958931E-2</v>
      </c>
      <c r="W152" s="97">
        <f t="shared" si="75"/>
        <v>213</v>
      </c>
      <c r="X152" s="31">
        <f t="shared" si="68"/>
        <v>-0.46646252679256167</v>
      </c>
      <c r="Y152" s="11">
        <v>100313</v>
      </c>
      <c r="Z152" s="8">
        <f t="shared" si="69"/>
        <v>128</v>
      </c>
      <c r="AA152" s="31">
        <f t="shared" si="70"/>
        <v>-0.31616122886640996</v>
      </c>
      <c r="AB152" s="9">
        <v>0.05</v>
      </c>
      <c r="AC152" s="97">
        <f t="shared" si="76"/>
        <v>368</v>
      </c>
      <c r="AD152" s="31">
        <f t="shared" si="71"/>
        <v>0.49708794655125565</v>
      </c>
      <c r="AE152" s="16">
        <v>0.95934001178550388</v>
      </c>
      <c r="AF152" s="8">
        <f t="shared" si="72"/>
        <v>14</v>
      </c>
      <c r="AG152" s="31">
        <f t="shared" si="73"/>
        <v>-1.09083816178197</v>
      </c>
      <c r="AH152" s="12">
        <v>3.2763333333333335</v>
      </c>
      <c r="AI152" s="97">
        <f t="shared" si="77"/>
        <v>161</v>
      </c>
      <c r="AJ152" s="31">
        <f t="shared" si="74"/>
        <v>-0.23747471419451877</v>
      </c>
      <c r="AK152" s="11">
        <v>148850.26413427561</v>
      </c>
      <c r="AL152" s="36"/>
    </row>
    <row r="153" spans="1:38" x14ac:dyDescent="0.3">
      <c r="A153" t="s">
        <v>751</v>
      </c>
      <c r="B153" s="3" t="s">
        <v>401</v>
      </c>
      <c r="C153" s="4" t="s">
        <v>72</v>
      </c>
      <c r="D153" s="5" t="s">
        <v>37</v>
      </c>
      <c r="E153" s="34">
        <f t="shared" si="55"/>
        <v>-8.3724619544619276</v>
      </c>
      <c r="F153" s="6">
        <f t="shared" si="56"/>
        <v>54.891216757793202</v>
      </c>
      <c r="G153" s="7">
        <f t="shared" si="57"/>
        <v>28</v>
      </c>
      <c r="H153" s="97">
        <f t="shared" si="58"/>
        <v>226</v>
      </c>
      <c r="I153" s="31">
        <f t="shared" si="59"/>
        <v>-0.19322261860685477</v>
      </c>
      <c r="J153" s="9">
        <v>3.0695528743790002E-2</v>
      </c>
      <c r="K153" s="8">
        <f t="shared" si="60"/>
        <v>47</v>
      </c>
      <c r="L153" s="31">
        <f t="shared" si="61"/>
        <v>-1.3220764443337407</v>
      </c>
      <c r="M153" s="9">
        <v>8.6292134831460671E-2</v>
      </c>
      <c r="N153" s="8">
        <f t="shared" si="62"/>
        <v>22</v>
      </c>
      <c r="O153" s="31">
        <f t="shared" si="63"/>
        <v>-2.3167867055158879</v>
      </c>
      <c r="P153" s="9">
        <v>0.21593703885882931</v>
      </c>
      <c r="Q153" s="8">
        <f t="shared" si="64"/>
        <v>20</v>
      </c>
      <c r="R153" s="31">
        <f t="shared" si="65"/>
        <v>-8.3154716104559736E-3</v>
      </c>
      <c r="S153" s="10">
        <v>5.1644000688586678</v>
      </c>
      <c r="T153" s="8">
        <f t="shared" si="66"/>
        <v>31</v>
      </c>
      <c r="U153" s="31">
        <f t="shared" si="67"/>
        <v>-1.8499434774991301</v>
      </c>
      <c r="V153" s="16">
        <v>0.19544740973312402</v>
      </c>
      <c r="W153" s="97">
        <f t="shared" si="75"/>
        <v>35</v>
      </c>
      <c r="X153" s="31">
        <f t="shared" si="68"/>
        <v>-1.2338997127375655</v>
      </c>
      <c r="Y153" s="11">
        <v>64938</v>
      </c>
      <c r="Z153" s="8">
        <f t="shared" si="69"/>
        <v>48</v>
      </c>
      <c r="AA153" s="31">
        <f t="shared" si="70"/>
        <v>-1.2262408464948031</v>
      </c>
      <c r="AB153" s="9">
        <v>6.5000000000000002E-2</v>
      </c>
      <c r="AC153" s="97">
        <f t="shared" si="76"/>
        <v>69</v>
      </c>
      <c r="AD153" s="31">
        <f t="shared" si="71"/>
        <v>-1.0200862131200641</v>
      </c>
      <c r="AE153" s="16">
        <v>0.87478001895221336</v>
      </c>
      <c r="AF153" s="8">
        <f t="shared" si="72"/>
        <v>17</v>
      </c>
      <c r="AG153" s="31">
        <f t="shared" si="73"/>
        <v>-1.0614331386155922</v>
      </c>
      <c r="AH153" s="12">
        <v>3.2443333333333335</v>
      </c>
      <c r="AI153" s="97">
        <f t="shared" si="77"/>
        <v>18</v>
      </c>
      <c r="AJ153" s="31">
        <f t="shared" si="74"/>
        <v>-0.29202590837989223</v>
      </c>
      <c r="AK153" s="11">
        <v>80013.764159063518</v>
      </c>
      <c r="AL153" s="36">
        <v>1</v>
      </c>
    </row>
    <row r="154" spans="1:38" x14ac:dyDescent="0.3">
      <c r="A154" t="s">
        <v>765</v>
      </c>
      <c r="B154" s="3" t="s">
        <v>403</v>
      </c>
      <c r="C154" s="4" t="s">
        <v>72</v>
      </c>
      <c r="D154" s="5" t="s">
        <v>37</v>
      </c>
      <c r="E154" s="34">
        <f t="shared" si="55"/>
        <v>-0.6968940656095256</v>
      </c>
      <c r="F154" s="6">
        <f t="shared" si="56"/>
        <v>30.413261999233072</v>
      </c>
      <c r="G154" s="7">
        <f t="shared" si="57"/>
        <v>192</v>
      </c>
      <c r="H154" s="97">
        <f t="shared" si="58"/>
        <v>302</v>
      </c>
      <c r="I154" s="31">
        <f t="shared" si="59"/>
        <v>4.1693632603423708E-2</v>
      </c>
      <c r="J154" s="9">
        <v>5.0486016237182296E-2</v>
      </c>
      <c r="K154" s="8">
        <f t="shared" si="60"/>
        <v>177</v>
      </c>
      <c r="L154" s="31">
        <f t="shared" si="61"/>
        <v>-0.17686007267838813</v>
      </c>
      <c r="M154" s="9">
        <v>4.7671170831131579E-2</v>
      </c>
      <c r="N154" s="8">
        <f t="shared" si="62"/>
        <v>185</v>
      </c>
      <c r="O154" s="31">
        <f t="shared" si="63"/>
        <v>-7.7783502641109337E-2</v>
      </c>
      <c r="P154" s="9">
        <v>6.7039327624484613E-2</v>
      </c>
      <c r="Q154" s="8">
        <f t="shared" si="64"/>
        <v>195</v>
      </c>
      <c r="R154" s="31">
        <f t="shared" si="65"/>
        <v>4.5210294996635335E-2</v>
      </c>
      <c r="S154" s="10">
        <v>0.65773738340110022</v>
      </c>
      <c r="T154" s="8">
        <f t="shared" si="66"/>
        <v>171</v>
      </c>
      <c r="U154" s="31">
        <f t="shared" si="67"/>
        <v>-0.1325042952942655</v>
      </c>
      <c r="V154" s="16">
        <v>8.4168641030314073E-2</v>
      </c>
      <c r="W154" s="97">
        <f t="shared" si="75"/>
        <v>219</v>
      </c>
      <c r="X154" s="31">
        <f t="shared" si="68"/>
        <v>-0.44897689083859216</v>
      </c>
      <c r="Y154" s="11">
        <v>101119</v>
      </c>
      <c r="Z154" s="8">
        <f t="shared" si="69"/>
        <v>164</v>
      </c>
      <c r="AA154" s="31">
        <f t="shared" si="70"/>
        <v>-0.13414530534073113</v>
      </c>
      <c r="AB154" s="9">
        <v>4.7E-2</v>
      </c>
      <c r="AC154" s="97">
        <f t="shared" si="76"/>
        <v>281</v>
      </c>
      <c r="AD154" s="31">
        <f t="shared" si="71"/>
        <v>0.27119247473612146</v>
      </c>
      <c r="AE154" s="16">
        <v>0.94674968432969042</v>
      </c>
      <c r="AF154" s="8">
        <f t="shared" si="72"/>
        <v>87</v>
      </c>
      <c r="AG154" s="31">
        <f t="shared" si="73"/>
        <v>-0.48497216362472884</v>
      </c>
      <c r="AH154" s="12">
        <v>2.617</v>
      </c>
      <c r="AI154" s="97">
        <f t="shared" si="77"/>
        <v>100</v>
      </c>
      <c r="AJ154" s="31">
        <f t="shared" si="74"/>
        <v>-0.2594087612106441</v>
      </c>
      <c r="AK154" s="11">
        <v>121172.35443075819</v>
      </c>
      <c r="AL154" s="36">
        <v>1</v>
      </c>
    </row>
    <row r="155" spans="1:38" x14ac:dyDescent="0.3">
      <c r="A155" t="s">
        <v>160</v>
      </c>
      <c r="B155" s="3" t="s">
        <v>419</v>
      </c>
      <c r="C155" s="4" t="s">
        <v>72</v>
      </c>
      <c r="D155" s="5" t="s">
        <v>37</v>
      </c>
      <c r="E155" s="34">
        <f t="shared" si="55"/>
        <v>2.9121950261412675</v>
      </c>
      <c r="F155" s="6">
        <f t="shared" si="56"/>
        <v>18.903609451466046</v>
      </c>
      <c r="G155" s="7">
        <f t="shared" si="57"/>
        <v>423</v>
      </c>
      <c r="H155" s="97">
        <f t="shared" si="58"/>
        <v>180</v>
      </c>
      <c r="I155" s="31">
        <f t="shared" si="59"/>
        <v>-0.34743577248579993</v>
      </c>
      <c r="J155" s="9">
        <v>1.7703862660944258E-2</v>
      </c>
      <c r="K155" s="8">
        <f t="shared" si="60"/>
        <v>277</v>
      </c>
      <c r="L155" s="31">
        <f t="shared" si="61"/>
        <v>0.18216247519108908</v>
      </c>
      <c r="M155" s="9">
        <v>3.5563592525617839E-2</v>
      </c>
      <c r="N155" s="8">
        <f t="shared" si="62"/>
        <v>331</v>
      </c>
      <c r="O155" s="31">
        <f t="shared" si="63"/>
        <v>0.44159093592665166</v>
      </c>
      <c r="P155" s="9">
        <v>3.2500000000000001E-2</v>
      </c>
      <c r="Q155" s="8">
        <f t="shared" si="64"/>
        <v>386</v>
      </c>
      <c r="R155" s="31">
        <f t="shared" si="65"/>
        <v>5.3022261440516576E-2</v>
      </c>
      <c r="S155" s="10">
        <v>0</v>
      </c>
      <c r="T155" s="8">
        <f t="shared" si="66"/>
        <v>501</v>
      </c>
      <c r="U155" s="31">
        <f t="shared" si="67"/>
        <v>0.78202833491318302</v>
      </c>
      <c r="V155" s="16">
        <v>2.4912938655237075E-2</v>
      </c>
      <c r="W155" s="97">
        <f t="shared" si="75"/>
        <v>387</v>
      </c>
      <c r="X155" s="31">
        <f t="shared" si="68"/>
        <v>0.24537207236581179</v>
      </c>
      <c r="Y155" s="11">
        <v>133125</v>
      </c>
      <c r="Z155" s="8">
        <f t="shared" si="69"/>
        <v>523</v>
      </c>
      <c r="AA155" s="31">
        <f t="shared" si="70"/>
        <v>0.89727826130478128</v>
      </c>
      <c r="AB155" s="9">
        <v>0.03</v>
      </c>
      <c r="AC155" s="97">
        <f t="shared" si="76"/>
        <v>471</v>
      </c>
      <c r="AD155" s="31">
        <f t="shared" si="71"/>
        <v>0.79012856845740087</v>
      </c>
      <c r="AE155" s="16">
        <v>0.97567268706229271</v>
      </c>
      <c r="AF155" s="8">
        <f t="shared" si="72"/>
        <v>43</v>
      </c>
      <c r="AG155" s="31">
        <f t="shared" si="73"/>
        <v>-0.7799413022624555</v>
      </c>
      <c r="AH155" s="12">
        <v>2.9380000000000002</v>
      </c>
      <c r="AI155" s="97">
        <f t="shared" si="77"/>
        <v>139</v>
      </c>
      <c r="AJ155" s="31">
        <f t="shared" si="74"/>
        <v>-0.24368703351114451</v>
      </c>
      <c r="AK155" s="11">
        <v>141011.12651555086</v>
      </c>
      <c r="AL155" s="36"/>
    </row>
    <row r="156" spans="1:38" x14ac:dyDescent="0.3">
      <c r="A156" t="s">
        <v>241</v>
      </c>
      <c r="B156" s="3" t="s">
        <v>421</v>
      </c>
      <c r="C156" s="4" t="s">
        <v>72</v>
      </c>
      <c r="D156" s="5" t="s">
        <v>37</v>
      </c>
      <c r="E156" s="34">
        <f t="shared" si="55"/>
        <v>1.9596434817405002</v>
      </c>
      <c r="F156" s="6">
        <f t="shared" si="56"/>
        <v>21.941366910806909</v>
      </c>
      <c r="G156" s="7">
        <f t="shared" si="57"/>
        <v>353</v>
      </c>
      <c r="H156" s="97">
        <f t="shared" si="58"/>
        <v>420</v>
      </c>
      <c r="I156" s="31">
        <f t="shared" si="59"/>
        <v>0.38454483591776772</v>
      </c>
      <c r="J156" s="9">
        <v>7.9369469026548733E-2</v>
      </c>
      <c r="K156" s="8">
        <f t="shared" si="60"/>
        <v>126</v>
      </c>
      <c r="L156" s="31">
        <f t="shared" si="61"/>
        <v>-0.43667515929629308</v>
      </c>
      <c r="M156" s="9">
        <v>5.6433103820710137E-2</v>
      </c>
      <c r="N156" s="8">
        <f t="shared" si="62"/>
        <v>402</v>
      </c>
      <c r="O156" s="31">
        <f t="shared" si="63"/>
        <v>0.62908247208951351</v>
      </c>
      <c r="P156" s="9">
        <v>2.0031478036915153E-2</v>
      </c>
      <c r="Q156" s="8">
        <f t="shared" si="64"/>
        <v>278</v>
      </c>
      <c r="R156" s="31">
        <f t="shared" si="65"/>
        <v>4.921844715990871E-2</v>
      </c>
      <c r="S156" s="10">
        <v>0.32026646169613116</v>
      </c>
      <c r="T156" s="8">
        <f t="shared" si="66"/>
        <v>281</v>
      </c>
      <c r="U156" s="31">
        <f t="shared" si="67"/>
        <v>0.25014932264230227</v>
      </c>
      <c r="V156" s="16">
        <v>5.9375202121466915E-2</v>
      </c>
      <c r="W156" s="97">
        <f t="shared" si="75"/>
        <v>302</v>
      </c>
      <c r="X156" s="31">
        <f t="shared" si="68"/>
        <v>-0.14137288067564632</v>
      </c>
      <c r="Y156" s="11">
        <v>115298</v>
      </c>
      <c r="Z156" s="8">
        <f t="shared" si="69"/>
        <v>442</v>
      </c>
      <c r="AA156" s="31">
        <f t="shared" si="70"/>
        <v>0.65459036327054287</v>
      </c>
      <c r="AB156" s="9">
        <v>3.4000000000000002E-2</v>
      </c>
      <c r="AC156" s="97">
        <f t="shared" si="76"/>
        <v>430</v>
      </c>
      <c r="AD156" s="31">
        <f t="shared" si="71"/>
        <v>0.67345047799057112</v>
      </c>
      <c r="AE156" s="16">
        <v>0.96916961130742052</v>
      </c>
      <c r="AF156" s="8">
        <f t="shared" si="72"/>
        <v>123</v>
      </c>
      <c r="AG156" s="31">
        <f t="shared" si="73"/>
        <v>-0.34039746639003837</v>
      </c>
      <c r="AH156" s="12">
        <v>2.4596666666666667</v>
      </c>
      <c r="AI156" s="97">
        <f t="shared" si="77"/>
        <v>182</v>
      </c>
      <c r="AJ156" s="31">
        <f t="shared" si="74"/>
        <v>-0.22937109317820392</v>
      </c>
      <c r="AK156" s="11">
        <v>159075.97809377403</v>
      </c>
      <c r="AL156" s="36"/>
    </row>
    <row r="157" spans="1:38" x14ac:dyDescent="0.3">
      <c r="A157" t="s">
        <v>253</v>
      </c>
      <c r="B157" s="3" t="s">
        <v>423</v>
      </c>
      <c r="C157" s="4" t="s">
        <v>72</v>
      </c>
      <c r="D157" s="5" t="s">
        <v>37</v>
      </c>
      <c r="E157" s="34">
        <f t="shared" si="55"/>
        <v>5.2507360991695524</v>
      </c>
      <c r="F157" s="6">
        <f t="shared" si="56"/>
        <v>11.445828683249879</v>
      </c>
      <c r="G157" s="7">
        <f t="shared" si="57"/>
        <v>534</v>
      </c>
      <c r="H157" s="97">
        <f t="shared" si="58"/>
        <v>489</v>
      </c>
      <c r="I157" s="31">
        <f t="shared" si="59"/>
        <v>0.80680274309299316</v>
      </c>
      <c r="J157" s="9">
        <v>0.11494252873563227</v>
      </c>
      <c r="K157" s="8">
        <f t="shared" si="60"/>
        <v>143</v>
      </c>
      <c r="L157" s="31">
        <f t="shared" si="61"/>
        <v>-0.34873878380483542</v>
      </c>
      <c r="M157" s="9">
        <v>5.3467561521252795E-2</v>
      </c>
      <c r="N157" s="8">
        <f t="shared" si="62"/>
        <v>486</v>
      </c>
      <c r="O157" s="31">
        <f t="shared" si="63"/>
        <v>0.79864414220739166</v>
      </c>
      <c r="P157" s="9">
        <v>8.7553241836251777E-3</v>
      </c>
      <c r="Q157" s="8">
        <f t="shared" si="64"/>
        <v>361</v>
      </c>
      <c r="R157" s="31">
        <f t="shared" si="65"/>
        <v>5.2087577430933667E-2</v>
      </c>
      <c r="S157" s="10">
        <v>7.8696781301644758E-2</v>
      </c>
      <c r="T157" s="8">
        <f t="shared" si="66"/>
        <v>461</v>
      </c>
      <c r="U157" s="31">
        <f t="shared" si="67"/>
        <v>0.6807268075229671</v>
      </c>
      <c r="V157" s="16">
        <v>3.1476611682205752E-2</v>
      </c>
      <c r="W157" s="97">
        <f t="shared" si="75"/>
        <v>518</v>
      </c>
      <c r="X157" s="31">
        <f t="shared" si="68"/>
        <v>1.7048586217495609</v>
      </c>
      <c r="Y157" s="11">
        <v>200400</v>
      </c>
      <c r="Z157" s="8">
        <f t="shared" si="69"/>
        <v>547</v>
      </c>
      <c r="AA157" s="31">
        <f t="shared" si="70"/>
        <v>1.0186222103219005</v>
      </c>
      <c r="AB157" s="9">
        <v>2.7999999999999997E-2</v>
      </c>
      <c r="AC157" s="97">
        <f t="shared" si="76"/>
        <v>533</v>
      </c>
      <c r="AD157" s="31">
        <f t="shared" si="71"/>
        <v>1.0079708072727531</v>
      </c>
      <c r="AE157" s="16">
        <v>0.98781416603198779</v>
      </c>
      <c r="AF157" s="8">
        <f t="shared" si="72"/>
        <v>114</v>
      </c>
      <c r="AG157" s="31">
        <f t="shared" si="73"/>
        <v>-0.36428904771272008</v>
      </c>
      <c r="AH157" s="12">
        <v>2.4856666666666665</v>
      </c>
      <c r="AI157" s="97">
        <f t="shared" si="77"/>
        <v>394</v>
      </c>
      <c r="AJ157" s="31">
        <f t="shared" si="74"/>
        <v>-0.14247118091925556</v>
      </c>
      <c r="AK157" s="11">
        <v>268732.34579365706</v>
      </c>
      <c r="AL157" s="36"/>
    </row>
    <row r="158" spans="1:38" x14ac:dyDescent="0.3">
      <c r="A158" t="s">
        <v>968</v>
      </c>
      <c r="B158" s="3" t="s">
        <v>482</v>
      </c>
      <c r="C158" s="4" t="s">
        <v>72</v>
      </c>
      <c r="D158" s="5" t="s">
        <v>37</v>
      </c>
      <c r="E158" s="34">
        <f t="shared" si="55"/>
        <v>-1.7746836534760715</v>
      </c>
      <c r="F158" s="6">
        <f t="shared" si="56"/>
        <v>33.850412859348637</v>
      </c>
      <c r="G158" s="7">
        <f t="shared" si="57"/>
        <v>149</v>
      </c>
      <c r="H158" s="97">
        <f t="shared" si="58"/>
        <v>459</v>
      </c>
      <c r="I158" s="31">
        <f t="shared" si="59"/>
        <v>0.57951130430697939</v>
      </c>
      <c r="J158" s="9">
        <v>9.5794392523364413E-2</v>
      </c>
      <c r="K158" s="8">
        <f t="shared" si="60"/>
        <v>80</v>
      </c>
      <c r="L158" s="31">
        <f t="shared" si="61"/>
        <v>-0.8417417232583505</v>
      </c>
      <c r="M158" s="9">
        <v>7.0093457943925228E-2</v>
      </c>
      <c r="N158" s="8">
        <f t="shared" si="62"/>
        <v>183</v>
      </c>
      <c r="O158" s="31">
        <f t="shared" si="63"/>
        <v>-8.9811275229456713E-2</v>
      </c>
      <c r="P158" s="9">
        <v>6.78391959798995E-2</v>
      </c>
      <c r="Q158" s="8">
        <f t="shared" si="64"/>
        <v>68</v>
      </c>
      <c r="R158" s="31">
        <f t="shared" si="65"/>
        <v>2.7698104276827909E-2</v>
      </c>
      <c r="S158" s="10">
        <v>2.1321961620469083</v>
      </c>
      <c r="T158" s="8">
        <f t="shared" si="66"/>
        <v>306</v>
      </c>
      <c r="U158" s="31">
        <f t="shared" si="67"/>
        <v>0.31812600104735034</v>
      </c>
      <c r="V158" s="16">
        <v>5.4970760233918128E-2</v>
      </c>
      <c r="W158" s="97">
        <f t="shared" si="75"/>
        <v>57</v>
      </c>
      <c r="X158" s="31">
        <f t="shared" si="68"/>
        <v>-1.0698471332289825</v>
      </c>
      <c r="Y158" s="11">
        <v>72500</v>
      </c>
      <c r="Z158" s="8">
        <f t="shared" si="69"/>
        <v>164</v>
      </c>
      <c r="AA158" s="31">
        <f t="shared" si="70"/>
        <v>-0.13414530534073113</v>
      </c>
      <c r="AB158" s="9">
        <v>4.7E-2</v>
      </c>
      <c r="AC158" s="97">
        <f t="shared" si="76"/>
        <v>148</v>
      </c>
      <c r="AD158" s="31">
        <f t="shared" si="71"/>
        <v>-0.25938379578051246</v>
      </c>
      <c r="AE158" s="16">
        <v>0.91717791411042948</v>
      </c>
      <c r="AF158" s="8">
        <f t="shared" si="72"/>
        <v>5</v>
      </c>
      <c r="AG158" s="31">
        <f t="shared" si="73"/>
        <v>-1.7086499506005517</v>
      </c>
      <c r="AH158" s="12">
        <v>3.9486666666666665</v>
      </c>
      <c r="AI158" s="97">
        <f t="shared" si="77"/>
        <v>14</v>
      </c>
      <c r="AJ158" s="31">
        <f t="shared" si="74"/>
        <v>-0.29840062733034506</v>
      </c>
      <c r="AK158" s="11">
        <v>71969.699360341154</v>
      </c>
      <c r="AL158" s="36"/>
    </row>
    <row r="159" spans="1:38" x14ac:dyDescent="0.3">
      <c r="A159" t="s">
        <v>483</v>
      </c>
      <c r="B159" s="3" t="s">
        <v>545</v>
      </c>
      <c r="C159" s="4" t="s">
        <v>72</v>
      </c>
      <c r="D159" s="5" t="s">
        <v>37</v>
      </c>
      <c r="E159" s="34">
        <f t="shared" si="55"/>
        <v>9.9282575581726595E-2</v>
      </c>
      <c r="F159" s="6">
        <f t="shared" si="56"/>
        <v>27.8741956936368</v>
      </c>
      <c r="G159" s="7">
        <f t="shared" si="57"/>
        <v>243</v>
      </c>
      <c r="H159" s="97">
        <f t="shared" si="58"/>
        <v>389</v>
      </c>
      <c r="I159" s="31">
        <f t="shared" si="59"/>
        <v>0.27307410442105595</v>
      </c>
      <c r="J159" s="9">
        <v>6.9978632478632452E-2</v>
      </c>
      <c r="K159" s="8">
        <f t="shared" si="60"/>
        <v>321</v>
      </c>
      <c r="L159" s="31">
        <f t="shared" si="61"/>
        <v>0.34062100925684763</v>
      </c>
      <c r="M159" s="9">
        <v>3.021978021978022E-2</v>
      </c>
      <c r="N159" s="8">
        <f t="shared" si="62"/>
        <v>186</v>
      </c>
      <c r="O159" s="31">
        <f t="shared" si="63"/>
        <v>-7.0759786524992152E-2</v>
      </c>
      <c r="P159" s="9">
        <v>6.6572237960339939E-2</v>
      </c>
      <c r="Q159" s="8">
        <f t="shared" si="64"/>
        <v>104</v>
      </c>
      <c r="R159" s="31">
        <f t="shared" si="65"/>
        <v>3.5233400167770719E-2</v>
      </c>
      <c r="S159" s="10">
        <v>1.4977533699450822</v>
      </c>
      <c r="T159" s="8">
        <f t="shared" si="66"/>
        <v>365</v>
      </c>
      <c r="U159" s="31">
        <f t="shared" si="67"/>
        <v>0.50206322093473299</v>
      </c>
      <c r="V159" s="16">
        <v>4.3052837573385516E-2</v>
      </c>
      <c r="W159" s="97">
        <f t="shared" si="75"/>
        <v>319</v>
      </c>
      <c r="X159" s="31">
        <f t="shared" si="68"/>
        <v>-6.6484027929861092E-2</v>
      </c>
      <c r="Y159" s="11">
        <v>118750</v>
      </c>
      <c r="Z159" s="8">
        <f t="shared" si="69"/>
        <v>128</v>
      </c>
      <c r="AA159" s="31">
        <f t="shared" si="70"/>
        <v>-0.31616122886640996</v>
      </c>
      <c r="AB159" s="9">
        <v>0.05</v>
      </c>
      <c r="AC159" s="97">
        <f t="shared" si="76"/>
        <v>289</v>
      </c>
      <c r="AD159" s="31">
        <f t="shared" si="71"/>
        <v>0.29282523431279373</v>
      </c>
      <c r="AE159" s="16">
        <v>0.94795539033457255</v>
      </c>
      <c r="AF159" s="8">
        <f t="shared" si="72"/>
        <v>7</v>
      </c>
      <c r="AG159" s="31">
        <f t="shared" si="73"/>
        <v>-1.4489055792975489</v>
      </c>
      <c r="AH159" s="12">
        <v>3.6660000000000004</v>
      </c>
      <c r="AI159" s="97">
        <f t="shared" si="77"/>
        <v>54</v>
      </c>
      <c r="AJ159" s="31">
        <f t="shared" si="74"/>
        <v>-0.27452648042958522</v>
      </c>
      <c r="AK159" s="11">
        <v>102095.7623564653</v>
      </c>
      <c r="AL159" s="36"/>
    </row>
    <row r="160" spans="1:38" x14ac:dyDescent="0.3">
      <c r="A160" t="s">
        <v>520</v>
      </c>
      <c r="B160" s="3" t="s">
        <v>549</v>
      </c>
      <c r="C160" s="4" t="s">
        <v>72</v>
      </c>
      <c r="D160" s="5" t="s">
        <v>37</v>
      </c>
      <c r="E160" s="34">
        <f t="shared" si="55"/>
        <v>-6.5379588379651263</v>
      </c>
      <c r="F160" s="6">
        <f t="shared" si="56"/>
        <v>49.04085038226237</v>
      </c>
      <c r="G160" s="7">
        <f t="shared" si="57"/>
        <v>44</v>
      </c>
      <c r="H160" s="97">
        <f t="shared" si="58"/>
        <v>519</v>
      </c>
      <c r="I160" s="31">
        <f t="shared" si="59"/>
        <v>1.1959628968272722</v>
      </c>
      <c r="J160" s="9">
        <v>0.14772727272727271</v>
      </c>
      <c r="K160" s="8">
        <f t="shared" si="60"/>
        <v>30</v>
      </c>
      <c r="L160" s="31">
        <f t="shared" si="61"/>
        <v>-1.6883599090648516</v>
      </c>
      <c r="M160" s="9">
        <v>9.8644578313253017E-2</v>
      </c>
      <c r="N160" s="8">
        <f t="shared" si="62"/>
        <v>23</v>
      </c>
      <c r="O160" s="31">
        <f t="shared" si="63"/>
        <v>-2.3107990205733566</v>
      </c>
      <c r="P160" s="9">
        <v>0.21553884711779447</v>
      </c>
      <c r="Q160" s="8">
        <f t="shared" si="64"/>
        <v>48</v>
      </c>
      <c r="R160" s="31">
        <f t="shared" si="65"/>
        <v>2.0951074105404106E-2</v>
      </c>
      <c r="S160" s="10">
        <v>2.7002700270027002</v>
      </c>
      <c r="T160" s="8">
        <f t="shared" si="66"/>
        <v>25</v>
      </c>
      <c r="U160" s="31">
        <f t="shared" si="67"/>
        <v>-1.9840900937648005</v>
      </c>
      <c r="V160" s="16">
        <v>0.20413922859830669</v>
      </c>
      <c r="W160" s="97">
        <f t="shared" si="75"/>
        <v>52</v>
      </c>
      <c r="X160" s="31">
        <f t="shared" si="68"/>
        <v>-1.0892201765377851</v>
      </c>
      <c r="Y160" s="11">
        <v>71607</v>
      </c>
      <c r="Z160" s="8">
        <f t="shared" si="69"/>
        <v>68</v>
      </c>
      <c r="AA160" s="31">
        <f t="shared" si="70"/>
        <v>-0.74086505042632678</v>
      </c>
      <c r="AB160" s="9">
        <v>5.7000000000000002E-2</v>
      </c>
      <c r="AC160" s="97">
        <f t="shared" si="76"/>
        <v>203</v>
      </c>
      <c r="AD160" s="31">
        <f t="shared" si="71"/>
        <v>-5.8278362840554791E-3</v>
      </c>
      <c r="AE160" s="16">
        <v>0.93130990415335468</v>
      </c>
      <c r="AF160" s="8">
        <f t="shared" si="72"/>
        <v>25</v>
      </c>
      <c r="AG160" s="31">
        <f t="shared" si="73"/>
        <v>-0.94902018546912714</v>
      </c>
      <c r="AH160" s="12">
        <v>3.1219999999999999</v>
      </c>
      <c r="AI160" s="97">
        <f t="shared" si="77"/>
        <v>65</v>
      </c>
      <c r="AJ160" s="31">
        <f t="shared" si="74"/>
        <v>-0.27101374023011521</v>
      </c>
      <c r="AK160" s="11">
        <v>106528.38283828383</v>
      </c>
      <c r="AL160" s="36"/>
    </row>
    <row r="161" spans="1:38" x14ac:dyDescent="0.3">
      <c r="A161" t="s">
        <v>185</v>
      </c>
      <c r="B161" s="3" t="s">
        <v>566</v>
      </c>
      <c r="C161" s="4" t="s">
        <v>72</v>
      </c>
      <c r="D161" s="5" t="s">
        <v>37</v>
      </c>
      <c r="E161" s="34">
        <f t="shared" si="55"/>
        <v>-6.524026652893637</v>
      </c>
      <c r="F161" s="6">
        <f t="shared" si="56"/>
        <v>48.996419611691884</v>
      </c>
      <c r="G161" s="7">
        <f t="shared" si="57"/>
        <v>46</v>
      </c>
      <c r="H161" s="97">
        <f t="shared" si="58"/>
        <v>557</v>
      </c>
      <c r="I161" s="31">
        <f t="shared" si="59"/>
        <v>2.5364272849019476</v>
      </c>
      <c r="J161" s="9">
        <v>0.26065451199171785</v>
      </c>
      <c r="K161" s="8">
        <f t="shared" si="60"/>
        <v>283</v>
      </c>
      <c r="L161" s="31">
        <f t="shared" si="61"/>
        <v>0.21643750921113042</v>
      </c>
      <c r="M161" s="9">
        <v>3.4407710643590009E-2</v>
      </c>
      <c r="N161" s="8">
        <f t="shared" si="62"/>
        <v>35</v>
      </c>
      <c r="O161" s="31">
        <f t="shared" si="63"/>
        <v>-1.860223280860462</v>
      </c>
      <c r="P161" s="9">
        <v>0.1855747558226897</v>
      </c>
      <c r="Q161" s="8">
        <f t="shared" si="64"/>
        <v>29</v>
      </c>
      <c r="R161" s="31">
        <f t="shared" si="65"/>
        <v>9.1316000740596769E-3</v>
      </c>
      <c r="S161" s="10">
        <v>3.695424061316666</v>
      </c>
      <c r="T161" s="8">
        <f t="shared" si="66"/>
        <v>23</v>
      </c>
      <c r="U161" s="31">
        <f t="shared" si="67"/>
        <v>-2.0916049374889889</v>
      </c>
      <c r="V161" s="16">
        <v>0.21110548367788573</v>
      </c>
      <c r="W161" s="97">
        <f t="shared" si="75"/>
        <v>19</v>
      </c>
      <c r="X161" s="31">
        <f t="shared" si="68"/>
        <v>-1.4288016400458314</v>
      </c>
      <c r="Y161" s="11">
        <v>55954</v>
      </c>
      <c r="Z161" s="8">
        <f t="shared" si="69"/>
        <v>164</v>
      </c>
      <c r="AA161" s="31">
        <f t="shared" si="70"/>
        <v>-0.13414530534073113</v>
      </c>
      <c r="AB161" s="9">
        <v>4.7E-2</v>
      </c>
      <c r="AC161" s="97">
        <f t="shared" si="76"/>
        <v>53</v>
      </c>
      <c r="AD161" s="31">
        <f t="shared" si="71"/>
        <v>-1.359996025319324</v>
      </c>
      <c r="AE161" s="16">
        <v>0.85583508036338229</v>
      </c>
      <c r="AF161" s="8">
        <f t="shared" si="72"/>
        <v>16</v>
      </c>
      <c r="AG161" s="31">
        <f t="shared" si="73"/>
        <v>-1.0693969990564862</v>
      </c>
      <c r="AH161" s="12">
        <v>3.2530000000000001</v>
      </c>
      <c r="AI161" s="97">
        <f t="shared" si="77"/>
        <v>9</v>
      </c>
      <c r="AJ161" s="31">
        <f t="shared" si="74"/>
        <v>-0.31701605070602357</v>
      </c>
      <c r="AK161" s="11">
        <v>48479.460331219489</v>
      </c>
      <c r="AL161" s="36">
        <v>1</v>
      </c>
    </row>
    <row r="162" spans="1:38" x14ac:dyDescent="0.3">
      <c r="A162" t="s">
        <v>1021</v>
      </c>
      <c r="B162" s="3" t="s">
        <v>606</v>
      </c>
      <c r="C162" s="4" t="s">
        <v>72</v>
      </c>
      <c r="D162" s="5" t="s">
        <v>37</v>
      </c>
      <c r="E162" s="34">
        <f t="shared" si="55"/>
        <v>-1.186882938864722</v>
      </c>
      <c r="F162" s="6">
        <f t="shared" si="56"/>
        <v>31.975872824310638</v>
      </c>
      <c r="G162" s="7">
        <f t="shared" si="57"/>
        <v>169</v>
      </c>
      <c r="H162" s="97">
        <f t="shared" si="58"/>
        <v>205</v>
      </c>
      <c r="I162" s="31">
        <f t="shared" si="59"/>
        <v>-0.26712277035452653</v>
      </c>
      <c r="J162" s="9">
        <v>2.4469820554649191E-2</v>
      </c>
      <c r="K162" s="8">
        <f t="shared" si="60"/>
        <v>448</v>
      </c>
      <c r="L162" s="31">
        <f t="shared" si="61"/>
        <v>0.70258218482564649</v>
      </c>
      <c r="M162" s="9">
        <v>1.8013100436681223E-2</v>
      </c>
      <c r="N162" s="8">
        <f t="shared" si="62"/>
        <v>211</v>
      </c>
      <c r="O162" s="31">
        <f t="shared" si="63"/>
        <v>3.5925325611181842E-2</v>
      </c>
      <c r="P162" s="9">
        <v>5.9477487493051692E-2</v>
      </c>
      <c r="Q162" s="8">
        <f t="shared" si="64"/>
        <v>99</v>
      </c>
      <c r="R162" s="31">
        <f t="shared" si="65"/>
        <v>3.4109793749800034E-2</v>
      </c>
      <c r="S162" s="10">
        <v>1.5923566878980893</v>
      </c>
      <c r="T162" s="8">
        <f t="shared" si="66"/>
        <v>241</v>
      </c>
      <c r="U162" s="31">
        <f t="shared" si="67"/>
        <v>0.10665817682850313</v>
      </c>
      <c r="V162" s="16">
        <v>6.8672485071198899E-2</v>
      </c>
      <c r="W162" s="97">
        <f t="shared" si="75"/>
        <v>214</v>
      </c>
      <c r="X162" s="31">
        <f t="shared" si="68"/>
        <v>-0.46216704798501085</v>
      </c>
      <c r="Y162" s="11">
        <v>100511</v>
      </c>
      <c r="Z162" s="8">
        <f t="shared" si="69"/>
        <v>150</v>
      </c>
      <c r="AA162" s="31">
        <f t="shared" si="70"/>
        <v>-0.19481727984929073</v>
      </c>
      <c r="AB162" s="9">
        <v>4.8000000000000001E-2</v>
      </c>
      <c r="AC162" s="97">
        <f t="shared" si="76"/>
        <v>115</v>
      </c>
      <c r="AD162" s="31">
        <f t="shared" si="71"/>
        <v>-0.53555042082499282</v>
      </c>
      <c r="AE162" s="16">
        <v>0.9017857142857143</v>
      </c>
      <c r="AF162" s="8">
        <f t="shared" si="72"/>
        <v>33</v>
      </c>
      <c r="AG162" s="31">
        <f t="shared" si="73"/>
        <v>-0.84457109276355635</v>
      </c>
      <c r="AH162" s="12">
        <v>3.0083333333333333</v>
      </c>
      <c r="AI162" s="97">
        <f t="shared" si="77"/>
        <v>51</v>
      </c>
      <c r="AJ162" s="31">
        <f t="shared" si="74"/>
        <v>-0.27505426728721355</v>
      </c>
      <c r="AK162" s="11">
        <v>101429.76410373066</v>
      </c>
      <c r="AL162" s="36"/>
    </row>
    <row r="163" spans="1:38" x14ac:dyDescent="0.3">
      <c r="A163" t="s">
        <v>512</v>
      </c>
      <c r="B163" s="3" t="s">
        <v>649</v>
      </c>
      <c r="C163" s="4" t="s">
        <v>72</v>
      </c>
      <c r="D163" s="5" t="s">
        <v>37</v>
      </c>
      <c r="E163" s="34">
        <f t="shared" si="55"/>
        <v>-3.2566265518489517</v>
      </c>
      <c r="F163" s="6">
        <f t="shared" si="56"/>
        <v>38.576438574504479</v>
      </c>
      <c r="G163" s="7">
        <f t="shared" si="57"/>
        <v>98</v>
      </c>
      <c r="H163" s="97">
        <f t="shared" si="58"/>
        <v>507</v>
      </c>
      <c r="I163" s="31">
        <f t="shared" si="59"/>
        <v>1.0570135665220957</v>
      </c>
      <c r="J163" s="9">
        <v>0.13602150537634405</v>
      </c>
      <c r="K163" s="8">
        <f t="shared" si="60"/>
        <v>119</v>
      </c>
      <c r="L163" s="31">
        <f t="shared" si="61"/>
        <v>-0.49799134391329747</v>
      </c>
      <c r="M163" s="9">
        <v>5.850091407678245E-2</v>
      </c>
      <c r="N163" s="8">
        <f t="shared" si="62"/>
        <v>101</v>
      </c>
      <c r="O163" s="31">
        <f t="shared" si="63"/>
        <v>-0.57341940198368258</v>
      </c>
      <c r="P163" s="9">
        <v>0.1</v>
      </c>
      <c r="Q163" s="8">
        <f t="shared" si="64"/>
        <v>107</v>
      </c>
      <c r="R163" s="31">
        <f t="shared" si="65"/>
        <v>3.6159464881448916E-2</v>
      </c>
      <c r="S163" s="10">
        <v>1.419782300047326</v>
      </c>
      <c r="T163" s="8">
        <f t="shared" si="66"/>
        <v>41</v>
      </c>
      <c r="U163" s="31">
        <f t="shared" si="67"/>
        <v>-1.4064098587390628</v>
      </c>
      <c r="V163" s="16">
        <v>0.16670934699103712</v>
      </c>
      <c r="W163" s="97">
        <f t="shared" si="75"/>
        <v>146</v>
      </c>
      <c r="X163" s="31">
        <f t="shared" si="68"/>
        <v>-0.67488002630842459</v>
      </c>
      <c r="Y163" s="11">
        <v>90706</v>
      </c>
      <c r="Z163" s="8">
        <f t="shared" si="69"/>
        <v>218</v>
      </c>
      <c r="AA163" s="31">
        <f t="shared" si="70"/>
        <v>0.10854259269350727</v>
      </c>
      <c r="AB163" s="9">
        <v>4.2999999999999997E-2</v>
      </c>
      <c r="AC163" s="97">
        <f t="shared" si="76"/>
        <v>116</v>
      </c>
      <c r="AD163" s="31">
        <f t="shared" si="71"/>
        <v>-0.52249558157066944</v>
      </c>
      <c r="AE163" s="16">
        <v>0.90251332825590247</v>
      </c>
      <c r="AF163" s="8">
        <f t="shared" si="72"/>
        <v>12</v>
      </c>
      <c r="AG163" s="31">
        <f t="shared" si="73"/>
        <v>-1.181197347553651</v>
      </c>
      <c r="AH163" s="12">
        <v>3.3746666666666663</v>
      </c>
      <c r="AI163" s="97">
        <f t="shared" si="77"/>
        <v>56</v>
      </c>
      <c r="AJ163" s="31">
        <f t="shared" si="74"/>
        <v>-0.27431983834342066</v>
      </c>
      <c r="AK163" s="11">
        <v>102356.51774727875</v>
      </c>
      <c r="AL163" s="36"/>
    </row>
    <row r="164" spans="1:38" x14ac:dyDescent="0.3">
      <c r="A164" t="s">
        <v>239</v>
      </c>
      <c r="B164" s="3" t="s">
        <v>702</v>
      </c>
      <c r="C164" s="4" t="s">
        <v>72</v>
      </c>
      <c r="D164" s="5" t="s">
        <v>37</v>
      </c>
      <c r="E164" s="34">
        <f t="shared" si="55"/>
        <v>-1.764358990950128</v>
      </c>
      <c r="F164" s="6">
        <f t="shared" si="56"/>
        <v>33.817486745493987</v>
      </c>
      <c r="G164" s="7">
        <f t="shared" si="57"/>
        <v>151</v>
      </c>
      <c r="H164" s="97">
        <f t="shared" si="58"/>
        <v>184</v>
      </c>
      <c r="I164" s="31">
        <f t="shared" si="59"/>
        <v>-0.33633643286832426</v>
      </c>
      <c r="J164" s="9">
        <v>1.8638925010836527E-2</v>
      </c>
      <c r="K164" s="8">
        <f t="shared" si="60"/>
        <v>248</v>
      </c>
      <c r="L164" s="31">
        <f t="shared" si="61"/>
        <v>7.6088227954296553E-2</v>
      </c>
      <c r="M164" s="9">
        <v>3.9140811455847253E-2</v>
      </c>
      <c r="N164" s="8">
        <f t="shared" si="62"/>
        <v>129</v>
      </c>
      <c r="O164" s="31">
        <f t="shared" si="63"/>
        <v>-0.33960715509517297</v>
      </c>
      <c r="P164" s="9">
        <v>8.4451068057625436E-2</v>
      </c>
      <c r="Q164" s="8">
        <f t="shared" si="64"/>
        <v>78</v>
      </c>
      <c r="R164" s="31">
        <f t="shared" si="65"/>
        <v>3.0279013060105966E-2</v>
      </c>
      <c r="S164" s="10">
        <v>1.9148936170212765</v>
      </c>
      <c r="T164" s="8">
        <f t="shared" si="66"/>
        <v>106</v>
      </c>
      <c r="U164" s="31">
        <f t="shared" si="67"/>
        <v>-0.45597012546770438</v>
      </c>
      <c r="V164" s="16">
        <v>0.10512710038776389</v>
      </c>
      <c r="W164" s="97">
        <f t="shared" si="75"/>
        <v>86</v>
      </c>
      <c r="X164" s="31">
        <f t="shared" si="68"/>
        <v>-0.91139169277266296</v>
      </c>
      <c r="Y164" s="11">
        <v>79804</v>
      </c>
      <c r="Z164" s="8">
        <f t="shared" si="69"/>
        <v>218</v>
      </c>
      <c r="AA164" s="31">
        <f t="shared" si="70"/>
        <v>0.10854259269350727</v>
      </c>
      <c r="AB164" s="9">
        <v>4.2999999999999997E-2</v>
      </c>
      <c r="AC164" s="97">
        <f t="shared" si="76"/>
        <v>255</v>
      </c>
      <c r="AD164" s="31">
        <f t="shared" si="71"/>
        <v>0.20705843104150159</v>
      </c>
      <c r="AE164" s="16">
        <v>0.94317516110134736</v>
      </c>
      <c r="AF164" s="8">
        <f t="shared" si="72"/>
        <v>15</v>
      </c>
      <c r="AG164" s="31">
        <f t="shared" si="73"/>
        <v>-1.0816490920424768</v>
      </c>
      <c r="AH164" s="12">
        <v>3.2663333333333333</v>
      </c>
      <c r="AI164" s="97">
        <f t="shared" si="77"/>
        <v>63</v>
      </c>
      <c r="AJ164" s="31">
        <f t="shared" si="74"/>
        <v>-0.27118292068230565</v>
      </c>
      <c r="AK164" s="11">
        <v>106314.89914893617</v>
      </c>
      <c r="AL164" s="36"/>
    </row>
    <row r="165" spans="1:38" x14ac:dyDescent="0.3">
      <c r="A165" t="s">
        <v>902</v>
      </c>
      <c r="B165" s="3" t="s">
        <v>764</v>
      </c>
      <c r="C165" s="4" t="s">
        <v>72</v>
      </c>
      <c r="D165" s="5" t="s">
        <v>37</v>
      </c>
      <c r="E165" s="34">
        <f t="shared" si="55"/>
        <v>-0.60743838875978806</v>
      </c>
      <c r="F165" s="6">
        <f t="shared" si="56"/>
        <v>30.127981217076943</v>
      </c>
      <c r="G165" s="7">
        <f t="shared" si="57"/>
        <v>197</v>
      </c>
      <c r="H165" s="97">
        <f t="shared" si="58"/>
        <v>118</v>
      </c>
      <c r="I165" s="31">
        <f t="shared" si="59"/>
        <v>-0.54264867733729261</v>
      </c>
      <c r="J165" s="9">
        <v>1.2581781580272011E-3</v>
      </c>
      <c r="K165" s="8">
        <f t="shared" si="60"/>
        <v>249</v>
      </c>
      <c r="L165" s="31">
        <f t="shared" si="61"/>
        <v>7.6111635958287044E-2</v>
      </c>
      <c r="M165" s="9">
        <v>3.914002205071665E-2</v>
      </c>
      <c r="N165" s="8">
        <f t="shared" si="62"/>
        <v>252</v>
      </c>
      <c r="O165" s="31">
        <f t="shared" si="63"/>
        <v>0.19720386782979968</v>
      </c>
      <c r="P165" s="9">
        <v>4.8752176436448053E-2</v>
      </c>
      <c r="Q165" s="8">
        <f t="shared" si="64"/>
        <v>53</v>
      </c>
      <c r="R165" s="31">
        <f t="shared" si="65"/>
        <v>2.3172978430287913E-2</v>
      </c>
      <c r="S165" s="10">
        <v>2.5131942699170646</v>
      </c>
      <c r="T165" s="8">
        <f t="shared" si="66"/>
        <v>149</v>
      </c>
      <c r="U165" s="31">
        <f t="shared" si="67"/>
        <v>-0.20413665006173856</v>
      </c>
      <c r="V165" s="16">
        <v>8.8809946714031973E-2</v>
      </c>
      <c r="W165" s="97">
        <f t="shared" si="75"/>
        <v>104</v>
      </c>
      <c r="X165" s="31">
        <f t="shared" si="68"/>
        <v>-0.81181468405216628</v>
      </c>
      <c r="Y165" s="11">
        <v>84394</v>
      </c>
      <c r="Z165" s="8">
        <f t="shared" si="69"/>
        <v>340</v>
      </c>
      <c r="AA165" s="31">
        <f t="shared" si="70"/>
        <v>0.41190246523630486</v>
      </c>
      <c r="AB165" s="9">
        <v>3.7999999999999999E-2</v>
      </c>
      <c r="AC165" s="97">
        <f t="shared" si="76"/>
        <v>261</v>
      </c>
      <c r="AD165" s="31">
        <f t="shared" si="71"/>
        <v>0.21737218218773305</v>
      </c>
      <c r="AE165" s="16">
        <v>0.94374999999999998</v>
      </c>
      <c r="AF165" s="8">
        <f t="shared" si="72"/>
        <v>20</v>
      </c>
      <c r="AG165" s="31">
        <f t="shared" si="73"/>
        <v>-1.0357037433450114</v>
      </c>
      <c r="AH165" s="12">
        <v>3.216333333333333</v>
      </c>
      <c r="AI165" s="97">
        <f t="shared" si="77"/>
        <v>91</v>
      </c>
      <c r="AJ165" s="31">
        <f t="shared" si="74"/>
        <v>-0.26231340859601809</v>
      </c>
      <c r="AK165" s="11">
        <v>117507.06785624528</v>
      </c>
      <c r="AL165" s="36"/>
    </row>
    <row r="166" spans="1:38" x14ac:dyDescent="0.3">
      <c r="A166" t="s">
        <v>441</v>
      </c>
      <c r="B166" s="3" t="s">
        <v>813</v>
      </c>
      <c r="C166" s="4" t="s">
        <v>72</v>
      </c>
      <c r="D166" s="5" t="s">
        <v>37</v>
      </c>
      <c r="E166" s="34">
        <f t="shared" si="55"/>
        <v>-5.685984398080822</v>
      </c>
      <c r="F166" s="6">
        <f t="shared" si="56"/>
        <v>46.323840762006682</v>
      </c>
      <c r="G166" s="7">
        <f t="shared" si="57"/>
        <v>53</v>
      </c>
      <c r="H166" s="97">
        <f t="shared" si="58"/>
        <v>334</v>
      </c>
      <c r="I166" s="31">
        <f t="shared" si="59"/>
        <v>0.12954157681629228</v>
      </c>
      <c r="J166" s="9">
        <v>5.788675429726986E-2</v>
      </c>
      <c r="K166" s="8">
        <f t="shared" si="60"/>
        <v>137</v>
      </c>
      <c r="L166" s="31">
        <f t="shared" si="61"/>
        <v>-0.37698929176198548</v>
      </c>
      <c r="M166" s="9">
        <v>5.4420273932469052E-2</v>
      </c>
      <c r="N166" s="8">
        <f t="shared" si="62"/>
        <v>50</v>
      </c>
      <c r="O166" s="31">
        <f t="shared" si="63"/>
        <v>-1.462828403218922</v>
      </c>
      <c r="P166" s="9">
        <v>0.15914728682170542</v>
      </c>
      <c r="Q166" s="8">
        <f t="shared" si="64"/>
        <v>55</v>
      </c>
      <c r="R166" s="31">
        <f t="shared" si="65"/>
        <v>2.3380928831506127E-2</v>
      </c>
      <c r="S166" s="10">
        <v>2.4956856498075135</v>
      </c>
      <c r="T166" s="8">
        <f t="shared" si="66"/>
        <v>62</v>
      </c>
      <c r="U166" s="31">
        <f t="shared" si="67"/>
        <v>-0.97487121110961938</v>
      </c>
      <c r="V166" s="16">
        <v>0.13874847952426003</v>
      </c>
      <c r="W166" s="97">
        <f t="shared" si="75"/>
        <v>129</v>
      </c>
      <c r="X166" s="31">
        <f t="shared" si="68"/>
        <v>-0.74052709131675198</v>
      </c>
      <c r="Y166" s="11">
        <v>87680</v>
      </c>
      <c r="Z166" s="8">
        <f t="shared" si="69"/>
        <v>102</v>
      </c>
      <c r="AA166" s="31">
        <f t="shared" si="70"/>
        <v>-0.49817715239208832</v>
      </c>
      <c r="AB166" s="9">
        <v>5.2999999999999999E-2</v>
      </c>
      <c r="AC166" s="97">
        <f t="shared" si="76"/>
        <v>37</v>
      </c>
      <c r="AD166" s="31">
        <f t="shared" si="71"/>
        <v>-1.7900036725223956</v>
      </c>
      <c r="AE166" s="16">
        <v>0.83186852165687941</v>
      </c>
      <c r="AF166" s="8">
        <f t="shared" si="72"/>
        <v>90</v>
      </c>
      <c r="AG166" s="31">
        <f t="shared" si="73"/>
        <v>-0.46322469857459525</v>
      </c>
      <c r="AH166" s="12">
        <v>2.5933333333333333</v>
      </c>
      <c r="AI166" s="97">
        <f t="shared" si="77"/>
        <v>93</v>
      </c>
      <c r="AJ166" s="31">
        <f t="shared" si="74"/>
        <v>-0.26115877188991299</v>
      </c>
      <c r="AK166" s="11">
        <v>118964.06894995354</v>
      </c>
      <c r="AL166" s="36">
        <v>1</v>
      </c>
    </row>
    <row r="167" spans="1:38" x14ac:dyDescent="0.3">
      <c r="A167" t="s">
        <v>646</v>
      </c>
      <c r="B167" s="3" t="s">
        <v>827</v>
      </c>
      <c r="C167" s="4" t="s">
        <v>72</v>
      </c>
      <c r="D167" s="5" t="s">
        <v>37</v>
      </c>
      <c r="E167" s="34">
        <f t="shared" si="55"/>
        <v>-4.9891533342421424</v>
      </c>
      <c r="F167" s="6">
        <f t="shared" si="56"/>
        <v>44.101594864113551</v>
      </c>
      <c r="G167" s="7">
        <f t="shared" si="57"/>
        <v>66</v>
      </c>
      <c r="H167" s="97">
        <f t="shared" si="58"/>
        <v>279</v>
      </c>
      <c r="I167" s="31">
        <f t="shared" si="59"/>
        <v>-4.6134587051531603E-2</v>
      </c>
      <c r="J167" s="9">
        <v>4.3086939869781737E-2</v>
      </c>
      <c r="K167" s="8">
        <f t="shared" si="60"/>
        <v>292</v>
      </c>
      <c r="L167" s="31">
        <f t="shared" si="61"/>
        <v>0.25309895405268573</v>
      </c>
      <c r="M167" s="9">
        <v>3.3171350095077115E-2</v>
      </c>
      <c r="N167" s="8">
        <f t="shared" si="62"/>
        <v>40</v>
      </c>
      <c r="O167" s="31">
        <f t="shared" si="63"/>
        <v>-1.7635285722013845</v>
      </c>
      <c r="P167" s="9">
        <v>0.17914438502673796</v>
      </c>
      <c r="Q167" s="8">
        <f t="shared" si="64"/>
        <v>50</v>
      </c>
      <c r="R167" s="31">
        <f t="shared" si="65"/>
        <v>2.1405420832536996E-2</v>
      </c>
      <c r="S167" s="10">
        <v>2.6620157885074351</v>
      </c>
      <c r="T167" s="8">
        <f t="shared" si="66"/>
        <v>47</v>
      </c>
      <c r="U167" s="31">
        <f t="shared" si="67"/>
        <v>-1.2511047305283161</v>
      </c>
      <c r="V167" s="16">
        <v>0.15664659564613248</v>
      </c>
      <c r="W167" s="97">
        <f t="shared" si="75"/>
        <v>58</v>
      </c>
      <c r="X167" s="31">
        <f t="shared" si="68"/>
        <v>-1.0679380315367377</v>
      </c>
      <c r="Y167" s="11">
        <v>72588</v>
      </c>
      <c r="Z167" s="8">
        <f t="shared" si="69"/>
        <v>68</v>
      </c>
      <c r="AA167" s="31">
        <f t="shared" si="70"/>
        <v>-0.74086505042632678</v>
      </c>
      <c r="AB167" s="9">
        <v>5.7000000000000002E-2</v>
      </c>
      <c r="AC167" s="97">
        <f t="shared" si="76"/>
        <v>216</v>
      </c>
      <c r="AD167" s="31">
        <f t="shared" si="71"/>
        <v>5.2006883109023294E-2</v>
      </c>
      <c r="AE167" s="16">
        <v>0.93453333333333333</v>
      </c>
      <c r="AF167" s="8">
        <f t="shared" si="72"/>
        <v>31</v>
      </c>
      <c r="AG167" s="31">
        <f t="shared" si="73"/>
        <v>-0.87091309268343675</v>
      </c>
      <c r="AH167" s="12">
        <v>3.0370000000000004</v>
      </c>
      <c r="AI167" s="97">
        <f t="shared" si="77"/>
        <v>17</v>
      </c>
      <c r="AJ167" s="31">
        <f t="shared" si="74"/>
        <v>-0.29256828828147341</v>
      </c>
      <c r="AK167" s="11">
        <v>79329.351386084076</v>
      </c>
      <c r="AL167" s="36"/>
    </row>
    <row r="168" spans="1:38" x14ac:dyDescent="0.3">
      <c r="A168" t="s">
        <v>846</v>
      </c>
      <c r="B168" s="3" t="s">
        <v>915</v>
      </c>
      <c r="C168" s="4" t="s">
        <v>72</v>
      </c>
      <c r="D168" s="5" t="s">
        <v>37</v>
      </c>
      <c r="E168" s="34">
        <f t="shared" si="55"/>
        <v>-1.5592567686051313</v>
      </c>
      <c r="F168" s="6">
        <f t="shared" si="56"/>
        <v>33.163400560322927</v>
      </c>
      <c r="G168" s="7">
        <f t="shared" si="57"/>
        <v>162</v>
      </c>
      <c r="H168" s="97">
        <f t="shared" si="58"/>
        <v>153</v>
      </c>
      <c r="I168" s="31">
        <f t="shared" si="59"/>
        <v>-0.43804221932554455</v>
      </c>
      <c r="J168" s="9">
        <v>1.0070734923870006E-2</v>
      </c>
      <c r="K168" s="8">
        <f t="shared" si="60"/>
        <v>40</v>
      </c>
      <c r="L168" s="31">
        <f t="shared" si="61"/>
        <v>-1.4516204377929565</v>
      </c>
      <c r="M168" s="9">
        <v>9.0660841070453302E-2</v>
      </c>
      <c r="N168" s="8">
        <f t="shared" si="62"/>
        <v>162</v>
      </c>
      <c r="O168" s="31">
        <f t="shared" si="63"/>
        <v>-0.1579775108136203</v>
      </c>
      <c r="P168" s="9">
        <v>7.2372372372372373E-2</v>
      </c>
      <c r="Q168" s="8">
        <f t="shared" si="64"/>
        <v>117</v>
      </c>
      <c r="R168" s="31">
        <f t="shared" si="65"/>
        <v>3.7515160335772381E-2</v>
      </c>
      <c r="S168" s="10">
        <v>1.3056379821958455</v>
      </c>
      <c r="T168" s="8">
        <f t="shared" si="66"/>
        <v>192</v>
      </c>
      <c r="U168" s="31">
        <f t="shared" si="67"/>
        <v>-6.3880785546365379E-2</v>
      </c>
      <c r="V168" s="16">
        <v>7.9722288723964571E-2</v>
      </c>
      <c r="W168" s="97">
        <f t="shared" ref="W168:W196" si="78">RANK(Y168,Y$7:Y$570,1)</f>
        <v>154</v>
      </c>
      <c r="X168" s="31">
        <f t="shared" si="68"/>
        <v>-0.66195020121094839</v>
      </c>
      <c r="Y168" s="11">
        <v>91302</v>
      </c>
      <c r="Z168" s="8">
        <f t="shared" si="69"/>
        <v>150</v>
      </c>
      <c r="AA168" s="31">
        <f t="shared" si="70"/>
        <v>-0.19481727984929073</v>
      </c>
      <c r="AB168" s="9">
        <v>4.8000000000000001E-2</v>
      </c>
      <c r="AC168" s="97">
        <f t="shared" ref="AC168:AC196" si="79">RANK(AE168,AE$7:AE$570,1)</f>
        <v>249</v>
      </c>
      <c r="AD168" s="31">
        <f t="shared" si="71"/>
        <v>0.17714393191482949</v>
      </c>
      <c r="AE168" s="16">
        <v>0.94150787075393538</v>
      </c>
      <c r="AF168" s="8">
        <f t="shared" si="72"/>
        <v>59</v>
      </c>
      <c r="AG168" s="31">
        <f t="shared" si="73"/>
        <v>-0.62311451204177448</v>
      </c>
      <c r="AH168" s="12">
        <v>2.7673333333333336</v>
      </c>
      <c r="AI168" s="97">
        <f t="shared" ref="AI168:AI196" si="80">RANK(AK168,AK$7:AK$570,1)</f>
        <v>72</v>
      </c>
      <c r="AJ168" s="31">
        <f t="shared" si="74"/>
        <v>-0.26838316458175798</v>
      </c>
      <c r="AK168" s="11">
        <v>109847.82658753709</v>
      </c>
      <c r="AL168" s="36"/>
    </row>
    <row r="169" spans="1:38" x14ac:dyDescent="0.3">
      <c r="A169" t="s">
        <v>878</v>
      </c>
      <c r="B169" s="3" t="s">
        <v>953</v>
      </c>
      <c r="C169" s="4" t="s">
        <v>72</v>
      </c>
      <c r="D169" s="5" t="s">
        <v>37</v>
      </c>
      <c r="E169" s="34">
        <f t="shared" si="55"/>
        <v>-2.5180896464368101</v>
      </c>
      <c r="F169" s="6">
        <f t="shared" si="56"/>
        <v>36.22118965742294</v>
      </c>
      <c r="G169" s="7">
        <f t="shared" si="57"/>
        <v>123</v>
      </c>
      <c r="H169" s="97">
        <f t="shared" si="58"/>
        <v>402</v>
      </c>
      <c r="I169" s="31">
        <f t="shared" si="59"/>
        <v>0.30987703975246217</v>
      </c>
      <c r="J169" s="9">
        <v>7.307909073830543E-2</v>
      </c>
      <c r="K169" s="8">
        <f t="shared" si="60"/>
        <v>534</v>
      </c>
      <c r="L169" s="31">
        <f t="shared" si="61"/>
        <v>1.1636532532249728</v>
      </c>
      <c r="M169" s="9">
        <v>2.4640657084188913E-3</v>
      </c>
      <c r="N169" s="8">
        <f t="shared" si="62"/>
        <v>135</v>
      </c>
      <c r="O169" s="31">
        <f t="shared" si="63"/>
        <v>-0.32641080230009167</v>
      </c>
      <c r="P169" s="9">
        <v>8.3573487031700283E-2</v>
      </c>
      <c r="Q169" s="8">
        <f t="shared" si="64"/>
        <v>136</v>
      </c>
      <c r="R169" s="31">
        <f t="shared" si="65"/>
        <v>4.0546389896640542E-2</v>
      </c>
      <c r="S169" s="10">
        <v>1.0504201680672269</v>
      </c>
      <c r="T169" s="8">
        <f t="shared" si="66"/>
        <v>63</v>
      </c>
      <c r="U169" s="31">
        <f t="shared" si="67"/>
        <v>-0.95584535192054254</v>
      </c>
      <c r="V169" s="16">
        <v>0.13751572892324285</v>
      </c>
      <c r="W169" s="97">
        <f t="shared" si="78"/>
        <v>114</v>
      </c>
      <c r="X169" s="31">
        <f t="shared" si="68"/>
        <v>-0.78510895469815078</v>
      </c>
      <c r="Y169" s="11">
        <v>85625</v>
      </c>
      <c r="Z169" s="8">
        <f t="shared" si="69"/>
        <v>122</v>
      </c>
      <c r="AA169" s="31">
        <f t="shared" si="70"/>
        <v>-0.37683320337496912</v>
      </c>
      <c r="AB169" s="9">
        <v>5.0999999999999997E-2</v>
      </c>
      <c r="AC169" s="97">
        <f t="shared" si="79"/>
        <v>151</v>
      </c>
      <c r="AD169" s="31">
        <f t="shared" si="71"/>
        <v>-0.24933852502351425</v>
      </c>
      <c r="AE169" s="16">
        <v>0.9177377892030848</v>
      </c>
      <c r="AF169" s="8">
        <f t="shared" si="72"/>
        <v>53</v>
      </c>
      <c r="AG169" s="31">
        <f t="shared" si="73"/>
        <v>-0.66201490727229484</v>
      </c>
      <c r="AH169" s="12">
        <v>2.8096666666666668</v>
      </c>
      <c r="AI169" s="97">
        <f t="shared" si="80"/>
        <v>62</v>
      </c>
      <c r="AJ169" s="31">
        <f t="shared" si="74"/>
        <v>-0.27191218176986892</v>
      </c>
      <c r="AK169" s="11">
        <v>105394.66666666667</v>
      </c>
      <c r="AL169" s="36"/>
    </row>
    <row r="170" spans="1:38" x14ac:dyDescent="0.3">
      <c r="A170" t="s">
        <v>154</v>
      </c>
      <c r="B170" s="3" t="s">
        <v>1002</v>
      </c>
      <c r="C170" s="4" t="s">
        <v>72</v>
      </c>
      <c r="D170" s="5" t="s">
        <v>37</v>
      </c>
      <c r="E170" s="34">
        <f t="shared" si="55"/>
        <v>-1.3397578206816312</v>
      </c>
      <c r="F170" s="6">
        <f t="shared" si="56"/>
        <v>32.463402150481969</v>
      </c>
      <c r="G170" s="7">
        <f t="shared" si="57"/>
        <v>164</v>
      </c>
      <c r="H170" s="97">
        <f t="shared" si="58"/>
        <v>218</v>
      </c>
      <c r="I170" s="31">
        <f t="shared" si="59"/>
        <v>-0.21071156939596555</v>
      </c>
      <c r="J170" s="9">
        <v>2.9222174473571227E-2</v>
      </c>
      <c r="K170" s="8">
        <f t="shared" si="60"/>
        <v>505</v>
      </c>
      <c r="L170" s="31">
        <f t="shared" si="61"/>
        <v>0.97720182916982989</v>
      </c>
      <c r="M170" s="9">
        <v>8.7519025875190254E-3</v>
      </c>
      <c r="N170" s="8">
        <f t="shared" si="62"/>
        <v>110</v>
      </c>
      <c r="O170" s="31">
        <f t="shared" si="63"/>
        <v>-0.46662937567336099</v>
      </c>
      <c r="P170" s="9">
        <v>9.2898272552783115E-2</v>
      </c>
      <c r="Q170" s="8">
        <f t="shared" si="64"/>
        <v>125</v>
      </c>
      <c r="R170" s="31">
        <f t="shared" si="65"/>
        <v>3.8144979966900729E-2</v>
      </c>
      <c r="S170" s="10">
        <v>1.2526096033402923</v>
      </c>
      <c r="T170" s="8">
        <f t="shared" si="66"/>
        <v>123</v>
      </c>
      <c r="U170" s="31">
        <f t="shared" si="67"/>
        <v>-0.34587929836047449</v>
      </c>
      <c r="V170" s="16">
        <v>9.7993938519266854E-2</v>
      </c>
      <c r="W170" s="97">
        <f t="shared" si="78"/>
        <v>201</v>
      </c>
      <c r="X170" s="31">
        <f t="shared" si="68"/>
        <v>-0.50737804715135393</v>
      </c>
      <c r="Y170" s="11">
        <v>98427</v>
      </c>
      <c r="Z170" s="8">
        <f t="shared" si="69"/>
        <v>266</v>
      </c>
      <c r="AA170" s="31">
        <f t="shared" si="70"/>
        <v>0.22988654171062647</v>
      </c>
      <c r="AB170" s="9">
        <v>4.0999999999999995E-2</v>
      </c>
      <c r="AC170" s="97">
        <f t="shared" si="79"/>
        <v>161</v>
      </c>
      <c r="AD170" s="31">
        <f t="shared" si="71"/>
        <v>-0.20383732837285645</v>
      </c>
      <c r="AE170" s="16">
        <v>0.92027380712703843</v>
      </c>
      <c r="AF170" s="8">
        <f t="shared" si="72"/>
        <v>36</v>
      </c>
      <c r="AG170" s="31">
        <f t="shared" si="73"/>
        <v>-0.82588665095992053</v>
      </c>
      <c r="AH170" s="12">
        <v>2.988</v>
      </c>
      <c r="AI170" s="97">
        <f t="shared" si="80"/>
        <v>44</v>
      </c>
      <c r="AJ170" s="31">
        <f t="shared" si="74"/>
        <v>-0.27686478001839276</v>
      </c>
      <c r="AK170" s="11">
        <v>99145.132915796799</v>
      </c>
      <c r="AL170" s="36"/>
    </row>
    <row r="171" spans="1:38" x14ac:dyDescent="0.3">
      <c r="A171" t="s">
        <v>624</v>
      </c>
      <c r="B171" s="50" t="s">
        <v>1014</v>
      </c>
      <c r="C171" s="52" t="s">
        <v>72</v>
      </c>
      <c r="D171" s="54" t="s">
        <v>37</v>
      </c>
      <c r="E171" s="34">
        <f t="shared" si="55"/>
        <v>-13.911698621324879</v>
      </c>
      <c r="F171" s="6">
        <f t="shared" si="56"/>
        <v>72.556252946887625</v>
      </c>
      <c r="G171" s="7">
        <f t="shared" si="57"/>
        <v>8</v>
      </c>
      <c r="H171" s="97">
        <f t="shared" si="58"/>
        <v>1</v>
      </c>
      <c r="I171" s="31">
        <f t="shared" si="59"/>
        <v>-7.6796793982614169</v>
      </c>
      <c r="J171" s="9">
        <v>-0.6</v>
      </c>
      <c r="K171" s="8">
        <f t="shared" si="60"/>
        <v>535</v>
      </c>
      <c r="L171" s="31">
        <f t="shared" si="61"/>
        <v>1.2367194871514957</v>
      </c>
      <c r="M171" s="9">
        <v>0</v>
      </c>
      <c r="N171" s="8">
        <f t="shared" si="62"/>
        <v>525</v>
      </c>
      <c r="O171" s="31">
        <f t="shared" si="63"/>
        <v>0.93029961714273846</v>
      </c>
      <c r="P171" s="9">
        <v>0</v>
      </c>
      <c r="Q171" s="8">
        <f t="shared" si="64"/>
        <v>1</v>
      </c>
      <c r="R171" s="31">
        <f t="shared" si="65"/>
        <v>-23.701037158099449</v>
      </c>
      <c r="S171" s="10">
        <v>2000</v>
      </c>
      <c r="T171" s="8">
        <f t="shared" si="66"/>
        <v>562</v>
      </c>
      <c r="U171" s="31">
        <f t="shared" si="67"/>
        <v>1.1665262718434459</v>
      </c>
      <c r="V171" s="16">
        <v>0</v>
      </c>
      <c r="W171" s="97">
        <f t="shared" si="78"/>
        <v>554</v>
      </c>
      <c r="X171" s="31">
        <f t="shared" si="68"/>
        <v>2.7808977573784568</v>
      </c>
      <c r="Y171" s="11">
        <v>250000</v>
      </c>
      <c r="Z171" s="8">
        <f t="shared" si="69"/>
        <v>563</v>
      </c>
      <c r="AA171" s="31">
        <f t="shared" si="70"/>
        <v>2.7174374965615677</v>
      </c>
      <c r="AB171" s="9">
        <v>0</v>
      </c>
      <c r="AC171" s="97">
        <f t="shared" si="79"/>
        <v>562</v>
      </c>
      <c r="AD171" s="31">
        <f t="shared" si="71"/>
        <v>1.2266088628218137</v>
      </c>
      <c r="AE171" s="16">
        <v>1</v>
      </c>
      <c r="AF171" s="8">
        <f t="shared" si="72"/>
        <v>440</v>
      </c>
      <c r="AG171" s="31">
        <f t="shared" si="73"/>
        <v>0.39871004298985169</v>
      </c>
      <c r="AH171" s="12">
        <v>1.6553333333333333</v>
      </c>
      <c r="AI171" s="97">
        <f t="shared" si="80"/>
        <v>563</v>
      </c>
      <c r="AJ171" s="31">
        <f t="shared" si="74"/>
        <v>9.9145239922262505</v>
      </c>
      <c r="AK171" s="11">
        <v>12959350</v>
      </c>
      <c r="AL171" s="36"/>
    </row>
    <row r="172" spans="1:38" x14ac:dyDescent="0.3">
      <c r="A172" t="s">
        <v>679</v>
      </c>
      <c r="B172" s="3" t="s">
        <v>1061</v>
      </c>
      <c r="C172" s="4" t="s">
        <v>72</v>
      </c>
      <c r="D172" s="5" t="s">
        <v>37</v>
      </c>
      <c r="E172" s="34">
        <f t="shared" si="55"/>
        <v>1.037020730172503</v>
      </c>
      <c r="F172" s="6">
        <f t="shared" si="56"/>
        <v>24.883679232074943</v>
      </c>
      <c r="G172" s="7">
        <f t="shared" si="57"/>
        <v>293</v>
      </c>
      <c r="H172" s="97">
        <f t="shared" si="58"/>
        <v>415</v>
      </c>
      <c r="I172" s="31">
        <f t="shared" si="59"/>
        <v>0.36598092164267254</v>
      </c>
      <c r="J172" s="9">
        <v>7.7805554604294391E-2</v>
      </c>
      <c r="K172" s="8">
        <f t="shared" si="60"/>
        <v>414</v>
      </c>
      <c r="L172" s="31">
        <f t="shared" si="61"/>
        <v>0.61218301132701902</v>
      </c>
      <c r="M172" s="9">
        <v>2.1061697463200753E-2</v>
      </c>
      <c r="N172" s="8">
        <f t="shared" si="62"/>
        <v>221</v>
      </c>
      <c r="O172" s="31">
        <f t="shared" si="63"/>
        <v>7.3986778929500271E-2</v>
      </c>
      <c r="P172" s="9">
        <v>5.6946332880108773E-2</v>
      </c>
      <c r="Q172" s="8">
        <f t="shared" si="64"/>
        <v>324</v>
      </c>
      <c r="R172" s="31">
        <f t="shared" si="65"/>
        <v>5.075802929681817E-2</v>
      </c>
      <c r="S172" s="10">
        <v>0.19063959584405682</v>
      </c>
      <c r="T172" s="8">
        <f t="shared" si="66"/>
        <v>239</v>
      </c>
      <c r="U172" s="31">
        <f t="shared" si="67"/>
        <v>0.10009459907049421</v>
      </c>
      <c r="V172" s="16">
        <v>6.9097761761497012E-2</v>
      </c>
      <c r="W172" s="97">
        <f t="shared" si="78"/>
        <v>248</v>
      </c>
      <c r="X172" s="31">
        <f t="shared" si="68"/>
        <v>-0.35451974574729755</v>
      </c>
      <c r="Y172" s="11">
        <v>105473</v>
      </c>
      <c r="Z172" s="8">
        <f t="shared" si="69"/>
        <v>396</v>
      </c>
      <c r="AA172" s="31">
        <f t="shared" si="70"/>
        <v>0.53324641425342367</v>
      </c>
      <c r="AB172" s="9">
        <v>3.6000000000000004E-2</v>
      </c>
      <c r="AC172" s="97">
        <f t="shared" si="79"/>
        <v>405</v>
      </c>
      <c r="AD172" s="31">
        <f t="shared" si="71"/>
        <v>0.62067025092078121</v>
      </c>
      <c r="AE172" s="16">
        <v>0.96622789522669861</v>
      </c>
      <c r="AF172" s="8">
        <f t="shared" si="72"/>
        <v>48</v>
      </c>
      <c r="AG172" s="31">
        <f t="shared" si="73"/>
        <v>-0.7073476513204604</v>
      </c>
      <c r="AH172" s="12">
        <v>2.859</v>
      </c>
      <c r="AI172" s="97">
        <f t="shared" si="80"/>
        <v>205</v>
      </c>
      <c r="AJ172" s="31">
        <f t="shared" si="74"/>
        <v>-0.21967866785409926</v>
      </c>
      <c r="AK172" s="11">
        <v>171306.55609570109</v>
      </c>
      <c r="AL172" s="36"/>
    </row>
    <row r="173" spans="1:38" x14ac:dyDescent="0.3">
      <c r="A173" t="s">
        <v>345</v>
      </c>
      <c r="B173" s="3" t="s">
        <v>1087</v>
      </c>
      <c r="C173" s="4" t="s">
        <v>72</v>
      </c>
      <c r="D173" s="5" t="s">
        <v>37</v>
      </c>
      <c r="E173" s="34">
        <f t="shared" si="55"/>
        <v>-0.44930166076416184</v>
      </c>
      <c r="F173" s="6">
        <f t="shared" si="56"/>
        <v>29.6236714735379</v>
      </c>
      <c r="G173" s="7">
        <f t="shared" si="57"/>
        <v>205</v>
      </c>
      <c r="H173" s="97">
        <f t="shared" si="58"/>
        <v>77</v>
      </c>
      <c r="I173" s="31">
        <f t="shared" si="59"/>
        <v>-0.7536471247643316</v>
      </c>
      <c r="J173" s="9">
        <v>-1.6517357222844309E-2</v>
      </c>
      <c r="K173" s="8">
        <f t="shared" si="60"/>
        <v>470</v>
      </c>
      <c r="L173" s="31">
        <f t="shared" si="61"/>
        <v>0.7681488271275746</v>
      </c>
      <c r="M173" s="9">
        <v>1.5801948907031866E-2</v>
      </c>
      <c r="N173" s="8">
        <f t="shared" si="62"/>
        <v>236</v>
      </c>
      <c r="O173" s="31">
        <f t="shared" si="63"/>
        <v>0.14564559324749607</v>
      </c>
      <c r="P173" s="9">
        <v>5.218089376505218E-2</v>
      </c>
      <c r="Q173" s="8">
        <f t="shared" si="64"/>
        <v>79</v>
      </c>
      <c r="R173" s="31">
        <f t="shared" si="65"/>
        <v>3.0483064723997012E-2</v>
      </c>
      <c r="S173" s="10">
        <v>1.8977132555270899</v>
      </c>
      <c r="T173" s="8">
        <f t="shared" si="66"/>
        <v>187</v>
      </c>
      <c r="U173" s="31">
        <f t="shared" si="67"/>
        <v>-6.8166888208744281E-2</v>
      </c>
      <c r="V173" s="16">
        <v>0.08</v>
      </c>
      <c r="W173" s="97">
        <f t="shared" si="78"/>
        <v>286</v>
      </c>
      <c r="X173" s="31">
        <f t="shared" si="68"/>
        <v>-0.21745492197908459</v>
      </c>
      <c r="Y173" s="11">
        <v>111791</v>
      </c>
      <c r="Z173" s="8">
        <f t="shared" si="69"/>
        <v>164</v>
      </c>
      <c r="AA173" s="31">
        <f t="shared" si="70"/>
        <v>-0.13414530534073113</v>
      </c>
      <c r="AB173" s="9">
        <v>4.7E-2</v>
      </c>
      <c r="AC173" s="97">
        <f t="shared" si="79"/>
        <v>200</v>
      </c>
      <c r="AD173" s="31">
        <f t="shared" si="71"/>
        <v>-1.9001244338209003E-2</v>
      </c>
      <c r="AE173" s="16">
        <v>0.93057568172836258</v>
      </c>
      <c r="AF173" s="8">
        <f t="shared" si="72"/>
        <v>83</v>
      </c>
      <c r="AG173" s="31">
        <f t="shared" si="73"/>
        <v>-0.50488181472696358</v>
      </c>
      <c r="AH173" s="12">
        <v>2.6386666666666665</v>
      </c>
      <c r="AI173" s="97">
        <f t="shared" si="80"/>
        <v>108</v>
      </c>
      <c r="AJ173" s="31">
        <f t="shared" si="74"/>
        <v>-0.25626772311182316</v>
      </c>
      <c r="AK173" s="11">
        <v>125135.93528797799</v>
      </c>
      <c r="AL173" s="36"/>
    </row>
    <row r="174" spans="1:38" x14ac:dyDescent="0.3">
      <c r="A174" t="s">
        <v>443</v>
      </c>
      <c r="B174" s="3" t="s">
        <v>1137</v>
      </c>
      <c r="C174" s="4" t="s">
        <v>72</v>
      </c>
      <c r="D174" s="5" t="s">
        <v>37</v>
      </c>
      <c r="E174" s="34">
        <f t="shared" si="55"/>
        <v>-2.4511367308351595</v>
      </c>
      <c r="F174" s="6">
        <f t="shared" si="56"/>
        <v>36.007671848345765</v>
      </c>
      <c r="G174" s="7">
        <f t="shared" si="57"/>
        <v>126</v>
      </c>
      <c r="H174" s="97">
        <f t="shared" si="58"/>
        <v>242</v>
      </c>
      <c r="I174" s="31">
        <f t="shared" si="59"/>
        <v>-0.15473212798496966</v>
      </c>
      <c r="J174" s="9">
        <v>3.3938154868387471E-2</v>
      </c>
      <c r="K174" s="8">
        <f t="shared" si="60"/>
        <v>219</v>
      </c>
      <c r="L174" s="31">
        <f t="shared" si="61"/>
        <v>-3.948285154719007E-2</v>
      </c>
      <c r="M174" s="9">
        <v>4.3038298962469579E-2</v>
      </c>
      <c r="N174" s="8">
        <f t="shared" si="62"/>
        <v>67</v>
      </c>
      <c r="O174" s="31">
        <f t="shared" si="63"/>
        <v>-1.0396732186524114</v>
      </c>
      <c r="P174" s="9">
        <v>0.13100671140939596</v>
      </c>
      <c r="Q174" s="8">
        <f t="shared" si="64"/>
        <v>42</v>
      </c>
      <c r="R174" s="31">
        <f t="shared" si="65"/>
        <v>1.7207400978013779E-2</v>
      </c>
      <c r="S174" s="10">
        <v>3.0154728360274854</v>
      </c>
      <c r="T174" s="8">
        <f t="shared" si="66"/>
        <v>146</v>
      </c>
      <c r="U174" s="31">
        <f t="shared" si="67"/>
        <v>-0.2242766218020113</v>
      </c>
      <c r="V174" s="16">
        <v>9.0114884484282287E-2</v>
      </c>
      <c r="W174" s="97">
        <f t="shared" si="78"/>
        <v>206</v>
      </c>
      <c r="X174" s="31">
        <f t="shared" si="68"/>
        <v>-0.49292961843504662</v>
      </c>
      <c r="Y174" s="11">
        <v>99093</v>
      </c>
      <c r="Z174" s="8">
        <f t="shared" si="69"/>
        <v>96</v>
      </c>
      <c r="AA174" s="31">
        <f t="shared" si="70"/>
        <v>-0.55884912690064836</v>
      </c>
      <c r="AB174" s="9">
        <v>5.4000000000000006E-2</v>
      </c>
      <c r="AC174" s="97">
        <f t="shared" si="79"/>
        <v>205</v>
      </c>
      <c r="AD174" s="31">
        <f t="shared" si="71"/>
        <v>6.3250501292907357E-3</v>
      </c>
      <c r="AE174" s="16">
        <v>0.93198724760892671</v>
      </c>
      <c r="AF174" s="8">
        <f t="shared" si="72"/>
        <v>186</v>
      </c>
      <c r="AG174" s="31">
        <f t="shared" si="73"/>
        <v>-0.17928244362426021</v>
      </c>
      <c r="AH174" s="12">
        <v>2.2843333333333331</v>
      </c>
      <c r="AI174" s="97">
        <f t="shared" si="80"/>
        <v>92</v>
      </c>
      <c r="AJ174" s="31">
        <f t="shared" si="74"/>
        <v>-0.26226496145296563</v>
      </c>
      <c r="AK174" s="11">
        <v>117568.20183894409</v>
      </c>
      <c r="AL174" s="36">
        <v>1</v>
      </c>
    </row>
    <row r="175" spans="1:38" x14ac:dyDescent="0.3">
      <c r="A175" t="s">
        <v>784</v>
      </c>
      <c r="B175" s="3" t="s">
        <v>1153</v>
      </c>
      <c r="C175" s="4" t="s">
        <v>72</v>
      </c>
      <c r="D175" s="5" t="s">
        <v>37</v>
      </c>
      <c r="E175" s="34">
        <f t="shared" si="55"/>
        <v>-11.832970463642875</v>
      </c>
      <c r="F175" s="6">
        <f t="shared" si="56"/>
        <v>65.927034817896157</v>
      </c>
      <c r="G175" s="7">
        <f t="shared" si="57"/>
        <v>16</v>
      </c>
      <c r="H175" s="97">
        <f t="shared" si="58"/>
        <v>125</v>
      </c>
      <c r="I175" s="31">
        <f t="shared" si="59"/>
        <v>-0.50895186606927534</v>
      </c>
      <c r="J175" s="9">
        <v>4.096961420279932E-3</v>
      </c>
      <c r="K175" s="8">
        <f t="shared" si="60"/>
        <v>6</v>
      </c>
      <c r="L175" s="31">
        <f t="shared" si="61"/>
        <v>-4.3449677163334561</v>
      </c>
      <c r="M175" s="9">
        <v>0.18823529411764706</v>
      </c>
      <c r="N175" s="8">
        <f t="shared" si="62"/>
        <v>9</v>
      </c>
      <c r="O175" s="31">
        <f t="shared" si="63"/>
        <v>-3.3738236622408579</v>
      </c>
      <c r="P175" s="9">
        <v>0.28623188405797101</v>
      </c>
      <c r="Q175" s="8">
        <f t="shared" si="64"/>
        <v>24</v>
      </c>
      <c r="R175" s="31">
        <f t="shared" si="65"/>
        <v>5.2264014605557768E-4</v>
      </c>
      <c r="S175" s="10">
        <v>4.4202652159129547</v>
      </c>
      <c r="T175" s="8">
        <f t="shared" si="66"/>
        <v>33</v>
      </c>
      <c r="U175" s="31">
        <f t="shared" si="67"/>
        <v>-1.8206345992505624</v>
      </c>
      <c r="V175" s="16">
        <v>0.19354838709677419</v>
      </c>
      <c r="W175" s="97">
        <f t="shared" si="78"/>
        <v>62</v>
      </c>
      <c r="X175" s="31">
        <f t="shared" si="68"/>
        <v>-1.01977660248238</v>
      </c>
      <c r="Y175" s="11">
        <v>74808</v>
      </c>
      <c r="Z175" s="8">
        <f t="shared" si="69"/>
        <v>41</v>
      </c>
      <c r="AA175" s="31">
        <f t="shared" si="70"/>
        <v>-1.408256770020482</v>
      </c>
      <c r="AB175" s="9">
        <v>6.8000000000000005E-2</v>
      </c>
      <c r="AC175" s="97">
        <f t="shared" si="79"/>
        <v>21</v>
      </c>
      <c r="AD175" s="31">
        <f t="shared" si="71"/>
        <v>-2.3552953461569355</v>
      </c>
      <c r="AE175" s="16">
        <v>0.80036188178528345</v>
      </c>
      <c r="AF175" s="8">
        <f t="shared" si="72"/>
        <v>4</v>
      </c>
      <c r="AG175" s="31">
        <f t="shared" si="73"/>
        <v>-2.2529491815031899</v>
      </c>
      <c r="AH175" s="12">
        <v>4.5410000000000004</v>
      </c>
      <c r="AI175" s="97">
        <f t="shared" si="80"/>
        <v>10</v>
      </c>
      <c r="AJ175" s="31">
        <f t="shared" si="74"/>
        <v>-0.31595573064493082</v>
      </c>
      <c r="AK175" s="11">
        <v>49817.446106766409</v>
      </c>
      <c r="AL175" s="36"/>
    </row>
    <row r="176" spans="1:38" x14ac:dyDescent="0.3">
      <c r="A176" t="s">
        <v>753</v>
      </c>
      <c r="B176" s="3" t="s">
        <v>76</v>
      </c>
      <c r="C176" s="4" t="s">
        <v>77</v>
      </c>
      <c r="D176" s="5" t="s">
        <v>37</v>
      </c>
      <c r="E176" s="34">
        <f t="shared" si="55"/>
        <v>5.0346774273264865</v>
      </c>
      <c r="F176" s="6">
        <f t="shared" si="56"/>
        <v>12.134855797745232</v>
      </c>
      <c r="G176" s="7">
        <f t="shared" si="57"/>
        <v>523</v>
      </c>
      <c r="H176" s="97">
        <f t="shared" si="58"/>
        <v>31</v>
      </c>
      <c r="I176" s="31">
        <f t="shared" si="59"/>
        <v>-1.2211327649117514</v>
      </c>
      <c r="J176" s="9">
        <v>-5.5900621118012417E-2</v>
      </c>
      <c r="K176" s="8">
        <f t="shared" si="60"/>
        <v>211</v>
      </c>
      <c r="L176" s="31">
        <f t="shared" si="61"/>
        <v>-5.7256632743313017E-2</v>
      </c>
      <c r="M176" s="9">
        <v>4.3637697103043639E-2</v>
      </c>
      <c r="N176" s="8">
        <f t="shared" si="62"/>
        <v>454</v>
      </c>
      <c r="O176" s="31">
        <f t="shared" si="63"/>
        <v>0.71985547960596197</v>
      </c>
      <c r="P176" s="9">
        <v>1.3994910941475827E-2</v>
      </c>
      <c r="Q176" s="8">
        <f t="shared" si="64"/>
        <v>386</v>
      </c>
      <c r="R176" s="31">
        <f t="shared" si="65"/>
        <v>5.3022261440516576E-2</v>
      </c>
      <c r="S176" s="10">
        <v>0</v>
      </c>
      <c r="T176" s="8">
        <f t="shared" si="66"/>
        <v>329</v>
      </c>
      <c r="U176" s="31">
        <f t="shared" si="67"/>
        <v>0.41923384141508607</v>
      </c>
      <c r="V176" s="16">
        <v>4.8419636852723602E-2</v>
      </c>
      <c r="W176" s="97">
        <f t="shared" si="78"/>
        <v>397</v>
      </c>
      <c r="X176" s="31">
        <f t="shared" si="68"/>
        <v>0.37644925900834786</v>
      </c>
      <c r="Y176" s="11">
        <v>139167</v>
      </c>
      <c r="Z176" s="8">
        <f t="shared" si="69"/>
        <v>111</v>
      </c>
      <c r="AA176" s="31">
        <f t="shared" si="70"/>
        <v>-0.43750517788352916</v>
      </c>
      <c r="AB176" s="9">
        <v>5.2000000000000005E-2</v>
      </c>
      <c r="AC176" s="97">
        <f t="shared" si="79"/>
        <v>510</v>
      </c>
      <c r="AD176" s="31">
        <f t="shared" si="71"/>
        <v>0.89486182861235752</v>
      </c>
      <c r="AE176" s="16">
        <v>0.9815100154083205</v>
      </c>
      <c r="AF176" s="8">
        <f t="shared" si="72"/>
        <v>564</v>
      </c>
      <c r="AG176" s="31">
        <f t="shared" si="73"/>
        <v>1.5966584346950943</v>
      </c>
      <c r="AH176" s="12">
        <v>0.35166666666666663</v>
      </c>
      <c r="AI176" s="97">
        <f t="shared" si="80"/>
        <v>564</v>
      </c>
      <c r="AJ176" s="31">
        <f t="shared" si="74"/>
        <v>11.716770703470951</v>
      </c>
      <c r="AK176" s="11">
        <v>15233550.547697369</v>
      </c>
      <c r="AL176" s="36"/>
    </row>
    <row r="177" spans="1:38" x14ac:dyDescent="0.3">
      <c r="A177" t="s">
        <v>792</v>
      </c>
      <c r="B177" s="3" t="s">
        <v>190</v>
      </c>
      <c r="C177" s="4" t="s">
        <v>77</v>
      </c>
      <c r="D177" s="5" t="s">
        <v>37</v>
      </c>
      <c r="E177" s="34">
        <f t="shared" si="55"/>
        <v>-4.325905622367646</v>
      </c>
      <c r="F177" s="6">
        <f t="shared" si="56"/>
        <v>41.986448764166823</v>
      </c>
      <c r="G177" s="7">
        <f t="shared" si="57"/>
        <v>79</v>
      </c>
      <c r="H177" s="97">
        <f t="shared" si="58"/>
        <v>5</v>
      </c>
      <c r="I177" s="31">
        <f t="shared" si="59"/>
        <v>-3.2047401117677996</v>
      </c>
      <c r="J177" s="9">
        <v>-0.22300935109096065</v>
      </c>
      <c r="K177" s="8">
        <f t="shared" si="60"/>
        <v>12</v>
      </c>
      <c r="L177" s="31">
        <f t="shared" si="61"/>
        <v>-3.0803552908777463</v>
      </c>
      <c r="M177" s="9">
        <v>0.14558785022257134</v>
      </c>
      <c r="N177" s="8">
        <f t="shared" si="62"/>
        <v>85</v>
      </c>
      <c r="O177" s="31">
        <f t="shared" si="63"/>
        <v>-0.77419412498248152</v>
      </c>
      <c r="P177" s="9">
        <v>0.1133518776077886</v>
      </c>
      <c r="Q177" s="8">
        <f t="shared" si="64"/>
        <v>37</v>
      </c>
      <c r="R177" s="31">
        <f t="shared" si="65"/>
        <v>1.4038575303415967E-2</v>
      </c>
      <c r="S177" s="10">
        <v>3.2822757111597376</v>
      </c>
      <c r="T177" s="8">
        <f t="shared" si="66"/>
        <v>112</v>
      </c>
      <c r="U177" s="31">
        <f t="shared" si="67"/>
        <v>-0.42403258382967557</v>
      </c>
      <c r="V177" s="16">
        <v>0.10305775764439411</v>
      </c>
      <c r="W177" s="97">
        <f t="shared" si="78"/>
        <v>29</v>
      </c>
      <c r="X177" s="31">
        <f t="shared" si="68"/>
        <v>-1.2851417377044092</v>
      </c>
      <c r="Y177" s="11">
        <v>62576</v>
      </c>
      <c r="Z177" s="8">
        <f t="shared" si="69"/>
        <v>27</v>
      </c>
      <c r="AA177" s="31">
        <f t="shared" si="70"/>
        <v>-1.7116166425632791</v>
      </c>
      <c r="AB177" s="9">
        <v>7.2999999999999995E-2</v>
      </c>
      <c r="AC177" s="97">
        <f t="shared" si="79"/>
        <v>456</v>
      </c>
      <c r="AD177" s="31">
        <f t="shared" si="71"/>
        <v>0.74192425873319479</v>
      </c>
      <c r="AE177" s="16">
        <v>0.97298601061263867</v>
      </c>
      <c r="AF177" s="8">
        <f t="shared" si="72"/>
        <v>552</v>
      </c>
      <c r="AG177" s="31">
        <f t="shared" si="73"/>
        <v>1.3712199237528648</v>
      </c>
      <c r="AH177" s="12">
        <v>0.59700000000000009</v>
      </c>
      <c r="AI177" s="97">
        <f t="shared" si="80"/>
        <v>543</v>
      </c>
      <c r="AJ177" s="31">
        <f t="shared" si="74"/>
        <v>1.3663420095950369</v>
      </c>
      <c r="AK177" s="11">
        <v>2172658.0196936545</v>
      </c>
      <c r="AL177" s="36"/>
    </row>
    <row r="178" spans="1:38" x14ac:dyDescent="0.3">
      <c r="A178" t="s">
        <v>860</v>
      </c>
      <c r="B178" s="3" t="s">
        <v>192</v>
      </c>
      <c r="C178" s="4" t="s">
        <v>77</v>
      </c>
      <c r="D178" s="5" t="s">
        <v>37</v>
      </c>
      <c r="E178" s="34">
        <f t="shared" si="55"/>
        <v>1.799018265117607</v>
      </c>
      <c r="F178" s="6">
        <f t="shared" si="56"/>
        <v>22.453612628975776</v>
      </c>
      <c r="G178" s="7">
        <f t="shared" si="57"/>
        <v>347</v>
      </c>
      <c r="H178" s="97">
        <f t="shared" si="58"/>
        <v>332</v>
      </c>
      <c r="I178" s="31">
        <f t="shared" si="59"/>
        <v>0.11829753795513215</v>
      </c>
      <c r="J178" s="9">
        <v>5.6939501779359469E-2</v>
      </c>
      <c r="K178" s="8">
        <f t="shared" si="60"/>
        <v>9</v>
      </c>
      <c r="L178" s="31">
        <f t="shared" si="61"/>
        <v>-3.8360619429208502</v>
      </c>
      <c r="M178" s="9">
        <v>0.17107309486780714</v>
      </c>
      <c r="N178" s="8">
        <f t="shared" si="62"/>
        <v>381</v>
      </c>
      <c r="O178" s="31">
        <f t="shared" si="63"/>
        <v>0.56353888077044068</v>
      </c>
      <c r="P178" s="9">
        <v>2.4390243902439025E-2</v>
      </c>
      <c r="Q178" s="8">
        <f t="shared" si="64"/>
        <v>386</v>
      </c>
      <c r="R178" s="31">
        <f t="shared" si="65"/>
        <v>5.3022261440516576E-2</v>
      </c>
      <c r="S178" s="10">
        <v>0</v>
      </c>
      <c r="T178" s="8">
        <f t="shared" si="66"/>
        <v>193</v>
      </c>
      <c r="U178" s="31">
        <f t="shared" si="67"/>
        <v>-6.3693362266526068E-2</v>
      </c>
      <c r="V178" s="16">
        <v>7.9710144927536225E-2</v>
      </c>
      <c r="W178" s="97">
        <f t="shared" si="78"/>
        <v>120</v>
      </c>
      <c r="X178" s="31">
        <f t="shared" si="68"/>
        <v>-0.7742617859922144</v>
      </c>
      <c r="Y178" s="11">
        <v>86125</v>
      </c>
      <c r="Z178" s="8">
        <f t="shared" si="69"/>
        <v>560</v>
      </c>
      <c r="AA178" s="31">
        <f t="shared" si="70"/>
        <v>1.2006381338475789</v>
      </c>
      <c r="AB178" s="9">
        <v>2.5000000000000001E-2</v>
      </c>
      <c r="AC178" s="97">
        <f t="shared" si="79"/>
        <v>493</v>
      </c>
      <c r="AD178" s="31">
        <f t="shared" si="71"/>
        <v>0.83656570122410179</v>
      </c>
      <c r="AE178" s="16">
        <v>0.97826086956521741</v>
      </c>
      <c r="AF178" s="8">
        <f t="shared" si="72"/>
        <v>562</v>
      </c>
      <c r="AG178" s="31">
        <f t="shared" si="73"/>
        <v>1.5363168767390898</v>
      </c>
      <c r="AH178" s="12">
        <v>0.41733333333333339</v>
      </c>
      <c r="AI178" s="97">
        <f t="shared" si="80"/>
        <v>552</v>
      </c>
      <c r="AJ178" s="31">
        <f t="shared" si="74"/>
        <v>2.1142812726014668</v>
      </c>
      <c r="AK178" s="11">
        <v>3116459.9259259258</v>
      </c>
      <c r="AL178" s="36"/>
    </row>
    <row r="179" spans="1:38" x14ac:dyDescent="0.3">
      <c r="A179" t="s">
        <v>332</v>
      </c>
      <c r="B179" s="3" t="s">
        <v>264</v>
      </c>
      <c r="C179" s="4" t="s">
        <v>77</v>
      </c>
      <c r="D179" s="5" t="s">
        <v>37</v>
      </c>
      <c r="E179" s="34">
        <f t="shared" si="55"/>
        <v>-2.7830318873286966</v>
      </c>
      <c r="F179" s="6">
        <f t="shared" si="56"/>
        <v>37.066110095896555</v>
      </c>
      <c r="G179" s="7">
        <f t="shared" si="57"/>
        <v>111</v>
      </c>
      <c r="H179" s="97">
        <f t="shared" si="58"/>
        <v>50</v>
      </c>
      <c r="I179" s="31">
        <f t="shared" si="59"/>
        <v>-0.93088263716846298</v>
      </c>
      <c r="J179" s="9">
        <v>-3.1448538754764943E-2</v>
      </c>
      <c r="K179" s="8">
        <f t="shared" si="60"/>
        <v>111</v>
      </c>
      <c r="L179" s="31">
        <f t="shared" si="61"/>
        <v>-0.56872509721273623</v>
      </c>
      <c r="M179" s="9">
        <v>6.088631984585742E-2</v>
      </c>
      <c r="N179" s="8">
        <f t="shared" si="62"/>
        <v>134</v>
      </c>
      <c r="O179" s="31">
        <f t="shared" si="63"/>
        <v>-0.32712059712676878</v>
      </c>
      <c r="P179" s="9">
        <v>8.3620689655172414E-2</v>
      </c>
      <c r="Q179" s="8">
        <f t="shared" si="64"/>
        <v>386</v>
      </c>
      <c r="R179" s="31">
        <f t="shared" si="65"/>
        <v>5.3022261440516576E-2</v>
      </c>
      <c r="S179" s="10">
        <v>0</v>
      </c>
      <c r="T179" s="8">
        <f t="shared" si="66"/>
        <v>301</v>
      </c>
      <c r="U179" s="31">
        <f t="shared" si="67"/>
        <v>0.29249241551956701</v>
      </c>
      <c r="V179" s="16">
        <v>5.6631648063033488E-2</v>
      </c>
      <c r="W179" s="97">
        <f t="shared" si="78"/>
        <v>249</v>
      </c>
      <c r="X179" s="31">
        <f t="shared" si="68"/>
        <v>-0.35380383261270576</v>
      </c>
      <c r="Y179" s="11">
        <v>105506</v>
      </c>
      <c r="Z179" s="8">
        <f t="shared" si="69"/>
        <v>45</v>
      </c>
      <c r="AA179" s="31">
        <f t="shared" si="70"/>
        <v>-1.2869128210033627</v>
      </c>
      <c r="AB179" s="9">
        <v>6.6000000000000003E-2</v>
      </c>
      <c r="AC179" s="97">
        <f t="shared" si="79"/>
        <v>73</v>
      </c>
      <c r="AD179" s="31">
        <f t="shared" si="71"/>
        <v>-0.91412338347036892</v>
      </c>
      <c r="AE179" s="16">
        <v>0.88068587758990236</v>
      </c>
      <c r="AF179" s="8">
        <f t="shared" si="72"/>
        <v>505</v>
      </c>
      <c r="AG179" s="31">
        <f t="shared" si="73"/>
        <v>0.68939094908248166</v>
      </c>
      <c r="AH179" s="12">
        <v>1.3389999999999997</v>
      </c>
      <c r="AI179" s="97">
        <f t="shared" si="80"/>
        <v>330</v>
      </c>
      <c r="AJ179" s="31">
        <f t="shared" si="74"/>
        <v>-0.17612693500357873</v>
      </c>
      <c r="AK179" s="11">
        <v>226263.16890783864</v>
      </c>
      <c r="AL179" s="36"/>
    </row>
    <row r="180" spans="1:38" x14ac:dyDescent="0.3">
      <c r="A180" t="s">
        <v>660</v>
      </c>
      <c r="B180" s="3" t="s">
        <v>598</v>
      </c>
      <c r="C180" s="4" t="s">
        <v>77</v>
      </c>
      <c r="D180" s="5" t="s">
        <v>37</v>
      </c>
      <c r="E180" s="34">
        <f t="shared" si="55"/>
        <v>-2.9107087824336459</v>
      </c>
      <c r="F180" s="6">
        <f t="shared" si="56"/>
        <v>37.473281175267942</v>
      </c>
      <c r="G180" s="7">
        <f t="shared" si="57"/>
        <v>108</v>
      </c>
      <c r="H180" s="97">
        <f t="shared" si="58"/>
        <v>69</v>
      </c>
      <c r="I180" s="31">
        <f t="shared" si="59"/>
        <v>-0.79238135959539235</v>
      </c>
      <c r="J180" s="9">
        <v>-1.978051754504806E-2</v>
      </c>
      <c r="K180" s="8">
        <f t="shared" si="60"/>
        <v>453</v>
      </c>
      <c r="L180" s="31">
        <f t="shared" si="61"/>
        <v>0.71612572608857505</v>
      </c>
      <c r="M180" s="9">
        <v>1.7556361751749159E-2</v>
      </c>
      <c r="N180" s="8">
        <f t="shared" si="62"/>
        <v>184</v>
      </c>
      <c r="O180" s="31">
        <f t="shared" si="63"/>
        <v>-7.8917069418816349E-2</v>
      </c>
      <c r="P180" s="9">
        <v>6.7114711839440247E-2</v>
      </c>
      <c r="Q180" s="8">
        <f t="shared" si="64"/>
        <v>202</v>
      </c>
      <c r="R180" s="31">
        <f t="shared" si="65"/>
        <v>4.5908629271568878E-2</v>
      </c>
      <c r="S180" s="10">
        <v>0.59894033632803512</v>
      </c>
      <c r="T180" s="8">
        <f t="shared" si="66"/>
        <v>209</v>
      </c>
      <c r="U180" s="31">
        <f t="shared" si="67"/>
        <v>-1.9967788570594478E-2</v>
      </c>
      <c r="V180" s="16">
        <v>7.6877015200368493E-2</v>
      </c>
      <c r="W180" s="97">
        <f t="shared" si="78"/>
        <v>110</v>
      </c>
      <c r="X180" s="31">
        <f t="shared" si="68"/>
        <v>-0.79949230040222252</v>
      </c>
      <c r="Y180" s="11">
        <v>84962</v>
      </c>
      <c r="Z180" s="8">
        <f t="shared" si="69"/>
        <v>16</v>
      </c>
      <c r="AA180" s="31">
        <f t="shared" si="70"/>
        <v>-2.5003523111745531</v>
      </c>
      <c r="AB180" s="9">
        <v>8.5999999999999993E-2</v>
      </c>
      <c r="AC180" s="97">
        <f t="shared" si="79"/>
        <v>267</v>
      </c>
      <c r="AD180" s="31">
        <f t="shared" si="71"/>
        <v>0.23111399750454709</v>
      </c>
      <c r="AE180" s="16">
        <v>0.94451590271281571</v>
      </c>
      <c r="AF180" s="8">
        <f t="shared" si="72"/>
        <v>524</v>
      </c>
      <c r="AG180" s="31">
        <f t="shared" si="73"/>
        <v>0.98405378539555821</v>
      </c>
      <c r="AH180" s="12">
        <v>1.0183333333333333</v>
      </c>
      <c r="AI180" s="97">
        <f t="shared" si="80"/>
        <v>470</v>
      </c>
      <c r="AJ180" s="31">
        <f t="shared" si="74"/>
        <v>-6.3805910463043694E-2</v>
      </c>
      <c r="AK180" s="11">
        <v>367997.668371343</v>
      </c>
      <c r="AL180" s="36"/>
    </row>
    <row r="181" spans="1:38" x14ac:dyDescent="0.3">
      <c r="A181" t="s">
        <v>654</v>
      </c>
      <c r="B181" s="3" t="s">
        <v>653</v>
      </c>
      <c r="C181" s="4" t="s">
        <v>77</v>
      </c>
      <c r="D181" s="5" t="s">
        <v>37</v>
      </c>
      <c r="E181" s="34">
        <f t="shared" si="55"/>
        <v>-4.875762602992026</v>
      </c>
      <c r="F181" s="6">
        <f t="shared" si="56"/>
        <v>43.739983419882627</v>
      </c>
      <c r="G181" s="7">
        <f t="shared" si="57"/>
        <v>68</v>
      </c>
      <c r="H181" s="97">
        <f t="shared" si="58"/>
        <v>357</v>
      </c>
      <c r="I181" s="31">
        <f t="shared" si="59"/>
        <v>0.17746771405085507</v>
      </c>
      <c r="J181" s="9">
        <v>6.1924285181832683E-2</v>
      </c>
      <c r="K181" s="8">
        <f t="shared" si="60"/>
        <v>314</v>
      </c>
      <c r="L181" s="31">
        <f t="shared" si="61"/>
        <v>0.32837127220232021</v>
      </c>
      <c r="M181" s="9">
        <v>3.063288700510548E-2</v>
      </c>
      <c r="N181" s="8">
        <f t="shared" si="62"/>
        <v>78</v>
      </c>
      <c r="O181" s="31">
        <f t="shared" si="63"/>
        <v>-0.85174666958474377</v>
      </c>
      <c r="P181" s="9">
        <v>0.11850926031132826</v>
      </c>
      <c r="Q181" s="8">
        <f t="shared" si="64"/>
        <v>94</v>
      </c>
      <c r="R181" s="31">
        <f t="shared" si="65"/>
        <v>3.3370136469477195E-2</v>
      </c>
      <c r="S181" s="10">
        <v>1.6546329723225031</v>
      </c>
      <c r="T181" s="8">
        <f t="shared" si="66"/>
        <v>84</v>
      </c>
      <c r="U181" s="31">
        <f t="shared" si="67"/>
        <v>-0.68174149320413002</v>
      </c>
      <c r="V181" s="16">
        <v>0.11975560081466395</v>
      </c>
      <c r="W181" s="97">
        <f t="shared" si="78"/>
        <v>99</v>
      </c>
      <c r="X181" s="31">
        <f t="shared" si="68"/>
        <v>-0.83103586699908572</v>
      </c>
      <c r="Y181" s="11">
        <v>83508</v>
      </c>
      <c r="Z181" s="8">
        <f t="shared" si="69"/>
        <v>13</v>
      </c>
      <c r="AA181" s="31">
        <f t="shared" si="70"/>
        <v>-2.8037121837173511</v>
      </c>
      <c r="AB181" s="9">
        <v>9.0999999999999998E-2</v>
      </c>
      <c r="AC181" s="97">
        <f t="shared" si="79"/>
        <v>209</v>
      </c>
      <c r="AD181" s="31">
        <f t="shared" si="71"/>
        <v>1.2984981669957762E-2</v>
      </c>
      <c r="AE181" s="16">
        <v>0.93235844017094016</v>
      </c>
      <c r="AF181" s="8">
        <f t="shared" si="72"/>
        <v>499</v>
      </c>
      <c r="AG181" s="31">
        <f t="shared" si="73"/>
        <v>0.65110315850126044</v>
      </c>
      <c r="AH181" s="12">
        <v>1.3806666666666667</v>
      </c>
      <c r="AI181" s="97">
        <f t="shared" si="80"/>
        <v>345</v>
      </c>
      <c r="AJ181" s="31">
        <f t="shared" si="74"/>
        <v>-0.17246817525903851</v>
      </c>
      <c r="AK181" s="11">
        <v>230880.04703168874</v>
      </c>
      <c r="AL181" s="36"/>
    </row>
    <row r="182" spans="1:38" x14ac:dyDescent="0.3">
      <c r="A182" t="s">
        <v>674</v>
      </c>
      <c r="B182" s="3" t="s">
        <v>752</v>
      </c>
      <c r="C182" s="4" t="s">
        <v>77</v>
      </c>
      <c r="D182" s="5" t="s">
        <v>37</v>
      </c>
      <c r="E182" s="34">
        <f t="shared" si="55"/>
        <v>-3.9357394676041286</v>
      </c>
      <c r="F182" s="6">
        <f t="shared" si="56"/>
        <v>40.742179985241251</v>
      </c>
      <c r="G182" s="7">
        <f t="shared" si="57"/>
        <v>85</v>
      </c>
      <c r="H182" s="97">
        <f t="shared" si="58"/>
        <v>18</v>
      </c>
      <c r="I182" s="31">
        <f t="shared" si="59"/>
        <v>-1.6297857172475148</v>
      </c>
      <c r="J182" s="9">
        <v>-9.0327533265097237E-2</v>
      </c>
      <c r="K182" s="8">
        <f t="shared" si="60"/>
        <v>397</v>
      </c>
      <c r="L182" s="31">
        <f t="shared" si="61"/>
        <v>0.56351513266604014</v>
      </c>
      <c r="M182" s="9">
        <v>2.2702959705218115E-2</v>
      </c>
      <c r="N182" s="8">
        <f t="shared" si="62"/>
        <v>234</v>
      </c>
      <c r="O182" s="31">
        <f t="shared" si="63"/>
        <v>0.13125864038021717</v>
      </c>
      <c r="P182" s="9">
        <v>5.313765182186235E-2</v>
      </c>
      <c r="Q182" s="8">
        <f t="shared" si="64"/>
        <v>156</v>
      </c>
      <c r="R182" s="31">
        <f t="shared" si="65"/>
        <v>4.2999451558854138E-2</v>
      </c>
      <c r="S182" s="10">
        <v>0.8438818565400843</v>
      </c>
      <c r="T182" s="8">
        <f t="shared" si="66"/>
        <v>335</v>
      </c>
      <c r="U182" s="31">
        <f t="shared" si="67"/>
        <v>0.43383425918060403</v>
      </c>
      <c r="V182" s="16">
        <v>4.7473625763464741E-2</v>
      </c>
      <c r="W182" s="97">
        <f t="shared" si="78"/>
        <v>147</v>
      </c>
      <c r="X182" s="31">
        <f t="shared" si="68"/>
        <v>-0.6721248454571167</v>
      </c>
      <c r="Y182" s="11">
        <v>90833</v>
      </c>
      <c r="Z182" s="8">
        <f t="shared" si="69"/>
        <v>6</v>
      </c>
      <c r="AA182" s="31">
        <f t="shared" si="70"/>
        <v>-4.5631994444655772</v>
      </c>
      <c r="AB182" s="9">
        <v>0.12</v>
      </c>
      <c r="AC182" s="97">
        <f t="shared" si="79"/>
        <v>352</v>
      </c>
      <c r="AD182" s="31">
        <f t="shared" si="71"/>
        <v>0.46965564061995624</v>
      </c>
      <c r="AE182" s="16">
        <v>0.95781106695200247</v>
      </c>
      <c r="AF182" s="8">
        <f t="shared" si="72"/>
        <v>535</v>
      </c>
      <c r="AG182" s="31">
        <f t="shared" si="73"/>
        <v>1.121889831487954</v>
      </c>
      <c r="AH182" s="12">
        <v>0.86833333333333329</v>
      </c>
      <c r="AI182" s="97">
        <f t="shared" si="80"/>
        <v>540</v>
      </c>
      <c r="AJ182" s="31">
        <f t="shared" si="74"/>
        <v>0.83172807540925464</v>
      </c>
      <c r="AK182" s="11">
        <v>1498044.8857946554</v>
      </c>
      <c r="AL182" s="36"/>
    </row>
    <row r="183" spans="1:38" x14ac:dyDescent="0.3">
      <c r="A183" t="s">
        <v>912</v>
      </c>
      <c r="B183" s="3" t="s">
        <v>766</v>
      </c>
      <c r="C183" s="4" t="s">
        <v>77</v>
      </c>
      <c r="D183" s="5" t="s">
        <v>37</v>
      </c>
      <c r="E183" s="34">
        <f t="shared" si="55"/>
        <v>0.9562897225973106</v>
      </c>
      <c r="F183" s="6">
        <f t="shared" si="56"/>
        <v>25.141136397414925</v>
      </c>
      <c r="G183" s="7">
        <f t="shared" si="57"/>
        <v>283</v>
      </c>
      <c r="H183" s="97">
        <f t="shared" si="58"/>
        <v>91</v>
      </c>
      <c r="I183" s="31">
        <f t="shared" si="59"/>
        <v>-0.67180021085870434</v>
      </c>
      <c r="J183" s="9">
        <v>-9.6221751412429724E-3</v>
      </c>
      <c r="K183" s="8">
        <f t="shared" si="60"/>
        <v>86</v>
      </c>
      <c r="L183" s="31">
        <f t="shared" si="61"/>
        <v>-0.80626863856367403</v>
      </c>
      <c r="M183" s="9">
        <v>6.8897173328299754E-2</v>
      </c>
      <c r="N183" s="8">
        <f t="shared" si="62"/>
        <v>302</v>
      </c>
      <c r="O183" s="31">
        <f t="shared" si="63"/>
        <v>0.36201065755022571</v>
      </c>
      <c r="P183" s="9">
        <v>3.7792230620495693E-2</v>
      </c>
      <c r="Q183" s="8">
        <f t="shared" si="64"/>
        <v>217</v>
      </c>
      <c r="R183" s="31">
        <f t="shared" si="65"/>
        <v>4.6670342529863226E-2</v>
      </c>
      <c r="S183" s="10">
        <v>0.53480702379891254</v>
      </c>
      <c r="T183" s="8">
        <f t="shared" si="66"/>
        <v>122</v>
      </c>
      <c r="U183" s="31">
        <f t="shared" si="67"/>
        <v>-0.35332037936597183</v>
      </c>
      <c r="V183" s="16">
        <v>9.8476071651367972E-2</v>
      </c>
      <c r="W183" s="97">
        <f t="shared" si="78"/>
        <v>222</v>
      </c>
      <c r="X183" s="31">
        <f t="shared" si="68"/>
        <v>-0.43459354513452042</v>
      </c>
      <c r="Y183" s="11">
        <v>101782</v>
      </c>
      <c r="Z183" s="8">
        <f t="shared" si="69"/>
        <v>266</v>
      </c>
      <c r="AA183" s="31">
        <f t="shared" si="70"/>
        <v>0.22988654171062647</v>
      </c>
      <c r="AB183" s="9">
        <v>4.0999999999999995E-2</v>
      </c>
      <c r="AC183" s="97">
        <f t="shared" si="79"/>
        <v>468</v>
      </c>
      <c r="AD183" s="31">
        <f t="shared" si="71"/>
        <v>0.78364704804244101</v>
      </c>
      <c r="AE183" s="16">
        <v>0.97531143827859568</v>
      </c>
      <c r="AF183" s="8">
        <f t="shared" si="72"/>
        <v>551</v>
      </c>
      <c r="AG183" s="31">
        <f t="shared" si="73"/>
        <v>1.3522291796245793</v>
      </c>
      <c r="AH183" s="12">
        <v>0.61766666666666659</v>
      </c>
      <c r="AI183" s="97">
        <f t="shared" si="80"/>
        <v>544</v>
      </c>
      <c r="AJ183" s="31">
        <f t="shared" si="74"/>
        <v>1.413795898856385</v>
      </c>
      <c r="AK183" s="11">
        <v>2232538.645512078</v>
      </c>
      <c r="AL183" s="36"/>
    </row>
    <row r="184" spans="1:38" x14ac:dyDescent="0.3">
      <c r="A184" t="s">
        <v>229</v>
      </c>
      <c r="B184" s="3" t="s">
        <v>935</v>
      </c>
      <c r="C184" s="4" t="s">
        <v>77</v>
      </c>
      <c r="D184" s="5" t="s">
        <v>37</v>
      </c>
      <c r="E184" s="34">
        <f t="shared" si="55"/>
        <v>2.0325645738328824</v>
      </c>
      <c r="F184" s="6">
        <f t="shared" si="56"/>
        <v>21.708816144657799</v>
      </c>
      <c r="G184" s="7">
        <f t="shared" si="57"/>
        <v>359</v>
      </c>
      <c r="H184" s="97">
        <f t="shared" si="58"/>
        <v>182</v>
      </c>
      <c r="I184" s="31">
        <f t="shared" si="59"/>
        <v>-0.34114099812403031</v>
      </c>
      <c r="J184" s="9">
        <v>1.8234165067178454E-2</v>
      </c>
      <c r="K184" s="8">
        <f t="shared" si="60"/>
        <v>61</v>
      </c>
      <c r="L184" s="31">
        <f t="shared" si="61"/>
        <v>-1.0537639458532173</v>
      </c>
      <c r="M184" s="9">
        <v>7.7243637446048521E-2</v>
      </c>
      <c r="N184" s="8">
        <f t="shared" si="62"/>
        <v>510</v>
      </c>
      <c r="O184" s="31">
        <f t="shared" si="63"/>
        <v>0.84952688558715639</v>
      </c>
      <c r="P184" s="9">
        <v>5.3715308863025966E-3</v>
      </c>
      <c r="Q184" s="8">
        <f t="shared" si="64"/>
        <v>386</v>
      </c>
      <c r="R184" s="31">
        <f t="shared" si="65"/>
        <v>5.3022261440516576E-2</v>
      </c>
      <c r="S184" s="10">
        <v>0</v>
      </c>
      <c r="T184" s="8">
        <f t="shared" si="66"/>
        <v>311</v>
      </c>
      <c r="U184" s="31">
        <f t="shared" si="67"/>
        <v>0.33060061182817174</v>
      </c>
      <c r="V184" s="16">
        <v>5.4162487462387159E-2</v>
      </c>
      <c r="W184" s="97">
        <f t="shared" si="78"/>
        <v>262</v>
      </c>
      <c r="X184" s="31">
        <f t="shared" si="68"/>
        <v>-0.29190988797663237</v>
      </c>
      <c r="Y184" s="11">
        <v>108359</v>
      </c>
      <c r="Z184" s="8">
        <f t="shared" si="69"/>
        <v>61</v>
      </c>
      <c r="AA184" s="31">
        <f t="shared" si="70"/>
        <v>-0.86220899944344598</v>
      </c>
      <c r="AB184" s="9">
        <v>5.9000000000000004E-2</v>
      </c>
      <c r="AC184" s="97">
        <f t="shared" si="79"/>
        <v>540</v>
      </c>
      <c r="AD184" s="31">
        <f t="shared" si="71"/>
        <v>1.0252290156259876</v>
      </c>
      <c r="AE184" s="16">
        <v>0.9887760555852485</v>
      </c>
      <c r="AF184" s="8">
        <f t="shared" si="72"/>
        <v>558</v>
      </c>
      <c r="AG184" s="31">
        <f t="shared" si="73"/>
        <v>1.5112000861178088</v>
      </c>
      <c r="AH184" s="12">
        <v>0.44466666666666671</v>
      </c>
      <c r="AI184" s="97">
        <f t="shared" si="80"/>
        <v>556</v>
      </c>
      <c r="AJ184" s="31">
        <f t="shared" si="74"/>
        <v>3.5969236049439526</v>
      </c>
      <c r="AK184" s="11">
        <v>4987361.386427898</v>
      </c>
      <c r="AL184" s="36"/>
    </row>
    <row r="185" spans="1:38" x14ac:dyDescent="0.3">
      <c r="A185" t="s">
        <v>124</v>
      </c>
      <c r="B185" s="3" t="s">
        <v>998</v>
      </c>
      <c r="C185" s="4" t="s">
        <v>77</v>
      </c>
      <c r="D185" s="5" t="s">
        <v>37</v>
      </c>
      <c r="E185" s="34">
        <f t="shared" si="55"/>
        <v>5.5853613126262189</v>
      </c>
      <c r="F185" s="6">
        <f t="shared" si="56"/>
        <v>10.378684081745941</v>
      </c>
      <c r="G185" s="7">
        <f t="shared" si="57"/>
        <v>546</v>
      </c>
      <c r="H185" s="97">
        <f t="shared" si="58"/>
        <v>26</v>
      </c>
      <c r="I185" s="31">
        <f t="shared" si="59"/>
        <v>-1.3224863590533096</v>
      </c>
      <c r="J185" s="9">
        <v>-6.4439140811455853E-2</v>
      </c>
      <c r="K185" s="8">
        <f t="shared" si="60"/>
        <v>178</v>
      </c>
      <c r="L185" s="31">
        <f t="shared" si="61"/>
        <v>-0.17486635552608959</v>
      </c>
      <c r="M185" s="9">
        <v>4.7603935258648047E-2</v>
      </c>
      <c r="N185" s="8">
        <f t="shared" si="62"/>
        <v>516</v>
      </c>
      <c r="O185" s="31">
        <f t="shared" si="63"/>
        <v>0.86548414218039271</v>
      </c>
      <c r="P185" s="9">
        <v>4.3103448275862068E-3</v>
      </c>
      <c r="Q185" s="8">
        <f t="shared" si="64"/>
        <v>386</v>
      </c>
      <c r="R185" s="31">
        <f t="shared" si="65"/>
        <v>5.3022261440516576E-2</v>
      </c>
      <c r="S185" s="10">
        <v>0</v>
      </c>
      <c r="T185" s="8">
        <f t="shared" si="66"/>
        <v>274</v>
      </c>
      <c r="U185" s="31">
        <f t="shared" si="67"/>
        <v>0.2332475674366952</v>
      </c>
      <c r="V185" s="16">
        <v>6.0470324748040316E-2</v>
      </c>
      <c r="W185" s="97">
        <f t="shared" si="78"/>
        <v>479</v>
      </c>
      <c r="X185" s="31">
        <f t="shared" si="68"/>
        <v>1.0272793813645347</v>
      </c>
      <c r="Y185" s="11">
        <v>169167</v>
      </c>
      <c r="Z185" s="8">
        <f t="shared" si="69"/>
        <v>141</v>
      </c>
      <c r="AA185" s="31">
        <f t="shared" si="70"/>
        <v>-0.25548925435785036</v>
      </c>
      <c r="AB185" s="9">
        <v>4.9000000000000002E-2</v>
      </c>
      <c r="AC185" s="97">
        <f t="shared" si="79"/>
        <v>560</v>
      </c>
      <c r="AD185" s="31">
        <f t="shared" si="71"/>
        <v>1.180838491818001</v>
      </c>
      <c r="AE185" s="16">
        <v>0.99744897959183676</v>
      </c>
      <c r="AF185" s="8">
        <f t="shared" si="72"/>
        <v>563</v>
      </c>
      <c r="AG185" s="31">
        <f t="shared" si="73"/>
        <v>1.5467311557771821</v>
      </c>
      <c r="AH185" s="12">
        <v>0.40599999999999997</v>
      </c>
      <c r="AI185" s="97">
        <f t="shared" si="80"/>
        <v>562</v>
      </c>
      <c r="AJ185" s="31">
        <f t="shared" si="74"/>
        <v>9.8745364497779331</v>
      </c>
      <c r="AK185" s="11">
        <v>12908890.931122448</v>
      </c>
      <c r="AL185" s="36"/>
    </row>
    <row r="186" spans="1:38" x14ac:dyDescent="0.3">
      <c r="A186" t="s">
        <v>406</v>
      </c>
      <c r="B186" s="3" t="s">
        <v>1049</v>
      </c>
      <c r="C186" s="4" t="s">
        <v>77</v>
      </c>
      <c r="D186" s="5" t="s">
        <v>37</v>
      </c>
      <c r="E186" s="34">
        <f t="shared" si="55"/>
        <v>2.1773400064239037</v>
      </c>
      <c r="F186" s="6">
        <f t="shared" si="56"/>
        <v>21.247116562238517</v>
      </c>
      <c r="G186" s="7">
        <f t="shared" si="57"/>
        <v>373</v>
      </c>
      <c r="H186" s="97">
        <f t="shared" si="58"/>
        <v>231</v>
      </c>
      <c r="I186" s="31">
        <f t="shared" si="59"/>
        <v>-0.18759675510133114</v>
      </c>
      <c r="J186" s="9">
        <v>3.1169478846313714E-2</v>
      </c>
      <c r="K186" s="8">
        <f t="shared" si="60"/>
        <v>416</v>
      </c>
      <c r="L186" s="31">
        <f t="shared" si="61"/>
        <v>0.61400802857415471</v>
      </c>
      <c r="M186" s="9">
        <v>2.10001510802236E-2</v>
      </c>
      <c r="N186" s="8">
        <f t="shared" si="62"/>
        <v>418</v>
      </c>
      <c r="O186" s="31">
        <f t="shared" si="63"/>
        <v>0.66147194921218777</v>
      </c>
      <c r="P186" s="9">
        <v>1.7877519969570179E-2</v>
      </c>
      <c r="Q186" s="8">
        <f t="shared" si="64"/>
        <v>386</v>
      </c>
      <c r="R186" s="31">
        <f t="shared" si="65"/>
        <v>5.3022261440516576E-2</v>
      </c>
      <c r="S186" s="10">
        <v>0</v>
      </c>
      <c r="T186" s="8">
        <f t="shared" si="66"/>
        <v>493</v>
      </c>
      <c r="U186" s="31">
        <f t="shared" si="67"/>
        <v>0.75249742775408868</v>
      </c>
      <c r="V186" s="16">
        <v>2.6826347305389221E-2</v>
      </c>
      <c r="W186" s="97">
        <f t="shared" si="78"/>
        <v>287</v>
      </c>
      <c r="X186" s="31">
        <f t="shared" si="68"/>
        <v>-0.21311605449671001</v>
      </c>
      <c r="Y186" s="11">
        <v>111991</v>
      </c>
      <c r="Z186" s="8">
        <f t="shared" si="69"/>
        <v>150</v>
      </c>
      <c r="AA186" s="31">
        <f t="shared" si="70"/>
        <v>-0.19481727984929073</v>
      </c>
      <c r="AB186" s="9">
        <v>4.8000000000000001E-2</v>
      </c>
      <c r="AC186" s="97">
        <f t="shared" si="79"/>
        <v>505</v>
      </c>
      <c r="AD186" s="31">
        <f t="shared" si="71"/>
        <v>0.87826012204282089</v>
      </c>
      <c r="AE186" s="16">
        <v>0.98058471610791287</v>
      </c>
      <c r="AF186" s="8">
        <f t="shared" si="72"/>
        <v>503</v>
      </c>
      <c r="AG186" s="31">
        <f t="shared" si="73"/>
        <v>0.67223801890209434</v>
      </c>
      <c r="AH186" s="12">
        <v>1.3576666666666668</v>
      </c>
      <c r="AI186" s="97">
        <f t="shared" si="80"/>
        <v>400</v>
      </c>
      <c r="AJ186" s="31">
        <f t="shared" si="74"/>
        <v>-0.13856297109375582</v>
      </c>
      <c r="AK186" s="11">
        <v>273663.99742060294</v>
      </c>
      <c r="AL186" s="36"/>
    </row>
    <row r="187" spans="1:38" x14ac:dyDescent="0.3">
      <c r="A187" t="s">
        <v>729</v>
      </c>
      <c r="B187" s="3" t="s">
        <v>1099</v>
      </c>
      <c r="C187" s="4" t="s">
        <v>77</v>
      </c>
      <c r="D187" s="5" t="s">
        <v>37</v>
      </c>
      <c r="E187" s="34">
        <f t="shared" si="55"/>
        <v>-0.4667104054093163</v>
      </c>
      <c r="F187" s="6">
        <f t="shared" si="56"/>
        <v>29.679189250202519</v>
      </c>
      <c r="G187" s="7">
        <f t="shared" si="57"/>
        <v>203</v>
      </c>
      <c r="H187" s="97">
        <f t="shared" si="58"/>
        <v>101</v>
      </c>
      <c r="I187" s="31">
        <f t="shared" si="59"/>
        <v>-0.62873326290654941</v>
      </c>
      <c r="J187" s="9">
        <v>-5.9940059940060131E-3</v>
      </c>
      <c r="K187" s="8">
        <f t="shared" si="60"/>
        <v>39</v>
      </c>
      <c r="L187" s="31">
        <f t="shared" si="61"/>
        <v>-1.474715383704825</v>
      </c>
      <c r="M187" s="9">
        <v>9.1439688715953302E-2</v>
      </c>
      <c r="N187" s="8">
        <f t="shared" si="62"/>
        <v>347</v>
      </c>
      <c r="O187" s="31">
        <f t="shared" si="63"/>
        <v>0.46714180837690039</v>
      </c>
      <c r="P187" s="9">
        <v>3.0800821355236138E-2</v>
      </c>
      <c r="Q187" s="8">
        <f t="shared" si="64"/>
        <v>386</v>
      </c>
      <c r="R187" s="31">
        <f t="shared" si="65"/>
        <v>5.3022261440516576E-2</v>
      </c>
      <c r="S187" s="10">
        <v>0</v>
      </c>
      <c r="T187" s="8">
        <f t="shared" si="66"/>
        <v>310</v>
      </c>
      <c r="U187" s="31">
        <f t="shared" si="67"/>
        <v>0.3269104978218032</v>
      </c>
      <c r="V187" s="16">
        <v>5.4401582591493573E-2</v>
      </c>
      <c r="W187" s="97">
        <f t="shared" si="78"/>
        <v>152</v>
      </c>
      <c r="X187" s="31">
        <f t="shared" si="68"/>
        <v>-0.6630783067563657</v>
      </c>
      <c r="Y187" s="11">
        <v>91250</v>
      </c>
      <c r="Z187" s="8">
        <f t="shared" si="69"/>
        <v>37</v>
      </c>
      <c r="AA187" s="31">
        <f t="shared" si="70"/>
        <v>-1.4689287445290415</v>
      </c>
      <c r="AB187" s="9">
        <v>6.9000000000000006E-2</v>
      </c>
      <c r="AC187" s="97">
        <f t="shared" si="79"/>
        <v>502</v>
      </c>
      <c r="AD187" s="31">
        <f t="shared" si="71"/>
        <v>0.87176119046592238</v>
      </c>
      <c r="AE187" s="16">
        <v>0.98022249690976515</v>
      </c>
      <c r="AF187" s="8">
        <f t="shared" si="72"/>
        <v>542</v>
      </c>
      <c r="AG187" s="31">
        <f t="shared" si="73"/>
        <v>1.2719779705663401</v>
      </c>
      <c r="AH187" s="12">
        <v>0.70499999999999996</v>
      </c>
      <c r="AI187" s="97">
        <f t="shared" si="80"/>
        <v>537</v>
      </c>
      <c r="AJ187" s="31">
        <f t="shared" si="74"/>
        <v>0.617314227128828</v>
      </c>
      <c r="AK187" s="11">
        <v>1227482.543718593</v>
      </c>
      <c r="AL187" s="36"/>
    </row>
    <row r="188" spans="1:38" x14ac:dyDescent="0.3">
      <c r="A188" t="s">
        <v>988</v>
      </c>
      <c r="B188" s="3" t="s">
        <v>1111</v>
      </c>
      <c r="C188" s="4" t="s">
        <v>77</v>
      </c>
      <c r="D188" s="5" t="s">
        <v>37</v>
      </c>
      <c r="E188" s="34">
        <f t="shared" si="55"/>
        <v>-8.0670122345043822</v>
      </c>
      <c r="F188" s="6">
        <f t="shared" si="56"/>
        <v>53.917114966967461</v>
      </c>
      <c r="G188" s="7">
        <f t="shared" si="57"/>
        <v>31</v>
      </c>
      <c r="H188" s="97">
        <f t="shared" si="58"/>
        <v>22</v>
      </c>
      <c r="I188" s="31">
        <f t="shared" si="59"/>
        <v>-1.4201210244594256</v>
      </c>
      <c r="J188" s="9">
        <v>-7.2664359861591699E-2</v>
      </c>
      <c r="K188" s="8">
        <f t="shared" si="60"/>
        <v>491</v>
      </c>
      <c r="L188" s="31">
        <f t="shared" si="61"/>
        <v>0.87749058191619622</v>
      </c>
      <c r="M188" s="9">
        <v>1.2114537444933921E-2</v>
      </c>
      <c r="N188" s="8">
        <f t="shared" si="62"/>
        <v>58</v>
      </c>
      <c r="O188" s="31">
        <f t="shared" si="63"/>
        <v>-1.2337240635189004</v>
      </c>
      <c r="P188" s="9">
        <v>0.14391143911439114</v>
      </c>
      <c r="Q188" s="8">
        <f t="shared" si="64"/>
        <v>386</v>
      </c>
      <c r="R188" s="31">
        <f t="shared" si="65"/>
        <v>5.3022261440516576E-2</v>
      </c>
      <c r="S188" s="10">
        <v>0</v>
      </c>
      <c r="T188" s="8">
        <f t="shared" si="66"/>
        <v>369</v>
      </c>
      <c r="U188" s="31">
        <f t="shared" si="67"/>
        <v>0.51033305327829381</v>
      </c>
      <c r="V188" s="16">
        <v>4.2517006802721087E-2</v>
      </c>
      <c r="W188" s="97">
        <f t="shared" si="78"/>
        <v>61</v>
      </c>
      <c r="X188" s="31">
        <f t="shared" si="68"/>
        <v>-1.0279336733492441</v>
      </c>
      <c r="Y188" s="11">
        <v>74432</v>
      </c>
      <c r="Z188" s="8">
        <f t="shared" si="69"/>
        <v>3</v>
      </c>
      <c r="AA188" s="31">
        <f t="shared" si="70"/>
        <v>-6.140670781688125</v>
      </c>
      <c r="AB188" s="9">
        <v>0.14599999999999999</v>
      </c>
      <c r="AC188" s="97">
        <f t="shared" si="79"/>
        <v>124</v>
      </c>
      <c r="AD188" s="31">
        <f t="shared" si="71"/>
        <v>-0.44797644430436473</v>
      </c>
      <c r="AE188" s="16">
        <v>0.90666666666666662</v>
      </c>
      <c r="AF188" s="8">
        <f t="shared" si="72"/>
        <v>526</v>
      </c>
      <c r="AG188" s="31">
        <f t="shared" si="73"/>
        <v>1.0140714132112356</v>
      </c>
      <c r="AH188" s="12">
        <v>0.98566666666666658</v>
      </c>
      <c r="AI188" s="97">
        <f t="shared" si="80"/>
        <v>533</v>
      </c>
      <c r="AJ188" s="31">
        <f t="shared" si="74"/>
        <v>0.40830868388176433</v>
      </c>
      <c r="AK188" s="11">
        <v>963744.77798507467</v>
      </c>
      <c r="AL188" s="36"/>
    </row>
    <row r="189" spans="1:38" x14ac:dyDescent="0.3">
      <c r="A189" t="s">
        <v>372</v>
      </c>
      <c r="B189" s="3" t="s">
        <v>1129</v>
      </c>
      <c r="C189" s="4" t="s">
        <v>77</v>
      </c>
      <c r="D189" s="5" t="s">
        <v>37</v>
      </c>
      <c r="E189" s="34">
        <f t="shared" si="55"/>
        <v>-11.218747832352586</v>
      </c>
      <c r="F189" s="6">
        <f t="shared" si="56"/>
        <v>63.968233332700066</v>
      </c>
      <c r="G189" s="7">
        <f t="shared" si="57"/>
        <v>17</v>
      </c>
      <c r="H189" s="97">
        <f t="shared" si="58"/>
        <v>84</v>
      </c>
      <c r="I189" s="31">
        <f t="shared" si="59"/>
        <v>-0.71383023487021036</v>
      </c>
      <c r="J189" s="9">
        <v>-1.316298877274491E-2</v>
      </c>
      <c r="K189" s="8">
        <f t="shared" si="60"/>
        <v>58</v>
      </c>
      <c r="L189" s="31">
        <f t="shared" si="61"/>
        <v>-1.0710607306025166</v>
      </c>
      <c r="M189" s="9">
        <v>7.782694948878377E-2</v>
      </c>
      <c r="N189" s="8">
        <f t="shared" si="62"/>
        <v>28</v>
      </c>
      <c r="O189" s="31">
        <f t="shared" si="63"/>
        <v>-2.1441976970953331</v>
      </c>
      <c r="P189" s="9">
        <v>0.20445956160241874</v>
      </c>
      <c r="Q189" s="8">
        <f t="shared" si="64"/>
        <v>101</v>
      </c>
      <c r="R189" s="31">
        <f t="shared" si="65"/>
        <v>3.4384317604078778E-2</v>
      </c>
      <c r="S189" s="10">
        <v>1.5692428403295411</v>
      </c>
      <c r="T189" s="8">
        <f t="shared" si="66"/>
        <v>64</v>
      </c>
      <c r="U189" s="31">
        <f t="shared" si="67"/>
        <v>-0.94738518086411871</v>
      </c>
      <c r="V189" s="16">
        <v>0.13696756545525596</v>
      </c>
      <c r="W189" s="97">
        <f t="shared" si="78"/>
        <v>64</v>
      </c>
      <c r="X189" s="31">
        <f t="shared" si="68"/>
        <v>-1.0107951467938645</v>
      </c>
      <c r="Y189" s="11">
        <v>75222</v>
      </c>
      <c r="Z189" s="8">
        <f t="shared" si="69"/>
        <v>2</v>
      </c>
      <c r="AA189" s="31">
        <f t="shared" si="70"/>
        <v>-6.383358679722364</v>
      </c>
      <c r="AB189" s="9">
        <v>0.15</v>
      </c>
      <c r="AC189" s="97">
        <f t="shared" si="79"/>
        <v>120</v>
      </c>
      <c r="AD189" s="31">
        <f t="shared" si="71"/>
        <v>-0.47617696752983696</v>
      </c>
      <c r="AE189" s="16">
        <v>0.90509490509490509</v>
      </c>
      <c r="AF189" s="8">
        <f t="shared" si="72"/>
        <v>463</v>
      </c>
      <c r="AG189" s="31">
        <f t="shared" si="73"/>
        <v>0.48233057761923853</v>
      </c>
      <c r="AH189" s="12">
        <v>1.5643333333333331</v>
      </c>
      <c r="AI189" s="97">
        <f t="shared" si="80"/>
        <v>520</v>
      </c>
      <c r="AJ189" s="31">
        <f t="shared" si="74"/>
        <v>0.13768647604889711</v>
      </c>
      <c r="AK189" s="11">
        <v>622254.8091408395</v>
      </c>
      <c r="AL189" s="36"/>
    </row>
    <row r="190" spans="1:38" x14ac:dyDescent="0.3">
      <c r="A190" t="s">
        <v>380</v>
      </c>
      <c r="B190" s="3" t="s">
        <v>1131</v>
      </c>
      <c r="C190" s="4" t="s">
        <v>77</v>
      </c>
      <c r="D190" s="5" t="s">
        <v>37</v>
      </c>
      <c r="E190" s="34">
        <f t="shared" si="55"/>
        <v>-3.6507168941061696</v>
      </c>
      <c r="F190" s="6">
        <f t="shared" si="56"/>
        <v>39.833221878130487</v>
      </c>
      <c r="G190" s="7">
        <f t="shared" si="57"/>
        <v>90</v>
      </c>
      <c r="H190" s="97">
        <f t="shared" si="58"/>
        <v>39</v>
      </c>
      <c r="I190" s="31">
        <f t="shared" si="59"/>
        <v>-1.0915352830524971</v>
      </c>
      <c r="J190" s="9">
        <v>-4.4982698961937739E-2</v>
      </c>
      <c r="K190" s="8">
        <f t="shared" si="60"/>
        <v>203</v>
      </c>
      <c r="L190" s="31">
        <f t="shared" si="61"/>
        <v>-8.6018886882889514E-2</v>
      </c>
      <c r="M190" s="9">
        <v>4.4607667502687208E-2</v>
      </c>
      <c r="N190" s="8">
        <f t="shared" si="62"/>
        <v>377</v>
      </c>
      <c r="O190" s="31">
        <f t="shared" si="63"/>
        <v>0.55495633623754759</v>
      </c>
      <c r="P190" s="9">
        <v>2.4960998439937598E-2</v>
      </c>
      <c r="Q190" s="8">
        <f t="shared" si="64"/>
        <v>194</v>
      </c>
      <c r="R190" s="31">
        <f t="shared" si="65"/>
        <v>4.5198131196926332E-2</v>
      </c>
      <c r="S190" s="10">
        <v>0.65876152832674573</v>
      </c>
      <c r="T190" s="8">
        <f t="shared" si="66"/>
        <v>127</v>
      </c>
      <c r="U190" s="31">
        <f t="shared" si="67"/>
        <v>-0.31815513608411461</v>
      </c>
      <c r="V190" s="16">
        <v>9.61975950601235E-2</v>
      </c>
      <c r="W190" s="97">
        <f t="shared" si="78"/>
        <v>45</v>
      </c>
      <c r="X190" s="31">
        <f t="shared" si="68"/>
        <v>-1.143846518140881</v>
      </c>
      <c r="Y190" s="11">
        <v>69089</v>
      </c>
      <c r="Z190" s="8">
        <f t="shared" si="69"/>
        <v>7</v>
      </c>
      <c r="AA190" s="31">
        <f t="shared" si="70"/>
        <v>-3.835135750362864</v>
      </c>
      <c r="AB190" s="9">
        <v>0.10800000000000001</v>
      </c>
      <c r="AC190" s="97">
        <f t="shared" si="79"/>
        <v>497</v>
      </c>
      <c r="AD190" s="31">
        <f t="shared" si="71"/>
        <v>0.85024895137780121</v>
      </c>
      <c r="AE190" s="16">
        <v>0.97902350813743222</v>
      </c>
      <c r="AF190" s="8">
        <f t="shared" si="72"/>
        <v>538</v>
      </c>
      <c r="AG190" s="31">
        <f t="shared" si="73"/>
        <v>1.136286040746493</v>
      </c>
      <c r="AH190" s="12">
        <v>0.85266666666666657</v>
      </c>
      <c r="AI190" s="97">
        <f t="shared" si="80"/>
        <v>539</v>
      </c>
      <c r="AJ190" s="31">
        <f t="shared" si="74"/>
        <v>0.82533649586655566</v>
      </c>
      <c r="AK190" s="11">
        <v>1489979.5451251648</v>
      </c>
      <c r="AL190" s="36"/>
    </row>
    <row r="191" spans="1:38" x14ac:dyDescent="0.3">
      <c r="A191" t="s">
        <v>447</v>
      </c>
      <c r="B191" s="3" t="s">
        <v>1139</v>
      </c>
      <c r="C191" s="4" t="s">
        <v>77</v>
      </c>
      <c r="D191" s="5" t="s">
        <v>37</v>
      </c>
      <c r="E191" s="34">
        <f t="shared" si="55"/>
        <v>-13.772763767315453</v>
      </c>
      <c r="F191" s="6">
        <f t="shared" si="56"/>
        <v>72.113179402353012</v>
      </c>
      <c r="G191" s="7">
        <f t="shared" si="57"/>
        <v>9</v>
      </c>
      <c r="H191" s="97">
        <f t="shared" si="58"/>
        <v>10</v>
      </c>
      <c r="I191" s="31">
        <f t="shared" si="59"/>
        <v>-2.2546903222271246</v>
      </c>
      <c r="J191" s="9">
        <v>-0.14297253634894991</v>
      </c>
      <c r="K191" s="8">
        <f t="shared" si="60"/>
        <v>59</v>
      </c>
      <c r="L191" s="31">
        <f t="shared" si="61"/>
        <v>-1.0669240007366592</v>
      </c>
      <c r="M191" s="9">
        <v>7.7687443541102075E-2</v>
      </c>
      <c r="N191" s="8">
        <f t="shared" si="62"/>
        <v>21</v>
      </c>
      <c r="O191" s="31">
        <f t="shared" si="63"/>
        <v>-2.4747185806173508</v>
      </c>
      <c r="P191" s="9">
        <v>0.22643979057591623</v>
      </c>
      <c r="Q191" s="8">
        <f t="shared" si="64"/>
        <v>16</v>
      </c>
      <c r="R191" s="31">
        <f t="shared" si="65"/>
        <v>-1.9739937535454118E-2</v>
      </c>
      <c r="S191" s="10">
        <v>6.1262959472196048</v>
      </c>
      <c r="T191" s="8">
        <f t="shared" si="66"/>
        <v>7</v>
      </c>
      <c r="U191" s="31">
        <f t="shared" si="67"/>
        <v>-3.5094156461759871</v>
      </c>
      <c r="V191" s="16">
        <v>0.30297029702970296</v>
      </c>
      <c r="W191" s="97">
        <f t="shared" si="78"/>
        <v>7</v>
      </c>
      <c r="X191" s="31">
        <f t="shared" si="68"/>
        <v>-1.6430549163254882</v>
      </c>
      <c r="Y191" s="11">
        <v>46078</v>
      </c>
      <c r="Z191" s="8">
        <f t="shared" si="69"/>
        <v>11</v>
      </c>
      <c r="AA191" s="31">
        <f t="shared" si="70"/>
        <v>-3.107072056260149</v>
      </c>
      <c r="AB191" s="9">
        <v>9.6000000000000002E-2</v>
      </c>
      <c r="AC191" s="97">
        <f t="shared" si="79"/>
        <v>25</v>
      </c>
      <c r="AD191" s="31">
        <f t="shared" si="71"/>
        <v>-2.2727145373278734</v>
      </c>
      <c r="AE191" s="16">
        <v>0.80496453900709219</v>
      </c>
      <c r="AF191" s="8">
        <f t="shared" si="72"/>
        <v>487</v>
      </c>
      <c r="AG191" s="31">
        <f t="shared" si="73"/>
        <v>0.60607671677774466</v>
      </c>
      <c r="AH191" s="12">
        <v>1.4296666666666666</v>
      </c>
      <c r="AI191" s="97">
        <f t="shared" si="80"/>
        <v>71</v>
      </c>
      <c r="AJ191" s="31">
        <f t="shared" si="74"/>
        <v>-0.26865476610656758</v>
      </c>
      <c r="AK191" s="11">
        <v>109505.10084825636</v>
      </c>
      <c r="AL191" s="36"/>
    </row>
    <row r="192" spans="1:38" x14ac:dyDescent="0.3">
      <c r="A192" t="s">
        <v>607</v>
      </c>
      <c r="B192" s="3" t="s">
        <v>161</v>
      </c>
      <c r="C192" s="4" t="s">
        <v>162</v>
      </c>
      <c r="D192" s="5" t="s">
        <v>37</v>
      </c>
      <c r="E192" s="34">
        <f t="shared" si="55"/>
        <v>-14.094977011611572</v>
      </c>
      <c r="F192" s="6">
        <f t="shared" si="56"/>
        <v>73.140741314474738</v>
      </c>
      <c r="G192" s="7">
        <f t="shared" si="57"/>
        <v>7</v>
      </c>
      <c r="H192" s="97">
        <f t="shared" si="58"/>
        <v>464</v>
      </c>
      <c r="I192" s="31">
        <f t="shared" si="59"/>
        <v>0.60864729598686251</v>
      </c>
      <c r="J192" s="9">
        <v>9.8248950162427739E-2</v>
      </c>
      <c r="K192" s="8">
        <f t="shared" si="60"/>
        <v>108</v>
      </c>
      <c r="L192" s="31">
        <f t="shared" si="61"/>
        <v>-0.58360493048465645</v>
      </c>
      <c r="M192" s="9">
        <v>6.1388123277374092E-2</v>
      </c>
      <c r="N192" s="8">
        <f t="shared" si="62"/>
        <v>6</v>
      </c>
      <c r="O192" s="31">
        <f t="shared" si="63"/>
        <v>-3.6787469152150791</v>
      </c>
      <c r="P192" s="9">
        <v>0.30650982488972062</v>
      </c>
      <c r="Q192" s="8">
        <f t="shared" si="64"/>
        <v>14</v>
      </c>
      <c r="R192" s="31">
        <f t="shared" si="65"/>
        <v>-2.4524177397531443E-2</v>
      </c>
      <c r="S192" s="10">
        <v>6.5291104537912128</v>
      </c>
      <c r="T192" s="8">
        <f t="shared" si="66"/>
        <v>10</v>
      </c>
      <c r="U192" s="31">
        <f t="shared" si="67"/>
        <v>-3.0265434265545395</v>
      </c>
      <c r="V192" s="16">
        <v>0.27168335156052831</v>
      </c>
      <c r="W192" s="97">
        <f t="shared" si="78"/>
        <v>18</v>
      </c>
      <c r="X192" s="31">
        <f t="shared" si="68"/>
        <v>-1.4325547604180855</v>
      </c>
      <c r="Y192" s="11">
        <v>55781</v>
      </c>
      <c r="Z192" s="8">
        <f t="shared" si="69"/>
        <v>43</v>
      </c>
      <c r="AA192" s="31">
        <f t="shared" si="70"/>
        <v>-1.3475847955119222</v>
      </c>
      <c r="AB192" s="9">
        <v>6.7000000000000004E-2</v>
      </c>
      <c r="AC192" s="97">
        <f t="shared" si="79"/>
        <v>5</v>
      </c>
      <c r="AD192" s="31">
        <f t="shared" si="71"/>
        <v>-4.2070716669440653</v>
      </c>
      <c r="AE192" s="16">
        <v>0.69715277331448033</v>
      </c>
      <c r="AF192" s="8">
        <f t="shared" si="72"/>
        <v>11</v>
      </c>
      <c r="AG192" s="31">
        <f t="shared" si="73"/>
        <v>-1.206314138174932</v>
      </c>
      <c r="AH192" s="12">
        <v>3.4019999999999997</v>
      </c>
      <c r="AI192" s="97">
        <f t="shared" si="80"/>
        <v>4</v>
      </c>
      <c r="AJ192" s="31">
        <f t="shared" si="74"/>
        <v>-0.33053330560867089</v>
      </c>
      <c r="AK192" s="11">
        <v>31422.445710987664</v>
      </c>
      <c r="AL192" s="36">
        <v>1</v>
      </c>
    </row>
    <row r="193" spans="1:38" x14ac:dyDescent="0.3">
      <c r="A193" t="s">
        <v>128</v>
      </c>
      <c r="B193" s="3" t="s">
        <v>242</v>
      </c>
      <c r="C193" s="4" t="s">
        <v>162</v>
      </c>
      <c r="D193" s="5" t="s">
        <v>37</v>
      </c>
      <c r="E193" s="34">
        <f t="shared" si="55"/>
        <v>-10.02668989377125</v>
      </c>
      <c r="F193" s="6">
        <f t="shared" si="56"/>
        <v>60.166672234848967</v>
      </c>
      <c r="G193" s="7">
        <f t="shared" si="57"/>
        <v>21</v>
      </c>
      <c r="H193" s="97">
        <f t="shared" si="58"/>
        <v>23</v>
      </c>
      <c r="I193" s="31">
        <f t="shared" si="59"/>
        <v>-1.4132795220848164</v>
      </c>
      <c r="J193" s="9">
        <v>-7.2087998428599476E-2</v>
      </c>
      <c r="K193" s="8">
        <f t="shared" si="60"/>
        <v>19</v>
      </c>
      <c r="L193" s="31">
        <f t="shared" si="61"/>
        <v>-2.0506917345136593</v>
      </c>
      <c r="M193" s="9">
        <v>0.11086375779162956</v>
      </c>
      <c r="N193" s="8">
        <f t="shared" si="62"/>
        <v>17</v>
      </c>
      <c r="O193" s="31">
        <f t="shared" si="63"/>
        <v>-2.7216969991632913</v>
      </c>
      <c r="P193" s="9">
        <v>0.242864296444667</v>
      </c>
      <c r="Q193" s="8">
        <f t="shared" si="64"/>
        <v>70</v>
      </c>
      <c r="R193" s="31">
        <f t="shared" si="65"/>
        <v>2.7880369590876475E-2</v>
      </c>
      <c r="S193" s="10">
        <v>2.1168501270110074</v>
      </c>
      <c r="T193" s="8">
        <f t="shared" si="66"/>
        <v>30</v>
      </c>
      <c r="U193" s="31">
        <f t="shared" si="67"/>
        <v>-1.8581285596921933</v>
      </c>
      <c r="V193" s="16">
        <v>0.19597774925117672</v>
      </c>
      <c r="W193" s="97">
        <f t="shared" si="78"/>
        <v>17</v>
      </c>
      <c r="X193" s="31">
        <f t="shared" si="68"/>
        <v>-1.4335960886138555</v>
      </c>
      <c r="Y193" s="11">
        <v>55733</v>
      </c>
      <c r="Z193" s="8">
        <f t="shared" si="69"/>
        <v>12</v>
      </c>
      <c r="AA193" s="31">
        <f t="shared" si="70"/>
        <v>-2.8643841582259109</v>
      </c>
      <c r="AB193" s="9">
        <v>9.1999999999999998E-2</v>
      </c>
      <c r="AC193" s="97">
        <f t="shared" si="79"/>
        <v>159</v>
      </c>
      <c r="AD193" s="31">
        <f t="shared" si="71"/>
        <v>-0.20642327760762275</v>
      </c>
      <c r="AE193" s="16">
        <v>0.92012967875036844</v>
      </c>
      <c r="AF193" s="8">
        <f t="shared" si="72"/>
        <v>213</v>
      </c>
      <c r="AG193" s="31">
        <f t="shared" si="73"/>
        <v>-0.11955349031755552</v>
      </c>
      <c r="AH193" s="12">
        <v>2.2193333333333332</v>
      </c>
      <c r="AI193" s="97">
        <f t="shared" si="80"/>
        <v>15</v>
      </c>
      <c r="AJ193" s="31">
        <f t="shared" si="74"/>
        <v>-0.29783997332097611</v>
      </c>
      <c r="AK193" s="11">
        <v>72677.171676545302</v>
      </c>
      <c r="AL193" s="36"/>
    </row>
    <row r="194" spans="1:38" x14ac:dyDescent="0.3">
      <c r="A194" t="s">
        <v>216</v>
      </c>
      <c r="B194" s="3" t="s">
        <v>254</v>
      </c>
      <c r="C194" s="4" t="s">
        <v>162</v>
      </c>
      <c r="D194" s="5" t="s">
        <v>37</v>
      </c>
      <c r="E194" s="34">
        <f t="shared" si="55"/>
        <v>-5.7322193430580803</v>
      </c>
      <c r="F194" s="6">
        <f t="shared" si="56"/>
        <v>46.471287427557193</v>
      </c>
      <c r="G194" s="7">
        <f t="shared" si="57"/>
        <v>52</v>
      </c>
      <c r="H194" s="97">
        <f t="shared" si="58"/>
        <v>230</v>
      </c>
      <c r="I194" s="31">
        <f t="shared" si="59"/>
        <v>-0.18842490529972389</v>
      </c>
      <c r="J194" s="9">
        <v>3.1099711445976341E-2</v>
      </c>
      <c r="K194" s="8">
        <f t="shared" si="60"/>
        <v>180</v>
      </c>
      <c r="L194" s="31">
        <f t="shared" si="61"/>
        <v>-0.16848646077614135</v>
      </c>
      <c r="M194" s="9">
        <v>4.7388781431334626E-2</v>
      </c>
      <c r="N194" s="8">
        <f t="shared" si="62"/>
        <v>113</v>
      </c>
      <c r="O194" s="31">
        <f t="shared" si="63"/>
        <v>-0.45892302996898038</v>
      </c>
      <c r="P194" s="9">
        <v>9.2385786802030453E-2</v>
      </c>
      <c r="Q194" s="8">
        <f t="shared" si="64"/>
        <v>386</v>
      </c>
      <c r="R194" s="31">
        <f t="shared" si="65"/>
        <v>5.3022261440516576E-2</v>
      </c>
      <c r="S194" s="10">
        <v>0</v>
      </c>
      <c r="T194" s="8">
        <f t="shared" si="66"/>
        <v>104</v>
      </c>
      <c r="U194" s="31">
        <f t="shared" si="67"/>
        <v>-0.47120972175538289</v>
      </c>
      <c r="V194" s="16">
        <v>0.10611452604335167</v>
      </c>
      <c r="W194" s="97">
        <f t="shared" si="78"/>
        <v>111</v>
      </c>
      <c r="X194" s="31">
        <f t="shared" si="68"/>
        <v>-0.79662864786385534</v>
      </c>
      <c r="Y194" s="11">
        <v>85094</v>
      </c>
      <c r="Z194" s="8">
        <f t="shared" si="69"/>
        <v>52</v>
      </c>
      <c r="AA194" s="31">
        <f t="shared" si="70"/>
        <v>-1.1048968974776838</v>
      </c>
      <c r="AB194" s="9">
        <v>6.3E-2</v>
      </c>
      <c r="AC194" s="97">
        <f t="shared" si="79"/>
        <v>17</v>
      </c>
      <c r="AD194" s="31">
        <f t="shared" si="71"/>
        <v>-2.7026607594877547</v>
      </c>
      <c r="AE194" s="16">
        <v>0.78100140383715488</v>
      </c>
      <c r="AF194" s="8">
        <f t="shared" si="72"/>
        <v>111</v>
      </c>
      <c r="AG194" s="31">
        <f t="shared" si="73"/>
        <v>-0.37225290815361439</v>
      </c>
      <c r="AH194" s="12">
        <v>2.4943333333333335</v>
      </c>
      <c r="AI194" s="97">
        <f t="shared" si="80"/>
        <v>55</v>
      </c>
      <c r="AJ194" s="31">
        <f t="shared" si="74"/>
        <v>-0.27452591755027927</v>
      </c>
      <c r="AK194" s="11">
        <v>102096.47263681592</v>
      </c>
      <c r="AL194" s="36"/>
    </row>
    <row r="195" spans="1:38" x14ac:dyDescent="0.3">
      <c r="A195" t="s">
        <v>599</v>
      </c>
      <c r="B195" s="3" t="s">
        <v>272</v>
      </c>
      <c r="C195" s="4" t="s">
        <v>162</v>
      </c>
      <c r="D195" s="5" t="s">
        <v>37</v>
      </c>
      <c r="E195" s="34">
        <f t="shared" si="55"/>
        <v>-5.2612656301906595</v>
      </c>
      <c r="F195" s="6">
        <f t="shared" si="56"/>
        <v>44.96938113946517</v>
      </c>
      <c r="G195" s="7">
        <f t="shared" si="57"/>
        <v>61</v>
      </c>
      <c r="H195" s="97">
        <f t="shared" si="58"/>
        <v>19</v>
      </c>
      <c r="I195" s="31">
        <f t="shared" si="59"/>
        <v>-1.6149383995865016</v>
      </c>
      <c r="J195" s="9">
        <v>-8.9076723016905057E-2</v>
      </c>
      <c r="K195" s="8">
        <f t="shared" si="60"/>
        <v>26</v>
      </c>
      <c r="L195" s="31">
        <f t="shared" si="61"/>
        <v>-1.8099987632247958</v>
      </c>
      <c r="M195" s="9">
        <v>0.10274669379450661</v>
      </c>
      <c r="N195" s="8">
        <f t="shared" si="62"/>
        <v>285</v>
      </c>
      <c r="O195" s="31">
        <f t="shared" si="63"/>
        <v>0.31954539368802964</v>
      </c>
      <c r="P195" s="9">
        <v>4.0616246498599441E-2</v>
      </c>
      <c r="Q195" s="8">
        <f t="shared" si="64"/>
        <v>178</v>
      </c>
      <c r="R195" s="31">
        <f t="shared" si="65"/>
        <v>4.4544724174442357E-2</v>
      </c>
      <c r="S195" s="10">
        <v>0.7137758743754461</v>
      </c>
      <c r="T195" s="8">
        <f t="shared" si="66"/>
        <v>76</v>
      </c>
      <c r="U195" s="31">
        <f t="shared" si="67"/>
        <v>-0.746192832938259</v>
      </c>
      <c r="V195" s="16">
        <v>0.12393162393162394</v>
      </c>
      <c r="W195" s="97">
        <f t="shared" si="78"/>
        <v>41</v>
      </c>
      <c r="X195" s="31">
        <f t="shared" si="68"/>
        <v>-1.1738063981066775</v>
      </c>
      <c r="Y195" s="11">
        <v>67708</v>
      </c>
      <c r="Z195" s="8">
        <f t="shared" si="69"/>
        <v>19</v>
      </c>
      <c r="AA195" s="31">
        <f t="shared" si="70"/>
        <v>-2.0756484896146365</v>
      </c>
      <c r="AB195" s="9">
        <v>7.9000000000000001E-2</v>
      </c>
      <c r="AC195" s="97">
        <f t="shared" si="79"/>
        <v>97</v>
      </c>
      <c r="AD195" s="31">
        <f t="shared" si="71"/>
        <v>-0.67586028228151029</v>
      </c>
      <c r="AE195" s="16">
        <v>0.89396551724137929</v>
      </c>
      <c r="AF195" s="8">
        <f t="shared" si="72"/>
        <v>200</v>
      </c>
      <c r="AG195" s="31">
        <f t="shared" si="73"/>
        <v>-0.14865221115928354</v>
      </c>
      <c r="AH195" s="12">
        <v>2.2509999999999999</v>
      </c>
      <c r="AI195" s="97">
        <f t="shared" si="80"/>
        <v>143</v>
      </c>
      <c r="AJ195" s="31">
        <f t="shared" si="74"/>
        <v>-0.24180160647761081</v>
      </c>
      <c r="AK195" s="11">
        <v>143390.28979300501</v>
      </c>
      <c r="AL195" s="36"/>
    </row>
    <row r="196" spans="1:38" x14ac:dyDescent="0.3">
      <c r="A196" t="s">
        <v>225</v>
      </c>
      <c r="B196" s="3" t="s">
        <v>341</v>
      </c>
      <c r="C196" s="4" t="s">
        <v>162</v>
      </c>
      <c r="D196" s="5" t="s">
        <v>37</v>
      </c>
      <c r="E196" s="34">
        <f t="shared" si="55"/>
        <v>-9.8982729901314279</v>
      </c>
      <c r="F196" s="6">
        <f t="shared" si="56"/>
        <v>59.757141213425101</v>
      </c>
      <c r="G196" s="7">
        <f t="shared" si="57"/>
        <v>23</v>
      </c>
      <c r="H196" s="97">
        <f t="shared" si="58"/>
        <v>7</v>
      </c>
      <c r="I196" s="31">
        <f t="shared" si="59"/>
        <v>-2.4651558218567851</v>
      </c>
      <c r="J196" s="9">
        <v>-0.16070317361543252</v>
      </c>
      <c r="K196" s="8">
        <f t="shared" si="60"/>
        <v>35</v>
      </c>
      <c r="L196" s="31">
        <f t="shared" si="61"/>
        <v>-1.5405763301165023</v>
      </c>
      <c r="M196" s="9">
        <v>9.3660765276984581E-2</v>
      </c>
      <c r="N196" s="8">
        <f t="shared" si="62"/>
        <v>41</v>
      </c>
      <c r="O196" s="31">
        <f t="shared" si="63"/>
        <v>-1.7501603284555591</v>
      </c>
      <c r="P196" s="9">
        <v>0.17825537294563842</v>
      </c>
      <c r="Q196" s="8">
        <f t="shared" si="64"/>
        <v>386</v>
      </c>
      <c r="R196" s="31">
        <f t="shared" si="65"/>
        <v>5.3022261440516576E-2</v>
      </c>
      <c r="S196" s="10">
        <v>0</v>
      </c>
      <c r="T196" s="8">
        <f t="shared" si="66"/>
        <v>111</v>
      </c>
      <c r="U196" s="31">
        <f t="shared" si="67"/>
        <v>-0.4290858860465071</v>
      </c>
      <c r="V196" s="16">
        <v>0.10338517840805124</v>
      </c>
      <c r="W196" s="97">
        <f t="shared" si="78"/>
        <v>25</v>
      </c>
      <c r="X196" s="31">
        <f t="shared" si="68"/>
        <v>-1.3208723114217638</v>
      </c>
      <c r="Y196" s="11">
        <v>60929</v>
      </c>
      <c r="Z196" s="8">
        <f t="shared" si="69"/>
        <v>10</v>
      </c>
      <c r="AA196" s="31">
        <f t="shared" si="70"/>
        <v>-3.1677440307687079</v>
      </c>
      <c r="AB196" s="9">
        <v>9.6999999999999989E-2</v>
      </c>
      <c r="AC196" s="97">
        <f t="shared" si="79"/>
        <v>29</v>
      </c>
      <c r="AD196" s="31">
        <f t="shared" si="71"/>
        <v>-2.13693026810635</v>
      </c>
      <c r="AE196" s="16">
        <v>0.81253250130005206</v>
      </c>
      <c r="AF196" s="8">
        <f t="shared" si="72"/>
        <v>142</v>
      </c>
      <c r="AG196" s="31">
        <f t="shared" si="73"/>
        <v>-0.28097481540798341</v>
      </c>
      <c r="AH196" s="12">
        <v>2.395</v>
      </c>
      <c r="AI196" s="97">
        <f t="shared" si="80"/>
        <v>13</v>
      </c>
      <c r="AJ196" s="31">
        <f t="shared" si="74"/>
        <v>-0.2993027397109625</v>
      </c>
      <c r="AK196" s="11">
        <v>70831.351065801675</v>
      </c>
      <c r="AL196" s="36"/>
    </row>
    <row r="197" spans="1:38" x14ac:dyDescent="0.3">
      <c r="A197" t="s">
        <v>1098</v>
      </c>
      <c r="B197" s="3" t="s">
        <v>409</v>
      </c>
      <c r="C197" s="4" t="s">
        <v>162</v>
      </c>
      <c r="D197" s="5" t="s">
        <v>37</v>
      </c>
      <c r="E197" s="34">
        <f t="shared" si="55"/>
        <v>-1.6360246206600442</v>
      </c>
      <c r="F197" s="6">
        <f t="shared" si="56"/>
        <v>33.408218929038178</v>
      </c>
      <c r="G197" s="7">
        <f t="shared" si="57"/>
        <v>157</v>
      </c>
      <c r="H197" s="97">
        <f t="shared" si="58"/>
        <v>65</v>
      </c>
      <c r="I197" s="31">
        <f t="shared" si="59"/>
        <v>-0.81301727407830116</v>
      </c>
      <c r="J197" s="9">
        <v>-2.1518987341772156E-2</v>
      </c>
      <c r="K197" s="8">
        <f t="shared" si="60"/>
        <v>87</v>
      </c>
      <c r="L197" s="31">
        <f t="shared" si="61"/>
        <v>-0.79307933777653306</v>
      </c>
      <c r="M197" s="9">
        <v>6.8452380952380959E-2</v>
      </c>
      <c r="N197" s="8">
        <f t="shared" si="62"/>
        <v>206</v>
      </c>
      <c r="O197" s="31">
        <f t="shared" si="63"/>
        <v>1.7498934605933433E-2</v>
      </c>
      <c r="P197" s="9">
        <v>6.070287539936102E-2</v>
      </c>
      <c r="Q197" s="8">
        <f t="shared" si="64"/>
        <v>119</v>
      </c>
      <c r="R197" s="31">
        <f t="shared" si="65"/>
        <v>3.7657410586997835E-2</v>
      </c>
      <c r="S197" s="10">
        <v>1.2936610608020698</v>
      </c>
      <c r="T197" s="8">
        <f t="shared" si="66"/>
        <v>214</v>
      </c>
      <c r="U197" s="31">
        <f t="shared" si="67"/>
        <v>3.7159327531983912E-3</v>
      </c>
      <c r="V197" s="16">
        <v>7.5342465753424653E-2</v>
      </c>
      <c r="W197" s="97">
        <v>180</v>
      </c>
      <c r="X197" s="31">
        <f t="shared" si="68"/>
        <v>-0.83934479822783303</v>
      </c>
      <c r="Y197" s="11">
        <v>83125</v>
      </c>
      <c r="Z197" s="8">
        <f t="shared" si="69"/>
        <v>61</v>
      </c>
      <c r="AA197" s="31">
        <f t="shared" si="70"/>
        <v>-0.86220899944344598</v>
      </c>
      <c r="AB197" s="9">
        <v>5.9000000000000004E-2</v>
      </c>
      <c r="AC197" s="97">
        <v>180</v>
      </c>
      <c r="AD197" s="31">
        <f t="shared" si="71"/>
        <v>0.63184691475016375</v>
      </c>
      <c r="AE197" s="16">
        <v>0.96685082872928174</v>
      </c>
      <c r="AF197" s="8">
        <f t="shared" si="72"/>
        <v>57</v>
      </c>
      <c r="AG197" s="31">
        <f t="shared" si="73"/>
        <v>-0.64394307011795882</v>
      </c>
      <c r="AH197" s="12">
        <v>2.7900000000000005</v>
      </c>
      <c r="AI197" s="97">
        <v>180</v>
      </c>
      <c r="AJ197" s="31">
        <f t="shared" si="74"/>
        <v>-0.25072038076744169</v>
      </c>
      <c r="AK197" s="11">
        <v>132135.95860284605</v>
      </c>
      <c r="AL197" s="36"/>
    </row>
    <row r="198" spans="1:38" x14ac:dyDescent="0.3">
      <c r="A198" t="s">
        <v>369</v>
      </c>
      <c r="B198" s="3" t="s">
        <v>498</v>
      </c>
      <c r="C198" s="4" t="s">
        <v>162</v>
      </c>
      <c r="D198" s="5" t="s">
        <v>37</v>
      </c>
      <c r="E198" s="34">
        <f t="shared" si="55"/>
        <v>-0.42627318675458092</v>
      </c>
      <c r="F198" s="6">
        <f t="shared" si="56"/>
        <v>29.550231963507137</v>
      </c>
      <c r="G198" s="7">
        <f t="shared" si="57"/>
        <v>207</v>
      </c>
      <c r="H198" s="97">
        <f t="shared" si="58"/>
        <v>80</v>
      </c>
      <c r="I198" s="31">
        <f t="shared" si="59"/>
        <v>-0.72839602666476366</v>
      </c>
      <c r="J198" s="9">
        <v>-1.4390081912773911E-2</v>
      </c>
      <c r="K198" s="8">
        <f t="shared" si="60"/>
        <v>28</v>
      </c>
      <c r="L198" s="31">
        <f t="shared" si="61"/>
        <v>-1.768273004823695</v>
      </c>
      <c r="M198" s="9">
        <v>0.10133954571927781</v>
      </c>
      <c r="N198" s="8">
        <f t="shared" si="62"/>
        <v>338</v>
      </c>
      <c r="O198" s="31">
        <f t="shared" si="63"/>
        <v>0.4527738106800383</v>
      </c>
      <c r="P198" s="9">
        <v>3.1756318859364877E-2</v>
      </c>
      <c r="Q198" s="8">
        <f t="shared" si="64"/>
        <v>386</v>
      </c>
      <c r="R198" s="31">
        <f t="shared" si="65"/>
        <v>5.3022261440516576E-2</v>
      </c>
      <c r="S198" s="10">
        <v>0</v>
      </c>
      <c r="T198" s="8">
        <f t="shared" si="66"/>
        <v>367</v>
      </c>
      <c r="U198" s="31">
        <f t="shared" si="67"/>
        <v>0.50550088740944676</v>
      </c>
      <c r="V198" s="16">
        <v>4.2830099384761004E-2</v>
      </c>
      <c r="W198" s="97">
        <f t="shared" ref="W198:W231" si="81">RANK(Y198,Y$7:Y$570,1)</f>
        <v>212</v>
      </c>
      <c r="X198" s="31">
        <f t="shared" si="68"/>
        <v>-0.4688705982452796</v>
      </c>
      <c r="Y198" s="11">
        <v>100202</v>
      </c>
      <c r="Z198" s="8">
        <f t="shared" si="69"/>
        <v>164</v>
      </c>
      <c r="AA198" s="31">
        <f t="shared" si="70"/>
        <v>-0.13414530534073113</v>
      </c>
      <c r="AB198" s="9">
        <v>4.7E-2</v>
      </c>
      <c r="AC198" s="97">
        <f t="shared" ref="AC198:AC231" si="82">RANK(AE198,AE$7:AE$570,1)</f>
        <v>188</v>
      </c>
      <c r="AD198" s="31">
        <f t="shared" si="71"/>
        <v>-7.3617296757396131E-2</v>
      </c>
      <c r="AE198" s="16">
        <v>0.9275316455696202</v>
      </c>
      <c r="AF198" s="8">
        <f t="shared" si="72"/>
        <v>141</v>
      </c>
      <c r="AG198" s="31">
        <f t="shared" si="73"/>
        <v>-0.28158742005728288</v>
      </c>
      <c r="AH198" s="12">
        <v>2.3956666666666666</v>
      </c>
      <c r="AI198" s="97">
        <f t="shared" ref="AI198:AI231" si="83">RANK(AK198,AK$7:AK$570,1)</f>
        <v>82</v>
      </c>
      <c r="AJ198" s="31">
        <f t="shared" si="74"/>
        <v>-0.26549133221896115</v>
      </c>
      <c r="AK198" s="11">
        <v>113496.94227313568</v>
      </c>
      <c r="AL198" s="36"/>
    </row>
    <row r="199" spans="1:38" x14ac:dyDescent="0.3">
      <c r="A199" t="s">
        <v>739</v>
      </c>
      <c r="B199" s="3" t="s">
        <v>551</v>
      </c>
      <c r="C199" s="4" t="s">
        <v>162</v>
      </c>
      <c r="D199" s="5" t="s">
        <v>37</v>
      </c>
      <c r="E199" s="34">
        <f t="shared" ref="E199:E262" si="84">((I199+L199+AG199+AJ199)*0.25)+(O199+R199+U199+X199+AA199+AD199)</f>
        <v>-5.0801769267101262</v>
      </c>
      <c r="F199" s="6">
        <f t="shared" ref="F199:F262" si="85">((E199*$J$579)+$K$579)</f>
        <v>44.391875845359095</v>
      </c>
      <c r="G199" s="7">
        <f t="shared" ref="G199:G262" si="86">RANK(E199,$E$7:$E$570,1)</f>
        <v>65</v>
      </c>
      <c r="H199" s="97">
        <f t="shared" ref="H199:H262" si="87">RANK(J199,J$7:J$570,1)</f>
        <v>54</v>
      </c>
      <c r="I199" s="31">
        <f t="shared" ref="I199:I262" si="88">(J199-J$572)/J$573</f>
        <v>-0.90367372354619402</v>
      </c>
      <c r="J199" s="9">
        <v>-2.9156327543424343E-2</v>
      </c>
      <c r="K199" s="8">
        <f t="shared" ref="K199:K262" si="89">RANK(M199,M$7:M$570,0)</f>
        <v>164</v>
      </c>
      <c r="L199" s="31">
        <f t="shared" ref="L199:L262" si="90">-(M199-M$572)/M$573</f>
        <v>-0.23192904737395245</v>
      </c>
      <c r="M199" s="9">
        <v>4.9528301886792456E-2</v>
      </c>
      <c r="N199" s="8">
        <f t="shared" ref="N199:N262" si="91">RANK(P199,P$7:P$570,0)</f>
        <v>51</v>
      </c>
      <c r="O199" s="31">
        <f t="shared" ref="O199:O262" si="92">-(P199-P$572)/P$573</f>
        <v>-1.4577405124873097</v>
      </c>
      <c r="P199" s="9">
        <v>0.15880893300248139</v>
      </c>
      <c r="Q199" s="8">
        <f t="shared" ref="Q199:Q262" si="93">RANK(S199,S$7:S$570,0)</f>
        <v>197</v>
      </c>
      <c r="R199" s="31">
        <f t="shared" ref="R199:R262" si="94">-(S199-S$572)/S$573</f>
        <v>4.5433105076446295E-2</v>
      </c>
      <c r="S199" s="10">
        <v>0.63897763578274758</v>
      </c>
      <c r="T199" s="8">
        <f t="shared" ref="T199:T262" si="95">RANK(V199,V$7:V$570,0)</f>
        <v>190</v>
      </c>
      <c r="U199" s="31">
        <f t="shared" ref="U199:U262" si="96">-(V199-V$572)/V$573</f>
        <v>-6.5762422463754536E-2</v>
      </c>
      <c r="V199" s="16">
        <v>7.9844206426484904E-2</v>
      </c>
      <c r="W199" s="97">
        <f t="shared" si="81"/>
        <v>112</v>
      </c>
      <c r="X199" s="31">
        <f t="shared" ref="X199:X262" si="97">(Y199-Y$572)/Y$573</f>
        <v>-0.78749533181345677</v>
      </c>
      <c r="Y199" s="11">
        <v>85515</v>
      </c>
      <c r="Z199" s="8">
        <f t="shared" ref="Z199:Z262" si="98">RANK(AB199,AB$7:AB$570,0)</f>
        <v>29</v>
      </c>
      <c r="AA199" s="31">
        <f t="shared" ref="AA199:AA262" si="99">-(AB199-AB$572)/AB$573</f>
        <v>-1.6509446680547204</v>
      </c>
      <c r="AB199" s="9">
        <v>7.2000000000000008E-2</v>
      </c>
      <c r="AC199" s="97">
        <f t="shared" si="82"/>
        <v>89</v>
      </c>
      <c r="AD199" s="31">
        <f t="shared" ref="AD199:AD262" si="100">(AE199-AE$572)/AE$573</f>
        <v>-0.73995809953940161</v>
      </c>
      <c r="AE199" s="16">
        <v>0.89039301310043673</v>
      </c>
      <c r="AF199" s="8">
        <f t="shared" ref="AF199:AF262" si="101">RANK(AH199,AH$7:AH$570,0)</f>
        <v>139</v>
      </c>
      <c r="AG199" s="31">
        <f t="shared" ref="AG199:AG262" si="102">-(AH199-AH$572)/AH$573</f>
        <v>-0.28311893168053193</v>
      </c>
      <c r="AH199" s="12">
        <v>2.3973333333333335</v>
      </c>
      <c r="AI199" s="97">
        <f t="shared" si="83"/>
        <v>48</v>
      </c>
      <c r="AJ199" s="31">
        <f t="shared" ref="AJ199:AJ262" si="103">(AK199-AK$572)/AK$573</f>
        <v>-0.27611428711103969</v>
      </c>
      <c r="AK199" s="11">
        <v>100092.1571884984</v>
      </c>
      <c r="AL199" s="36"/>
    </row>
    <row r="200" spans="1:38" x14ac:dyDescent="0.3">
      <c r="A200" t="s">
        <v>245</v>
      </c>
      <c r="B200" s="3" t="s">
        <v>637</v>
      </c>
      <c r="C200" s="4" t="s">
        <v>162</v>
      </c>
      <c r="D200" s="5" t="s">
        <v>37</v>
      </c>
      <c r="E200" s="34">
        <f t="shared" si="84"/>
        <v>-9.1903761047456349</v>
      </c>
      <c r="F200" s="6">
        <f t="shared" si="85"/>
        <v>57.49960559063878</v>
      </c>
      <c r="G200" s="7">
        <f t="shared" si="86"/>
        <v>26</v>
      </c>
      <c r="H200" s="97">
        <f t="shared" si="87"/>
        <v>3</v>
      </c>
      <c r="I200" s="31">
        <f t="shared" si="88"/>
        <v>-4.0998358010612419</v>
      </c>
      <c r="J200" s="9">
        <v>-0.2984165651644336</v>
      </c>
      <c r="K200" s="8">
        <f t="shared" si="89"/>
        <v>354</v>
      </c>
      <c r="L200" s="31">
        <f t="shared" si="90"/>
        <v>0.42179562959482181</v>
      </c>
      <c r="M200" s="9">
        <v>2.7482269503546101E-2</v>
      </c>
      <c r="N200" s="8">
        <f t="shared" si="91"/>
        <v>154</v>
      </c>
      <c r="O200" s="31">
        <f t="shared" si="92"/>
        <v>-0.20137979518194327</v>
      </c>
      <c r="P200" s="9">
        <v>7.5258701787394161E-2</v>
      </c>
      <c r="Q200" s="8">
        <f t="shared" si="93"/>
        <v>167</v>
      </c>
      <c r="R200" s="31">
        <f t="shared" si="94"/>
        <v>4.3857886664459486E-2</v>
      </c>
      <c r="S200" s="10">
        <v>0.77160493827160492</v>
      </c>
      <c r="T200" s="8">
        <f t="shared" si="95"/>
        <v>36</v>
      </c>
      <c r="U200" s="31">
        <f t="shared" si="96"/>
        <v>-1.7653622969482472</v>
      </c>
      <c r="V200" s="16">
        <v>0.18996710526315788</v>
      </c>
      <c r="W200" s="97">
        <f t="shared" si="81"/>
        <v>74</v>
      </c>
      <c r="X200" s="31">
        <f t="shared" si="97"/>
        <v>-0.97300361102238198</v>
      </c>
      <c r="Y200" s="11">
        <v>76964</v>
      </c>
      <c r="Z200" s="8">
        <f t="shared" si="98"/>
        <v>9</v>
      </c>
      <c r="AA200" s="31">
        <f t="shared" si="99"/>
        <v>-3.713791801345744</v>
      </c>
      <c r="AB200" s="9">
        <v>0.106</v>
      </c>
      <c r="AC200" s="97">
        <f t="shared" si="82"/>
        <v>44</v>
      </c>
      <c r="AD200" s="31">
        <f t="shared" si="100"/>
        <v>-1.531653647254458</v>
      </c>
      <c r="AE200" s="16">
        <v>0.84626770987523792</v>
      </c>
      <c r="AF200" s="8">
        <f t="shared" si="101"/>
        <v>169</v>
      </c>
      <c r="AG200" s="31">
        <f t="shared" si="102"/>
        <v>-0.21665132723153188</v>
      </c>
      <c r="AH200" s="12">
        <v>2.3249999999999997</v>
      </c>
      <c r="AI200" s="97">
        <f t="shared" si="83"/>
        <v>12</v>
      </c>
      <c r="AJ200" s="31">
        <f t="shared" si="103"/>
        <v>-0.30147985993132564</v>
      </c>
      <c r="AK200" s="11">
        <v>68084.108989197528</v>
      </c>
      <c r="AL200" s="36"/>
    </row>
    <row r="201" spans="1:38" x14ac:dyDescent="0.3">
      <c r="A201" t="s">
        <v>926</v>
      </c>
      <c r="B201" s="3" t="s">
        <v>671</v>
      </c>
      <c r="C201" s="4" t="s">
        <v>162</v>
      </c>
      <c r="D201" s="5" t="s">
        <v>37</v>
      </c>
      <c r="E201" s="34">
        <f t="shared" si="84"/>
        <v>-6.8146482773571089</v>
      </c>
      <c r="F201" s="6">
        <f t="shared" si="85"/>
        <v>49.923233507222385</v>
      </c>
      <c r="G201" s="7">
        <f t="shared" si="86"/>
        <v>40</v>
      </c>
      <c r="H201" s="97">
        <f t="shared" si="87"/>
        <v>75</v>
      </c>
      <c r="I201" s="31">
        <f t="shared" si="88"/>
        <v>-0.76084679244421194</v>
      </c>
      <c r="J201" s="9">
        <v>-1.7123892243053329E-2</v>
      </c>
      <c r="K201" s="8">
        <f t="shared" si="89"/>
        <v>340</v>
      </c>
      <c r="L201" s="31">
        <f t="shared" si="90"/>
        <v>0.38567810593133717</v>
      </c>
      <c r="M201" s="9">
        <v>2.8700287002870029E-2</v>
      </c>
      <c r="N201" s="8">
        <f t="shared" si="91"/>
        <v>48</v>
      </c>
      <c r="O201" s="31">
        <f t="shared" si="92"/>
        <v>-1.5071343353458457</v>
      </c>
      <c r="P201" s="9">
        <v>0.16209371042634022</v>
      </c>
      <c r="Q201" s="8">
        <f t="shared" si="93"/>
        <v>25</v>
      </c>
      <c r="R201" s="31">
        <f t="shared" si="94"/>
        <v>9.7119367013299442E-4</v>
      </c>
      <c r="S201" s="10">
        <v>4.3824987427257707</v>
      </c>
      <c r="T201" s="8">
        <f t="shared" si="95"/>
        <v>75</v>
      </c>
      <c r="U201" s="31">
        <f t="shared" si="96"/>
        <v>-0.75914299834214127</v>
      </c>
      <c r="V201" s="16">
        <v>0.12477070951647223</v>
      </c>
      <c r="W201" s="97">
        <f t="shared" si="81"/>
        <v>48</v>
      </c>
      <c r="X201" s="31">
        <f t="shared" si="97"/>
        <v>-1.1181170339703999</v>
      </c>
      <c r="Y201" s="11">
        <v>70275</v>
      </c>
      <c r="Z201" s="8">
        <f t="shared" si="98"/>
        <v>24</v>
      </c>
      <c r="AA201" s="31">
        <f t="shared" si="99"/>
        <v>-1.8936325660889579</v>
      </c>
      <c r="AB201" s="9">
        <v>7.5999999999999998E-2</v>
      </c>
      <c r="AC201" s="97">
        <f t="shared" si="82"/>
        <v>58</v>
      </c>
      <c r="AD201" s="31">
        <f t="shared" si="100"/>
        <v>-1.2970352258382893</v>
      </c>
      <c r="AE201" s="16">
        <v>0.85934421260041427</v>
      </c>
      <c r="AF201" s="8">
        <f t="shared" si="101"/>
        <v>132</v>
      </c>
      <c r="AG201" s="31">
        <f t="shared" si="102"/>
        <v>-0.30578530370461471</v>
      </c>
      <c r="AH201" s="12">
        <v>2.4220000000000002</v>
      </c>
      <c r="AI201" s="97">
        <f t="shared" si="83"/>
        <v>36</v>
      </c>
      <c r="AJ201" s="31">
        <f t="shared" si="103"/>
        <v>-0.28127525554893967</v>
      </c>
      <c r="AK201" s="11">
        <v>93579.687405704433</v>
      </c>
      <c r="AL201" s="36">
        <v>1</v>
      </c>
    </row>
    <row r="202" spans="1:38" x14ac:dyDescent="0.3">
      <c r="A202" t="s">
        <v>796</v>
      </c>
      <c r="B202" s="3" t="s">
        <v>945</v>
      </c>
      <c r="C202" s="4" t="s">
        <v>162</v>
      </c>
      <c r="D202" s="5" t="s">
        <v>37</v>
      </c>
      <c r="E202" s="34">
        <f t="shared" si="84"/>
        <v>-1.2102315958438661</v>
      </c>
      <c r="F202" s="6">
        <f t="shared" si="85"/>
        <v>32.050333421556957</v>
      </c>
      <c r="G202" s="7">
        <f t="shared" si="86"/>
        <v>168</v>
      </c>
      <c r="H202" s="97">
        <f t="shared" si="87"/>
        <v>16</v>
      </c>
      <c r="I202" s="31">
        <f t="shared" si="88"/>
        <v>-1.8218608399517726</v>
      </c>
      <c r="J202" s="9">
        <v>-0.10650887573964496</v>
      </c>
      <c r="K202" s="8">
        <f t="shared" si="89"/>
        <v>214</v>
      </c>
      <c r="L202" s="31">
        <f t="shared" si="90"/>
        <v>-5.2528915827365519E-2</v>
      </c>
      <c r="M202" s="9">
        <v>4.3478260869565216E-2</v>
      </c>
      <c r="N202" s="8">
        <f t="shared" si="91"/>
        <v>444</v>
      </c>
      <c r="O202" s="31">
        <f t="shared" si="92"/>
        <v>0.70246340212358382</v>
      </c>
      <c r="P202" s="9">
        <v>1.5151515151515152E-2</v>
      </c>
      <c r="Q202" s="8">
        <f t="shared" si="93"/>
        <v>386</v>
      </c>
      <c r="R202" s="31">
        <f t="shared" si="94"/>
        <v>5.3022261440516576E-2</v>
      </c>
      <c r="S202" s="10">
        <v>0</v>
      </c>
      <c r="T202" s="8">
        <f t="shared" si="95"/>
        <v>562</v>
      </c>
      <c r="U202" s="31">
        <f t="shared" si="96"/>
        <v>1.1665262718434459</v>
      </c>
      <c r="V202" s="16">
        <v>0</v>
      </c>
      <c r="W202" s="97">
        <f t="shared" si="81"/>
        <v>49</v>
      </c>
      <c r="X202" s="31">
        <f t="shared" si="97"/>
        <v>-1.1105240158762442</v>
      </c>
      <c r="Y202" s="11">
        <v>70625</v>
      </c>
      <c r="Z202" s="8">
        <f t="shared" si="98"/>
        <v>96</v>
      </c>
      <c r="AA202" s="31">
        <f t="shared" si="99"/>
        <v>-0.55884912690064836</v>
      </c>
      <c r="AB202" s="9">
        <v>5.4000000000000006E-2</v>
      </c>
      <c r="AC202" s="97">
        <f t="shared" si="82"/>
        <v>82</v>
      </c>
      <c r="AD202" s="31">
        <f t="shared" si="100"/>
        <v>-0.81859154928639655</v>
      </c>
      <c r="AE202" s="16">
        <v>0.88601036269430056</v>
      </c>
      <c r="AF202" s="8">
        <f t="shared" si="101"/>
        <v>94</v>
      </c>
      <c r="AG202" s="31">
        <f t="shared" si="102"/>
        <v>-0.42646841961662307</v>
      </c>
      <c r="AH202" s="12">
        <v>2.5533333333333332</v>
      </c>
      <c r="AI202" s="97">
        <f t="shared" si="83"/>
        <v>46</v>
      </c>
      <c r="AJ202" s="31">
        <f t="shared" si="103"/>
        <v>-0.27625718135673238</v>
      </c>
      <c r="AK202" s="11">
        <v>99911.843267108168</v>
      </c>
      <c r="AL202" s="36"/>
    </row>
    <row r="203" spans="1:38" x14ac:dyDescent="0.3">
      <c r="A203" t="s">
        <v>150</v>
      </c>
      <c r="B203" s="3" t="s">
        <v>1000</v>
      </c>
      <c r="C203" s="4" t="s">
        <v>162</v>
      </c>
      <c r="D203" s="5" t="s">
        <v>37</v>
      </c>
      <c r="E203" s="34">
        <f t="shared" si="84"/>
        <v>-1.5706954229982872</v>
      </c>
      <c r="F203" s="6">
        <f t="shared" si="85"/>
        <v>33.199879276789119</v>
      </c>
      <c r="G203" s="7">
        <f t="shared" si="86"/>
        <v>161</v>
      </c>
      <c r="H203" s="97">
        <f t="shared" si="87"/>
        <v>29</v>
      </c>
      <c r="I203" s="31">
        <f t="shared" si="88"/>
        <v>-1.2489682058213258</v>
      </c>
      <c r="J203" s="9">
        <v>-5.8245614035087767E-2</v>
      </c>
      <c r="K203" s="8">
        <f t="shared" si="89"/>
        <v>14</v>
      </c>
      <c r="L203" s="31">
        <f t="shared" si="90"/>
        <v>-2.7368434299022804</v>
      </c>
      <c r="M203" s="9">
        <v>0.13400335008375208</v>
      </c>
      <c r="N203" s="8">
        <f t="shared" si="91"/>
        <v>355</v>
      </c>
      <c r="O203" s="31">
        <f t="shared" si="92"/>
        <v>0.49401750327627203</v>
      </c>
      <c r="P203" s="9">
        <v>2.9013539651837523E-2</v>
      </c>
      <c r="Q203" s="8">
        <f t="shared" si="93"/>
        <v>386</v>
      </c>
      <c r="R203" s="31">
        <f t="shared" si="94"/>
        <v>5.3022261440516576E-2</v>
      </c>
      <c r="S203" s="10">
        <v>0</v>
      </c>
      <c r="T203" s="8">
        <f t="shared" si="95"/>
        <v>204</v>
      </c>
      <c r="U203" s="31">
        <f t="shared" si="96"/>
        <v>-3.3347035371906565E-2</v>
      </c>
      <c r="V203" s="16">
        <v>7.774390243902439E-2</v>
      </c>
      <c r="W203" s="97">
        <f t="shared" si="81"/>
        <v>245</v>
      </c>
      <c r="X203" s="31">
        <f t="shared" si="97"/>
        <v>-0.36176565444286307</v>
      </c>
      <c r="Y203" s="11">
        <v>105139</v>
      </c>
      <c r="Z203" s="8">
        <f t="shared" si="98"/>
        <v>122</v>
      </c>
      <c r="AA203" s="31">
        <f t="shared" si="99"/>
        <v>-0.37683320337496912</v>
      </c>
      <c r="AB203" s="9">
        <v>5.0999999999999997E-2</v>
      </c>
      <c r="AC203" s="97">
        <f t="shared" si="82"/>
        <v>173</v>
      </c>
      <c r="AD203" s="31">
        <f t="shared" si="100"/>
        <v>-0.15064133344013889</v>
      </c>
      <c r="AE203" s="16">
        <v>0.9232386961093586</v>
      </c>
      <c r="AF203" s="8">
        <f t="shared" si="101"/>
        <v>79</v>
      </c>
      <c r="AG203" s="31">
        <f t="shared" si="102"/>
        <v>-0.5201969309594523</v>
      </c>
      <c r="AH203" s="12">
        <v>2.6553333333333335</v>
      </c>
      <c r="AI203" s="97">
        <f t="shared" si="83"/>
        <v>53</v>
      </c>
      <c r="AJ203" s="31">
        <f t="shared" si="103"/>
        <v>-0.27458327765773455</v>
      </c>
      <c r="AK203" s="11">
        <v>102024.09165424739</v>
      </c>
      <c r="AL203" s="36"/>
    </row>
    <row r="204" spans="1:38" x14ac:dyDescent="0.3">
      <c r="A204" t="s">
        <v>181</v>
      </c>
      <c r="B204" s="3" t="s">
        <v>1041</v>
      </c>
      <c r="C204" s="4" t="s">
        <v>162</v>
      </c>
      <c r="D204" s="5" t="s">
        <v>37</v>
      </c>
      <c r="E204" s="34">
        <f t="shared" si="84"/>
        <v>-5.3141352738519734</v>
      </c>
      <c r="F204" s="6">
        <f t="shared" si="85"/>
        <v>45.137986350751532</v>
      </c>
      <c r="G204" s="7">
        <f t="shared" si="86"/>
        <v>60</v>
      </c>
      <c r="H204" s="97">
        <f t="shared" si="87"/>
        <v>343</v>
      </c>
      <c r="I204" s="31">
        <f t="shared" si="88"/>
        <v>0.15030627961170911</v>
      </c>
      <c r="J204" s="9">
        <v>5.9636073847788573E-2</v>
      </c>
      <c r="K204" s="8">
        <f t="shared" si="89"/>
        <v>42</v>
      </c>
      <c r="L204" s="31">
        <f t="shared" si="90"/>
        <v>-1.4116887154589879</v>
      </c>
      <c r="M204" s="9">
        <v>8.9314194577352471E-2</v>
      </c>
      <c r="N204" s="8">
        <f t="shared" si="91"/>
        <v>31</v>
      </c>
      <c r="O204" s="31">
        <f t="shared" si="92"/>
        <v>-2.0036544877284315</v>
      </c>
      <c r="P204" s="9">
        <v>0.19511318720804888</v>
      </c>
      <c r="Q204" s="8">
        <f t="shared" si="93"/>
        <v>256</v>
      </c>
      <c r="R204" s="31">
        <f t="shared" si="94"/>
        <v>4.8556093337068347E-2</v>
      </c>
      <c r="S204" s="10">
        <v>0.37603409375783403</v>
      </c>
      <c r="T204" s="8">
        <f t="shared" si="95"/>
        <v>74</v>
      </c>
      <c r="U204" s="31">
        <f t="shared" si="96"/>
        <v>-0.76392052713374869</v>
      </c>
      <c r="V204" s="16">
        <v>0.12508026197508668</v>
      </c>
      <c r="W204" s="97">
        <f t="shared" si="81"/>
        <v>97</v>
      </c>
      <c r="X204" s="31">
        <f t="shared" si="97"/>
        <v>-0.84322808462455834</v>
      </c>
      <c r="Y204" s="11">
        <v>82946</v>
      </c>
      <c r="Z204" s="8">
        <f t="shared" si="98"/>
        <v>96</v>
      </c>
      <c r="AA204" s="31">
        <f t="shared" si="99"/>
        <v>-0.55884912690064836</v>
      </c>
      <c r="AB204" s="9">
        <v>5.4000000000000006E-2</v>
      </c>
      <c r="AC204" s="97">
        <f t="shared" si="82"/>
        <v>93</v>
      </c>
      <c r="AD204" s="31">
        <f t="shared" si="100"/>
        <v>-0.72493761619768382</v>
      </c>
      <c r="AE204" s="16">
        <v>0.89123018262091114</v>
      </c>
      <c r="AF204" s="8">
        <f t="shared" si="101"/>
        <v>119</v>
      </c>
      <c r="AG204" s="31">
        <f t="shared" si="102"/>
        <v>-0.35081174542813054</v>
      </c>
      <c r="AH204" s="12">
        <v>2.4710000000000001</v>
      </c>
      <c r="AI204" s="97">
        <f t="shared" si="83"/>
        <v>95</v>
      </c>
      <c r="AJ204" s="31">
        <f t="shared" si="103"/>
        <v>-0.26021191714047237</v>
      </c>
      <c r="AK204" s="11">
        <v>120158.87628478315</v>
      </c>
      <c r="AL204" s="36"/>
    </row>
    <row r="205" spans="1:38" x14ac:dyDescent="0.3">
      <c r="A205" t="s">
        <v>534</v>
      </c>
      <c r="B205" s="3" t="s">
        <v>1059</v>
      </c>
      <c r="C205" s="4" t="s">
        <v>162</v>
      </c>
      <c r="D205" s="5" t="s">
        <v>37</v>
      </c>
      <c r="E205" s="34">
        <f t="shared" si="84"/>
        <v>-7.7367315959281537</v>
      </c>
      <c r="F205" s="6">
        <f t="shared" si="85"/>
        <v>52.863825536691053</v>
      </c>
      <c r="G205" s="7">
        <f t="shared" si="86"/>
        <v>35</v>
      </c>
      <c r="H205" s="97">
        <f t="shared" si="87"/>
        <v>186</v>
      </c>
      <c r="I205" s="31">
        <f t="shared" si="88"/>
        <v>-0.32695295461219387</v>
      </c>
      <c r="J205" s="9">
        <v>1.9429434854730809E-2</v>
      </c>
      <c r="K205" s="8">
        <f t="shared" si="89"/>
        <v>184</v>
      </c>
      <c r="L205" s="31">
        <f t="shared" si="90"/>
        <v>-0.15813539296877341</v>
      </c>
      <c r="M205" s="9">
        <v>4.7039704848910749E-2</v>
      </c>
      <c r="N205" s="8">
        <f t="shared" si="91"/>
        <v>49</v>
      </c>
      <c r="O205" s="31">
        <f t="shared" si="92"/>
        <v>-1.4793236803795458</v>
      </c>
      <c r="P205" s="9">
        <v>0.16024425220890964</v>
      </c>
      <c r="Q205" s="8">
        <f t="shared" si="93"/>
        <v>77</v>
      </c>
      <c r="R205" s="31">
        <f t="shared" si="94"/>
        <v>2.9677688787190681E-2</v>
      </c>
      <c r="S205" s="10">
        <v>1.9655227968422748</v>
      </c>
      <c r="T205" s="8">
        <f t="shared" si="95"/>
        <v>57</v>
      </c>
      <c r="U205" s="31">
        <f t="shared" si="96"/>
        <v>-1.0845627138218601</v>
      </c>
      <c r="V205" s="16">
        <v>0.14585576779708753</v>
      </c>
      <c r="W205" s="97">
        <f t="shared" si="81"/>
        <v>42</v>
      </c>
      <c r="X205" s="31">
        <f t="shared" si="97"/>
        <v>-1.1705088588200727</v>
      </c>
      <c r="Y205" s="11">
        <v>67860</v>
      </c>
      <c r="Z205" s="8">
        <f t="shared" si="98"/>
        <v>37</v>
      </c>
      <c r="AA205" s="31">
        <f t="shared" si="99"/>
        <v>-1.4689287445290415</v>
      </c>
      <c r="AB205" s="9">
        <v>6.9000000000000006E-2</v>
      </c>
      <c r="AC205" s="97">
        <f t="shared" si="82"/>
        <v>23</v>
      </c>
      <c r="AD205" s="31">
        <f t="shared" si="100"/>
        <v>-2.352079983850079</v>
      </c>
      <c r="AE205" s="16">
        <v>0.80054109062026857</v>
      </c>
      <c r="AF205" s="8">
        <f t="shared" si="101"/>
        <v>232</v>
      </c>
      <c r="AG205" s="31">
        <f t="shared" si="102"/>
        <v>-8.555393228143135E-2</v>
      </c>
      <c r="AH205" s="12">
        <v>2.1823333333333332</v>
      </c>
      <c r="AI205" s="97">
        <f t="shared" si="83"/>
        <v>57</v>
      </c>
      <c r="AJ205" s="31">
        <f t="shared" si="103"/>
        <v>-0.27337893339658376</v>
      </c>
      <c r="AK205" s="11">
        <v>103543.8172063799</v>
      </c>
      <c r="AL205" s="36">
        <v>1</v>
      </c>
    </row>
    <row r="206" spans="1:38" x14ac:dyDescent="0.3">
      <c r="A206" t="s">
        <v>227</v>
      </c>
      <c r="B206" s="3" t="s">
        <v>103</v>
      </c>
      <c r="C206" s="4" t="s">
        <v>104</v>
      </c>
      <c r="D206" s="5" t="s">
        <v>44</v>
      </c>
      <c r="E206" s="34">
        <f t="shared" si="84"/>
        <v>-3.2886177032722848</v>
      </c>
      <c r="F206" s="6">
        <f t="shared" si="85"/>
        <v>38.678460726943761</v>
      </c>
      <c r="G206" s="7">
        <f t="shared" si="86"/>
        <v>97</v>
      </c>
      <c r="H206" s="97">
        <f t="shared" si="87"/>
        <v>412</v>
      </c>
      <c r="I206" s="31">
        <f t="shared" si="88"/>
        <v>0.35077803068516639</v>
      </c>
      <c r="J206" s="9">
        <v>7.6524789132310866E-2</v>
      </c>
      <c r="K206" s="8">
        <f t="shared" si="89"/>
        <v>183</v>
      </c>
      <c r="L206" s="31">
        <f t="shared" si="90"/>
        <v>-0.16306762622577831</v>
      </c>
      <c r="M206" s="9">
        <v>4.7206038135593223E-2</v>
      </c>
      <c r="N206" s="8">
        <f t="shared" si="91"/>
        <v>106</v>
      </c>
      <c r="O206" s="31">
        <f t="shared" si="92"/>
        <v>-0.50470669116263678</v>
      </c>
      <c r="P206" s="9">
        <v>9.5430482028420166E-2</v>
      </c>
      <c r="Q206" s="8">
        <f t="shared" si="93"/>
        <v>248</v>
      </c>
      <c r="R206" s="31">
        <f t="shared" si="94"/>
        <v>4.8108306244087122E-2</v>
      </c>
      <c r="S206" s="10">
        <v>0.41373603640877121</v>
      </c>
      <c r="T206" s="8">
        <f t="shared" si="95"/>
        <v>131</v>
      </c>
      <c r="U206" s="31">
        <f t="shared" si="96"/>
        <v>-0.30924304184513457</v>
      </c>
      <c r="V206" s="16">
        <v>9.5620149940812832E-2</v>
      </c>
      <c r="W206" s="97">
        <f t="shared" si="81"/>
        <v>138</v>
      </c>
      <c r="X206" s="31">
        <f t="shared" si="97"/>
        <v>-0.68715902128354467</v>
      </c>
      <c r="Y206" s="11">
        <v>90140</v>
      </c>
      <c r="Z206" s="8">
        <f t="shared" si="98"/>
        <v>102</v>
      </c>
      <c r="AA206" s="31">
        <f t="shared" si="99"/>
        <v>-0.49817715239208832</v>
      </c>
      <c r="AB206" s="9">
        <v>5.2999999999999999E-2</v>
      </c>
      <c r="AC206" s="97">
        <f t="shared" si="82"/>
        <v>63</v>
      </c>
      <c r="AD206" s="31">
        <f t="shared" si="100"/>
        <v>-1.1913995741925749</v>
      </c>
      <c r="AE206" s="16">
        <v>0.86523183590928787</v>
      </c>
      <c r="AF206" s="8">
        <f t="shared" si="101"/>
        <v>78</v>
      </c>
      <c r="AG206" s="31">
        <f t="shared" si="102"/>
        <v>-0.52509776815384845</v>
      </c>
      <c r="AH206" s="12">
        <v>2.6606666666666667</v>
      </c>
      <c r="AI206" s="97">
        <f t="shared" si="83"/>
        <v>133</v>
      </c>
      <c r="AJ206" s="31">
        <f t="shared" si="103"/>
        <v>-0.24677475086710896</v>
      </c>
      <c r="AK206" s="11">
        <v>137114.829489036</v>
      </c>
      <c r="AL206" s="36">
        <v>1</v>
      </c>
    </row>
    <row r="207" spans="1:38" x14ac:dyDescent="0.3">
      <c r="A207" t="s">
        <v>367</v>
      </c>
      <c r="B207" s="3" t="s">
        <v>133</v>
      </c>
      <c r="C207" s="4" t="s">
        <v>104</v>
      </c>
      <c r="D207" s="5" t="s">
        <v>44</v>
      </c>
      <c r="E207" s="34">
        <f t="shared" si="84"/>
        <v>-0.63685734665858429</v>
      </c>
      <c r="F207" s="6">
        <f t="shared" si="85"/>
        <v>30.221800453766463</v>
      </c>
      <c r="G207" s="7">
        <f t="shared" si="86"/>
        <v>196</v>
      </c>
      <c r="H207" s="97">
        <f t="shared" si="87"/>
        <v>531</v>
      </c>
      <c r="I207" s="31">
        <f t="shared" si="88"/>
        <v>1.3935492965673255</v>
      </c>
      <c r="J207" s="9">
        <v>0.16437291198285453</v>
      </c>
      <c r="K207" s="8">
        <f t="shared" si="89"/>
        <v>370</v>
      </c>
      <c r="L207" s="31">
        <f t="shared" si="90"/>
        <v>0.47053115495757791</v>
      </c>
      <c r="M207" s="9">
        <v>2.5838725962641699E-2</v>
      </c>
      <c r="N207" s="8">
        <f t="shared" si="91"/>
        <v>148</v>
      </c>
      <c r="O207" s="31">
        <f t="shared" si="92"/>
        <v>-0.22869610286613035</v>
      </c>
      <c r="P207" s="9">
        <v>7.7075285027796106E-2</v>
      </c>
      <c r="Q207" s="8">
        <f t="shared" si="93"/>
        <v>214</v>
      </c>
      <c r="R207" s="31">
        <f t="shared" si="94"/>
        <v>4.6592513871347031E-2</v>
      </c>
      <c r="S207" s="10">
        <v>0.5413598960589</v>
      </c>
      <c r="T207" s="8">
        <f t="shared" si="95"/>
        <v>163</v>
      </c>
      <c r="U207" s="31">
        <f t="shared" si="96"/>
        <v>-0.16237532298760654</v>
      </c>
      <c r="V207" s="16">
        <v>8.6104087255160958E-2</v>
      </c>
      <c r="W207" s="97">
        <f t="shared" si="81"/>
        <v>233</v>
      </c>
      <c r="X207" s="31">
        <f t="shared" si="97"/>
        <v>-0.39506646237008797</v>
      </c>
      <c r="Y207" s="11">
        <v>103604</v>
      </c>
      <c r="Z207" s="8">
        <f t="shared" si="98"/>
        <v>202</v>
      </c>
      <c r="AA207" s="31">
        <f t="shared" si="99"/>
        <v>4.7870618184947249E-2</v>
      </c>
      <c r="AB207" s="9">
        <v>4.4000000000000004E-2</v>
      </c>
      <c r="AC207" s="97">
        <f t="shared" si="82"/>
        <v>142</v>
      </c>
      <c r="AD207" s="31">
        <f t="shared" si="100"/>
        <v>-0.28917712383642513</v>
      </c>
      <c r="AE207" s="16">
        <v>0.91551737725589089</v>
      </c>
      <c r="AF207" s="8">
        <f t="shared" si="101"/>
        <v>152</v>
      </c>
      <c r="AG207" s="31">
        <f t="shared" si="102"/>
        <v>-0.2521823968909051</v>
      </c>
      <c r="AH207" s="12">
        <v>2.3636666666666666</v>
      </c>
      <c r="AI207" s="97">
        <f t="shared" si="83"/>
        <v>166</v>
      </c>
      <c r="AJ207" s="31">
        <f t="shared" si="103"/>
        <v>-0.23591992125251279</v>
      </c>
      <c r="AK207" s="11">
        <v>150812.21026418364</v>
      </c>
      <c r="AL207" s="36">
        <v>1</v>
      </c>
    </row>
    <row r="208" spans="1:38" x14ac:dyDescent="0.3">
      <c r="A208" t="s">
        <v>782</v>
      </c>
      <c r="B208" s="3" t="s">
        <v>184</v>
      </c>
      <c r="C208" s="4" t="s">
        <v>104</v>
      </c>
      <c r="D208" s="5" t="s">
        <v>44</v>
      </c>
      <c r="E208" s="34">
        <f t="shared" si="84"/>
        <v>0.80837118709676847</v>
      </c>
      <c r="F208" s="6">
        <f t="shared" si="85"/>
        <v>25.61285956791718</v>
      </c>
      <c r="G208" s="7">
        <f t="shared" si="86"/>
        <v>272</v>
      </c>
      <c r="H208" s="97">
        <f t="shared" si="87"/>
        <v>536</v>
      </c>
      <c r="I208" s="31">
        <f t="shared" si="88"/>
        <v>1.5373268169175756</v>
      </c>
      <c r="J208" s="9">
        <v>0.17648542954459434</v>
      </c>
      <c r="K208" s="8">
        <f t="shared" si="89"/>
        <v>374</v>
      </c>
      <c r="L208" s="31">
        <f t="shared" si="90"/>
        <v>0.48898168440496814</v>
      </c>
      <c r="M208" s="9">
        <v>2.521650534895568E-2</v>
      </c>
      <c r="N208" s="8">
        <f t="shared" si="91"/>
        <v>368</v>
      </c>
      <c r="O208" s="31">
        <f t="shared" si="92"/>
        <v>0.52260533188340341</v>
      </c>
      <c r="P208" s="9">
        <v>2.7112397999473545E-2</v>
      </c>
      <c r="Q208" s="8">
        <f t="shared" si="93"/>
        <v>277</v>
      </c>
      <c r="R208" s="31">
        <f t="shared" si="94"/>
        <v>4.9201642833470678E-2</v>
      </c>
      <c r="S208" s="10">
        <v>0.32168132103795838</v>
      </c>
      <c r="T208" s="8">
        <f t="shared" si="95"/>
        <v>189</v>
      </c>
      <c r="U208" s="31">
        <f t="shared" si="96"/>
        <v>-6.6999053581123319E-2</v>
      </c>
      <c r="V208" s="16">
        <v>7.9924331993379047E-2</v>
      </c>
      <c r="W208" s="97">
        <f t="shared" si="81"/>
        <v>186</v>
      </c>
      <c r="X208" s="31">
        <f t="shared" si="97"/>
        <v>-0.5421540700225862</v>
      </c>
      <c r="Y208" s="11">
        <v>96824</v>
      </c>
      <c r="Z208" s="8">
        <f t="shared" si="98"/>
        <v>396</v>
      </c>
      <c r="AA208" s="31">
        <f t="shared" si="99"/>
        <v>0.53324641425342367</v>
      </c>
      <c r="AB208" s="9">
        <v>3.6000000000000004E-2</v>
      </c>
      <c r="AC208" s="97">
        <f t="shared" si="82"/>
        <v>180</v>
      </c>
      <c r="AD208" s="31">
        <f t="shared" si="100"/>
        <v>-0.11367611831050137</v>
      </c>
      <c r="AE208" s="16">
        <v>0.92529895946575558</v>
      </c>
      <c r="AF208" s="8">
        <f t="shared" si="101"/>
        <v>221</v>
      </c>
      <c r="AG208" s="31">
        <f t="shared" si="102"/>
        <v>-0.10546358338366651</v>
      </c>
      <c r="AH208" s="12">
        <v>2.2040000000000002</v>
      </c>
      <c r="AI208" s="97">
        <f t="shared" si="83"/>
        <v>216</v>
      </c>
      <c r="AJ208" s="31">
        <f t="shared" si="103"/>
        <v>-0.21625675777615044</v>
      </c>
      <c r="AK208" s="11">
        <v>175624.56079776966</v>
      </c>
      <c r="AL208" s="36"/>
    </row>
    <row r="209" spans="1:38" x14ac:dyDescent="0.3">
      <c r="A209" t="s">
        <v>880</v>
      </c>
      <c r="B209" s="3" t="s">
        <v>201</v>
      </c>
      <c r="C209" s="4" t="s">
        <v>104</v>
      </c>
      <c r="D209" s="5" t="s">
        <v>44</v>
      </c>
      <c r="E209" s="34">
        <f t="shared" si="84"/>
        <v>2.8203766767320531</v>
      </c>
      <c r="F209" s="6">
        <f t="shared" si="85"/>
        <v>19.19642497148882</v>
      </c>
      <c r="G209" s="7">
        <f t="shared" si="86"/>
        <v>415</v>
      </c>
      <c r="H209" s="97">
        <f t="shared" si="87"/>
        <v>473</v>
      </c>
      <c r="I209" s="31">
        <f t="shared" si="88"/>
        <v>0.63208890327467726</v>
      </c>
      <c r="J209" s="9">
        <v>0.10022378516624042</v>
      </c>
      <c r="K209" s="8">
        <f t="shared" si="89"/>
        <v>406</v>
      </c>
      <c r="L209" s="31">
        <f t="shared" si="90"/>
        <v>0.58570790771841608</v>
      </c>
      <c r="M209" s="9">
        <v>2.1954536623275695E-2</v>
      </c>
      <c r="N209" s="8">
        <f t="shared" si="91"/>
        <v>376</v>
      </c>
      <c r="O209" s="31">
        <f t="shared" si="92"/>
        <v>0.55459710178574428</v>
      </c>
      <c r="P209" s="9">
        <v>2.4984888172476325E-2</v>
      </c>
      <c r="Q209" s="8">
        <f t="shared" si="93"/>
        <v>341</v>
      </c>
      <c r="R209" s="31">
        <f t="shared" si="94"/>
        <v>5.1296701407134326E-2</v>
      </c>
      <c r="S209" s="10">
        <v>0.14528548597995061</v>
      </c>
      <c r="T209" s="8">
        <f t="shared" si="95"/>
        <v>381</v>
      </c>
      <c r="U209" s="31">
        <f t="shared" si="96"/>
        <v>0.52743362833306573</v>
      </c>
      <c r="V209" s="16">
        <v>4.1409001956947161E-2</v>
      </c>
      <c r="W209" s="97">
        <f t="shared" si="81"/>
        <v>437</v>
      </c>
      <c r="X209" s="31">
        <f t="shared" si="97"/>
        <v>0.63886396434236237</v>
      </c>
      <c r="Y209" s="11">
        <v>151263</v>
      </c>
      <c r="Z209" s="8">
        <f t="shared" si="98"/>
        <v>291</v>
      </c>
      <c r="AA209" s="31">
        <f t="shared" si="99"/>
        <v>0.29055851621918566</v>
      </c>
      <c r="AB209" s="9">
        <v>0.04</v>
      </c>
      <c r="AC209" s="97">
        <f t="shared" si="82"/>
        <v>349</v>
      </c>
      <c r="AD209" s="31">
        <f t="shared" si="100"/>
        <v>0.45091098232381044</v>
      </c>
      <c r="AE209" s="16">
        <v>0.9567663298260235</v>
      </c>
      <c r="AF209" s="8">
        <f t="shared" si="101"/>
        <v>363</v>
      </c>
      <c r="AG209" s="31">
        <f t="shared" si="102"/>
        <v>0.17235262507367322</v>
      </c>
      <c r="AH209" s="12">
        <v>1.9016666666666666</v>
      </c>
      <c r="AI209" s="97">
        <f t="shared" si="83"/>
        <v>359</v>
      </c>
      <c r="AJ209" s="31">
        <f t="shared" si="103"/>
        <v>-0.16328630678376635</v>
      </c>
      <c r="AK209" s="11">
        <v>242466.36880720616</v>
      </c>
      <c r="AL209" s="36"/>
    </row>
    <row r="210" spans="1:38" x14ac:dyDescent="0.3">
      <c r="A210" t="s">
        <v>1017</v>
      </c>
      <c r="B210" s="3" t="s">
        <v>219</v>
      </c>
      <c r="C210" s="4" t="s">
        <v>104</v>
      </c>
      <c r="D210" s="5" t="s">
        <v>44</v>
      </c>
      <c r="E210" s="34">
        <f t="shared" si="84"/>
        <v>-9.8544727322116934</v>
      </c>
      <c r="F210" s="6">
        <f t="shared" si="85"/>
        <v>59.617458945311796</v>
      </c>
      <c r="G210" s="7">
        <f t="shared" si="86"/>
        <v>24</v>
      </c>
      <c r="H210" s="97">
        <f t="shared" si="87"/>
        <v>526</v>
      </c>
      <c r="I210" s="31">
        <f t="shared" si="88"/>
        <v>1.2707577873423439</v>
      </c>
      <c r="J210" s="9">
        <v>0.15402835806165083</v>
      </c>
      <c r="K210" s="8">
        <f t="shared" si="89"/>
        <v>131</v>
      </c>
      <c r="L210" s="31">
        <f t="shared" si="90"/>
        <v>-0.41129283142770851</v>
      </c>
      <c r="M210" s="9">
        <v>5.5577117131103006E-2</v>
      </c>
      <c r="N210" s="8">
        <f t="shared" si="91"/>
        <v>29</v>
      </c>
      <c r="O210" s="31">
        <f t="shared" si="92"/>
        <v>-2.1341162422631639</v>
      </c>
      <c r="P210" s="9">
        <v>0.20378912685337727</v>
      </c>
      <c r="Q210" s="8">
        <f t="shared" si="93"/>
        <v>73</v>
      </c>
      <c r="R210" s="31">
        <f t="shared" si="94"/>
        <v>2.898311809567582E-2</v>
      </c>
      <c r="S210" s="10">
        <v>2.024002964736737</v>
      </c>
      <c r="T210" s="8">
        <f t="shared" si="95"/>
        <v>20</v>
      </c>
      <c r="U210" s="31">
        <f t="shared" si="96"/>
        <v>-2.2094032271803892</v>
      </c>
      <c r="V210" s="16">
        <v>0.21873803845361128</v>
      </c>
      <c r="W210" s="97">
        <f t="shared" si="81"/>
        <v>13</v>
      </c>
      <c r="X210" s="31">
        <f t="shared" si="97"/>
        <v>-1.4962059463845205</v>
      </c>
      <c r="Y210" s="11">
        <v>52847</v>
      </c>
      <c r="Z210" s="8">
        <f t="shared" si="98"/>
        <v>48</v>
      </c>
      <c r="AA210" s="31">
        <f t="shared" si="99"/>
        <v>-1.2262408464948031</v>
      </c>
      <c r="AB210" s="9">
        <v>6.5000000000000002E-2</v>
      </c>
      <c r="AC210" s="97">
        <f t="shared" si="82"/>
        <v>19</v>
      </c>
      <c r="AD210" s="31">
        <f t="shared" si="100"/>
        <v>-2.6462165566497013</v>
      </c>
      <c r="AE210" s="16">
        <v>0.78414733231019229</v>
      </c>
      <c r="AF210" s="8">
        <f t="shared" si="101"/>
        <v>9</v>
      </c>
      <c r="AG210" s="31">
        <f t="shared" si="102"/>
        <v>-1.2531783938463468</v>
      </c>
      <c r="AH210" s="12">
        <v>3.4529999999999998</v>
      </c>
      <c r="AI210" s="97">
        <f t="shared" si="83"/>
        <v>19</v>
      </c>
      <c r="AJ210" s="31">
        <f t="shared" si="103"/>
        <v>-0.29137868740745454</v>
      </c>
      <c r="AK210" s="11">
        <v>80830.472704467058</v>
      </c>
      <c r="AL210" s="36">
        <v>1</v>
      </c>
    </row>
    <row r="211" spans="1:38" x14ac:dyDescent="0.3">
      <c r="A211" t="s">
        <v>747</v>
      </c>
      <c r="B211" s="3" t="s">
        <v>290</v>
      </c>
      <c r="C211" s="4" t="s">
        <v>104</v>
      </c>
      <c r="D211" s="5" t="s">
        <v>44</v>
      </c>
      <c r="E211" s="34">
        <f t="shared" si="84"/>
        <v>-7.9042333735213735</v>
      </c>
      <c r="F211" s="6">
        <f t="shared" si="85"/>
        <v>53.398001117348741</v>
      </c>
      <c r="G211" s="7">
        <f t="shared" si="86"/>
        <v>34</v>
      </c>
      <c r="H211" s="97">
        <f t="shared" si="87"/>
        <v>492</v>
      </c>
      <c r="I211" s="31">
        <f t="shared" si="88"/>
        <v>0.84403450733835617</v>
      </c>
      <c r="J211" s="9">
        <v>0.11807911362858303</v>
      </c>
      <c r="K211" s="8">
        <f t="shared" si="89"/>
        <v>145</v>
      </c>
      <c r="L211" s="31">
        <f t="shared" si="90"/>
        <v>-0.34199687382382243</v>
      </c>
      <c r="M211" s="9">
        <v>5.3240199191203499E-2</v>
      </c>
      <c r="N211" s="8">
        <f t="shared" si="91"/>
        <v>25</v>
      </c>
      <c r="O211" s="31">
        <f t="shared" si="92"/>
        <v>-2.1819231338944709</v>
      </c>
      <c r="P211" s="9">
        <v>0.20696837051680317</v>
      </c>
      <c r="Q211" s="8">
        <f t="shared" si="93"/>
        <v>46</v>
      </c>
      <c r="R211" s="31">
        <f t="shared" si="94"/>
        <v>1.8308604668746262E-2</v>
      </c>
      <c r="S211" s="10">
        <v>2.9227557411273488</v>
      </c>
      <c r="T211" s="8">
        <f t="shared" si="95"/>
        <v>43</v>
      </c>
      <c r="U211" s="31">
        <f t="shared" si="96"/>
        <v>-1.3662787616980892</v>
      </c>
      <c r="V211" s="16">
        <v>0.16410911572131648</v>
      </c>
      <c r="W211" s="97">
        <f t="shared" si="81"/>
        <v>24</v>
      </c>
      <c r="X211" s="31">
        <f t="shared" si="97"/>
        <v>-1.3230200508255392</v>
      </c>
      <c r="Y211" s="11">
        <v>60830</v>
      </c>
      <c r="Z211" s="8">
        <f t="shared" si="98"/>
        <v>29</v>
      </c>
      <c r="AA211" s="31">
        <f t="shared" si="99"/>
        <v>-1.6509446680547204</v>
      </c>
      <c r="AB211" s="9">
        <v>7.2000000000000008E-2</v>
      </c>
      <c r="AC211" s="97">
        <f t="shared" si="82"/>
        <v>56</v>
      </c>
      <c r="AD211" s="31">
        <f t="shared" si="100"/>
        <v>-1.3214269046222356</v>
      </c>
      <c r="AE211" s="16">
        <v>0.85798473770426309</v>
      </c>
      <c r="AF211" s="8">
        <f t="shared" si="101"/>
        <v>77</v>
      </c>
      <c r="AG211" s="31">
        <f t="shared" si="102"/>
        <v>-0.52969230302359493</v>
      </c>
      <c r="AH211" s="12">
        <v>2.6656666666666666</v>
      </c>
      <c r="AI211" s="97">
        <f t="shared" si="83"/>
        <v>23</v>
      </c>
      <c r="AJ211" s="31">
        <f t="shared" si="103"/>
        <v>-0.28813916687119895</v>
      </c>
      <c r="AK211" s="11">
        <v>84918.325567153792</v>
      </c>
      <c r="AL211" s="36">
        <v>1</v>
      </c>
    </row>
    <row r="212" spans="1:38" x14ac:dyDescent="0.3">
      <c r="A212" t="s">
        <v>118</v>
      </c>
      <c r="B212" s="3" t="s">
        <v>329</v>
      </c>
      <c r="C212" s="4" t="s">
        <v>104</v>
      </c>
      <c r="D212" s="5" t="s">
        <v>44</v>
      </c>
      <c r="E212" s="34">
        <f t="shared" si="84"/>
        <v>5.8313331309567289</v>
      </c>
      <c r="F212" s="6">
        <f t="shared" si="85"/>
        <v>9.5942617265324053</v>
      </c>
      <c r="G212" s="7">
        <f t="shared" si="86"/>
        <v>550</v>
      </c>
      <c r="H212" s="97">
        <f t="shared" si="87"/>
        <v>203</v>
      </c>
      <c r="I212" s="31">
        <f t="shared" si="88"/>
        <v>-0.27287482077873043</v>
      </c>
      <c r="J212" s="9">
        <v>2.3985239852398532E-2</v>
      </c>
      <c r="K212" s="8">
        <f t="shared" si="89"/>
        <v>84</v>
      </c>
      <c r="L212" s="31">
        <f t="shared" si="90"/>
        <v>-0.81841905621084765</v>
      </c>
      <c r="M212" s="9">
        <v>6.9306930693069313E-2</v>
      </c>
      <c r="N212" s="8">
        <f t="shared" si="91"/>
        <v>522</v>
      </c>
      <c r="O212" s="31">
        <f t="shared" si="92"/>
        <v>0.89030709003831243</v>
      </c>
      <c r="P212" s="9">
        <v>2.6595744680851063E-3</v>
      </c>
      <c r="Q212" s="8">
        <f t="shared" si="93"/>
        <v>386</v>
      </c>
      <c r="R212" s="31">
        <f t="shared" si="94"/>
        <v>5.3022261440516576E-2</v>
      </c>
      <c r="S212" s="10">
        <v>0</v>
      </c>
      <c r="T212" s="8">
        <f t="shared" si="95"/>
        <v>559</v>
      </c>
      <c r="U212" s="31">
        <f t="shared" si="96"/>
        <v>1.0292509840358646</v>
      </c>
      <c r="V212" s="16">
        <v>8.8945362134688691E-3</v>
      </c>
      <c r="W212" s="97">
        <f t="shared" si="81"/>
        <v>554</v>
      </c>
      <c r="X212" s="31">
        <f t="shared" si="97"/>
        <v>2.7808977573784568</v>
      </c>
      <c r="Y212" s="11">
        <v>250000</v>
      </c>
      <c r="Z212" s="8">
        <f t="shared" si="98"/>
        <v>366</v>
      </c>
      <c r="AA212" s="31">
        <f t="shared" si="99"/>
        <v>0.47257443974486402</v>
      </c>
      <c r="AB212" s="9">
        <v>3.7000000000000005E-2</v>
      </c>
      <c r="AC212" s="97">
        <f t="shared" si="82"/>
        <v>481</v>
      </c>
      <c r="AD212" s="31">
        <f t="shared" si="100"/>
        <v>0.81331109538358826</v>
      </c>
      <c r="AE212" s="16">
        <v>0.97696476964769652</v>
      </c>
      <c r="AF212" s="8">
        <f t="shared" si="101"/>
        <v>393</v>
      </c>
      <c r="AG212" s="31">
        <f t="shared" si="102"/>
        <v>0.24310846206776957</v>
      </c>
      <c r="AH212" s="12">
        <v>1.8246666666666667</v>
      </c>
      <c r="AI212" s="97">
        <f t="shared" si="83"/>
        <v>503</v>
      </c>
      <c r="AJ212" s="31">
        <f t="shared" si="103"/>
        <v>1.6063426662313689E-2</v>
      </c>
      <c r="AK212" s="11">
        <v>468782.36621621624</v>
      </c>
      <c r="AL212" s="36"/>
    </row>
    <row r="213" spans="1:38" x14ac:dyDescent="0.3">
      <c r="A213" t="s">
        <v>237</v>
      </c>
      <c r="B213" s="3" t="s">
        <v>341</v>
      </c>
      <c r="C213" s="4" t="s">
        <v>104</v>
      </c>
      <c r="D213" s="5" t="s">
        <v>44</v>
      </c>
      <c r="E213" s="34">
        <f t="shared" si="84"/>
        <v>1.6670689596398001</v>
      </c>
      <c r="F213" s="6">
        <f t="shared" si="85"/>
        <v>22.874408741612609</v>
      </c>
      <c r="G213" s="7">
        <f t="shared" si="86"/>
        <v>332</v>
      </c>
      <c r="H213" s="97">
        <f t="shared" si="87"/>
        <v>453</v>
      </c>
      <c r="I213" s="31">
        <f t="shared" si="88"/>
        <v>0.56875895896107931</v>
      </c>
      <c r="J213" s="9">
        <v>9.4888562658481224E-2</v>
      </c>
      <c r="K213" s="8">
        <f t="shared" si="89"/>
        <v>311</v>
      </c>
      <c r="L213" s="31">
        <f t="shared" si="90"/>
        <v>0.31036759033467926</v>
      </c>
      <c r="M213" s="9">
        <v>3.1240038253108064E-2</v>
      </c>
      <c r="N213" s="8">
        <f t="shared" si="91"/>
        <v>449</v>
      </c>
      <c r="O213" s="31">
        <f t="shared" si="92"/>
        <v>0.71258445807211479</v>
      </c>
      <c r="P213" s="9">
        <v>1.4478446857518921E-2</v>
      </c>
      <c r="Q213" s="8">
        <f t="shared" si="93"/>
        <v>87</v>
      </c>
      <c r="R213" s="31">
        <f t="shared" si="94"/>
        <v>3.1306580596227235E-2</v>
      </c>
      <c r="S213" s="10">
        <v>1.8283764017552413</v>
      </c>
      <c r="T213" s="8">
        <f t="shared" si="95"/>
        <v>257</v>
      </c>
      <c r="U213" s="31">
        <f t="shared" si="96"/>
        <v>0.15448269803017523</v>
      </c>
      <c r="V213" s="16">
        <v>6.5573770491803282E-2</v>
      </c>
      <c r="W213" s="97">
        <f t="shared" si="81"/>
        <v>310</v>
      </c>
      <c r="X213" s="31">
        <f t="shared" si="97"/>
        <v>-0.12657734256074901</v>
      </c>
      <c r="Y213" s="11">
        <v>115980</v>
      </c>
      <c r="Z213" s="8">
        <f t="shared" si="98"/>
        <v>150</v>
      </c>
      <c r="AA213" s="31">
        <f t="shared" si="99"/>
        <v>-0.19481727984929073</v>
      </c>
      <c r="AB213" s="9">
        <v>4.8000000000000001E-2</v>
      </c>
      <c r="AC213" s="97">
        <f t="shared" si="82"/>
        <v>452</v>
      </c>
      <c r="AD213" s="31">
        <f t="shared" si="100"/>
        <v>0.73546811528389078</v>
      </c>
      <c r="AE213" s="16">
        <v>0.97262617621899061</v>
      </c>
      <c r="AF213" s="8">
        <f t="shared" si="101"/>
        <v>453</v>
      </c>
      <c r="AG213" s="31">
        <f t="shared" si="102"/>
        <v>0.4556822753747084</v>
      </c>
      <c r="AH213" s="12">
        <v>1.5933333333333335</v>
      </c>
      <c r="AI213" s="97">
        <f t="shared" si="83"/>
        <v>513</v>
      </c>
      <c r="AJ213" s="31">
        <f t="shared" si="103"/>
        <v>8.3678095599260302E-2</v>
      </c>
      <c r="AK213" s="11">
        <v>554103.26938078983</v>
      </c>
      <c r="AL213" s="36"/>
    </row>
    <row r="214" spans="1:38" x14ac:dyDescent="0.3">
      <c r="A214" t="s">
        <v>597</v>
      </c>
      <c r="B214" s="3" t="s">
        <v>397</v>
      </c>
      <c r="C214" s="4" t="s">
        <v>104</v>
      </c>
      <c r="D214" s="5" t="s">
        <v>44</v>
      </c>
      <c r="E214" s="34">
        <f t="shared" si="84"/>
        <v>6.9546680084700334</v>
      </c>
      <c r="F214" s="6">
        <f t="shared" si="85"/>
        <v>6.0118635628188777</v>
      </c>
      <c r="G214" s="7">
        <f t="shared" si="86"/>
        <v>562</v>
      </c>
      <c r="H214" s="97">
        <f t="shared" si="87"/>
        <v>432</v>
      </c>
      <c r="I214" s="31">
        <f t="shared" si="88"/>
        <v>0.4535783167022146</v>
      </c>
      <c r="J214" s="9">
        <v>8.5185185185185253E-2</v>
      </c>
      <c r="K214" s="8">
        <f t="shared" si="89"/>
        <v>359</v>
      </c>
      <c r="L214" s="31">
        <f t="shared" si="90"/>
        <v>0.42874364877237281</v>
      </c>
      <c r="M214" s="9">
        <v>2.7247956403269755E-2</v>
      </c>
      <c r="N214" s="8">
        <f t="shared" si="91"/>
        <v>525</v>
      </c>
      <c r="O214" s="31">
        <f t="shared" si="92"/>
        <v>0.93029961714273846</v>
      </c>
      <c r="P214" s="9">
        <v>0</v>
      </c>
      <c r="Q214" s="8">
        <f t="shared" si="93"/>
        <v>200</v>
      </c>
      <c r="R214" s="31">
        <f t="shared" si="94"/>
        <v>4.5783701159086788E-2</v>
      </c>
      <c r="S214" s="10">
        <v>0.6094588005850804</v>
      </c>
      <c r="T214" s="8">
        <f t="shared" si="95"/>
        <v>553</v>
      </c>
      <c r="U214" s="31">
        <f t="shared" si="96"/>
        <v>1.0013668254685935</v>
      </c>
      <c r="V214" s="16">
        <v>1.0701246380460784E-2</v>
      </c>
      <c r="W214" s="97">
        <f t="shared" si="81"/>
        <v>554</v>
      </c>
      <c r="X214" s="31">
        <f t="shared" si="97"/>
        <v>2.7808977573784568</v>
      </c>
      <c r="Y214" s="11">
        <v>250000</v>
      </c>
      <c r="Z214" s="8">
        <f t="shared" si="98"/>
        <v>508</v>
      </c>
      <c r="AA214" s="31">
        <f t="shared" si="99"/>
        <v>0.83660628679622162</v>
      </c>
      <c r="AB214" s="9">
        <v>3.1E-2</v>
      </c>
      <c r="AC214" s="97">
        <f t="shared" si="82"/>
        <v>561</v>
      </c>
      <c r="AD214" s="31">
        <f t="shared" si="100"/>
        <v>1.1822803009107699</v>
      </c>
      <c r="AE214" s="16">
        <v>0.99752933909820873</v>
      </c>
      <c r="AF214" s="8">
        <f t="shared" si="101"/>
        <v>222</v>
      </c>
      <c r="AG214" s="31">
        <f t="shared" si="102"/>
        <v>-0.10393207176041744</v>
      </c>
      <c r="AH214" s="12">
        <v>2.2023333333333333</v>
      </c>
      <c r="AI214" s="97">
        <f t="shared" si="83"/>
        <v>464</v>
      </c>
      <c r="AJ214" s="31">
        <f t="shared" si="103"/>
        <v>-6.8655815257503999E-2</v>
      </c>
      <c r="AK214" s="11">
        <v>361877.72038030229</v>
      </c>
      <c r="AL214" s="36"/>
    </row>
    <row r="215" spans="1:38" x14ac:dyDescent="0.3">
      <c r="A215" t="s">
        <v>622</v>
      </c>
      <c r="B215" s="3" t="s">
        <v>507</v>
      </c>
      <c r="C215" s="4" t="s">
        <v>104</v>
      </c>
      <c r="D215" s="5" t="s">
        <v>44</v>
      </c>
      <c r="E215" s="34">
        <f t="shared" si="84"/>
        <v>-8.0646522223232626</v>
      </c>
      <c r="F215" s="6">
        <f t="shared" si="85"/>
        <v>53.909588713244531</v>
      </c>
      <c r="G215" s="7">
        <f t="shared" si="86"/>
        <v>32</v>
      </c>
      <c r="H215" s="97">
        <f t="shared" si="87"/>
        <v>516</v>
      </c>
      <c r="I215" s="31">
        <f t="shared" si="88"/>
        <v>1.1761810302578961</v>
      </c>
      <c r="J215" s="9">
        <v>0.14606075208036029</v>
      </c>
      <c r="K215" s="8">
        <f t="shared" si="89"/>
        <v>101</v>
      </c>
      <c r="L215" s="31">
        <f t="shared" si="90"/>
        <v>-0.66468486594382414</v>
      </c>
      <c r="M215" s="9">
        <v>6.4122440866626912E-2</v>
      </c>
      <c r="N215" s="8">
        <f t="shared" si="91"/>
        <v>26</v>
      </c>
      <c r="O215" s="31">
        <f t="shared" si="92"/>
        <v>-2.1701387988115761</v>
      </c>
      <c r="P215" s="9">
        <v>0.20618469119021324</v>
      </c>
      <c r="Q215" s="8">
        <f t="shared" si="93"/>
        <v>36</v>
      </c>
      <c r="R215" s="31">
        <f t="shared" si="94"/>
        <v>1.3840624570095853E-2</v>
      </c>
      <c r="S215" s="10">
        <v>3.298942397878327</v>
      </c>
      <c r="T215" s="8">
        <f t="shared" si="95"/>
        <v>35</v>
      </c>
      <c r="U215" s="31">
        <f t="shared" si="96"/>
        <v>-1.7714767811981209</v>
      </c>
      <c r="V215" s="16">
        <v>0.19036328364643265</v>
      </c>
      <c r="W215" s="97">
        <f t="shared" si="81"/>
        <v>26</v>
      </c>
      <c r="X215" s="31">
        <f t="shared" si="97"/>
        <v>-1.3061201619816902</v>
      </c>
      <c r="Y215" s="11">
        <v>61609</v>
      </c>
      <c r="Z215" s="8">
        <f t="shared" si="98"/>
        <v>45</v>
      </c>
      <c r="AA215" s="31">
        <f t="shared" si="99"/>
        <v>-1.2869128210033627</v>
      </c>
      <c r="AB215" s="9">
        <v>6.6000000000000003E-2</v>
      </c>
      <c r="AC215" s="97">
        <f t="shared" si="82"/>
        <v>48</v>
      </c>
      <c r="AD215" s="31">
        <f t="shared" si="100"/>
        <v>-1.434179504764572</v>
      </c>
      <c r="AE215" s="16">
        <v>0.85170044990566496</v>
      </c>
      <c r="AF215" s="8">
        <f t="shared" si="101"/>
        <v>52</v>
      </c>
      <c r="AG215" s="31">
        <f t="shared" si="102"/>
        <v>-0.66232120959694452</v>
      </c>
      <c r="AH215" s="12">
        <v>2.81</v>
      </c>
      <c r="AI215" s="97">
        <f t="shared" si="83"/>
        <v>24</v>
      </c>
      <c r="AJ215" s="31">
        <f t="shared" si="103"/>
        <v>-0.28783407125327048</v>
      </c>
      <c r="AK215" s="11">
        <v>85303.316488243479</v>
      </c>
      <c r="AL215" s="36">
        <v>1</v>
      </c>
    </row>
    <row r="216" spans="1:38" x14ac:dyDescent="0.3">
      <c r="A216" t="s">
        <v>373</v>
      </c>
      <c r="B216" s="3" t="s">
        <v>578</v>
      </c>
      <c r="C216" s="4" t="s">
        <v>104</v>
      </c>
      <c r="D216" s="5" t="s">
        <v>44</v>
      </c>
      <c r="E216" s="34">
        <f t="shared" si="84"/>
        <v>5.5298295817672773</v>
      </c>
      <c r="F216" s="6">
        <f t="shared" si="85"/>
        <v>10.555778886366703</v>
      </c>
      <c r="G216" s="7">
        <f t="shared" si="86"/>
        <v>544</v>
      </c>
      <c r="H216" s="97">
        <f t="shared" si="87"/>
        <v>443</v>
      </c>
      <c r="I216" s="31">
        <f t="shared" si="88"/>
        <v>0.49259586035869629</v>
      </c>
      <c r="J216" s="9">
        <v>8.8472212820686291E-2</v>
      </c>
      <c r="K216" s="8">
        <f t="shared" si="89"/>
        <v>478</v>
      </c>
      <c r="L216" s="31">
        <f t="shared" si="90"/>
        <v>0.81267376978701189</v>
      </c>
      <c r="M216" s="9">
        <v>1.4300401906720253E-2</v>
      </c>
      <c r="N216" s="8">
        <f t="shared" si="91"/>
        <v>475</v>
      </c>
      <c r="O216" s="31">
        <f t="shared" si="92"/>
        <v>0.77346737804142773</v>
      </c>
      <c r="P216" s="9">
        <v>1.042962395942972E-2</v>
      </c>
      <c r="Q216" s="8">
        <f t="shared" si="93"/>
        <v>370</v>
      </c>
      <c r="R216" s="31">
        <f t="shared" si="94"/>
        <v>5.2283640189908984E-2</v>
      </c>
      <c r="S216" s="10">
        <v>6.2189054726368168E-2</v>
      </c>
      <c r="T216" s="8">
        <f t="shared" si="95"/>
        <v>511</v>
      </c>
      <c r="U216" s="31">
        <f t="shared" si="96"/>
        <v>0.81242760469782638</v>
      </c>
      <c r="V216" s="16">
        <v>2.2943265815493906E-2</v>
      </c>
      <c r="W216" s="97">
        <f t="shared" si="81"/>
        <v>544</v>
      </c>
      <c r="X216" s="31">
        <f t="shared" si="97"/>
        <v>2.3428023076830953</v>
      </c>
      <c r="Y216" s="11">
        <v>229806</v>
      </c>
      <c r="Z216" s="8">
        <f t="shared" si="98"/>
        <v>415</v>
      </c>
      <c r="AA216" s="31">
        <f t="shared" si="99"/>
        <v>0.59391838876198322</v>
      </c>
      <c r="AB216" s="9">
        <v>3.5000000000000003E-2</v>
      </c>
      <c r="AC216" s="97">
        <f t="shared" si="82"/>
        <v>391</v>
      </c>
      <c r="AD216" s="31">
        <f t="shared" si="100"/>
        <v>0.58504594423078571</v>
      </c>
      <c r="AE216" s="16">
        <v>0.96424236765941551</v>
      </c>
      <c r="AF216" s="8">
        <f t="shared" si="101"/>
        <v>387</v>
      </c>
      <c r="AG216" s="31">
        <f t="shared" si="102"/>
        <v>0.21982948539438732</v>
      </c>
      <c r="AH216" s="12">
        <v>1.8499999999999999</v>
      </c>
      <c r="AI216" s="97">
        <f t="shared" si="83"/>
        <v>478</v>
      </c>
      <c r="AJ216" s="31">
        <f t="shared" si="103"/>
        <v>-4.5561842891094113E-2</v>
      </c>
      <c r="AK216" s="11">
        <v>391019.3047574627</v>
      </c>
      <c r="AL216" s="36"/>
    </row>
    <row r="217" spans="1:38" x14ac:dyDescent="0.3">
      <c r="A217" t="s">
        <v>890</v>
      </c>
      <c r="B217" s="3" t="s">
        <v>629</v>
      </c>
      <c r="C217" s="4" t="s">
        <v>104</v>
      </c>
      <c r="D217" s="5" t="s">
        <v>44</v>
      </c>
      <c r="E217" s="34">
        <f t="shared" si="84"/>
        <v>2.7341918548118911</v>
      </c>
      <c r="F217" s="6">
        <f t="shared" si="85"/>
        <v>19.471274754903568</v>
      </c>
      <c r="G217" s="7">
        <f t="shared" si="86"/>
        <v>409</v>
      </c>
      <c r="H217" s="97">
        <f t="shared" si="87"/>
        <v>387</v>
      </c>
      <c r="I217" s="31">
        <f t="shared" si="88"/>
        <v>0.26644303785241169</v>
      </c>
      <c r="J217" s="9">
        <v>6.9419999181367986E-2</v>
      </c>
      <c r="K217" s="8">
        <f t="shared" si="89"/>
        <v>238</v>
      </c>
      <c r="L217" s="31">
        <f t="shared" si="90"/>
        <v>3.7637280072050978E-2</v>
      </c>
      <c r="M217" s="9">
        <v>4.043752071594299E-2</v>
      </c>
      <c r="N217" s="8">
        <f t="shared" si="91"/>
        <v>312</v>
      </c>
      <c r="O217" s="31">
        <f t="shared" si="92"/>
        <v>0.39214111341474212</v>
      </c>
      <c r="P217" s="9">
        <v>3.5788501500808124E-2</v>
      </c>
      <c r="Q217" s="8">
        <f t="shared" si="93"/>
        <v>282</v>
      </c>
      <c r="R217" s="31">
        <f t="shared" si="94"/>
        <v>4.9385554674406425E-2</v>
      </c>
      <c r="S217" s="10">
        <v>0.30619665480154629</v>
      </c>
      <c r="T217" s="8">
        <f t="shared" si="95"/>
        <v>447</v>
      </c>
      <c r="U217" s="31">
        <f t="shared" si="96"/>
        <v>0.65804230834440525</v>
      </c>
      <c r="V217" s="16">
        <v>3.2946418102942902E-2</v>
      </c>
      <c r="W217" s="97">
        <f t="shared" si="81"/>
        <v>487</v>
      </c>
      <c r="X217" s="31">
        <f t="shared" si="97"/>
        <v>1.12128094537018</v>
      </c>
      <c r="Y217" s="11">
        <v>173500</v>
      </c>
      <c r="Z217" s="8">
        <f t="shared" si="98"/>
        <v>266</v>
      </c>
      <c r="AA217" s="31">
        <f t="shared" si="99"/>
        <v>0.22988654171062647</v>
      </c>
      <c r="AB217" s="9">
        <v>4.0999999999999995E-2</v>
      </c>
      <c r="AC217" s="97">
        <f t="shared" si="82"/>
        <v>296</v>
      </c>
      <c r="AD217" s="31">
        <f t="shared" si="100"/>
        <v>0.32876138491548629</v>
      </c>
      <c r="AE217" s="16">
        <v>0.94995829858215175</v>
      </c>
      <c r="AF217" s="8">
        <f t="shared" si="101"/>
        <v>127</v>
      </c>
      <c r="AG217" s="31">
        <f t="shared" si="102"/>
        <v>-0.32538865248219978</v>
      </c>
      <c r="AH217" s="12">
        <v>2.4433333333333334</v>
      </c>
      <c r="AI217" s="97">
        <f t="shared" si="83"/>
        <v>362</v>
      </c>
      <c r="AJ217" s="31">
        <f t="shared" si="103"/>
        <v>-0.15991563991408464</v>
      </c>
      <c r="AK217" s="11">
        <v>246719.71125655452</v>
      </c>
      <c r="AL217" s="36"/>
    </row>
    <row r="218" spans="1:38" x14ac:dyDescent="0.3">
      <c r="A218" t="s">
        <v>776</v>
      </c>
      <c r="B218" s="3" t="s">
        <v>663</v>
      </c>
      <c r="C218" s="4" t="s">
        <v>104</v>
      </c>
      <c r="D218" s="5" t="s">
        <v>44</v>
      </c>
      <c r="E218" s="34">
        <f t="shared" si="84"/>
        <v>6.6359907772038706</v>
      </c>
      <c r="F218" s="6">
        <f t="shared" si="85"/>
        <v>7.0281488673688486</v>
      </c>
      <c r="G218" s="7">
        <f t="shared" si="86"/>
        <v>556</v>
      </c>
      <c r="H218" s="97">
        <f t="shared" si="87"/>
        <v>501</v>
      </c>
      <c r="I218" s="31">
        <f t="shared" si="88"/>
        <v>0.99090337829174679</v>
      </c>
      <c r="J218" s="9">
        <v>0.13045206159960254</v>
      </c>
      <c r="K218" s="8">
        <f t="shared" si="89"/>
        <v>262</v>
      </c>
      <c r="L218" s="31">
        <f t="shared" si="90"/>
        <v>0.12015685735269704</v>
      </c>
      <c r="M218" s="9">
        <v>3.7654653039268425E-2</v>
      </c>
      <c r="N218" s="8">
        <f t="shared" si="91"/>
        <v>524</v>
      </c>
      <c r="O218" s="31">
        <f t="shared" si="92"/>
        <v>0.90298219505128585</v>
      </c>
      <c r="P218" s="9">
        <v>1.8166573504751259E-3</v>
      </c>
      <c r="Q218" s="8">
        <f t="shared" si="93"/>
        <v>358</v>
      </c>
      <c r="R218" s="31">
        <f t="shared" si="94"/>
        <v>5.197840226405586E-2</v>
      </c>
      <c r="S218" s="10">
        <v>8.7888908419757425E-2</v>
      </c>
      <c r="T218" s="8">
        <f t="shared" si="95"/>
        <v>470</v>
      </c>
      <c r="U218" s="31">
        <f t="shared" si="96"/>
        <v>0.69609396035370308</v>
      </c>
      <c r="V218" s="16">
        <v>3.0480921201174078E-2</v>
      </c>
      <c r="W218" s="97">
        <f t="shared" si="81"/>
        <v>554</v>
      </c>
      <c r="X218" s="31">
        <f t="shared" si="97"/>
        <v>2.7808977573784568</v>
      </c>
      <c r="Y218" s="11">
        <v>250000</v>
      </c>
      <c r="Z218" s="8">
        <f t="shared" si="98"/>
        <v>508</v>
      </c>
      <c r="AA218" s="31">
        <f t="shared" si="99"/>
        <v>0.83660628679622162</v>
      </c>
      <c r="AB218" s="9">
        <v>3.1E-2</v>
      </c>
      <c r="AC218" s="97">
        <f t="shared" si="82"/>
        <v>517</v>
      </c>
      <c r="AD218" s="31">
        <f t="shared" si="100"/>
        <v>0.92233333167775178</v>
      </c>
      <c r="AE218" s="16">
        <v>0.98304114490160999</v>
      </c>
      <c r="AF218" s="8">
        <f t="shared" si="101"/>
        <v>468</v>
      </c>
      <c r="AG218" s="31">
        <f t="shared" si="102"/>
        <v>0.52705071701810424</v>
      </c>
      <c r="AH218" s="12">
        <v>1.5156666666666669</v>
      </c>
      <c r="AI218" s="97">
        <f t="shared" si="83"/>
        <v>521</v>
      </c>
      <c r="AJ218" s="31">
        <f t="shared" si="103"/>
        <v>0.14228442206703029</v>
      </c>
      <c r="AK218" s="11">
        <v>628056.81798207061</v>
      </c>
      <c r="AL218" s="36"/>
    </row>
    <row r="219" spans="1:38" x14ac:dyDescent="0.3">
      <c r="A219" t="s">
        <v>1140</v>
      </c>
      <c r="B219" s="3" t="s">
        <v>682</v>
      </c>
      <c r="C219" s="4" t="s">
        <v>104</v>
      </c>
      <c r="D219" s="5" t="s">
        <v>44</v>
      </c>
      <c r="E219" s="34">
        <f t="shared" si="84"/>
        <v>2.2801947075863187</v>
      </c>
      <c r="F219" s="6">
        <f t="shared" si="85"/>
        <v>20.919105298679067</v>
      </c>
      <c r="G219" s="7">
        <f t="shared" si="86"/>
        <v>379</v>
      </c>
      <c r="H219" s="97">
        <f t="shared" si="87"/>
        <v>437</v>
      </c>
      <c r="I219" s="31">
        <f t="shared" si="88"/>
        <v>0.46229757306636959</v>
      </c>
      <c r="J219" s="9">
        <v>8.5919737746523506E-2</v>
      </c>
      <c r="K219" s="8">
        <f t="shared" si="89"/>
        <v>189</v>
      </c>
      <c r="L219" s="31">
        <f t="shared" si="90"/>
        <v>-0.14531484592493027</v>
      </c>
      <c r="M219" s="9">
        <v>4.6607348223473156E-2</v>
      </c>
      <c r="N219" s="8">
        <f t="shared" si="91"/>
        <v>289</v>
      </c>
      <c r="O219" s="31">
        <f t="shared" si="92"/>
        <v>0.32789405816420286</v>
      </c>
      <c r="P219" s="9">
        <v>4.006104540251812E-2</v>
      </c>
      <c r="Q219" s="8">
        <f t="shared" si="93"/>
        <v>313</v>
      </c>
      <c r="R219" s="31">
        <f t="shared" si="94"/>
        <v>5.0419932406824644E-2</v>
      </c>
      <c r="S219" s="10">
        <v>0.21910604732690622</v>
      </c>
      <c r="T219" s="8">
        <f t="shared" si="95"/>
        <v>216</v>
      </c>
      <c r="U219" s="31">
        <f t="shared" si="96"/>
        <v>6.2600398695543584E-3</v>
      </c>
      <c r="V219" s="16">
        <v>7.5177624337035925E-2</v>
      </c>
      <c r="W219" s="97">
        <f t="shared" si="81"/>
        <v>435</v>
      </c>
      <c r="X219" s="31">
        <f t="shared" si="97"/>
        <v>0.6347854289089303</v>
      </c>
      <c r="Y219" s="11">
        <v>151075</v>
      </c>
      <c r="Z219" s="8">
        <f t="shared" si="98"/>
        <v>366</v>
      </c>
      <c r="AA219" s="31">
        <f t="shared" si="99"/>
        <v>0.47257443974486402</v>
      </c>
      <c r="AB219" s="9">
        <v>3.7000000000000005E-2</v>
      </c>
      <c r="AC219" s="97">
        <f t="shared" si="82"/>
        <v>454</v>
      </c>
      <c r="AD219" s="31">
        <f t="shared" si="100"/>
        <v>0.74076365259052468</v>
      </c>
      <c r="AE219" s="16">
        <v>0.97292132400663445</v>
      </c>
      <c r="AF219" s="8">
        <f t="shared" si="101"/>
        <v>267</v>
      </c>
      <c r="AG219" s="31">
        <f t="shared" si="102"/>
        <v>-1.878002550778194E-2</v>
      </c>
      <c r="AH219" s="12">
        <v>2.1096666666666666</v>
      </c>
      <c r="AI219" s="97">
        <f t="shared" si="83"/>
        <v>429</v>
      </c>
      <c r="AJ219" s="31">
        <f t="shared" si="103"/>
        <v>-0.10821407802798642</v>
      </c>
      <c r="AK219" s="11">
        <v>311960.34652838641</v>
      </c>
      <c r="AL219" s="36">
        <v>1</v>
      </c>
    </row>
    <row r="220" spans="1:38" x14ac:dyDescent="0.3">
      <c r="A220" t="s">
        <v>536</v>
      </c>
      <c r="B220" s="3" t="s">
        <v>732</v>
      </c>
      <c r="C220" s="4" t="s">
        <v>104</v>
      </c>
      <c r="D220" s="5" t="s">
        <v>44</v>
      </c>
      <c r="E220" s="34">
        <f t="shared" si="84"/>
        <v>-10.757261599406091</v>
      </c>
      <c r="F220" s="6">
        <f t="shared" si="85"/>
        <v>62.496519539617893</v>
      </c>
      <c r="G220" s="7">
        <f t="shared" si="86"/>
        <v>18</v>
      </c>
      <c r="H220" s="97">
        <f t="shared" si="87"/>
        <v>508</v>
      </c>
      <c r="I220" s="31">
        <f t="shared" si="88"/>
        <v>1.0751295174607991</v>
      </c>
      <c r="J220" s="9">
        <v>0.13754768118851635</v>
      </c>
      <c r="K220" s="8">
        <f t="shared" si="89"/>
        <v>95</v>
      </c>
      <c r="L220" s="31">
        <f t="shared" si="90"/>
        <v>-0.72474213790281328</v>
      </c>
      <c r="M220" s="9">
        <v>6.6147795896203912E-2</v>
      </c>
      <c r="N220" s="8">
        <f t="shared" si="91"/>
        <v>16</v>
      </c>
      <c r="O220" s="31">
        <f t="shared" si="92"/>
        <v>-2.7532708827722709</v>
      </c>
      <c r="P220" s="9">
        <v>0.24496401608692583</v>
      </c>
      <c r="Q220" s="8">
        <f t="shared" si="93"/>
        <v>30</v>
      </c>
      <c r="R220" s="31">
        <f t="shared" si="94"/>
        <v>1.0238408283543294E-2</v>
      </c>
      <c r="S220" s="10">
        <v>3.6022350875976592</v>
      </c>
      <c r="T220" s="8">
        <f t="shared" si="95"/>
        <v>15</v>
      </c>
      <c r="U220" s="31">
        <f t="shared" si="96"/>
        <v>-2.4509445155906859</v>
      </c>
      <c r="V220" s="16">
        <v>0.23438832607001547</v>
      </c>
      <c r="W220" s="97">
        <f t="shared" si="81"/>
        <v>11</v>
      </c>
      <c r="X220" s="31">
        <f t="shared" si="97"/>
        <v>-1.5132793899276646</v>
      </c>
      <c r="Y220" s="11">
        <v>52060</v>
      </c>
      <c r="Z220" s="8">
        <f t="shared" si="98"/>
        <v>37</v>
      </c>
      <c r="AA220" s="31">
        <f t="shared" si="99"/>
        <v>-1.4689287445290415</v>
      </c>
      <c r="AB220" s="9">
        <v>6.9000000000000006E-2</v>
      </c>
      <c r="AC220" s="97">
        <f t="shared" si="82"/>
        <v>18</v>
      </c>
      <c r="AD220" s="31">
        <f t="shared" si="100"/>
        <v>-2.6724686319693753</v>
      </c>
      <c r="AE220" s="16">
        <v>0.78268416785623696</v>
      </c>
      <c r="AF220" s="8">
        <f t="shared" si="101"/>
        <v>406</v>
      </c>
      <c r="AG220" s="31">
        <f t="shared" si="102"/>
        <v>0.29150422936243287</v>
      </c>
      <c r="AH220" s="12">
        <v>1.772</v>
      </c>
      <c r="AI220" s="97">
        <f t="shared" si="83"/>
        <v>45</v>
      </c>
      <c r="AJ220" s="31">
        <f t="shared" si="103"/>
        <v>-0.27632298052280707</v>
      </c>
      <c r="AK220" s="11">
        <v>99828.813292026869</v>
      </c>
      <c r="AL220" s="36">
        <v>1</v>
      </c>
    </row>
    <row r="221" spans="1:38" x14ac:dyDescent="0.3">
      <c r="A221" t="s">
        <v>632</v>
      </c>
      <c r="B221" s="3" t="s">
        <v>744</v>
      </c>
      <c r="C221" s="4" t="s">
        <v>104</v>
      </c>
      <c r="D221" s="5" t="s">
        <v>44</v>
      </c>
      <c r="E221" s="34">
        <f t="shared" si="84"/>
        <v>5.0160563270519658</v>
      </c>
      <c r="F221" s="6">
        <f t="shared" si="85"/>
        <v>12.194239866347676</v>
      </c>
      <c r="G221" s="7">
        <f t="shared" si="86"/>
        <v>522</v>
      </c>
      <c r="H221" s="97">
        <f t="shared" si="87"/>
        <v>243</v>
      </c>
      <c r="I221" s="31">
        <f t="shared" si="88"/>
        <v>-0.15320739772750472</v>
      </c>
      <c r="J221" s="9">
        <v>3.4066605560647778E-2</v>
      </c>
      <c r="K221" s="8">
        <f t="shared" si="89"/>
        <v>325</v>
      </c>
      <c r="L221" s="31">
        <f t="shared" si="90"/>
        <v>0.35735424412535571</v>
      </c>
      <c r="M221" s="9">
        <v>2.9655473179241169E-2</v>
      </c>
      <c r="N221" s="8">
        <f t="shared" si="91"/>
        <v>467</v>
      </c>
      <c r="O221" s="31">
        <f t="shared" si="92"/>
        <v>0.74524759564586807</v>
      </c>
      <c r="P221" s="9">
        <v>1.2306289881494986E-2</v>
      </c>
      <c r="Q221" s="8">
        <f t="shared" si="93"/>
        <v>340</v>
      </c>
      <c r="R221" s="31">
        <f t="shared" si="94"/>
        <v>5.126764041676566E-2</v>
      </c>
      <c r="S221" s="10">
        <v>0.14773230905599055</v>
      </c>
      <c r="T221" s="8">
        <f t="shared" si="95"/>
        <v>532</v>
      </c>
      <c r="U221" s="31">
        <f t="shared" si="96"/>
        <v>0.90450642680532711</v>
      </c>
      <c r="V221" s="16">
        <v>1.697716346153846E-2</v>
      </c>
      <c r="W221" s="97">
        <f t="shared" si="81"/>
        <v>528</v>
      </c>
      <c r="X221" s="31">
        <f t="shared" si="97"/>
        <v>1.8750506987457038</v>
      </c>
      <c r="Y221" s="11">
        <v>208245</v>
      </c>
      <c r="Z221" s="8">
        <f t="shared" si="98"/>
        <v>471</v>
      </c>
      <c r="AA221" s="31">
        <f t="shared" si="99"/>
        <v>0.71526233777910242</v>
      </c>
      <c r="AB221" s="9">
        <v>3.3000000000000002E-2</v>
      </c>
      <c r="AC221" s="97">
        <f t="shared" si="82"/>
        <v>397</v>
      </c>
      <c r="AD221" s="31">
        <f t="shared" si="100"/>
        <v>0.60095158433087636</v>
      </c>
      <c r="AE221" s="16">
        <v>0.96512887156162008</v>
      </c>
      <c r="AF221" s="8">
        <f t="shared" si="101"/>
        <v>417</v>
      </c>
      <c r="AG221" s="31">
        <f t="shared" si="102"/>
        <v>0.33132353156690281</v>
      </c>
      <c r="AH221" s="12">
        <v>1.7286666666666666</v>
      </c>
      <c r="AI221" s="97">
        <f t="shared" si="83"/>
        <v>482</v>
      </c>
      <c r="AJ221" s="31">
        <f t="shared" si="103"/>
        <v>-4.0390204651464617E-2</v>
      </c>
      <c r="AK221" s="11">
        <v>397545.23843994684</v>
      </c>
      <c r="AL221" s="36"/>
    </row>
    <row r="222" spans="1:38" x14ac:dyDescent="0.3">
      <c r="A222" t="s">
        <v>772</v>
      </c>
      <c r="B222" s="3" t="s">
        <v>760</v>
      </c>
      <c r="C222" s="4" t="s">
        <v>104</v>
      </c>
      <c r="D222" s="5" t="s">
        <v>44</v>
      </c>
      <c r="E222" s="34">
        <f t="shared" si="84"/>
        <v>1.0028442399610253</v>
      </c>
      <c r="F222" s="6">
        <f t="shared" si="85"/>
        <v>24.992670591843634</v>
      </c>
      <c r="G222" s="7">
        <f t="shared" si="86"/>
        <v>288</v>
      </c>
      <c r="H222" s="97">
        <f t="shared" si="87"/>
        <v>393</v>
      </c>
      <c r="I222" s="31">
        <f t="shared" si="88"/>
        <v>0.29123804059967773</v>
      </c>
      <c r="J222" s="9">
        <v>7.1508850800786838E-2</v>
      </c>
      <c r="K222" s="8">
        <f t="shared" si="89"/>
        <v>338</v>
      </c>
      <c r="L222" s="31">
        <f t="shared" si="90"/>
        <v>0.38486646580840744</v>
      </c>
      <c r="M222" s="9">
        <v>2.8727658532604259E-2</v>
      </c>
      <c r="N222" s="8">
        <f t="shared" si="91"/>
        <v>266</v>
      </c>
      <c r="O222" s="31">
        <f t="shared" si="92"/>
        <v>0.25936877170443118</v>
      </c>
      <c r="P222" s="9">
        <v>4.4618099319384923E-2</v>
      </c>
      <c r="Q222" s="8">
        <f t="shared" si="93"/>
        <v>344</v>
      </c>
      <c r="R222" s="31">
        <f t="shared" si="94"/>
        <v>5.1465026654916736E-2</v>
      </c>
      <c r="S222" s="10">
        <v>0.13111315064901011</v>
      </c>
      <c r="T222" s="8">
        <f t="shared" si="95"/>
        <v>248</v>
      </c>
      <c r="U222" s="31">
        <f t="shared" si="96"/>
        <v>0.12105646210646462</v>
      </c>
      <c r="V222" s="16">
        <v>6.7739570838331334E-2</v>
      </c>
      <c r="W222" s="97">
        <f t="shared" si="81"/>
        <v>326</v>
      </c>
      <c r="X222" s="31">
        <f t="shared" si="97"/>
        <v>-4.5136799916578159E-2</v>
      </c>
      <c r="Y222" s="11">
        <v>119734</v>
      </c>
      <c r="Z222" s="8">
        <f t="shared" si="98"/>
        <v>291</v>
      </c>
      <c r="AA222" s="31">
        <f t="shared" si="99"/>
        <v>0.29055851621918566</v>
      </c>
      <c r="AB222" s="9">
        <v>0.04</v>
      </c>
      <c r="AC222" s="97">
        <f t="shared" si="82"/>
        <v>278</v>
      </c>
      <c r="AD222" s="31">
        <f t="shared" si="100"/>
        <v>0.26543107174173669</v>
      </c>
      <c r="AE222" s="16">
        <v>0.9464285714285714</v>
      </c>
      <c r="AF222" s="8">
        <f t="shared" si="101"/>
        <v>157</v>
      </c>
      <c r="AG222" s="31">
        <f t="shared" si="102"/>
        <v>-0.23870509460631517</v>
      </c>
      <c r="AH222" s="12">
        <v>2.3489999999999998</v>
      </c>
      <c r="AI222" s="97">
        <f t="shared" si="83"/>
        <v>282</v>
      </c>
      <c r="AJ222" s="31">
        <f t="shared" si="103"/>
        <v>-0.19699464599829575</v>
      </c>
      <c r="AK222" s="11">
        <v>199930.83633800971</v>
      </c>
      <c r="AL222" s="36">
        <v>1</v>
      </c>
    </row>
    <row r="223" spans="1:38" x14ac:dyDescent="0.3">
      <c r="A223" t="s">
        <v>767</v>
      </c>
      <c r="B223" s="3" t="s">
        <v>905</v>
      </c>
      <c r="C223" s="4" t="s">
        <v>104</v>
      </c>
      <c r="D223" s="5" t="s">
        <v>44</v>
      </c>
      <c r="E223" s="34">
        <f t="shared" si="84"/>
        <v>4.2988365834670139</v>
      </c>
      <c r="F223" s="6">
        <f t="shared" si="85"/>
        <v>14.481506774756639</v>
      </c>
      <c r="G223" s="7">
        <f t="shared" si="86"/>
        <v>496</v>
      </c>
      <c r="H223" s="97">
        <f t="shared" si="87"/>
        <v>451</v>
      </c>
      <c r="I223" s="31">
        <f t="shared" si="88"/>
        <v>0.54633327122111741</v>
      </c>
      <c r="J223" s="9">
        <v>9.2999313658201688E-2</v>
      </c>
      <c r="K223" s="8">
        <f t="shared" si="89"/>
        <v>535</v>
      </c>
      <c r="L223" s="31">
        <f t="shared" si="90"/>
        <v>1.2367194871514957</v>
      </c>
      <c r="M223" s="9">
        <v>0</v>
      </c>
      <c r="N223" s="8">
        <f t="shared" si="91"/>
        <v>460</v>
      </c>
      <c r="O223" s="31">
        <f t="shared" si="92"/>
        <v>0.72685175940179814</v>
      </c>
      <c r="P223" s="9">
        <v>1.3529645841623557E-2</v>
      </c>
      <c r="Q223" s="8">
        <f t="shared" si="93"/>
        <v>386</v>
      </c>
      <c r="R223" s="31">
        <f t="shared" si="94"/>
        <v>5.3022261440516576E-2</v>
      </c>
      <c r="S223" s="10">
        <v>0</v>
      </c>
      <c r="T223" s="8">
        <f t="shared" si="95"/>
        <v>497</v>
      </c>
      <c r="U223" s="31">
        <f t="shared" si="96"/>
        <v>0.77994597085390815</v>
      </c>
      <c r="V223" s="16">
        <v>2.5047862156987875E-2</v>
      </c>
      <c r="W223" s="97">
        <f t="shared" si="81"/>
        <v>466</v>
      </c>
      <c r="X223" s="31">
        <f t="shared" si="97"/>
        <v>0.92512074649202525</v>
      </c>
      <c r="Y223" s="11">
        <v>164458</v>
      </c>
      <c r="Z223" s="8">
        <f t="shared" si="98"/>
        <v>415</v>
      </c>
      <c r="AA223" s="31">
        <f t="shared" si="99"/>
        <v>0.59391838876198322</v>
      </c>
      <c r="AB223" s="9">
        <v>3.5000000000000003E-2</v>
      </c>
      <c r="AC223" s="97">
        <f t="shared" si="82"/>
        <v>451</v>
      </c>
      <c r="AD223" s="31">
        <f t="shared" si="100"/>
        <v>0.73265645904313337</v>
      </c>
      <c r="AE223" s="16">
        <v>0.97246946801904366</v>
      </c>
      <c r="AF223" s="8">
        <f t="shared" si="101"/>
        <v>392</v>
      </c>
      <c r="AG223" s="31">
        <f t="shared" si="102"/>
        <v>0.24218955509382017</v>
      </c>
      <c r="AH223" s="12">
        <v>1.8256666666666668</v>
      </c>
      <c r="AI223" s="97">
        <f t="shared" si="83"/>
        <v>456</v>
      </c>
      <c r="AJ223" s="31">
        <f t="shared" si="103"/>
        <v>-7.5958323571836531E-2</v>
      </c>
      <c r="AK223" s="11">
        <v>352662.90627943486</v>
      </c>
      <c r="AL223" s="36"/>
    </row>
    <row r="224" spans="1:38" x14ac:dyDescent="0.3">
      <c r="A224" t="s">
        <v>314</v>
      </c>
      <c r="B224" s="3" t="s">
        <v>969</v>
      </c>
      <c r="C224" s="4" t="s">
        <v>104</v>
      </c>
      <c r="D224" s="5" t="s">
        <v>44</v>
      </c>
      <c r="E224" s="34">
        <f t="shared" si="84"/>
        <v>4.1347213600450692</v>
      </c>
      <c r="F224" s="6">
        <f t="shared" si="85"/>
        <v>15.004882383217836</v>
      </c>
      <c r="G224" s="7">
        <f t="shared" si="86"/>
        <v>489</v>
      </c>
      <c r="H224" s="97">
        <f t="shared" si="87"/>
        <v>529</v>
      </c>
      <c r="I224" s="31">
        <f t="shared" si="88"/>
        <v>1.2929868526340669</v>
      </c>
      <c r="J224" s="9">
        <v>0.15590104263063731</v>
      </c>
      <c r="K224" s="8">
        <f t="shared" si="89"/>
        <v>459</v>
      </c>
      <c r="L224" s="31">
        <f t="shared" si="90"/>
        <v>0.74473664780598625</v>
      </c>
      <c r="M224" s="9">
        <v>1.6591494845360825E-2</v>
      </c>
      <c r="N224" s="8">
        <f t="shared" si="91"/>
        <v>370</v>
      </c>
      <c r="O224" s="31">
        <f t="shared" si="92"/>
        <v>0.52782638213845834</v>
      </c>
      <c r="P224" s="9">
        <v>2.6765188834154352E-2</v>
      </c>
      <c r="Q224" s="8">
        <f t="shared" si="93"/>
        <v>349</v>
      </c>
      <c r="R224" s="31">
        <f t="shared" si="94"/>
        <v>5.1754431625212344E-2</v>
      </c>
      <c r="S224" s="10">
        <v>0.1067463706233988</v>
      </c>
      <c r="T224" s="8">
        <f t="shared" si="95"/>
        <v>273</v>
      </c>
      <c r="U224" s="31">
        <f t="shared" si="96"/>
        <v>0.23012289663566871</v>
      </c>
      <c r="V224" s="16">
        <v>6.0672782874617734E-2</v>
      </c>
      <c r="W224" s="97">
        <f t="shared" si="81"/>
        <v>513</v>
      </c>
      <c r="X224" s="31">
        <f t="shared" si="97"/>
        <v>1.6198385134324311</v>
      </c>
      <c r="Y224" s="11">
        <v>196481</v>
      </c>
      <c r="Z224" s="8">
        <f t="shared" si="98"/>
        <v>366</v>
      </c>
      <c r="AA224" s="31">
        <f t="shared" si="99"/>
        <v>0.47257443974486402</v>
      </c>
      <c r="AB224" s="9">
        <v>3.7000000000000005E-2</v>
      </c>
      <c r="AC224" s="97">
        <f t="shared" si="82"/>
        <v>487</v>
      </c>
      <c r="AD224" s="31">
        <f t="shared" si="100"/>
        <v>0.82944082389085871</v>
      </c>
      <c r="AE224" s="16">
        <v>0.9778637631602628</v>
      </c>
      <c r="AF224" s="8">
        <f t="shared" si="101"/>
        <v>147</v>
      </c>
      <c r="AG224" s="31">
        <f t="shared" si="102"/>
        <v>-0.27239835031779003</v>
      </c>
      <c r="AH224" s="12">
        <v>2.3856666666666668</v>
      </c>
      <c r="AI224" s="97">
        <f t="shared" si="83"/>
        <v>380</v>
      </c>
      <c r="AJ224" s="31">
        <f t="shared" si="103"/>
        <v>-0.15266965981195918</v>
      </c>
      <c r="AK224" s="11">
        <v>255863.19411827499</v>
      </c>
      <c r="AL224" s="36"/>
    </row>
    <row r="225" spans="1:38" x14ac:dyDescent="0.3">
      <c r="A225" t="s">
        <v>445</v>
      </c>
      <c r="B225" s="3" t="s">
        <v>1055</v>
      </c>
      <c r="C225" s="4" t="s">
        <v>104</v>
      </c>
      <c r="D225" s="5" t="s">
        <v>44</v>
      </c>
      <c r="E225" s="34">
        <f t="shared" si="84"/>
        <v>3.0630427206832183</v>
      </c>
      <c r="F225" s="6">
        <f t="shared" si="85"/>
        <v>18.422544975729512</v>
      </c>
      <c r="G225" s="7">
        <f t="shared" si="86"/>
        <v>431</v>
      </c>
      <c r="H225" s="97">
        <f t="shared" si="87"/>
        <v>480</v>
      </c>
      <c r="I225" s="31">
        <f t="shared" si="88"/>
        <v>0.68845052888618974</v>
      </c>
      <c r="J225" s="9">
        <v>0.1049719626168224</v>
      </c>
      <c r="K225" s="8">
        <f t="shared" si="89"/>
        <v>393</v>
      </c>
      <c r="L225" s="31">
        <f t="shared" si="90"/>
        <v>0.55113612981227089</v>
      </c>
      <c r="M225" s="9">
        <v>2.3120425815036594E-2</v>
      </c>
      <c r="N225" s="8">
        <f t="shared" si="91"/>
        <v>227</v>
      </c>
      <c r="O225" s="31">
        <f t="shared" si="92"/>
        <v>0.1151079718451762</v>
      </c>
      <c r="P225" s="9">
        <v>5.4211700120089211E-2</v>
      </c>
      <c r="Q225" s="8">
        <f t="shared" si="93"/>
        <v>366</v>
      </c>
      <c r="R225" s="31">
        <f t="shared" si="94"/>
        <v>5.2218619129820995E-2</v>
      </c>
      <c r="S225" s="10">
        <v>6.7663576696664188E-2</v>
      </c>
      <c r="T225" s="8">
        <f t="shared" si="95"/>
        <v>316</v>
      </c>
      <c r="U225" s="31">
        <f t="shared" si="96"/>
        <v>0.34274471722618233</v>
      </c>
      <c r="V225" s="16">
        <v>5.3375629266947104E-2</v>
      </c>
      <c r="W225" s="97">
        <f t="shared" si="81"/>
        <v>464</v>
      </c>
      <c r="X225" s="31">
        <f t="shared" si="97"/>
        <v>0.86839005415997761</v>
      </c>
      <c r="Y225" s="11">
        <v>161843</v>
      </c>
      <c r="Z225" s="8">
        <f t="shared" si="98"/>
        <v>366</v>
      </c>
      <c r="AA225" s="31">
        <f t="shared" si="99"/>
        <v>0.47257443974486402</v>
      </c>
      <c r="AB225" s="9">
        <v>3.7000000000000005E-2</v>
      </c>
      <c r="AC225" s="97">
        <f t="shared" si="82"/>
        <v>523</v>
      </c>
      <c r="AD225" s="31">
        <f t="shared" si="100"/>
        <v>0.96249720285869167</v>
      </c>
      <c r="AE225" s="16">
        <v>0.98527968596663396</v>
      </c>
      <c r="AF225" s="8">
        <f t="shared" si="101"/>
        <v>233</v>
      </c>
      <c r="AG225" s="31">
        <f t="shared" si="102"/>
        <v>-8.5247629956781618E-2</v>
      </c>
      <c r="AH225" s="12">
        <v>2.1819999999999999</v>
      </c>
      <c r="AI225" s="97">
        <f t="shared" si="83"/>
        <v>370</v>
      </c>
      <c r="AJ225" s="31">
        <f t="shared" si="103"/>
        <v>-0.15630016586765599</v>
      </c>
      <c r="AK225" s="11">
        <v>251281.96846877327</v>
      </c>
      <c r="AL225" s="36"/>
    </row>
    <row r="226" spans="1:38" x14ac:dyDescent="0.3">
      <c r="A226" t="s">
        <v>711</v>
      </c>
      <c r="B226" s="3" t="s">
        <v>1097</v>
      </c>
      <c r="C226" s="4" t="s">
        <v>104</v>
      </c>
      <c r="D226" s="5" t="s">
        <v>44</v>
      </c>
      <c r="E226" s="34">
        <f t="shared" si="84"/>
        <v>3.6167550738518561</v>
      </c>
      <c r="F226" s="6">
        <f t="shared" si="85"/>
        <v>16.656715251286251</v>
      </c>
      <c r="G226" s="7">
        <f t="shared" si="86"/>
        <v>464</v>
      </c>
      <c r="H226" s="97">
        <f t="shared" si="87"/>
        <v>240</v>
      </c>
      <c r="I226" s="31">
        <f t="shared" si="88"/>
        <v>-0.16180151689529165</v>
      </c>
      <c r="J226" s="9">
        <v>3.3342595165323674E-2</v>
      </c>
      <c r="K226" s="8">
        <f t="shared" si="89"/>
        <v>502</v>
      </c>
      <c r="L226" s="31">
        <f t="shared" si="90"/>
        <v>0.94889892642823603</v>
      </c>
      <c r="M226" s="9">
        <v>9.706381946129581E-3</v>
      </c>
      <c r="N226" s="8">
        <f t="shared" si="91"/>
        <v>458</v>
      </c>
      <c r="O226" s="31">
        <f t="shared" si="92"/>
        <v>0.72395738467256066</v>
      </c>
      <c r="P226" s="9">
        <v>1.3722126929674099E-2</v>
      </c>
      <c r="Q226" s="8">
        <f t="shared" si="93"/>
        <v>266</v>
      </c>
      <c r="R226" s="31">
        <f t="shared" si="94"/>
        <v>4.8764116882025949E-2</v>
      </c>
      <c r="S226" s="10">
        <v>0.35851931522810793</v>
      </c>
      <c r="T226" s="8">
        <f t="shared" si="95"/>
        <v>416</v>
      </c>
      <c r="U226" s="31">
        <f t="shared" si="96"/>
        <v>0.60429280529750029</v>
      </c>
      <c r="V226" s="16">
        <v>3.6429032555565802E-2</v>
      </c>
      <c r="W226" s="97">
        <f t="shared" si="81"/>
        <v>454</v>
      </c>
      <c r="X226" s="31">
        <f t="shared" si="97"/>
        <v>0.79514997105749474</v>
      </c>
      <c r="Y226" s="11">
        <v>158467</v>
      </c>
      <c r="Z226" s="8">
        <f t="shared" si="98"/>
        <v>492</v>
      </c>
      <c r="AA226" s="31">
        <f t="shared" si="99"/>
        <v>0.77593431228766208</v>
      </c>
      <c r="AB226" s="9">
        <v>3.2000000000000001E-2</v>
      </c>
      <c r="AC226" s="97">
        <f t="shared" si="82"/>
        <v>353</v>
      </c>
      <c r="AD226" s="31">
        <f t="shared" si="100"/>
        <v>0.46984114282767159</v>
      </c>
      <c r="AE226" s="16">
        <v>0.95782140595313492</v>
      </c>
      <c r="AF226" s="8">
        <f t="shared" si="101"/>
        <v>328</v>
      </c>
      <c r="AG226" s="31">
        <f t="shared" si="102"/>
        <v>9.4858136937281901E-2</v>
      </c>
      <c r="AH226" s="12">
        <v>1.986</v>
      </c>
      <c r="AI226" s="97">
        <f t="shared" si="83"/>
        <v>447</v>
      </c>
      <c r="AJ226" s="31">
        <f t="shared" si="103"/>
        <v>-8.669418316246405E-2</v>
      </c>
      <c r="AK226" s="11">
        <v>339115.65017477819</v>
      </c>
      <c r="AL226" s="36"/>
    </row>
    <row r="227" spans="1:38" x14ac:dyDescent="0.3">
      <c r="A227" t="s">
        <v>928</v>
      </c>
      <c r="B227" s="3" t="s">
        <v>1109</v>
      </c>
      <c r="C227" s="4" t="s">
        <v>104</v>
      </c>
      <c r="D227" s="5" t="s">
        <v>44</v>
      </c>
      <c r="E227" s="34">
        <f t="shared" si="84"/>
        <v>-0.16227584318002583</v>
      </c>
      <c r="F227" s="6">
        <f t="shared" si="85"/>
        <v>28.708324872595561</v>
      </c>
      <c r="G227" s="7">
        <f t="shared" si="86"/>
        <v>226</v>
      </c>
      <c r="H227" s="97">
        <f t="shared" si="87"/>
        <v>305</v>
      </c>
      <c r="I227" s="31">
        <f t="shared" si="88"/>
        <v>4.3806218847343023E-2</v>
      </c>
      <c r="J227" s="9">
        <v>5.0663990776719681E-2</v>
      </c>
      <c r="K227" s="8">
        <f t="shared" si="89"/>
        <v>258</v>
      </c>
      <c r="L227" s="31">
        <f t="shared" si="90"/>
        <v>0.10835658717447325</v>
      </c>
      <c r="M227" s="9">
        <v>3.8052602126468944E-2</v>
      </c>
      <c r="N227" s="8">
        <f t="shared" si="91"/>
        <v>207</v>
      </c>
      <c r="O227" s="31">
        <f t="shared" si="92"/>
        <v>2.1901258273987128E-2</v>
      </c>
      <c r="P227" s="9">
        <v>6.0410113014097634E-2</v>
      </c>
      <c r="Q227" s="8">
        <f t="shared" si="93"/>
        <v>232</v>
      </c>
      <c r="R227" s="31">
        <f t="shared" si="94"/>
        <v>4.7471232537939723E-2</v>
      </c>
      <c r="S227" s="10">
        <v>0.46737518034585762</v>
      </c>
      <c r="T227" s="8">
        <f t="shared" si="95"/>
        <v>224</v>
      </c>
      <c r="U227" s="31">
        <f t="shared" si="96"/>
        <v>2.2478855187683052E-2</v>
      </c>
      <c r="V227" s="16">
        <v>7.412675172558042E-2</v>
      </c>
      <c r="W227" s="97">
        <f t="shared" si="81"/>
        <v>375</v>
      </c>
      <c r="X227" s="31">
        <f t="shared" si="97"/>
        <v>0.17221876661297639</v>
      </c>
      <c r="Y227" s="11">
        <v>129753</v>
      </c>
      <c r="Z227" s="8">
        <f t="shared" si="98"/>
        <v>246</v>
      </c>
      <c r="AA227" s="31">
        <f t="shared" si="99"/>
        <v>0.16921456720206646</v>
      </c>
      <c r="AB227" s="9">
        <v>4.2000000000000003E-2</v>
      </c>
      <c r="AC227" s="97">
        <f t="shared" si="82"/>
        <v>131</v>
      </c>
      <c r="AD227" s="31">
        <f t="shared" si="100"/>
        <v>-0.37830937033713175</v>
      </c>
      <c r="AE227" s="16">
        <v>0.91054957439867135</v>
      </c>
      <c r="AF227" s="8">
        <f t="shared" si="101"/>
        <v>35</v>
      </c>
      <c r="AG227" s="31">
        <f t="shared" si="102"/>
        <v>-0.82680555793386934</v>
      </c>
      <c r="AH227" s="12">
        <v>2.9889999999999994</v>
      </c>
      <c r="AI227" s="97">
        <f t="shared" si="83"/>
        <v>289</v>
      </c>
      <c r="AJ227" s="31">
        <f t="shared" si="103"/>
        <v>-0.19436185871813427</v>
      </c>
      <c r="AK227" s="11">
        <v>203253.07087846214</v>
      </c>
      <c r="AL227" s="36"/>
    </row>
    <row r="228" spans="1:38" x14ac:dyDescent="0.3">
      <c r="A228" t="s">
        <v>1046</v>
      </c>
      <c r="B228" s="3" t="s">
        <v>223</v>
      </c>
      <c r="C228" s="4" t="s">
        <v>224</v>
      </c>
      <c r="D228" s="5" t="s">
        <v>37</v>
      </c>
      <c r="E228" s="34">
        <f t="shared" si="84"/>
        <v>-2.9421067314521476</v>
      </c>
      <c r="F228" s="6">
        <f t="shared" si="85"/>
        <v>37.573411561281809</v>
      </c>
      <c r="G228" s="7">
        <f t="shared" si="86"/>
        <v>107</v>
      </c>
      <c r="H228" s="97">
        <f t="shared" si="87"/>
        <v>425</v>
      </c>
      <c r="I228" s="31">
        <f t="shared" si="88"/>
        <v>0.40301574804290585</v>
      </c>
      <c r="J228" s="9">
        <v>8.0925548495384136E-2</v>
      </c>
      <c r="K228" s="8">
        <f t="shared" si="89"/>
        <v>74</v>
      </c>
      <c r="L228" s="31">
        <f t="shared" si="90"/>
        <v>-0.88831021166292046</v>
      </c>
      <c r="M228" s="9">
        <v>7.1663920922570012E-2</v>
      </c>
      <c r="N228" s="8">
        <f t="shared" si="91"/>
        <v>68</v>
      </c>
      <c r="O228" s="31">
        <f t="shared" si="92"/>
        <v>-1.0266254595080311</v>
      </c>
      <c r="P228" s="9">
        <v>0.13013901212658976</v>
      </c>
      <c r="Q228" s="8">
        <f t="shared" si="93"/>
        <v>193</v>
      </c>
      <c r="R228" s="31">
        <f t="shared" si="94"/>
        <v>4.5118293133216227E-2</v>
      </c>
      <c r="S228" s="10">
        <v>0.66548358473824309</v>
      </c>
      <c r="T228" s="8">
        <f t="shared" si="95"/>
        <v>186</v>
      </c>
      <c r="U228" s="31">
        <f t="shared" si="96"/>
        <v>-6.8858980787248808E-2</v>
      </c>
      <c r="V228" s="16">
        <v>8.0044843049327352E-2</v>
      </c>
      <c r="W228" s="97">
        <f t="shared" si="81"/>
        <v>141</v>
      </c>
      <c r="X228" s="31">
        <f t="shared" si="97"/>
        <v>-0.6842519800703537</v>
      </c>
      <c r="Y228" s="11">
        <v>90274</v>
      </c>
      <c r="Z228" s="8">
        <f t="shared" si="98"/>
        <v>56</v>
      </c>
      <c r="AA228" s="31">
        <f t="shared" si="99"/>
        <v>-0.98355294846056474</v>
      </c>
      <c r="AB228" s="9">
        <v>6.0999999999999999E-2</v>
      </c>
      <c r="AC228" s="97">
        <f t="shared" si="82"/>
        <v>223</v>
      </c>
      <c r="AD228" s="31">
        <f t="shared" si="100"/>
        <v>6.8514714878984501E-2</v>
      </c>
      <c r="AE228" s="16">
        <v>0.93545340050377834</v>
      </c>
      <c r="AF228" s="8">
        <f t="shared" si="101"/>
        <v>102</v>
      </c>
      <c r="AG228" s="31">
        <f t="shared" si="102"/>
        <v>-0.40380204759254029</v>
      </c>
      <c r="AH228" s="12">
        <v>2.5286666666666666</v>
      </c>
      <c r="AI228" s="97">
        <f t="shared" si="83"/>
        <v>40</v>
      </c>
      <c r="AJ228" s="31">
        <f t="shared" si="103"/>
        <v>-0.2807049713400453</v>
      </c>
      <c r="AK228" s="11">
        <v>94299.311779059455</v>
      </c>
      <c r="AL228" s="36"/>
    </row>
    <row r="229" spans="1:38" x14ac:dyDescent="0.3">
      <c r="A229" t="s">
        <v>355</v>
      </c>
      <c r="B229" s="3" t="s">
        <v>268</v>
      </c>
      <c r="C229" s="4" t="s">
        <v>224</v>
      </c>
      <c r="D229" s="5" t="s">
        <v>37</v>
      </c>
      <c r="E229" s="34">
        <f t="shared" si="84"/>
        <v>-1.1567635721364518</v>
      </c>
      <c r="F229" s="6">
        <f t="shared" si="85"/>
        <v>31.879819931963503</v>
      </c>
      <c r="G229" s="7">
        <f t="shared" si="86"/>
        <v>171</v>
      </c>
      <c r="H229" s="97">
        <f t="shared" si="87"/>
        <v>385</v>
      </c>
      <c r="I229" s="31">
        <f t="shared" si="88"/>
        <v>0.24927759831123905</v>
      </c>
      <c r="J229" s="9">
        <v>6.7973899072039767E-2</v>
      </c>
      <c r="K229" s="8">
        <f t="shared" si="89"/>
        <v>186</v>
      </c>
      <c r="L229" s="31">
        <f t="shared" si="90"/>
        <v>-0.1531773273861057</v>
      </c>
      <c r="M229" s="9">
        <v>4.6872500399936012E-2</v>
      </c>
      <c r="N229" s="8">
        <f t="shared" si="91"/>
        <v>159</v>
      </c>
      <c r="O229" s="31">
        <f t="shared" si="92"/>
        <v>-0.17641537091858342</v>
      </c>
      <c r="P229" s="9">
        <v>7.3598522994293383E-2</v>
      </c>
      <c r="Q229" s="8">
        <f t="shared" si="93"/>
        <v>189</v>
      </c>
      <c r="R229" s="31">
        <f t="shared" si="94"/>
        <v>4.4999705296367369E-2</v>
      </c>
      <c r="S229" s="10">
        <v>0.67546822229045134</v>
      </c>
      <c r="T229" s="8">
        <f t="shared" si="95"/>
        <v>125</v>
      </c>
      <c r="U229" s="31">
        <f t="shared" si="96"/>
        <v>-0.33613994353160126</v>
      </c>
      <c r="V229" s="16">
        <v>9.7362892352074251E-2</v>
      </c>
      <c r="W229" s="97">
        <f t="shared" si="81"/>
        <v>159</v>
      </c>
      <c r="X229" s="31">
        <f t="shared" si="97"/>
        <v>-0.65318568889655171</v>
      </c>
      <c r="Y229" s="11">
        <v>91706</v>
      </c>
      <c r="Z229" s="8">
        <f t="shared" si="98"/>
        <v>180</v>
      </c>
      <c r="AA229" s="31">
        <f t="shared" si="99"/>
        <v>-7.3473330832171529E-2</v>
      </c>
      <c r="AB229" s="9">
        <v>4.5999999999999999E-2</v>
      </c>
      <c r="AC229" s="97">
        <f t="shared" si="82"/>
        <v>232</v>
      </c>
      <c r="AD229" s="31">
        <f t="shared" si="100"/>
        <v>0.12170250461402844</v>
      </c>
      <c r="AE229" s="16">
        <v>0.93841783216783214</v>
      </c>
      <c r="AF229" s="8">
        <f t="shared" si="101"/>
        <v>183</v>
      </c>
      <c r="AG229" s="31">
        <f t="shared" si="102"/>
        <v>-0.18540849011725571</v>
      </c>
      <c r="AH229" s="12">
        <v>2.2909999999999999</v>
      </c>
      <c r="AI229" s="97">
        <f t="shared" si="83"/>
        <v>129</v>
      </c>
      <c r="AJ229" s="31">
        <f t="shared" si="103"/>
        <v>-0.24769757227963635</v>
      </c>
      <c r="AK229" s="11">
        <v>135950.34909425853</v>
      </c>
      <c r="AL229" s="36"/>
    </row>
    <row r="230" spans="1:38" x14ac:dyDescent="0.3">
      <c r="A230" t="s">
        <v>703</v>
      </c>
      <c r="B230" s="3" t="s">
        <v>284</v>
      </c>
      <c r="C230" s="4" t="s">
        <v>224</v>
      </c>
      <c r="D230" s="5" t="s">
        <v>37</v>
      </c>
      <c r="E230" s="34">
        <f t="shared" si="84"/>
        <v>4.7035937739821643</v>
      </c>
      <c r="F230" s="6">
        <f t="shared" si="85"/>
        <v>13.190706101620638</v>
      </c>
      <c r="G230" s="7">
        <f t="shared" si="86"/>
        <v>516</v>
      </c>
      <c r="H230" s="97">
        <f t="shared" si="87"/>
        <v>552</v>
      </c>
      <c r="I230" s="31">
        <f t="shared" si="88"/>
        <v>2.1077365378439361</v>
      </c>
      <c r="J230" s="9">
        <v>0.22453951856544196</v>
      </c>
      <c r="K230" s="8">
        <f t="shared" si="89"/>
        <v>535</v>
      </c>
      <c r="L230" s="31">
        <f t="shared" si="90"/>
        <v>1.2367194871514957</v>
      </c>
      <c r="M230" s="9">
        <v>0</v>
      </c>
      <c r="N230" s="8">
        <f t="shared" si="91"/>
        <v>513</v>
      </c>
      <c r="O230" s="31">
        <f t="shared" si="92"/>
        <v>0.8572528917167499</v>
      </c>
      <c r="P230" s="9">
        <v>4.8577376821651629E-3</v>
      </c>
      <c r="Q230" s="8">
        <f t="shared" si="93"/>
        <v>252</v>
      </c>
      <c r="R230" s="31">
        <f t="shared" si="94"/>
        <v>4.8296025980998081E-2</v>
      </c>
      <c r="S230" s="10">
        <v>0.39793076004775169</v>
      </c>
      <c r="T230" s="8">
        <f t="shared" si="95"/>
        <v>522</v>
      </c>
      <c r="U230" s="31">
        <f t="shared" si="96"/>
        <v>0.85884468281981341</v>
      </c>
      <c r="V230" s="16">
        <v>1.9935744295246725E-2</v>
      </c>
      <c r="W230" s="97">
        <f t="shared" si="81"/>
        <v>431</v>
      </c>
      <c r="X230" s="31">
        <f t="shared" si="97"/>
        <v>0.58573453202068571</v>
      </c>
      <c r="Y230" s="11">
        <v>148814</v>
      </c>
      <c r="Z230" s="8">
        <f t="shared" si="98"/>
        <v>492</v>
      </c>
      <c r="AA230" s="31">
        <f t="shared" si="99"/>
        <v>0.77593431228766208</v>
      </c>
      <c r="AB230" s="9">
        <v>3.2000000000000001E-2</v>
      </c>
      <c r="AC230" s="97">
        <f t="shared" si="82"/>
        <v>479</v>
      </c>
      <c r="AD230" s="31">
        <f t="shared" si="100"/>
        <v>0.81051862268127273</v>
      </c>
      <c r="AE230" s="16">
        <v>0.97680913064594466</v>
      </c>
      <c r="AF230" s="8">
        <f t="shared" si="101"/>
        <v>249</v>
      </c>
      <c r="AG230" s="31">
        <f t="shared" si="102"/>
        <v>-5.2166978894607051E-2</v>
      </c>
      <c r="AH230" s="12">
        <v>2.1460000000000004</v>
      </c>
      <c r="AI230" s="97">
        <f t="shared" si="83"/>
        <v>193</v>
      </c>
      <c r="AJ230" s="31">
        <f t="shared" si="103"/>
        <v>-0.22423822020089587</v>
      </c>
      <c r="AK230" s="11">
        <v>165552.99506565859</v>
      </c>
      <c r="AL230" s="36"/>
    </row>
    <row r="231" spans="1:38" x14ac:dyDescent="0.3">
      <c r="A231" t="s">
        <v>1114</v>
      </c>
      <c r="B231" s="3" t="s">
        <v>313</v>
      </c>
      <c r="C231" s="4" t="s">
        <v>224</v>
      </c>
      <c r="D231" s="5" t="s">
        <v>37</v>
      </c>
      <c r="E231" s="34">
        <f t="shared" si="84"/>
        <v>0.66803738487136921</v>
      </c>
      <c r="F231" s="6">
        <f t="shared" si="85"/>
        <v>26.060394461974852</v>
      </c>
      <c r="G231" s="7">
        <f t="shared" si="86"/>
        <v>262</v>
      </c>
      <c r="H231" s="97">
        <f t="shared" si="87"/>
        <v>461</v>
      </c>
      <c r="I231" s="31">
        <f t="shared" si="88"/>
        <v>0.58927794454470095</v>
      </c>
      <c r="J231" s="9">
        <v>9.6617181796057494E-2</v>
      </c>
      <c r="K231" s="8">
        <f t="shared" si="89"/>
        <v>76</v>
      </c>
      <c r="L231" s="31">
        <f t="shared" si="90"/>
        <v>-0.86465389408176629</v>
      </c>
      <c r="M231" s="9">
        <v>7.0866141732283464E-2</v>
      </c>
      <c r="N231" s="8">
        <f t="shared" si="91"/>
        <v>160</v>
      </c>
      <c r="O231" s="31">
        <f t="shared" si="92"/>
        <v>-0.17412678108570637</v>
      </c>
      <c r="P231" s="9">
        <v>7.3446327683615822E-2</v>
      </c>
      <c r="Q231" s="8">
        <f t="shared" si="93"/>
        <v>386</v>
      </c>
      <c r="R231" s="31">
        <f t="shared" si="94"/>
        <v>5.3022261440516576E-2</v>
      </c>
      <c r="S231" s="10">
        <v>0</v>
      </c>
      <c r="T231" s="8">
        <f t="shared" si="95"/>
        <v>394</v>
      </c>
      <c r="U231" s="31">
        <f t="shared" si="96"/>
        <v>0.55958440945824006</v>
      </c>
      <c r="V231" s="16">
        <v>3.9325842696629212E-2</v>
      </c>
      <c r="W231" s="97">
        <f t="shared" si="81"/>
        <v>404</v>
      </c>
      <c r="X231" s="31">
        <f t="shared" si="97"/>
        <v>0.42450221637564634</v>
      </c>
      <c r="Y231" s="11">
        <v>141382</v>
      </c>
      <c r="Z231" s="8">
        <f t="shared" si="98"/>
        <v>111</v>
      </c>
      <c r="AA231" s="31">
        <f t="shared" si="99"/>
        <v>-0.43750517788352916</v>
      </c>
      <c r="AB231" s="9">
        <v>5.2000000000000005E-2</v>
      </c>
      <c r="AC231" s="97">
        <f t="shared" si="82"/>
        <v>343</v>
      </c>
      <c r="AD231" s="31">
        <f t="shared" si="100"/>
        <v>0.43706996300603684</v>
      </c>
      <c r="AE231" s="16">
        <v>0.95599489795918369</v>
      </c>
      <c r="AF231" s="8">
        <f t="shared" si="101"/>
        <v>150</v>
      </c>
      <c r="AG231" s="31">
        <f t="shared" si="102"/>
        <v>-0.26106516430574861</v>
      </c>
      <c r="AH231" s="12">
        <v>2.3733333333333335</v>
      </c>
      <c r="AI231" s="97">
        <f t="shared" si="83"/>
        <v>144</v>
      </c>
      <c r="AJ231" s="31">
        <f t="shared" si="103"/>
        <v>-0.24159691191652624</v>
      </c>
      <c r="AK231" s="11">
        <v>143648.58766089659</v>
      </c>
      <c r="AL231" s="36"/>
    </row>
    <row r="232" spans="1:38" x14ac:dyDescent="0.3">
      <c r="A232" t="s">
        <v>763</v>
      </c>
      <c r="B232" s="3" t="s">
        <v>370</v>
      </c>
      <c r="C232" s="4" t="s">
        <v>224</v>
      </c>
      <c r="D232" s="5" t="s">
        <v>37</v>
      </c>
      <c r="E232" s="34">
        <f t="shared" si="84"/>
        <v>-2.0152638764397626</v>
      </c>
      <c r="F232" s="6">
        <f t="shared" si="85"/>
        <v>34.617641017419167</v>
      </c>
      <c r="G232" s="7">
        <f t="shared" si="86"/>
        <v>138</v>
      </c>
      <c r="H232" s="97">
        <f t="shared" si="87"/>
        <v>134</v>
      </c>
      <c r="I232" s="31">
        <f t="shared" si="88"/>
        <v>-0.48531786250428088</v>
      </c>
      <c r="J232" s="9">
        <v>6.0880048221820804E-3</v>
      </c>
      <c r="K232" s="8">
        <f t="shared" si="89"/>
        <v>176</v>
      </c>
      <c r="L232" s="31">
        <f t="shared" si="90"/>
        <v>-0.17811196977445612</v>
      </c>
      <c r="M232" s="9">
        <v>4.7713389466732703E-2</v>
      </c>
      <c r="N232" s="8">
        <f t="shared" si="91"/>
        <v>195</v>
      </c>
      <c r="O232" s="31">
        <f t="shared" si="92"/>
        <v>-3.6898295644886669E-2</v>
      </c>
      <c r="P232" s="9">
        <v>6.4320388349514562E-2</v>
      </c>
      <c r="Q232" s="8">
        <f t="shared" si="93"/>
        <v>164</v>
      </c>
      <c r="R232" s="31">
        <f t="shared" si="94"/>
        <v>4.3771684109798828E-2</v>
      </c>
      <c r="S232" s="10">
        <v>0.77886286022407292</v>
      </c>
      <c r="T232" s="8">
        <f t="shared" si="95"/>
        <v>150</v>
      </c>
      <c r="U232" s="31">
        <f t="shared" si="96"/>
        <v>-0.20084638859344159</v>
      </c>
      <c r="V232" s="16">
        <v>8.8596759400794867E-2</v>
      </c>
      <c r="W232" s="97">
        <v>112</v>
      </c>
      <c r="X232" s="31">
        <f t="shared" si="97"/>
        <v>-0.25203569581360996</v>
      </c>
      <c r="Y232" s="11">
        <v>110197</v>
      </c>
      <c r="Z232" s="8">
        <f t="shared" si="98"/>
        <v>89</v>
      </c>
      <c r="AA232" s="31">
        <f t="shared" si="99"/>
        <v>-0.61952110140920758</v>
      </c>
      <c r="AB232" s="9">
        <v>5.5E-2</v>
      </c>
      <c r="AC232" s="97">
        <v>112</v>
      </c>
      <c r="AD232" s="31">
        <f t="shared" si="100"/>
        <v>-0.67562141652319752</v>
      </c>
      <c r="AE232" s="16">
        <v>0.89397883047024118</v>
      </c>
      <c r="AF232" s="8">
        <f t="shared" si="101"/>
        <v>185</v>
      </c>
      <c r="AG232" s="31">
        <f t="shared" si="102"/>
        <v>-0.17989504827356009</v>
      </c>
      <c r="AH232" s="12">
        <v>2.2850000000000001</v>
      </c>
      <c r="AI232" s="97">
        <v>112</v>
      </c>
      <c r="AJ232" s="31">
        <f t="shared" si="103"/>
        <v>-0.25312576970857587</v>
      </c>
      <c r="AK232" s="11">
        <v>129100.6711401354</v>
      </c>
      <c r="AL232" s="36"/>
    </row>
    <row r="233" spans="1:38" x14ac:dyDescent="0.3">
      <c r="A233" t="s">
        <v>191</v>
      </c>
      <c r="B233" s="3" t="s">
        <v>393</v>
      </c>
      <c r="C233" s="4" t="s">
        <v>224</v>
      </c>
      <c r="D233" s="5" t="s">
        <v>37</v>
      </c>
      <c r="E233" s="34">
        <f t="shared" si="84"/>
        <v>-2.0880513601561912</v>
      </c>
      <c r="F233" s="6">
        <f t="shared" si="85"/>
        <v>34.849765696556958</v>
      </c>
      <c r="G233" s="7">
        <f t="shared" si="86"/>
        <v>135</v>
      </c>
      <c r="H233" s="97">
        <f t="shared" si="87"/>
        <v>558</v>
      </c>
      <c r="I233" s="31">
        <f t="shared" si="88"/>
        <v>2.7473435919058575</v>
      </c>
      <c r="J233" s="9">
        <v>0.27842312746386333</v>
      </c>
      <c r="K233" s="8">
        <f t="shared" si="89"/>
        <v>69</v>
      </c>
      <c r="L233" s="31">
        <f t="shared" si="90"/>
        <v>-0.98073824496758999</v>
      </c>
      <c r="M233" s="9">
        <v>7.4780938662825591E-2</v>
      </c>
      <c r="N233" s="8">
        <f t="shared" si="91"/>
        <v>150</v>
      </c>
      <c r="O233" s="31">
        <f t="shared" si="92"/>
        <v>-0.2214182566098202</v>
      </c>
      <c r="P233" s="9">
        <v>7.6591295255522149E-2</v>
      </c>
      <c r="Q233" s="8">
        <f t="shared" si="93"/>
        <v>54</v>
      </c>
      <c r="R233" s="31">
        <f t="shared" si="94"/>
        <v>2.3234463878804169E-2</v>
      </c>
      <c r="S233" s="10">
        <v>2.50801743277691</v>
      </c>
      <c r="T233" s="8">
        <f t="shared" si="95"/>
        <v>66</v>
      </c>
      <c r="U233" s="31">
        <f t="shared" si="96"/>
        <v>-0.90296552308185174</v>
      </c>
      <c r="V233" s="16">
        <v>0.13408946364214544</v>
      </c>
      <c r="W233" s="97">
        <f>RANK(Y233,Y$7:Y$570,1)</f>
        <v>125</v>
      </c>
      <c r="X233" s="31">
        <f t="shared" si="97"/>
        <v>-0.74924821495632488</v>
      </c>
      <c r="Y233" s="11">
        <v>87278</v>
      </c>
      <c r="Z233" s="8">
        <f t="shared" si="98"/>
        <v>191</v>
      </c>
      <c r="AA233" s="31">
        <f t="shared" si="99"/>
        <v>-1.2801356323611931E-2</v>
      </c>
      <c r="AB233" s="9">
        <v>4.4999999999999998E-2</v>
      </c>
      <c r="AC233" s="97">
        <f>RANK(AE233,AE$7:AE$570,1)</f>
        <v>113</v>
      </c>
      <c r="AD233" s="31">
        <f t="shared" si="100"/>
        <v>-0.54397271871465658</v>
      </c>
      <c r="AE233" s="16">
        <v>0.90131629589715956</v>
      </c>
      <c r="AF233" s="8">
        <f t="shared" si="101"/>
        <v>170</v>
      </c>
      <c r="AG233" s="31">
        <f t="shared" si="102"/>
        <v>-0.21266939701108534</v>
      </c>
      <c r="AH233" s="12">
        <v>2.3206666666666669</v>
      </c>
      <c r="AI233" s="97">
        <f>RANK(AK233,AK$7:AK$570,1)</f>
        <v>43</v>
      </c>
      <c r="AJ233" s="31">
        <f t="shared" si="103"/>
        <v>-0.27745496732210301</v>
      </c>
      <c r="AK233" s="11">
        <v>98400.393429816628</v>
      </c>
      <c r="AL233" s="36">
        <v>1</v>
      </c>
    </row>
    <row r="234" spans="1:38" x14ac:dyDescent="0.3">
      <c r="A234" t="s">
        <v>1048</v>
      </c>
      <c r="B234" s="3" t="s">
        <v>409</v>
      </c>
      <c r="C234" s="4" t="s">
        <v>224</v>
      </c>
      <c r="D234" s="5" t="s">
        <v>37</v>
      </c>
      <c r="E234" s="34">
        <f t="shared" si="84"/>
        <v>-1.0146097530179419</v>
      </c>
      <c r="F234" s="6">
        <f t="shared" si="85"/>
        <v>31.426480869170106</v>
      </c>
      <c r="G234" s="7">
        <f t="shared" si="86"/>
        <v>181</v>
      </c>
      <c r="H234" s="97">
        <f t="shared" si="87"/>
        <v>256</v>
      </c>
      <c r="I234" s="31">
        <f t="shared" si="88"/>
        <v>-0.11731376781423712</v>
      </c>
      <c r="J234" s="9">
        <v>3.7090459509581786E-2</v>
      </c>
      <c r="K234" s="8">
        <f t="shared" si="89"/>
        <v>403</v>
      </c>
      <c r="L234" s="31">
        <f t="shared" si="90"/>
        <v>0.58376361814640465</v>
      </c>
      <c r="M234" s="9">
        <v>2.2020105313547152E-2</v>
      </c>
      <c r="N234" s="8">
        <f t="shared" si="91"/>
        <v>204</v>
      </c>
      <c r="O234" s="31">
        <f t="shared" si="92"/>
        <v>1.025616442221655E-2</v>
      </c>
      <c r="P234" s="9">
        <v>6.1184532550171318E-2</v>
      </c>
      <c r="Q234" s="8">
        <f t="shared" si="93"/>
        <v>65</v>
      </c>
      <c r="R234" s="31">
        <f t="shared" si="94"/>
        <v>2.706411981375921E-2</v>
      </c>
      <c r="S234" s="10">
        <v>2.1855752036558709</v>
      </c>
      <c r="T234" s="8">
        <f t="shared" si="95"/>
        <v>296</v>
      </c>
      <c r="U234" s="31">
        <f t="shared" si="96"/>
        <v>0.27917618455558474</v>
      </c>
      <c r="V234" s="16">
        <v>5.7494452289691349E-2</v>
      </c>
      <c r="W234" s="97">
        <v>361</v>
      </c>
      <c r="X234" s="31">
        <f t="shared" si="97"/>
        <v>-0.64403067850874141</v>
      </c>
      <c r="Y234" s="11">
        <v>92128</v>
      </c>
      <c r="Z234" s="8">
        <f t="shared" si="98"/>
        <v>128</v>
      </c>
      <c r="AA234" s="31">
        <f t="shared" si="99"/>
        <v>-0.31616122886640996</v>
      </c>
      <c r="AB234" s="9">
        <v>0.05</v>
      </c>
      <c r="AC234" s="97">
        <v>361</v>
      </c>
      <c r="AD234" s="31">
        <f t="shared" si="100"/>
        <v>-0.40277322182165098</v>
      </c>
      <c r="AE234" s="16">
        <v>0.90918607694320863</v>
      </c>
      <c r="AF234" s="8">
        <f t="shared" si="101"/>
        <v>187</v>
      </c>
      <c r="AG234" s="31">
        <f t="shared" si="102"/>
        <v>-0.17468790875451379</v>
      </c>
      <c r="AH234" s="12">
        <v>2.2793333333333332</v>
      </c>
      <c r="AI234" s="97">
        <v>361</v>
      </c>
      <c r="AJ234" s="31">
        <f t="shared" si="103"/>
        <v>-0.16432631202845352</v>
      </c>
      <c r="AK234" s="11">
        <v>241154.01768329029</v>
      </c>
      <c r="AL234" s="36"/>
    </row>
    <row r="235" spans="1:38" x14ac:dyDescent="0.3">
      <c r="A235" t="s">
        <v>218</v>
      </c>
      <c r="B235" s="3" t="s">
        <v>454</v>
      </c>
      <c r="C235" s="4" t="s">
        <v>224</v>
      </c>
      <c r="D235" s="5" t="s">
        <v>37</v>
      </c>
      <c r="E235" s="34">
        <f t="shared" si="84"/>
        <v>2.9143114800723025</v>
      </c>
      <c r="F235" s="6">
        <f t="shared" si="85"/>
        <v>18.896859923050346</v>
      </c>
      <c r="G235" s="7">
        <f t="shared" si="86"/>
        <v>424</v>
      </c>
      <c r="H235" s="97">
        <f t="shared" si="87"/>
        <v>436</v>
      </c>
      <c r="I235" s="31">
        <f t="shared" si="88"/>
        <v>0.45658050522491755</v>
      </c>
      <c r="J235" s="9">
        <v>8.5438104147178118E-2</v>
      </c>
      <c r="K235" s="8">
        <f t="shared" si="89"/>
        <v>305</v>
      </c>
      <c r="L235" s="31">
        <f t="shared" si="90"/>
        <v>0.2936768703253006</v>
      </c>
      <c r="M235" s="9">
        <v>3.1802911534154536E-2</v>
      </c>
      <c r="N235" s="8">
        <f t="shared" si="91"/>
        <v>311</v>
      </c>
      <c r="O235" s="31">
        <f t="shared" si="92"/>
        <v>0.39114521518901363</v>
      </c>
      <c r="P235" s="9">
        <v>3.5854730511219061E-2</v>
      </c>
      <c r="Q235" s="8">
        <f t="shared" si="93"/>
        <v>177</v>
      </c>
      <c r="R235" s="31">
        <f t="shared" si="94"/>
        <v>4.4492363631144276E-2</v>
      </c>
      <c r="S235" s="10">
        <v>0.71818442976156283</v>
      </c>
      <c r="T235" s="8">
        <f t="shared" si="95"/>
        <v>334</v>
      </c>
      <c r="U235" s="31">
        <f t="shared" si="96"/>
        <v>0.43062538357961871</v>
      </c>
      <c r="V235" s="16">
        <v>4.7681539807524057E-2</v>
      </c>
      <c r="W235" s="97">
        <f>RANK(Y235,Y$7:Y$570,1)</f>
        <v>471</v>
      </c>
      <c r="X235" s="31">
        <f t="shared" si="97"/>
        <v>0.95698972815006655</v>
      </c>
      <c r="Y235" s="11">
        <v>165927</v>
      </c>
      <c r="Z235" s="8">
        <f t="shared" si="98"/>
        <v>396</v>
      </c>
      <c r="AA235" s="31">
        <f t="shared" si="99"/>
        <v>0.53324641425342367</v>
      </c>
      <c r="AB235" s="9">
        <v>3.6000000000000004E-2</v>
      </c>
      <c r="AC235" s="97">
        <f>RANK(AE235,AE$7:AE$570,1)</f>
        <v>339</v>
      </c>
      <c r="AD235" s="31">
        <f t="shared" si="100"/>
        <v>0.42737134240064123</v>
      </c>
      <c r="AE235" s="16">
        <v>0.95545434347922686</v>
      </c>
      <c r="AF235" s="8">
        <f t="shared" si="101"/>
        <v>264</v>
      </c>
      <c r="AG235" s="31">
        <f t="shared" si="102"/>
        <v>-2.2455653403579568E-2</v>
      </c>
      <c r="AH235" s="12">
        <v>2.113666666666667</v>
      </c>
      <c r="AI235" s="97">
        <f>RANK(AK235,AK$7:AK$570,1)</f>
        <v>257</v>
      </c>
      <c r="AJ235" s="31">
        <f t="shared" si="103"/>
        <v>-0.20603759067306085</v>
      </c>
      <c r="AK235" s="11">
        <v>188519.81829933927</v>
      </c>
      <c r="AL235" s="36"/>
    </row>
    <row r="236" spans="1:38" x14ac:dyDescent="0.3">
      <c r="A236" t="s">
        <v>435</v>
      </c>
      <c r="B236" s="3" t="s">
        <v>584</v>
      </c>
      <c r="C236" s="4" t="s">
        <v>224</v>
      </c>
      <c r="D236" s="5" t="s">
        <v>37</v>
      </c>
      <c r="E236" s="34">
        <f t="shared" si="84"/>
        <v>-0.34592032232832071</v>
      </c>
      <c r="F236" s="6">
        <f t="shared" si="85"/>
        <v>29.293980724689575</v>
      </c>
      <c r="G236" s="7">
        <f t="shared" si="86"/>
        <v>212</v>
      </c>
      <c r="H236" s="97">
        <f t="shared" si="87"/>
        <v>199</v>
      </c>
      <c r="I236" s="31">
        <f t="shared" si="88"/>
        <v>-0.2937139450250098</v>
      </c>
      <c r="J236" s="9">
        <v>2.2229650676917956E-2</v>
      </c>
      <c r="K236" s="8">
        <f t="shared" si="89"/>
        <v>535</v>
      </c>
      <c r="L236" s="31">
        <f t="shared" si="90"/>
        <v>1.2367194871514957</v>
      </c>
      <c r="M236" s="9">
        <v>0</v>
      </c>
      <c r="N236" s="8">
        <f t="shared" si="91"/>
        <v>251</v>
      </c>
      <c r="O236" s="31">
        <f t="shared" si="92"/>
        <v>0.19421338400393098</v>
      </c>
      <c r="P236" s="9">
        <v>4.8951048951048952E-2</v>
      </c>
      <c r="Q236" s="8">
        <f t="shared" si="93"/>
        <v>332</v>
      </c>
      <c r="R236" s="31">
        <f t="shared" si="94"/>
        <v>5.108030105631612E-2</v>
      </c>
      <c r="S236" s="10">
        <v>0.16350555918901244</v>
      </c>
      <c r="T236" s="8">
        <f t="shared" si="95"/>
        <v>44</v>
      </c>
      <c r="U236" s="31">
        <f t="shared" si="96"/>
        <v>-1.298058577259573</v>
      </c>
      <c r="V236" s="16">
        <v>0.15968889624358762</v>
      </c>
      <c r="W236" s="97">
        <f>RANK(Y236,Y$7:Y$570,1)</f>
        <v>300</v>
      </c>
      <c r="X236" s="31">
        <f t="shared" si="97"/>
        <v>-0.16183064085504248</v>
      </c>
      <c r="Y236" s="11">
        <v>114355</v>
      </c>
      <c r="Z236" s="8">
        <f t="shared" si="98"/>
        <v>366</v>
      </c>
      <c r="AA236" s="31">
        <f t="shared" si="99"/>
        <v>0.47257443974486402</v>
      </c>
      <c r="AB236" s="9">
        <v>3.7000000000000005E-2</v>
      </c>
      <c r="AC236" s="97">
        <f>RANK(AE236,AE$7:AE$570,1)</f>
        <v>199</v>
      </c>
      <c r="AD236" s="31">
        <f t="shared" si="100"/>
        <v>-2.0003609397327489E-2</v>
      </c>
      <c r="AE236" s="16">
        <v>0.93051981471950596</v>
      </c>
      <c r="AF236" s="8">
        <f t="shared" si="101"/>
        <v>498</v>
      </c>
      <c r="AG236" s="31">
        <f t="shared" si="102"/>
        <v>0.6434456003850163</v>
      </c>
      <c r="AH236" s="12">
        <v>1.389</v>
      </c>
      <c r="AI236" s="97">
        <f>RANK(AK236,AK$7:AK$570,1)</f>
        <v>510</v>
      </c>
      <c r="AJ236" s="31">
        <f t="shared" si="103"/>
        <v>7.7966379002542094E-2</v>
      </c>
      <c r="AK236" s="11">
        <v>546895.82717462396</v>
      </c>
      <c r="AL236" s="36"/>
    </row>
    <row r="237" spans="1:38" x14ac:dyDescent="0.3">
      <c r="A237" t="s">
        <v>552</v>
      </c>
      <c r="B237" s="3" t="s">
        <v>623</v>
      </c>
      <c r="C237" s="4" t="s">
        <v>224</v>
      </c>
      <c r="D237" s="5" t="s">
        <v>37</v>
      </c>
      <c r="E237" s="34">
        <f t="shared" si="84"/>
        <v>2.0012073344204939</v>
      </c>
      <c r="F237" s="6">
        <f t="shared" si="85"/>
        <v>21.808816704721185</v>
      </c>
      <c r="G237" s="7">
        <f t="shared" si="86"/>
        <v>356</v>
      </c>
      <c r="H237" s="97">
        <f t="shared" si="87"/>
        <v>223</v>
      </c>
      <c r="I237" s="31">
        <f t="shared" si="88"/>
        <v>-0.19852447271919829</v>
      </c>
      <c r="J237" s="9">
        <v>3.024887476833471E-2</v>
      </c>
      <c r="K237" s="8">
        <f t="shared" si="89"/>
        <v>457</v>
      </c>
      <c r="L237" s="31">
        <f t="shared" si="90"/>
        <v>0.74098349191420909</v>
      </c>
      <c r="M237" s="9">
        <v>1.6718065249147866E-2</v>
      </c>
      <c r="N237" s="8">
        <f t="shared" si="91"/>
        <v>270</v>
      </c>
      <c r="O237" s="31">
        <f t="shared" si="92"/>
        <v>0.26637835744846727</v>
      </c>
      <c r="P237" s="9">
        <v>4.4151949350216595E-2</v>
      </c>
      <c r="Q237" s="8">
        <f t="shared" si="93"/>
        <v>103</v>
      </c>
      <c r="R237" s="31">
        <f t="shared" si="94"/>
        <v>3.4708820191915242E-2</v>
      </c>
      <c r="S237" s="10">
        <v>1.541920976549952</v>
      </c>
      <c r="T237" s="8">
        <f t="shared" si="95"/>
        <v>434</v>
      </c>
      <c r="U237" s="31">
        <f t="shared" si="96"/>
        <v>0.63750946735471214</v>
      </c>
      <c r="V237" s="16">
        <v>3.4276811217865487E-2</v>
      </c>
      <c r="W237" s="97">
        <f>RANK(Y237,Y$7:Y$570,1)</f>
        <v>339</v>
      </c>
      <c r="X237" s="31">
        <f t="shared" si="97"/>
        <v>1.3107764822417101E-3</v>
      </c>
      <c r="Y237" s="11">
        <v>121875</v>
      </c>
      <c r="Z237" s="8">
        <f t="shared" si="98"/>
        <v>317</v>
      </c>
      <c r="AA237" s="31">
        <f t="shared" si="99"/>
        <v>0.35123049072774526</v>
      </c>
      <c r="AB237" s="9">
        <v>3.9E-2</v>
      </c>
      <c r="AC237" s="97">
        <f>RANK(AE237,AE$7:AE$570,1)</f>
        <v>428</v>
      </c>
      <c r="AD237" s="31">
        <f t="shared" si="100"/>
        <v>0.67148519299602361</v>
      </c>
      <c r="AE237" s="16">
        <v>0.96906007577124298</v>
      </c>
      <c r="AF237" s="8">
        <f t="shared" si="101"/>
        <v>198</v>
      </c>
      <c r="AG237" s="31">
        <f t="shared" si="102"/>
        <v>-0.15202153673043101</v>
      </c>
      <c r="AH237" s="12">
        <v>2.2546666666666666</v>
      </c>
      <c r="AI237" s="97">
        <f>RANK(AK237,AK$7:AK$570,1)</f>
        <v>164</v>
      </c>
      <c r="AJ237" s="31">
        <f t="shared" si="103"/>
        <v>-0.23610056558702641</v>
      </c>
      <c r="AK237" s="11">
        <v>150584.26064889174</v>
      </c>
      <c r="AL237" s="36"/>
    </row>
    <row r="238" spans="1:38" x14ac:dyDescent="0.3">
      <c r="A238" t="s">
        <v>970</v>
      </c>
      <c r="B238" s="3" t="s">
        <v>677</v>
      </c>
      <c r="C238" s="4" t="s">
        <v>224</v>
      </c>
      <c r="D238" s="5" t="s">
        <v>37</v>
      </c>
      <c r="E238" s="34">
        <f t="shared" si="84"/>
        <v>-0.95759114133612044</v>
      </c>
      <c r="F238" s="6">
        <f t="shared" si="85"/>
        <v>31.244644291427036</v>
      </c>
      <c r="G238" s="7">
        <f t="shared" si="86"/>
        <v>185</v>
      </c>
      <c r="H238" s="97">
        <f t="shared" si="87"/>
        <v>259</v>
      </c>
      <c r="I238" s="31">
        <f t="shared" si="88"/>
        <v>-0.10339376981130709</v>
      </c>
      <c r="J238" s="9">
        <v>3.826314783985163E-2</v>
      </c>
      <c r="K238" s="8">
        <f t="shared" si="89"/>
        <v>166</v>
      </c>
      <c r="L238" s="31">
        <f t="shared" si="90"/>
        <v>-0.22894324275349651</v>
      </c>
      <c r="M238" s="9">
        <v>4.9427609427609424E-2</v>
      </c>
      <c r="N238" s="8">
        <f t="shared" si="91"/>
        <v>180</v>
      </c>
      <c r="O238" s="31">
        <f t="shared" si="92"/>
        <v>-0.10087069350785352</v>
      </c>
      <c r="P238" s="9">
        <v>6.857466704448853E-2</v>
      </c>
      <c r="Q238" s="8">
        <f t="shared" si="93"/>
        <v>169</v>
      </c>
      <c r="R238" s="31">
        <f t="shared" si="94"/>
        <v>4.3968457545362945E-2</v>
      </c>
      <c r="S238" s="10">
        <v>0.76229529742659619</v>
      </c>
      <c r="T238" s="8">
        <f t="shared" si="95"/>
        <v>178</v>
      </c>
      <c r="U238" s="31">
        <f t="shared" si="96"/>
        <v>-9.434401141229519E-2</v>
      </c>
      <c r="V238" s="16">
        <v>8.1696105497333082E-2</v>
      </c>
      <c r="W238" s="97">
        <v>87</v>
      </c>
      <c r="X238" s="31">
        <f t="shared" si="97"/>
        <v>-0.53876975338633404</v>
      </c>
      <c r="Y238" s="11">
        <v>96980</v>
      </c>
      <c r="Z238" s="8">
        <f t="shared" si="98"/>
        <v>164</v>
      </c>
      <c r="AA238" s="31">
        <f t="shared" si="99"/>
        <v>-0.13414530534073113</v>
      </c>
      <c r="AB238" s="9">
        <v>4.7E-2</v>
      </c>
      <c r="AC238" s="97">
        <v>87</v>
      </c>
      <c r="AD238" s="31">
        <f t="shared" si="100"/>
        <v>8.9274700377142233E-2</v>
      </c>
      <c r="AE238" s="16">
        <v>0.93661046227796763</v>
      </c>
      <c r="AF238" s="8">
        <f t="shared" si="101"/>
        <v>133</v>
      </c>
      <c r="AG238" s="31">
        <f t="shared" si="102"/>
        <v>-0.3036411874320662</v>
      </c>
      <c r="AH238" s="12">
        <v>2.4196666666666666</v>
      </c>
      <c r="AI238" s="97">
        <v>87</v>
      </c>
      <c r="AJ238" s="31">
        <f t="shared" si="103"/>
        <v>-0.25483994244877756</v>
      </c>
      <c r="AK238" s="11">
        <v>126937.60846936362</v>
      </c>
      <c r="AL238" s="36">
        <v>1</v>
      </c>
    </row>
    <row r="239" spans="1:38" x14ac:dyDescent="0.3">
      <c r="A239" t="s">
        <v>378</v>
      </c>
      <c r="B239" s="3" t="s">
        <v>716</v>
      </c>
      <c r="C239" s="4" t="s">
        <v>224</v>
      </c>
      <c r="D239" s="5" t="s">
        <v>37</v>
      </c>
      <c r="E239" s="34">
        <f t="shared" si="84"/>
        <v>-1.8152087050317127</v>
      </c>
      <c r="F239" s="6">
        <f t="shared" si="85"/>
        <v>33.979650251673448</v>
      </c>
      <c r="G239" s="7">
        <f t="shared" si="86"/>
        <v>147</v>
      </c>
      <c r="H239" s="97">
        <f t="shared" si="87"/>
        <v>227</v>
      </c>
      <c r="I239" s="31">
        <f t="shared" si="88"/>
        <v>-0.19271385367855773</v>
      </c>
      <c r="J239" s="9">
        <v>3.0738389575676539E-2</v>
      </c>
      <c r="K239" s="8">
        <f t="shared" si="89"/>
        <v>328</v>
      </c>
      <c r="L239" s="31">
        <f t="shared" si="90"/>
        <v>0.36869860771435864</v>
      </c>
      <c r="M239" s="9">
        <v>2.9272898961284231E-2</v>
      </c>
      <c r="N239" s="8">
        <f t="shared" si="91"/>
        <v>283</v>
      </c>
      <c r="O239" s="31">
        <f t="shared" si="92"/>
        <v>0.31593970660470655</v>
      </c>
      <c r="P239" s="9">
        <v>4.085603112840467E-2</v>
      </c>
      <c r="Q239" s="8">
        <f t="shared" si="93"/>
        <v>31</v>
      </c>
      <c r="R239" s="31">
        <f t="shared" si="94"/>
        <v>1.0673046916215173E-2</v>
      </c>
      <c r="S239" s="10">
        <v>3.5656401944894651</v>
      </c>
      <c r="T239" s="8">
        <f t="shared" si="95"/>
        <v>147</v>
      </c>
      <c r="U239" s="31">
        <f t="shared" si="96"/>
        <v>-0.21742903044022791</v>
      </c>
      <c r="V239" s="16">
        <v>8.9671205579541682E-2</v>
      </c>
      <c r="W239" s="97">
        <f t="shared" ref="W239:W244" si="104">RANK(Y239,Y$7:Y$570,1)</f>
        <v>96</v>
      </c>
      <c r="X239" s="31">
        <f t="shared" si="97"/>
        <v>-0.84557107306504053</v>
      </c>
      <c r="Y239" s="11">
        <v>82838</v>
      </c>
      <c r="Z239" s="8">
        <f t="shared" si="98"/>
        <v>96</v>
      </c>
      <c r="AA239" s="31">
        <f t="shared" si="99"/>
        <v>-0.55884912690064836</v>
      </c>
      <c r="AB239" s="9">
        <v>5.4000000000000006E-2</v>
      </c>
      <c r="AC239" s="97">
        <f t="shared" ref="AC239:AC244" si="105">RANK(AE239,AE$7:AE$570,1)</f>
        <v>149</v>
      </c>
      <c r="AD239" s="31">
        <f t="shared" si="100"/>
        <v>-0.25577739806521715</v>
      </c>
      <c r="AE239" s="16">
        <v>0.91737891737891741</v>
      </c>
      <c r="AF239" s="8">
        <f t="shared" si="101"/>
        <v>26</v>
      </c>
      <c r="AG239" s="31">
        <f t="shared" si="102"/>
        <v>-0.94748867384587854</v>
      </c>
      <c r="AH239" s="12">
        <v>3.1203333333333334</v>
      </c>
      <c r="AI239" s="97">
        <f t="shared" ref="AI239:AI244" si="106">RANK(AK239,AK$7:AK$570,1)</f>
        <v>28</v>
      </c>
      <c r="AJ239" s="31">
        <f t="shared" si="103"/>
        <v>-0.28527540051592443</v>
      </c>
      <c r="AK239" s="11">
        <v>88532.025607779578</v>
      </c>
      <c r="AL239" s="36"/>
    </row>
    <row r="240" spans="1:38" x14ac:dyDescent="0.3">
      <c r="A240" t="s">
        <v>575</v>
      </c>
      <c r="B240" s="3" t="s">
        <v>734</v>
      </c>
      <c r="C240" s="4" t="s">
        <v>224</v>
      </c>
      <c r="D240" s="5" t="s">
        <v>37</v>
      </c>
      <c r="E240" s="34">
        <f t="shared" si="84"/>
        <v>1.2660695712229777</v>
      </c>
      <c r="F240" s="6">
        <f t="shared" si="85"/>
        <v>24.153225505403206</v>
      </c>
      <c r="G240" s="7">
        <f t="shared" si="86"/>
        <v>310</v>
      </c>
      <c r="H240" s="97">
        <f t="shared" si="87"/>
        <v>528</v>
      </c>
      <c r="I240" s="31">
        <f t="shared" si="88"/>
        <v>1.2895587773660147</v>
      </c>
      <c r="J240" s="9">
        <v>0.15561224489795911</v>
      </c>
      <c r="K240" s="8">
        <f t="shared" si="89"/>
        <v>389</v>
      </c>
      <c r="L240" s="31">
        <f t="shared" si="90"/>
        <v>0.53798103016147958</v>
      </c>
      <c r="M240" s="9">
        <v>2.3564064801178203E-2</v>
      </c>
      <c r="N240" s="8">
        <f t="shared" si="91"/>
        <v>293</v>
      </c>
      <c r="O240" s="31">
        <f t="shared" si="92"/>
        <v>0.34060588415198517</v>
      </c>
      <c r="P240" s="9">
        <v>3.9215686274509803E-2</v>
      </c>
      <c r="Q240" s="8">
        <f t="shared" si="93"/>
        <v>211</v>
      </c>
      <c r="R240" s="31">
        <f t="shared" si="94"/>
        <v>4.6467609282806875E-2</v>
      </c>
      <c r="S240" s="10">
        <v>0.55187637969094916</v>
      </c>
      <c r="T240" s="8">
        <f t="shared" si="95"/>
        <v>330</v>
      </c>
      <c r="U240" s="31">
        <f t="shared" si="96"/>
        <v>0.4204121270536243</v>
      </c>
      <c r="V240" s="16">
        <v>4.8343291689299295E-2</v>
      </c>
      <c r="W240" s="97">
        <f t="shared" si="104"/>
        <v>239</v>
      </c>
      <c r="X240" s="31">
        <f t="shared" si="97"/>
        <v>-0.38415421065191591</v>
      </c>
      <c r="Y240" s="11">
        <v>104107</v>
      </c>
      <c r="Z240" s="8">
        <f t="shared" si="98"/>
        <v>164</v>
      </c>
      <c r="AA240" s="31">
        <f t="shared" si="99"/>
        <v>-0.13414530534073113</v>
      </c>
      <c r="AB240" s="9">
        <v>4.7E-2</v>
      </c>
      <c r="AC240" s="97">
        <f t="shared" si="105"/>
        <v>427</v>
      </c>
      <c r="AD240" s="31">
        <f t="shared" si="100"/>
        <v>0.67069916697379572</v>
      </c>
      <c r="AE240" s="16">
        <v>0.96901626646010841</v>
      </c>
      <c r="AF240" s="8">
        <f t="shared" si="101"/>
        <v>121</v>
      </c>
      <c r="AG240" s="31">
        <f t="shared" si="102"/>
        <v>-0.34591090823373438</v>
      </c>
      <c r="AH240" s="12">
        <v>2.4656666666666669</v>
      </c>
      <c r="AI240" s="97">
        <f t="shared" si="106"/>
        <v>106</v>
      </c>
      <c r="AJ240" s="31">
        <f t="shared" si="103"/>
        <v>-0.25689170028010966</v>
      </c>
      <c r="AK240" s="11">
        <v>124348.55739514349</v>
      </c>
      <c r="AL240" s="36"/>
    </row>
    <row r="241" spans="1:38" x14ac:dyDescent="0.3">
      <c r="A241" t="s">
        <v>212</v>
      </c>
      <c r="B241" s="3" t="s">
        <v>801</v>
      </c>
      <c r="C241" s="4" t="s">
        <v>224</v>
      </c>
      <c r="D241" s="5" t="s">
        <v>37</v>
      </c>
      <c r="E241" s="34">
        <f t="shared" si="84"/>
        <v>-6.6517851059617898</v>
      </c>
      <c r="F241" s="6">
        <f t="shared" si="85"/>
        <v>49.403850785451382</v>
      </c>
      <c r="G241" s="7">
        <f t="shared" si="86"/>
        <v>43</v>
      </c>
      <c r="H241" s="97">
        <f t="shared" si="87"/>
        <v>322</v>
      </c>
      <c r="I241" s="31">
        <f t="shared" si="88"/>
        <v>8.4260974353487922E-2</v>
      </c>
      <c r="J241" s="9">
        <v>5.4072096128170877E-2</v>
      </c>
      <c r="K241" s="8">
        <f t="shared" si="89"/>
        <v>16</v>
      </c>
      <c r="L241" s="31">
        <f t="shared" si="90"/>
        <v>-2.476577216035539</v>
      </c>
      <c r="M241" s="9">
        <v>0.12522620340209917</v>
      </c>
      <c r="N241" s="8">
        <f t="shared" si="91"/>
        <v>84</v>
      </c>
      <c r="O241" s="31">
        <f t="shared" si="92"/>
        <v>-0.78681436415180939</v>
      </c>
      <c r="P241" s="9">
        <v>0.11419114604882086</v>
      </c>
      <c r="Q241" s="8">
        <f t="shared" si="93"/>
        <v>21</v>
      </c>
      <c r="R241" s="31">
        <f t="shared" si="94"/>
        <v>-5.2722162356818956E-3</v>
      </c>
      <c r="S241" s="10">
        <v>4.9081697276757446</v>
      </c>
      <c r="T241" s="8">
        <f t="shared" si="95"/>
        <v>54</v>
      </c>
      <c r="U241" s="31">
        <f t="shared" si="96"/>
        <v>-1.1727311356658054</v>
      </c>
      <c r="V241" s="16">
        <v>0.15156850192061461</v>
      </c>
      <c r="W241" s="97">
        <f t="shared" si="104"/>
        <v>33</v>
      </c>
      <c r="X241" s="31">
        <f t="shared" si="97"/>
        <v>-1.2490640545884646</v>
      </c>
      <c r="Y241" s="11">
        <v>64239</v>
      </c>
      <c r="Z241" s="8">
        <f t="shared" si="98"/>
        <v>22</v>
      </c>
      <c r="AA241" s="31">
        <f t="shared" si="99"/>
        <v>-1.9543045405975175</v>
      </c>
      <c r="AB241" s="9">
        <v>7.6999999999999999E-2</v>
      </c>
      <c r="AC241" s="97">
        <f t="shared" si="105"/>
        <v>105</v>
      </c>
      <c r="AD241" s="31">
        <f t="shared" si="100"/>
        <v>-0.58316212859332806</v>
      </c>
      <c r="AE241" s="16">
        <v>0.89913206661975131</v>
      </c>
      <c r="AF241" s="8">
        <f t="shared" si="101"/>
        <v>29</v>
      </c>
      <c r="AG241" s="31">
        <f t="shared" si="102"/>
        <v>-0.92574120879574529</v>
      </c>
      <c r="AH241" s="12">
        <v>3.0966666666666671</v>
      </c>
      <c r="AI241" s="97">
        <f t="shared" si="106"/>
        <v>32</v>
      </c>
      <c r="AJ241" s="31">
        <f t="shared" si="103"/>
        <v>-0.28368921403893982</v>
      </c>
      <c r="AK241" s="11">
        <v>90533.586288790379</v>
      </c>
      <c r="AL241" s="36"/>
    </row>
    <row r="242" spans="1:38" x14ac:dyDescent="0.3">
      <c r="A242" t="s">
        <v>687</v>
      </c>
      <c r="B242" s="3" t="s">
        <v>831</v>
      </c>
      <c r="C242" s="4" t="s">
        <v>224</v>
      </c>
      <c r="D242" s="5" t="s">
        <v>37</v>
      </c>
      <c r="E242" s="34">
        <f t="shared" si="84"/>
        <v>1.1605092397833798</v>
      </c>
      <c r="F242" s="6">
        <f t="shared" si="85"/>
        <v>24.489865224404298</v>
      </c>
      <c r="G242" s="7">
        <f t="shared" si="86"/>
        <v>304</v>
      </c>
      <c r="H242" s="97">
        <f t="shared" si="87"/>
        <v>133</v>
      </c>
      <c r="I242" s="31">
        <f t="shared" si="88"/>
        <v>-0.48547313320216207</v>
      </c>
      <c r="J242" s="9">
        <v>6.0749240634492274E-3</v>
      </c>
      <c r="K242" s="8">
        <f t="shared" si="89"/>
        <v>222</v>
      </c>
      <c r="L242" s="31">
        <f t="shared" si="90"/>
        <v>-1.05771820796408E-2</v>
      </c>
      <c r="M242" s="9">
        <v>4.2063492063492067E-2</v>
      </c>
      <c r="N242" s="8">
        <f t="shared" si="91"/>
        <v>288</v>
      </c>
      <c r="O242" s="31">
        <f t="shared" si="92"/>
        <v>0.32399479308182305</v>
      </c>
      <c r="P242" s="9">
        <v>4.0320353493510083E-2</v>
      </c>
      <c r="Q242" s="8">
        <f t="shared" si="93"/>
        <v>272</v>
      </c>
      <c r="R242" s="31">
        <f t="shared" si="94"/>
        <v>4.9038017995441108E-2</v>
      </c>
      <c r="S242" s="10">
        <v>0.33545790003354581</v>
      </c>
      <c r="T242" s="8">
        <f t="shared" si="95"/>
        <v>463</v>
      </c>
      <c r="U242" s="31">
        <f t="shared" si="96"/>
        <v>0.68694410874341805</v>
      </c>
      <c r="V242" s="16">
        <v>3.1073771435147887E-2</v>
      </c>
      <c r="W242" s="97">
        <f t="shared" si="104"/>
        <v>202</v>
      </c>
      <c r="X242" s="31">
        <f t="shared" si="97"/>
        <v>-0.5060329982318178</v>
      </c>
      <c r="Y242" s="11">
        <v>98489</v>
      </c>
      <c r="Z242" s="8">
        <f t="shared" si="98"/>
        <v>340</v>
      </c>
      <c r="AA242" s="31">
        <f t="shared" si="99"/>
        <v>0.41190246523630486</v>
      </c>
      <c r="AB242" s="9">
        <v>3.7999999999999999E-2</v>
      </c>
      <c r="AC242" s="97">
        <f t="shared" si="105"/>
        <v>380</v>
      </c>
      <c r="AD242" s="31">
        <f t="shared" si="100"/>
        <v>0.54605079465477169</v>
      </c>
      <c r="AE242" s="16">
        <v>0.96206896551724141</v>
      </c>
      <c r="AF242" s="8">
        <f t="shared" si="101"/>
        <v>56</v>
      </c>
      <c r="AG242" s="31">
        <f t="shared" si="102"/>
        <v>-0.6500691166109539</v>
      </c>
      <c r="AH242" s="12">
        <v>2.7966666666666669</v>
      </c>
      <c r="AI242" s="97">
        <f t="shared" si="106"/>
        <v>99</v>
      </c>
      <c r="AJ242" s="31">
        <f t="shared" si="103"/>
        <v>-0.2594323348934876</v>
      </c>
      <c r="AK242" s="11">
        <v>121142.60751425696</v>
      </c>
      <c r="AL242" s="36"/>
    </row>
    <row r="243" spans="1:38" x14ac:dyDescent="0.3">
      <c r="A243" t="s">
        <v>195</v>
      </c>
      <c r="B243" s="3" t="s">
        <v>967</v>
      </c>
      <c r="C243" s="4" t="s">
        <v>224</v>
      </c>
      <c r="D243" s="5" t="s">
        <v>37</v>
      </c>
      <c r="E243" s="34">
        <f t="shared" si="84"/>
        <v>1.8502376641017748</v>
      </c>
      <c r="F243" s="6">
        <f t="shared" si="85"/>
        <v>22.290270170248263</v>
      </c>
      <c r="G243" s="7">
        <f t="shared" si="86"/>
        <v>349</v>
      </c>
      <c r="H243" s="97">
        <f t="shared" si="87"/>
        <v>452</v>
      </c>
      <c r="I243" s="31">
        <f t="shared" si="88"/>
        <v>0.54870349033083099</v>
      </c>
      <c r="J243" s="9">
        <v>9.3198992443324968E-2</v>
      </c>
      <c r="K243" s="8">
        <f t="shared" si="89"/>
        <v>394</v>
      </c>
      <c r="L243" s="31">
        <f t="shared" si="90"/>
        <v>0.55202095697266884</v>
      </c>
      <c r="M243" s="9">
        <v>2.3090586145648313E-2</v>
      </c>
      <c r="N243" s="8">
        <f t="shared" si="91"/>
        <v>337</v>
      </c>
      <c r="O243" s="31">
        <f t="shared" si="92"/>
        <v>0.45184356560251365</v>
      </c>
      <c r="P243" s="9">
        <v>3.1818181818181815E-2</v>
      </c>
      <c r="Q243" s="8">
        <f t="shared" si="93"/>
        <v>386</v>
      </c>
      <c r="R243" s="31">
        <f t="shared" si="94"/>
        <v>5.3022261440516576E-2</v>
      </c>
      <c r="S243" s="10">
        <v>0</v>
      </c>
      <c r="T243" s="8">
        <f t="shared" si="95"/>
        <v>325</v>
      </c>
      <c r="U243" s="31">
        <f t="shared" si="96"/>
        <v>0.37817504953925274</v>
      </c>
      <c r="V243" s="16">
        <v>5.1079976649153529E-2</v>
      </c>
      <c r="W243" s="97">
        <f t="shared" si="104"/>
        <v>399</v>
      </c>
      <c r="X243" s="31">
        <f t="shared" si="97"/>
        <v>0.38959602747994282</v>
      </c>
      <c r="Y243" s="11">
        <v>139773</v>
      </c>
      <c r="Z243" s="8">
        <f t="shared" si="98"/>
        <v>180</v>
      </c>
      <c r="AA243" s="31">
        <f t="shared" si="99"/>
        <v>-7.3473330832171529E-2</v>
      </c>
      <c r="AB243" s="9">
        <v>4.5999999999999999E-2</v>
      </c>
      <c r="AC243" s="97">
        <f t="shared" si="105"/>
        <v>325</v>
      </c>
      <c r="AD243" s="31">
        <f t="shared" si="100"/>
        <v>0.39531996242823375</v>
      </c>
      <c r="AE243" s="16">
        <v>0.95366795366795365</v>
      </c>
      <c r="AF243" s="8">
        <f t="shared" si="101"/>
        <v>336</v>
      </c>
      <c r="AG243" s="31">
        <f t="shared" si="102"/>
        <v>0.11783081128601421</v>
      </c>
      <c r="AH243" s="12">
        <v>1.9610000000000003</v>
      </c>
      <c r="AI243" s="97">
        <f t="shared" si="106"/>
        <v>287</v>
      </c>
      <c r="AJ243" s="31">
        <f t="shared" si="103"/>
        <v>-0.19553874481556721</v>
      </c>
      <c r="AK243" s="11">
        <v>201767.99395161291</v>
      </c>
      <c r="AL243" s="36"/>
    </row>
    <row r="244" spans="1:38" x14ac:dyDescent="0.3">
      <c r="A244" t="s">
        <v>404</v>
      </c>
      <c r="B244" s="3" t="s">
        <v>1010</v>
      </c>
      <c r="C244" s="4" t="s">
        <v>224</v>
      </c>
      <c r="D244" s="5" t="s">
        <v>37</v>
      </c>
      <c r="E244" s="34">
        <f t="shared" si="84"/>
        <v>-4.4984287072712217</v>
      </c>
      <c r="F244" s="6">
        <f t="shared" si="85"/>
        <v>42.536637665917041</v>
      </c>
      <c r="G244" s="7">
        <f t="shared" si="86"/>
        <v>74</v>
      </c>
      <c r="H244" s="97">
        <f t="shared" si="87"/>
        <v>373</v>
      </c>
      <c r="I244" s="31">
        <f t="shared" si="88"/>
        <v>0.21486823118003609</v>
      </c>
      <c r="J244" s="9">
        <v>6.507508663842887E-2</v>
      </c>
      <c r="K244" s="8">
        <f t="shared" si="89"/>
        <v>23</v>
      </c>
      <c r="L244" s="31">
        <f t="shared" si="90"/>
        <v>-1.9619696992479529</v>
      </c>
      <c r="M244" s="9">
        <v>0.10787172011661808</v>
      </c>
      <c r="N244" s="8">
        <f t="shared" si="91"/>
        <v>83</v>
      </c>
      <c r="O244" s="31">
        <f t="shared" si="92"/>
        <v>-0.82240120035755615</v>
      </c>
      <c r="P244" s="9">
        <v>0.11655773420479303</v>
      </c>
      <c r="Q244" s="8">
        <f t="shared" si="93"/>
        <v>264</v>
      </c>
      <c r="R244" s="31">
        <f t="shared" si="94"/>
        <v>4.8728324452168785E-2</v>
      </c>
      <c r="S244" s="10">
        <v>0.36153289949385392</v>
      </c>
      <c r="T244" s="8">
        <f t="shared" si="95"/>
        <v>98</v>
      </c>
      <c r="U244" s="31">
        <f t="shared" si="96"/>
        <v>-0.51067766401230097</v>
      </c>
      <c r="V244" s="16">
        <v>0.10867178924259056</v>
      </c>
      <c r="W244" s="97">
        <f t="shared" si="104"/>
        <v>130</v>
      </c>
      <c r="X244" s="31">
        <f t="shared" si="97"/>
        <v>-0.72182657246771753</v>
      </c>
      <c r="Y244" s="11">
        <v>88542</v>
      </c>
      <c r="Z244" s="8">
        <f t="shared" si="98"/>
        <v>180</v>
      </c>
      <c r="AA244" s="31">
        <f t="shared" si="99"/>
        <v>-7.3473330832171529E-2</v>
      </c>
      <c r="AB244" s="9">
        <v>4.5999999999999999E-2</v>
      </c>
      <c r="AC244" s="97">
        <f t="shared" si="105"/>
        <v>38</v>
      </c>
      <c r="AD244" s="31">
        <f t="shared" si="100"/>
        <v>-1.7758849226787614</v>
      </c>
      <c r="AE244" s="16">
        <v>0.83265543288785593</v>
      </c>
      <c r="AF244" s="8">
        <f t="shared" si="101"/>
        <v>69</v>
      </c>
      <c r="AG244" s="31">
        <f t="shared" si="102"/>
        <v>-0.55695320991742447</v>
      </c>
      <c r="AH244" s="12">
        <v>2.6953333333333336</v>
      </c>
      <c r="AI244" s="97">
        <f t="shared" si="106"/>
        <v>74</v>
      </c>
      <c r="AJ244" s="31">
        <f t="shared" si="103"/>
        <v>-0.26751868751418939</v>
      </c>
      <c r="AK244" s="11">
        <v>110938.68402024584</v>
      </c>
      <c r="AL244" s="36"/>
    </row>
    <row r="245" spans="1:38" x14ac:dyDescent="0.3">
      <c r="A245" t="s">
        <v>1072</v>
      </c>
      <c r="B245" s="3" t="s">
        <v>1079</v>
      </c>
      <c r="C245" s="4" t="s">
        <v>224</v>
      </c>
      <c r="D245" s="5" t="s">
        <v>37</v>
      </c>
      <c r="E245" s="34">
        <f t="shared" si="84"/>
        <v>1.3347511583648553</v>
      </c>
      <c r="F245" s="6">
        <f t="shared" si="85"/>
        <v>23.934194834689364</v>
      </c>
      <c r="G245" s="7">
        <f t="shared" si="86"/>
        <v>315</v>
      </c>
      <c r="H245" s="97">
        <f t="shared" si="87"/>
        <v>221</v>
      </c>
      <c r="I245" s="31">
        <f t="shared" si="88"/>
        <v>-0.19899879363424064</v>
      </c>
      <c r="J245" s="9">
        <v>3.0208915667639724E-2</v>
      </c>
      <c r="K245" s="8">
        <f t="shared" si="89"/>
        <v>435</v>
      </c>
      <c r="L245" s="31">
        <f t="shared" si="90"/>
        <v>0.66850304838439101</v>
      </c>
      <c r="M245" s="9">
        <v>1.9162375922288869E-2</v>
      </c>
      <c r="N245" s="8">
        <f t="shared" si="91"/>
        <v>307</v>
      </c>
      <c r="O245" s="31">
        <f t="shared" si="92"/>
        <v>0.38161012469420169</v>
      </c>
      <c r="P245" s="9">
        <v>3.6488831056170026E-2</v>
      </c>
      <c r="Q245" s="8">
        <f t="shared" si="93"/>
        <v>201</v>
      </c>
      <c r="R245" s="31">
        <f t="shared" si="94"/>
        <v>4.5861097132833088E-2</v>
      </c>
      <c r="S245" s="10">
        <v>0.60294235871050728</v>
      </c>
      <c r="T245" s="8">
        <f t="shared" si="95"/>
        <v>307</v>
      </c>
      <c r="U245" s="31">
        <f t="shared" si="96"/>
        <v>0.32025451363380197</v>
      </c>
      <c r="V245" s="16">
        <v>5.4832846610982908E-2</v>
      </c>
      <c r="W245" s="97">
        <v>163</v>
      </c>
      <c r="X245" s="31">
        <f t="shared" si="97"/>
        <v>-0.164130240620701</v>
      </c>
      <c r="Y245" s="11">
        <v>114249</v>
      </c>
      <c r="Z245" s="8">
        <f t="shared" si="98"/>
        <v>317</v>
      </c>
      <c r="AA245" s="31">
        <f t="shared" si="99"/>
        <v>0.35123049072774526</v>
      </c>
      <c r="AB245" s="9">
        <v>3.9E-2</v>
      </c>
      <c r="AC245" s="97">
        <v>163</v>
      </c>
      <c r="AD245" s="31">
        <f t="shared" si="100"/>
        <v>0.39434128558817927</v>
      </c>
      <c r="AE245" s="16">
        <v>0.95361340692653074</v>
      </c>
      <c r="AF245" s="8">
        <f t="shared" si="101"/>
        <v>168</v>
      </c>
      <c r="AG245" s="31">
        <f t="shared" si="102"/>
        <v>-0.21818283885478096</v>
      </c>
      <c r="AH245" s="12">
        <v>2.3266666666666667</v>
      </c>
      <c r="AI245" s="97">
        <v>163</v>
      </c>
      <c r="AJ245" s="31">
        <f t="shared" si="103"/>
        <v>-0.22898586706018961</v>
      </c>
      <c r="AK245" s="11">
        <v>159562.08326633973</v>
      </c>
      <c r="AL245" s="36"/>
    </row>
    <row r="246" spans="1:38" x14ac:dyDescent="0.3">
      <c r="A246" t="s">
        <v>522</v>
      </c>
      <c r="B246" s="3" t="s">
        <v>1093</v>
      </c>
      <c r="C246" s="4" t="s">
        <v>224</v>
      </c>
      <c r="D246" s="5" t="s">
        <v>37</v>
      </c>
      <c r="E246" s="34">
        <f t="shared" si="84"/>
        <v>3.0664429931514916</v>
      </c>
      <c r="F246" s="6">
        <f t="shared" si="85"/>
        <v>18.411701254867367</v>
      </c>
      <c r="G246" s="7">
        <f t="shared" si="86"/>
        <v>432</v>
      </c>
      <c r="H246" s="97">
        <f t="shared" si="87"/>
        <v>246</v>
      </c>
      <c r="I246" s="31">
        <f t="shared" si="88"/>
        <v>-0.14608457644429448</v>
      </c>
      <c r="J246" s="9">
        <v>3.4666666666666623E-2</v>
      </c>
      <c r="K246" s="8">
        <f t="shared" si="89"/>
        <v>233</v>
      </c>
      <c r="L246" s="31">
        <f t="shared" si="90"/>
        <v>2.640465986521788E-2</v>
      </c>
      <c r="M246" s="9">
        <v>4.0816326530612242E-2</v>
      </c>
      <c r="N246" s="8">
        <f t="shared" si="91"/>
        <v>407</v>
      </c>
      <c r="O246" s="31">
        <f t="shared" si="92"/>
        <v>0.64590831328904186</v>
      </c>
      <c r="P246" s="9">
        <v>1.8912529550827423E-2</v>
      </c>
      <c r="Q246" s="8">
        <f t="shared" si="93"/>
        <v>43</v>
      </c>
      <c r="R246" s="31">
        <f t="shared" si="94"/>
        <v>1.7309543241036382E-2</v>
      </c>
      <c r="S246" s="10">
        <v>3.006872852233677</v>
      </c>
      <c r="T246" s="8">
        <f t="shared" si="95"/>
        <v>514</v>
      </c>
      <c r="U246" s="31">
        <f t="shared" si="96"/>
        <v>0.82047998259115051</v>
      </c>
      <c r="V246" s="16">
        <v>2.2421524663677129E-2</v>
      </c>
      <c r="W246" s="97">
        <f t="shared" ref="W246:W272" si="107">RANK(Y246,Y$7:Y$570,1)</f>
        <v>383</v>
      </c>
      <c r="X246" s="31">
        <f t="shared" si="97"/>
        <v>0.21374172841930111</v>
      </c>
      <c r="Y246" s="11">
        <v>131667</v>
      </c>
      <c r="Z246" s="8">
        <f t="shared" si="98"/>
        <v>442</v>
      </c>
      <c r="AA246" s="31">
        <f t="shared" si="99"/>
        <v>0.65459036327054287</v>
      </c>
      <c r="AB246" s="9">
        <v>3.4000000000000002E-2</v>
      </c>
      <c r="AC246" s="97">
        <f t="shared" ref="AC246:AC272" si="108">RANK(AE246,AE$7:AE$570,1)</f>
        <v>530</v>
      </c>
      <c r="AD246" s="31">
        <f t="shared" si="100"/>
        <v>0.99920727304367929</v>
      </c>
      <c r="AE246" s="16">
        <v>0.98732572877059566</v>
      </c>
      <c r="AF246" s="8">
        <f t="shared" si="101"/>
        <v>41</v>
      </c>
      <c r="AG246" s="31">
        <f t="shared" si="102"/>
        <v>-0.78361693015825273</v>
      </c>
      <c r="AH246" s="12">
        <v>2.9420000000000002</v>
      </c>
      <c r="AI246" s="97">
        <f t="shared" ref="AI246:AI272" si="109">RANK(AK246,AK$7:AK$570,1)</f>
        <v>167</v>
      </c>
      <c r="AJ246" s="31">
        <f t="shared" si="103"/>
        <v>-0.23587999607571231</v>
      </c>
      <c r="AK246" s="11">
        <v>150862.59063573883</v>
      </c>
      <c r="AL246" s="36"/>
    </row>
    <row r="247" spans="1:38" x14ac:dyDescent="0.3">
      <c r="A247" t="s">
        <v>834</v>
      </c>
      <c r="B247" s="3" t="s">
        <v>1101</v>
      </c>
      <c r="C247" s="4" t="s">
        <v>224</v>
      </c>
      <c r="D247" s="5" t="s">
        <v>37</v>
      </c>
      <c r="E247" s="34">
        <f t="shared" si="84"/>
        <v>-0.29820137803110952</v>
      </c>
      <c r="F247" s="6">
        <f t="shared" si="85"/>
        <v>29.141801475343112</v>
      </c>
      <c r="G247" s="7">
        <f t="shared" si="86"/>
        <v>220</v>
      </c>
      <c r="H247" s="97">
        <f t="shared" si="87"/>
        <v>351</v>
      </c>
      <c r="I247" s="31">
        <f t="shared" si="88"/>
        <v>0.16214016698290976</v>
      </c>
      <c r="J247" s="9">
        <v>6.0633018072853373E-2</v>
      </c>
      <c r="K247" s="8">
        <f t="shared" si="89"/>
        <v>356</v>
      </c>
      <c r="L247" s="31">
        <f t="shared" si="90"/>
        <v>0.42418844640796766</v>
      </c>
      <c r="M247" s="9">
        <v>2.7401574803149607E-2</v>
      </c>
      <c r="N247" s="8">
        <f t="shared" si="91"/>
        <v>137</v>
      </c>
      <c r="O247" s="31">
        <f t="shared" si="92"/>
        <v>-0.31723506134836787</v>
      </c>
      <c r="P247" s="9">
        <v>8.2963283873064009E-2</v>
      </c>
      <c r="Q247" s="8">
        <f t="shared" si="93"/>
        <v>111</v>
      </c>
      <c r="R247" s="31">
        <f t="shared" si="94"/>
        <v>3.67688768555667E-2</v>
      </c>
      <c r="S247" s="10">
        <v>1.3684721670418929</v>
      </c>
      <c r="T247" s="8">
        <f t="shared" si="95"/>
        <v>243</v>
      </c>
      <c r="U247" s="31">
        <f t="shared" si="96"/>
        <v>0.10805826085095541</v>
      </c>
      <c r="V247" s="16">
        <v>6.8581768830581313E-2</v>
      </c>
      <c r="W247" s="97">
        <f t="shared" si="107"/>
        <v>179</v>
      </c>
      <c r="X247" s="31">
        <f t="shared" si="97"/>
        <v>-0.60569678430196194</v>
      </c>
      <c r="Y247" s="11">
        <v>93895</v>
      </c>
      <c r="Z247" s="8">
        <f t="shared" si="98"/>
        <v>246</v>
      </c>
      <c r="AA247" s="31">
        <f t="shared" si="99"/>
        <v>0.16921456720206646</v>
      </c>
      <c r="AB247" s="9">
        <v>4.2000000000000003E-2</v>
      </c>
      <c r="AC247" s="97">
        <f t="shared" si="108"/>
        <v>277</v>
      </c>
      <c r="AD247" s="31">
        <f t="shared" si="100"/>
        <v>0.2637690267866758</v>
      </c>
      <c r="AE247" s="16">
        <v>0.94633593703416607</v>
      </c>
      <c r="AF247" s="8">
        <f t="shared" si="101"/>
        <v>188</v>
      </c>
      <c r="AG247" s="31">
        <f t="shared" si="102"/>
        <v>-0.17407530410521432</v>
      </c>
      <c r="AH247" s="12">
        <v>2.2786666666666666</v>
      </c>
      <c r="AI247" s="97">
        <f t="shared" si="109"/>
        <v>190</v>
      </c>
      <c r="AJ247" s="31">
        <f t="shared" si="103"/>
        <v>-0.22457436558983906</v>
      </c>
      <c r="AK247" s="11">
        <v>165128.82337880193</v>
      </c>
      <c r="AL247" s="36"/>
    </row>
    <row r="248" spans="1:38" x14ac:dyDescent="0.3">
      <c r="A248" t="s">
        <v>1134</v>
      </c>
      <c r="B248" s="3" t="s">
        <v>1119</v>
      </c>
      <c r="C248" s="4" t="s">
        <v>224</v>
      </c>
      <c r="D248" s="5" t="s">
        <v>37</v>
      </c>
      <c r="E248" s="34">
        <f t="shared" si="84"/>
        <v>-4.45658614742295</v>
      </c>
      <c r="F248" s="6">
        <f t="shared" si="85"/>
        <v>42.403198642019433</v>
      </c>
      <c r="G248" s="7">
        <f t="shared" si="86"/>
        <v>76</v>
      </c>
      <c r="H248" s="97">
        <f t="shared" si="87"/>
        <v>229</v>
      </c>
      <c r="I248" s="31">
        <f t="shared" si="88"/>
        <v>-0.18901484743769584</v>
      </c>
      <c r="J248" s="9">
        <v>3.1050011851149639E-2</v>
      </c>
      <c r="K248" s="8">
        <f t="shared" si="89"/>
        <v>38</v>
      </c>
      <c r="L248" s="31">
        <f t="shared" si="90"/>
        <v>-1.5022282624924634</v>
      </c>
      <c r="M248" s="9">
        <v>9.2367525522605742E-2</v>
      </c>
      <c r="N248" s="8">
        <f t="shared" si="91"/>
        <v>81</v>
      </c>
      <c r="O248" s="31">
        <f t="shared" si="92"/>
        <v>-0.84162424042454931</v>
      </c>
      <c r="P248" s="9">
        <v>0.11783610069630424</v>
      </c>
      <c r="Q248" s="8">
        <f t="shared" si="93"/>
        <v>71</v>
      </c>
      <c r="R248" s="31">
        <f t="shared" si="94"/>
        <v>2.8449096523751088E-2</v>
      </c>
      <c r="S248" s="10">
        <v>2.0689655172413794</v>
      </c>
      <c r="T248" s="8">
        <f t="shared" si="95"/>
        <v>52</v>
      </c>
      <c r="U248" s="31">
        <f t="shared" si="96"/>
        <v>-1.2076081977464674</v>
      </c>
      <c r="V248" s="16">
        <v>0.15382830626450117</v>
      </c>
      <c r="W248" s="97">
        <f t="shared" si="107"/>
        <v>50</v>
      </c>
      <c r="X248" s="31">
        <f t="shared" si="97"/>
        <v>-1.110220295152478</v>
      </c>
      <c r="Y248" s="11">
        <v>70639</v>
      </c>
      <c r="Z248" s="8">
        <f t="shared" si="98"/>
        <v>78</v>
      </c>
      <c r="AA248" s="31">
        <f t="shared" si="99"/>
        <v>-0.68019307591776668</v>
      </c>
      <c r="AB248" s="9">
        <v>5.5999999999999994E-2</v>
      </c>
      <c r="AC248" s="97">
        <f t="shared" si="108"/>
        <v>222</v>
      </c>
      <c r="AD248" s="31">
        <f t="shared" si="100"/>
        <v>6.489757576100115E-2</v>
      </c>
      <c r="AE248" s="16">
        <v>0.93525179856115104</v>
      </c>
      <c r="AF248" s="8">
        <f t="shared" si="101"/>
        <v>30</v>
      </c>
      <c r="AG248" s="31">
        <f t="shared" si="102"/>
        <v>-0.8801021624229296</v>
      </c>
      <c r="AH248" s="12">
        <v>3.0470000000000002</v>
      </c>
      <c r="AI248" s="97">
        <f t="shared" si="109"/>
        <v>69</v>
      </c>
      <c r="AJ248" s="31">
        <f t="shared" si="103"/>
        <v>-0.26980276951267279</v>
      </c>
      <c r="AK248" s="11">
        <v>108056.47011494252</v>
      </c>
      <c r="AL248" s="36"/>
    </row>
    <row r="249" spans="1:38" x14ac:dyDescent="0.3">
      <c r="A249" t="s">
        <v>502</v>
      </c>
      <c r="B249" s="3" t="s">
        <v>1143</v>
      </c>
      <c r="C249" s="4" t="s">
        <v>224</v>
      </c>
      <c r="D249" s="5" t="s">
        <v>37</v>
      </c>
      <c r="E249" s="34">
        <f t="shared" si="84"/>
        <v>-5.8792185293240076</v>
      </c>
      <c r="F249" s="6">
        <f t="shared" si="85"/>
        <v>46.940078725226307</v>
      </c>
      <c r="G249" s="7">
        <f t="shared" si="86"/>
        <v>51</v>
      </c>
      <c r="H249" s="97">
        <f t="shared" si="87"/>
        <v>172</v>
      </c>
      <c r="I249" s="31">
        <f t="shared" si="88"/>
        <v>-0.36603331342055584</v>
      </c>
      <c r="J249" s="9">
        <v>1.6137115365340238E-2</v>
      </c>
      <c r="K249" s="8">
        <f t="shared" si="89"/>
        <v>22</v>
      </c>
      <c r="L249" s="31">
        <f t="shared" si="90"/>
        <v>-1.9812095491942161</v>
      </c>
      <c r="M249" s="9">
        <v>0.10852055955913523</v>
      </c>
      <c r="N249" s="8">
        <f t="shared" si="91"/>
        <v>34</v>
      </c>
      <c r="O249" s="31">
        <f t="shared" si="92"/>
        <v>-1.9119652906211813</v>
      </c>
      <c r="P249" s="9">
        <v>0.18901569186875891</v>
      </c>
      <c r="Q249" s="8">
        <f t="shared" si="93"/>
        <v>44</v>
      </c>
      <c r="R249" s="31">
        <f t="shared" si="94"/>
        <v>1.7876188122988506E-2</v>
      </c>
      <c r="S249" s="10">
        <v>2.9591635431051491</v>
      </c>
      <c r="T249" s="8">
        <f t="shared" si="95"/>
        <v>68</v>
      </c>
      <c r="U249" s="31">
        <f t="shared" si="96"/>
        <v>-0.87130187597562736</v>
      </c>
      <c r="V249" s="16">
        <v>0.13203786746387644</v>
      </c>
      <c r="W249" s="97">
        <f t="shared" si="107"/>
        <v>75</v>
      </c>
      <c r="X249" s="31">
        <f t="shared" si="97"/>
        <v>-0.97161517342802206</v>
      </c>
      <c r="Y249" s="11">
        <v>77028</v>
      </c>
      <c r="Z249" s="8">
        <f t="shared" si="98"/>
        <v>102</v>
      </c>
      <c r="AA249" s="31">
        <f t="shared" si="99"/>
        <v>-0.49817715239208832</v>
      </c>
      <c r="AB249" s="9">
        <v>5.2999999999999999E-2</v>
      </c>
      <c r="AC249" s="97">
        <f t="shared" si="108"/>
        <v>92</v>
      </c>
      <c r="AD249" s="31">
        <f t="shared" si="100"/>
        <v>-0.72821021794323149</v>
      </c>
      <c r="AE249" s="16">
        <v>0.89104778353483016</v>
      </c>
      <c r="AF249" s="8">
        <f t="shared" si="101"/>
        <v>18</v>
      </c>
      <c r="AG249" s="31">
        <f t="shared" si="102"/>
        <v>-1.0402982782147581</v>
      </c>
      <c r="AH249" s="12">
        <v>3.2213333333333334</v>
      </c>
      <c r="AI249" s="97">
        <f t="shared" si="109"/>
        <v>49</v>
      </c>
      <c r="AJ249" s="31">
        <f t="shared" si="103"/>
        <v>-0.27575888751785249</v>
      </c>
      <c r="AK249" s="11">
        <v>100540.62517261787</v>
      </c>
      <c r="AL249" s="36">
        <v>1</v>
      </c>
    </row>
    <row r="250" spans="1:38" x14ac:dyDescent="0.3">
      <c r="A250" t="s">
        <v>530</v>
      </c>
      <c r="B250" s="3" t="s">
        <v>1145</v>
      </c>
      <c r="C250" s="4" t="s">
        <v>224</v>
      </c>
      <c r="D250" s="5" t="s">
        <v>37</v>
      </c>
      <c r="E250" s="34">
        <f t="shared" si="84"/>
        <v>1.7714406419604571</v>
      </c>
      <c r="F250" s="6">
        <f t="shared" si="85"/>
        <v>22.541559712730937</v>
      </c>
      <c r="G250" s="7">
        <f t="shared" si="86"/>
        <v>344</v>
      </c>
      <c r="H250" s="97">
        <f t="shared" si="87"/>
        <v>292</v>
      </c>
      <c r="I250" s="31">
        <f t="shared" si="88"/>
        <v>-2.2773659822730719E-3</v>
      </c>
      <c r="J250" s="9">
        <v>4.6781685467816914E-2</v>
      </c>
      <c r="K250" s="8">
        <f t="shared" si="89"/>
        <v>360</v>
      </c>
      <c r="L250" s="31">
        <f t="shared" si="90"/>
        <v>0.43601615856876458</v>
      </c>
      <c r="M250" s="9">
        <v>2.7002700270027002E-2</v>
      </c>
      <c r="N250" s="8">
        <f t="shared" si="91"/>
        <v>320</v>
      </c>
      <c r="O250" s="31">
        <f t="shared" si="92"/>
        <v>0.41561318136403747</v>
      </c>
      <c r="P250" s="9">
        <v>3.4227567067530065E-2</v>
      </c>
      <c r="Q250" s="8">
        <f t="shared" si="93"/>
        <v>386</v>
      </c>
      <c r="R250" s="31">
        <f t="shared" si="94"/>
        <v>5.3022261440516576E-2</v>
      </c>
      <c r="S250" s="10">
        <v>0</v>
      </c>
      <c r="T250" s="8">
        <f t="shared" si="95"/>
        <v>380</v>
      </c>
      <c r="U250" s="31">
        <f t="shared" si="96"/>
        <v>0.52635176361702896</v>
      </c>
      <c r="V250" s="16">
        <v>4.1479099678456595E-2</v>
      </c>
      <c r="W250" s="97">
        <f t="shared" si="107"/>
        <v>343</v>
      </c>
      <c r="X250" s="31">
        <f t="shared" si="97"/>
        <v>2.7517536075784169E-2</v>
      </c>
      <c r="Y250" s="11">
        <v>123083</v>
      </c>
      <c r="Z250" s="8">
        <f t="shared" si="98"/>
        <v>317</v>
      </c>
      <c r="AA250" s="31">
        <f t="shared" si="99"/>
        <v>0.35123049072774526</v>
      </c>
      <c r="AB250" s="9">
        <v>3.9E-2</v>
      </c>
      <c r="AC250" s="97">
        <f t="shared" si="108"/>
        <v>401</v>
      </c>
      <c r="AD250" s="31">
        <f t="shared" si="100"/>
        <v>0.61204797386314058</v>
      </c>
      <c r="AE250" s="16">
        <v>0.96574733096085408</v>
      </c>
      <c r="AF250" s="8">
        <f t="shared" si="101"/>
        <v>19</v>
      </c>
      <c r="AG250" s="31">
        <f t="shared" si="102"/>
        <v>-1.0357037433450118</v>
      </c>
      <c r="AH250" s="12">
        <v>3.2163333333333335</v>
      </c>
      <c r="AI250" s="97">
        <f t="shared" si="109"/>
        <v>113</v>
      </c>
      <c r="AJ250" s="31">
        <f t="shared" si="103"/>
        <v>-0.25540530975266362</v>
      </c>
      <c r="AK250" s="11">
        <v>126224.18858954041</v>
      </c>
      <c r="AL250" s="36"/>
    </row>
    <row r="251" spans="1:38" x14ac:dyDescent="0.3">
      <c r="A251" t="s">
        <v>1076</v>
      </c>
      <c r="B251" s="3" t="s">
        <v>1159</v>
      </c>
      <c r="C251" s="4" t="s">
        <v>224</v>
      </c>
      <c r="D251" s="5" t="s">
        <v>37</v>
      </c>
      <c r="E251" s="34">
        <f t="shared" si="84"/>
        <v>2.4166389819995584</v>
      </c>
      <c r="F251" s="6">
        <f t="shared" si="85"/>
        <v>20.483974397029105</v>
      </c>
      <c r="G251" s="7">
        <f t="shared" si="86"/>
        <v>386</v>
      </c>
      <c r="H251" s="97">
        <f t="shared" si="87"/>
        <v>546</v>
      </c>
      <c r="I251" s="31">
        <f t="shared" si="88"/>
        <v>1.9352089197550231</v>
      </c>
      <c r="J251" s="9">
        <v>0.21000495294700339</v>
      </c>
      <c r="K251" s="8">
        <f t="shared" si="89"/>
        <v>190</v>
      </c>
      <c r="L251" s="31">
        <f t="shared" si="90"/>
        <v>-0.14451346446071298</v>
      </c>
      <c r="M251" s="9">
        <v>4.6580322653942283E-2</v>
      </c>
      <c r="N251" s="8">
        <f t="shared" si="91"/>
        <v>170</v>
      </c>
      <c r="O251" s="31">
        <f t="shared" si="92"/>
        <v>-0.14172973142107353</v>
      </c>
      <c r="P251" s="9">
        <v>7.1291866028708128E-2</v>
      </c>
      <c r="Q251" s="8">
        <f t="shared" si="93"/>
        <v>270</v>
      </c>
      <c r="R251" s="31">
        <f t="shared" si="94"/>
        <v>4.8970880041359126E-2</v>
      </c>
      <c r="S251" s="10">
        <v>0.34111065629690274</v>
      </c>
      <c r="T251" s="8">
        <f t="shared" si="95"/>
        <v>217</v>
      </c>
      <c r="U251" s="31">
        <f t="shared" si="96"/>
        <v>9.0014342945176767E-3</v>
      </c>
      <c r="V251" s="16">
        <v>7.4999999999999997E-2</v>
      </c>
      <c r="W251" s="97">
        <f t="shared" si="107"/>
        <v>450</v>
      </c>
      <c r="X251" s="31">
        <f t="shared" si="97"/>
        <v>0.78020257258071435</v>
      </c>
      <c r="Y251" s="11">
        <v>157778</v>
      </c>
      <c r="Z251" s="8">
        <f t="shared" si="98"/>
        <v>415</v>
      </c>
      <c r="AA251" s="31">
        <f t="shared" si="99"/>
        <v>0.59391838876198322</v>
      </c>
      <c r="AB251" s="9">
        <v>3.5000000000000003E-2</v>
      </c>
      <c r="AC251" s="97">
        <f t="shared" si="108"/>
        <v>470</v>
      </c>
      <c r="AD251" s="31">
        <f t="shared" si="100"/>
        <v>0.78706977821880719</v>
      </c>
      <c r="AE251" s="16">
        <v>0.97550220480156791</v>
      </c>
      <c r="AF251" s="8">
        <f t="shared" si="101"/>
        <v>173</v>
      </c>
      <c r="AG251" s="31">
        <f t="shared" si="102"/>
        <v>-0.2108315830631865</v>
      </c>
      <c r="AH251" s="12">
        <v>2.3186666666666667</v>
      </c>
      <c r="AI251" s="97">
        <f t="shared" si="109"/>
        <v>197</v>
      </c>
      <c r="AJ251" s="31">
        <f t="shared" si="103"/>
        <v>-0.2230412341381226</v>
      </c>
      <c r="AK251" s="11">
        <v>167063.43553008596</v>
      </c>
      <c r="AL251" s="36"/>
    </row>
    <row r="252" spans="1:38" x14ac:dyDescent="0.3">
      <c r="A252" t="s">
        <v>57</v>
      </c>
      <c r="B252" s="3" t="s">
        <v>93</v>
      </c>
      <c r="C252" s="4" t="s">
        <v>94</v>
      </c>
      <c r="D252" s="5" t="s">
        <v>44</v>
      </c>
      <c r="E252" s="34">
        <f t="shared" si="84"/>
        <v>-4.2776877283270487</v>
      </c>
      <c r="F252" s="6">
        <f t="shared" si="85"/>
        <v>41.832678327116433</v>
      </c>
      <c r="G252" s="7">
        <f t="shared" si="86"/>
        <v>80</v>
      </c>
      <c r="H252" s="97">
        <f t="shared" si="87"/>
        <v>511</v>
      </c>
      <c r="I252" s="31">
        <f t="shared" si="88"/>
        <v>1.1062981303587958</v>
      </c>
      <c r="J252" s="9">
        <v>0.14017347672444136</v>
      </c>
      <c r="K252" s="8">
        <f t="shared" si="89"/>
        <v>196</v>
      </c>
      <c r="L252" s="31">
        <f t="shared" si="90"/>
        <v>-0.1155968069105256</v>
      </c>
      <c r="M252" s="9">
        <v>4.5605145195868252E-2</v>
      </c>
      <c r="N252" s="8">
        <f t="shared" si="91"/>
        <v>45</v>
      </c>
      <c r="O252" s="31">
        <f t="shared" si="92"/>
        <v>-1.633465737562803</v>
      </c>
      <c r="P252" s="9">
        <v>0.17049497426686469</v>
      </c>
      <c r="Q252" s="8">
        <f t="shared" si="93"/>
        <v>35</v>
      </c>
      <c r="R252" s="31">
        <f t="shared" si="94"/>
        <v>1.3502278506703498E-2</v>
      </c>
      <c r="S252" s="10">
        <v>3.3274298287983686</v>
      </c>
      <c r="T252" s="8">
        <f t="shared" si="95"/>
        <v>59</v>
      </c>
      <c r="U252" s="31">
        <f t="shared" si="96"/>
        <v>-1.0554822021241248</v>
      </c>
      <c r="V252" s="16">
        <v>0.1439715418119687</v>
      </c>
      <c r="W252" s="97">
        <f t="shared" si="107"/>
        <v>100</v>
      </c>
      <c r="X252" s="31">
        <f t="shared" si="97"/>
        <v>-0.82281371311998586</v>
      </c>
      <c r="Y252" s="11">
        <v>83887</v>
      </c>
      <c r="Z252" s="8">
        <f t="shared" si="98"/>
        <v>111</v>
      </c>
      <c r="AA252" s="31">
        <f t="shared" si="99"/>
        <v>-0.43750517788352916</v>
      </c>
      <c r="AB252" s="9">
        <v>5.2000000000000005E-2</v>
      </c>
      <c r="AC252" s="97">
        <f t="shared" si="108"/>
        <v>111</v>
      </c>
      <c r="AD252" s="31">
        <f t="shared" si="100"/>
        <v>-0.56143266066699982</v>
      </c>
      <c r="AE252" s="16">
        <v>0.90034316268305337</v>
      </c>
      <c r="AF252" s="8">
        <f t="shared" si="101"/>
        <v>339</v>
      </c>
      <c r="AG252" s="31">
        <f t="shared" si="102"/>
        <v>0.12181274150646136</v>
      </c>
      <c r="AH252" s="12">
        <v>1.9566666666666668</v>
      </c>
      <c r="AI252" s="97">
        <f t="shared" si="109"/>
        <v>171</v>
      </c>
      <c r="AJ252" s="31">
        <f t="shared" si="103"/>
        <v>-0.23447612685996996</v>
      </c>
      <c r="AK252" s="11">
        <v>152634.0906858799</v>
      </c>
      <c r="AL252" s="36">
        <v>1</v>
      </c>
    </row>
    <row r="253" spans="1:38" x14ac:dyDescent="0.3">
      <c r="A253" t="s">
        <v>725</v>
      </c>
      <c r="B253" s="3" t="s">
        <v>288</v>
      </c>
      <c r="C253" s="4" t="s">
        <v>94</v>
      </c>
      <c r="D253" s="5" t="s">
        <v>44</v>
      </c>
      <c r="E253" s="34">
        <f t="shared" si="84"/>
        <v>-10.322200598859128</v>
      </c>
      <c r="F253" s="6">
        <f t="shared" si="85"/>
        <v>61.109077770772487</v>
      </c>
      <c r="G253" s="7">
        <f t="shared" si="86"/>
        <v>20</v>
      </c>
      <c r="H253" s="97">
        <f t="shared" si="87"/>
        <v>33</v>
      </c>
      <c r="I253" s="31">
        <f t="shared" si="88"/>
        <v>-1.1820955976967853</v>
      </c>
      <c r="J253" s="9">
        <v>-5.2611940298507465E-2</v>
      </c>
      <c r="K253" s="8">
        <f t="shared" si="89"/>
        <v>348</v>
      </c>
      <c r="L253" s="31">
        <f t="shared" si="90"/>
        <v>0.4110386092146705</v>
      </c>
      <c r="M253" s="9">
        <v>2.784503631961259E-2</v>
      </c>
      <c r="N253" s="8">
        <f t="shared" si="91"/>
        <v>92</v>
      </c>
      <c r="O253" s="31">
        <f t="shared" si="92"/>
        <v>-0.66143284394998625</v>
      </c>
      <c r="P253" s="9">
        <v>0.10585305105853052</v>
      </c>
      <c r="Q253" s="8">
        <f t="shared" si="93"/>
        <v>13</v>
      </c>
      <c r="R253" s="31">
        <f t="shared" si="94"/>
        <v>-2.6500978049869294E-2</v>
      </c>
      <c r="S253" s="10">
        <v>6.6955494289090192</v>
      </c>
      <c r="T253" s="8">
        <f t="shared" si="95"/>
        <v>3</v>
      </c>
      <c r="U253" s="31">
        <f t="shared" si="96"/>
        <v>-5.0953882701571231</v>
      </c>
      <c r="V253" s="16">
        <v>0.40573089700996678</v>
      </c>
      <c r="W253" s="97">
        <f t="shared" si="107"/>
        <v>9</v>
      </c>
      <c r="X253" s="31">
        <f t="shared" si="97"/>
        <v>-1.5873438578517987</v>
      </c>
      <c r="Y253" s="11">
        <v>48646</v>
      </c>
      <c r="Z253" s="8">
        <f t="shared" si="98"/>
        <v>78</v>
      </c>
      <c r="AA253" s="31">
        <f t="shared" si="99"/>
        <v>-0.68019307591776668</v>
      </c>
      <c r="AB253" s="9">
        <v>5.5999999999999994E-2</v>
      </c>
      <c r="AC253" s="97">
        <f t="shared" si="108"/>
        <v>30</v>
      </c>
      <c r="AD253" s="31">
        <f t="shared" si="100"/>
        <v>-2.1155256787115242</v>
      </c>
      <c r="AE253" s="16">
        <v>0.81372549019607843</v>
      </c>
      <c r="AF253" s="8">
        <f t="shared" si="101"/>
        <v>443</v>
      </c>
      <c r="AG253" s="31">
        <f t="shared" si="102"/>
        <v>0.40789911272934476</v>
      </c>
      <c r="AH253" s="12">
        <v>1.6453333333333333</v>
      </c>
      <c r="AI253" s="97">
        <f t="shared" si="109"/>
        <v>96</v>
      </c>
      <c r="AJ253" s="31">
        <f t="shared" si="103"/>
        <v>-0.26010570113146747</v>
      </c>
      <c r="AK253" s="11">
        <v>120292.9070500197</v>
      </c>
      <c r="AL253" s="36"/>
    </row>
    <row r="254" spans="1:38" x14ac:dyDescent="0.3">
      <c r="A254" t="s">
        <v>1128</v>
      </c>
      <c r="B254" s="3" t="s">
        <v>413</v>
      </c>
      <c r="C254" s="4" t="s">
        <v>94</v>
      </c>
      <c r="D254" s="5" t="s">
        <v>44</v>
      </c>
      <c r="E254" s="34">
        <f t="shared" si="84"/>
        <v>-4.9623781407551322</v>
      </c>
      <c r="F254" s="6">
        <f t="shared" si="85"/>
        <v>44.016206788036648</v>
      </c>
      <c r="G254" s="7">
        <f t="shared" si="86"/>
        <v>67</v>
      </c>
      <c r="H254" s="97">
        <f t="shared" si="87"/>
        <v>258</v>
      </c>
      <c r="I254" s="31">
        <f t="shared" si="88"/>
        <v>-0.10790148958304799</v>
      </c>
      <c r="J254" s="9">
        <v>3.7883395603440784E-2</v>
      </c>
      <c r="K254" s="8">
        <f t="shared" si="89"/>
        <v>228</v>
      </c>
      <c r="L254" s="31">
        <f t="shared" si="90"/>
        <v>7.5073045450979054E-3</v>
      </c>
      <c r="M254" s="9">
        <v>4.14536157779401E-2</v>
      </c>
      <c r="N254" s="8">
        <f t="shared" si="91"/>
        <v>44</v>
      </c>
      <c r="O254" s="31">
        <f t="shared" si="92"/>
        <v>-1.6476695642156463</v>
      </c>
      <c r="P254" s="9">
        <v>0.17143955410340189</v>
      </c>
      <c r="Q254" s="8">
        <f t="shared" si="93"/>
        <v>100</v>
      </c>
      <c r="R254" s="31">
        <f t="shared" si="94"/>
        <v>3.4130376594503208E-2</v>
      </c>
      <c r="S254" s="10">
        <v>1.5906236919213059</v>
      </c>
      <c r="T254" s="8">
        <f t="shared" si="95"/>
        <v>34</v>
      </c>
      <c r="U254" s="31">
        <f t="shared" si="96"/>
        <v>-1.7963873305408578</v>
      </c>
      <c r="V254" s="16">
        <v>0.19197732348393748</v>
      </c>
      <c r="W254" s="97">
        <f t="shared" si="107"/>
        <v>68</v>
      </c>
      <c r="X254" s="31">
        <f t="shared" si="97"/>
        <v>-1.0007940572469911</v>
      </c>
      <c r="Y254" s="11">
        <v>75683</v>
      </c>
      <c r="Z254" s="8">
        <f t="shared" si="98"/>
        <v>366</v>
      </c>
      <c r="AA254" s="31">
        <f t="shared" si="99"/>
        <v>0.47257443974486402</v>
      </c>
      <c r="AB254" s="9">
        <v>3.7000000000000005E-2</v>
      </c>
      <c r="AC254" s="97">
        <f t="shared" si="108"/>
        <v>75</v>
      </c>
      <c r="AD254" s="31">
        <f t="shared" si="100"/>
        <v>-0.88617013583728155</v>
      </c>
      <c r="AE254" s="16">
        <v>0.88224385720908671</v>
      </c>
      <c r="AF254" s="8">
        <f t="shared" si="101"/>
        <v>179</v>
      </c>
      <c r="AG254" s="31">
        <f t="shared" si="102"/>
        <v>-0.19582276915534749</v>
      </c>
      <c r="AH254" s="12">
        <v>2.3023333333333329</v>
      </c>
      <c r="AI254" s="97">
        <f t="shared" si="109"/>
        <v>109</v>
      </c>
      <c r="AJ254" s="31">
        <f t="shared" si="103"/>
        <v>-0.25603052282159466</v>
      </c>
      <c r="AK254" s="11">
        <v>125435.25115110925</v>
      </c>
      <c r="AL254" s="36"/>
    </row>
    <row r="255" spans="1:38" x14ac:dyDescent="0.3">
      <c r="A255" t="s">
        <v>200</v>
      </c>
      <c r="B255" s="3" t="s">
        <v>452</v>
      </c>
      <c r="C255" s="4" t="s">
        <v>94</v>
      </c>
      <c r="D255" s="5" t="s">
        <v>44</v>
      </c>
      <c r="E255" s="34">
        <f t="shared" si="84"/>
        <v>-0.36644747949782741</v>
      </c>
      <c r="F255" s="6">
        <f t="shared" si="85"/>
        <v>29.3594433499693</v>
      </c>
      <c r="G255" s="7">
        <f t="shared" si="86"/>
        <v>211</v>
      </c>
      <c r="H255" s="97">
        <f t="shared" si="87"/>
        <v>564</v>
      </c>
      <c r="I255" s="31">
        <f t="shared" si="88"/>
        <v>5.4767777241198585</v>
      </c>
      <c r="J255" s="9">
        <v>0.50836393308853522</v>
      </c>
      <c r="K255" s="8">
        <f t="shared" si="89"/>
        <v>97</v>
      </c>
      <c r="L255" s="31">
        <f t="shared" si="90"/>
        <v>-0.71714146464980189</v>
      </c>
      <c r="M255" s="9">
        <v>6.589147286821706E-2</v>
      </c>
      <c r="N255" s="8">
        <f t="shared" si="91"/>
        <v>133</v>
      </c>
      <c r="O255" s="31">
        <f t="shared" si="92"/>
        <v>-0.3301401187742849</v>
      </c>
      <c r="P255" s="9">
        <v>8.3821493236766423E-2</v>
      </c>
      <c r="Q255" s="8">
        <f t="shared" si="93"/>
        <v>144</v>
      </c>
      <c r="R255" s="31">
        <f t="shared" si="94"/>
        <v>4.1242680987223827E-2</v>
      </c>
      <c r="S255" s="10">
        <v>0.99179514922008838</v>
      </c>
      <c r="T255" s="8">
        <f t="shared" si="95"/>
        <v>90</v>
      </c>
      <c r="U255" s="31">
        <f t="shared" si="96"/>
        <v>-0.65726627826064721</v>
      </c>
      <c r="V255" s="16">
        <v>0.11816976778437822</v>
      </c>
      <c r="W255" s="97">
        <f t="shared" si="107"/>
        <v>173</v>
      </c>
      <c r="X255" s="31">
        <f t="shared" si="97"/>
        <v>-0.62483118989923381</v>
      </c>
      <c r="Y255" s="11">
        <v>93013</v>
      </c>
      <c r="Z255" s="8">
        <f t="shared" si="98"/>
        <v>442</v>
      </c>
      <c r="AA255" s="31">
        <f t="shared" si="99"/>
        <v>0.65459036327054287</v>
      </c>
      <c r="AB255" s="9">
        <v>3.4000000000000002E-2</v>
      </c>
      <c r="AC255" s="97">
        <f t="shared" si="108"/>
        <v>100</v>
      </c>
      <c r="AD255" s="31">
        <f t="shared" si="100"/>
        <v>-0.64922200368992</v>
      </c>
      <c r="AE255" s="16">
        <v>0.8954502068087814</v>
      </c>
      <c r="AF255" s="8">
        <f t="shared" si="101"/>
        <v>414</v>
      </c>
      <c r="AG255" s="31">
        <f t="shared" si="102"/>
        <v>0.31202648511396713</v>
      </c>
      <c r="AH255" s="12">
        <v>1.7496666666666669</v>
      </c>
      <c r="AI255" s="97">
        <f t="shared" si="109"/>
        <v>52</v>
      </c>
      <c r="AJ255" s="31">
        <f t="shared" si="103"/>
        <v>-0.27494647711005654</v>
      </c>
      <c r="AK255" s="11">
        <v>101565.781264088</v>
      </c>
      <c r="AL255" s="36">
        <v>1</v>
      </c>
    </row>
    <row r="256" spans="1:38" x14ac:dyDescent="0.3">
      <c r="A256" t="s">
        <v>1054</v>
      </c>
      <c r="B256" s="3" t="s">
        <v>484</v>
      </c>
      <c r="C256" s="4" t="s">
        <v>94</v>
      </c>
      <c r="D256" s="5" t="s">
        <v>44</v>
      </c>
      <c r="E256" s="34">
        <f t="shared" si="84"/>
        <v>3.4312066442961364</v>
      </c>
      <c r="F256" s="6">
        <f t="shared" si="85"/>
        <v>17.248442942312622</v>
      </c>
      <c r="G256" s="7">
        <f t="shared" si="86"/>
        <v>446</v>
      </c>
      <c r="H256" s="97">
        <f t="shared" si="87"/>
        <v>499</v>
      </c>
      <c r="I256" s="31">
        <f t="shared" si="88"/>
        <v>0.95517580844321381</v>
      </c>
      <c r="J256" s="9">
        <v>0.12744219735813811</v>
      </c>
      <c r="K256" s="8">
        <f t="shared" si="89"/>
        <v>94</v>
      </c>
      <c r="L256" s="31">
        <f t="shared" si="90"/>
        <v>-0.74280663077698494</v>
      </c>
      <c r="M256" s="9">
        <v>6.675699791797482E-2</v>
      </c>
      <c r="N256" s="8">
        <f t="shared" si="91"/>
        <v>255</v>
      </c>
      <c r="O256" s="31">
        <f t="shared" si="92"/>
        <v>0.19953328949122723</v>
      </c>
      <c r="P256" s="9">
        <v>4.8597265736257479E-2</v>
      </c>
      <c r="Q256" s="8">
        <f t="shared" si="93"/>
        <v>149</v>
      </c>
      <c r="R256" s="31">
        <f t="shared" si="94"/>
        <v>4.217914314050171E-2</v>
      </c>
      <c r="S256" s="10">
        <v>0.91294865509137935</v>
      </c>
      <c r="T256" s="8">
        <f t="shared" si="95"/>
        <v>203</v>
      </c>
      <c r="U256" s="31">
        <f t="shared" si="96"/>
        <v>-3.3999333288861427E-2</v>
      </c>
      <c r="V256" s="16">
        <v>7.7786167055890157E-2</v>
      </c>
      <c r="W256" s="97">
        <f t="shared" si="107"/>
        <v>497</v>
      </c>
      <c r="X256" s="31">
        <f t="shared" si="97"/>
        <v>1.2748551599088283</v>
      </c>
      <c r="Y256" s="11">
        <v>180579</v>
      </c>
      <c r="Z256" s="8">
        <f t="shared" si="98"/>
        <v>557</v>
      </c>
      <c r="AA256" s="31">
        <f t="shared" si="99"/>
        <v>1.0792941848304596</v>
      </c>
      <c r="AB256" s="9">
        <v>2.7000000000000003E-2</v>
      </c>
      <c r="AC256" s="97">
        <f t="shared" si="108"/>
        <v>396</v>
      </c>
      <c r="AD256" s="31">
        <f t="shared" si="100"/>
        <v>0.59543457296066704</v>
      </c>
      <c r="AE256" s="16">
        <v>0.96482137987455685</v>
      </c>
      <c r="AF256" s="8">
        <f t="shared" si="101"/>
        <v>521</v>
      </c>
      <c r="AG256" s="31">
        <f t="shared" si="102"/>
        <v>0.95832439012497772</v>
      </c>
      <c r="AH256" s="12">
        <v>1.0463333333333333</v>
      </c>
      <c r="AI256" s="97">
        <f t="shared" si="109"/>
        <v>457</v>
      </c>
      <c r="AJ256" s="31">
        <f t="shared" si="103"/>
        <v>-7.5055058777950934E-2</v>
      </c>
      <c r="AK256" s="11">
        <v>353802.70876937901</v>
      </c>
      <c r="AL256" s="36">
        <v>1</v>
      </c>
    </row>
    <row r="257" spans="1:38" x14ac:dyDescent="0.3">
      <c r="A257" t="s">
        <v>830</v>
      </c>
      <c r="B257" s="3" t="s">
        <v>517</v>
      </c>
      <c r="C257" s="4" t="s">
        <v>94</v>
      </c>
      <c r="D257" s="5" t="s">
        <v>44</v>
      </c>
      <c r="E257" s="34">
        <f t="shared" si="84"/>
        <v>-3.2349472105933859</v>
      </c>
      <c r="F257" s="6">
        <f t="shared" si="85"/>
        <v>38.507301548797251</v>
      </c>
      <c r="G257" s="7">
        <f t="shared" si="86"/>
        <v>99</v>
      </c>
      <c r="H257" s="97">
        <f t="shared" si="87"/>
        <v>533</v>
      </c>
      <c r="I257" s="31">
        <f t="shared" si="88"/>
        <v>1.4706501244376489</v>
      </c>
      <c r="J257" s="9">
        <v>0.17086826069473227</v>
      </c>
      <c r="K257" s="8">
        <f t="shared" si="89"/>
        <v>90</v>
      </c>
      <c r="L257" s="31">
        <f t="shared" si="90"/>
        <v>-0.78038686684321346</v>
      </c>
      <c r="M257" s="9">
        <v>6.8024343530699319E-2</v>
      </c>
      <c r="N257" s="8">
        <f t="shared" si="91"/>
        <v>56</v>
      </c>
      <c r="O257" s="31">
        <f t="shared" si="92"/>
        <v>-1.2558167307483432</v>
      </c>
      <c r="P257" s="9">
        <v>0.14538064093656916</v>
      </c>
      <c r="Q257" s="8">
        <f t="shared" si="93"/>
        <v>23</v>
      </c>
      <c r="R257" s="31">
        <f t="shared" si="94"/>
        <v>-1.0633591502318671E-3</v>
      </c>
      <c r="S257" s="10">
        <v>4.5538002271946736</v>
      </c>
      <c r="T257" s="8">
        <f t="shared" si="95"/>
        <v>48</v>
      </c>
      <c r="U257" s="31">
        <f t="shared" si="96"/>
        <v>-1.2450780799701902</v>
      </c>
      <c r="V257" s="16">
        <v>0.15625610830867148</v>
      </c>
      <c r="W257" s="97">
        <f t="shared" si="107"/>
        <v>194</v>
      </c>
      <c r="X257" s="31">
        <f t="shared" si="97"/>
        <v>-0.52293288707566687</v>
      </c>
      <c r="Y257" s="11">
        <v>97710</v>
      </c>
      <c r="Z257" s="8">
        <f t="shared" si="98"/>
        <v>202</v>
      </c>
      <c r="AA257" s="31">
        <f t="shared" si="99"/>
        <v>4.7870618184947249E-2</v>
      </c>
      <c r="AB257" s="9">
        <v>4.4000000000000004E-2</v>
      </c>
      <c r="AC257" s="97">
        <f t="shared" si="108"/>
        <v>126</v>
      </c>
      <c r="AD257" s="31">
        <f t="shared" si="100"/>
        <v>-0.42885975327266568</v>
      </c>
      <c r="AE257" s="16">
        <v>0.90773213910852979</v>
      </c>
      <c r="AF257" s="8">
        <f t="shared" si="101"/>
        <v>368</v>
      </c>
      <c r="AG257" s="31">
        <f t="shared" si="102"/>
        <v>0.18001018318991741</v>
      </c>
      <c r="AH257" s="12">
        <v>1.8933333333333333</v>
      </c>
      <c r="AI257" s="97">
        <f t="shared" si="109"/>
        <v>305</v>
      </c>
      <c r="AJ257" s="31">
        <f t="shared" si="103"/>
        <v>-0.18654151502929298</v>
      </c>
      <c r="AK257" s="11">
        <v>213121.32575687527</v>
      </c>
      <c r="AL257" s="36">
        <v>1</v>
      </c>
    </row>
    <row r="258" spans="1:38" x14ac:dyDescent="0.3">
      <c r="A258" t="s">
        <v>1009</v>
      </c>
      <c r="B258" s="3" t="s">
        <v>521</v>
      </c>
      <c r="C258" s="4" t="s">
        <v>94</v>
      </c>
      <c r="D258" s="5" t="s">
        <v>44</v>
      </c>
      <c r="E258" s="34">
        <f t="shared" si="84"/>
        <v>-4.5595411863703683</v>
      </c>
      <c r="F258" s="6">
        <f t="shared" si="85"/>
        <v>42.731529890210304</v>
      </c>
      <c r="G258" s="7">
        <f t="shared" si="86"/>
        <v>72</v>
      </c>
      <c r="H258" s="97">
        <f t="shared" si="87"/>
        <v>72</v>
      </c>
      <c r="I258" s="31">
        <f t="shared" si="88"/>
        <v>-0.78661173659461603</v>
      </c>
      <c r="J258" s="9">
        <v>-1.9294456443484487E-2</v>
      </c>
      <c r="K258" s="8">
        <f t="shared" si="89"/>
        <v>242</v>
      </c>
      <c r="L258" s="31">
        <f t="shared" si="90"/>
        <v>4.8063837160963629E-2</v>
      </c>
      <c r="M258" s="9">
        <v>4.0085898353614889E-2</v>
      </c>
      <c r="N258" s="8">
        <f t="shared" si="91"/>
        <v>65</v>
      </c>
      <c r="O258" s="31">
        <f t="shared" si="92"/>
        <v>-1.0605913355749756</v>
      </c>
      <c r="P258" s="9">
        <v>0.13239780353874314</v>
      </c>
      <c r="Q258" s="8">
        <f t="shared" si="93"/>
        <v>89</v>
      </c>
      <c r="R258" s="31">
        <f t="shared" si="94"/>
        <v>3.1806013977755135E-2</v>
      </c>
      <c r="S258" s="10">
        <v>1.7863260412078501</v>
      </c>
      <c r="T258" s="8">
        <f t="shared" si="95"/>
        <v>73</v>
      </c>
      <c r="U258" s="31">
        <f t="shared" si="96"/>
        <v>-0.76776573695789463</v>
      </c>
      <c r="V258" s="16">
        <v>0.1253294062935979</v>
      </c>
      <c r="W258" s="97">
        <f t="shared" si="107"/>
        <v>81</v>
      </c>
      <c r="X258" s="31">
        <f t="shared" si="97"/>
        <v>-0.92549301209038026</v>
      </c>
      <c r="Y258" s="11">
        <v>79154</v>
      </c>
      <c r="Z258" s="8">
        <f t="shared" si="98"/>
        <v>164</v>
      </c>
      <c r="AA258" s="31">
        <f t="shared" si="99"/>
        <v>-0.13414530534073113</v>
      </c>
      <c r="AB258" s="9">
        <v>4.7E-2</v>
      </c>
      <c r="AC258" s="97">
        <f t="shared" si="108"/>
        <v>45</v>
      </c>
      <c r="AD258" s="31">
        <f t="shared" si="100"/>
        <v>-1.5018109366448409</v>
      </c>
      <c r="AE258" s="16">
        <v>0.84793099907588043</v>
      </c>
      <c r="AF258" s="8">
        <f t="shared" si="101"/>
        <v>347</v>
      </c>
      <c r="AG258" s="31">
        <f t="shared" si="102"/>
        <v>0.14631692747844297</v>
      </c>
      <c r="AH258" s="12">
        <v>1.93</v>
      </c>
      <c r="AI258" s="97">
        <f t="shared" si="109"/>
        <v>226</v>
      </c>
      <c r="AJ258" s="31">
        <f t="shared" si="103"/>
        <v>-0.2139325230019952</v>
      </c>
      <c r="AK258" s="11">
        <v>178557.44227475164</v>
      </c>
      <c r="AL258" s="36">
        <v>1</v>
      </c>
    </row>
    <row r="259" spans="1:38" x14ac:dyDescent="0.3">
      <c r="A259" t="s">
        <v>609</v>
      </c>
      <c r="B259" s="3" t="s">
        <v>740</v>
      </c>
      <c r="C259" s="4" t="s">
        <v>94</v>
      </c>
      <c r="D259" s="5" t="s">
        <v>44</v>
      </c>
      <c r="E259" s="34">
        <f t="shared" si="84"/>
        <v>-5.6165208010927072</v>
      </c>
      <c r="F259" s="6">
        <f t="shared" si="85"/>
        <v>46.102316203946117</v>
      </c>
      <c r="G259" s="7">
        <f t="shared" si="86"/>
        <v>56</v>
      </c>
      <c r="H259" s="97">
        <f t="shared" si="87"/>
        <v>95</v>
      </c>
      <c r="I259" s="31">
        <f t="shared" si="88"/>
        <v>-0.65854193344219558</v>
      </c>
      <c r="J259" s="9">
        <v>-8.5052333713844241E-3</v>
      </c>
      <c r="K259" s="8">
        <f t="shared" si="89"/>
        <v>213</v>
      </c>
      <c r="L259" s="31">
        <f t="shared" si="90"/>
        <v>-5.3510354172515456E-2</v>
      </c>
      <c r="M259" s="9">
        <v>4.3511358628150164E-2</v>
      </c>
      <c r="N259" s="8">
        <f t="shared" si="91"/>
        <v>37</v>
      </c>
      <c r="O259" s="31">
        <f t="shared" si="92"/>
        <v>-1.789837375109979</v>
      </c>
      <c r="P259" s="9">
        <v>0.18089396740043689</v>
      </c>
      <c r="Q259" s="8">
        <f t="shared" si="93"/>
        <v>75</v>
      </c>
      <c r="R259" s="31">
        <f t="shared" si="94"/>
        <v>2.9332914383668484E-2</v>
      </c>
      <c r="S259" s="10">
        <v>1.9945514691574235</v>
      </c>
      <c r="T259" s="8">
        <f t="shared" si="95"/>
        <v>79</v>
      </c>
      <c r="U259" s="31">
        <f t="shared" si="96"/>
        <v>-0.73781545309282726</v>
      </c>
      <c r="V259" s="16">
        <v>0.12338882478984671</v>
      </c>
      <c r="W259" s="97">
        <f t="shared" si="107"/>
        <v>80</v>
      </c>
      <c r="X259" s="31">
        <f t="shared" si="97"/>
        <v>-0.93076473608146537</v>
      </c>
      <c r="Y259" s="11">
        <v>78911</v>
      </c>
      <c r="Z259" s="8">
        <f t="shared" si="98"/>
        <v>180</v>
      </c>
      <c r="AA259" s="31">
        <f t="shared" si="99"/>
        <v>-7.3473330832171529E-2</v>
      </c>
      <c r="AB259" s="9">
        <v>4.5999999999999999E-2</v>
      </c>
      <c r="AC259" s="97">
        <f t="shared" si="108"/>
        <v>33</v>
      </c>
      <c r="AD259" s="31">
        <f t="shared" si="100"/>
        <v>-2.0082196069730158</v>
      </c>
      <c r="AE259" s="16">
        <v>0.81970621468926552</v>
      </c>
      <c r="AF259" s="8">
        <f t="shared" si="101"/>
        <v>466</v>
      </c>
      <c r="AG259" s="31">
        <f t="shared" si="102"/>
        <v>0.49213225200803101</v>
      </c>
      <c r="AH259" s="12">
        <v>1.5536666666666665</v>
      </c>
      <c r="AI259" s="97">
        <f t="shared" si="109"/>
        <v>265</v>
      </c>
      <c r="AJ259" s="31">
        <f t="shared" si="103"/>
        <v>-0.20305281794098431</v>
      </c>
      <c r="AK259" s="11">
        <v>192286.2126224298</v>
      </c>
      <c r="AL259" s="36">
        <v>1</v>
      </c>
    </row>
    <row r="260" spans="1:38" x14ac:dyDescent="0.3">
      <c r="A260" t="s">
        <v>571</v>
      </c>
      <c r="B260" s="3" t="s">
        <v>941</v>
      </c>
      <c r="C260" s="4" t="s">
        <v>94</v>
      </c>
      <c r="D260" s="5" t="s">
        <v>44</v>
      </c>
      <c r="E260" s="34">
        <f t="shared" si="84"/>
        <v>2.4379396190144376</v>
      </c>
      <c r="F260" s="6">
        <f t="shared" si="85"/>
        <v>20.416045087207486</v>
      </c>
      <c r="G260" s="7">
        <f t="shared" si="86"/>
        <v>388</v>
      </c>
      <c r="H260" s="97">
        <f t="shared" si="87"/>
        <v>556</v>
      </c>
      <c r="I260" s="31">
        <f t="shared" si="88"/>
        <v>2.4213990598069186</v>
      </c>
      <c r="J260" s="9">
        <v>0.25096397488156885</v>
      </c>
      <c r="K260" s="8">
        <f t="shared" si="89"/>
        <v>129</v>
      </c>
      <c r="L260" s="31">
        <f t="shared" si="90"/>
        <v>-0.41420155095120065</v>
      </c>
      <c r="M260" s="9">
        <v>5.5675209993538657E-2</v>
      </c>
      <c r="N260" s="8">
        <f t="shared" si="91"/>
        <v>275</v>
      </c>
      <c r="O260" s="31">
        <f t="shared" si="92"/>
        <v>0.29453606126208248</v>
      </c>
      <c r="P260" s="9">
        <v>4.2279411764705885E-2</v>
      </c>
      <c r="Q260" s="8">
        <f t="shared" si="93"/>
        <v>123</v>
      </c>
      <c r="R260" s="31">
        <f t="shared" si="94"/>
        <v>3.7855644902281015E-2</v>
      </c>
      <c r="S260" s="10">
        <v>1.2769704975781593</v>
      </c>
      <c r="T260" s="8">
        <f t="shared" si="95"/>
        <v>288</v>
      </c>
      <c r="U260" s="31">
        <f t="shared" si="96"/>
        <v>0.26612112735471866</v>
      </c>
      <c r="V260" s="16">
        <v>5.8340334173434143E-2</v>
      </c>
      <c r="W260" s="97">
        <f t="shared" si="107"/>
        <v>400</v>
      </c>
      <c r="X260" s="31">
        <f t="shared" si="97"/>
        <v>0.39063735567571273</v>
      </c>
      <c r="Y260" s="11">
        <v>139821</v>
      </c>
      <c r="Z260" s="8">
        <f t="shared" si="98"/>
        <v>366</v>
      </c>
      <c r="AA260" s="31">
        <f t="shared" si="99"/>
        <v>0.47257443974486402</v>
      </c>
      <c r="AB260" s="9">
        <v>3.7000000000000005E-2</v>
      </c>
      <c r="AC260" s="97">
        <f t="shared" si="108"/>
        <v>310</v>
      </c>
      <c r="AD260" s="31">
        <f t="shared" si="100"/>
        <v>0.37025711696761848</v>
      </c>
      <c r="AE260" s="16">
        <v>0.95227107116832643</v>
      </c>
      <c r="AF260" s="8">
        <f t="shared" si="101"/>
        <v>451</v>
      </c>
      <c r="AG260" s="31">
        <f t="shared" si="102"/>
        <v>0.45047513585566251</v>
      </c>
      <c r="AH260" s="12">
        <v>1.599</v>
      </c>
      <c r="AI260" s="97">
        <f t="shared" si="109"/>
        <v>484</v>
      </c>
      <c r="AJ260" s="31">
        <f t="shared" si="103"/>
        <v>-3.3841152282740296E-2</v>
      </c>
      <c r="AK260" s="11">
        <v>405809.28929986787</v>
      </c>
      <c r="AL260" s="36"/>
    </row>
    <row r="261" spans="1:38" x14ac:dyDescent="0.3">
      <c r="A261" t="s">
        <v>59</v>
      </c>
      <c r="B261" s="3" t="s">
        <v>1036</v>
      </c>
      <c r="C261" s="4" t="s">
        <v>94</v>
      </c>
      <c r="D261" s="5" t="s">
        <v>44</v>
      </c>
      <c r="E261" s="34">
        <f t="shared" si="84"/>
        <v>-9.9673428873350396</v>
      </c>
      <c r="F261" s="6">
        <f t="shared" si="85"/>
        <v>59.977410233699665</v>
      </c>
      <c r="G261" s="7">
        <f t="shared" si="86"/>
        <v>22</v>
      </c>
      <c r="H261" s="97">
        <f t="shared" si="87"/>
        <v>67</v>
      </c>
      <c r="I261" s="31">
        <f t="shared" si="88"/>
        <v>-0.79810790808633436</v>
      </c>
      <c r="J261" s="9">
        <v>-2.0262949840414657E-2</v>
      </c>
      <c r="K261" s="8">
        <f t="shared" si="89"/>
        <v>118</v>
      </c>
      <c r="L261" s="31">
        <f t="shared" si="90"/>
        <v>-0.49864799981202396</v>
      </c>
      <c r="M261" s="9">
        <v>5.8523058960887331E-2</v>
      </c>
      <c r="N261" s="8">
        <f t="shared" si="91"/>
        <v>15</v>
      </c>
      <c r="O261" s="31">
        <f t="shared" si="92"/>
        <v>-2.8417115900186976</v>
      </c>
      <c r="P261" s="9">
        <v>0.25084548104956267</v>
      </c>
      <c r="Q261" s="8">
        <f t="shared" si="93"/>
        <v>51</v>
      </c>
      <c r="R261" s="31">
        <f t="shared" si="94"/>
        <v>2.2849586664508668E-2</v>
      </c>
      <c r="S261" s="10">
        <v>2.5404226067724673</v>
      </c>
      <c r="T261" s="8">
        <f t="shared" si="95"/>
        <v>16</v>
      </c>
      <c r="U261" s="31">
        <f t="shared" si="96"/>
        <v>-2.4008942806567695</v>
      </c>
      <c r="V261" s="16">
        <v>0.2311453998724296</v>
      </c>
      <c r="W261" s="97">
        <f t="shared" si="107"/>
        <v>34</v>
      </c>
      <c r="X261" s="31">
        <f t="shared" si="97"/>
        <v>-1.2475237566322217</v>
      </c>
      <c r="Y261" s="11">
        <v>64310</v>
      </c>
      <c r="Z261" s="8">
        <f t="shared" si="98"/>
        <v>141</v>
      </c>
      <c r="AA261" s="31">
        <f t="shared" si="99"/>
        <v>-0.25548925435785036</v>
      </c>
      <c r="AB261" s="9">
        <v>4.9000000000000002E-2</v>
      </c>
      <c r="AC261" s="97">
        <f t="shared" si="108"/>
        <v>14</v>
      </c>
      <c r="AD261" s="31">
        <f t="shared" si="100"/>
        <v>-2.8903805386046977</v>
      </c>
      <c r="AE261" s="16">
        <v>0.77053880593723123</v>
      </c>
      <c r="AF261" s="8">
        <f t="shared" si="101"/>
        <v>350</v>
      </c>
      <c r="AG261" s="31">
        <f t="shared" si="102"/>
        <v>0.15091146234818939</v>
      </c>
      <c r="AH261" s="12">
        <v>1.925</v>
      </c>
      <c r="AI261" s="97">
        <f t="shared" si="109"/>
        <v>67</v>
      </c>
      <c r="AJ261" s="31">
        <f t="shared" si="103"/>
        <v>-0.27092776936707269</v>
      </c>
      <c r="AK261" s="11">
        <v>106636.86686691175</v>
      </c>
      <c r="AL261" s="36">
        <v>1</v>
      </c>
    </row>
    <row r="262" spans="1:38" x14ac:dyDescent="0.3">
      <c r="A262" t="s">
        <v>479</v>
      </c>
      <c r="B262" s="3" t="s">
        <v>1091</v>
      </c>
      <c r="C262" s="4" t="s">
        <v>94</v>
      </c>
      <c r="D262" s="5" t="s">
        <v>44</v>
      </c>
      <c r="E262" s="34">
        <f t="shared" si="84"/>
        <v>1.6420665579987244</v>
      </c>
      <c r="F262" s="6">
        <f t="shared" si="85"/>
        <v>22.954143253128617</v>
      </c>
      <c r="G262" s="7">
        <f t="shared" si="86"/>
        <v>329</v>
      </c>
      <c r="H262" s="97">
        <f t="shared" si="87"/>
        <v>561</v>
      </c>
      <c r="I262" s="31">
        <f t="shared" si="88"/>
        <v>3.8592202335524788</v>
      </c>
      <c r="J262" s="9">
        <v>0.37209302325581395</v>
      </c>
      <c r="K262" s="8">
        <f t="shared" si="89"/>
        <v>41</v>
      </c>
      <c r="L262" s="31">
        <f t="shared" si="90"/>
        <v>-1.4144433116124178</v>
      </c>
      <c r="M262" s="9">
        <v>8.9407089825368602E-2</v>
      </c>
      <c r="N262" s="8">
        <f t="shared" si="91"/>
        <v>196</v>
      </c>
      <c r="O262" s="31">
        <f t="shared" si="92"/>
        <v>-3.2724906051872012E-2</v>
      </c>
      <c r="P262" s="9">
        <v>6.404285048905449E-2</v>
      </c>
      <c r="Q262" s="8">
        <f t="shared" si="93"/>
        <v>122</v>
      </c>
      <c r="R262" s="31">
        <f t="shared" si="94"/>
        <v>3.7741639226235114E-2</v>
      </c>
      <c r="S262" s="10">
        <v>1.2865693348995917</v>
      </c>
      <c r="T262" s="8">
        <f t="shared" si="95"/>
        <v>232</v>
      </c>
      <c r="U262" s="31">
        <f t="shared" si="96"/>
        <v>4.6139359053144445E-2</v>
      </c>
      <c r="V262" s="16">
        <v>7.2593706617306797E-2</v>
      </c>
      <c r="W262" s="97">
        <f t="shared" si="107"/>
        <v>367</v>
      </c>
      <c r="X262" s="31">
        <f t="shared" si="97"/>
        <v>0.12904703516334934</v>
      </c>
      <c r="Y262" s="11">
        <v>127763</v>
      </c>
      <c r="Z262" s="8">
        <f t="shared" si="98"/>
        <v>508</v>
      </c>
      <c r="AA262" s="31">
        <f t="shared" si="99"/>
        <v>0.83660628679622162</v>
      </c>
      <c r="AB262" s="9">
        <v>3.1E-2</v>
      </c>
      <c r="AC262" s="97">
        <f t="shared" si="108"/>
        <v>198</v>
      </c>
      <c r="AD262" s="31">
        <f t="shared" si="100"/>
        <v>-3.1047953852673664E-2</v>
      </c>
      <c r="AE262" s="16">
        <v>0.92990425606261795</v>
      </c>
      <c r="AF262" s="8">
        <f t="shared" si="101"/>
        <v>415</v>
      </c>
      <c r="AG262" s="31">
        <f t="shared" si="102"/>
        <v>0.3258100897232068</v>
      </c>
      <c r="AH262" s="12">
        <v>1.7346666666666668</v>
      </c>
      <c r="AI262" s="97">
        <f t="shared" si="109"/>
        <v>389</v>
      </c>
      <c r="AJ262" s="31">
        <f t="shared" si="103"/>
        <v>-0.14536662100598918</v>
      </c>
      <c r="AK262" s="11">
        <v>265078.67763047491</v>
      </c>
      <c r="AL262" s="36">
        <v>1</v>
      </c>
    </row>
    <row r="263" spans="1:38" x14ac:dyDescent="0.3">
      <c r="A263" t="s">
        <v>908</v>
      </c>
      <c r="B263" s="3" t="s">
        <v>1107</v>
      </c>
      <c r="C263" s="4" t="s">
        <v>94</v>
      </c>
      <c r="D263" s="5" t="s">
        <v>44</v>
      </c>
      <c r="E263" s="34">
        <f t="shared" ref="E263:E326" si="110">((I263+L263+AG263+AJ263)*0.25)+(O263+R263+U263+X263+AA263+AD263)</f>
        <v>-7.9678407912911293</v>
      </c>
      <c r="F263" s="6">
        <f t="shared" ref="F263:F326" si="111">((E263*$J$579)+$K$579)</f>
        <v>53.60084988593799</v>
      </c>
      <c r="G263" s="7">
        <f t="shared" ref="G263:G326" si="112">RANK(E263,$E$7:$E$570,1)</f>
        <v>33</v>
      </c>
      <c r="H263" s="97">
        <f t="shared" ref="H263:H326" si="113">RANK(J263,J$7:J$570,1)</f>
        <v>211</v>
      </c>
      <c r="I263" s="31">
        <f t="shared" ref="I263:I326" si="114">(J263-J$572)/J$573</f>
        <v>-0.22448459189810652</v>
      </c>
      <c r="J263" s="9">
        <v>2.8061868074288343E-2</v>
      </c>
      <c r="K263" s="8">
        <f t="shared" ref="K263:K326" si="115">RANK(M263,M$7:M$570,0)</f>
        <v>188</v>
      </c>
      <c r="L263" s="31">
        <f t="shared" ref="L263:L326" si="116">-(M263-M$572)/M$573</f>
        <v>-0.1479650899345144</v>
      </c>
      <c r="M263" s="9">
        <v>4.6696724328303275E-2</v>
      </c>
      <c r="N263" s="8">
        <f t="shared" ref="N263:N326" si="117">RANK(P263,P$7:P$570,0)</f>
        <v>27</v>
      </c>
      <c r="O263" s="31">
        <f t="shared" ref="O263:O326" si="118">-(P263-P$572)/P$573</f>
        <v>-2.1546292462291201</v>
      </c>
      <c r="P263" s="9">
        <v>0.20515327824768984</v>
      </c>
      <c r="Q263" s="8">
        <f t="shared" ref="Q263:Q326" si="119">RANK(S263,S$7:S$570,0)</f>
        <v>85</v>
      </c>
      <c r="R263" s="31">
        <f t="shared" ref="R263:R326" si="120">-(S263-S$572)/S$573</f>
        <v>3.1050597229899144E-2</v>
      </c>
      <c r="S263" s="10">
        <v>1.849929211892402</v>
      </c>
      <c r="T263" s="8">
        <f t="shared" ref="T263:T326" si="121">RANK(V263,V$7:V$570,0)</f>
        <v>32</v>
      </c>
      <c r="U263" s="31">
        <f t="shared" ref="U263:U326" si="122">-(V263-V$572)/V$573</f>
        <v>-1.8248828979294853</v>
      </c>
      <c r="V263" s="16">
        <v>0.19382364892320195</v>
      </c>
      <c r="W263" s="97">
        <f t="shared" si="107"/>
        <v>54</v>
      </c>
      <c r="X263" s="31">
        <f t="shared" ref="X263:X326" si="123">(Y263-Y$572)/Y$573</f>
        <v>-1.0865734673735366</v>
      </c>
      <c r="Y263" s="11">
        <v>71729</v>
      </c>
      <c r="Z263" s="8">
        <f t="shared" ref="Z263:Z326" si="124">RANK(AB263,AB$7:AB$570,0)</f>
        <v>266</v>
      </c>
      <c r="AA263" s="31">
        <f t="shared" ref="AA263:AA326" si="125">-(AB263-AB$572)/AB$573</f>
        <v>0.22988654171062647</v>
      </c>
      <c r="AB263" s="9">
        <v>4.0999999999999995E-2</v>
      </c>
      <c r="AC263" s="97">
        <f t="shared" si="108"/>
        <v>13</v>
      </c>
      <c r="AD263" s="31">
        <f t="shared" ref="AD263:AD326" si="126">(AE263-AE$572)/AE$573</f>
        <v>-3.0834092277577003</v>
      </c>
      <c r="AE263" s="16">
        <v>0.75978031491802389</v>
      </c>
      <c r="AF263" s="8">
        <f t="shared" ref="AF263:AF326" si="127">RANK(AH263,AH$7:AH$570,0)</f>
        <v>420</v>
      </c>
      <c r="AG263" s="31">
        <f t="shared" ref="AG263:AG326" si="128">-(AH263-AH$572)/AH$573</f>
        <v>0.33622436876129896</v>
      </c>
      <c r="AH263" s="12">
        <v>1.7233333333333334</v>
      </c>
      <c r="AI263" s="97">
        <f t="shared" si="109"/>
        <v>38</v>
      </c>
      <c r="AJ263" s="31">
        <f t="shared" ref="AJ263:AJ326" si="129">(AK263-AK$572)/AK$573</f>
        <v>-0.28090705069592903</v>
      </c>
      <c r="AK263" s="11">
        <v>94044.313959414823</v>
      </c>
      <c r="AL263" s="36">
        <v>1</v>
      </c>
    </row>
    <row r="264" spans="1:38" x14ac:dyDescent="0.3">
      <c r="A264" t="s">
        <v>167</v>
      </c>
      <c r="B264" s="3" t="s">
        <v>39</v>
      </c>
      <c r="C264" s="4" t="s">
        <v>40</v>
      </c>
      <c r="D264" s="5" t="s">
        <v>33</v>
      </c>
      <c r="E264" s="34">
        <f t="shared" si="110"/>
        <v>2.2225127576783539</v>
      </c>
      <c r="F264" s="6">
        <f t="shared" si="111"/>
        <v>21.103057311178798</v>
      </c>
      <c r="G264" s="7">
        <f t="shared" si="112"/>
        <v>376</v>
      </c>
      <c r="H264" s="97">
        <f t="shared" si="113"/>
        <v>123</v>
      </c>
      <c r="I264" s="31">
        <f t="shared" si="114"/>
        <v>-0.51825386980522958</v>
      </c>
      <c r="J264" s="9">
        <v>3.313315386208382E-3</v>
      </c>
      <c r="K264" s="8">
        <f t="shared" si="115"/>
        <v>535</v>
      </c>
      <c r="L264" s="31">
        <f t="shared" si="116"/>
        <v>1.2367194871514957</v>
      </c>
      <c r="M264" s="9">
        <v>0</v>
      </c>
      <c r="N264" s="8">
        <f t="shared" si="117"/>
        <v>273</v>
      </c>
      <c r="O264" s="31">
        <f t="shared" si="118"/>
        <v>0.27538474348309377</v>
      </c>
      <c r="P264" s="9">
        <v>4.355300859598854E-2</v>
      </c>
      <c r="Q264" s="8">
        <f t="shared" si="119"/>
        <v>386</v>
      </c>
      <c r="R264" s="31">
        <f t="shared" si="120"/>
        <v>5.3022261440516576E-2</v>
      </c>
      <c r="S264" s="10">
        <v>0</v>
      </c>
      <c r="T264" s="8">
        <f t="shared" si="121"/>
        <v>276</v>
      </c>
      <c r="U264" s="31">
        <f t="shared" si="122"/>
        <v>0.23515666635408758</v>
      </c>
      <c r="V264" s="16">
        <v>6.0346627688452704E-2</v>
      </c>
      <c r="W264" s="97">
        <f t="shared" si="107"/>
        <v>459</v>
      </c>
      <c r="X264" s="31">
        <f t="shared" si="123"/>
        <v>0.83608718575369889</v>
      </c>
      <c r="Y264" s="11">
        <v>160354</v>
      </c>
      <c r="Z264" s="8">
        <f t="shared" si="124"/>
        <v>218</v>
      </c>
      <c r="AA264" s="31">
        <f t="shared" si="125"/>
        <v>0.10854259269350727</v>
      </c>
      <c r="AB264" s="9">
        <v>4.2999999999999997E-2</v>
      </c>
      <c r="AC264" s="97">
        <f t="shared" si="108"/>
        <v>388</v>
      </c>
      <c r="AD264" s="31">
        <f t="shared" si="126"/>
        <v>0.57570008758677904</v>
      </c>
      <c r="AE264" s="16">
        <v>0.96372147454651846</v>
      </c>
      <c r="AF264" s="8">
        <f t="shared" si="127"/>
        <v>280</v>
      </c>
      <c r="AG264" s="31">
        <f t="shared" si="128"/>
        <v>6.0304627888493854E-3</v>
      </c>
      <c r="AH264" s="12">
        <v>2.0826666666666664</v>
      </c>
      <c r="AI264" s="97">
        <f t="shared" si="109"/>
        <v>348</v>
      </c>
      <c r="AJ264" s="31">
        <f t="shared" si="129"/>
        <v>-0.17001919866843229</v>
      </c>
      <c r="AK264" s="11">
        <v>233970.33642930858</v>
      </c>
      <c r="AL264" s="36"/>
    </row>
    <row r="265" spans="1:38" x14ac:dyDescent="0.3">
      <c r="A265" t="s">
        <v>338</v>
      </c>
      <c r="B265" s="3" t="s">
        <v>127</v>
      </c>
      <c r="C265" s="4" t="s">
        <v>40</v>
      </c>
      <c r="D265" s="5" t="s">
        <v>33</v>
      </c>
      <c r="E265" s="34">
        <f t="shared" si="110"/>
        <v>3.3420879638938517</v>
      </c>
      <c r="F265" s="6">
        <f t="shared" si="111"/>
        <v>17.532649017826319</v>
      </c>
      <c r="G265" s="7">
        <f t="shared" si="112"/>
        <v>442</v>
      </c>
      <c r="H265" s="97">
        <f t="shared" si="113"/>
        <v>41</v>
      </c>
      <c r="I265" s="31">
        <f t="shared" si="114"/>
        <v>-1.0461418641271873</v>
      </c>
      <c r="J265" s="9">
        <v>-4.1158536585365835E-2</v>
      </c>
      <c r="K265" s="8">
        <f t="shared" si="115"/>
        <v>449</v>
      </c>
      <c r="L265" s="31">
        <f t="shared" si="116"/>
        <v>0.70416357356468162</v>
      </c>
      <c r="M265" s="9">
        <v>1.7959770114942528E-2</v>
      </c>
      <c r="N265" s="8">
        <f t="shared" si="117"/>
        <v>525</v>
      </c>
      <c r="O265" s="31">
        <f t="shared" si="118"/>
        <v>0.93029961714273846</v>
      </c>
      <c r="P265" s="9">
        <v>0</v>
      </c>
      <c r="Q265" s="8">
        <f t="shared" si="119"/>
        <v>386</v>
      </c>
      <c r="R265" s="31">
        <f t="shared" si="120"/>
        <v>5.3022261440516576E-2</v>
      </c>
      <c r="S265" s="10">
        <v>0</v>
      </c>
      <c r="T265" s="8">
        <f t="shared" si="121"/>
        <v>402</v>
      </c>
      <c r="U265" s="31">
        <f t="shared" si="122"/>
        <v>0.57955445705799646</v>
      </c>
      <c r="V265" s="16">
        <v>3.8031914893617021E-2</v>
      </c>
      <c r="W265" s="97">
        <f t="shared" si="107"/>
        <v>411</v>
      </c>
      <c r="X265" s="31">
        <f t="shared" si="123"/>
        <v>0.44732465933293658</v>
      </c>
      <c r="Y265" s="11">
        <v>142434</v>
      </c>
      <c r="Z265" s="8">
        <f t="shared" si="124"/>
        <v>415</v>
      </c>
      <c r="AA265" s="31">
        <f t="shared" si="125"/>
        <v>0.59391838876198322</v>
      </c>
      <c r="AB265" s="9">
        <v>3.5000000000000003E-2</v>
      </c>
      <c r="AC265" s="97">
        <f t="shared" si="108"/>
        <v>512</v>
      </c>
      <c r="AD265" s="31">
        <f t="shared" si="126"/>
        <v>0.89790073274251947</v>
      </c>
      <c r="AE265" s="16">
        <v>0.98167938931297705</v>
      </c>
      <c r="AF265" s="8">
        <f t="shared" si="127"/>
        <v>214</v>
      </c>
      <c r="AG265" s="31">
        <f t="shared" si="128"/>
        <v>-0.11832828101895658</v>
      </c>
      <c r="AH265" s="12">
        <v>2.218</v>
      </c>
      <c r="AI265" s="97">
        <f t="shared" si="109"/>
        <v>317</v>
      </c>
      <c r="AJ265" s="31">
        <f t="shared" si="129"/>
        <v>-0.17942203875789525</v>
      </c>
      <c r="AK265" s="11">
        <v>222105.1772655008</v>
      </c>
      <c r="AL265" s="36"/>
    </row>
    <row r="266" spans="1:38" x14ac:dyDescent="0.3">
      <c r="A266" t="s">
        <v>398</v>
      </c>
      <c r="B266" s="3" t="s">
        <v>138</v>
      </c>
      <c r="C266" s="4" t="s">
        <v>40</v>
      </c>
      <c r="D266" s="5" t="s">
        <v>33</v>
      </c>
      <c r="E266" s="34">
        <f t="shared" si="110"/>
        <v>-2.7786226339558322</v>
      </c>
      <c r="F266" s="6">
        <f t="shared" si="111"/>
        <v>37.05204866016399</v>
      </c>
      <c r="G266" s="7">
        <f t="shared" si="112"/>
        <v>112</v>
      </c>
      <c r="H266" s="97">
        <f t="shared" si="113"/>
        <v>27</v>
      </c>
      <c r="I266" s="31">
        <f t="shared" si="114"/>
        <v>-1.2933945353027769</v>
      </c>
      <c r="J266" s="9">
        <v>-6.1988304093567259E-2</v>
      </c>
      <c r="K266" s="8">
        <f t="shared" si="115"/>
        <v>78</v>
      </c>
      <c r="L266" s="31">
        <f t="shared" si="116"/>
        <v>-0.85993700658180383</v>
      </c>
      <c r="M266" s="9">
        <v>7.0707070707070704E-2</v>
      </c>
      <c r="N266" s="8">
        <f t="shared" si="117"/>
        <v>39</v>
      </c>
      <c r="O266" s="31">
        <f t="shared" si="118"/>
        <v>-1.7665877541166033</v>
      </c>
      <c r="P266" s="9">
        <v>0.17934782608695651</v>
      </c>
      <c r="Q266" s="8">
        <f t="shared" si="119"/>
        <v>386</v>
      </c>
      <c r="R266" s="31">
        <f t="shared" si="120"/>
        <v>5.3022261440516576E-2</v>
      </c>
      <c r="S266" s="10">
        <v>0</v>
      </c>
      <c r="T266" s="8">
        <f t="shared" si="121"/>
        <v>423</v>
      </c>
      <c r="U266" s="31">
        <f t="shared" si="122"/>
        <v>0.61597938121375351</v>
      </c>
      <c r="V266" s="16">
        <v>3.56718192627824E-2</v>
      </c>
      <c r="W266" s="97">
        <f t="shared" si="107"/>
        <v>167</v>
      </c>
      <c r="X266" s="31">
        <f t="shared" si="123"/>
        <v>-0.63596038499152463</v>
      </c>
      <c r="Y266" s="11">
        <v>92500</v>
      </c>
      <c r="Z266" s="8">
        <f t="shared" si="124"/>
        <v>317</v>
      </c>
      <c r="AA266" s="31">
        <f t="shared" si="125"/>
        <v>0.35123049072774526</v>
      </c>
      <c r="AB266" s="9">
        <v>3.9E-2</v>
      </c>
      <c r="AC266" s="97">
        <f t="shared" si="108"/>
        <v>90</v>
      </c>
      <c r="AD266" s="31">
        <f t="shared" si="126"/>
        <v>-0.73393921434814358</v>
      </c>
      <c r="AE266" s="16">
        <v>0.89072847682119205</v>
      </c>
      <c r="AF266" s="8">
        <f t="shared" si="127"/>
        <v>145</v>
      </c>
      <c r="AG266" s="31">
        <f t="shared" si="128"/>
        <v>-0.27729918751218618</v>
      </c>
      <c r="AH266" s="12">
        <v>2.391</v>
      </c>
      <c r="AI266" s="97">
        <f t="shared" si="109"/>
        <v>208</v>
      </c>
      <c r="AJ266" s="31">
        <f t="shared" si="129"/>
        <v>-0.21883892612953537</v>
      </c>
      <c r="AK266" s="11">
        <v>172366.20074812969</v>
      </c>
      <c r="AL266" s="36"/>
    </row>
    <row r="267" spans="1:38" x14ac:dyDescent="0.3">
      <c r="A267" t="s">
        <v>786</v>
      </c>
      <c r="B267" s="3" t="s">
        <v>186</v>
      </c>
      <c r="C267" s="4" t="s">
        <v>40</v>
      </c>
      <c r="D267" s="5" t="s">
        <v>33</v>
      </c>
      <c r="E267" s="34">
        <f t="shared" si="110"/>
        <v>2.820704733194551</v>
      </c>
      <c r="F267" s="6">
        <f t="shared" si="111"/>
        <v>19.195378775120872</v>
      </c>
      <c r="G267" s="7">
        <f t="shared" si="112"/>
        <v>416</v>
      </c>
      <c r="H267" s="97">
        <f t="shared" si="113"/>
        <v>38</v>
      </c>
      <c r="I267" s="31">
        <f t="shared" si="114"/>
        <v>-1.0920747061739442</v>
      </c>
      <c r="J267" s="9">
        <v>-4.5028142589118247E-2</v>
      </c>
      <c r="K267" s="8">
        <f t="shared" si="115"/>
        <v>535</v>
      </c>
      <c r="L267" s="31">
        <f t="shared" si="116"/>
        <v>1.2367194871514957</v>
      </c>
      <c r="M267" s="9">
        <v>0</v>
      </c>
      <c r="N267" s="8">
        <f t="shared" si="117"/>
        <v>525</v>
      </c>
      <c r="O267" s="31">
        <f t="shared" si="118"/>
        <v>0.93029961714273846</v>
      </c>
      <c r="P267" s="9">
        <v>0</v>
      </c>
      <c r="Q267" s="8">
        <f t="shared" si="119"/>
        <v>386</v>
      </c>
      <c r="R267" s="31">
        <f t="shared" si="120"/>
        <v>5.3022261440516576E-2</v>
      </c>
      <c r="S267" s="10">
        <v>0</v>
      </c>
      <c r="T267" s="8">
        <f t="shared" si="121"/>
        <v>215</v>
      </c>
      <c r="U267" s="31">
        <f t="shared" si="122"/>
        <v>4.8525997513314718E-3</v>
      </c>
      <c r="V267" s="16">
        <v>7.5268817204301078E-2</v>
      </c>
      <c r="W267" s="97">
        <f t="shared" si="107"/>
        <v>369</v>
      </c>
      <c r="X267" s="31">
        <f t="shared" si="123"/>
        <v>0.13839729458786654</v>
      </c>
      <c r="Y267" s="11">
        <v>128194</v>
      </c>
      <c r="Z267" s="8">
        <f t="shared" si="124"/>
        <v>547</v>
      </c>
      <c r="AA267" s="31">
        <f t="shared" si="125"/>
        <v>1.0186222103219005</v>
      </c>
      <c r="AB267" s="9">
        <v>2.7999999999999997E-2</v>
      </c>
      <c r="AC267" s="97">
        <f t="shared" si="108"/>
        <v>500</v>
      </c>
      <c r="AD267" s="31">
        <f t="shared" si="126"/>
        <v>0.86879148950425433</v>
      </c>
      <c r="AE267" s="16">
        <v>0.98005698005698005</v>
      </c>
      <c r="AF267" s="8">
        <f t="shared" si="127"/>
        <v>47</v>
      </c>
      <c r="AG267" s="31">
        <f t="shared" si="128"/>
        <v>-0.72664469777339524</v>
      </c>
      <c r="AH267" s="12">
        <v>2.8799999999999994</v>
      </c>
      <c r="AI267" s="97">
        <f t="shared" si="109"/>
        <v>296</v>
      </c>
      <c r="AJ267" s="31">
        <f t="shared" si="129"/>
        <v>-0.19112304142038322</v>
      </c>
      <c r="AK267" s="11">
        <v>207340.03634577602</v>
      </c>
      <c r="AL267" s="36"/>
    </row>
    <row r="268" spans="1:38" x14ac:dyDescent="0.3">
      <c r="A268" t="s">
        <v>1120</v>
      </c>
      <c r="B268" s="3" t="s">
        <v>232</v>
      </c>
      <c r="C268" s="4" t="s">
        <v>40</v>
      </c>
      <c r="D268" s="5" t="s">
        <v>33</v>
      </c>
      <c r="E268" s="34">
        <f t="shared" si="110"/>
        <v>1.7596399287997135</v>
      </c>
      <c r="F268" s="6">
        <f t="shared" si="111"/>
        <v>22.579193061435593</v>
      </c>
      <c r="G268" s="7">
        <f t="shared" si="112"/>
        <v>342</v>
      </c>
      <c r="H268" s="97">
        <f t="shared" si="113"/>
        <v>293</v>
      </c>
      <c r="I268" s="31">
        <f t="shared" si="114"/>
        <v>-1.4477754024199796E-3</v>
      </c>
      <c r="J268" s="9">
        <v>4.6851574212893654E-2</v>
      </c>
      <c r="K268" s="8">
        <f t="shared" si="115"/>
        <v>525</v>
      </c>
      <c r="L268" s="31">
        <f t="shared" si="116"/>
        <v>1.1005729615843982</v>
      </c>
      <c r="M268" s="9">
        <v>4.5913682277318639E-3</v>
      </c>
      <c r="N268" s="8">
        <f t="shared" si="117"/>
        <v>157</v>
      </c>
      <c r="O268" s="31">
        <f t="shared" si="118"/>
        <v>-0.18723380252788477</v>
      </c>
      <c r="P268" s="9">
        <v>7.4317968015051736E-2</v>
      </c>
      <c r="Q268" s="8">
        <f t="shared" si="119"/>
        <v>386</v>
      </c>
      <c r="R268" s="31">
        <f t="shared" si="120"/>
        <v>5.3022261440516576E-2</v>
      </c>
      <c r="S268" s="10">
        <v>0</v>
      </c>
      <c r="T268" s="8">
        <f t="shared" si="121"/>
        <v>524</v>
      </c>
      <c r="U268" s="31">
        <f t="shared" si="122"/>
        <v>0.86162269873429331</v>
      </c>
      <c r="V268" s="16">
        <v>1.9755747126436782E-2</v>
      </c>
      <c r="W268" s="97">
        <f t="shared" si="107"/>
        <v>402</v>
      </c>
      <c r="X268" s="31">
        <f t="shared" si="123"/>
        <v>0.41938235274644431</v>
      </c>
      <c r="Y268" s="11">
        <v>141146</v>
      </c>
      <c r="Z268" s="8">
        <f t="shared" si="124"/>
        <v>442</v>
      </c>
      <c r="AA268" s="31">
        <f t="shared" si="125"/>
        <v>0.65459036327054287</v>
      </c>
      <c r="AB268" s="9">
        <v>3.4000000000000002E-2</v>
      </c>
      <c r="AC268" s="97">
        <f t="shared" si="108"/>
        <v>177</v>
      </c>
      <c r="AD268" s="31">
        <f t="shared" si="126"/>
        <v>-0.12234167187311264</v>
      </c>
      <c r="AE268" s="16">
        <v>0.92481598317560465</v>
      </c>
      <c r="AF268" s="8">
        <f t="shared" si="127"/>
        <v>64</v>
      </c>
      <c r="AG268" s="31">
        <f t="shared" si="128"/>
        <v>-0.58360151216195344</v>
      </c>
      <c r="AH268" s="12">
        <v>2.7243333333333326</v>
      </c>
      <c r="AI268" s="97">
        <f t="shared" si="109"/>
        <v>291</v>
      </c>
      <c r="AJ268" s="31">
        <f t="shared" si="129"/>
        <v>-0.1931327659843684</v>
      </c>
      <c r="AK268" s="11">
        <v>204804.02577873255</v>
      </c>
      <c r="AL268" s="36"/>
    </row>
    <row r="269" spans="1:38" x14ac:dyDescent="0.3">
      <c r="A269" t="s">
        <v>1146</v>
      </c>
      <c r="B269" s="3" t="s">
        <v>234</v>
      </c>
      <c r="C269" s="4" t="s">
        <v>40</v>
      </c>
      <c r="D269" s="5" t="s">
        <v>33</v>
      </c>
      <c r="E269" s="34">
        <f t="shared" si="110"/>
        <v>3.5764554204764218</v>
      </c>
      <c r="F269" s="6">
        <f t="shared" si="111"/>
        <v>16.785233832112329</v>
      </c>
      <c r="G269" s="7">
        <f t="shared" si="112"/>
        <v>457</v>
      </c>
      <c r="H269" s="97">
        <f t="shared" si="113"/>
        <v>190</v>
      </c>
      <c r="I269" s="31">
        <f t="shared" si="114"/>
        <v>-0.3191143705634093</v>
      </c>
      <c r="J269" s="9">
        <v>2.0089795297161483E-2</v>
      </c>
      <c r="K269" s="8">
        <f t="shared" si="115"/>
        <v>399</v>
      </c>
      <c r="L269" s="31">
        <f t="shared" si="116"/>
        <v>0.57697782092479033</v>
      </c>
      <c r="M269" s="9">
        <v>2.2248947684906796E-2</v>
      </c>
      <c r="N269" s="8">
        <f t="shared" si="117"/>
        <v>459</v>
      </c>
      <c r="O269" s="31">
        <f t="shared" si="118"/>
        <v>0.72684439930275524</v>
      </c>
      <c r="P269" s="9">
        <v>1.3530135301353014E-2</v>
      </c>
      <c r="Q269" s="8">
        <f t="shared" si="119"/>
        <v>171</v>
      </c>
      <c r="R269" s="31">
        <f t="shared" si="120"/>
        <v>4.4162112458964925E-2</v>
      </c>
      <c r="S269" s="10">
        <v>0.74599030212607242</v>
      </c>
      <c r="T269" s="8">
        <f t="shared" si="121"/>
        <v>509</v>
      </c>
      <c r="U269" s="31">
        <f t="shared" si="122"/>
        <v>0.81086651259868581</v>
      </c>
      <c r="V269" s="16">
        <v>2.3044414321027031E-2</v>
      </c>
      <c r="W269" s="97">
        <f t="shared" si="107"/>
        <v>473</v>
      </c>
      <c r="X269" s="31">
        <f t="shared" si="123"/>
        <v>0.98263243497090036</v>
      </c>
      <c r="Y269" s="11">
        <v>167109</v>
      </c>
      <c r="Z269" s="8">
        <f t="shared" si="124"/>
        <v>291</v>
      </c>
      <c r="AA269" s="31">
        <f t="shared" si="125"/>
        <v>0.29055851621918566</v>
      </c>
      <c r="AB269" s="9">
        <v>0.04</v>
      </c>
      <c r="AC269" s="97">
        <f t="shared" si="108"/>
        <v>463</v>
      </c>
      <c r="AD269" s="31">
        <f t="shared" si="126"/>
        <v>0.75867192018781382</v>
      </c>
      <c r="AE269" s="16">
        <v>0.97391944473656533</v>
      </c>
      <c r="AF269" s="8">
        <f t="shared" si="127"/>
        <v>160</v>
      </c>
      <c r="AG269" s="31">
        <f t="shared" si="128"/>
        <v>-0.23411055973656877</v>
      </c>
      <c r="AH269" s="12">
        <v>2.3439999999999999</v>
      </c>
      <c r="AI269" s="97">
        <f t="shared" si="109"/>
        <v>342</v>
      </c>
      <c r="AJ269" s="31">
        <f t="shared" si="129"/>
        <v>-0.17287479167234884</v>
      </c>
      <c r="AK269" s="11">
        <v>230366.9500932488</v>
      </c>
      <c r="AL269" s="36"/>
    </row>
    <row r="270" spans="1:38" x14ac:dyDescent="0.3">
      <c r="A270" t="s">
        <v>259</v>
      </c>
      <c r="B270" s="3" t="s">
        <v>258</v>
      </c>
      <c r="C270" s="4" t="s">
        <v>40</v>
      </c>
      <c r="D270" s="5" t="s">
        <v>33</v>
      </c>
      <c r="E270" s="34">
        <f t="shared" si="110"/>
        <v>5.0847608053475062</v>
      </c>
      <c r="F270" s="6">
        <f t="shared" si="111"/>
        <v>11.975136194048563</v>
      </c>
      <c r="G270" s="7">
        <f t="shared" si="112"/>
        <v>527</v>
      </c>
      <c r="H270" s="97">
        <f t="shared" si="113"/>
        <v>181</v>
      </c>
      <c r="I270" s="31">
        <f t="shared" si="114"/>
        <v>-0.34711962510444194</v>
      </c>
      <c r="J270" s="9">
        <v>1.7730496453900679E-2</v>
      </c>
      <c r="K270" s="8">
        <f t="shared" si="115"/>
        <v>193</v>
      </c>
      <c r="L270" s="31">
        <f t="shared" si="116"/>
        <v>-0.13385181672217136</v>
      </c>
      <c r="M270" s="9">
        <v>4.6220772158781946E-2</v>
      </c>
      <c r="N270" s="8">
        <f t="shared" si="117"/>
        <v>525</v>
      </c>
      <c r="O270" s="31">
        <f t="shared" si="118"/>
        <v>0.93029961714273846</v>
      </c>
      <c r="P270" s="9">
        <v>0</v>
      </c>
      <c r="Q270" s="8">
        <f t="shared" si="119"/>
        <v>386</v>
      </c>
      <c r="R270" s="31">
        <f t="shared" si="120"/>
        <v>5.3022261440516576E-2</v>
      </c>
      <c r="S270" s="10">
        <v>0</v>
      </c>
      <c r="T270" s="8">
        <f t="shared" si="121"/>
        <v>558</v>
      </c>
      <c r="U270" s="31">
        <f t="shared" si="122"/>
        <v>1.0282740882020329</v>
      </c>
      <c r="V270" s="16">
        <v>8.9578326414682108E-3</v>
      </c>
      <c r="W270" s="97">
        <f t="shared" si="107"/>
        <v>511</v>
      </c>
      <c r="X270" s="31">
        <f t="shared" si="123"/>
        <v>1.5707659222067745</v>
      </c>
      <c r="Y270" s="11">
        <v>194219</v>
      </c>
      <c r="Z270" s="8">
        <f t="shared" si="124"/>
        <v>442</v>
      </c>
      <c r="AA270" s="31">
        <f t="shared" si="125"/>
        <v>0.65459036327054287</v>
      </c>
      <c r="AB270" s="9">
        <v>3.4000000000000002E-2</v>
      </c>
      <c r="AC270" s="97">
        <f t="shared" si="108"/>
        <v>522</v>
      </c>
      <c r="AD270" s="31">
        <f t="shared" si="126"/>
        <v>0.96210784906021996</v>
      </c>
      <c r="AE270" s="16">
        <v>0.98525798525798525</v>
      </c>
      <c r="AF270" s="8">
        <f t="shared" si="127"/>
        <v>355</v>
      </c>
      <c r="AG270" s="31">
        <f t="shared" si="128"/>
        <v>0.1634698576588299</v>
      </c>
      <c r="AH270" s="12">
        <v>1.9113333333333333</v>
      </c>
      <c r="AI270" s="97">
        <f t="shared" si="109"/>
        <v>398</v>
      </c>
      <c r="AJ270" s="31">
        <f t="shared" si="129"/>
        <v>-0.13969559973349605</v>
      </c>
      <c r="AK270" s="11">
        <v>272234.76763937285</v>
      </c>
      <c r="AL270" s="36"/>
    </row>
    <row r="271" spans="1:38" x14ac:dyDescent="0.3">
      <c r="A271" t="s">
        <v>642</v>
      </c>
      <c r="B271" s="3" t="s">
        <v>280</v>
      </c>
      <c r="C271" s="4" t="s">
        <v>40</v>
      </c>
      <c r="D271" s="5" t="s">
        <v>33</v>
      </c>
      <c r="E271" s="34">
        <f t="shared" si="110"/>
        <v>3.7107173902101489</v>
      </c>
      <c r="F271" s="6">
        <f t="shared" si="111"/>
        <v>16.357062461794513</v>
      </c>
      <c r="G271" s="7">
        <f t="shared" si="112"/>
        <v>468</v>
      </c>
      <c r="H271" s="97">
        <f t="shared" si="113"/>
        <v>140</v>
      </c>
      <c r="I271" s="31">
        <f t="shared" si="114"/>
        <v>-0.46974608726944322</v>
      </c>
      <c r="J271" s="9">
        <v>7.3998468997193978E-3</v>
      </c>
      <c r="K271" s="8">
        <f t="shared" si="115"/>
        <v>462</v>
      </c>
      <c r="L271" s="31">
        <f t="shared" si="116"/>
        <v>0.74901038734041325</v>
      </c>
      <c r="M271" s="9">
        <v>1.6447368421052631E-2</v>
      </c>
      <c r="N271" s="8">
        <f t="shared" si="117"/>
        <v>362</v>
      </c>
      <c r="O271" s="31">
        <f t="shared" si="118"/>
        <v>0.50861733471805504</v>
      </c>
      <c r="P271" s="9">
        <v>2.8042624789680313E-2</v>
      </c>
      <c r="Q271" s="8">
        <f t="shared" si="119"/>
        <v>386</v>
      </c>
      <c r="R271" s="31">
        <f t="shared" si="120"/>
        <v>5.3022261440516576E-2</v>
      </c>
      <c r="S271" s="10">
        <v>0</v>
      </c>
      <c r="T271" s="8">
        <f t="shared" si="121"/>
        <v>527</v>
      </c>
      <c r="U271" s="31">
        <f t="shared" si="122"/>
        <v>0.86844278974698319</v>
      </c>
      <c r="V271" s="16">
        <v>1.9313850063532402E-2</v>
      </c>
      <c r="W271" s="97">
        <f t="shared" si="107"/>
        <v>438</v>
      </c>
      <c r="X271" s="31">
        <f t="shared" si="123"/>
        <v>0.66268434682059885</v>
      </c>
      <c r="Y271" s="11">
        <v>152361</v>
      </c>
      <c r="Z271" s="8">
        <f t="shared" si="124"/>
        <v>547</v>
      </c>
      <c r="AA271" s="31">
        <f t="shared" si="125"/>
        <v>1.0186222103219005</v>
      </c>
      <c r="AB271" s="9">
        <v>2.7999999999999997E-2</v>
      </c>
      <c r="AC271" s="97">
        <f t="shared" si="108"/>
        <v>367</v>
      </c>
      <c r="AD271" s="31">
        <f t="shared" si="126"/>
        <v>0.49702259763416018</v>
      </c>
      <c r="AE271" s="16">
        <v>0.95933636955107349</v>
      </c>
      <c r="AF271" s="8">
        <f t="shared" si="127"/>
        <v>402</v>
      </c>
      <c r="AG271" s="31">
        <f t="shared" si="128"/>
        <v>0.27863953172714284</v>
      </c>
      <c r="AH271" s="12">
        <v>1.7859999999999998</v>
      </c>
      <c r="AI271" s="97">
        <f t="shared" si="109"/>
        <v>386</v>
      </c>
      <c r="AJ271" s="31">
        <f t="shared" si="129"/>
        <v>-0.1486804336863741</v>
      </c>
      <c r="AK271" s="11">
        <v>260897.07776089158</v>
      </c>
      <c r="AL271" s="36"/>
    </row>
    <row r="272" spans="1:38" x14ac:dyDescent="0.3">
      <c r="A272" t="s">
        <v>422</v>
      </c>
      <c r="B272" s="3" t="s">
        <v>354</v>
      </c>
      <c r="C272" s="4" t="s">
        <v>40</v>
      </c>
      <c r="D272" s="5" t="s">
        <v>33</v>
      </c>
      <c r="E272" s="34">
        <f t="shared" si="110"/>
        <v>-2.7441178963094512</v>
      </c>
      <c r="F272" s="6">
        <f t="shared" si="111"/>
        <v>36.942010495002201</v>
      </c>
      <c r="G272" s="7">
        <f t="shared" si="112"/>
        <v>115</v>
      </c>
      <c r="H272" s="97">
        <f t="shared" si="113"/>
        <v>310</v>
      </c>
      <c r="I272" s="31">
        <f t="shared" si="114"/>
        <v>5.0425166127193187E-2</v>
      </c>
      <c r="J272" s="9">
        <v>5.1221603086155199E-2</v>
      </c>
      <c r="K272" s="8">
        <f t="shared" si="115"/>
        <v>434</v>
      </c>
      <c r="L272" s="31">
        <f t="shared" si="116"/>
        <v>0.66829686858573578</v>
      </c>
      <c r="M272" s="9">
        <v>1.9169329073482427E-2</v>
      </c>
      <c r="N272" s="8">
        <f t="shared" si="117"/>
        <v>60</v>
      </c>
      <c r="O272" s="31">
        <f t="shared" si="118"/>
        <v>-1.1844161341535027</v>
      </c>
      <c r="P272" s="9">
        <v>0.14063237376120813</v>
      </c>
      <c r="Q272" s="8">
        <f t="shared" si="119"/>
        <v>199</v>
      </c>
      <c r="R272" s="31">
        <f t="shared" si="120"/>
        <v>4.5758023085917192E-2</v>
      </c>
      <c r="S272" s="10">
        <v>0.6116207951070336</v>
      </c>
      <c r="T272" s="8">
        <f t="shared" si="121"/>
        <v>89</v>
      </c>
      <c r="U272" s="31">
        <f t="shared" si="122"/>
        <v>-0.66203094398940698</v>
      </c>
      <c r="V272" s="16">
        <v>0.11847848680108086</v>
      </c>
      <c r="W272" s="97">
        <f t="shared" si="107"/>
        <v>47</v>
      </c>
      <c r="X272" s="31">
        <f t="shared" si="123"/>
        <v>-1.124560252181726</v>
      </c>
      <c r="Y272" s="11">
        <v>69978</v>
      </c>
      <c r="Z272" s="8">
        <f t="shared" si="124"/>
        <v>523</v>
      </c>
      <c r="AA272" s="31">
        <f t="shared" si="125"/>
        <v>0.89727826130478128</v>
      </c>
      <c r="AB272" s="9">
        <v>0.03</v>
      </c>
      <c r="AC272" s="97">
        <f t="shared" si="108"/>
        <v>99</v>
      </c>
      <c r="AD272" s="31">
        <f t="shared" si="126"/>
        <v>-0.65853983710298081</v>
      </c>
      <c r="AE272" s="16">
        <v>0.8949308755760369</v>
      </c>
      <c r="AF272" s="8">
        <f t="shared" si="127"/>
        <v>49</v>
      </c>
      <c r="AG272" s="31">
        <f t="shared" si="128"/>
        <v>-0.69387034903587042</v>
      </c>
      <c r="AH272" s="12">
        <v>2.8443333333333332</v>
      </c>
      <c r="AI272" s="97">
        <f t="shared" si="109"/>
        <v>114</v>
      </c>
      <c r="AJ272" s="31">
        <f t="shared" si="129"/>
        <v>-0.25527973876719218</v>
      </c>
      <c r="AK272" s="11">
        <v>126382.64281345566</v>
      </c>
      <c r="AL272" s="36"/>
    </row>
    <row r="273" spans="1:38" x14ac:dyDescent="0.3">
      <c r="A273" t="s">
        <v>914</v>
      </c>
      <c r="B273" s="3" t="s">
        <v>370</v>
      </c>
      <c r="C273" s="4" t="s">
        <v>40</v>
      </c>
      <c r="D273" s="5" t="s">
        <v>33</v>
      </c>
      <c r="E273" s="34">
        <f t="shared" si="110"/>
        <v>4.5114209214859784</v>
      </c>
      <c r="F273" s="6">
        <f t="shared" si="111"/>
        <v>13.80355956827513</v>
      </c>
      <c r="G273" s="7">
        <f t="shared" si="112"/>
        <v>506</v>
      </c>
      <c r="H273" s="97">
        <f t="shared" si="113"/>
        <v>207</v>
      </c>
      <c r="I273" s="31">
        <f t="shared" si="114"/>
        <v>-0.26331236784137857</v>
      </c>
      <c r="J273" s="9">
        <v>2.4790827393864179E-2</v>
      </c>
      <c r="K273" s="8">
        <f t="shared" si="115"/>
        <v>306</v>
      </c>
      <c r="L273" s="31">
        <f t="shared" si="116"/>
        <v>0.29415042277433856</v>
      </c>
      <c r="M273" s="9">
        <v>3.1786941580756012E-2</v>
      </c>
      <c r="N273" s="8">
        <f t="shared" si="117"/>
        <v>509</v>
      </c>
      <c r="O273" s="31">
        <f t="shared" si="118"/>
        <v>0.84938200176373824</v>
      </c>
      <c r="P273" s="9">
        <v>5.3811659192825115E-3</v>
      </c>
      <c r="Q273" s="8">
        <f t="shared" si="119"/>
        <v>386</v>
      </c>
      <c r="R273" s="31">
        <f t="shared" si="120"/>
        <v>5.3022261440516576E-2</v>
      </c>
      <c r="S273" s="10">
        <v>0</v>
      </c>
      <c r="T273" s="8">
        <f t="shared" si="121"/>
        <v>536</v>
      </c>
      <c r="U273" s="31">
        <f t="shared" si="122"/>
        <v>0.93870521922703198</v>
      </c>
      <c r="V273" s="16">
        <v>1.4761306532663316E-2</v>
      </c>
      <c r="W273" s="97">
        <v>345</v>
      </c>
      <c r="X273" s="31">
        <f t="shared" si="123"/>
        <v>0.85376807074437533</v>
      </c>
      <c r="Y273" s="11">
        <v>161169</v>
      </c>
      <c r="Z273" s="8">
        <f t="shared" si="124"/>
        <v>559</v>
      </c>
      <c r="AA273" s="31">
        <f t="shared" si="125"/>
        <v>1.1399661593390193</v>
      </c>
      <c r="AB273" s="9">
        <v>2.6000000000000002E-2</v>
      </c>
      <c r="AC273" s="97">
        <v>345</v>
      </c>
      <c r="AD273" s="31">
        <f t="shared" si="126"/>
        <v>0.80416318180216773</v>
      </c>
      <c r="AE273" s="16">
        <v>0.97645490892936471</v>
      </c>
      <c r="AF273" s="8">
        <f t="shared" si="127"/>
        <v>117</v>
      </c>
      <c r="AG273" s="31">
        <f t="shared" si="128"/>
        <v>-0.35601888494717604</v>
      </c>
      <c r="AH273" s="12">
        <v>2.4766666666666661</v>
      </c>
      <c r="AI273" s="97">
        <v>345</v>
      </c>
      <c r="AJ273" s="31">
        <f t="shared" si="129"/>
        <v>-0.1851630613092683</v>
      </c>
      <c r="AK273" s="11">
        <v>214860.75476262474</v>
      </c>
      <c r="AL273" s="36"/>
    </row>
    <row r="274" spans="1:38" x14ac:dyDescent="0.3">
      <c r="A274" t="s">
        <v>1086</v>
      </c>
      <c r="B274" s="3" t="s">
        <v>383</v>
      </c>
      <c r="C274" s="4" t="s">
        <v>40</v>
      </c>
      <c r="D274" s="5" t="s">
        <v>33</v>
      </c>
      <c r="E274" s="34">
        <f t="shared" si="110"/>
        <v>0.73480766795834984</v>
      </c>
      <c r="F274" s="6">
        <f t="shared" si="111"/>
        <v>25.847459081520061</v>
      </c>
      <c r="G274" s="7">
        <f t="shared" si="112"/>
        <v>268</v>
      </c>
      <c r="H274" s="97">
        <f t="shared" si="113"/>
        <v>370</v>
      </c>
      <c r="I274" s="31">
        <f t="shared" si="114"/>
        <v>0.20278266185780305</v>
      </c>
      <c r="J274" s="9">
        <v>6.4056939501779375E-2</v>
      </c>
      <c r="K274" s="8">
        <f t="shared" si="115"/>
        <v>535</v>
      </c>
      <c r="L274" s="31">
        <f t="shared" si="116"/>
        <v>1.2367194871514957</v>
      </c>
      <c r="M274" s="9">
        <v>0</v>
      </c>
      <c r="N274" s="8">
        <f t="shared" si="117"/>
        <v>259</v>
      </c>
      <c r="O274" s="31">
        <f t="shared" si="118"/>
        <v>0.21894765014469433</v>
      </c>
      <c r="P274" s="9">
        <v>4.7306176084099871E-2</v>
      </c>
      <c r="Q274" s="8">
        <f t="shared" si="119"/>
        <v>386</v>
      </c>
      <c r="R274" s="31">
        <f t="shared" si="120"/>
        <v>5.3022261440516576E-2</v>
      </c>
      <c r="S274" s="10">
        <v>0</v>
      </c>
      <c r="T274" s="8">
        <f t="shared" si="121"/>
        <v>158</v>
      </c>
      <c r="U274" s="31">
        <f t="shared" si="122"/>
        <v>-0.17669179132572349</v>
      </c>
      <c r="V274" s="16">
        <v>8.7031700288184438E-2</v>
      </c>
      <c r="W274" s="97">
        <f t="shared" ref="W274:W287" si="130">RANK(Y274,Y$7:Y$570,1)</f>
        <v>196</v>
      </c>
      <c r="X274" s="31">
        <f t="shared" si="123"/>
        <v>-0.51844215923140913</v>
      </c>
      <c r="Y274" s="11">
        <v>97917</v>
      </c>
      <c r="Z274" s="8">
        <f t="shared" si="124"/>
        <v>366</v>
      </c>
      <c r="AA274" s="31">
        <f t="shared" si="125"/>
        <v>0.47257443974486402</v>
      </c>
      <c r="AB274" s="9">
        <v>3.7000000000000005E-2</v>
      </c>
      <c r="AC274" s="97">
        <f t="shared" ref="AC274:AC287" si="131">RANK(AE274,AE$7:AE$570,1)</f>
        <v>356</v>
      </c>
      <c r="AD274" s="31">
        <f t="shared" si="126"/>
        <v>0.48407737106400778</v>
      </c>
      <c r="AE274" s="16">
        <v>0.95861486486486491</v>
      </c>
      <c r="AF274" s="8">
        <f t="shared" si="127"/>
        <v>95</v>
      </c>
      <c r="AG274" s="31">
        <f t="shared" si="128"/>
        <v>-0.42401800101942477</v>
      </c>
      <c r="AH274" s="12">
        <v>2.5506666666666664</v>
      </c>
      <c r="AI274" s="97">
        <f t="shared" ref="AI274:AI287" si="132">RANK(AK274,AK$7:AK$570,1)</f>
        <v>242</v>
      </c>
      <c r="AJ274" s="31">
        <f t="shared" si="129"/>
        <v>-0.2102045635042748</v>
      </c>
      <c r="AK274" s="11">
        <v>183261.6414715719</v>
      </c>
      <c r="AL274" s="36"/>
    </row>
    <row r="275" spans="1:38" x14ac:dyDescent="0.3">
      <c r="A275" t="s">
        <v>263</v>
      </c>
      <c r="B275" s="3" t="s">
        <v>395</v>
      </c>
      <c r="C275" s="4" t="s">
        <v>40</v>
      </c>
      <c r="D275" s="5" t="s">
        <v>33</v>
      </c>
      <c r="E275" s="34">
        <f t="shared" si="110"/>
        <v>-3.5304866201901652E-2</v>
      </c>
      <c r="F275" s="6">
        <f t="shared" si="111"/>
        <v>28.303405018439285</v>
      </c>
      <c r="G275" s="7">
        <f t="shared" si="112"/>
        <v>235</v>
      </c>
      <c r="H275" s="97">
        <f t="shared" si="113"/>
        <v>11</v>
      </c>
      <c r="I275" s="31">
        <f t="shared" si="114"/>
        <v>-2.0650998897391468</v>
      </c>
      <c r="J275" s="9">
        <v>-0.12700051626226128</v>
      </c>
      <c r="K275" s="8">
        <f t="shared" si="115"/>
        <v>526</v>
      </c>
      <c r="L275" s="31">
        <f t="shared" si="116"/>
        <v>1.1225241857323154</v>
      </c>
      <c r="M275" s="9">
        <v>3.8510911424903724E-3</v>
      </c>
      <c r="N275" s="8">
        <f t="shared" si="117"/>
        <v>173</v>
      </c>
      <c r="O275" s="31">
        <f t="shared" si="118"/>
        <v>-0.13548061548552381</v>
      </c>
      <c r="P275" s="9">
        <v>7.0876288659793812E-2</v>
      </c>
      <c r="Q275" s="8">
        <f t="shared" si="119"/>
        <v>59</v>
      </c>
      <c r="R275" s="31">
        <f t="shared" si="120"/>
        <v>2.4927572594224481E-2</v>
      </c>
      <c r="S275" s="10">
        <v>2.3654642223536366</v>
      </c>
      <c r="T275" s="8">
        <f t="shared" si="121"/>
        <v>262</v>
      </c>
      <c r="U275" s="31">
        <f t="shared" si="122"/>
        <v>0.17760449186466973</v>
      </c>
      <c r="V275" s="16">
        <v>6.4075630252100835E-2</v>
      </c>
      <c r="W275" s="97">
        <f t="shared" si="130"/>
        <v>224</v>
      </c>
      <c r="X275" s="31">
        <f t="shared" si="123"/>
        <v>-0.43042823235144079</v>
      </c>
      <c r="Y275" s="11">
        <v>101974</v>
      </c>
      <c r="Z275" s="8">
        <f t="shared" si="124"/>
        <v>218</v>
      </c>
      <c r="AA275" s="31">
        <f t="shared" si="125"/>
        <v>0.10854259269350727</v>
      </c>
      <c r="AB275" s="9">
        <v>4.2999999999999997E-2</v>
      </c>
      <c r="AC275" s="97">
        <f t="shared" si="131"/>
        <v>389</v>
      </c>
      <c r="AD275" s="31">
        <f t="shared" si="126"/>
        <v>0.57810336522561745</v>
      </c>
      <c r="AE275" s="16">
        <v>0.96385542168674698</v>
      </c>
      <c r="AF275" s="8">
        <f t="shared" si="127"/>
        <v>151</v>
      </c>
      <c r="AG275" s="31">
        <f t="shared" si="128"/>
        <v>-0.25432651316345367</v>
      </c>
      <c r="AH275" s="12">
        <v>2.3660000000000001</v>
      </c>
      <c r="AI275" s="97">
        <f t="shared" si="132"/>
        <v>162</v>
      </c>
      <c r="AJ275" s="31">
        <f t="shared" si="129"/>
        <v>-0.23739394580153894</v>
      </c>
      <c r="AK275" s="11">
        <v>148952.18332347722</v>
      </c>
      <c r="AL275" s="36"/>
    </row>
    <row r="276" spans="1:38" x14ac:dyDescent="0.3">
      <c r="A276" t="s">
        <v>670</v>
      </c>
      <c r="B276" s="3" t="s">
        <v>436</v>
      </c>
      <c r="C276" s="4" t="s">
        <v>40</v>
      </c>
      <c r="D276" s="5" t="s">
        <v>33</v>
      </c>
      <c r="E276" s="34">
        <f t="shared" si="110"/>
        <v>-3.3134530111834493</v>
      </c>
      <c r="F276" s="6">
        <f t="shared" si="111"/>
        <v>38.757662364173406</v>
      </c>
      <c r="G276" s="7">
        <f t="shared" si="112"/>
        <v>95</v>
      </c>
      <c r="H276" s="97">
        <f t="shared" si="113"/>
        <v>427</v>
      </c>
      <c r="I276" s="31">
        <f t="shared" si="114"/>
        <v>0.417560377888194</v>
      </c>
      <c r="J276" s="9">
        <v>8.2150858849888042E-2</v>
      </c>
      <c r="K276" s="8">
        <f t="shared" si="115"/>
        <v>312</v>
      </c>
      <c r="L276" s="31">
        <f t="shared" si="116"/>
        <v>0.31199869915210449</v>
      </c>
      <c r="M276" s="9">
        <v>3.1185031185031187E-2</v>
      </c>
      <c r="N276" s="8">
        <f t="shared" si="117"/>
        <v>69</v>
      </c>
      <c r="O276" s="31">
        <f t="shared" si="118"/>
        <v>-1.0058192916037261</v>
      </c>
      <c r="P276" s="9">
        <v>0.12875536480686695</v>
      </c>
      <c r="Q276" s="8">
        <f t="shared" si="119"/>
        <v>186</v>
      </c>
      <c r="R276" s="31">
        <f t="shared" si="120"/>
        <v>4.482555356627918E-2</v>
      </c>
      <c r="S276" s="10">
        <v>0.69013112491373363</v>
      </c>
      <c r="T276" s="8">
        <f t="shared" si="121"/>
        <v>78</v>
      </c>
      <c r="U276" s="31">
        <f t="shared" si="122"/>
        <v>-0.73998522529596544</v>
      </c>
      <c r="V276" s="16">
        <v>0.12352941176470589</v>
      </c>
      <c r="W276" s="97">
        <f t="shared" si="130"/>
        <v>40</v>
      </c>
      <c r="X276" s="31">
        <f t="shared" si="123"/>
        <v>-1.1843498460888477</v>
      </c>
      <c r="Y276" s="11">
        <v>67222</v>
      </c>
      <c r="Z276" s="8">
        <f t="shared" si="124"/>
        <v>68</v>
      </c>
      <c r="AA276" s="31">
        <f t="shared" si="125"/>
        <v>-0.74086505042632678</v>
      </c>
      <c r="AB276" s="9">
        <v>5.7000000000000002E-2</v>
      </c>
      <c r="AC276" s="97">
        <f t="shared" si="131"/>
        <v>345</v>
      </c>
      <c r="AD276" s="31">
        <f t="shared" si="126"/>
        <v>0.44030671234993246</v>
      </c>
      <c r="AE276" s="16">
        <v>0.95617529880478092</v>
      </c>
      <c r="AF276" s="8">
        <f t="shared" si="127"/>
        <v>23</v>
      </c>
      <c r="AG276" s="31">
        <f t="shared" si="128"/>
        <v>-0.98332604582990102</v>
      </c>
      <c r="AH276" s="12">
        <v>3.1593333333333331</v>
      </c>
      <c r="AI276" s="97">
        <f t="shared" si="132"/>
        <v>107</v>
      </c>
      <c r="AJ276" s="31">
        <f t="shared" si="129"/>
        <v>-0.25649648594957697</v>
      </c>
      <c r="AK276" s="11">
        <v>124847.26639061421</v>
      </c>
      <c r="AL276" s="36"/>
    </row>
    <row r="277" spans="1:38" x14ac:dyDescent="0.3">
      <c r="A277" t="s">
        <v>628</v>
      </c>
      <c r="B277" s="3" t="s">
        <v>468</v>
      </c>
      <c r="C277" s="4" t="s">
        <v>40</v>
      </c>
      <c r="D277" s="5" t="s">
        <v>33</v>
      </c>
      <c r="E277" s="34">
        <f t="shared" si="110"/>
        <v>2.0553904922527995</v>
      </c>
      <c r="F277" s="6">
        <f t="shared" si="111"/>
        <v>21.636022599411877</v>
      </c>
      <c r="G277" s="7">
        <f t="shared" si="112"/>
        <v>361</v>
      </c>
      <c r="H277" s="97">
        <f t="shared" si="113"/>
        <v>158</v>
      </c>
      <c r="I277" s="31">
        <f t="shared" si="114"/>
        <v>-0.42783675023241341</v>
      </c>
      <c r="J277" s="9">
        <v>1.0930493273542563E-2</v>
      </c>
      <c r="K277" s="8">
        <f t="shared" si="115"/>
        <v>535</v>
      </c>
      <c r="L277" s="31">
        <f t="shared" si="116"/>
        <v>1.2367194871514957</v>
      </c>
      <c r="M277" s="9">
        <v>0</v>
      </c>
      <c r="N277" s="8">
        <f t="shared" si="117"/>
        <v>441</v>
      </c>
      <c r="O277" s="31">
        <f t="shared" si="118"/>
        <v>0.696505847384567</v>
      </c>
      <c r="P277" s="9">
        <v>1.5547703180212015E-2</v>
      </c>
      <c r="Q277" s="8">
        <f t="shared" si="119"/>
        <v>159</v>
      </c>
      <c r="R277" s="31">
        <f t="shared" si="120"/>
        <v>4.3143944520829869E-2</v>
      </c>
      <c r="S277" s="10">
        <v>0.83171610756861658</v>
      </c>
      <c r="T277" s="8">
        <f t="shared" si="121"/>
        <v>437</v>
      </c>
      <c r="U277" s="31">
        <f t="shared" si="122"/>
        <v>0.64057457656981742</v>
      </c>
      <c r="V277" s="16">
        <v>3.4078212290502792E-2</v>
      </c>
      <c r="W277" s="97">
        <f t="shared" si="130"/>
        <v>289</v>
      </c>
      <c r="X277" s="31">
        <f t="shared" si="123"/>
        <v>-0.20278954988865849</v>
      </c>
      <c r="Y277" s="11">
        <v>112467</v>
      </c>
      <c r="Z277" s="8">
        <f t="shared" si="124"/>
        <v>218</v>
      </c>
      <c r="AA277" s="31">
        <f t="shared" si="125"/>
        <v>0.10854259269350727</v>
      </c>
      <c r="AB277" s="9">
        <v>4.2999999999999997E-2</v>
      </c>
      <c r="AC277" s="97">
        <f t="shared" si="131"/>
        <v>498</v>
      </c>
      <c r="AD277" s="31">
        <f t="shared" si="126"/>
        <v>0.86044589479130795</v>
      </c>
      <c r="AE277" s="16">
        <v>0.97959183673469385</v>
      </c>
      <c r="AF277" s="8">
        <f t="shared" si="127"/>
        <v>28</v>
      </c>
      <c r="AG277" s="31">
        <f t="shared" si="128"/>
        <v>-0.93462397621058846</v>
      </c>
      <c r="AH277" s="12">
        <v>3.1063333333333336</v>
      </c>
      <c r="AI277" s="97">
        <f t="shared" si="132"/>
        <v>158</v>
      </c>
      <c r="AJ277" s="31">
        <f t="shared" si="129"/>
        <v>-0.23839001598277931</v>
      </c>
      <c r="AK277" s="11">
        <v>147695.27252564457</v>
      </c>
      <c r="AL277" s="36"/>
    </row>
    <row r="278" spans="1:38" x14ac:dyDescent="0.3">
      <c r="A278" t="s">
        <v>1108</v>
      </c>
      <c r="B278" s="3" t="s">
        <v>488</v>
      </c>
      <c r="C278" s="4" t="s">
        <v>40</v>
      </c>
      <c r="D278" s="5" t="s">
        <v>33</v>
      </c>
      <c r="E278" s="34">
        <f t="shared" si="110"/>
        <v>2.7290358873553044</v>
      </c>
      <c r="F278" s="6">
        <f t="shared" si="111"/>
        <v>19.487717517180773</v>
      </c>
      <c r="G278" s="7">
        <f t="shared" si="112"/>
        <v>408</v>
      </c>
      <c r="H278" s="97">
        <f t="shared" si="113"/>
        <v>130</v>
      </c>
      <c r="I278" s="31">
        <f t="shared" si="114"/>
        <v>-0.49142265423847775</v>
      </c>
      <c r="J278" s="9">
        <v>5.5737074764559136E-3</v>
      </c>
      <c r="K278" s="8">
        <f t="shared" si="115"/>
        <v>511</v>
      </c>
      <c r="L278" s="31">
        <f t="shared" si="116"/>
        <v>1.0092466182423487</v>
      </c>
      <c r="M278" s="9">
        <v>7.6712328767123287E-3</v>
      </c>
      <c r="N278" s="8">
        <f t="shared" si="117"/>
        <v>340</v>
      </c>
      <c r="O278" s="31">
        <f t="shared" si="118"/>
        <v>0.45701422735695163</v>
      </c>
      <c r="P278" s="9">
        <v>3.147432357813363E-2</v>
      </c>
      <c r="Q278" s="8">
        <f t="shared" si="119"/>
        <v>255</v>
      </c>
      <c r="R278" s="31">
        <f t="shared" si="120"/>
        <v>4.8482112468891961E-2</v>
      </c>
      <c r="S278" s="10">
        <v>0.38226299694189603</v>
      </c>
      <c r="T278" s="8">
        <f t="shared" si="121"/>
        <v>426</v>
      </c>
      <c r="U278" s="31">
        <f t="shared" si="122"/>
        <v>0.6208317545259906</v>
      </c>
      <c r="V278" s="16">
        <v>3.5357417371252885E-2</v>
      </c>
      <c r="W278" s="97">
        <f t="shared" si="130"/>
        <v>393</v>
      </c>
      <c r="X278" s="31">
        <f t="shared" si="123"/>
        <v>0.32672583766033514</v>
      </c>
      <c r="Y278" s="11">
        <v>136875</v>
      </c>
      <c r="Z278" s="8">
        <f t="shared" si="124"/>
        <v>366</v>
      </c>
      <c r="AA278" s="31">
        <f t="shared" si="125"/>
        <v>0.47257443974486402</v>
      </c>
      <c r="AB278" s="9">
        <v>3.7000000000000005E-2</v>
      </c>
      <c r="AC278" s="97">
        <f t="shared" si="131"/>
        <v>449</v>
      </c>
      <c r="AD278" s="31">
        <f t="shared" si="126"/>
        <v>0.72356254225654004</v>
      </c>
      <c r="AE278" s="16">
        <v>0.9719626168224299</v>
      </c>
      <c r="AF278" s="8">
        <f t="shared" si="127"/>
        <v>273</v>
      </c>
      <c r="AG278" s="31">
        <f t="shared" si="128"/>
        <v>-5.9153278724918806E-3</v>
      </c>
      <c r="AH278" s="12">
        <v>2.0956666666666668</v>
      </c>
      <c r="AI278" s="97">
        <f t="shared" si="132"/>
        <v>292</v>
      </c>
      <c r="AJ278" s="31">
        <f t="shared" si="129"/>
        <v>-0.19252874276445414</v>
      </c>
      <c r="AK278" s="11">
        <v>205566.2243883792</v>
      </c>
      <c r="AL278" s="36"/>
    </row>
    <row r="279" spans="1:38" x14ac:dyDescent="0.3">
      <c r="A279" t="s">
        <v>1100</v>
      </c>
      <c r="B279" s="3" t="s">
        <v>527</v>
      </c>
      <c r="C279" s="4" t="s">
        <v>40</v>
      </c>
      <c r="D279" s="5" t="s">
        <v>33</v>
      </c>
      <c r="E279" s="34">
        <f t="shared" si="110"/>
        <v>2.5405407383342506</v>
      </c>
      <c r="F279" s="6">
        <f t="shared" si="111"/>
        <v>20.088842514934555</v>
      </c>
      <c r="G279" s="7">
        <f t="shared" si="112"/>
        <v>391</v>
      </c>
      <c r="H279" s="97">
        <f t="shared" si="113"/>
        <v>210</v>
      </c>
      <c r="I279" s="31">
        <f t="shared" si="114"/>
        <v>-0.24537680318010349</v>
      </c>
      <c r="J279" s="9">
        <v>2.6301806588735488E-2</v>
      </c>
      <c r="K279" s="8">
        <f t="shared" si="115"/>
        <v>466</v>
      </c>
      <c r="L279" s="31">
        <f t="shared" si="116"/>
        <v>0.75963375387095167</v>
      </c>
      <c r="M279" s="9">
        <v>1.608910891089109E-2</v>
      </c>
      <c r="N279" s="8">
        <f t="shared" si="117"/>
        <v>250</v>
      </c>
      <c r="O279" s="31">
        <f t="shared" si="118"/>
        <v>0.19262613606185267</v>
      </c>
      <c r="P279" s="9">
        <v>4.9056603773584909E-2</v>
      </c>
      <c r="Q279" s="8">
        <f t="shared" si="119"/>
        <v>386</v>
      </c>
      <c r="R279" s="31">
        <f t="shared" si="120"/>
        <v>5.3022261440516576E-2</v>
      </c>
      <c r="S279" s="10">
        <v>0</v>
      </c>
      <c r="T279" s="8">
        <f t="shared" si="121"/>
        <v>445</v>
      </c>
      <c r="U279" s="31">
        <f t="shared" si="122"/>
        <v>0.65123968108391583</v>
      </c>
      <c r="V279" s="16">
        <v>3.3387183629509959E-2</v>
      </c>
      <c r="W279" s="97">
        <f t="shared" si="130"/>
        <v>391</v>
      </c>
      <c r="X279" s="31">
        <f t="shared" si="123"/>
        <v>0.28884752453920509</v>
      </c>
      <c r="Y279" s="11">
        <v>135129</v>
      </c>
      <c r="Z279" s="8">
        <f t="shared" si="124"/>
        <v>442</v>
      </c>
      <c r="AA279" s="31">
        <f t="shared" si="125"/>
        <v>0.65459036327054287</v>
      </c>
      <c r="AB279" s="9">
        <v>3.4000000000000002E-2</v>
      </c>
      <c r="AC279" s="97">
        <f t="shared" si="131"/>
        <v>383</v>
      </c>
      <c r="AD279" s="31">
        <f t="shared" si="126"/>
        <v>0.55811173422852944</v>
      </c>
      <c r="AE279" s="16">
        <v>0.96274118429807054</v>
      </c>
      <c r="AF279" s="8">
        <f t="shared" si="127"/>
        <v>385</v>
      </c>
      <c r="AG279" s="31">
        <f t="shared" si="128"/>
        <v>0.21217192727814296</v>
      </c>
      <c r="AH279" s="12">
        <v>1.8583333333333334</v>
      </c>
      <c r="AI279" s="97">
        <f t="shared" si="132"/>
        <v>367</v>
      </c>
      <c r="AJ279" s="31">
        <f t="shared" si="129"/>
        <v>-0.15801672713023687</v>
      </c>
      <c r="AK279" s="11">
        <v>249115.89179394254</v>
      </c>
      <c r="AL279" s="36"/>
    </row>
    <row r="280" spans="1:38" x14ac:dyDescent="0.3">
      <c r="A280" t="s">
        <v>451</v>
      </c>
      <c r="B280" s="3" t="s">
        <v>543</v>
      </c>
      <c r="C280" s="4" t="s">
        <v>40</v>
      </c>
      <c r="D280" s="5" t="s">
        <v>33</v>
      </c>
      <c r="E280" s="34">
        <f t="shared" si="110"/>
        <v>1.4952770443269479</v>
      </c>
      <c r="F280" s="6">
        <f t="shared" si="111"/>
        <v>23.422265889358208</v>
      </c>
      <c r="G280" s="7">
        <f t="shared" si="112"/>
        <v>320</v>
      </c>
      <c r="H280" s="97">
        <f t="shared" si="113"/>
        <v>446</v>
      </c>
      <c r="I280" s="31">
        <f t="shared" si="114"/>
        <v>0.49884229882394959</v>
      </c>
      <c r="J280" s="9">
        <v>8.8998443175921205E-2</v>
      </c>
      <c r="K280" s="8">
        <f t="shared" si="115"/>
        <v>208</v>
      </c>
      <c r="L280" s="31">
        <f t="shared" si="116"/>
        <v>-7.3897673887788617E-2</v>
      </c>
      <c r="M280" s="9">
        <v>4.4198895027624308E-2</v>
      </c>
      <c r="N280" s="8">
        <f t="shared" si="117"/>
        <v>105</v>
      </c>
      <c r="O280" s="31">
        <f t="shared" si="118"/>
        <v>-0.52728484781750962</v>
      </c>
      <c r="P280" s="9">
        <v>9.6931969764339709E-2</v>
      </c>
      <c r="Q280" s="8">
        <f t="shared" si="119"/>
        <v>306</v>
      </c>
      <c r="R280" s="31">
        <f t="shared" si="120"/>
        <v>5.019237587707364E-2</v>
      </c>
      <c r="S280" s="10">
        <v>0.23826542768644268</v>
      </c>
      <c r="T280" s="8">
        <f t="shared" si="121"/>
        <v>465</v>
      </c>
      <c r="U280" s="31">
        <f t="shared" si="122"/>
        <v>0.69084386007279719</v>
      </c>
      <c r="V280" s="16">
        <v>3.0821093185648928E-2</v>
      </c>
      <c r="W280" s="97">
        <f t="shared" si="130"/>
        <v>272</v>
      </c>
      <c r="X280" s="31">
        <f t="shared" si="123"/>
        <v>-0.26210186837271898</v>
      </c>
      <c r="Y280" s="11">
        <v>109733</v>
      </c>
      <c r="Z280" s="8">
        <f t="shared" si="124"/>
        <v>560</v>
      </c>
      <c r="AA280" s="31">
        <f t="shared" si="125"/>
        <v>1.2006381338475789</v>
      </c>
      <c r="AB280" s="9">
        <v>2.5000000000000001E-2</v>
      </c>
      <c r="AC280" s="97">
        <f t="shared" si="131"/>
        <v>259</v>
      </c>
      <c r="AD280" s="31">
        <f t="shared" si="126"/>
        <v>0.21215070638253161</v>
      </c>
      <c r="AE280" s="16">
        <v>0.94345898004434592</v>
      </c>
      <c r="AF280" s="8">
        <f t="shared" si="127"/>
        <v>389</v>
      </c>
      <c r="AG280" s="31">
        <f t="shared" si="128"/>
        <v>0.23606350860082487</v>
      </c>
      <c r="AH280" s="12">
        <v>1.8323333333333334</v>
      </c>
      <c r="AI280" s="97">
        <f t="shared" si="132"/>
        <v>403</v>
      </c>
      <c r="AJ280" s="31">
        <f t="shared" si="129"/>
        <v>-0.13765339618820538</v>
      </c>
      <c r="AK280" s="11">
        <v>274811.7624493686</v>
      </c>
      <c r="AL280" s="36"/>
    </row>
    <row r="281" spans="1:38" x14ac:dyDescent="0.3">
      <c r="A281" t="s">
        <v>1035</v>
      </c>
      <c r="B281" s="3" t="s">
        <v>554</v>
      </c>
      <c r="C281" s="4" t="s">
        <v>40</v>
      </c>
      <c r="D281" s="5" t="s">
        <v>33</v>
      </c>
      <c r="E281" s="34">
        <f t="shared" si="110"/>
        <v>2.343684699506233</v>
      </c>
      <c r="F281" s="6">
        <f t="shared" si="111"/>
        <v>20.716631009826237</v>
      </c>
      <c r="G281" s="7">
        <f t="shared" si="112"/>
        <v>381</v>
      </c>
      <c r="H281" s="97">
        <f t="shared" si="113"/>
        <v>103</v>
      </c>
      <c r="I281" s="31">
        <f t="shared" si="114"/>
        <v>-0.62102255016346275</v>
      </c>
      <c r="J281" s="9">
        <v>-5.3444180522564944E-3</v>
      </c>
      <c r="K281" s="8">
        <f t="shared" si="115"/>
        <v>487</v>
      </c>
      <c r="L281" s="31">
        <f t="shared" si="116"/>
        <v>0.83353055519395314</v>
      </c>
      <c r="M281" s="9">
        <v>1.3597033374536464E-2</v>
      </c>
      <c r="N281" s="8">
        <f t="shared" si="117"/>
        <v>423</v>
      </c>
      <c r="O281" s="31">
        <f t="shared" si="118"/>
        <v>0.66648926291003308</v>
      </c>
      <c r="P281" s="9">
        <v>1.7543859649122806E-2</v>
      </c>
      <c r="Q281" s="8">
        <f t="shared" si="119"/>
        <v>386</v>
      </c>
      <c r="R281" s="31">
        <f t="shared" si="120"/>
        <v>5.3022261440516576E-2</v>
      </c>
      <c r="S281" s="10">
        <v>0</v>
      </c>
      <c r="T281" s="8">
        <f t="shared" si="121"/>
        <v>338</v>
      </c>
      <c r="U281" s="31">
        <f t="shared" si="122"/>
        <v>0.44739495102451787</v>
      </c>
      <c r="V281" s="16">
        <v>4.6594982078853049E-2</v>
      </c>
      <c r="W281" s="97">
        <f t="shared" si="130"/>
        <v>276</v>
      </c>
      <c r="X281" s="31">
        <f t="shared" si="123"/>
        <v>-0.25405326919291416</v>
      </c>
      <c r="Y281" s="11">
        <v>110104</v>
      </c>
      <c r="Z281" s="8">
        <f t="shared" si="124"/>
        <v>340</v>
      </c>
      <c r="AA281" s="31">
        <f t="shared" si="125"/>
        <v>0.41190246523630486</v>
      </c>
      <c r="AB281" s="9">
        <v>3.7999999999999999E-2</v>
      </c>
      <c r="AC281" s="97">
        <f t="shared" si="131"/>
        <v>534</v>
      </c>
      <c r="AD281" s="31">
        <f t="shared" si="126"/>
        <v>1.0117347857739725</v>
      </c>
      <c r="AE281" s="16">
        <v>0.9880239520958084</v>
      </c>
      <c r="AF281" s="8">
        <f t="shared" si="127"/>
        <v>269</v>
      </c>
      <c r="AG281" s="31">
        <f t="shared" si="128"/>
        <v>-1.4491792962685254E-2</v>
      </c>
      <c r="AH281" s="12">
        <v>2.105</v>
      </c>
      <c r="AI281" s="97">
        <f t="shared" si="132"/>
        <v>350</v>
      </c>
      <c r="AJ281" s="31">
        <f t="shared" si="129"/>
        <v>-0.16923924281259645</v>
      </c>
      <c r="AK281" s="11">
        <v>234954.53910447762</v>
      </c>
      <c r="AL281" s="36"/>
    </row>
    <row r="282" spans="1:38" x14ac:dyDescent="0.3">
      <c r="A282" t="s">
        <v>1090</v>
      </c>
      <c r="B282" s="3" t="s">
        <v>556</v>
      </c>
      <c r="C282" s="4" t="s">
        <v>40</v>
      </c>
      <c r="D282" s="5" t="s">
        <v>33</v>
      </c>
      <c r="E282" s="34">
        <f t="shared" si="110"/>
        <v>2.073993380995995</v>
      </c>
      <c r="F282" s="6">
        <f t="shared" si="111"/>
        <v>21.576696608732306</v>
      </c>
      <c r="G282" s="7">
        <f t="shared" si="112"/>
        <v>362</v>
      </c>
      <c r="H282" s="97">
        <f t="shared" si="113"/>
        <v>143</v>
      </c>
      <c r="I282" s="31">
        <f t="shared" si="114"/>
        <v>-0.46165521738192261</v>
      </c>
      <c r="J282" s="9">
        <v>8.081461128171874E-3</v>
      </c>
      <c r="K282" s="8">
        <f t="shared" si="115"/>
        <v>412</v>
      </c>
      <c r="L282" s="31">
        <f t="shared" si="116"/>
        <v>0.60146625722159008</v>
      </c>
      <c r="M282" s="9">
        <v>2.1423106350420811E-2</v>
      </c>
      <c r="N282" s="8">
        <f t="shared" si="117"/>
        <v>525</v>
      </c>
      <c r="O282" s="31">
        <f t="shared" si="118"/>
        <v>0.93029961714273846</v>
      </c>
      <c r="P282" s="9">
        <v>0</v>
      </c>
      <c r="Q282" s="8">
        <f t="shared" si="119"/>
        <v>386</v>
      </c>
      <c r="R282" s="31">
        <f t="shared" si="120"/>
        <v>5.3022261440516576E-2</v>
      </c>
      <c r="S282" s="10">
        <v>0</v>
      </c>
      <c r="T282" s="8">
        <f t="shared" si="121"/>
        <v>199</v>
      </c>
      <c r="U282" s="31">
        <f t="shared" si="122"/>
        <v>-4.537224666956733E-2</v>
      </c>
      <c r="V282" s="16">
        <v>7.8523057078361824E-2</v>
      </c>
      <c r="W282" s="97">
        <f t="shared" si="130"/>
        <v>376</v>
      </c>
      <c r="X282" s="31">
        <f t="shared" si="123"/>
        <v>0.17618883035934912</v>
      </c>
      <c r="Y282" s="11">
        <v>129936</v>
      </c>
      <c r="Z282" s="8">
        <f t="shared" si="124"/>
        <v>317</v>
      </c>
      <c r="AA282" s="31">
        <f t="shared" si="125"/>
        <v>0.35123049072774526</v>
      </c>
      <c r="AB282" s="9">
        <v>3.9E-2</v>
      </c>
      <c r="AC282" s="97">
        <f t="shared" si="131"/>
        <v>406</v>
      </c>
      <c r="AD282" s="31">
        <f t="shared" si="126"/>
        <v>0.62146962568686115</v>
      </c>
      <c r="AE282" s="16">
        <v>0.9662724485326325</v>
      </c>
      <c r="AF282" s="8">
        <f t="shared" si="127"/>
        <v>272</v>
      </c>
      <c r="AG282" s="31">
        <f t="shared" si="128"/>
        <v>-7.4468394957405521E-3</v>
      </c>
      <c r="AH282" s="12">
        <v>2.0973333333333333</v>
      </c>
      <c r="AI282" s="97">
        <f t="shared" si="132"/>
        <v>311</v>
      </c>
      <c r="AJ282" s="31">
        <f t="shared" si="129"/>
        <v>-0.18374499111051984</v>
      </c>
      <c r="AK282" s="11">
        <v>216650.17460317462</v>
      </c>
      <c r="AL282" s="36"/>
    </row>
    <row r="283" spans="1:38" x14ac:dyDescent="0.3">
      <c r="A283" t="s">
        <v>741</v>
      </c>
      <c r="B283" s="3" t="s">
        <v>661</v>
      </c>
      <c r="C283" s="4" t="s">
        <v>40</v>
      </c>
      <c r="D283" s="5" t="s">
        <v>33</v>
      </c>
      <c r="E283" s="34">
        <f t="shared" si="110"/>
        <v>-1.6235427043040547</v>
      </c>
      <c r="F283" s="6">
        <f t="shared" si="111"/>
        <v>33.368413172866603</v>
      </c>
      <c r="G283" s="7">
        <f t="shared" si="112"/>
        <v>158</v>
      </c>
      <c r="H283" s="97">
        <f t="shared" si="113"/>
        <v>176</v>
      </c>
      <c r="I283" s="31">
        <f t="shared" si="114"/>
        <v>-0.36073171349301636</v>
      </c>
      <c r="J283" s="9">
        <v>1.6583747927031434E-2</v>
      </c>
      <c r="K283" s="8">
        <f t="shared" si="115"/>
        <v>106</v>
      </c>
      <c r="L283" s="31">
        <f t="shared" si="116"/>
        <v>-0.59969627082568011</v>
      </c>
      <c r="M283" s="9">
        <v>6.1930783242258654E-2</v>
      </c>
      <c r="N283" s="8">
        <f t="shared" si="117"/>
        <v>246</v>
      </c>
      <c r="O283" s="31">
        <f t="shared" si="118"/>
        <v>0.18292435912761865</v>
      </c>
      <c r="P283" s="9">
        <v>4.9701789264413522E-2</v>
      </c>
      <c r="Q283" s="8">
        <f t="shared" si="119"/>
        <v>386</v>
      </c>
      <c r="R283" s="31">
        <f t="shared" si="120"/>
        <v>5.3022261440516576E-2</v>
      </c>
      <c r="S283" s="10">
        <v>0</v>
      </c>
      <c r="T283" s="8">
        <f t="shared" si="121"/>
        <v>151</v>
      </c>
      <c r="U283" s="31">
        <f t="shared" si="122"/>
        <v>-0.19682488044402821</v>
      </c>
      <c r="V283" s="16">
        <v>8.8336192109777015E-2</v>
      </c>
      <c r="W283" s="97">
        <f t="shared" si="130"/>
        <v>55</v>
      </c>
      <c r="X283" s="31">
        <f t="shared" si="123"/>
        <v>-1.0849030033928224</v>
      </c>
      <c r="Y283" s="11">
        <v>71806</v>
      </c>
      <c r="Z283" s="8">
        <f t="shared" si="124"/>
        <v>218</v>
      </c>
      <c r="AA283" s="31">
        <f t="shared" si="125"/>
        <v>0.10854259269350727</v>
      </c>
      <c r="AB283" s="9">
        <v>4.2999999999999997E-2</v>
      </c>
      <c r="AC283" s="97">
        <f t="shared" si="131"/>
        <v>165</v>
      </c>
      <c r="AD283" s="31">
        <f t="shared" si="126"/>
        <v>-0.18773683576448444</v>
      </c>
      <c r="AE283" s="16">
        <v>0.9211711711711712</v>
      </c>
      <c r="AF283" s="8">
        <f t="shared" si="127"/>
        <v>40</v>
      </c>
      <c r="AG283" s="31">
        <f t="shared" si="128"/>
        <v>-0.79403120919634496</v>
      </c>
      <c r="AH283" s="12">
        <v>2.9533333333333336</v>
      </c>
      <c r="AI283" s="97">
        <f t="shared" si="132"/>
        <v>150</v>
      </c>
      <c r="AJ283" s="31">
        <f t="shared" si="129"/>
        <v>-0.23980959834240728</v>
      </c>
      <c r="AK283" s="11">
        <v>145903.94453507342</v>
      </c>
      <c r="AL283" s="36"/>
    </row>
    <row r="284" spans="1:38" x14ac:dyDescent="0.3">
      <c r="A284" t="s">
        <v>80</v>
      </c>
      <c r="B284" s="3" t="s">
        <v>867</v>
      </c>
      <c r="C284" s="4" t="s">
        <v>40</v>
      </c>
      <c r="D284" s="5" t="s">
        <v>33</v>
      </c>
      <c r="E284" s="34">
        <f t="shared" si="110"/>
        <v>4.306151409475568</v>
      </c>
      <c r="F284" s="6">
        <f t="shared" si="111"/>
        <v>14.458179252585392</v>
      </c>
      <c r="G284" s="7">
        <f t="shared" si="112"/>
        <v>497</v>
      </c>
      <c r="H284" s="97">
        <f t="shared" si="113"/>
        <v>518</v>
      </c>
      <c r="I284" s="31">
        <f t="shared" si="114"/>
        <v>1.1954119330317812</v>
      </c>
      <c r="J284" s="9">
        <v>0.14768085685758381</v>
      </c>
      <c r="K284" s="8">
        <f t="shared" si="115"/>
        <v>513</v>
      </c>
      <c r="L284" s="31">
        <f t="shared" si="116"/>
        <v>1.0301578793438226</v>
      </c>
      <c r="M284" s="9">
        <v>6.9660272210909872E-3</v>
      </c>
      <c r="N284" s="8">
        <f t="shared" si="117"/>
        <v>464</v>
      </c>
      <c r="O284" s="31">
        <f t="shared" si="118"/>
        <v>0.74154146735519955</v>
      </c>
      <c r="P284" s="9">
        <v>1.2552754030949031E-2</v>
      </c>
      <c r="Q284" s="8">
        <f t="shared" si="119"/>
        <v>320</v>
      </c>
      <c r="R284" s="31">
        <f t="shared" si="120"/>
        <v>5.0673908524159011E-2</v>
      </c>
      <c r="S284" s="10">
        <v>0.19772223979753242</v>
      </c>
      <c r="T284" s="8">
        <f t="shared" si="121"/>
        <v>440</v>
      </c>
      <c r="U284" s="31">
        <f t="shared" si="122"/>
        <v>0.64777444287741381</v>
      </c>
      <c r="V284" s="16">
        <v>3.3611708285100052E-2</v>
      </c>
      <c r="W284" s="97">
        <f t="shared" si="130"/>
        <v>468</v>
      </c>
      <c r="X284" s="31">
        <f t="shared" si="123"/>
        <v>0.94065389207892625</v>
      </c>
      <c r="Y284" s="11">
        <v>165174</v>
      </c>
      <c r="Z284" s="8">
        <f t="shared" si="124"/>
        <v>492</v>
      </c>
      <c r="AA284" s="31">
        <f t="shared" si="125"/>
        <v>0.77593431228766208</v>
      </c>
      <c r="AB284" s="9">
        <v>3.2000000000000001E-2</v>
      </c>
      <c r="AC284" s="97">
        <f t="shared" si="131"/>
        <v>404</v>
      </c>
      <c r="AD284" s="31">
        <f t="shared" si="126"/>
        <v>0.62010767075712558</v>
      </c>
      <c r="AE284" s="16">
        <v>0.96619653971335584</v>
      </c>
      <c r="AF284" s="8">
        <f t="shared" si="127"/>
        <v>294</v>
      </c>
      <c r="AG284" s="31">
        <f t="shared" si="128"/>
        <v>4.5849764993318914E-2</v>
      </c>
      <c r="AH284" s="12">
        <v>2.0393333333333334</v>
      </c>
      <c r="AI284" s="97">
        <f t="shared" si="132"/>
        <v>378</v>
      </c>
      <c r="AJ284" s="31">
        <f t="shared" si="129"/>
        <v>-0.15355671498859524</v>
      </c>
      <c r="AK284" s="11">
        <v>254743.84605346411</v>
      </c>
      <c r="AL284" s="36"/>
    </row>
    <row r="285" spans="1:38" x14ac:dyDescent="0.3">
      <c r="A285" t="s">
        <v>83</v>
      </c>
      <c r="B285" s="3" t="s">
        <v>869</v>
      </c>
      <c r="C285" s="4" t="s">
        <v>40</v>
      </c>
      <c r="D285" s="5" t="s">
        <v>33</v>
      </c>
      <c r="E285" s="34">
        <f t="shared" si="110"/>
        <v>2.8026128616049029</v>
      </c>
      <c r="F285" s="6">
        <f t="shared" si="111"/>
        <v>19.253075094231313</v>
      </c>
      <c r="G285" s="7">
        <f t="shared" si="112"/>
        <v>414</v>
      </c>
      <c r="H285" s="97">
        <f t="shared" si="113"/>
        <v>217</v>
      </c>
      <c r="I285" s="31">
        <f t="shared" si="114"/>
        <v>-0.21594245295121361</v>
      </c>
      <c r="J285" s="9">
        <v>2.8781499403003785E-2</v>
      </c>
      <c r="K285" s="8">
        <f t="shared" si="115"/>
        <v>452</v>
      </c>
      <c r="L285" s="31">
        <f t="shared" si="116"/>
        <v>0.71136714916365273</v>
      </c>
      <c r="M285" s="9">
        <v>1.7716838699738099E-2</v>
      </c>
      <c r="N285" s="8">
        <f t="shared" si="117"/>
        <v>280</v>
      </c>
      <c r="O285" s="31">
        <f t="shared" si="118"/>
        <v>0.31003910580295069</v>
      </c>
      <c r="P285" s="9">
        <v>4.1248431618569635E-2</v>
      </c>
      <c r="Q285" s="8">
        <f t="shared" si="119"/>
        <v>371</v>
      </c>
      <c r="R285" s="31">
        <f t="shared" si="120"/>
        <v>5.229676942965774E-2</v>
      </c>
      <c r="S285" s="10">
        <v>6.1083623480544871E-2</v>
      </c>
      <c r="T285" s="8">
        <f t="shared" si="121"/>
        <v>444</v>
      </c>
      <c r="U285" s="31">
        <f t="shared" si="122"/>
        <v>0.65074340611332593</v>
      </c>
      <c r="V285" s="16">
        <v>3.3419338985133308E-2</v>
      </c>
      <c r="W285" s="97">
        <f t="shared" si="130"/>
        <v>449</v>
      </c>
      <c r="X285" s="31">
        <f t="shared" si="123"/>
        <v>0.77688333895669781</v>
      </c>
      <c r="Y285" s="11">
        <v>157625</v>
      </c>
      <c r="Z285" s="8">
        <f t="shared" si="124"/>
        <v>291</v>
      </c>
      <c r="AA285" s="31">
        <f t="shared" si="125"/>
        <v>0.29055851621918566</v>
      </c>
      <c r="AB285" s="9">
        <v>0.04</v>
      </c>
      <c r="AC285" s="97">
        <f t="shared" si="131"/>
        <v>399</v>
      </c>
      <c r="AD285" s="31">
        <f t="shared" si="126"/>
        <v>0.60642529169901405</v>
      </c>
      <c r="AE285" s="16">
        <v>0.96543394969182073</v>
      </c>
      <c r="AF285" s="8">
        <f t="shared" si="127"/>
        <v>322</v>
      </c>
      <c r="AG285" s="31">
        <f t="shared" si="128"/>
        <v>8.9038392768936131E-2</v>
      </c>
      <c r="AH285" s="12">
        <v>1.9923333333333335</v>
      </c>
      <c r="AI285" s="97">
        <f t="shared" si="132"/>
        <v>420</v>
      </c>
      <c r="AJ285" s="31">
        <f t="shared" si="129"/>
        <v>-0.12179735544509168</v>
      </c>
      <c r="AK285" s="11">
        <v>294820.0200965121</v>
      </c>
      <c r="AL285" s="36"/>
    </row>
    <row r="286" spans="1:38" x14ac:dyDescent="0.3">
      <c r="A286" t="s">
        <v>122</v>
      </c>
      <c r="B286" s="3" t="s">
        <v>996</v>
      </c>
      <c r="C286" s="4" t="s">
        <v>40</v>
      </c>
      <c r="D286" s="5" t="s">
        <v>33</v>
      </c>
      <c r="E286" s="34">
        <f t="shared" si="110"/>
        <v>1.6124254544869276</v>
      </c>
      <c r="F286" s="6">
        <f t="shared" si="111"/>
        <v>23.048670928639027</v>
      </c>
      <c r="G286" s="7">
        <f t="shared" si="112"/>
        <v>327</v>
      </c>
      <c r="H286" s="97">
        <f t="shared" si="113"/>
        <v>35</v>
      </c>
      <c r="I286" s="31">
        <f t="shared" si="114"/>
        <v>-1.1668882394350275</v>
      </c>
      <c r="J286" s="9">
        <v>-5.1330798479087503E-2</v>
      </c>
      <c r="K286" s="8">
        <f t="shared" si="115"/>
        <v>316</v>
      </c>
      <c r="L286" s="31">
        <f t="shared" si="116"/>
        <v>0.33030467108338801</v>
      </c>
      <c r="M286" s="9">
        <v>3.0567685589519649E-2</v>
      </c>
      <c r="N286" s="8">
        <f t="shared" si="117"/>
        <v>483</v>
      </c>
      <c r="O286" s="31">
        <f t="shared" si="118"/>
        <v>0.79482943523945737</v>
      </c>
      <c r="P286" s="9">
        <v>9.0090090090090089E-3</v>
      </c>
      <c r="Q286" s="8">
        <f t="shared" si="119"/>
        <v>386</v>
      </c>
      <c r="R286" s="31">
        <f t="shared" si="120"/>
        <v>5.3022261440516576E-2</v>
      </c>
      <c r="S286" s="10">
        <v>0</v>
      </c>
      <c r="T286" s="8">
        <f t="shared" si="121"/>
        <v>154</v>
      </c>
      <c r="U286" s="31">
        <f t="shared" si="122"/>
        <v>-0.18305425624050636</v>
      </c>
      <c r="V286" s="16">
        <v>8.744394618834081E-2</v>
      </c>
      <c r="W286" s="97">
        <f t="shared" si="130"/>
        <v>237</v>
      </c>
      <c r="X286" s="31">
        <f t="shared" si="123"/>
        <v>-0.38647550475498632</v>
      </c>
      <c r="Y286" s="11">
        <v>104000</v>
      </c>
      <c r="Z286" s="8">
        <f t="shared" si="124"/>
        <v>471</v>
      </c>
      <c r="AA286" s="31">
        <f t="shared" si="125"/>
        <v>0.71526233777910242</v>
      </c>
      <c r="AB286" s="9">
        <v>3.3000000000000002E-2</v>
      </c>
      <c r="AC286" s="97">
        <f t="shared" si="131"/>
        <v>489</v>
      </c>
      <c r="AD286" s="31">
        <f t="shared" si="126"/>
        <v>0.83119320588529</v>
      </c>
      <c r="AE286" s="16">
        <v>0.97796143250688705</v>
      </c>
      <c r="AF286" s="8">
        <f t="shared" si="127"/>
        <v>345</v>
      </c>
      <c r="AG286" s="31">
        <f t="shared" si="128"/>
        <v>0.14019088098544766</v>
      </c>
      <c r="AH286" s="12">
        <v>1.9366666666666665</v>
      </c>
      <c r="AI286" s="97">
        <f t="shared" si="132"/>
        <v>379</v>
      </c>
      <c r="AJ286" s="31">
        <f t="shared" si="129"/>
        <v>-0.15301541208159269</v>
      </c>
      <c r="AK286" s="11">
        <v>255426.8997995992</v>
      </c>
      <c r="AL286" s="36"/>
    </row>
    <row r="287" spans="1:38" x14ac:dyDescent="0.3">
      <c r="A287" t="s">
        <v>802</v>
      </c>
      <c r="B287" s="3" t="s">
        <v>1022</v>
      </c>
      <c r="C287" s="4" t="s">
        <v>40</v>
      </c>
      <c r="D287" s="5" t="s">
        <v>33</v>
      </c>
      <c r="E287" s="34">
        <f t="shared" si="110"/>
        <v>4.0912616889971529</v>
      </c>
      <c r="F287" s="6">
        <f t="shared" si="111"/>
        <v>15.143478494559359</v>
      </c>
      <c r="G287" s="7">
        <f t="shared" si="112"/>
        <v>485</v>
      </c>
      <c r="H287" s="97">
        <f t="shared" si="113"/>
        <v>128</v>
      </c>
      <c r="I287" s="31">
        <f t="shared" si="114"/>
        <v>-0.49306075629555574</v>
      </c>
      <c r="J287" s="9">
        <v>5.4357057924239172E-3</v>
      </c>
      <c r="K287" s="8">
        <f t="shared" si="115"/>
        <v>428</v>
      </c>
      <c r="L287" s="31">
        <f t="shared" si="116"/>
        <v>0.65330425603445741</v>
      </c>
      <c r="M287" s="9">
        <v>1.9674935842600515E-2</v>
      </c>
      <c r="N287" s="8">
        <f t="shared" si="117"/>
        <v>291</v>
      </c>
      <c r="O287" s="31">
        <f t="shared" si="118"/>
        <v>0.33327330501139329</v>
      </c>
      <c r="P287" s="9">
        <v>3.9703315881326355E-2</v>
      </c>
      <c r="Q287" s="8">
        <f t="shared" si="119"/>
        <v>386</v>
      </c>
      <c r="R287" s="31">
        <f t="shared" si="120"/>
        <v>5.3022261440516576E-2</v>
      </c>
      <c r="S287" s="10">
        <v>0</v>
      </c>
      <c r="T287" s="8">
        <f t="shared" si="121"/>
        <v>462</v>
      </c>
      <c r="U287" s="31">
        <f t="shared" si="122"/>
        <v>0.68414232957742971</v>
      </c>
      <c r="V287" s="16">
        <v>3.1255308306437912E-2</v>
      </c>
      <c r="W287" s="97">
        <f t="shared" si="130"/>
        <v>508</v>
      </c>
      <c r="X287" s="31">
        <f t="shared" si="123"/>
        <v>1.5351221258390675</v>
      </c>
      <c r="Y287" s="11">
        <v>192576</v>
      </c>
      <c r="Z287" s="8">
        <f t="shared" si="124"/>
        <v>442</v>
      </c>
      <c r="AA287" s="31">
        <f t="shared" si="125"/>
        <v>0.65459036327054287</v>
      </c>
      <c r="AB287" s="9">
        <v>3.4000000000000002E-2</v>
      </c>
      <c r="AC287" s="97">
        <f t="shared" si="131"/>
        <v>465</v>
      </c>
      <c r="AD287" s="31">
        <f t="shared" si="126"/>
        <v>0.76685514478006556</v>
      </c>
      <c r="AE287" s="16">
        <v>0.97437553832902668</v>
      </c>
      <c r="AF287" s="8">
        <f t="shared" si="127"/>
        <v>358</v>
      </c>
      <c r="AG287" s="31">
        <f t="shared" si="128"/>
        <v>0.16683918322997718</v>
      </c>
      <c r="AH287" s="12">
        <v>1.9076666666666668</v>
      </c>
      <c r="AI287" s="97">
        <f t="shared" si="132"/>
        <v>462</v>
      </c>
      <c r="AJ287" s="31">
        <f t="shared" si="129"/>
        <v>-7.0058046656330031E-2</v>
      </c>
      <c r="AK287" s="11">
        <v>360108.28704173001</v>
      </c>
      <c r="AL287" s="36"/>
    </row>
    <row r="288" spans="1:38" x14ac:dyDescent="0.3">
      <c r="A288" t="s">
        <v>156</v>
      </c>
      <c r="B288" s="3" t="s">
        <v>1038</v>
      </c>
      <c r="C288" s="4" t="s">
        <v>40</v>
      </c>
      <c r="D288" s="5" t="s">
        <v>33</v>
      </c>
      <c r="E288" s="34">
        <f t="shared" si="110"/>
        <v>1.7525380970990574</v>
      </c>
      <c r="F288" s="6">
        <f t="shared" si="111"/>
        <v>22.601841328976036</v>
      </c>
      <c r="G288" s="7">
        <f t="shared" si="112"/>
        <v>340</v>
      </c>
      <c r="H288" s="97">
        <f t="shared" si="113"/>
        <v>514</v>
      </c>
      <c r="I288" s="31">
        <f t="shared" si="114"/>
        <v>1.1357820161731769</v>
      </c>
      <c r="J288" s="9">
        <v>0.14265734265734276</v>
      </c>
      <c r="K288" s="8">
        <f t="shared" si="115"/>
        <v>185</v>
      </c>
      <c r="L288" s="31">
        <f t="shared" si="116"/>
        <v>-0.15609891483751989</v>
      </c>
      <c r="M288" s="9">
        <v>4.6971027216856892E-2</v>
      </c>
      <c r="N288" s="8">
        <f t="shared" si="117"/>
        <v>179</v>
      </c>
      <c r="O288" s="31">
        <f t="shared" si="118"/>
        <v>-0.10456319096392769</v>
      </c>
      <c r="P288" s="9">
        <v>6.8820224719101125E-2</v>
      </c>
      <c r="Q288" s="8">
        <f t="shared" si="119"/>
        <v>386</v>
      </c>
      <c r="R288" s="31">
        <f t="shared" si="120"/>
        <v>5.3022261440516576E-2</v>
      </c>
      <c r="S288" s="10">
        <v>0</v>
      </c>
      <c r="T288" s="8">
        <f t="shared" si="121"/>
        <v>392</v>
      </c>
      <c r="U288" s="31">
        <f t="shared" si="122"/>
        <v>0.54972553317900075</v>
      </c>
      <c r="V288" s="16">
        <v>3.9964633068081346E-2</v>
      </c>
      <c r="W288" s="97">
        <v>335</v>
      </c>
      <c r="X288" s="31">
        <f t="shared" si="123"/>
        <v>0.3417600134867631</v>
      </c>
      <c r="Y288" s="11">
        <v>137568</v>
      </c>
      <c r="Z288" s="8">
        <f t="shared" si="124"/>
        <v>366</v>
      </c>
      <c r="AA288" s="31">
        <f t="shared" si="125"/>
        <v>0.47257443974486402</v>
      </c>
      <c r="AB288" s="9">
        <v>3.7000000000000005E-2</v>
      </c>
      <c r="AC288" s="97">
        <v>335</v>
      </c>
      <c r="AD288" s="31">
        <f t="shared" si="126"/>
        <v>0.2300473204816027</v>
      </c>
      <c r="AE288" s="16">
        <v>0.9444564512643181</v>
      </c>
      <c r="AF288" s="8">
        <f t="shared" si="127"/>
        <v>303</v>
      </c>
      <c r="AG288" s="31">
        <f t="shared" si="128"/>
        <v>5.9939671927208317E-2</v>
      </c>
      <c r="AH288" s="12">
        <v>2.024</v>
      </c>
      <c r="AI288" s="97">
        <v>335</v>
      </c>
      <c r="AJ288" s="31">
        <f t="shared" si="129"/>
        <v>-0.19973589434191336</v>
      </c>
      <c r="AK288" s="11">
        <v>196471.73806609548</v>
      </c>
      <c r="AL288" s="36"/>
    </row>
    <row r="289" spans="1:38" x14ac:dyDescent="0.3">
      <c r="A289" t="s">
        <v>563</v>
      </c>
      <c r="B289" s="3" t="s">
        <v>1095</v>
      </c>
      <c r="C289" s="4" t="s">
        <v>40</v>
      </c>
      <c r="D289" s="5" t="s">
        <v>33</v>
      </c>
      <c r="E289" s="34">
        <f t="shared" si="110"/>
        <v>4.1336480970094529</v>
      </c>
      <c r="F289" s="6">
        <f t="shared" si="111"/>
        <v>15.008305098567407</v>
      </c>
      <c r="G289" s="7">
        <f t="shared" si="112"/>
        <v>488</v>
      </c>
      <c r="H289" s="97">
        <f t="shared" si="113"/>
        <v>442</v>
      </c>
      <c r="I289" s="31">
        <f t="shared" si="114"/>
        <v>0.48515199941920417</v>
      </c>
      <c r="J289" s="9">
        <v>8.7845105772678345E-2</v>
      </c>
      <c r="K289" s="8">
        <f t="shared" si="115"/>
        <v>218</v>
      </c>
      <c r="L289" s="31">
        <f t="shared" si="116"/>
        <v>-4.9363821548366618E-2</v>
      </c>
      <c r="M289" s="9">
        <v>4.3371522094926347E-2</v>
      </c>
      <c r="N289" s="8">
        <f t="shared" si="117"/>
        <v>525</v>
      </c>
      <c r="O289" s="31">
        <f t="shared" si="118"/>
        <v>0.93029961714273846</v>
      </c>
      <c r="P289" s="9">
        <v>0</v>
      </c>
      <c r="Q289" s="8">
        <f t="shared" si="119"/>
        <v>386</v>
      </c>
      <c r="R289" s="31">
        <f t="shared" si="120"/>
        <v>5.3022261440516576E-2</v>
      </c>
      <c r="S289" s="10">
        <v>0</v>
      </c>
      <c r="T289" s="8">
        <f t="shared" si="121"/>
        <v>505</v>
      </c>
      <c r="U289" s="31">
        <f t="shared" si="122"/>
        <v>0.79942225993496518</v>
      </c>
      <c r="V289" s="16">
        <v>2.3785926660059464E-2</v>
      </c>
      <c r="W289" s="97">
        <f t="shared" ref="W289:W312" si="133">RANK(Y289,Y$7:Y$570,1)</f>
        <v>436</v>
      </c>
      <c r="X289" s="31">
        <f t="shared" si="123"/>
        <v>0.63858193795600804</v>
      </c>
      <c r="Y289" s="11">
        <v>151250</v>
      </c>
      <c r="Z289" s="8">
        <f t="shared" si="124"/>
        <v>547</v>
      </c>
      <c r="AA289" s="31">
        <f t="shared" si="125"/>
        <v>1.0186222103219005</v>
      </c>
      <c r="AB289" s="9">
        <v>2.7999999999999997E-2</v>
      </c>
      <c r="AC289" s="97">
        <f t="shared" ref="AC289:AC312" si="134">RANK(AE289,AE$7:AE$570,1)</f>
        <v>413</v>
      </c>
      <c r="AD289" s="31">
        <f t="shared" si="126"/>
        <v>0.63271039028453158</v>
      </c>
      <c r="AE289" s="16">
        <v>0.9668989547038328</v>
      </c>
      <c r="AF289" s="8">
        <f t="shared" si="127"/>
        <v>268</v>
      </c>
      <c r="AG289" s="31">
        <f t="shared" si="128"/>
        <v>-1.724851388453327E-2</v>
      </c>
      <c r="AH289" s="12">
        <v>2.1080000000000001</v>
      </c>
      <c r="AI289" s="97">
        <f t="shared" ref="AI289:AI312" si="135">RANK(AK289,AK$7:AK$570,1)</f>
        <v>332</v>
      </c>
      <c r="AJ289" s="31">
        <f t="shared" si="129"/>
        <v>-0.17458198427113611</v>
      </c>
      <c r="AK289" s="11">
        <v>228212.69545154911</v>
      </c>
      <c r="AL289" s="36"/>
    </row>
    <row r="290" spans="1:38" x14ac:dyDescent="0.3">
      <c r="A290" t="s">
        <v>804</v>
      </c>
      <c r="B290" s="3" t="s">
        <v>294</v>
      </c>
      <c r="C290" s="4" t="s">
        <v>295</v>
      </c>
      <c r="D290" s="5" t="s">
        <v>33</v>
      </c>
      <c r="E290" s="34">
        <f t="shared" si="110"/>
        <v>0.23120757679568155</v>
      </c>
      <c r="F290" s="6">
        <f t="shared" si="111"/>
        <v>27.453477089098342</v>
      </c>
      <c r="G290" s="7">
        <f t="shared" si="112"/>
        <v>247</v>
      </c>
      <c r="H290" s="97">
        <f t="shared" si="113"/>
        <v>485</v>
      </c>
      <c r="I290" s="31">
        <f t="shared" si="114"/>
        <v>0.76633256309580478</v>
      </c>
      <c r="J290" s="9">
        <v>0.11153312395004011</v>
      </c>
      <c r="K290" s="8">
        <f t="shared" si="115"/>
        <v>381</v>
      </c>
      <c r="L290" s="31">
        <f t="shared" si="116"/>
        <v>0.50865013061497077</v>
      </c>
      <c r="M290" s="9">
        <v>2.4553212043149253E-2</v>
      </c>
      <c r="N290" s="8">
        <f t="shared" si="117"/>
        <v>223</v>
      </c>
      <c r="O290" s="31">
        <f t="shared" si="118"/>
        <v>9.3851982078689999E-2</v>
      </c>
      <c r="P290" s="9">
        <v>5.562526139690506E-2</v>
      </c>
      <c r="Q290" s="8">
        <f t="shared" si="119"/>
        <v>265</v>
      </c>
      <c r="R290" s="31">
        <f t="shared" si="120"/>
        <v>4.8729735260746899E-2</v>
      </c>
      <c r="S290" s="10">
        <v>0.36141411486397684</v>
      </c>
      <c r="T290" s="8">
        <f t="shared" si="121"/>
        <v>205</v>
      </c>
      <c r="U290" s="31">
        <f t="shared" si="122"/>
        <v>-3.2634668750126099E-2</v>
      </c>
      <c r="V290" s="16">
        <v>7.7697745764972653E-2</v>
      </c>
      <c r="W290" s="97">
        <f t="shared" si="133"/>
        <v>247</v>
      </c>
      <c r="X290" s="31">
        <f t="shared" si="123"/>
        <v>-0.36026874516144386</v>
      </c>
      <c r="Y290" s="11">
        <v>105208</v>
      </c>
      <c r="Z290" s="8">
        <f t="shared" si="124"/>
        <v>396</v>
      </c>
      <c r="AA290" s="31">
        <f t="shared" si="125"/>
        <v>0.53324641425342367</v>
      </c>
      <c r="AB290" s="9">
        <v>3.6000000000000004E-2</v>
      </c>
      <c r="AC290" s="97">
        <f t="shared" si="134"/>
        <v>145</v>
      </c>
      <c r="AD290" s="31">
        <f t="shared" si="126"/>
        <v>-0.27975861965250071</v>
      </c>
      <c r="AE290" s="16">
        <v>0.91604231939336145</v>
      </c>
      <c r="AF290" s="8">
        <f t="shared" si="127"/>
        <v>201</v>
      </c>
      <c r="AG290" s="31">
        <f t="shared" si="128"/>
        <v>-0.14160725769233923</v>
      </c>
      <c r="AH290" s="12">
        <v>2.2433333333333336</v>
      </c>
      <c r="AI290" s="97">
        <f t="shared" si="135"/>
        <v>201</v>
      </c>
      <c r="AJ290" s="31">
        <f t="shared" si="129"/>
        <v>-0.22120952095086954</v>
      </c>
      <c r="AK290" s="11">
        <v>169374.81893152845</v>
      </c>
      <c r="AL290" s="36"/>
    </row>
    <row r="291" spans="1:38" x14ac:dyDescent="0.3">
      <c r="A291" t="s">
        <v>187</v>
      </c>
      <c r="B291" s="3" t="s">
        <v>335</v>
      </c>
      <c r="C291" s="4" t="s">
        <v>295</v>
      </c>
      <c r="D291" s="5" t="s">
        <v>33</v>
      </c>
      <c r="E291" s="34">
        <f t="shared" si="110"/>
        <v>-2.0341282816980959</v>
      </c>
      <c r="F291" s="6">
        <f t="shared" si="111"/>
        <v>34.677801003643935</v>
      </c>
      <c r="G291" s="7">
        <f t="shared" si="112"/>
        <v>136</v>
      </c>
      <c r="H291" s="97">
        <f t="shared" si="113"/>
        <v>98</v>
      </c>
      <c r="I291" s="31">
        <f t="shared" si="114"/>
        <v>-0.63911559909420812</v>
      </c>
      <c r="J291" s="9">
        <v>-6.8686644878968028E-3</v>
      </c>
      <c r="K291" s="8">
        <f t="shared" si="115"/>
        <v>168</v>
      </c>
      <c r="L291" s="31">
        <f t="shared" si="116"/>
        <v>-0.22523008706085001</v>
      </c>
      <c r="M291" s="9">
        <v>4.9302387979608266E-2</v>
      </c>
      <c r="N291" s="8">
        <f t="shared" si="117"/>
        <v>190</v>
      </c>
      <c r="O291" s="31">
        <f t="shared" si="118"/>
        <v>-5.8338083942667866E-2</v>
      </c>
      <c r="P291" s="9">
        <v>6.5746172556875093E-2</v>
      </c>
      <c r="Q291" s="8">
        <f t="shared" si="119"/>
        <v>157</v>
      </c>
      <c r="R291" s="31">
        <f t="shared" si="120"/>
        <v>4.3085541843966305E-2</v>
      </c>
      <c r="S291" s="10">
        <v>0.83663338724970726</v>
      </c>
      <c r="T291" s="8">
        <f t="shared" si="121"/>
        <v>87</v>
      </c>
      <c r="U291" s="31">
        <f t="shared" si="122"/>
        <v>-0.66686520253919312</v>
      </c>
      <c r="V291" s="16">
        <v>0.11879171497508852</v>
      </c>
      <c r="W291" s="97">
        <f t="shared" si="133"/>
        <v>153</v>
      </c>
      <c r="X291" s="31">
        <f t="shared" si="123"/>
        <v>-0.66270950302036391</v>
      </c>
      <c r="Y291" s="11">
        <v>91267</v>
      </c>
      <c r="Z291" s="8">
        <f t="shared" si="124"/>
        <v>141</v>
      </c>
      <c r="AA291" s="31">
        <f t="shared" si="125"/>
        <v>-0.25548925435785036</v>
      </c>
      <c r="AB291" s="9">
        <v>4.9000000000000002E-2</v>
      </c>
      <c r="AC291" s="97">
        <f t="shared" si="134"/>
        <v>196</v>
      </c>
      <c r="AD291" s="31">
        <f t="shared" si="126"/>
        <v>-3.8420051314307722E-2</v>
      </c>
      <c r="AE291" s="16">
        <v>0.9294933707963825</v>
      </c>
      <c r="AF291" s="8">
        <f t="shared" si="127"/>
        <v>89</v>
      </c>
      <c r="AG291" s="31">
        <f t="shared" si="128"/>
        <v>-0.47853981480708357</v>
      </c>
      <c r="AH291" s="12">
        <v>2.61</v>
      </c>
      <c r="AI291" s="97">
        <f t="shared" si="135"/>
        <v>157</v>
      </c>
      <c r="AJ291" s="31">
        <f t="shared" si="129"/>
        <v>-0.23868141250857447</v>
      </c>
      <c r="AK291" s="11">
        <v>147327.56807406995</v>
      </c>
      <c r="AL291" s="36"/>
    </row>
    <row r="292" spans="1:38" x14ac:dyDescent="0.3">
      <c r="A292" t="s">
        <v>550</v>
      </c>
      <c r="B292" s="3" t="s">
        <v>431</v>
      </c>
      <c r="C292" s="4" t="s">
        <v>295</v>
      </c>
      <c r="D292" s="5" t="s">
        <v>33</v>
      </c>
      <c r="E292" s="34">
        <f t="shared" si="110"/>
        <v>-0.30320044298746568</v>
      </c>
      <c r="F292" s="6">
        <f t="shared" si="111"/>
        <v>29.157743863920576</v>
      </c>
      <c r="G292" s="7">
        <f t="shared" si="112"/>
        <v>219</v>
      </c>
      <c r="H292" s="97">
        <f t="shared" si="113"/>
        <v>366</v>
      </c>
      <c r="I292" s="31">
        <f t="shared" si="114"/>
        <v>0.19270074617425928</v>
      </c>
      <c r="J292" s="9">
        <v>6.3207589892219973E-2</v>
      </c>
      <c r="K292" s="8">
        <f t="shared" si="115"/>
        <v>401</v>
      </c>
      <c r="L292" s="31">
        <f t="shared" si="116"/>
        <v>0.58185064676308873</v>
      </c>
      <c r="M292" s="9">
        <v>2.2084617837780377E-2</v>
      </c>
      <c r="N292" s="8">
        <f t="shared" si="117"/>
        <v>215</v>
      </c>
      <c r="O292" s="31">
        <f t="shared" si="118"/>
        <v>4.7445922491481891E-2</v>
      </c>
      <c r="P292" s="9">
        <v>5.8711347227898107E-2</v>
      </c>
      <c r="Q292" s="8">
        <f t="shared" si="119"/>
        <v>244</v>
      </c>
      <c r="R292" s="31">
        <f t="shared" si="120"/>
        <v>4.7836945363586611E-2</v>
      </c>
      <c r="S292" s="10">
        <v>0.4365835738092449</v>
      </c>
      <c r="T292" s="8">
        <f t="shared" si="121"/>
        <v>251</v>
      </c>
      <c r="U292" s="31">
        <f t="shared" si="122"/>
        <v>0.12969389232766337</v>
      </c>
      <c r="V292" s="16">
        <v>6.7179922141754209E-2</v>
      </c>
      <c r="W292" s="97">
        <f t="shared" si="133"/>
        <v>217</v>
      </c>
      <c r="X292" s="31">
        <f t="shared" si="123"/>
        <v>-0.4565265202579239</v>
      </c>
      <c r="Y292" s="11">
        <v>100771</v>
      </c>
      <c r="Z292" s="8">
        <f t="shared" si="124"/>
        <v>246</v>
      </c>
      <c r="AA292" s="31">
        <f t="shared" si="125"/>
        <v>0.16921456720206646</v>
      </c>
      <c r="AB292" s="9">
        <v>4.2000000000000003E-2</v>
      </c>
      <c r="AC292" s="97">
        <f t="shared" si="134"/>
        <v>138</v>
      </c>
      <c r="AD292" s="31">
        <f t="shared" si="126"/>
        <v>-0.31392858324395584</v>
      </c>
      <c r="AE292" s="16">
        <v>0.91413784991766645</v>
      </c>
      <c r="AF292" s="8">
        <f t="shared" si="127"/>
        <v>153</v>
      </c>
      <c r="AG292" s="31">
        <f t="shared" si="128"/>
        <v>-0.25034458294300671</v>
      </c>
      <c r="AH292" s="12">
        <v>2.3616666666666668</v>
      </c>
      <c r="AI292" s="97">
        <f t="shared" si="135"/>
        <v>176</v>
      </c>
      <c r="AJ292" s="31">
        <f t="shared" si="129"/>
        <v>-0.23195347747587841</v>
      </c>
      <c r="AK292" s="11">
        <v>155817.34555057448</v>
      </c>
      <c r="AL292" s="36"/>
    </row>
    <row r="293" spans="1:38" x14ac:dyDescent="0.3">
      <c r="A293" t="s">
        <v>731</v>
      </c>
      <c r="B293" s="3" t="s">
        <v>474</v>
      </c>
      <c r="C293" s="4" t="s">
        <v>295</v>
      </c>
      <c r="D293" s="5" t="s">
        <v>33</v>
      </c>
      <c r="E293" s="34">
        <f t="shared" si="110"/>
        <v>0.79252358827514735</v>
      </c>
      <c r="F293" s="6">
        <f t="shared" si="111"/>
        <v>25.663398734869354</v>
      </c>
      <c r="G293" s="7">
        <f t="shared" si="112"/>
        <v>270</v>
      </c>
      <c r="H293" s="97">
        <f t="shared" si="113"/>
        <v>429</v>
      </c>
      <c r="I293" s="31">
        <f t="shared" si="114"/>
        <v>0.43895037040640256</v>
      </c>
      <c r="J293" s="9">
        <v>8.3952855847688079E-2</v>
      </c>
      <c r="K293" s="8">
        <f t="shared" si="115"/>
        <v>167</v>
      </c>
      <c r="L293" s="31">
        <f t="shared" si="116"/>
        <v>-0.22828190031396242</v>
      </c>
      <c r="M293" s="9">
        <v>4.9405306495882893E-2</v>
      </c>
      <c r="N293" s="8">
        <f t="shared" si="117"/>
        <v>379</v>
      </c>
      <c r="O293" s="31">
        <f t="shared" si="118"/>
        <v>0.561244419955792</v>
      </c>
      <c r="P293" s="9">
        <v>2.4542829643888354E-2</v>
      </c>
      <c r="Q293" s="8">
        <f t="shared" si="119"/>
        <v>192</v>
      </c>
      <c r="R293" s="31">
        <f t="shared" si="120"/>
        <v>4.5075102049569778E-2</v>
      </c>
      <c r="S293" s="10">
        <v>0.66912010705921721</v>
      </c>
      <c r="T293" s="8">
        <f t="shared" si="121"/>
        <v>518</v>
      </c>
      <c r="U293" s="31">
        <f t="shared" si="122"/>
        <v>0.84248726099331128</v>
      </c>
      <c r="V293" s="16">
        <v>2.0995597697257028E-2</v>
      </c>
      <c r="W293" s="97">
        <f t="shared" si="133"/>
        <v>266</v>
      </c>
      <c r="X293" s="31">
        <f t="shared" si="123"/>
        <v>-0.27828584408197621</v>
      </c>
      <c r="Y293" s="11">
        <v>108987</v>
      </c>
      <c r="Z293" s="8">
        <f t="shared" si="124"/>
        <v>471</v>
      </c>
      <c r="AA293" s="31">
        <f t="shared" si="125"/>
        <v>0.71526233777910242</v>
      </c>
      <c r="AB293" s="9">
        <v>3.3000000000000002E-2</v>
      </c>
      <c r="AC293" s="97">
        <f t="shared" si="134"/>
        <v>79</v>
      </c>
      <c r="AD293" s="31">
        <f t="shared" si="126"/>
        <v>-0.86620336983687807</v>
      </c>
      <c r="AE293" s="16">
        <v>0.88335670874240302</v>
      </c>
      <c r="AF293" s="8">
        <f t="shared" si="127"/>
        <v>32</v>
      </c>
      <c r="AG293" s="31">
        <f t="shared" si="128"/>
        <v>-0.85774209272349622</v>
      </c>
      <c r="AH293" s="12">
        <v>3.0226666666666664</v>
      </c>
      <c r="AI293" s="97">
        <f t="shared" si="135"/>
        <v>94</v>
      </c>
      <c r="AJ293" s="31">
        <f t="shared" si="129"/>
        <v>-0.26115165170403865</v>
      </c>
      <c r="AK293" s="11">
        <v>118973.05369688859</v>
      </c>
      <c r="AL293" s="36"/>
    </row>
    <row r="294" spans="1:38" x14ac:dyDescent="0.3">
      <c r="A294" t="s">
        <v>312</v>
      </c>
      <c r="B294" s="3" t="s">
        <v>496</v>
      </c>
      <c r="C294" s="4" t="s">
        <v>295</v>
      </c>
      <c r="D294" s="5" t="s">
        <v>33</v>
      </c>
      <c r="E294" s="34">
        <f t="shared" si="110"/>
        <v>3.4341060185286585</v>
      </c>
      <c r="F294" s="6">
        <f t="shared" si="111"/>
        <v>17.239196623040939</v>
      </c>
      <c r="G294" s="7">
        <f t="shared" si="112"/>
        <v>447</v>
      </c>
      <c r="H294" s="97">
        <f t="shared" si="113"/>
        <v>148</v>
      </c>
      <c r="I294" s="31">
        <f t="shared" si="114"/>
        <v>-0.45253779036070391</v>
      </c>
      <c r="J294" s="9">
        <v>8.8495575221239076E-3</v>
      </c>
      <c r="K294" s="8">
        <f t="shared" si="115"/>
        <v>55</v>
      </c>
      <c r="L294" s="31">
        <f t="shared" si="116"/>
        <v>-1.1824141045937595</v>
      </c>
      <c r="M294" s="9">
        <v>8.1582200247218795E-2</v>
      </c>
      <c r="N294" s="8">
        <f t="shared" si="117"/>
        <v>482</v>
      </c>
      <c r="O294" s="31">
        <f t="shared" si="118"/>
        <v>0.78863026137039738</v>
      </c>
      <c r="P294" s="9">
        <v>9.4212651413189772E-3</v>
      </c>
      <c r="Q294" s="8">
        <f t="shared" si="119"/>
        <v>138</v>
      </c>
      <c r="R294" s="31">
        <f t="shared" si="120"/>
        <v>4.0765264836006787E-2</v>
      </c>
      <c r="S294" s="10">
        <v>1.0319917440660475</v>
      </c>
      <c r="T294" s="8">
        <f t="shared" si="121"/>
        <v>396</v>
      </c>
      <c r="U294" s="31">
        <f t="shared" si="122"/>
        <v>0.56411275917367198</v>
      </c>
      <c r="V294" s="16">
        <v>3.9032435404068172E-2</v>
      </c>
      <c r="W294" s="97">
        <f t="shared" si="133"/>
        <v>426</v>
      </c>
      <c r="X294" s="31">
        <f t="shared" si="123"/>
        <v>0.50546548359675592</v>
      </c>
      <c r="Y294" s="11">
        <v>145114</v>
      </c>
      <c r="Z294" s="8">
        <f t="shared" si="124"/>
        <v>547</v>
      </c>
      <c r="AA294" s="31">
        <f t="shared" si="125"/>
        <v>1.0186222103219005</v>
      </c>
      <c r="AB294" s="9">
        <v>2.7999999999999997E-2</v>
      </c>
      <c r="AC294" s="97">
        <f t="shared" si="134"/>
        <v>550</v>
      </c>
      <c r="AD294" s="31">
        <f t="shared" si="126"/>
        <v>1.0684663630073572</v>
      </c>
      <c r="AE294" s="16">
        <v>0.99118589743589747</v>
      </c>
      <c r="AF294" s="8">
        <f t="shared" si="127"/>
        <v>104</v>
      </c>
      <c r="AG294" s="31">
        <f t="shared" si="128"/>
        <v>-0.3985949080734944</v>
      </c>
      <c r="AH294" s="12">
        <v>2.5230000000000001</v>
      </c>
      <c r="AI294" s="97">
        <f t="shared" si="135"/>
        <v>336</v>
      </c>
      <c r="AJ294" s="31">
        <f t="shared" si="129"/>
        <v>-0.17427849208176752</v>
      </c>
      <c r="AK294" s="11">
        <v>228595.66305469556</v>
      </c>
      <c r="AL294" s="36"/>
    </row>
    <row r="295" spans="1:38" x14ac:dyDescent="0.3">
      <c r="A295" t="s">
        <v>392</v>
      </c>
      <c r="B295" s="3" t="s">
        <v>498</v>
      </c>
      <c r="C295" s="4" t="s">
        <v>295</v>
      </c>
      <c r="D295" s="5" t="s">
        <v>33</v>
      </c>
      <c r="E295" s="34">
        <f t="shared" si="110"/>
        <v>4.0112118190138961</v>
      </c>
      <c r="F295" s="6">
        <f t="shared" si="111"/>
        <v>15.398763461646237</v>
      </c>
      <c r="G295" s="7">
        <f t="shared" si="112"/>
        <v>481</v>
      </c>
      <c r="H295" s="97">
        <f t="shared" si="113"/>
        <v>60</v>
      </c>
      <c r="I295" s="31">
        <f t="shared" si="114"/>
        <v>-0.84842369930491723</v>
      </c>
      <c r="J295" s="9">
        <v>-2.4501796798431896E-2</v>
      </c>
      <c r="K295" s="8">
        <f t="shared" si="115"/>
        <v>232</v>
      </c>
      <c r="L295" s="31">
        <f t="shared" si="116"/>
        <v>2.5855515206739496E-2</v>
      </c>
      <c r="M295" s="9">
        <v>4.0834845735027221E-2</v>
      </c>
      <c r="N295" s="8">
        <f t="shared" si="117"/>
        <v>432</v>
      </c>
      <c r="O295" s="31">
        <f t="shared" si="118"/>
        <v>0.68398431979855689</v>
      </c>
      <c r="P295" s="9">
        <v>1.6380407124681935E-2</v>
      </c>
      <c r="Q295" s="8">
        <f t="shared" si="119"/>
        <v>386</v>
      </c>
      <c r="R295" s="31">
        <f t="shared" si="120"/>
        <v>5.3022261440516576E-2</v>
      </c>
      <c r="S295" s="10">
        <v>0</v>
      </c>
      <c r="T295" s="8">
        <f t="shared" si="121"/>
        <v>460</v>
      </c>
      <c r="U295" s="31">
        <f t="shared" si="122"/>
        <v>0.67960299360365362</v>
      </c>
      <c r="V295" s="16">
        <v>3.1549427436316897E-2</v>
      </c>
      <c r="W295" s="97">
        <f t="shared" si="133"/>
        <v>491</v>
      </c>
      <c r="X295" s="31">
        <f t="shared" si="123"/>
        <v>1.2225284180713909</v>
      </c>
      <c r="Y295" s="11">
        <v>178167</v>
      </c>
      <c r="Z295" s="8">
        <f t="shared" si="124"/>
        <v>523</v>
      </c>
      <c r="AA295" s="31">
        <f t="shared" si="125"/>
        <v>0.89727826130478128</v>
      </c>
      <c r="AB295" s="9">
        <v>0.03</v>
      </c>
      <c r="AC295" s="97">
        <f t="shared" si="134"/>
        <v>462</v>
      </c>
      <c r="AD295" s="31">
        <f t="shared" si="126"/>
        <v>0.75863313159959755</v>
      </c>
      <c r="AE295" s="16">
        <v>0.97391728284716017</v>
      </c>
      <c r="AF295" s="8">
        <f t="shared" si="127"/>
        <v>174</v>
      </c>
      <c r="AG295" s="31">
        <f t="shared" si="128"/>
        <v>-0.204705536570191</v>
      </c>
      <c r="AH295" s="12">
        <v>2.3119999999999998</v>
      </c>
      <c r="AI295" s="97">
        <f t="shared" si="135"/>
        <v>430</v>
      </c>
      <c r="AJ295" s="31">
        <f t="shared" si="129"/>
        <v>-0.10807654655003339</v>
      </c>
      <c r="AK295" s="11">
        <v>312133.89333556598</v>
      </c>
      <c r="AL295" s="36"/>
    </row>
    <row r="296" spans="1:38" x14ac:dyDescent="0.3">
      <c r="A296" t="s">
        <v>940</v>
      </c>
      <c r="B296" s="3" t="s">
        <v>551</v>
      </c>
      <c r="C296" s="4" t="s">
        <v>295</v>
      </c>
      <c r="D296" s="5" t="s">
        <v>33</v>
      </c>
      <c r="E296" s="34">
        <f t="shared" si="110"/>
        <v>1.1724097679595122</v>
      </c>
      <c r="F296" s="6">
        <f t="shared" si="111"/>
        <v>24.45191355821926</v>
      </c>
      <c r="G296" s="7">
        <f t="shared" si="112"/>
        <v>306</v>
      </c>
      <c r="H296" s="97">
        <f t="shared" si="113"/>
        <v>66</v>
      </c>
      <c r="I296" s="31">
        <f t="shared" si="114"/>
        <v>-0.80273235161784984</v>
      </c>
      <c r="J296" s="9">
        <v>-2.0652535454023124E-2</v>
      </c>
      <c r="K296" s="8">
        <f t="shared" si="115"/>
        <v>327</v>
      </c>
      <c r="L296" s="31">
        <f t="shared" si="116"/>
        <v>0.3604654089761824</v>
      </c>
      <c r="M296" s="9">
        <v>2.9550553105902374E-2</v>
      </c>
      <c r="N296" s="8">
        <f t="shared" si="117"/>
        <v>349</v>
      </c>
      <c r="O296" s="31">
        <f t="shared" si="118"/>
        <v>0.47949814299537069</v>
      </c>
      <c r="P296" s="9">
        <v>2.9979103038096769E-2</v>
      </c>
      <c r="Q296" s="8">
        <f t="shared" si="119"/>
        <v>354</v>
      </c>
      <c r="R296" s="31">
        <f t="shared" si="120"/>
        <v>5.1922129010934327E-2</v>
      </c>
      <c r="S296" s="10">
        <v>9.2626898851426456E-2</v>
      </c>
      <c r="T296" s="8">
        <f t="shared" si="121"/>
        <v>348</v>
      </c>
      <c r="U296" s="31">
        <f t="shared" si="122"/>
        <v>0.46811669060719496</v>
      </c>
      <c r="V296" s="16">
        <v>4.5252349576908928E-2</v>
      </c>
      <c r="W296" s="97">
        <f t="shared" si="133"/>
        <v>378</v>
      </c>
      <c r="X296" s="31">
        <f t="shared" si="123"/>
        <v>0.18065786386619495</v>
      </c>
      <c r="Y296" s="11">
        <v>130142</v>
      </c>
      <c r="Z296" s="8">
        <f t="shared" si="124"/>
        <v>366</v>
      </c>
      <c r="AA296" s="31">
        <f t="shared" si="125"/>
        <v>0.47257443974486402</v>
      </c>
      <c r="AB296" s="9">
        <v>3.7000000000000005E-2</v>
      </c>
      <c r="AC296" s="97">
        <f t="shared" si="134"/>
        <v>150</v>
      </c>
      <c r="AD296" s="31">
        <f t="shared" si="126"/>
        <v>-0.25085148660847478</v>
      </c>
      <c r="AE296" s="16">
        <v>0.91765346399891112</v>
      </c>
      <c r="AF296" s="8">
        <f t="shared" si="127"/>
        <v>144</v>
      </c>
      <c r="AG296" s="31">
        <f t="shared" si="128"/>
        <v>-0.27791179216148565</v>
      </c>
      <c r="AH296" s="12">
        <v>2.3916666666666666</v>
      </c>
      <c r="AI296" s="97">
        <f t="shared" si="135"/>
        <v>278</v>
      </c>
      <c r="AJ296" s="31">
        <f t="shared" si="129"/>
        <v>-0.19785331182313515</v>
      </c>
      <c r="AK296" s="11">
        <v>198847.31193651969</v>
      </c>
      <c r="AL296" s="36"/>
    </row>
    <row r="297" spans="1:38" x14ac:dyDescent="0.3">
      <c r="A297" t="s">
        <v>357</v>
      </c>
      <c r="B297" s="3" t="s">
        <v>809</v>
      </c>
      <c r="C297" s="4" t="s">
        <v>295</v>
      </c>
      <c r="D297" s="5" t="s">
        <v>33</v>
      </c>
      <c r="E297" s="34">
        <f t="shared" si="110"/>
        <v>4.6876611819001344</v>
      </c>
      <c r="F297" s="6">
        <f t="shared" si="111"/>
        <v>13.241516318378272</v>
      </c>
      <c r="G297" s="7">
        <f t="shared" si="112"/>
        <v>514</v>
      </c>
      <c r="H297" s="97">
        <f t="shared" si="113"/>
        <v>512</v>
      </c>
      <c r="I297" s="31">
        <f t="shared" si="114"/>
        <v>1.1155172169688552</v>
      </c>
      <c r="J297" s="9">
        <v>0.14095013741656848</v>
      </c>
      <c r="K297" s="8">
        <f t="shared" si="115"/>
        <v>57</v>
      </c>
      <c r="L297" s="31">
        <f t="shared" si="116"/>
        <v>-1.0880532330999868</v>
      </c>
      <c r="M297" s="9">
        <v>7.8399999999999997E-2</v>
      </c>
      <c r="N297" s="8">
        <f t="shared" si="117"/>
        <v>375</v>
      </c>
      <c r="O297" s="31">
        <f t="shared" si="118"/>
        <v>0.55175923906403879</v>
      </c>
      <c r="P297" s="9">
        <v>2.5173611111111112E-2</v>
      </c>
      <c r="Q297" s="8">
        <f t="shared" si="119"/>
        <v>110</v>
      </c>
      <c r="R297" s="31">
        <f t="shared" si="120"/>
        <v>3.6673975535809096E-2</v>
      </c>
      <c r="S297" s="10">
        <v>1.3764624913971093</v>
      </c>
      <c r="T297" s="8">
        <f t="shared" si="121"/>
        <v>333</v>
      </c>
      <c r="U297" s="31">
        <f t="shared" si="122"/>
        <v>0.43052782022274011</v>
      </c>
      <c r="V297" s="16">
        <v>4.7687861271676298E-2</v>
      </c>
      <c r="W297" s="97">
        <f t="shared" si="133"/>
        <v>509</v>
      </c>
      <c r="X297" s="31">
        <f t="shared" si="123"/>
        <v>1.5353390692131861</v>
      </c>
      <c r="Y297" s="11">
        <v>192586</v>
      </c>
      <c r="Z297" s="8">
        <f t="shared" si="124"/>
        <v>562</v>
      </c>
      <c r="AA297" s="31">
        <f t="shared" si="125"/>
        <v>1.2613101083561384</v>
      </c>
      <c r="AB297" s="9">
        <v>2.4E-2</v>
      </c>
      <c r="AC297" s="97">
        <f t="shared" si="134"/>
        <v>521</v>
      </c>
      <c r="AD297" s="31">
        <f t="shared" si="126"/>
        <v>0.95984553023747998</v>
      </c>
      <c r="AE297" s="16">
        <v>0.98513189448441252</v>
      </c>
      <c r="AF297" s="8">
        <f t="shared" si="127"/>
        <v>163</v>
      </c>
      <c r="AG297" s="31">
        <f t="shared" si="128"/>
        <v>-0.22859711789287274</v>
      </c>
      <c r="AH297" s="12">
        <v>2.3379999999999996</v>
      </c>
      <c r="AI297" s="97">
        <f t="shared" si="135"/>
        <v>384</v>
      </c>
      <c r="AJ297" s="31">
        <f t="shared" si="129"/>
        <v>-0.15004510889302997</v>
      </c>
      <c r="AK297" s="11">
        <v>259175.03544390915</v>
      </c>
      <c r="AL297" s="36"/>
    </row>
    <row r="298" spans="1:38" x14ac:dyDescent="0.3">
      <c r="A298" t="s">
        <v>884</v>
      </c>
      <c r="B298" s="3" t="s">
        <v>853</v>
      </c>
      <c r="C298" s="4" t="s">
        <v>295</v>
      </c>
      <c r="D298" s="5" t="s">
        <v>33</v>
      </c>
      <c r="E298" s="34">
        <f t="shared" si="110"/>
        <v>4.2457633708234903</v>
      </c>
      <c r="F298" s="6">
        <f t="shared" si="111"/>
        <v>14.650761182611776</v>
      </c>
      <c r="G298" s="7">
        <f t="shared" si="112"/>
        <v>494</v>
      </c>
      <c r="H298" s="97">
        <f t="shared" si="113"/>
        <v>347</v>
      </c>
      <c r="I298" s="31">
        <f t="shared" si="114"/>
        <v>0.15636298402354745</v>
      </c>
      <c r="J298" s="9">
        <v>6.0146320083611426E-2</v>
      </c>
      <c r="K298" s="8">
        <f t="shared" si="115"/>
        <v>229</v>
      </c>
      <c r="L298" s="31">
        <f t="shared" si="116"/>
        <v>1.5408462161223709E-2</v>
      </c>
      <c r="M298" s="9">
        <v>4.1187159297395519E-2</v>
      </c>
      <c r="N298" s="8">
        <f t="shared" si="117"/>
        <v>400</v>
      </c>
      <c r="O298" s="31">
        <f t="shared" si="118"/>
        <v>0.62470510680414337</v>
      </c>
      <c r="P298" s="9">
        <v>2.0322580645161289E-2</v>
      </c>
      <c r="Q298" s="8">
        <f t="shared" si="119"/>
        <v>386</v>
      </c>
      <c r="R298" s="31">
        <f t="shared" si="120"/>
        <v>5.3022261440516576E-2</v>
      </c>
      <c r="S298" s="10">
        <v>0</v>
      </c>
      <c r="T298" s="8">
        <f t="shared" si="121"/>
        <v>271</v>
      </c>
      <c r="U298" s="31">
        <f t="shared" si="122"/>
        <v>0.22256726380929742</v>
      </c>
      <c r="V298" s="16">
        <v>6.1162338211657223E-2</v>
      </c>
      <c r="W298" s="97">
        <f t="shared" si="133"/>
        <v>506</v>
      </c>
      <c r="X298" s="31">
        <f t="shared" si="123"/>
        <v>1.5243400401453666</v>
      </c>
      <c r="Y298" s="11">
        <v>192079</v>
      </c>
      <c r="Z298" s="8">
        <f t="shared" si="124"/>
        <v>523</v>
      </c>
      <c r="AA298" s="31">
        <f t="shared" si="125"/>
        <v>0.89727826130478128</v>
      </c>
      <c r="AB298" s="9">
        <v>0.03</v>
      </c>
      <c r="AC298" s="97">
        <f t="shared" si="134"/>
        <v>485</v>
      </c>
      <c r="AD298" s="31">
        <f t="shared" si="126"/>
        <v>0.82012552581429377</v>
      </c>
      <c r="AE298" s="16">
        <v>0.97734457323498425</v>
      </c>
      <c r="AF298" s="8">
        <f t="shared" si="127"/>
        <v>413</v>
      </c>
      <c r="AG298" s="31">
        <f t="shared" si="128"/>
        <v>0.30957606651676922</v>
      </c>
      <c r="AH298" s="12">
        <v>1.7523333333333333</v>
      </c>
      <c r="AI298" s="97">
        <f t="shared" si="135"/>
        <v>466</v>
      </c>
      <c r="AJ298" s="31">
        <f t="shared" si="129"/>
        <v>-6.6447866681175666E-2</v>
      </c>
      <c r="AK298" s="11">
        <v>364663.86382572749</v>
      </c>
      <c r="AL298" s="36"/>
    </row>
    <row r="299" spans="1:38" x14ac:dyDescent="0.3">
      <c r="A299" t="s">
        <v>538</v>
      </c>
      <c r="B299" s="3" t="s">
        <v>891</v>
      </c>
      <c r="C299" s="4" t="s">
        <v>295</v>
      </c>
      <c r="D299" s="5" t="s">
        <v>33</v>
      </c>
      <c r="E299" s="34">
        <f t="shared" si="110"/>
        <v>4.0622290256840046</v>
      </c>
      <c r="F299" s="6">
        <f t="shared" si="111"/>
        <v>15.236065809190746</v>
      </c>
      <c r="G299" s="7">
        <f t="shared" si="112"/>
        <v>482</v>
      </c>
      <c r="H299" s="97">
        <f t="shared" si="113"/>
        <v>510</v>
      </c>
      <c r="I299" s="31">
        <f t="shared" si="114"/>
        <v>1.1051395401195345</v>
      </c>
      <c r="J299" s="9">
        <v>0.14007587144799949</v>
      </c>
      <c r="K299" s="8">
        <f t="shared" si="115"/>
        <v>409</v>
      </c>
      <c r="L299" s="31">
        <f t="shared" si="116"/>
        <v>0.59284323351726576</v>
      </c>
      <c r="M299" s="9">
        <v>2.1713906845682081E-2</v>
      </c>
      <c r="N299" s="8">
        <f t="shared" si="117"/>
        <v>353</v>
      </c>
      <c r="O299" s="31">
        <f t="shared" si="118"/>
        <v>0.48961181463848835</v>
      </c>
      <c r="P299" s="9">
        <v>2.9306525813596863E-2</v>
      </c>
      <c r="Q299" s="8">
        <f t="shared" si="119"/>
        <v>369</v>
      </c>
      <c r="R299" s="31">
        <f t="shared" si="120"/>
        <v>5.2276591569235184E-2</v>
      </c>
      <c r="S299" s="10">
        <v>6.278252134605726E-2</v>
      </c>
      <c r="T299" s="8">
        <f t="shared" si="121"/>
        <v>404</v>
      </c>
      <c r="U299" s="31">
        <f t="shared" si="122"/>
        <v>0.58336050751344426</v>
      </c>
      <c r="V299" s="16">
        <v>3.7785307844766962E-2</v>
      </c>
      <c r="W299" s="97">
        <f t="shared" si="133"/>
        <v>480</v>
      </c>
      <c r="X299" s="31">
        <f t="shared" si="123"/>
        <v>1.0334188788520948</v>
      </c>
      <c r="Y299" s="11">
        <v>169450</v>
      </c>
      <c r="Z299" s="8">
        <f t="shared" si="124"/>
        <v>492</v>
      </c>
      <c r="AA299" s="31">
        <f t="shared" si="125"/>
        <v>0.77593431228766208</v>
      </c>
      <c r="AB299" s="9">
        <v>3.2000000000000001E-2</v>
      </c>
      <c r="AC299" s="97">
        <f t="shared" si="134"/>
        <v>467</v>
      </c>
      <c r="AD299" s="31">
        <f t="shared" si="126"/>
        <v>0.77139234325572503</v>
      </c>
      <c r="AE299" s="16">
        <v>0.97462841995645177</v>
      </c>
      <c r="AF299" s="8">
        <f t="shared" si="127"/>
        <v>203</v>
      </c>
      <c r="AG299" s="31">
        <f t="shared" si="128"/>
        <v>-0.13333709492679519</v>
      </c>
      <c r="AH299" s="12">
        <v>2.2343333333333333</v>
      </c>
      <c r="AI299" s="97">
        <f t="shared" si="135"/>
        <v>397</v>
      </c>
      <c r="AJ299" s="31">
        <f t="shared" si="129"/>
        <v>-0.13970736844058365</v>
      </c>
      <c r="AK299" s="11">
        <v>272219.91706428933</v>
      </c>
      <c r="AL299" s="36"/>
    </row>
    <row r="300" spans="1:38" x14ac:dyDescent="0.3">
      <c r="A300" t="s">
        <v>960</v>
      </c>
      <c r="B300" s="3" t="s">
        <v>1030</v>
      </c>
      <c r="C300" s="4" t="s">
        <v>295</v>
      </c>
      <c r="D300" s="5" t="s">
        <v>33</v>
      </c>
      <c r="E300" s="34">
        <f t="shared" si="110"/>
        <v>-12.029638344068111</v>
      </c>
      <c r="F300" s="6">
        <f t="shared" si="111"/>
        <v>66.554223261698795</v>
      </c>
      <c r="G300" s="7">
        <f t="shared" si="112"/>
        <v>15</v>
      </c>
      <c r="H300" s="97">
        <f t="shared" si="113"/>
        <v>431</v>
      </c>
      <c r="I300" s="31">
        <f t="shared" si="114"/>
        <v>0.45242955813799102</v>
      </c>
      <c r="J300" s="9">
        <v>8.5088408176863917E-2</v>
      </c>
      <c r="K300" s="8">
        <f t="shared" si="115"/>
        <v>79</v>
      </c>
      <c r="L300" s="31">
        <f t="shared" si="116"/>
        <v>-0.85623127117434183</v>
      </c>
      <c r="M300" s="9">
        <v>7.0582099498739601E-2</v>
      </c>
      <c r="N300" s="8">
        <f t="shared" si="117"/>
        <v>12</v>
      </c>
      <c r="O300" s="31">
        <f t="shared" si="118"/>
        <v>-2.9655205297516205</v>
      </c>
      <c r="P300" s="9">
        <v>0.25907899663047546</v>
      </c>
      <c r="Q300" s="8">
        <f t="shared" si="119"/>
        <v>8</v>
      </c>
      <c r="R300" s="31">
        <f t="shared" si="120"/>
        <v>-4.5439621166548747E-2</v>
      </c>
      <c r="S300" s="10">
        <v>8.2901099865121228</v>
      </c>
      <c r="T300" s="8">
        <f t="shared" si="121"/>
        <v>21</v>
      </c>
      <c r="U300" s="31">
        <f t="shared" si="122"/>
        <v>-2.1676759307100975</v>
      </c>
      <c r="V300" s="16">
        <v>0.21603438395415472</v>
      </c>
      <c r="W300" s="97">
        <f t="shared" si="133"/>
        <v>12</v>
      </c>
      <c r="X300" s="31">
        <f t="shared" si="123"/>
        <v>-1.5029311909822012</v>
      </c>
      <c r="Y300" s="11">
        <v>52537</v>
      </c>
      <c r="Z300" s="8">
        <f t="shared" si="124"/>
        <v>36</v>
      </c>
      <c r="AA300" s="31">
        <f t="shared" si="125"/>
        <v>-1.5296007190376011</v>
      </c>
      <c r="AB300" s="9">
        <v>7.0000000000000007E-2</v>
      </c>
      <c r="AC300" s="97">
        <f t="shared" si="134"/>
        <v>12</v>
      </c>
      <c r="AD300" s="31">
        <f t="shared" si="126"/>
        <v>-3.3275849851546271</v>
      </c>
      <c r="AE300" s="16">
        <v>0.74617113223854792</v>
      </c>
      <c r="AF300" s="8">
        <f t="shared" si="127"/>
        <v>10</v>
      </c>
      <c r="AG300" s="31">
        <f t="shared" si="128"/>
        <v>-1.2406199985357065</v>
      </c>
      <c r="AH300" s="12">
        <v>3.4393333333333334</v>
      </c>
      <c r="AI300" s="97">
        <f t="shared" si="135"/>
        <v>7</v>
      </c>
      <c r="AJ300" s="31">
        <f t="shared" si="129"/>
        <v>-0.3191197574896088</v>
      </c>
      <c r="AK300" s="11">
        <v>45824.856447315033</v>
      </c>
      <c r="AL300" s="36">
        <v>1</v>
      </c>
    </row>
    <row r="301" spans="1:38" x14ac:dyDescent="0.3">
      <c r="A301" t="s">
        <v>1003</v>
      </c>
      <c r="B301" s="3" t="s">
        <v>1113</v>
      </c>
      <c r="C301" s="4" t="s">
        <v>295</v>
      </c>
      <c r="D301" s="5" t="s">
        <v>33</v>
      </c>
      <c r="E301" s="34">
        <f t="shared" si="110"/>
        <v>4.3517658956780467</v>
      </c>
      <c r="F301" s="6">
        <f t="shared" si="111"/>
        <v>14.312711276043766</v>
      </c>
      <c r="G301" s="7">
        <f t="shared" si="112"/>
        <v>499</v>
      </c>
      <c r="H301" s="97">
        <f t="shared" si="113"/>
        <v>524</v>
      </c>
      <c r="I301" s="31">
        <f t="shared" si="114"/>
        <v>1.2408100011827046</v>
      </c>
      <c r="J301" s="9">
        <v>0.15150541090753245</v>
      </c>
      <c r="K301" s="8">
        <f t="shared" si="115"/>
        <v>440</v>
      </c>
      <c r="L301" s="31">
        <f t="shared" si="116"/>
        <v>0.68557227134355314</v>
      </c>
      <c r="M301" s="9">
        <v>1.8586738111185531E-2</v>
      </c>
      <c r="N301" s="8">
        <f t="shared" si="117"/>
        <v>314</v>
      </c>
      <c r="O301" s="31">
        <f t="shared" si="118"/>
        <v>0.3966043281522324</v>
      </c>
      <c r="P301" s="9">
        <v>3.5491689750692522E-2</v>
      </c>
      <c r="Q301" s="8">
        <f t="shared" si="119"/>
        <v>384</v>
      </c>
      <c r="R301" s="31">
        <f t="shared" si="120"/>
        <v>5.2653878645014883E-2</v>
      </c>
      <c r="S301" s="10">
        <v>3.1016407679662541E-2</v>
      </c>
      <c r="T301" s="8">
        <f t="shared" si="121"/>
        <v>184</v>
      </c>
      <c r="U301" s="31">
        <f t="shared" si="122"/>
        <v>-7.1327365580891491E-2</v>
      </c>
      <c r="V301" s="16">
        <v>8.0204778156996587E-2</v>
      </c>
      <c r="W301" s="97">
        <f t="shared" si="133"/>
        <v>514</v>
      </c>
      <c r="X301" s="31">
        <f t="shared" si="123"/>
        <v>1.6352197986574488</v>
      </c>
      <c r="Y301" s="11">
        <v>197190</v>
      </c>
      <c r="Z301" s="8">
        <f t="shared" si="124"/>
        <v>536</v>
      </c>
      <c r="AA301" s="31">
        <f t="shared" si="125"/>
        <v>0.95795023581334082</v>
      </c>
      <c r="AB301" s="9">
        <v>2.8999999999999998E-2</v>
      </c>
      <c r="AC301" s="97">
        <f t="shared" si="134"/>
        <v>515</v>
      </c>
      <c r="AD301" s="31">
        <f t="shared" si="126"/>
        <v>0.92056937370315894</v>
      </c>
      <c r="AE301" s="16">
        <v>0.98294283036551078</v>
      </c>
      <c r="AF301" s="8">
        <f t="shared" si="127"/>
        <v>288</v>
      </c>
      <c r="AG301" s="31">
        <f t="shared" si="128"/>
        <v>3.0840951085480305E-2</v>
      </c>
      <c r="AH301" s="12">
        <v>2.0556666666666668</v>
      </c>
      <c r="AI301" s="97">
        <f t="shared" si="135"/>
        <v>426</v>
      </c>
      <c r="AJ301" s="31">
        <f t="shared" si="129"/>
        <v>-0.11684063846076753</v>
      </c>
      <c r="AK301" s="11">
        <v>301074.75115536118</v>
      </c>
      <c r="AL301" s="36"/>
    </row>
    <row r="302" spans="1:38" x14ac:dyDescent="0.3">
      <c r="A302" t="s">
        <v>876</v>
      </c>
      <c r="B302" s="3" t="s">
        <v>198</v>
      </c>
      <c r="C302" s="4" t="s">
        <v>199</v>
      </c>
      <c r="D302" s="5" t="s">
        <v>33</v>
      </c>
      <c r="E302" s="34">
        <f t="shared" si="110"/>
        <v>-3.7709807971482574</v>
      </c>
      <c r="F302" s="6">
        <f t="shared" si="111"/>
        <v>40.216752376509312</v>
      </c>
      <c r="G302" s="7">
        <f t="shared" si="112"/>
        <v>88</v>
      </c>
      <c r="H302" s="97">
        <f t="shared" si="113"/>
        <v>460</v>
      </c>
      <c r="I302" s="31">
        <f t="shared" si="114"/>
        <v>0.58544303312083434</v>
      </c>
      <c r="J302" s="9">
        <v>9.6294110207006955E-2</v>
      </c>
      <c r="K302" s="8">
        <f t="shared" si="115"/>
        <v>116</v>
      </c>
      <c r="L302" s="31">
        <f t="shared" si="116"/>
        <v>-0.50695911026482932</v>
      </c>
      <c r="M302" s="9">
        <v>5.8803340578881133E-2</v>
      </c>
      <c r="N302" s="8">
        <f t="shared" si="117"/>
        <v>71</v>
      </c>
      <c r="O302" s="31">
        <f t="shared" si="118"/>
        <v>-0.97677593848573541</v>
      </c>
      <c r="P302" s="9">
        <v>0.12682392996108949</v>
      </c>
      <c r="Q302" s="8">
        <f t="shared" si="119"/>
        <v>92</v>
      </c>
      <c r="R302" s="31">
        <f t="shared" si="120"/>
        <v>3.2468235484294242E-2</v>
      </c>
      <c r="S302" s="10">
        <v>1.7305695496673461</v>
      </c>
      <c r="T302" s="8">
        <f t="shared" si="121"/>
        <v>176</v>
      </c>
      <c r="U302" s="31">
        <f t="shared" si="122"/>
        <v>-0.10240065915874114</v>
      </c>
      <c r="V302" s="16">
        <v>8.2218123307562493E-2</v>
      </c>
      <c r="W302" s="97">
        <f t="shared" si="133"/>
        <v>187</v>
      </c>
      <c r="X302" s="31">
        <f t="shared" si="123"/>
        <v>-0.54132968520093505</v>
      </c>
      <c r="Y302" s="11">
        <v>96862</v>
      </c>
      <c r="Z302" s="8">
        <f t="shared" si="124"/>
        <v>65</v>
      </c>
      <c r="AA302" s="31">
        <f t="shared" si="125"/>
        <v>-0.80153702493488588</v>
      </c>
      <c r="AB302" s="9">
        <v>5.7999999999999996E-2</v>
      </c>
      <c r="AC302" s="97">
        <f t="shared" si="134"/>
        <v>51</v>
      </c>
      <c r="AD302" s="31">
        <f t="shared" si="126"/>
        <v>-1.3885730568682824</v>
      </c>
      <c r="AE302" s="16">
        <v>0.85424233402798455</v>
      </c>
      <c r="AF302" s="8">
        <f t="shared" si="127"/>
        <v>351</v>
      </c>
      <c r="AG302" s="31">
        <f t="shared" si="128"/>
        <v>0.15121776467283912</v>
      </c>
      <c r="AH302" s="12">
        <v>1.9246666666666667</v>
      </c>
      <c r="AI302" s="97">
        <f t="shared" si="135"/>
        <v>270</v>
      </c>
      <c r="AJ302" s="31">
        <f t="shared" si="129"/>
        <v>-0.2010323594647323</v>
      </c>
      <c r="AK302" s="11">
        <v>194835.76798830903</v>
      </c>
      <c r="AL302" s="36">
        <v>1</v>
      </c>
    </row>
    <row r="303" spans="1:38" x14ac:dyDescent="0.3">
      <c r="A303" t="s">
        <v>148</v>
      </c>
      <c r="B303" s="3" t="s">
        <v>246</v>
      </c>
      <c r="C303" s="4" t="s">
        <v>199</v>
      </c>
      <c r="D303" s="5" t="s">
        <v>33</v>
      </c>
      <c r="E303" s="34">
        <f t="shared" si="110"/>
        <v>4.7014878345529834</v>
      </c>
      <c r="F303" s="6">
        <f t="shared" si="111"/>
        <v>13.197422098510801</v>
      </c>
      <c r="G303" s="7">
        <f t="shared" si="112"/>
        <v>515</v>
      </c>
      <c r="H303" s="97">
        <f t="shared" si="113"/>
        <v>396</v>
      </c>
      <c r="I303" s="31">
        <f t="shared" si="114"/>
        <v>0.29682394373404147</v>
      </c>
      <c r="J303" s="9">
        <v>7.1979434447300816E-2</v>
      </c>
      <c r="K303" s="8">
        <f t="shared" si="115"/>
        <v>523</v>
      </c>
      <c r="L303" s="31">
        <f t="shared" si="116"/>
        <v>1.0802997487343167</v>
      </c>
      <c r="M303" s="9">
        <v>5.2750565184626974E-3</v>
      </c>
      <c r="N303" s="8">
        <f t="shared" si="117"/>
        <v>356</v>
      </c>
      <c r="O303" s="31">
        <f t="shared" si="118"/>
        <v>0.49510294747934175</v>
      </c>
      <c r="P303" s="9">
        <v>2.8941355674028942E-2</v>
      </c>
      <c r="Q303" s="8">
        <f t="shared" si="119"/>
        <v>386</v>
      </c>
      <c r="R303" s="31">
        <f t="shared" si="120"/>
        <v>5.3022261440516576E-2</v>
      </c>
      <c r="S303" s="10">
        <v>0</v>
      </c>
      <c r="T303" s="8">
        <f t="shared" si="121"/>
        <v>422</v>
      </c>
      <c r="U303" s="31">
        <f t="shared" si="122"/>
        <v>0.61292313833298395</v>
      </c>
      <c r="V303" s="16">
        <v>3.5869843709966695E-2</v>
      </c>
      <c r="W303" s="97">
        <f t="shared" si="133"/>
        <v>539</v>
      </c>
      <c r="X303" s="31">
        <f t="shared" si="123"/>
        <v>2.0582810725263823</v>
      </c>
      <c r="Y303" s="11">
        <v>216691</v>
      </c>
      <c r="Z303" s="8">
        <f t="shared" si="124"/>
        <v>291</v>
      </c>
      <c r="AA303" s="31">
        <f t="shared" si="125"/>
        <v>0.29055851621918566</v>
      </c>
      <c r="AB303" s="9">
        <v>0.04</v>
      </c>
      <c r="AC303" s="97">
        <f t="shared" si="134"/>
        <v>415</v>
      </c>
      <c r="AD303" s="31">
        <f t="shared" si="126"/>
        <v>0.63920301014282899</v>
      </c>
      <c r="AE303" s="16">
        <v>0.96726082211713349</v>
      </c>
      <c r="AF303" s="8">
        <f t="shared" si="127"/>
        <v>494</v>
      </c>
      <c r="AG303" s="31">
        <f t="shared" si="128"/>
        <v>0.62904939112647718</v>
      </c>
      <c r="AH303" s="12">
        <v>1.4046666666666667</v>
      </c>
      <c r="AI303" s="97">
        <f t="shared" si="135"/>
        <v>522</v>
      </c>
      <c r="AJ303" s="31">
        <f t="shared" si="129"/>
        <v>0.20341447005214242</v>
      </c>
      <c r="AK303" s="11">
        <v>705194.97434052755</v>
      </c>
      <c r="AL303" s="36"/>
    </row>
    <row r="304" spans="1:38" x14ac:dyDescent="0.3">
      <c r="A304" t="s">
        <v>626</v>
      </c>
      <c r="B304" s="3" t="s">
        <v>276</v>
      </c>
      <c r="C304" s="4" t="s">
        <v>199</v>
      </c>
      <c r="D304" s="5" t="s">
        <v>33</v>
      </c>
      <c r="E304" s="34">
        <f t="shared" si="110"/>
        <v>-6.9630768800370184</v>
      </c>
      <c r="F304" s="6">
        <f t="shared" si="111"/>
        <v>50.396583319755713</v>
      </c>
      <c r="G304" s="7">
        <f t="shared" si="112"/>
        <v>39</v>
      </c>
      <c r="H304" s="97">
        <f t="shared" si="113"/>
        <v>525</v>
      </c>
      <c r="I304" s="31">
        <f t="shared" si="114"/>
        <v>1.26959714999086</v>
      </c>
      <c r="J304" s="9">
        <v>0.15393058032651941</v>
      </c>
      <c r="K304" s="8">
        <f t="shared" si="115"/>
        <v>48</v>
      </c>
      <c r="L304" s="31">
        <f t="shared" si="116"/>
        <v>-1.2889059331951063</v>
      </c>
      <c r="M304" s="9">
        <v>8.5173501577287064E-2</v>
      </c>
      <c r="N304" s="8">
        <f t="shared" si="117"/>
        <v>61</v>
      </c>
      <c r="O304" s="31">
        <f t="shared" si="118"/>
        <v>-1.1495569572045334</v>
      </c>
      <c r="P304" s="9">
        <v>0.13831417624521072</v>
      </c>
      <c r="Q304" s="8">
        <f t="shared" si="119"/>
        <v>386</v>
      </c>
      <c r="R304" s="31">
        <f t="shared" si="120"/>
        <v>5.3022261440516576E-2</v>
      </c>
      <c r="S304" s="10">
        <v>0</v>
      </c>
      <c r="T304" s="8">
        <f t="shared" si="121"/>
        <v>18</v>
      </c>
      <c r="U304" s="31">
        <f t="shared" si="122"/>
        <v>-2.3207004539368699</v>
      </c>
      <c r="V304" s="16">
        <v>0.22594936708860761</v>
      </c>
      <c r="W304" s="97">
        <f t="shared" si="133"/>
        <v>123</v>
      </c>
      <c r="X304" s="31">
        <f t="shared" si="123"/>
        <v>-0.75599515389141736</v>
      </c>
      <c r="Y304" s="11">
        <v>86967</v>
      </c>
      <c r="Z304" s="8">
        <f t="shared" si="124"/>
        <v>102</v>
      </c>
      <c r="AA304" s="31">
        <f t="shared" si="125"/>
        <v>-0.49817715239208832</v>
      </c>
      <c r="AB304" s="9">
        <v>5.2999999999999999E-2</v>
      </c>
      <c r="AC304" s="97">
        <f t="shared" si="134"/>
        <v>28</v>
      </c>
      <c r="AD304" s="31">
        <f t="shared" si="126"/>
        <v>-2.1466437649410808</v>
      </c>
      <c r="AE304" s="16">
        <v>0.81199111769059951</v>
      </c>
      <c r="AF304" s="8">
        <f t="shared" si="127"/>
        <v>135</v>
      </c>
      <c r="AG304" s="31">
        <f t="shared" si="128"/>
        <v>-0.30088446651021816</v>
      </c>
      <c r="AH304" s="12">
        <v>2.4166666666666665</v>
      </c>
      <c r="AI304" s="97">
        <f t="shared" si="135"/>
        <v>97</v>
      </c>
      <c r="AJ304" s="31">
        <f t="shared" si="129"/>
        <v>-0.25990938673171143</v>
      </c>
      <c r="AK304" s="11">
        <v>120540.63024610629</v>
      </c>
      <c r="AL304" s="36"/>
    </row>
    <row r="305" spans="1:38" x14ac:dyDescent="0.3">
      <c r="A305" t="s">
        <v>691</v>
      </c>
      <c r="B305" s="3" t="s">
        <v>282</v>
      </c>
      <c r="C305" s="4" t="s">
        <v>199</v>
      </c>
      <c r="D305" s="5" t="s">
        <v>33</v>
      </c>
      <c r="E305" s="34">
        <f t="shared" si="110"/>
        <v>1.0711058241998097</v>
      </c>
      <c r="F305" s="6">
        <f t="shared" si="111"/>
        <v>24.774979341510047</v>
      </c>
      <c r="G305" s="7">
        <f t="shared" si="112"/>
        <v>296</v>
      </c>
      <c r="H305" s="97">
        <f t="shared" si="113"/>
        <v>378</v>
      </c>
      <c r="I305" s="31">
        <f t="shared" si="114"/>
        <v>0.22982925836141926</v>
      </c>
      <c r="J305" s="9">
        <v>6.6335476329631771E-2</v>
      </c>
      <c r="K305" s="8">
        <f t="shared" si="115"/>
        <v>408</v>
      </c>
      <c r="L305" s="31">
        <f t="shared" si="116"/>
        <v>0.59224315220673518</v>
      </c>
      <c r="M305" s="9">
        <v>2.173414382383301E-2</v>
      </c>
      <c r="N305" s="8">
        <f t="shared" si="117"/>
        <v>187</v>
      </c>
      <c r="O305" s="31">
        <f t="shared" si="118"/>
        <v>-6.5517365469947492E-2</v>
      </c>
      <c r="P305" s="9">
        <v>6.6223607598659057E-2</v>
      </c>
      <c r="Q305" s="8">
        <f t="shared" si="119"/>
        <v>302</v>
      </c>
      <c r="R305" s="31">
        <f t="shared" si="120"/>
        <v>4.9999879844247343E-2</v>
      </c>
      <c r="S305" s="10">
        <v>0.25447284970442002</v>
      </c>
      <c r="T305" s="8">
        <f t="shared" si="121"/>
        <v>290</v>
      </c>
      <c r="U305" s="31">
        <f t="shared" si="122"/>
        <v>0.2693572721271309</v>
      </c>
      <c r="V305" s="16">
        <v>5.8130653266331656E-2</v>
      </c>
      <c r="W305" s="97">
        <f t="shared" si="133"/>
        <v>420</v>
      </c>
      <c r="X305" s="31">
        <f t="shared" si="123"/>
        <v>0.46704481204032905</v>
      </c>
      <c r="Y305" s="11">
        <v>143343</v>
      </c>
      <c r="Z305" s="8">
        <f t="shared" si="124"/>
        <v>291</v>
      </c>
      <c r="AA305" s="31">
        <f t="shared" si="125"/>
        <v>0.29055851621918566</v>
      </c>
      <c r="AB305" s="9">
        <v>0.04</v>
      </c>
      <c r="AC305" s="97">
        <f t="shared" si="134"/>
        <v>190</v>
      </c>
      <c r="AD305" s="31">
        <f t="shared" si="126"/>
        <v>-6.7517975401844843E-2</v>
      </c>
      <c r="AE305" s="16">
        <v>0.92787159241542272</v>
      </c>
      <c r="AF305" s="8">
        <f t="shared" si="127"/>
        <v>205</v>
      </c>
      <c r="AG305" s="31">
        <f t="shared" si="128"/>
        <v>-0.12996776935564772</v>
      </c>
      <c r="AH305" s="12">
        <v>2.2306666666666666</v>
      </c>
      <c r="AI305" s="97">
        <f t="shared" si="135"/>
        <v>312</v>
      </c>
      <c r="AJ305" s="31">
        <f t="shared" si="129"/>
        <v>-0.18338190184967038</v>
      </c>
      <c r="AK305" s="11">
        <v>217108.34594605176</v>
      </c>
      <c r="AL305" s="36"/>
    </row>
    <row r="306" spans="1:38" x14ac:dyDescent="0.3">
      <c r="A306" t="s">
        <v>976</v>
      </c>
      <c r="B306" s="3" t="s">
        <v>305</v>
      </c>
      <c r="C306" s="4" t="s">
        <v>199</v>
      </c>
      <c r="D306" s="5" t="s">
        <v>33</v>
      </c>
      <c r="E306" s="34">
        <f t="shared" si="110"/>
        <v>0.94306880217966471</v>
      </c>
      <c r="F306" s="6">
        <f t="shared" si="111"/>
        <v>25.183298892299462</v>
      </c>
      <c r="G306" s="7">
        <f t="shared" si="112"/>
        <v>282</v>
      </c>
      <c r="H306" s="97">
        <f t="shared" si="113"/>
        <v>445</v>
      </c>
      <c r="I306" s="31">
        <f t="shared" si="114"/>
        <v>0.49348024396192658</v>
      </c>
      <c r="J306" s="9">
        <v>8.8546717596532654E-2</v>
      </c>
      <c r="K306" s="8">
        <f t="shared" si="115"/>
        <v>353</v>
      </c>
      <c r="L306" s="31">
        <f t="shared" si="116"/>
        <v>0.42178959796200205</v>
      </c>
      <c r="M306" s="9">
        <v>2.7482472912683239E-2</v>
      </c>
      <c r="N306" s="8">
        <f t="shared" si="117"/>
        <v>208</v>
      </c>
      <c r="O306" s="31">
        <f t="shared" si="118"/>
        <v>2.5652656189996362E-2</v>
      </c>
      <c r="P306" s="9">
        <v>6.0160638353719355E-2</v>
      </c>
      <c r="Q306" s="8">
        <f t="shared" si="119"/>
        <v>135</v>
      </c>
      <c r="R306" s="31">
        <f t="shared" si="120"/>
        <v>4.0389650433052274E-2</v>
      </c>
      <c r="S306" s="10">
        <v>1.0636170251449975</v>
      </c>
      <c r="T306" s="8">
        <f t="shared" si="121"/>
        <v>336</v>
      </c>
      <c r="U306" s="31">
        <f t="shared" si="122"/>
        <v>0.43759228786714471</v>
      </c>
      <c r="V306" s="16">
        <v>4.72301302095487E-2</v>
      </c>
      <c r="W306" s="97">
        <f t="shared" si="133"/>
        <v>356</v>
      </c>
      <c r="X306" s="31">
        <f t="shared" si="123"/>
        <v>7.2251259819066077E-2</v>
      </c>
      <c r="Y306" s="11">
        <v>125145</v>
      </c>
      <c r="Z306" s="8">
        <f t="shared" si="124"/>
        <v>317</v>
      </c>
      <c r="AA306" s="31">
        <f t="shared" si="125"/>
        <v>0.35123049072774526</v>
      </c>
      <c r="AB306" s="9">
        <v>3.9E-2</v>
      </c>
      <c r="AC306" s="97">
        <f t="shared" si="134"/>
        <v>160</v>
      </c>
      <c r="AD306" s="31">
        <f t="shared" si="126"/>
        <v>-0.20567081924211844</v>
      </c>
      <c r="AE306" s="16">
        <v>0.92017161716171614</v>
      </c>
      <c r="AF306" s="8">
        <f t="shared" si="127"/>
        <v>346</v>
      </c>
      <c r="AG306" s="31">
        <f t="shared" si="128"/>
        <v>0.14509171817984362</v>
      </c>
      <c r="AH306" s="12">
        <v>1.9313333333333336</v>
      </c>
      <c r="AI306" s="97">
        <f t="shared" si="135"/>
        <v>338</v>
      </c>
      <c r="AJ306" s="31">
        <f t="shared" si="129"/>
        <v>-0.17386845456465821</v>
      </c>
      <c r="AK306" s="11">
        <v>229113.07698041853</v>
      </c>
      <c r="AL306" s="36"/>
    </row>
    <row r="307" spans="1:38" x14ac:dyDescent="0.3">
      <c r="A307" t="s">
        <v>577</v>
      </c>
      <c r="B307" s="3" t="s">
        <v>466</v>
      </c>
      <c r="C307" s="4" t="s">
        <v>199</v>
      </c>
      <c r="D307" s="5" t="s">
        <v>33</v>
      </c>
      <c r="E307" s="34">
        <f t="shared" si="110"/>
        <v>1.4882663192934722</v>
      </c>
      <c r="F307" s="6">
        <f t="shared" si="111"/>
        <v>23.444623610985992</v>
      </c>
      <c r="G307" s="7">
        <f t="shared" si="112"/>
        <v>318</v>
      </c>
      <c r="H307" s="97">
        <f t="shared" si="113"/>
        <v>517</v>
      </c>
      <c r="I307" s="31">
        <f t="shared" si="114"/>
        <v>1.1816341157191534</v>
      </c>
      <c r="J307" s="9">
        <v>0.14652014652014644</v>
      </c>
      <c r="K307" s="8">
        <f t="shared" si="115"/>
        <v>313</v>
      </c>
      <c r="L307" s="31">
        <f t="shared" si="116"/>
        <v>0.32679868288302144</v>
      </c>
      <c r="M307" s="9">
        <v>3.0685920577617327E-2</v>
      </c>
      <c r="N307" s="8">
        <f t="shared" si="117"/>
        <v>237</v>
      </c>
      <c r="O307" s="31">
        <f t="shared" si="118"/>
        <v>0.14623755875279829</v>
      </c>
      <c r="P307" s="9">
        <v>5.2141527001862198E-2</v>
      </c>
      <c r="Q307" s="8">
        <f t="shared" si="119"/>
        <v>127</v>
      </c>
      <c r="R307" s="31">
        <f t="shared" si="120"/>
        <v>3.8792593257884804E-2</v>
      </c>
      <c r="S307" s="10">
        <v>1.1980830670926517</v>
      </c>
      <c r="T307" s="8">
        <f t="shared" si="121"/>
        <v>406</v>
      </c>
      <c r="U307" s="31">
        <f t="shared" si="122"/>
        <v>0.58909758780114474</v>
      </c>
      <c r="V307" s="16">
        <v>3.7413582757218379E-2</v>
      </c>
      <c r="W307" s="97">
        <f t="shared" si="133"/>
        <v>205</v>
      </c>
      <c r="X307" s="31">
        <f t="shared" si="123"/>
        <v>-0.49598852001012073</v>
      </c>
      <c r="Y307" s="11">
        <v>98952</v>
      </c>
      <c r="Z307" s="8">
        <f t="shared" si="124"/>
        <v>266</v>
      </c>
      <c r="AA307" s="31">
        <f t="shared" si="125"/>
        <v>0.22988654171062647</v>
      </c>
      <c r="AB307" s="9">
        <v>4.0999999999999995E-2</v>
      </c>
      <c r="AC307" s="97">
        <f t="shared" si="134"/>
        <v>419</v>
      </c>
      <c r="AD307" s="31">
        <f t="shared" si="126"/>
        <v>0.65062217153787305</v>
      </c>
      <c r="AE307" s="16">
        <v>0.9678972712680578</v>
      </c>
      <c r="AF307" s="8">
        <f t="shared" si="127"/>
        <v>301</v>
      </c>
      <c r="AG307" s="31">
        <f t="shared" si="128"/>
        <v>5.8101857979309918E-2</v>
      </c>
      <c r="AH307" s="12">
        <v>2.0259999999999998</v>
      </c>
      <c r="AI307" s="97">
        <f t="shared" si="135"/>
        <v>128</v>
      </c>
      <c r="AJ307" s="31">
        <f t="shared" si="129"/>
        <v>-0.24806111160842267</v>
      </c>
      <c r="AK307" s="11">
        <v>135491.60982428116</v>
      </c>
      <c r="AL307" s="36"/>
    </row>
    <row r="308" spans="1:38" x14ac:dyDescent="0.3">
      <c r="A308" t="s">
        <v>662</v>
      </c>
      <c r="B308" s="3" t="s">
        <v>470</v>
      </c>
      <c r="C308" s="4" t="s">
        <v>199</v>
      </c>
      <c r="D308" s="5" t="s">
        <v>33</v>
      </c>
      <c r="E308" s="34">
        <f t="shared" si="110"/>
        <v>-9.7509360435352882E-2</v>
      </c>
      <c r="F308" s="6">
        <f t="shared" si="111"/>
        <v>28.501779759914371</v>
      </c>
      <c r="G308" s="7">
        <f t="shared" si="112"/>
        <v>232</v>
      </c>
      <c r="H308" s="97">
        <f t="shared" si="113"/>
        <v>444</v>
      </c>
      <c r="I308" s="31">
        <f t="shared" si="114"/>
        <v>0.49296978658625318</v>
      </c>
      <c r="J308" s="9">
        <v>8.8503714184648086E-2</v>
      </c>
      <c r="K308" s="8">
        <f t="shared" si="115"/>
        <v>175</v>
      </c>
      <c r="L308" s="31">
        <f t="shared" si="116"/>
        <v>-0.18032835805193081</v>
      </c>
      <c r="M308" s="9">
        <v>4.7788134339399317E-2</v>
      </c>
      <c r="N308" s="8">
        <f t="shared" si="117"/>
        <v>142</v>
      </c>
      <c r="O308" s="31">
        <f t="shared" si="118"/>
        <v>-0.29164731729343013</v>
      </c>
      <c r="P308" s="9">
        <v>8.1261653200745798E-2</v>
      </c>
      <c r="Q308" s="8">
        <f t="shared" si="119"/>
        <v>102</v>
      </c>
      <c r="R308" s="31">
        <f t="shared" si="120"/>
        <v>3.4495762478182007E-2</v>
      </c>
      <c r="S308" s="10">
        <v>1.5598596126348629</v>
      </c>
      <c r="T308" s="8">
        <f t="shared" si="121"/>
        <v>213</v>
      </c>
      <c r="U308" s="31">
        <f t="shared" si="122"/>
        <v>2.4747602519531995E-3</v>
      </c>
      <c r="V308" s="16">
        <v>7.5422885572139303E-2</v>
      </c>
      <c r="W308" s="97">
        <f t="shared" si="133"/>
        <v>242</v>
      </c>
      <c r="X308" s="31">
        <f t="shared" si="123"/>
        <v>-0.37141963459114652</v>
      </c>
      <c r="Y308" s="11">
        <v>104694</v>
      </c>
      <c r="Z308" s="8">
        <f t="shared" si="124"/>
        <v>415</v>
      </c>
      <c r="AA308" s="31">
        <f t="shared" si="125"/>
        <v>0.59391838876198322</v>
      </c>
      <c r="AB308" s="9">
        <v>3.5000000000000003E-2</v>
      </c>
      <c r="AC308" s="97">
        <f t="shared" si="134"/>
        <v>215</v>
      </c>
      <c r="AD308" s="31">
        <f t="shared" si="126"/>
        <v>5.1767060942142056E-2</v>
      </c>
      <c r="AE308" s="16">
        <v>0.93451996679885641</v>
      </c>
      <c r="AF308" s="8">
        <f t="shared" si="127"/>
        <v>74</v>
      </c>
      <c r="AG308" s="31">
        <f t="shared" si="128"/>
        <v>-0.54225069833423567</v>
      </c>
      <c r="AH308" s="12">
        <v>2.6793333333333336</v>
      </c>
      <c r="AI308" s="97">
        <f t="shared" si="135"/>
        <v>155</v>
      </c>
      <c r="AJ308" s="31">
        <f t="shared" si="129"/>
        <v>-0.23878425414023371</v>
      </c>
      <c r="AK308" s="11">
        <v>147197.79533341998</v>
      </c>
      <c r="AL308" s="36"/>
    </row>
    <row r="309" spans="1:38" x14ac:dyDescent="0.3">
      <c r="A309" t="s">
        <v>733</v>
      </c>
      <c r="B309" s="3" t="s">
        <v>513</v>
      </c>
      <c r="C309" s="4" t="s">
        <v>199</v>
      </c>
      <c r="D309" s="5" t="s">
        <v>33</v>
      </c>
      <c r="E309" s="34">
        <f t="shared" si="110"/>
        <v>-1.6141596845976245</v>
      </c>
      <c r="F309" s="6">
        <f t="shared" si="111"/>
        <v>33.33849002773929</v>
      </c>
      <c r="G309" s="7">
        <f t="shared" si="112"/>
        <v>159</v>
      </c>
      <c r="H309" s="97">
        <f t="shared" si="113"/>
        <v>93</v>
      </c>
      <c r="I309" s="31">
        <f t="shared" si="114"/>
        <v>-0.66778919178039842</v>
      </c>
      <c r="J309" s="9">
        <v>-9.2842673869006909E-3</v>
      </c>
      <c r="K309" s="8">
        <f t="shared" si="115"/>
        <v>241</v>
      </c>
      <c r="L309" s="31">
        <f t="shared" si="116"/>
        <v>4.6690862116711022E-2</v>
      </c>
      <c r="M309" s="9">
        <v>4.0132200188857416E-2</v>
      </c>
      <c r="N309" s="8">
        <f t="shared" si="117"/>
        <v>260</v>
      </c>
      <c r="O309" s="31">
        <f t="shared" si="118"/>
        <v>0.22023062631078369</v>
      </c>
      <c r="P309" s="9">
        <v>4.7220855878012787E-2</v>
      </c>
      <c r="Q309" s="8">
        <f t="shared" si="119"/>
        <v>188</v>
      </c>
      <c r="R309" s="31">
        <f t="shared" si="120"/>
        <v>4.4927506143348409E-2</v>
      </c>
      <c r="S309" s="10">
        <v>0.68154711194411322</v>
      </c>
      <c r="T309" s="8">
        <f t="shared" si="121"/>
        <v>486</v>
      </c>
      <c r="U309" s="31">
        <f t="shared" si="122"/>
        <v>0.73053193672969585</v>
      </c>
      <c r="V309" s="16">
        <v>2.8249566724436743E-2</v>
      </c>
      <c r="W309" s="97">
        <f t="shared" si="133"/>
        <v>282</v>
      </c>
      <c r="X309" s="31">
        <f t="shared" si="123"/>
        <v>-0.23522258431940848</v>
      </c>
      <c r="Y309" s="11">
        <v>110972</v>
      </c>
      <c r="Z309" s="8">
        <f t="shared" si="124"/>
        <v>202</v>
      </c>
      <c r="AA309" s="31">
        <f t="shared" si="125"/>
        <v>4.7870618184947249E-2</v>
      </c>
      <c r="AB309" s="9">
        <v>4.4000000000000004E-2</v>
      </c>
      <c r="AC309" s="97">
        <f t="shared" si="134"/>
        <v>31</v>
      </c>
      <c r="AD309" s="31">
        <f t="shared" si="126"/>
        <v>-2.1087602241740071</v>
      </c>
      <c r="AE309" s="16">
        <v>0.8141025641025641</v>
      </c>
      <c r="AF309" s="8">
        <f t="shared" si="127"/>
        <v>107</v>
      </c>
      <c r="AG309" s="31">
        <f t="shared" si="128"/>
        <v>-0.37837895464660948</v>
      </c>
      <c r="AH309" s="12">
        <v>2.5009999999999999</v>
      </c>
      <c r="AI309" s="97">
        <f t="shared" si="135"/>
        <v>112</v>
      </c>
      <c r="AJ309" s="31">
        <f t="shared" si="129"/>
        <v>-0.25547296958164001</v>
      </c>
      <c r="AK309" s="11">
        <v>126138.81070028966</v>
      </c>
      <c r="AL309" s="36"/>
    </row>
    <row r="310" spans="1:38" x14ac:dyDescent="0.3">
      <c r="A310" t="s">
        <v>650</v>
      </c>
      <c r="B310" s="3" t="s">
        <v>651</v>
      </c>
      <c r="C310" s="4" t="s">
        <v>199</v>
      </c>
      <c r="D310" s="5" t="s">
        <v>33</v>
      </c>
      <c r="E310" s="34">
        <f t="shared" si="110"/>
        <v>3.6087096582172458</v>
      </c>
      <c r="F310" s="6">
        <f t="shared" si="111"/>
        <v>16.682372677911818</v>
      </c>
      <c r="G310" s="7">
        <f t="shared" si="112"/>
        <v>463</v>
      </c>
      <c r="H310" s="97">
        <f t="shared" si="113"/>
        <v>505</v>
      </c>
      <c r="I310" s="31">
        <f t="shared" si="114"/>
        <v>1.0231337100311093</v>
      </c>
      <c r="J310" s="9">
        <v>0.13316730149428646</v>
      </c>
      <c r="K310" s="8">
        <f t="shared" si="115"/>
        <v>307</v>
      </c>
      <c r="L310" s="31">
        <f t="shared" si="116"/>
        <v>0.30397908400115914</v>
      </c>
      <c r="M310" s="9">
        <v>3.1455482495112846E-2</v>
      </c>
      <c r="N310" s="8">
        <f t="shared" si="117"/>
        <v>388</v>
      </c>
      <c r="O310" s="31">
        <f t="shared" si="118"/>
        <v>0.58540993385686213</v>
      </c>
      <c r="P310" s="9">
        <v>2.2935779816513763E-2</v>
      </c>
      <c r="Q310" s="8">
        <f t="shared" si="119"/>
        <v>276</v>
      </c>
      <c r="R310" s="31">
        <f t="shared" si="120"/>
        <v>4.9183531734708567E-2</v>
      </c>
      <c r="S310" s="10">
        <v>0.3232062055591467</v>
      </c>
      <c r="T310" s="8">
        <f t="shared" si="121"/>
        <v>421</v>
      </c>
      <c r="U310" s="31">
        <f t="shared" si="122"/>
        <v>0.61189491354733461</v>
      </c>
      <c r="V310" s="16">
        <v>3.5936465916611517E-2</v>
      </c>
      <c r="W310" s="97">
        <f t="shared" si="133"/>
        <v>452</v>
      </c>
      <c r="X310" s="31">
        <f t="shared" si="123"/>
        <v>0.78614682103156752</v>
      </c>
      <c r="Y310" s="11">
        <v>158052</v>
      </c>
      <c r="Z310" s="8">
        <f t="shared" si="124"/>
        <v>442</v>
      </c>
      <c r="AA310" s="31">
        <f t="shared" si="125"/>
        <v>0.65459036327054287</v>
      </c>
      <c r="AB310" s="9">
        <v>3.4000000000000002E-2</v>
      </c>
      <c r="AC310" s="97">
        <f t="shared" si="134"/>
        <v>429</v>
      </c>
      <c r="AD310" s="31">
        <f t="shared" si="126"/>
        <v>0.6728868744822043</v>
      </c>
      <c r="AE310" s="16">
        <v>0.96913819875776397</v>
      </c>
      <c r="AF310" s="8">
        <f t="shared" si="127"/>
        <v>191</v>
      </c>
      <c r="AG310" s="31">
        <f t="shared" si="128"/>
        <v>-0.16764295528756909</v>
      </c>
      <c r="AH310" s="12">
        <v>2.2716666666666665</v>
      </c>
      <c r="AI310" s="97">
        <f t="shared" si="135"/>
        <v>355</v>
      </c>
      <c r="AJ310" s="31">
        <f t="shared" si="129"/>
        <v>-0.1650809575685972</v>
      </c>
      <c r="AK310" s="11">
        <v>240201.75332902392</v>
      </c>
      <c r="AL310" s="36"/>
    </row>
    <row r="311" spans="1:38" x14ac:dyDescent="0.3">
      <c r="A311" t="s">
        <v>668</v>
      </c>
      <c r="B311" s="3" t="s">
        <v>655</v>
      </c>
      <c r="C311" s="4" t="s">
        <v>199</v>
      </c>
      <c r="D311" s="5" t="s">
        <v>33</v>
      </c>
      <c r="E311" s="34">
        <f t="shared" si="110"/>
        <v>-0.99411911441720235</v>
      </c>
      <c r="F311" s="6">
        <f t="shared" si="111"/>
        <v>31.361134704312214</v>
      </c>
      <c r="G311" s="7">
        <f t="shared" si="112"/>
        <v>184</v>
      </c>
      <c r="H311" s="97">
        <f t="shared" si="113"/>
        <v>433</v>
      </c>
      <c r="I311" s="31">
        <f t="shared" si="114"/>
        <v>0.45396964559002495</v>
      </c>
      <c r="J311" s="9">
        <v>8.5218152633882882E-2</v>
      </c>
      <c r="K311" s="8">
        <f t="shared" si="115"/>
        <v>482</v>
      </c>
      <c r="L311" s="31">
        <f t="shared" si="116"/>
        <v>0.82253259721364114</v>
      </c>
      <c r="M311" s="9">
        <v>1.3967925504397309E-2</v>
      </c>
      <c r="N311" s="8">
        <f t="shared" si="117"/>
        <v>224</v>
      </c>
      <c r="O311" s="31">
        <f t="shared" si="118"/>
        <v>9.4023562434445596E-2</v>
      </c>
      <c r="P311" s="9">
        <v>5.5613850996852045E-2</v>
      </c>
      <c r="Q311" s="8">
        <f t="shared" si="119"/>
        <v>386</v>
      </c>
      <c r="R311" s="31">
        <f t="shared" si="120"/>
        <v>5.3022261440516576E-2</v>
      </c>
      <c r="S311" s="10">
        <v>0</v>
      </c>
      <c r="T311" s="8">
        <f t="shared" si="121"/>
        <v>94</v>
      </c>
      <c r="U311" s="31">
        <f t="shared" si="122"/>
        <v>-0.58195447582185245</v>
      </c>
      <c r="V311" s="16">
        <v>0.11329005807994534</v>
      </c>
      <c r="W311" s="97">
        <f t="shared" si="133"/>
        <v>243</v>
      </c>
      <c r="X311" s="31">
        <f t="shared" si="123"/>
        <v>-0.36478116734311344</v>
      </c>
      <c r="Y311" s="11">
        <v>105000</v>
      </c>
      <c r="Z311" s="8">
        <f t="shared" si="124"/>
        <v>191</v>
      </c>
      <c r="AA311" s="31">
        <f t="shared" si="125"/>
        <v>-1.2801356323611931E-2</v>
      </c>
      <c r="AB311" s="9">
        <v>4.4999999999999998E-2</v>
      </c>
      <c r="AC311" s="97">
        <f t="shared" si="134"/>
        <v>125</v>
      </c>
      <c r="AD311" s="31">
        <f t="shared" si="126"/>
        <v>-0.43456352515575314</v>
      </c>
      <c r="AE311" s="16">
        <v>0.90741423828845447</v>
      </c>
      <c r="AF311" s="8">
        <f t="shared" si="127"/>
        <v>250</v>
      </c>
      <c r="AG311" s="31">
        <f t="shared" si="128"/>
        <v>-5.0635467271357565E-2</v>
      </c>
      <c r="AH311" s="12">
        <v>2.144333333333333</v>
      </c>
      <c r="AI311" s="97">
        <f t="shared" si="135"/>
        <v>225</v>
      </c>
      <c r="AJ311" s="31">
        <f t="shared" si="129"/>
        <v>-0.21412443012364304</v>
      </c>
      <c r="AK311" s="11">
        <v>178315.28048944467</v>
      </c>
      <c r="AL311" s="36"/>
    </row>
    <row r="312" spans="1:38" x14ac:dyDescent="0.3">
      <c r="A312" t="s">
        <v>836</v>
      </c>
      <c r="B312" s="3" t="s">
        <v>669</v>
      </c>
      <c r="C312" s="4" t="s">
        <v>199</v>
      </c>
      <c r="D312" s="5" t="s">
        <v>33</v>
      </c>
      <c r="E312" s="34">
        <f t="shared" si="110"/>
        <v>2.457021067970242</v>
      </c>
      <c r="F312" s="6">
        <f t="shared" si="111"/>
        <v>20.355192932548505</v>
      </c>
      <c r="G312" s="7">
        <f t="shared" si="112"/>
        <v>390</v>
      </c>
      <c r="H312" s="97">
        <f t="shared" si="113"/>
        <v>250</v>
      </c>
      <c r="I312" s="31">
        <f t="shared" si="114"/>
        <v>-0.13407782025217524</v>
      </c>
      <c r="J312" s="9">
        <v>3.5678174201935642E-2</v>
      </c>
      <c r="K312" s="8">
        <f t="shared" si="115"/>
        <v>235</v>
      </c>
      <c r="L312" s="31">
        <f t="shared" si="116"/>
        <v>3.0361373793868839E-2</v>
      </c>
      <c r="M312" s="9">
        <v>4.0682891391209591E-2</v>
      </c>
      <c r="N312" s="8">
        <f t="shared" si="117"/>
        <v>286</v>
      </c>
      <c r="O312" s="31">
        <f t="shared" si="118"/>
        <v>0.32106851132476405</v>
      </c>
      <c r="P312" s="9">
        <v>4.0514956455887922E-2</v>
      </c>
      <c r="Q312" s="8">
        <f t="shared" si="119"/>
        <v>184</v>
      </c>
      <c r="R312" s="31">
        <f t="shared" si="120"/>
        <v>4.4739813944163723E-2</v>
      </c>
      <c r="S312" s="10">
        <v>0.69735006973500702</v>
      </c>
      <c r="T312" s="8">
        <f t="shared" si="121"/>
        <v>547</v>
      </c>
      <c r="U312" s="31">
        <f t="shared" si="122"/>
        <v>0.98505663683081701</v>
      </c>
      <c r="V312" s="16">
        <v>1.1758039382348774E-2</v>
      </c>
      <c r="W312" s="97">
        <f t="shared" si="133"/>
        <v>401</v>
      </c>
      <c r="X312" s="31">
        <f t="shared" si="123"/>
        <v>0.41534720598783592</v>
      </c>
      <c r="Y312" s="11">
        <v>140960</v>
      </c>
      <c r="Z312" s="8">
        <f t="shared" si="124"/>
        <v>317</v>
      </c>
      <c r="AA312" s="31">
        <f t="shared" si="125"/>
        <v>0.35123049072774526</v>
      </c>
      <c r="AB312" s="9">
        <v>3.9E-2</v>
      </c>
      <c r="AC312" s="97">
        <f t="shared" si="134"/>
        <v>358</v>
      </c>
      <c r="AD312" s="31">
        <f t="shared" si="126"/>
        <v>0.48798995808561846</v>
      </c>
      <c r="AE312" s="16">
        <v>0.95883293365307753</v>
      </c>
      <c r="AF312" s="8">
        <f t="shared" si="127"/>
        <v>138</v>
      </c>
      <c r="AG312" s="31">
        <f t="shared" si="128"/>
        <v>-0.28403783865448112</v>
      </c>
      <c r="AH312" s="12">
        <v>2.3983333333333334</v>
      </c>
      <c r="AI312" s="97">
        <f t="shared" si="135"/>
        <v>258</v>
      </c>
      <c r="AJ312" s="31">
        <f t="shared" si="129"/>
        <v>-0.20589191061002299</v>
      </c>
      <c r="AK312" s="11">
        <v>188703.64755927474</v>
      </c>
      <c r="AL312" s="36"/>
    </row>
    <row r="313" spans="1:38" x14ac:dyDescent="0.3">
      <c r="A313" t="s">
        <v>972</v>
      </c>
      <c r="B313" s="3" t="s">
        <v>677</v>
      </c>
      <c r="C313" s="4" t="s">
        <v>199</v>
      </c>
      <c r="D313" s="5" t="s">
        <v>33</v>
      </c>
      <c r="E313" s="34">
        <f t="shared" si="110"/>
        <v>2.0358624063544859</v>
      </c>
      <c r="F313" s="6">
        <f t="shared" si="111"/>
        <v>21.6982991123764</v>
      </c>
      <c r="G313" s="7">
        <f t="shared" si="112"/>
        <v>360</v>
      </c>
      <c r="H313" s="97">
        <f t="shared" si="113"/>
        <v>540</v>
      </c>
      <c r="I313" s="31">
        <f t="shared" si="114"/>
        <v>1.587925804864172</v>
      </c>
      <c r="J313" s="9">
        <v>0.1807481343722781</v>
      </c>
      <c r="K313" s="8">
        <f t="shared" si="115"/>
        <v>420</v>
      </c>
      <c r="L313" s="31">
        <f t="shared" si="116"/>
        <v>0.61771463369396129</v>
      </c>
      <c r="M313" s="9">
        <v>2.0875150541951024E-2</v>
      </c>
      <c r="N313" s="8">
        <f t="shared" si="117"/>
        <v>383</v>
      </c>
      <c r="O313" s="31">
        <f t="shared" si="118"/>
        <v>0.56577840962299641</v>
      </c>
      <c r="P313" s="9">
        <v>2.4241311234562232E-2</v>
      </c>
      <c r="Q313" s="8">
        <f t="shared" si="119"/>
        <v>57</v>
      </c>
      <c r="R313" s="31">
        <f t="shared" si="120"/>
        <v>2.3896224111694907E-2</v>
      </c>
      <c r="S313" s="10">
        <v>2.4522997786948983</v>
      </c>
      <c r="T313" s="8">
        <f t="shared" si="121"/>
        <v>407</v>
      </c>
      <c r="U313" s="31">
        <f t="shared" si="122"/>
        <v>0.59009315538507656</v>
      </c>
      <c r="V313" s="16">
        <v>3.7349076522559088E-2</v>
      </c>
      <c r="W313" s="97">
        <v>421</v>
      </c>
      <c r="X313" s="31">
        <f t="shared" si="123"/>
        <v>-0.30204114354797701</v>
      </c>
      <c r="Y313" s="11">
        <v>107892</v>
      </c>
      <c r="Z313" s="8">
        <f t="shared" si="124"/>
        <v>191</v>
      </c>
      <c r="AA313" s="31">
        <f t="shared" si="125"/>
        <v>-1.2801356323611931E-2</v>
      </c>
      <c r="AB313" s="9">
        <v>4.4999999999999998E-2</v>
      </c>
      <c r="AC313" s="97">
        <v>421</v>
      </c>
      <c r="AD313" s="31">
        <f t="shared" si="126"/>
        <v>0.51266237880476562</v>
      </c>
      <c r="AE313" s="16">
        <v>0.96020805575484269</v>
      </c>
      <c r="AF313" s="8">
        <f t="shared" si="127"/>
        <v>469</v>
      </c>
      <c r="AG313" s="31">
        <f t="shared" si="128"/>
        <v>0.52766332166740404</v>
      </c>
      <c r="AH313" s="12">
        <v>1.5149999999999999</v>
      </c>
      <c r="AI313" s="97">
        <v>421</v>
      </c>
      <c r="AJ313" s="31">
        <f t="shared" si="129"/>
        <v>-0.10020480701937097</v>
      </c>
      <c r="AK313" s="11">
        <v>322067.00307035906</v>
      </c>
      <c r="AL313" s="36"/>
    </row>
    <row r="314" spans="1:38" x14ac:dyDescent="0.3">
      <c r="A314" t="s">
        <v>500</v>
      </c>
      <c r="B314" s="3" t="s">
        <v>724</v>
      </c>
      <c r="C314" s="4" t="s">
        <v>199</v>
      </c>
      <c r="D314" s="5" t="s">
        <v>33</v>
      </c>
      <c r="E314" s="34">
        <f t="shared" si="110"/>
        <v>-12.112796409571809</v>
      </c>
      <c r="F314" s="6">
        <f t="shared" si="111"/>
        <v>66.819420494618214</v>
      </c>
      <c r="G314" s="7">
        <f t="shared" si="112"/>
        <v>14</v>
      </c>
      <c r="H314" s="97">
        <f t="shared" si="113"/>
        <v>216</v>
      </c>
      <c r="I314" s="31">
        <f t="shared" si="114"/>
        <v>-0.2166578125793954</v>
      </c>
      <c r="J314" s="9">
        <v>2.8721234028846521E-2</v>
      </c>
      <c r="K314" s="8">
        <f t="shared" si="115"/>
        <v>85</v>
      </c>
      <c r="L314" s="31">
        <f t="shared" si="116"/>
        <v>-0.81648547216710021</v>
      </c>
      <c r="M314" s="9">
        <v>6.9241723033107869E-2</v>
      </c>
      <c r="N314" s="8">
        <f t="shared" si="117"/>
        <v>24</v>
      </c>
      <c r="O314" s="31">
        <f t="shared" si="118"/>
        <v>-2.2131599552464434</v>
      </c>
      <c r="P314" s="9">
        <v>0.20904567491707068</v>
      </c>
      <c r="Q314" s="8">
        <f t="shared" si="119"/>
        <v>210</v>
      </c>
      <c r="R314" s="31">
        <f t="shared" si="120"/>
        <v>4.6410941477522519E-2</v>
      </c>
      <c r="S314" s="10">
        <v>0.55664758988988816</v>
      </c>
      <c r="T314" s="8">
        <f t="shared" si="121"/>
        <v>6</v>
      </c>
      <c r="U314" s="31">
        <f t="shared" si="122"/>
        <v>-3.7653902126231582</v>
      </c>
      <c r="V314" s="16">
        <v>0.31955576617971276</v>
      </c>
      <c r="W314" s="97">
        <f t="shared" ref="W314:W345" si="136">RANK(Y314,Y$7:Y$570,1)</f>
        <v>37</v>
      </c>
      <c r="X314" s="31">
        <f t="shared" si="123"/>
        <v>-1.2149822505144123</v>
      </c>
      <c r="Y314" s="11">
        <v>65810</v>
      </c>
      <c r="Z314" s="8">
        <f t="shared" si="124"/>
        <v>191</v>
      </c>
      <c r="AA314" s="31">
        <f t="shared" si="125"/>
        <v>-1.2801356323611931E-2</v>
      </c>
      <c r="AB314" s="9">
        <v>4.4999999999999998E-2</v>
      </c>
      <c r="AC314" s="97">
        <f t="shared" ref="AC314:AC345" si="137">RANK(AE314,AE$7:AE$570,1)</f>
        <v>2</v>
      </c>
      <c r="AD314" s="31">
        <f t="shared" si="126"/>
        <v>-4.6413759859636237</v>
      </c>
      <c r="AE314" s="16">
        <v>0.6729467387800423</v>
      </c>
      <c r="AF314" s="8">
        <f t="shared" si="127"/>
        <v>311</v>
      </c>
      <c r="AG314" s="31">
        <f t="shared" si="128"/>
        <v>7.0660253289950237E-2</v>
      </c>
      <c r="AH314" s="12">
        <v>2.0123333333333333</v>
      </c>
      <c r="AI314" s="97">
        <f t="shared" ref="AI314:AI345" si="138">RANK(AK314,AK$7:AK$570,1)</f>
        <v>33</v>
      </c>
      <c r="AJ314" s="31">
        <f t="shared" si="129"/>
        <v>-0.28350733005577827</v>
      </c>
      <c r="AK314" s="11">
        <v>90763.100179170942</v>
      </c>
      <c r="AL314" s="36">
        <v>1</v>
      </c>
    </row>
    <row r="315" spans="1:38" x14ac:dyDescent="0.3">
      <c r="A315" t="s">
        <v>611</v>
      </c>
      <c r="B315" s="3" t="s">
        <v>742</v>
      </c>
      <c r="C315" s="4" t="s">
        <v>199</v>
      </c>
      <c r="D315" s="5" t="s">
        <v>33</v>
      </c>
      <c r="E315" s="34">
        <f t="shared" si="110"/>
        <v>-1.2572434142249929</v>
      </c>
      <c r="F315" s="6">
        <f t="shared" si="111"/>
        <v>32.200257593958867</v>
      </c>
      <c r="G315" s="7">
        <f t="shared" si="112"/>
        <v>166</v>
      </c>
      <c r="H315" s="97">
        <f t="shared" si="113"/>
        <v>414</v>
      </c>
      <c r="I315" s="31">
        <f t="shared" si="114"/>
        <v>0.36147495070408403</v>
      </c>
      <c r="J315" s="9">
        <v>7.7425949698093577E-2</v>
      </c>
      <c r="K315" s="8">
        <f t="shared" si="115"/>
        <v>431</v>
      </c>
      <c r="L315" s="31">
        <f t="shared" si="116"/>
        <v>0.65817653027064027</v>
      </c>
      <c r="M315" s="9">
        <v>1.9510624597553122E-2</v>
      </c>
      <c r="N315" s="8">
        <f t="shared" si="117"/>
        <v>143</v>
      </c>
      <c r="O315" s="31">
        <f t="shared" si="118"/>
        <v>-0.28733061243818814</v>
      </c>
      <c r="P315" s="9">
        <v>8.0974584619426013E-2</v>
      </c>
      <c r="Q315" s="8">
        <f t="shared" si="119"/>
        <v>180</v>
      </c>
      <c r="R315" s="31">
        <f t="shared" si="120"/>
        <v>4.4636564317364097E-2</v>
      </c>
      <c r="S315" s="10">
        <v>0.70604328927917392</v>
      </c>
      <c r="T315" s="8">
        <f t="shared" si="121"/>
        <v>238</v>
      </c>
      <c r="U315" s="31">
        <f t="shared" si="122"/>
        <v>9.608511880772326E-2</v>
      </c>
      <c r="V315" s="16">
        <v>6.9357549724530773E-2</v>
      </c>
      <c r="W315" s="97">
        <f t="shared" si="136"/>
        <v>333</v>
      </c>
      <c r="X315" s="31">
        <f t="shared" si="123"/>
        <v>-2.2791632382349079E-2</v>
      </c>
      <c r="Y315" s="11">
        <v>120764</v>
      </c>
      <c r="Z315" s="8">
        <f t="shared" si="124"/>
        <v>191</v>
      </c>
      <c r="AA315" s="31">
        <f t="shared" si="125"/>
        <v>-1.2801356323611931E-2</v>
      </c>
      <c r="AB315" s="9">
        <v>4.4999999999999998E-2</v>
      </c>
      <c r="AC315" s="97">
        <f t="shared" si="137"/>
        <v>61</v>
      </c>
      <c r="AD315" s="31">
        <f t="shared" si="126"/>
        <v>-1.2199987428223202</v>
      </c>
      <c r="AE315" s="16">
        <v>0.86363785575944585</v>
      </c>
      <c r="AF315" s="8">
        <f t="shared" si="127"/>
        <v>167</v>
      </c>
      <c r="AG315" s="31">
        <f t="shared" si="128"/>
        <v>-0.21940804815337989</v>
      </c>
      <c r="AH315" s="12">
        <v>2.3279999999999998</v>
      </c>
      <c r="AI315" s="97">
        <f t="shared" si="138"/>
        <v>204</v>
      </c>
      <c r="AJ315" s="31">
        <f t="shared" si="129"/>
        <v>-0.22041444635578836</v>
      </c>
      <c r="AK315" s="11">
        <v>170378.09948591224</v>
      </c>
      <c r="AL315" s="36"/>
    </row>
    <row r="316" spans="1:38" x14ac:dyDescent="0.3">
      <c r="A316" t="s">
        <v>984</v>
      </c>
      <c r="B316" s="3" t="s">
        <v>777</v>
      </c>
      <c r="C316" s="4" t="s">
        <v>199</v>
      </c>
      <c r="D316" s="5" t="s">
        <v>33</v>
      </c>
      <c r="E316" s="34">
        <f t="shared" si="110"/>
        <v>-0.1524813148847875</v>
      </c>
      <c r="F316" s="6">
        <f t="shared" si="111"/>
        <v>28.677089396085677</v>
      </c>
      <c r="G316" s="7">
        <f t="shared" si="112"/>
        <v>230</v>
      </c>
      <c r="H316" s="97">
        <f t="shared" si="113"/>
        <v>384</v>
      </c>
      <c r="I316" s="31">
        <f t="shared" si="114"/>
        <v>0.24898330451545531</v>
      </c>
      <c r="J316" s="9">
        <v>6.7949106331414821E-2</v>
      </c>
      <c r="K316" s="8">
        <f t="shared" si="115"/>
        <v>282</v>
      </c>
      <c r="L316" s="31">
        <f t="shared" si="116"/>
        <v>0.21165462409688757</v>
      </c>
      <c r="M316" s="9">
        <v>3.4569007354313661E-2</v>
      </c>
      <c r="N316" s="8">
        <f t="shared" si="117"/>
        <v>176</v>
      </c>
      <c r="O316" s="31">
        <f t="shared" si="118"/>
        <v>-0.11647143588893175</v>
      </c>
      <c r="P316" s="9">
        <v>6.9612144271460188E-2</v>
      </c>
      <c r="Q316" s="8">
        <f t="shared" si="119"/>
        <v>385</v>
      </c>
      <c r="R316" s="31">
        <f t="shared" si="120"/>
        <v>5.268535310052367E-2</v>
      </c>
      <c r="S316" s="10">
        <v>2.8366380166226987E-2</v>
      </c>
      <c r="T316" s="8">
        <f t="shared" si="121"/>
        <v>200</v>
      </c>
      <c r="U316" s="31">
        <f t="shared" si="122"/>
        <v>-4.2663318527012731E-2</v>
      </c>
      <c r="V316" s="16">
        <v>7.8347536342995308E-2</v>
      </c>
      <c r="W316" s="97">
        <f t="shared" si="136"/>
        <v>241</v>
      </c>
      <c r="X316" s="31">
        <f t="shared" si="123"/>
        <v>-0.37374092869421693</v>
      </c>
      <c r="Y316" s="11">
        <v>104587</v>
      </c>
      <c r="Z316" s="8">
        <f t="shared" si="124"/>
        <v>218</v>
      </c>
      <c r="AA316" s="31">
        <f t="shared" si="125"/>
        <v>0.10854259269350727</v>
      </c>
      <c r="AB316" s="9">
        <v>4.2999999999999997E-2</v>
      </c>
      <c r="AC316" s="97">
        <f t="shared" si="137"/>
        <v>225</v>
      </c>
      <c r="AD316" s="31">
        <f t="shared" si="126"/>
        <v>7.1754292371757761E-2</v>
      </c>
      <c r="AE316" s="16">
        <v>0.9356339589767958</v>
      </c>
      <c r="AF316" s="8">
        <f t="shared" si="127"/>
        <v>419</v>
      </c>
      <c r="AG316" s="31">
        <f t="shared" si="128"/>
        <v>0.3356117641119995</v>
      </c>
      <c r="AH316" s="12">
        <v>1.724</v>
      </c>
      <c r="AI316" s="97">
        <f t="shared" si="138"/>
        <v>254</v>
      </c>
      <c r="AJ316" s="31">
        <f t="shared" si="129"/>
        <v>-0.20660117248600168</v>
      </c>
      <c r="AK316" s="11">
        <v>187808.65147647008</v>
      </c>
      <c r="AL316" s="36">
        <v>1</v>
      </c>
    </row>
    <row r="317" spans="1:38" x14ac:dyDescent="0.3">
      <c r="A317" t="s">
        <v>561</v>
      </c>
      <c r="B317" s="3" t="s">
        <v>819</v>
      </c>
      <c r="C317" s="4" t="s">
        <v>199</v>
      </c>
      <c r="D317" s="5" t="s">
        <v>33</v>
      </c>
      <c r="E317" s="34">
        <f t="shared" si="110"/>
        <v>-12.209626916750667</v>
      </c>
      <c r="F317" s="6">
        <f t="shared" si="111"/>
        <v>67.128220157170205</v>
      </c>
      <c r="G317" s="7">
        <f t="shared" si="112"/>
        <v>13</v>
      </c>
      <c r="H317" s="97">
        <f t="shared" si="113"/>
        <v>467</v>
      </c>
      <c r="I317" s="31">
        <f t="shared" si="114"/>
        <v>0.61198180857620033</v>
      </c>
      <c r="J317" s="9">
        <v>9.8529865720018428E-2</v>
      </c>
      <c r="K317" s="8">
        <f t="shared" si="115"/>
        <v>335</v>
      </c>
      <c r="L317" s="31">
        <f t="shared" si="116"/>
        <v>0.37502962923393918</v>
      </c>
      <c r="M317" s="9">
        <v>2.9059393321437674E-2</v>
      </c>
      <c r="N317" s="8">
        <f t="shared" si="117"/>
        <v>18</v>
      </c>
      <c r="O317" s="31">
        <f t="shared" si="118"/>
        <v>-2.6866795514674657</v>
      </c>
      <c r="P317" s="9">
        <v>0.24053557364137568</v>
      </c>
      <c r="Q317" s="8">
        <f t="shared" si="119"/>
        <v>82</v>
      </c>
      <c r="R317" s="31">
        <f t="shared" si="120"/>
        <v>3.0702898983406536E-2</v>
      </c>
      <c r="S317" s="10">
        <v>1.8792040604857829</v>
      </c>
      <c r="T317" s="8">
        <f t="shared" si="121"/>
        <v>29</v>
      </c>
      <c r="U317" s="31">
        <f t="shared" si="122"/>
        <v>-1.9486172721972723</v>
      </c>
      <c r="V317" s="16">
        <v>0.20184082295614511</v>
      </c>
      <c r="W317" s="97">
        <f t="shared" si="136"/>
        <v>27</v>
      </c>
      <c r="X317" s="31">
        <f t="shared" si="123"/>
        <v>-1.298136645814121</v>
      </c>
      <c r="Y317" s="11">
        <v>61977</v>
      </c>
      <c r="Z317" s="8">
        <f t="shared" si="124"/>
        <v>26</v>
      </c>
      <c r="AA317" s="31">
        <f t="shared" si="125"/>
        <v>-1.7722886170718395</v>
      </c>
      <c r="AB317" s="9">
        <v>7.400000000000001E-2</v>
      </c>
      <c r="AC317" s="97">
        <f t="shared" si="137"/>
        <v>1</v>
      </c>
      <c r="AD317" s="31">
        <f t="shared" si="126"/>
        <v>-4.6926848165104795</v>
      </c>
      <c r="AE317" s="16">
        <v>0.67008703126678848</v>
      </c>
      <c r="AF317" s="8">
        <f t="shared" si="127"/>
        <v>236</v>
      </c>
      <c r="AG317" s="31">
        <f t="shared" si="128"/>
        <v>-7.8508978814486638E-2</v>
      </c>
      <c r="AH317" s="12">
        <v>2.1746666666666665</v>
      </c>
      <c r="AI317" s="97">
        <f t="shared" si="138"/>
        <v>47</v>
      </c>
      <c r="AJ317" s="31">
        <f t="shared" si="129"/>
        <v>-0.27619410968722713</v>
      </c>
      <c r="AK317" s="11">
        <v>99991.431496865072</v>
      </c>
      <c r="AL317" s="36">
        <v>1</v>
      </c>
    </row>
    <row r="318" spans="1:38" x14ac:dyDescent="0.3">
      <c r="A318" t="s">
        <v>672</v>
      </c>
      <c r="B318" s="3" t="s">
        <v>829</v>
      </c>
      <c r="C318" s="4" t="s">
        <v>199</v>
      </c>
      <c r="D318" s="5" t="s">
        <v>33</v>
      </c>
      <c r="E318" s="34">
        <f t="shared" si="110"/>
        <v>0.39600347924992801</v>
      </c>
      <c r="F318" s="6">
        <f t="shared" si="111"/>
        <v>26.927930744764691</v>
      </c>
      <c r="G318" s="7">
        <f t="shared" si="112"/>
        <v>253</v>
      </c>
      <c r="H318" s="97">
        <f t="shared" si="113"/>
        <v>475</v>
      </c>
      <c r="I318" s="31">
        <f t="shared" si="114"/>
        <v>0.67169620370718286</v>
      </c>
      <c r="J318" s="9">
        <v>0.10356049678077617</v>
      </c>
      <c r="K318" s="8">
        <f t="shared" si="115"/>
        <v>301</v>
      </c>
      <c r="L318" s="31">
        <f t="shared" si="116"/>
        <v>0.26877865816671009</v>
      </c>
      <c r="M318" s="9">
        <v>3.264257203783695E-2</v>
      </c>
      <c r="N318" s="8">
        <f t="shared" si="117"/>
        <v>158</v>
      </c>
      <c r="O318" s="31">
        <f t="shared" si="118"/>
        <v>-0.17893152072055779</v>
      </c>
      <c r="P318" s="9">
        <v>7.376585144927536E-2</v>
      </c>
      <c r="Q318" s="8">
        <f t="shared" si="119"/>
        <v>187</v>
      </c>
      <c r="R318" s="31">
        <f t="shared" si="120"/>
        <v>4.4881214821988695E-2</v>
      </c>
      <c r="S318" s="10">
        <v>0.68544466229894951</v>
      </c>
      <c r="T318" s="8">
        <f t="shared" si="121"/>
        <v>391</v>
      </c>
      <c r="U318" s="31">
        <f t="shared" si="122"/>
        <v>0.54963136824002767</v>
      </c>
      <c r="V318" s="16">
        <v>3.9970734337094228E-2</v>
      </c>
      <c r="W318" s="97">
        <f t="shared" si="136"/>
        <v>368</v>
      </c>
      <c r="X318" s="31">
        <f t="shared" si="123"/>
        <v>0.13054394444476855</v>
      </c>
      <c r="Y318" s="11">
        <v>127832</v>
      </c>
      <c r="Z318" s="8">
        <f t="shared" si="124"/>
        <v>191</v>
      </c>
      <c r="AA318" s="31">
        <f t="shared" si="125"/>
        <v>-1.2801356323611931E-2</v>
      </c>
      <c r="AB318" s="9">
        <v>4.4999999999999998E-2</v>
      </c>
      <c r="AC318" s="97">
        <f t="shared" si="137"/>
        <v>127</v>
      </c>
      <c r="AD318" s="31">
        <f t="shared" si="126"/>
        <v>-0.42700197059943817</v>
      </c>
      <c r="AE318" s="16">
        <v>0.90783568298220607</v>
      </c>
      <c r="AF318" s="8">
        <f t="shared" si="127"/>
        <v>444</v>
      </c>
      <c r="AG318" s="31">
        <f t="shared" si="128"/>
        <v>0.41004322900189311</v>
      </c>
      <c r="AH318" s="12">
        <v>1.643</v>
      </c>
      <c r="AI318" s="97">
        <f t="shared" si="138"/>
        <v>294</v>
      </c>
      <c r="AJ318" s="31">
        <f t="shared" si="129"/>
        <v>-0.19179089332878227</v>
      </c>
      <c r="AK318" s="11">
        <v>206497.29424704702</v>
      </c>
      <c r="AL318" s="36"/>
    </row>
    <row r="319" spans="1:38" x14ac:dyDescent="0.3">
      <c r="A319" t="s">
        <v>697</v>
      </c>
      <c r="B319" s="3" t="s">
        <v>837</v>
      </c>
      <c r="C319" s="4" t="s">
        <v>199</v>
      </c>
      <c r="D319" s="5" t="s">
        <v>33</v>
      </c>
      <c r="E319" s="34">
        <f t="shared" si="110"/>
        <v>3.0479721056412612</v>
      </c>
      <c r="F319" s="6">
        <f t="shared" si="111"/>
        <v>18.470606283833696</v>
      </c>
      <c r="G319" s="7">
        <f t="shared" si="112"/>
        <v>429</v>
      </c>
      <c r="H319" s="97">
        <f t="shared" si="113"/>
        <v>346</v>
      </c>
      <c r="I319" s="31">
        <f t="shared" si="114"/>
        <v>0.15404208571532688</v>
      </c>
      <c r="J319" s="9">
        <v>5.9950796322672639E-2</v>
      </c>
      <c r="K319" s="8">
        <f t="shared" si="115"/>
        <v>319</v>
      </c>
      <c r="L319" s="31">
        <f t="shared" si="116"/>
        <v>0.33620957069245228</v>
      </c>
      <c r="M319" s="9">
        <v>3.0368550368550368E-2</v>
      </c>
      <c r="N319" s="8">
        <f t="shared" si="117"/>
        <v>426</v>
      </c>
      <c r="O319" s="31">
        <f t="shared" si="118"/>
        <v>0.67390583330711606</v>
      </c>
      <c r="P319" s="9">
        <v>1.7050644473764337E-2</v>
      </c>
      <c r="Q319" s="8">
        <f t="shared" si="119"/>
        <v>304</v>
      </c>
      <c r="R319" s="31">
        <f t="shared" si="120"/>
        <v>5.0120470648977365E-2</v>
      </c>
      <c r="S319" s="10">
        <v>0.2443195699975568</v>
      </c>
      <c r="T319" s="8">
        <f t="shared" si="121"/>
        <v>370</v>
      </c>
      <c r="U319" s="31">
        <f t="shared" si="122"/>
        <v>0.51127471529856505</v>
      </c>
      <c r="V319" s="16">
        <v>4.245599329421626E-2</v>
      </c>
      <c r="W319" s="97">
        <f t="shared" si="136"/>
        <v>382</v>
      </c>
      <c r="X319" s="31">
        <f t="shared" si="123"/>
        <v>0.21311259263435681</v>
      </c>
      <c r="Y319" s="11">
        <v>131638</v>
      </c>
      <c r="Z319" s="8">
        <f t="shared" si="124"/>
        <v>471</v>
      </c>
      <c r="AA319" s="31">
        <f t="shared" si="125"/>
        <v>0.71526233777910242</v>
      </c>
      <c r="AB319" s="9">
        <v>3.3000000000000002E-2</v>
      </c>
      <c r="AC319" s="97">
        <f t="shared" si="137"/>
        <v>484</v>
      </c>
      <c r="AD319" s="31">
        <f t="shared" si="126"/>
        <v>0.81930635874270952</v>
      </c>
      <c r="AE319" s="16">
        <v>0.97729891680110625</v>
      </c>
      <c r="AF319" s="8">
        <f t="shared" si="127"/>
        <v>244</v>
      </c>
      <c r="AG319" s="31">
        <f t="shared" si="128"/>
        <v>-6.2274955608049506E-2</v>
      </c>
      <c r="AH319" s="12">
        <v>2.1570000000000005</v>
      </c>
      <c r="AI319" s="97">
        <f t="shared" si="138"/>
        <v>352</v>
      </c>
      <c r="AJ319" s="31">
        <f t="shared" si="129"/>
        <v>-0.16801751187799391</v>
      </c>
      <c r="AK319" s="11">
        <v>236496.2043733203</v>
      </c>
      <c r="AL319" s="36"/>
    </row>
    <row r="320" spans="1:38" x14ac:dyDescent="0.3">
      <c r="A320" t="s">
        <v>1005</v>
      </c>
      <c r="B320" s="3" t="s">
        <v>927</v>
      </c>
      <c r="C320" s="4" t="s">
        <v>199</v>
      </c>
      <c r="D320" s="5" t="s">
        <v>33</v>
      </c>
      <c r="E320" s="34">
        <f t="shared" si="110"/>
        <v>-0.16529848676470732</v>
      </c>
      <c r="F320" s="6">
        <f t="shared" si="111"/>
        <v>28.717964306965563</v>
      </c>
      <c r="G320" s="7">
        <f t="shared" si="112"/>
        <v>225</v>
      </c>
      <c r="H320" s="97">
        <f t="shared" si="113"/>
        <v>401</v>
      </c>
      <c r="I320" s="31">
        <f t="shared" si="114"/>
        <v>0.30986481250722214</v>
      </c>
      <c r="J320" s="9">
        <v>7.3078060655700439E-2</v>
      </c>
      <c r="K320" s="8">
        <f t="shared" si="115"/>
        <v>304</v>
      </c>
      <c r="L320" s="31">
        <f t="shared" si="116"/>
        <v>0.28787268421682261</v>
      </c>
      <c r="M320" s="9">
        <v>3.1998650320548869E-2</v>
      </c>
      <c r="N320" s="8">
        <f t="shared" si="117"/>
        <v>178</v>
      </c>
      <c r="O320" s="31">
        <f t="shared" si="118"/>
        <v>-0.11172595554566991</v>
      </c>
      <c r="P320" s="9">
        <v>6.9296561354512135E-2</v>
      </c>
      <c r="Q320" s="8">
        <f t="shared" si="119"/>
        <v>286</v>
      </c>
      <c r="R320" s="31">
        <f t="shared" si="120"/>
        <v>4.9496799425531313E-2</v>
      </c>
      <c r="S320" s="10">
        <v>0.29683027668822221</v>
      </c>
      <c r="T320" s="8">
        <f t="shared" si="121"/>
        <v>270</v>
      </c>
      <c r="U320" s="31">
        <f t="shared" si="122"/>
        <v>0.21177631124690274</v>
      </c>
      <c r="V320" s="16">
        <v>6.1861520998864925E-2</v>
      </c>
      <c r="W320" s="97">
        <f t="shared" si="136"/>
        <v>211</v>
      </c>
      <c r="X320" s="31">
        <f t="shared" si="123"/>
        <v>-0.47370843548812724</v>
      </c>
      <c r="Y320" s="11">
        <v>99979</v>
      </c>
      <c r="Z320" s="8">
        <f t="shared" si="124"/>
        <v>246</v>
      </c>
      <c r="AA320" s="31">
        <f t="shared" si="125"/>
        <v>0.16921456720206646</v>
      </c>
      <c r="AB320" s="9">
        <v>4.2000000000000003E-2</v>
      </c>
      <c r="AC320" s="97">
        <f t="shared" si="137"/>
        <v>179</v>
      </c>
      <c r="AD320" s="31">
        <f t="shared" si="126"/>
        <v>-0.11399769785536668</v>
      </c>
      <c r="AE320" s="16">
        <v>0.92528103616813295</v>
      </c>
      <c r="AF320" s="8">
        <f t="shared" si="127"/>
        <v>292</v>
      </c>
      <c r="AG320" s="31">
        <f t="shared" si="128"/>
        <v>4.3399346396121037E-2</v>
      </c>
      <c r="AH320" s="12">
        <v>2.0419999999999998</v>
      </c>
      <c r="AI320" s="97">
        <f t="shared" si="138"/>
        <v>186</v>
      </c>
      <c r="AJ320" s="31">
        <f t="shared" si="129"/>
        <v>-0.22655314612034186</v>
      </c>
      <c r="AK320" s="11">
        <v>162631.86015053536</v>
      </c>
      <c r="AL320" s="36"/>
    </row>
    <row r="321" spans="1:38" x14ac:dyDescent="0.3">
      <c r="A321" t="s">
        <v>1088</v>
      </c>
      <c r="B321" s="3" t="s">
        <v>959</v>
      </c>
      <c r="C321" s="4" t="s">
        <v>199</v>
      </c>
      <c r="D321" s="5" t="s">
        <v>33</v>
      </c>
      <c r="E321" s="34">
        <f t="shared" si="110"/>
        <v>-0.55134682780428668</v>
      </c>
      <c r="F321" s="6">
        <f t="shared" si="111"/>
        <v>29.94910107279474</v>
      </c>
      <c r="G321" s="7">
        <f t="shared" si="112"/>
        <v>200</v>
      </c>
      <c r="H321" s="97">
        <f t="shared" si="113"/>
        <v>551</v>
      </c>
      <c r="I321" s="31">
        <f t="shared" si="114"/>
        <v>2.0718301531054979</v>
      </c>
      <c r="J321" s="9">
        <v>0.22151459008800378</v>
      </c>
      <c r="K321" s="8">
        <f t="shared" si="115"/>
        <v>223</v>
      </c>
      <c r="L321" s="31">
        <f t="shared" si="116"/>
        <v>-4.035040887808948E-3</v>
      </c>
      <c r="M321" s="9">
        <v>4.1842866681504561E-2</v>
      </c>
      <c r="N321" s="8">
        <f t="shared" si="117"/>
        <v>269</v>
      </c>
      <c r="O321" s="31">
        <f t="shared" si="118"/>
        <v>0.26579085601773417</v>
      </c>
      <c r="P321" s="9">
        <v>4.4191019244476125E-2</v>
      </c>
      <c r="Q321" s="8">
        <f t="shared" si="119"/>
        <v>60</v>
      </c>
      <c r="R321" s="31">
        <f t="shared" si="120"/>
        <v>2.6000864811975517E-2</v>
      </c>
      <c r="S321" s="10">
        <v>2.2750971656081145</v>
      </c>
      <c r="T321" s="8">
        <f t="shared" si="121"/>
        <v>258</v>
      </c>
      <c r="U321" s="31">
        <f t="shared" si="122"/>
        <v>0.1599490616040278</v>
      </c>
      <c r="V321" s="16">
        <v>6.521958606764261E-2</v>
      </c>
      <c r="W321" s="97">
        <f t="shared" si="136"/>
        <v>161</v>
      </c>
      <c r="X321" s="31">
        <f t="shared" si="123"/>
        <v>-0.64687263670969675</v>
      </c>
      <c r="Y321" s="11">
        <v>91997</v>
      </c>
      <c r="Z321" s="8">
        <f t="shared" si="124"/>
        <v>202</v>
      </c>
      <c r="AA321" s="31">
        <f t="shared" si="125"/>
        <v>4.7870618184947249E-2</v>
      </c>
      <c r="AB321" s="9">
        <v>4.4000000000000004E-2</v>
      </c>
      <c r="AC321" s="97">
        <f t="shared" si="137"/>
        <v>76</v>
      </c>
      <c r="AD321" s="31">
        <f t="shared" si="126"/>
        <v>-0.87513264725665996</v>
      </c>
      <c r="AE321" s="16">
        <v>0.88285903375248176</v>
      </c>
      <c r="AF321" s="8">
        <f t="shared" si="127"/>
        <v>300</v>
      </c>
      <c r="AG321" s="31">
        <f t="shared" si="128"/>
        <v>5.6876648680710566E-2</v>
      </c>
      <c r="AH321" s="12">
        <v>2.0273333333333334</v>
      </c>
      <c r="AI321" s="97">
        <f t="shared" si="138"/>
        <v>148</v>
      </c>
      <c r="AJ321" s="31">
        <f t="shared" si="129"/>
        <v>-0.24048353872485795</v>
      </c>
      <c r="AK321" s="11">
        <v>145053.51957531521</v>
      </c>
      <c r="AL321" s="36"/>
    </row>
    <row r="322" spans="1:38" x14ac:dyDescent="0.3">
      <c r="A322" t="s">
        <v>1148</v>
      </c>
      <c r="B322" s="3" t="s">
        <v>963</v>
      </c>
      <c r="C322" s="4" t="s">
        <v>199</v>
      </c>
      <c r="D322" s="5" t="s">
        <v>33</v>
      </c>
      <c r="E322" s="34">
        <f t="shared" si="110"/>
        <v>2.6131161157059322</v>
      </c>
      <c r="F322" s="6">
        <f t="shared" si="111"/>
        <v>19.857394258647286</v>
      </c>
      <c r="G322" s="7">
        <f t="shared" si="112"/>
        <v>400</v>
      </c>
      <c r="H322" s="97">
        <f t="shared" si="113"/>
        <v>397</v>
      </c>
      <c r="I322" s="31">
        <f t="shared" si="114"/>
        <v>0.29966158510979468</v>
      </c>
      <c r="J322" s="9">
        <v>7.2218491157376219E-2</v>
      </c>
      <c r="K322" s="8">
        <f t="shared" si="115"/>
        <v>492</v>
      </c>
      <c r="L322" s="31">
        <f t="shared" si="116"/>
        <v>0.87899535250515126</v>
      </c>
      <c r="M322" s="9">
        <v>1.2063790972753487E-2</v>
      </c>
      <c r="N322" s="8">
        <f t="shared" si="117"/>
        <v>328</v>
      </c>
      <c r="O322" s="31">
        <f t="shared" si="118"/>
        <v>0.43533664841418485</v>
      </c>
      <c r="P322" s="9">
        <v>3.2915921288014315E-2</v>
      </c>
      <c r="Q322" s="8">
        <f t="shared" si="119"/>
        <v>243</v>
      </c>
      <c r="R322" s="31">
        <f t="shared" si="120"/>
        <v>4.7814778061838405E-2</v>
      </c>
      <c r="S322" s="10">
        <v>0.43844997494571569</v>
      </c>
      <c r="T322" s="8">
        <f t="shared" si="121"/>
        <v>355</v>
      </c>
      <c r="U322" s="31">
        <f t="shared" si="122"/>
        <v>0.47870057287314755</v>
      </c>
      <c r="V322" s="16">
        <v>4.4566583583647561E-2</v>
      </c>
      <c r="W322" s="97">
        <f t="shared" si="136"/>
        <v>434</v>
      </c>
      <c r="X322" s="31">
        <f t="shared" si="123"/>
        <v>0.63170483299644431</v>
      </c>
      <c r="Y322" s="11">
        <v>150933</v>
      </c>
      <c r="Z322" s="8">
        <f t="shared" si="124"/>
        <v>317</v>
      </c>
      <c r="AA322" s="31">
        <f t="shared" si="125"/>
        <v>0.35123049072774526</v>
      </c>
      <c r="AB322" s="9">
        <v>3.9E-2</v>
      </c>
      <c r="AC322" s="97">
        <f t="shared" si="137"/>
        <v>299</v>
      </c>
      <c r="AD322" s="31">
        <f t="shared" si="126"/>
        <v>0.33782473386531869</v>
      </c>
      <c r="AE322" s="16">
        <v>0.95046344607451971</v>
      </c>
      <c r="AF322" s="8">
        <f t="shared" si="127"/>
        <v>395</v>
      </c>
      <c r="AG322" s="31">
        <f t="shared" si="128"/>
        <v>0.26026139224815653</v>
      </c>
      <c r="AH322" s="12">
        <v>1.806</v>
      </c>
      <c r="AI322" s="97">
        <f t="shared" si="138"/>
        <v>425</v>
      </c>
      <c r="AJ322" s="31">
        <f t="shared" si="129"/>
        <v>-0.11690209479408945</v>
      </c>
      <c r="AK322" s="11">
        <v>300997.20126941707</v>
      </c>
      <c r="AL322" s="36"/>
    </row>
    <row r="323" spans="1:38" x14ac:dyDescent="0.3">
      <c r="A323" t="s">
        <v>318</v>
      </c>
      <c r="B323" s="3" t="s">
        <v>971</v>
      </c>
      <c r="C323" s="4" t="s">
        <v>199</v>
      </c>
      <c r="D323" s="5" t="s">
        <v>33</v>
      </c>
      <c r="E323" s="34">
        <f t="shared" si="110"/>
        <v>1.9601904201842997</v>
      </c>
      <c r="F323" s="6">
        <f t="shared" si="111"/>
        <v>21.939622683581391</v>
      </c>
      <c r="G323" s="7">
        <f t="shared" si="112"/>
        <v>354</v>
      </c>
      <c r="H323" s="97">
        <f t="shared" si="113"/>
        <v>349</v>
      </c>
      <c r="I323" s="31">
        <f t="shared" si="114"/>
        <v>0.15909597085816227</v>
      </c>
      <c r="J323" s="9">
        <v>6.0376560186164552E-2</v>
      </c>
      <c r="K323" s="8">
        <f t="shared" si="115"/>
        <v>417</v>
      </c>
      <c r="L323" s="31">
        <f t="shared" si="116"/>
        <v>0.61446442559651659</v>
      </c>
      <c r="M323" s="9">
        <v>2.0984759671746775E-2</v>
      </c>
      <c r="N323" s="8">
        <f t="shared" si="117"/>
        <v>478</v>
      </c>
      <c r="O323" s="31">
        <f t="shared" si="118"/>
        <v>0.78084604441193628</v>
      </c>
      <c r="P323" s="9">
        <v>9.9389294695246076E-3</v>
      </c>
      <c r="Q323" s="8">
        <f t="shared" si="119"/>
        <v>318</v>
      </c>
      <c r="R323" s="31">
        <f t="shared" si="120"/>
        <v>5.0652731931744327E-2</v>
      </c>
      <c r="S323" s="10">
        <v>0.19950522703694837</v>
      </c>
      <c r="T323" s="8">
        <f t="shared" si="121"/>
        <v>476</v>
      </c>
      <c r="U323" s="31">
        <f t="shared" si="122"/>
        <v>0.70601950637888933</v>
      </c>
      <c r="V323" s="16">
        <v>2.9837811068466013E-2</v>
      </c>
      <c r="W323" s="97">
        <f t="shared" si="136"/>
        <v>379</v>
      </c>
      <c r="X323" s="31">
        <f t="shared" si="123"/>
        <v>0.18276221459514663</v>
      </c>
      <c r="Y323" s="11">
        <v>130239</v>
      </c>
      <c r="Z323" s="8">
        <f t="shared" si="124"/>
        <v>246</v>
      </c>
      <c r="AA323" s="31">
        <f t="shared" si="125"/>
        <v>0.16921456720206646</v>
      </c>
      <c r="AB323" s="9">
        <v>4.2000000000000003E-2</v>
      </c>
      <c r="AC323" s="97">
        <f t="shared" si="137"/>
        <v>182</v>
      </c>
      <c r="AD323" s="31">
        <f t="shared" si="126"/>
        <v>-0.11152387641014501</v>
      </c>
      <c r="AE323" s="16">
        <v>0.92541891508094287</v>
      </c>
      <c r="AF323" s="8">
        <f t="shared" si="127"/>
        <v>341</v>
      </c>
      <c r="AG323" s="31">
        <f t="shared" si="128"/>
        <v>0.12885769497340627</v>
      </c>
      <c r="AH323" s="12">
        <v>1.9489999999999998</v>
      </c>
      <c r="AI323" s="97">
        <f t="shared" si="138"/>
        <v>340</v>
      </c>
      <c r="AJ323" s="31">
        <f t="shared" si="129"/>
        <v>-0.17354116312943862</v>
      </c>
      <c r="AK323" s="11">
        <v>229526.07613119463</v>
      </c>
      <c r="AL323" s="36"/>
    </row>
    <row r="324" spans="1:38" x14ac:dyDescent="0.3">
      <c r="A324" t="s">
        <v>595</v>
      </c>
      <c r="B324" s="3" t="s">
        <v>973</v>
      </c>
      <c r="C324" s="4" t="s">
        <v>199</v>
      </c>
      <c r="D324" s="5" t="s">
        <v>33</v>
      </c>
      <c r="E324" s="34">
        <f t="shared" si="110"/>
        <v>-3.3388962130303832</v>
      </c>
      <c r="F324" s="6">
        <f t="shared" si="111"/>
        <v>38.838802620209272</v>
      </c>
      <c r="G324" s="7">
        <f t="shared" si="112"/>
        <v>94</v>
      </c>
      <c r="H324" s="97">
        <f t="shared" si="113"/>
        <v>168</v>
      </c>
      <c r="I324" s="31">
        <f t="shared" si="114"/>
        <v>-0.37598360827668281</v>
      </c>
      <c r="J324" s="9">
        <v>1.5298854134407014E-2</v>
      </c>
      <c r="K324" s="8">
        <f t="shared" si="115"/>
        <v>415</v>
      </c>
      <c r="L324" s="31">
        <f t="shared" si="116"/>
        <v>0.6131570426797941</v>
      </c>
      <c r="M324" s="9">
        <v>2.1028849496002779E-2</v>
      </c>
      <c r="N324" s="8">
        <f t="shared" si="117"/>
        <v>118</v>
      </c>
      <c r="O324" s="31">
        <f t="shared" si="118"/>
        <v>-0.38080092698255863</v>
      </c>
      <c r="P324" s="9">
        <v>8.7190527448869751E-2</v>
      </c>
      <c r="Q324" s="8">
        <f t="shared" si="119"/>
        <v>132</v>
      </c>
      <c r="R324" s="31">
        <f t="shared" si="120"/>
        <v>3.9980135112072233E-2</v>
      </c>
      <c r="S324" s="10">
        <v>1.0980966325036603</v>
      </c>
      <c r="T324" s="8">
        <f t="shared" si="121"/>
        <v>72</v>
      </c>
      <c r="U324" s="31">
        <f t="shared" si="122"/>
        <v>-0.7688047362351238</v>
      </c>
      <c r="V324" s="16">
        <v>0.12539672661646648</v>
      </c>
      <c r="W324" s="97">
        <f t="shared" si="136"/>
        <v>185</v>
      </c>
      <c r="X324" s="31">
        <f t="shared" si="123"/>
        <v>-0.55684113645042421</v>
      </c>
      <c r="Y324" s="11">
        <v>96147</v>
      </c>
      <c r="Z324" s="8">
        <f t="shared" si="124"/>
        <v>65</v>
      </c>
      <c r="AA324" s="31">
        <f t="shared" si="125"/>
        <v>-0.80153702493488588</v>
      </c>
      <c r="AB324" s="9">
        <v>5.7999999999999996E-2</v>
      </c>
      <c r="AC324" s="97">
        <f t="shared" si="137"/>
        <v>71</v>
      </c>
      <c r="AD324" s="31">
        <f t="shared" si="126"/>
        <v>-0.95315218685353309</v>
      </c>
      <c r="AE324" s="16">
        <v>0.87851059974633083</v>
      </c>
      <c r="AF324" s="8">
        <f t="shared" si="127"/>
        <v>416</v>
      </c>
      <c r="AG324" s="31">
        <f t="shared" si="128"/>
        <v>0.32611639204785653</v>
      </c>
      <c r="AH324" s="12">
        <v>1.7343333333333335</v>
      </c>
      <c r="AI324" s="97">
        <f t="shared" si="138"/>
        <v>172</v>
      </c>
      <c r="AJ324" s="31">
        <f t="shared" si="129"/>
        <v>-0.23425117319468697</v>
      </c>
      <c r="AK324" s="11">
        <v>152917.95290385553</v>
      </c>
      <c r="AL324" s="36"/>
    </row>
    <row r="325" spans="1:38" x14ac:dyDescent="0.3">
      <c r="A325" t="s">
        <v>814</v>
      </c>
      <c r="B325" s="3" t="s">
        <v>981</v>
      </c>
      <c r="C325" s="4" t="s">
        <v>199</v>
      </c>
      <c r="D325" s="5" t="s">
        <v>33</v>
      </c>
      <c r="E325" s="34">
        <f t="shared" si="110"/>
        <v>-0.40641909288970479</v>
      </c>
      <c r="F325" s="6">
        <f t="shared" si="111"/>
        <v>29.486915786979992</v>
      </c>
      <c r="G325" s="7">
        <f t="shared" si="112"/>
        <v>208</v>
      </c>
      <c r="H325" s="97">
        <f t="shared" si="113"/>
        <v>115</v>
      </c>
      <c r="I325" s="31">
        <f t="shared" si="114"/>
        <v>-0.57898141007730364</v>
      </c>
      <c r="J325" s="9">
        <v>-1.8026679485638741E-3</v>
      </c>
      <c r="K325" s="8">
        <f t="shared" si="115"/>
        <v>500</v>
      </c>
      <c r="L325" s="31">
        <f t="shared" si="116"/>
        <v>0.90862427455131289</v>
      </c>
      <c r="M325" s="9">
        <v>1.1064593301435407E-2</v>
      </c>
      <c r="N325" s="8">
        <f t="shared" si="117"/>
        <v>174</v>
      </c>
      <c r="O325" s="31">
        <f t="shared" si="118"/>
        <v>-0.12462270652623544</v>
      </c>
      <c r="P325" s="9">
        <v>7.0154218324765649E-2</v>
      </c>
      <c r="Q325" s="8">
        <f t="shared" si="119"/>
        <v>230</v>
      </c>
      <c r="R325" s="31">
        <f t="shared" si="120"/>
        <v>4.7302526449054985E-2</v>
      </c>
      <c r="S325" s="10">
        <v>0.48157958102576454</v>
      </c>
      <c r="T325" s="8">
        <f t="shared" si="121"/>
        <v>377</v>
      </c>
      <c r="U325" s="31">
        <f t="shared" si="122"/>
        <v>0.52432263333875762</v>
      </c>
      <c r="V325" s="16">
        <v>4.1610573981152858E-2</v>
      </c>
      <c r="W325" s="97">
        <f t="shared" si="136"/>
        <v>244</v>
      </c>
      <c r="X325" s="31">
        <f t="shared" si="123"/>
        <v>-0.36347950709840104</v>
      </c>
      <c r="Y325" s="11">
        <v>105060</v>
      </c>
      <c r="Z325" s="8">
        <f t="shared" si="124"/>
        <v>141</v>
      </c>
      <c r="AA325" s="31">
        <f t="shared" si="125"/>
        <v>-0.25548925435785036</v>
      </c>
      <c r="AB325" s="9">
        <v>4.9000000000000002E-2</v>
      </c>
      <c r="AC325" s="97">
        <f t="shared" si="137"/>
        <v>153</v>
      </c>
      <c r="AD325" s="31">
        <f t="shared" si="126"/>
        <v>-0.22885336227223907</v>
      </c>
      <c r="AE325" s="16">
        <v>0.91887953367875652</v>
      </c>
      <c r="AF325" s="8">
        <f t="shared" si="127"/>
        <v>208</v>
      </c>
      <c r="AG325" s="31">
        <f t="shared" si="128"/>
        <v>-0.12843625773239903</v>
      </c>
      <c r="AH325" s="12">
        <v>2.2290000000000001</v>
      </c>
      <c r="AI325" s="97">
        <f t="shared" si="138"/>
        <v>195</v>
      </c>
      <c r="AJ325" s="31">
        <f t="shared" si="129"/>
        <v>-0.22360429643277621</v>
      </c>
      <c r="AK325" s="11">
        <v>166352.92427161089</v>
      </c>
      <c r="AL325" s="36"/>
    </row>
    <row r="326" spans="1:38" x14ac:dyDescent="0.3">
      <c r="A326" t="s">
        <v>493</v>
      </c>
      <c r="B326" s="3" t="s">
        <v>1141</v>
      </c>
      <c r="C326" s="4" t="s">
        <v>199</v>
      </c>
      <c r="D326" s="5" t="s">
        <v>33</v>
      </c>
      <c r="E326" s="34">
        <f t="shared" si="110"/>
        <v>-1.0291270898686513</v>
      </c>
      <c r="F326" s="6">
        <f t="shared" si="111"/>
        <v>31.472777732124385</v>
      </c>
      <c r="G326" s="7">
        <f t="shared" si="112"/>
        <v>179</v>
      </c>
      <c r="H326" s="97">
        <f t="shared" si="113"/>
        <v>344</v>
      </c>
      <c r="I326" s="31">
        <f t="shared" si="114"/>
        <v>0.15126860813761933</v>
      </c>
      <c r="J326" s="9">
        <v>5.9717145082998746E-2</v>
      </c>
      <c r="K326" s="8">
        <f t="shared" si="115"/>
        <v>395</v>
      </c>
      <c r="L326" s="31">
        <f t="shared" si="116"/>
        <v>0.55810644521821628</v>
      </c>
      <c r="M326" s="9">
        <v>2.2885360802846068E-2</v>
      </c>
      <c r="N326" s="8">
        <f t="shared" si="117"/>
        <v>167</v>
      </c>
      <c r="O326" s="31">
        <f t="shared" si="118"/>
        <v>-0.14574194190697207</v>
      </c>
      <c r="P326" s="9">
        <v>7.1558685190723476E-2</v>
      </c>
      <c r="Q326" s="8">
        <f t="shared" si="119"/>
        <v>238</v>
      </c>
      <c r="R326" s="31">
        <f t="shared" si="120"/>
        <v>4.7649103543145582E-2</v>
      </c>
      <c r="S326" s="10">
        <v>0.4523991291316764</v>
      </c>
      <c r="T326" s="8">
        <f t="shared" si="121"/>
        <v>173</v>
      </c>
      <c r="U326" s="31">
        <f t="shared" si="122"/>
        <v>-0.12822937624140768</v>
      </c>
      <c r="V326" s="16">
        <v>8.3891654378655478E-2</v>
      </c>
      <c r="W326" s="97">
        <f t="shared" si="136"/>
        <v>265</v>
      </c>
      <c r="X326" s="31">
        <f t="shared" si="123"/>
        <v>-0.27956580998927666</v>
      </c>
      <c r="Y326" s="11">
        <v>108928</v>
      </c>
      <c r="Z326" s="8">
        <f t="shared" si="124"/>
        <v>180</v>
      </c>
      <c r="AA326" s="31">
        <f t="shared" si="125"/>
        <v>-7.3473330832171529E-2</v>
      </c>
      <c r="AB326" s="9">
        <v>4.5999999999999999E-2</v>
      </c>
      <c r="AC326" s="97">
        <f t="shared" si="137"/>
        <v>114</v>
      </c>
      <c r="AD326" s="31">
        <f t="shared" si="126"/>
        <v>-0.54153113344575177</v>
      </c>
      <c r="AE326" s="16">
        <v>0.9014523781204985</v>
      </c>
      <c r="AF326" s="8">
        <f t="shared" si="127"/>
        <v>210</v>
      </c>
      <c r="AG326" s="31">
        <f t="shared" si="128"/>
        <v>-0.12353542053800287</v>
      </c>
      <c r="AH326" s="12">
        <v>2.2236666666666669</v>
      </c>
      <c r="AI326" s="97">
        <f t="shared" si="138"/>
        <v>209</v>
      </c>
      <c r="AJ326" s="31">
        <f t="shared" si="129"/>
        <v>-0.2187780368027013</v>
      </c>
      <c r="AK326" s="11">
        <v>172443.03514575734</v>
      </c>
      <c r="AL326" s="36">
        <v>1</v>
      </c>
    </row>
    <row r="327" spans="1:38" x14ac:dyDescent="0.3">
      <c r="A327" t="s">
        <v>34</v>
      </c>
      <c r="B327" s="3" t="s">
        <v>31</v>
      </c>
      <c r="C327" s="4" t="s">
        <v>32</v>
      </c>
      <c r="D327" s="5" t="s">
        <v>33</v>
      </c>
      <c r="E327" s="34">
        <f t="shared" ref="E327:E390" si="139">((I327+L327+AG327+AJ327)*0.25)+(O327+R327+U327+X327+AA327+AD327)</f>
        <v>1.3258991452340698</v>
      </c>
      <c r="F327" s="6">
        <f t="shared" ref="F327:F390" si="140">((E327*$J$579)+$K$579)</f>
        <v>23.962424560499258</v>
      </c>
      <c r="G327" s="7">
        <f t="shared" ref="G327:G390" si="141">RANK(E327,$E$7:$E$570,1)</f>
        <v>313</v>
      </c>
      <c r="H327" s="97">
        <f t="shared" ref="H327:H390" si="142">RANK(J327,J$7:J$570,1)</f>
        <v>360</v>
      </c>
      <c r="I327" s="31">
        <f t="shared" ref="I327:I390" si="143">(J327-J$572)/J$573</f>
        <v>0.18169843576104072</v>
      </c>
      <c r="J327" s="9">
        <v>6.2280701754386047E-2</v>
      </c>
      <c r="K327" s="8">
        <f t="shared" ref="K327:K390" si="144">RANK(M327,M$7:M$570,0)</f>
        <v>494</v>
      </c>
      <c r="L327" s="31">
        <f t="shared" ref="L327:L390" si="145">-(M327-M$572)/M$573</f>
        <v>0.88315264199827104</v>
      </c>
      <c r="M327" s="9">
        <v>1.1923591677819687E-2</v>
      </c>
      <c r="N327" s="8">
        <f t="shared" ref="N327:N390" si="146">RANK(P327,P$7:P$570,0)</f>
        <v>257</v>
      </c>
      <c r="O327" s="31">
        <f t="shared" ref="O327:O390" si="147">-(P327-P$572)/P$573</f>
        <v>0.21158989699709826</v>
      </c>
      <c r="P327" s="9">
        <v>4.7795479807336047E-2</v>
      </c>
      <c r="Q327" s="8">
        <f t="shared" ref="Q327:Q390" si="148">RANK(S327,S$7:S$570,0)</f>
        <v>351</v>
      </c>
      <c r="R327" s="31">
        <f t="shared" ref="R327:R390" si="149">-(S327-S$572)/S$573</f>
        <v>5.1796308745453608E-2</v>
      </c>
      <c r="S327" s="10">
        <v>0.10322047894302229</v>
      </c>
      <c r="T327" s="8">
        <f t="shared" ref="T327:T390" si="150">RANK(V327,V$7:V$570,0)</f>
        <v>425</v>
      </c>
      <c r="U327" s="31">
        <f t="shared" ref="U327:U390" si="151">-(V327-V$572)/V$573</f>
        <v>0.61886463783252188</v>
      </c>
      <c r="V327" s="16">
        <v>3.5484873601326149E-2</v>
      </c>
      <c r="W327" s="97">
        <f t="shared" si="136"/>
        <v>337</v>
      </c>
      <c r="X327" s="31">
        <f t="shared" ref="X327:X390" si="152">(Y327-Y$572)/Y$573</f>
        <v>-4.2477051070812161E-4</v>
      </c>
      <c r="Y327" s="11">
        <v>121795</v>
      </c>
      <c r="Z327" s="8">
        <f t="shared" ref="Z327:Z390" si="153">RANK(AB327,AB$7:AB$570,0)</f>
        <v>202</v>
      </c>
      <c r="AA327" s="31">
        <f t="shared" ref="AA327:AA390" si="154">-(AB327-AB$572)/AB$573</f>
        <v>4.7870618184947249E-2</v>
      </c>
      <c r="AB327" s="9">
        <v>4.4000000000000004E-2</v>
      </c>
      <c r="AC327" s="97">
        <f t="shared" si="137"/>
        <v>236</v>
      </c>
      <c r="AD327" s="31">
        <f t="shared" ref="AD327:AD390" si="155">(AE327-AE$572)/AE$573</f>
        <v>0.13391944228029448</v>
      </c>
      <c r="AE327" s="16">
        <v>0.93909874553227279</v>
      </c>
      <c r="AF327" s="8">
        <f t="shared" ref="AF327:AF390" si="156">RANK(AH327,AH$7:AH$570,0)</f>
        <v>372</v>
      </c>
      <c r="AG327" s="31">
        <f t="shared" ref="AG327:AG390" si="157">-(AH327-AH$572)/AH$573</f>
        <v>0.18828034595546123</v>
      </c>
      <c r="AH327" s="12">
        <v>1.8843333333333332</v>
      </c>
      <c r="AI327" s="97">
        <f t="shared" si="138"/>
        <v>263</v>
      </c>
      <c r="AJ327" s="31">
        <f t="shared" ref="AJ327:AJ390" si="158">(AK327-AK$572)/AK$573</f>
        <v>-0.2039993768969233</v>
      </c>
      <c r="AK327" s="11">
        <v>191091.77854046243</v>
      </c>
      <c r="AL327" s="36"/>
    </row>
    <row r="328" spans="1:38" x14ac:dyDescent="0.3">
      <c r="A328" t="s">
        <v>243</v>
      </c>
      <c r="B328" s="3" t="s">
        <v>49</v>
      </c>
      <c r="C328" s="4" t="s">
        <v>32</v>
      </c>
      <c r="D328" s="5" t="s">
        <v>33</v>
      </c>
      <c r="E328" s="34">
        <f t="shared" si="139"/>
        <v>3.0774594222665028</v>
      </c>
      <c r="F328" s="6">
        <f t="shared" si="140"/>
        <v>18.376569046100144</v>
      </c>
      <c r="G328" s="7">
        <f t="shared" si="141"/>
        <v>433</v>
      </c>
      <c r="H328" s="97">
        <f t="shared" si="142"/>
        <v>36</v>
      </c>
      <c r="I328" s="31">
        <f t="shared" si="143"/>
        <v>-1.1377949355469041</v>
      </c>
      <c r="J328" s="9">
        <v>-4.8879837067209775E-2</v>
      </c>
      <c r="K328" s="8">
        <f t="shared" si="144"/>
        <v>506</v>
      </c>
      <c r="L328" s="31">
        <f t="shared" si="145"/>
        <v>0.97961503684646256</v>
      </c>
      <c r="M328" s="9">
        <v>8.670520231213872E-3</v>
      </c>
      <c r="N328" s="8">
        <f t="shared" si="146"/>
        <v>365</v>
      </c>
      <c r="O328" s="31">
        <f t="shared" si="147"/>
        <v>0.51490762290892056</v>
      </c>
      <c r="P328" s="9">
        <v>2.7624309392265192E-2</v>
      </c>
      <c r="Q328" s="8">
        <f t="shared" si="148"/>
        <v>386</v>
      </c>
      <c r="R328" s="31">
        <f t="shared" si="149"/>
        <v>5.3022261440516576E-2</v>
      </c>
      <c r="S328" s="10">
        <v>0</v>
      </c>
      <c r="T328" s="8">
        <f t="shared" si="150"/>
        <v>287</v>
      </c>
      <c r="U328" s="31">
        <f t="shared" si="151"/>
        <v>0.26349271063506213</v>
      </c>
      <c r="V328" s="16">
        <v>5.8510638297872342E-2</v>
      </c>
      <c r="W328" s="97">
        <f t="shared" si="136"/>
        <v>207</v>
      </c>
      <c r="X328" s="31">
        <f t="shared" si="152"/>
        <v>-0.48681181528489847</v>
      </c>
      <c r="Y328" s="11">
        <v>99375</v>
      </c>
      <c r="Z328" s="8">
        <f t="shared" si="153"/>
        <v>547</v>
      </c>
      <c r="AA328" s="31">
        <f t="shared" si="154"/>
        <v>1.0186222103219005</v>
      </c>
      <c r="AB328" s="9">
        <v>2.7999999999999997E-2</v>
      </c>
      <c r="AC328" s="97">
        <f t="shared" si="137"/>
        <v>508</v>
      </c>
      <c r="AD328" s="31">
        <f t="shared" si="155"/>
        <v>0.88376837683146803</v>
      </c>
      <c r="AE328" s="16">
        <v>0.98089171974522293</v>
      </c>
      <c r="AF328" s="8">
        <f t="shared" si="156"/>
        <v>559</v>
      </c>
      <c r="AG328" s="31">
        <f t="shared" si="157"/>
        <v>1.5167135279615047</v>
      </c>
      <c r="AH328" s="12">
        <v>0.43866666666666659</v>
      </c>
      <c r="AI328" s="97">
        <f t="shared" si="138"/>
        <v>550</v>
      </c>
      <c r="AJ328" s="31">
        <f t="shared" si="158"/>
        <v>1.9632985923930697</v>
      </c>
      <c r="AK328" s="11">
        <v>2925939.4539614562</v>
      </c>
      <c r="AL328" s="36"/>
    </row>
    <row r="329" spans="1:38" x14ac:dyDescent="0.3">
      <c r="A329" t="s">
        <v>306</v>
      </c>
      <c r="B329" s="3" t="s">
        <v>51</v>
      </c>
      <c r="C329" s="4" t="s">
        <v>32</v>
      </c>
      <c r="D329" s="5" t="s">
        <v>33</v>
      </c>
      <c r="E329" s="34">
        <f t="shared" si="139"/>
        <v>0.97567368332745108</v>
      </c>
      <c r="F329" s="6">
        <f t="shared" si="140"/>
        <v>25.079319510291409</v>
      </c>
      <c r="G329" s="7">
        <f t="shared" si="141"/>
        <v>287</v>
      </c>
      <c r="H329" s="97">
        <f t="shared" si="142"/>
        <v>40</v>
      </c>
      <c r="I329" s="31">
        <f t="shared" si="143"/>
        <v>-1.0819417043242301</v>
      </c>
      <c r="J329" s="9">
        <v>-4.417448923246825E-2</v>
      </c>
      <c r="K329" s="8">
        <f t="shared" si="144"/>
        <v>64</v>
      </c>
      <c r="L329" s="31">
        <f t="shared" si="145"/>
        <v>-0.99433281075309998</v>
      </c>
      <c r="M329" s="9">
        <v>7.523939808481532E-2</v>
      </c>
      <c r="N329" s="8">
        <f t="shared" si="146"/>
        <v>421</v>
      </c>
      <c r="O329" s="31">
        <f t="shared" si="147"/>
        <v>0.66336724688361048</v>
      </c>
      <c r="P329" s="9">
        <v>1.7751479289940829E-2</v>
      </c>
      <c r="Q329" s="8">
        <f t="shared" si="148"/>
        <v>386</v>
      </c>
      <c r="R329" s="31">
        <f t="shared" si="149"/>
        <v>5.3022261440516576E-2</v>
      </c>
      <c r="S329" s="10">
        <v>0</v>
      </c>
      <c r="T329" s="8">
        <f t="shared" si="150"/>
        <v>357</v>
      </c>
      <c r="U329" s="31">
        <f t="shared" si="151"/>
        <v>0.4864294225197513</v>
      </c>
      <c r="V329" s="16">
        <v>4.4065804935370149E-2</v>
      </c>
      <c r="W329" s="97">
        <f t="shared" si="136"/>
        <v>331</v>
      </c>
      <c r="X329" s="31">
        <f t="shared" si="152"/>
        <v>-2.3876349252942724E-2</v>
      </c>
      <c r="Y329" s="11">
        <v>120714</v>
      </c>
      <c r="Z329" s="8">
        <f t="shared" si="153"/>
        <v>415</v>
      </c>
      <c r="AA329" s="31">
        <f t="shared" si="154"/>
        <v>0.59391838876198322</v>
      </c>
      <c r="AB329" s="9">
        <v>3.5000000000000003E-2</v>
      </c>
      <c r="AC329" s="97">
        <f t="shared" si="137"/>
        <v>162</v>
      </c>
      <c r="AD329" s="31">
        <f t="shared" si="155"/>
        <v>-0.20213264277919382</v>
      </c>
      <c r="AE329" s="16">
        <v>0.9203688181056161</v>
      </c>
      <c r="AF329" s="8">
        <f t="shared" si="156"/>
        <v>229</v>
      </c>
      <c r="AG329" s="31">
        <f t="shared" si="157"/>
        <v>-9.1986281099076583E-2</v>
      </c>
      <c r="AH329" s="12">
        <v>2.1893333333333334</v>
      </c>
      <c r="AI329" s="97">
        <f t="shared" si="138"/>
        <v>237</v>
      </c>
      <c r="AJ329" s="31">
        <f t="shared" si="158"/>
        <v>-0.21195778080868877</v>
      </c>
      <c r="AK329" s="11">
        <v>181049.30964760255</v>
      </c>
      <c r="AL329" s="36"/>
    </row>
    <row r="330" spans="1:38" x14ac:dyDescent="0.3">
      <c r="A330" t="s">
        <v>433</v>
      </c>
      <c r="B330" s="3" t="s">
        <v>65</v>
      </c>
      <c r="C330" s="4" t="s">
        <v>32</v>
      </c>
      <c r="D330" s="5" t="s">
        <v>33</v>
      </c>
      <c r="E330" s="34">
        <f t="shared" si="139"/>
        <v>-6.3592630191302568</v>
      </c>
      <c r="F330" s="6">
        <f t="shared" si="140"/>
        <v>48.470976174604516</v>
      </c>
      <c r="G330" s="7">
        <f t="shared" si="141"/>
        <v>48</v>
      </c>
      <c r="H330" s="97">
        <f t="shared" si="142"/>
        <v>64</v>
      </c>
      <c r="I330" s="31">
        <f t="shared" si="143"/>
        <v>-0.82601357436916623</v>
      </c>
      <c r="J330" s="9">
        <v>-2.2613858884467208E-2</v>
      </c>
      <c r="K330" s="8">
        <f t="shared" si="144"/>
        <v>62</v>
      </c>
      <c r="L330" s="31">
        <f t="shared" si="145"/>
        <v>-1.0279676338051515</v>
      </c>
      <c r="M330" s="9">
        <v>7.6373689667089045E-2</v>
      </c>
      <c r="N330" s="8">
        <f t="shared" si="146"/>
        <v>42</v>
      </c>
      <c r="O330" s="31">
        <f t="shared" si="147"/>
        <v>-1.7045674199716998</v>
      </c>
      <c r="P330" s="9">
        <v>0.17522336311508202</v>
      </c>
      <c r="Q330" s="8">
        <f t="shared" si="148"/>
        <v>40</v>
      </c>
      <c r="R330" s="31">
        <f t="shared" si="149"/>
        <v>1.617760131843558E-2</v>
      </c>
      <c r="S330" s="10">
        <v>3.1021779874620306</v>
      </c>
      <c r="T330" s="8">
        <f t="shared" si="150"/>
        <v>19</v>
      </c>
      <c r="U330" s="31">
        <f t="shared" si="151"/>
        <v>-2.2209082968842448</v>
      </c>
      <c r="V330" s="16">
        <v>0.21948349133703826</v>
      </c>
      <c r="W330" s="97">
        <f t="shared" si="136"/>
        <v>67</v>
      </c>
      <c r="X330" s="31">
        <f t="shared" si="152"/>
        <v>-1.0038095701472414</v>
      </c>
      <c r="Y330" s="11">
        <v>75544</v>
      </c>
      <c r="Z330" s="8">
        <f t="shared" si="153"/>
        <v>122</v>
      </c>
      <c r="AA330" s="31">
        <f t="shared" si="154"/>
        <v>-0.37683320337496912</v>
      </c>
      <c r="AB330" s="9">
        <v>5.0999999999999997E-2</v>
      </c>
      <c r="AC330" s="97">
        <f t="shared" si="137"/>
        <v>96</v>
      </c>
      <c r="AD330" s="31">
        <f t="shared" si="155"/>
        <v>-0.68059209789721908</v>
      </c>
      <c r="AE330" s="16">
        <v>0.89370178859031957</v>
      </c>
      <c r="AF330" s="8">
        <f t="shared" si="156"/>
        <v>462</v>
      </c>
      <c r="AG330" s="31">
        <f t="shared" si="157"/>
        <v>0.48079906599598943</v>
      </c>
      <c r="AH330" s="12">
        <v>1.5660000000000001</v>
      </c>
      <c r="AI330" s="97">
        <f t="shared" si="138"/>
        <v>314</v>
      </c>
      <c r="AJ330" s="31">
        <f t="shared" si="158"/>
        <v>-0.18173798651494544</v>
      </c>
      <c r="AK330" s="11">
        <v>219182.75292444904</v>
      </c>
      <c r="AL330" s="36">
        <v>1</v>
      </c>
    </row>
    <row r="331" spans="1:38" x14ac:dyDescent="0.3">
      <c r="A331" t="s">
        <v>591</v>
      </c>
      <c r="B331" s="3" t="s">
        <v>69</v>
      </c>
      <c r="C331" s="4" t="s">
        <v>32</v>
      </c>
      <c r="D331" s="5" t="s">
        <v>33</v>
      </c>
      <c r="E331" s="34">
        <f t="shared" si="139"/>
        <v>2.2529288003783794</v>
      </c>
      <c r="F331" s="6">
        <f t="shared" si="140"/>
        <v>21.006058297173986</v>
      </c>
      <c r="G331" s="7">
        <f t="shared" si="141"/>
        <v>378</v>
      </c>
      <c r="H331" s="97">
        <f t="shared" si="142"/>
        <v>191</v>
      </c>
      <c r="I331" s="31">
        <f t="shared" si="143"/>
        <v>-0.31825462081564565</v>
      </c>
      <c r="J331" s="9">
        <v>2.0162224797219075E-2</v>
      </c>
      <c r="K331" s="8">
        <f t="shared" si="144"/>
        <v>207</v>
      </c>
      <c r="L331" s="31">
        <f t="shared" si="145"/>
        <v>-7.8135235147499954E-2</v>
      </c>
      <c r="M331" s="9">
        <v>4.4341801385681293E-2</v>
      </c>
      <c r="N331" s="8">
        <f t="shared" si="146"/>
        <v>371</v>
      </c>
      <c r="O331" s="31">
        <f t="shared" si="147"/>
        <v>0.52882123824976213</v>
      </c>
      <c r="P331" s="9">
        <v>2.6699029126213591E-2</v>
      </c>
      <c r="Q331" s="8">
        <f t="shared" si="148"/>
        <v>150</v>
      </c>
      <c r="R331" s="31">
        <f t="shared" si="149"/>
        <v>4.2229867338044985E-2</v>
      </c>
      <c r="S331" s="10">
        <v>0.90867787369377551</v>
      </c>
      <c r="T331" s="8">
        <f t="shared" si="150"/>
        <v>341</v>
      </c>
      <c r="U331" s="31">
        <f t="shared" si="151"/>
        <v>0.44908835287887966</v>
      </c>
      <c r="V331" s="16">
        <v>4.6485260770975055E-2</v>
      </c>
      <c r="W331" s="97">
        <f t="shared" si="136"/>
        <v>360</v>
      </c>
      <c r="X331" s="31">
        <f t="shared" si="152"/>
        <v>9.2535465299167244E-2</v>
      </c>
      <c r="Y331" s="11">
        <v>126080</v>
      </c>
      <c r="Z331" s="8">
        <f t="shared" si="153"/>
        <v>291</v>
      </c>
      <c r="AA331" s="31">
        <f t="shared" si="154"/>
        <v>0.29055851621918566</v>
      </c>
      <c r="AB331" s="9">
        <v>0.04</v>
      </c>
      <c r="AC331" s="97">
        <f t="shared" si="137"/>
        <v>488</v>
      </c>
      <c r="AD331" s="31">
        <f t="shared" si="155"/>
        <v>0.83098701476501557</v>
      </c>
      <c r="AE331" s="16">
        <v>0.9779499404052443</v>
      </c>
      <c r="AF331" s="8">
        <f t="shared" si="156"/>
        <v>478</v>
      </c>
      <c r="AG331" s="31">
        <f t="shared" si="157"/>
        <v>0.56074397272957888</v>
      </c>
      <c r="AH331" s="12">
        <v>1.4790000000000001</v>
      </c>
      <c r="AI331" s="97">
        <f t="shared" si="138"/>
        <v>445</v>
      </c>
      <c r="AJ331" s="31">
        <f t="shared" si="158"/>
        <v>-8.9520734253136475E-2</v>
      </c>
      <c r="AK331" s="11">
        <v>335548.91094956838</v>
      </c>
      <c r="AL331" s="36"/>
    </row>
    <row r="332" spans="1:38" x14ac:dyDescent="0.3">
      <c r="A332" t="s">
        <v>838</v>
      </c>
      <c r="B332" s="3" t="s">
        <v>79</v>
      </c>
      <c r="C332" s="4" t="s">
        <v>32</v>
      </c>
      <c r="D332" s="5" t="s">
        <v>33</v>
      </c>
      <c r="E332" s="34">
        <f t="shared" si="139"/>
        <v>3.8244228305871975</v>
      </c>
      <c r="F332" s="6">
        <f t="shared" si="140"/>
        <v>15.994447386837802</v>
      </c>
      <c r="G332" s="7">
        <f t="shared" si="141"/>
        <v>472</v>
      </c>
      <c r="H332" s="97">
        <f t="shared" si="142"/>
        <v>435</v>
      </c>
      <c r="I332" s="31">
        <f t="shared" si="143"/>
        <v>0.45645030774647682</v>
      </c>
      <c r="J332" s="9">
        <v>8.5427135678391997E-2</v>
      </c>
      <c r="K332" s="8">
        <f t="shared" si="144"/>
        <v>81</v>
      </c>
      <c r="L332" s="31">
        <f t="shared" si="145"/>
        <v>-0.84085914949596852</v>
      </c>
      <c r="M332" s="9">
        <v>7.0063694267515922E-2</v>
      </c>
      <c r="N332" s="8">
        <f t="shared" si="146"/>
        <v>499</v>
      </c>
      <c r="O332" s="31">
        <f t="shared" si="147"/>
        <v>0.83307640469921995</v>
      </c>
      <c r="P332" s="9">
        <v>6.4655172413793103E-3</v>
      </c>
      <c r="Q332" s="8">
        <f t="shared" si="148"/>
        <v>386</v>
      </c>
      <c r="R332" s="31">
        <f t="shared" si="149"/>
        <v>5.3022261440516576E-2</v>
      </c>
      <c r="S332" s="10">
        <v>0</v>
      </c>
      <c r="T332" s="8">
        <f t="shared" si="150"/>
        <v>441</v>
      </c>
      <c r="U332" s="31">
        <f t="shared" si="151"/>
        <v>0.64826000713018084</v>
      </c>
      <c r="V332" s="16">
        <v>3.3580246913580247E-2</v>
      </c>
      <c r="W332" s="97">
        <f t="shared" si="136"/>
        <v>341</v>
      </c>
      <c r="X332" s="31">
        <f t="shared" si="152"/>
        <v>1.7798472915265113E-2</v>
      </c>
      <c r="Y332" s="11">
        <v>122635</v>
      </c>
      <c r="Z332" s="8">
        <f t="shared" si="153"/>
        <v>523</v>
      </c>
      <c r="AA332" s="31">
        <f t="shared" si="154"/>
        <v>0.89727826130478128</v>
      </c>
      <c r="AB332" s="9">
        <v>0.03</v>
      </c>
      <c r="AC332" s="97">
        <f t="shared" si="137"/>
        <v>541</v>
      </c>
      <c r="AD332" s="31">
        <f t="shared" si="155"/>
        <v>1.0260152368572759</v>
      </c>
      <c r="AE332" s="16">
        <v>0.98881987577639752</v>
      </c>
      <c r="AF332" s="8">
        <f t="shared" si="156"/>
        <v>543</v>
      </c>
      <c r="AG332" s="31">
        <f t="shared" si="157"/>
        <v>1.289437203071377</v>
      </c>
      <c r="AH332" s="12">
        <v>0.68599999999999994</v>
      </c>
      <c r="AI332" s="97">
        <f t="shared" si="138"/>
        <v>536</v>
      </c>
      <c r="AJ332" s="31">
        <f t="shared" si="158"/>
        <v>0.49086038363794432</v>
      </c>
      <c r="AK332" s="11">
        <v>1067914.2680041152</v>
      </c>
      <c r="AL332" s="36"/>
    </row>
    <row r="333" spans="1:38" x14ac:dyDescent="0.3">
      <c r="A333" t="s">
        <v>249</v>
      </c>
      <c r="B333" s="3" t="s">
        <v>108</v>
      </c>
      <c r="C333" s="4" t="s">
        <v>32</v>
      </c>
      <c r="D333" s="5" t="s">
        <v>33</v>
      </c>
      <c r="E333" s="34">
        <f t="shared" si="139"/>
        <v>8.2438244068876454E-2</v>
      </c>
      <c r="F333" s="6">
        <f t="shared" si="140"/>
        <v>27.927913514999378</v>
      </c>
      <c r="G333" s="7">
        <f t="shared" si="141"/>
        <v>240</v>
      </c>
      <c r="H333" s="97">
        <f t="shared" si="142"/>
        <v>215</v>
      </c>
      <c r="I333" s="31">
        <f t="shared" si="143"/>
        <v>-0.21712312156519412</v>
      </c>
      <c r="J333" s="9">
        <v>2.8682034136899626E-2</v>
      </c>
      <c r="K333" s="8">
        <f t="shared" si="144"/>
        <v>82</v>
      </c>
      <c r="L333" s="31">
        <f t="shared" si="145"/>
        <v>-0.83950280633510854</v>
      </c>
      <c r="M333" s="9">
        <v>7.0017953321364457E-2</v>
      </c>
      <c r="N333" s="8">
        <f t="shared" si="146"/>
        <v>299</v>
      </c>
      <c r="O333" s="31">
        <f t="shared" si="147"/>
        <v>0.35605071832122592</v>
      </c>
      <c r="P333" s="9">
        <v>3.8188577222034469E-2</v>
      </c>
      <c r="Q333" s="8">
        <f t="shared" si="148"/>
        <v>112</v>
      </c>
      <c r="R333" s="31">
        <f t="shared" si="149"/>
        <v>3.6769056227009926E-2</v>
      </c>
      <c r="S333" s="10">
        <v>1.3684570646595964</v>
      </c>
      <c r="T333" s="8">
        <f t="shared" si="150"/>
        <v>211</v>
      </c>
      <c r="U333" s="31">
        <f t="shared" si="151"/>
        <v>-1.4406816226240002E-2</v>
      </c>
      <c r="V333" s="16">
        <v>7.651670074982958E-2</v>
      </c>
      <c r="W333" s="97">
        <f t="shared" si="136"/>
        <v>178</v>
      </c>
      <c r="X333" s="31">
        <f t="shared" si="152"/>
        <v>-0.61268236094858497</v>
      </c>
      <c r="Y333" s="11">
        <v>93573</v>
      </c>
      <c r="Z333" s="8">
        <f t="shared" si="153"/>
        <v>366</v>
      </c>
      <c r="AA333" s="31">
        <f t="shared" si="154"/>
        <v>0.47257443974486402</v>
      </c>
      <c r="AB333" s="9">
        <v>3.7000000000000005E-2</v>
      </c>
      <c r="AC333" s="97">
        <f t="shared" si="137"/>
        <v>168</v>
      </c>
      <c r="AD333" s="31">
        <f t="shared" si="155"/>
        <v>-0.18530410636423333</v>
      </c>
      <c r="AE333" s="16">
        <v>0.92130675981097188</v>
      </c>
      <c r="AF333" s="8">
        <f t="shared" si="156"/>
        <v>532</v>
      </c>
      <c r="AG333" s="31">
        <f t="shared" si="157"/>
        <v>1.0888091804257789</v>
      </c>
      <c r="AH333" s="12">
        <v>0.90433333333333332</v>
      </c>
      <c r="AI333" s="97">
        <f t="shared" si="138"/>
        <v>514</v>
      </c>
      <c r="AJ333" s="31">
        <f t="shared" si="158"/>
        <v>8.5566000733863473E-2</v>
      </c>
      <c r="AK333" s="11">
        <v>556485.55969893944</v>
      </c>
      <c r="AL333" s="36"/>
    </row>
    <row r="334" spans="1:38" x14ac:dyDescent="0.3">
      <c r="A334" t="s">
        <v>557</v>
      </c>
      <c r="B334" s="3" t="s">
        <v>153</v>
      </c>
      <c r="C334" s="4" t="s">
        <v>32</v>
      </c>
      <c r="D334" s="5" t="s">
        <v>33</v>
      </c>
      <c r="E334" s="34">
        <f t="shared" si="139"/>
        <v>1.5980470858807028</v>
      </c>
      <c r="F334" s="6">
        <f t="shared" si="140"/>
        <v>23.094524611564069</v>
      </c>
      <c r="G334" s="7">
        <f t="shared" si="141"/>
        <v>326</v>
      </c>
      <c r="H334" s="97">
        <f t="shared" si="142"/>
        <v>55</v>
      </c>
      <c r="I334" s="31">
        <f t="shared" si="143"/>
        <v>-0.90007223316865703</v>
      </c>
      <c r="J334" s="9">
        <v>-2.885292047853627E-2</v>
      </c>
      <c r="K334" s="8">
        <f t="shared" si="144"/>
        <v>174</v>
      </c>
      <c r="L334" s="31">
        <f t="shared" si="145"/>
        <v>-0.1894259979675319</v>
      </c>
      <c r="M334" s="9">
        <v>4.8094940662086194E-2</v>
      </c>
      <c r="N334" s="8">
        <f t="shared" si="146"/>
        <v>525</v>
      </c>
      <c r="O334" s="31">
        <f t="shared" si="147"/>
        <v>0.93029961714273846</v>
      </c>
      <c r="P334" s="9">
        <v>0</v>
      </c>
      <c r="Q334" s="8">
        <f t="shared" si="148"/>
        <v>386</v>
      </c>
      <c r="R334" s="31">
        <f t="shared" si="149"/>
        <v>5.3022261440516576E-2</v>
      </c>
      <c r="S334" s="10">
        <v>0</v>
      </c>
      <c r="T334" s="8">
        <f t="shared" si="150"/>
        <v>289</v>
      </c>
      <c r="U334" s="31">
        <f t="shared" si="151"/>
        <v>0.26917690039417619</v>
      </c>
      <c r="V334" s="16">
        <v>5.8142340168878169E-2</v>
      </c>
      <c r="W334" s="97">
        <f t="shared" si="136"/>
        <v>189</v>
      </c>
      <c r="X334" s="31">
        <f t="shared" si="152"/>
        <v>-0.53822739495103722</v>
      </c>
      <c r="Y334" s="11">
        <v>97005</v>
      </c>
      <c r="Z334" s="8">
        <f t="shared" si="153"/>
        <v>366</v>
      </c>
      <c r="AA334" s="31">
        <f t="shared" si="154"/>
        <v>0.47257443974486402</v>
      </c>
      <c r="AB334" s="9">
        <v>3.7000000000000005E-2</v>
      </c>
      <c r="AC334" s="97">
        <f t="shared" si="137"/>
        <v>312</v>
      </c>
      <c r="AD334" s="31">
        <f t="shared" si="155"/>
        <v>0.37386221834541777</v>
      </c>
      <c r="AE334" s="16">
        <v>0.95247200218519534</v>
      </c>
      <c r="AF334" s="8">
        <f t="shared" si="156"/>
        <v>534</v>
      </c>
      <c r="AG334" s="31">
        <f t="shared" si="157"/>
        <v>1.1044305989829171</v>
      </c>
      <c r="AH334" s="12">
        <v>0.88733333333333331</v>
      </c>
      <c r="AI334" s="97">
        <f t="shared" si="138"/>
        <v>519</v>
      </c>
      <c r="AJ334" s="31">
        <f t="shared" si="158"/>
        <v>0.13442380720938102</v>
      </c>
      <c r="AK334" s="11">
        <v>618137.74613526568</v>
      </c>
      <c r="AL334" s="36"/>
    </row>
    <row r="335" spans="1:38" x14ac:dyDescent="0.3">
      <c r="A335" t="s">
        <v>658</v>
      </c>
      <c r="B335" s="3" t="s">
        <v>166</v>
      </c>
      <c r="C335" s="4" t="s">
        <v>32</v>
      </c>
      <c r="D335" s="5" t="s">
        <v>33</v>
      </c>
      <c r="E335" s="34">
        <f t="shared" si="139"/>
        <v>4.3754955163385425</v>
      </c>
      <c r="F335" s="6">
        <f t="shared" si="140"/>
        <v>14.237035757388135</v>
      </c>
      <c r="G335" s="7">
        <f t="shared" si="141"/>
        <v>500</v>
      </c>
      <c r="H335" s="97">
        <f t="shared" si="142"/>
        <v>282</v>
      </c>
      <c r="I335" s="31">
        <f t="shared" si="143"/>
        <v>-4.0835156327308567E-2</v>
      </c>
      <c r="J335" s="9">
        <v>4.3533389687235857E-2</v>
      </c>
      <c r="K335" s="8">
        <f t="shared" si="144"/>
        <v>113</v>
      </c>
      <c r="L335" s="31">
        <f t="shared" si="145"/>
        <v>-0.55494328176573204</v>
      </c>
      <c r="M335" s="9">
        <v>6.0421545667447306E-2</v>
      </c>
      <c r="N335" s="8">
        <f t="shared" si="146"/>
        <v>525</v>
      </c>
      <c r="O335" s="31">
        <f t="shared" si="147"/>
        <v>0.93029961714273846</v>
      </c>
      <c r="P335" s="9">
        <v>0</v>
      </c>
      <c r="Q335" s="8">
        <f t="shared" si="148"/>
        <v>386</v>
      </c>
      <c r="R335" s="31">
        <f t="shared" si="149"/>
        <v>5.3022261440516576E-2</v>
      </c>
      <c r="S335" s="10">
        <v>0</v>
      </c>
      <c r="T335" s="8">
        <f t="shared" si="150"/>
        <v>543</v>
      </c>
      <c r="U335" s="31">
        <f t="shared" si="151"/>
        <v>0.97033562141142427</v>
      </c>
      <c r="V335" s="16">
        <v>1.2711864406779662E-2</v>
      </c>
      <c r="W335" s="97">
        <f t="shared" si="136"/>
        <v>485</v>
      </c>
      <c r="X335" s="31">
        <f t="shared" si="152"/>
        <v>1.0941630236053388</v>
      </c>
      <c r="Y335" s="11">
        <v>172250</v>
      </c>
      <c r="Z335" s="8">
        <f t="shared" si="153"/>
        <v>471</v>
      </c>
      <c r="AA335" s="31">
        <f t="shared" si="154"/>
        <v>0.71526233777910242</v>
      </c>
      <c r="AB335" s="9">
        <v>3.3000000000000002E-2</v>
      </c>
      <c r="AC335" s="97">
        <f t="shared" si="137"/>
        <v>378</v>
      </c>
      <c r="AD335" s="31">
        <f t="shared" si="155"/>
        <v>0.53897380788245142</v>
      </c>
      <c r="AE335" s="16">
        <v>0.96167452830188682</v>
      </c>
      <c r="AF335" s="8">
        <f t="shared" si="156"/>
        <v>515</v>
      </c>
      <c r="AG335" s="31">
        <f t="shared" si="157"/>
        <v>0.80027239060569755</v>
      </c>
      <c r="AH335" s="12">
        <v>1.2183333333333333</v>
      </c>
      <c r="AI335" s="97">
        <f t="shared" si="138"/>
        <v>516</v>
      </c>
      <c r="AJ335" s="31">
        <f t="shared" si="158"/>
        <v>8.9261435795224289E-2</v>
      </c>
      <c r="AK335" s="11">
        <v>561148.7172944512</v>
      </c>
      <c r="AL335" s="36"/>
    </row>
    <row r="336" spans="1:38" x14ac:dyDescent="0.3">
      <c r="A336" t="s">
        <v>87</v>
      </c>
      <c r="B336" s="3" t="s">
        <v>240</v>
      </c>
      <c r="C336" s="4" t="s">
        <v>32</v>
      </c>
      <c r="D336" s="5" t="s">
        <v>33</v>
      </c>
      <c r="E336" s="34">
        <f t="shared" si="139"/>
        <v>4.8406608007731355</v>
      </c>
      <c r="F336" s="6">
        <f t="shared" si="140"/>
        <v>12.753589196492022</v>
      </c>
      <c r="G336" s="7">
        <f t="shared" si="141"/>
        <v>519</v>
      </c>
      <c r="H336" s="97">
        <f t="shared" si="142"/>
        <v>108</v>
      </c>
      <c r="I336" s="31">
        <f t="shared" si="143"/>
        <v>-0.61568913113915902</v>
      </c>
      <c r="J336" s="9">
        <v>-4.8951048951049181E-3</v>
      </c>
      <c r="K336" s="8">
        <f t="shared" si="144"/>
        <v>421</v>
      </c>
      <c r="L336" s="31">
        <f t="shared" si="145"/>
        <v>0.6232700186733755</v>
      </c>
      <c r="M336" s="9">
        <v>2.0687802256851157E-2</v>
      </c>
      <c r="N336" s="8">
        <f t="shared" si="146"/>
        <v>452</v>
      </c>
      <c r="O336" s="31">
        <f t="shared" si="147"/>
        <v>0.7178628582079809</v>
      </c>
      <c r="P336" s="9">
        <v>1.4127423822714681E-2</v>
      </c>
      <c r="Q336" s="8">
        <f t="shared" si="148"/>
        <v>386</v>
      </c>
      <c r="R336" s="31">
        <f t="shared" si="149"/>
        <v>5.3022261440516576E-2</v>
      </c>
      <c r="S336" s="10">
        <v>0</v>
      </c>
      <c r="T336" s="8">
        <f t="shared" si="150"/>
        <v>438</v>
      </c>
      <c r="U336" s="31">
        <f t="shared" si="151"/>
        <v>0.64524637901528903</v>
      </c>
      <c r="V336" s="16">
        <v>3.3775510204081635E-2</v>
      </c>
      <c r="W336" s="97">
        <f t="shared" si="136"/>
        <v>517</v>
      </c>
      <c r="X336" s="31">
        <f t="shared" si="152"/>
        <v>1.686917404709942</v>
      </c>
      <c r="Y336" s="11">
        <v>199573</v>
      </c>
      <c r="Z336" s="8">
        <f t="shared" si="153"/>
        <v>492</v>
      </c>
      <c r="AA336" s="31">
        <f t="shared" si="154"/>
        <v>0.77593431228766208</v>
      </c>
      <c r="AB336" s="9">
        <v>3.2000000000000001E-2</v>
      </c>
      <c r="AC336" s="97">
        <f t="shared" si="137"/>
        <v>478</v>
      </c>
      <c r="AD336" s="31">
        <f t="shared" si="155"/>
        <v>0.80499562809217173</v>
      </c>
      <c r="AE336" s="16">
        <v>0.97650130548302871</v>
      </c>
      <c r="AF336" s="8">
        <f t="shared" si="156"/>
        <v>489</v>
      </c>
      <c r="AG336" s="31">
        <f t="shared" si="157"/>
        <v>0.60883343769959264</v>
      </c>
      <c r="AH336" s="12">
        <v>1.4266666666666665</v>
      </c>
      <c r="AI336" s="97">
        <f t="shared" si="138"/>
        <v>498</v>
      </c>
      <c r="AJ336" s="31">
        <f t="shared" si="158"/>
        <v>1.0313502844481647E-2</v>
      </c>
      <c r="AK336" s="11">
        <v>461526.71147475153</v>
      </c>
      <c r="AL336" s="36"/>
    </row>
    <row r="337" spans="1:38" x14ac:dyDescent="0.3">
      <c r="A337" t="s">
        <v>214</v>
      </c>
      <c r="B337" s="3" t="s">
        <v>252</v>
      </c>
      <c r="C337" s="4" t="s">
        <v>32</v>
      </c>
      <c r="D337" s="5" t="s">
        <v>33</v>
      </c>
      <c r="E337" s="34">
        <f t="shared" si="139"/>
        <v>3.4380168985413908</v>
      </c>
      <c r="F337" s="6">
        <f t="shared" si="140"/>
        <v>17.226724536883395</v>
      </c>
      <c r="G337" s="7">
        <f t="shared" si="141"/>
        <v>448</v>
      </c>
      <c r="H337" s="97">
        <f t="shared" si="142"/>
        <v>547</v>
      </c>
      <c r="I337" s="31">
        <f t="shared" si="143"/>
        <v>1.9422464187316177</v>
      </c>
      <c r="J337" s="9">
        <v>0.21059782608695654</v>
      </c>
      <c r="K337" s="8">
        <f t="shared" si="144"/>
        <v>535</v>
      </c>
      <c r="L337" s="31">
        <f t="shared" si="145"/>
        <v>1.2367194871514957</v>
      </c>
      <c r="M337" s="9">
        <v>0</v>
      </c>
      <c r="N337" s="8">
        <f t="shared" si="146"/>
        <v>525</v>
      </c>
      <c r="O337" s="31">
        <f t="shared" si="147"/>
        <v>0.93029961714273846</v>
      </c>
      <c r="P337" s="9">
        <v>0</v>
      </c>
      <c r="Q337" s="8">
        <f t="shared" si="148"/>
        <v>386</v>
      </c>
      <c r="R337" s="31">
        <f t="shared" si="149"/>
        <v>5.3022261440516576E-2</v>
      </c>
      <c r="S337" s="10">
        <v>0</v>
      </c>
      <c r="T337" s="8">
        <f t="shared" si="150"/>
        <v>175</v>
      </c>
      <c r="U337" s="31">
        <f t="shared" si="151"/>
        <v>-0.11586276100959418</v>
      </c>
      <c r="V337" s="16">
        <v>8.3090379008746357E-2</v>
      </c>
      <c r="W337" s="97">
        <f t="shared" si="136"/>
        <v>296</v>
      </c>
      <c r="X337" s="31">
        <f t="shared" si="152"/>
        <v>-0.17269950389839078</v>
      </c>
      <c r="Y337" s="11">
        <v>113854</v>
      </c>
      <c r="Z337" s="8">
        <f t="shared" si="153"/>
        <v>415</v>
      </c>
      <c r="AA337" s="31">
        <f t="shared" si="154"/>
        <v>0.59391838876198322</v>
      </c>
      <c r="AB337" s="9">
        <v>3.5000000000000003E-2</v>
      </c>
      <c r="AC337" s="97">
        <f t="shared" si="137"/>
        <v>174</v>
      </c>
      <c r="AD337" s="31">
        <f t="shared" si="155"/>
        <v>-0.15042839392496191</v>
      </c>
      <c r="AE337" s="16">
        <v>0.92325056433408581</v>
      </c>
      <c r="AF337" s="8">
        <f t="shared" si="156"/>
        <v>561</v>
      </c>
      <c r="AG337" s="31">
        <f t="shared" si="157"/>
        <v>1.5301908302460945</v>
      </c>
      <c r="AH337" s="12">
        <v>0.42399999999999999</v>
      </c>
      <c r="AI337" s="97">
        <f t="shared" si="138"/>
        <v>558</v>
      </c>
      <c r="AJ337" s="31">
        <f t="shared" si="158"/>
        <v>4.4899124239871897</v>
      </c>
      <c r="AK337" s="11">
        <v>6114196.9349046014</v>
      </c>
      <c r="AL337" s="36"/>
    </row>
    <row r="338" spans="1:38" x14ac:dyDescent="0.3">
      <c r="A338" t="s">
        <v>886</v>
      </c>
      <c r="B338" s="3" t="s">
        <v>299</v>
      </c>
      <c r="C338" s="4" t="s">
        <v>32</v>
      </c>
      <c r="D338" s="5" t="s">
        <v>33</v>
      </c>
      <c r="E338" s="34">
        <f t="shared" si="139"/>
        <v>-1.0679855862501875</v>
      </c>
      <c r="F338" s="6">
        <f t="shared" si="140"/>
        <v>31.596700356506922</v>
      </c>
      <c r="G338" s="7">
        <f t="shared" si="141"/>
        <v>177</v>
      </c>
      <c r="H338" s="97">
        <f t="shared" si="142"/>
        <v>490</v>
      </c>
      <c r="I338" s="31">
        <f t="shared" si="143"/>
        <v>0.80875186623064799</v>
      </c>
      <c r="J338" s="9">
        <v>0.11510673234811164</v>
      </c>
      <c r="K338" s="8">
        <f t="shared" si="144"/>
        <v>224</v>
      </c>
      <c r="L338" s="31">
        <f t="shared" si="145"/>
        <v>-4.6643842825269422E-4</v>
      </c>
      <c r="M338" s="9">
        <v>4.1722520107238606E-2</v>
      </c>
      <c r="N338" s="8">
        <f t="shared" si="146"/>
        <v>64</v>
      </c>
      <c r="O338" s="31">
        <f t="shared" si="147"/>
        <v>-1.0679980826930371</v>
      </c>
      <c r="P338" s="9">
        <v>0.13289036544850499</v>
      </c>
      <c r="Q338" s="8">
        <f t="shared" si="148"/>
        <v>173</v>
      </c>
      <c r="R338" s="31">
        <f t="shared" si="149"/>
        <v>4.4277577513429263E-2</v>
      </c>
      <c r="S338" s="10">
        <v>0.7362685907819172</v>
      </c>
      <c r="T338" s="8">
        <f t="shared" si="150"/>
        <v>356</v>
      </c>
      <c r="U338" s="31">
        <f t="shared" si="151"/>
        <v>0.48099735644832226</v>
      </c>
      <c r="V338" s="16">
        <v>4.441776710684274E-2</v>
      </c>
      <c r="W338" s="97">
        <f t="shared" si="136"/>
        <v>144</v>
      </c>
      <c r="X338" s="31">
        <f t="shared" si="152"/>
        <v>-0.68015175029950969</v>
      </c>
      <c r="Y338" s="11">
        <v>90463</v>
      </c>
      <c r="Z338" s="8">
        <f t="shared" si="153"/>
        <v>202</v>
      </c>
      <c r="AA338" s="31">
        <f t="shared" si="154"/>
        <v>4.7870618184947249E-2</v>
      </c>
      <c r="AB338" s="9">
        <v>4.4000000000000004E-2</v>
      </c>
      <c r="AC338" s="97">
        <f t="shared" si="137"/>
        <v>172</v>
      </c>
      <c r="AD338" s="31">
        <f t="shared" si="155"/>
        <v>-0.15189559126436905</v>
      </c>
      <c r="AE338" s="16">
        <v>0.92316878980891715</v>
      </c>
      <c r="AF338" s="8">
        <f t="shared" si="156"/>
        <v>430</v>
      </c>
      <c r="AG338" s="31">
        <f t="shared" si="157"/>
        <v>0.36379157797977812</v>
      </c>
      <c r="AH338" s="12">
        <v>1.6933333333333334</v>
      </c>
      <c r="AI338" s="97">
        <f t="shared" si="138"/>
        <v>407</v>
      </c>
      <c r="AJ338" s="31">
        <f t="shared" si="158"/>
        <v>-0.1364198623420555</v>
      </c>
      <c r="AK338" s="11">
        <v>276368.32145486673</v>
      </c>
      <c r="AL338" s="36"/>
    </row>
    <row r="339" spans="1:38" x14ac:dyDescent="0.3">
      <c r="A339" t="s">
        <v>105</v>
      </c>
      <c r="B339" s="3" t="s">
        <v>327</v>
      </c>
      <c r="C339" s="4" t="s">
        <v>32</v>
      </c>
      <c r="D339" s="5" t="s">
        <v>33</v>
      </c>
      <c r="E339" s="34">
        <f t="shared" si="139"/>
        <v>-1.5315073498543514</v>
      </c>
      <c r="F339" s="6">
        <f t="shared" si="140"/>
        <v>33.074905607689594</v>
      </c>
      <c r="G339" s="7">
        <f t="shared" si="141"/>
        <v>163</v>
      </c>
      <c r="H339" s="97">
        <f t="shared" si="142"/>
        <v>545</v>
      </c>
      <c r="I339" s="31">
        <f t="shared" si="143"/>
        <v>1.8934639840347134</v>
      </c>
      <c r="J339" s="9">
        <v>0.20648815653964991</v>
      </c>
      <c r="K339" s="8">
        <f t="shared" si="144"/>
        <v>134</v>
      </c>
      <c r="L339" s="31">
        <f t="shared" si="145"/>
        <v>-0.38606581610050378</v>
      </c>
      <c r="M339" s="9">
        <v>5.4726368159203981E-2</v>
      </c>
      <c r="N339" s="8">
        <f t="shared" si="146"/>
        <v>119</v>
      </c>
      <c r="O339" s="31">
        <f t="shared" si="147"/>
        <v>-0.37556163630915357</v>
      </c>
      <c r="P339" s="9">
        <v>8.6842105263157901E-2</v>
      </c>
      <c r="Q339" s="8">
        <f t="shared" si="148"/>
        <v>155</v>
      </c>
      <c r="R339" s="31">
        <f t="shared" si="149"/>
        <v>4.2883951829103872E-2</v>
      </c>
      <c r="S339" s="10">
        <v>0.85360648740930434</v>
      </c>
      <c r="T339" s="8">
        <f t="shared" si="150"/>
        <v>97</v>
      </c>
      <c r="U339" s="31">
        <f t="shared" si="151"/>
        <v>-0.51452639679607648</v>
      </c>
      <c r="V339" s="16">
        <v>0.10892116182572614</v>
      </c>
      <c r="W339" s="97">
        <f t="shared" si="136"/>
        <v>149</v>
      </c>
      <c r="X339" s="31">
        <f t="shared" si="152"/>
        <v>-0.66609381965661607</v>
      </c>
      <c r="Y339" s="11">
        <v>91111</v>
      </c>
      <c r="Z339" s="8">
        <f t="shared" si="153"/>
        <v>150</v>
      </c>
      <c r="AA339" s="31">
        <f t="shared" si="154"/>
        <v>-0.19481727984929073</v>
      </c>
      <c r="AB339" s="9">
        <v>4.8000000000000001E-2</v>
      </c>
      <c r="AC339" s="97">
        <f t="shared" si="137"/>
        <v>157</v>
      </c>
      <c r="AD339" s="31">
        <f t="shared" si="155"/>
        <v>-0.21538569904511889</v>
      </c>
      <c r="AE339" s="16">
        <v>0.91963015647226176</v>
      </c>
      <c r="AF339" s="8">
        <f t="shared" si="156"/>
        <v>399</v>
      </c>
      <c r="AG339" s="31">
        <f t="shared" si="157"/>
        <v>0.27006306663694946</v>
      </c>
      <c r="AH339" s="12">
        <v>1.795333333333333</v>
      </c>
      <c r="AI339" s="97">
        <f t="shared" si="138"/>
        <v>246</v>
      </c>
      <c r="AJ339" s="31">
        <f t="shared" si="158"/>
        <v>-0.20948711467995804</v>
      </c>
      <c r="AK339" s="11">
        <v>184166.96841655998</v>
      </c>
      <c r="AL339" s="36"/>
    </row>
    <row r="340" spans="1:38" x14ac:dyDescent="0.3">
      <c r="A340" t="s">
        <v>206</v>
      </c>
      <c r="B340" s="3" t="s">
        <v>337</v>
      </c>
      <c r="C340" s="4" t="s">
        <v>32</v>
      </c>
      <c r="D340" s="5" t="s">
        <v>33</v>
      </c>
      <c r="E340" s="34">
        <f t="shared" si="139"/>
        <v>6.947607164141762</v>
      </c>
      <c r="F340" s="6">
        <f t="shared" si="140"/>
        <v>6.0343811185916145</v>
      </c>
      <c r="G340" s="7">
        <f t="shared" si="141"/>
        <v>561</v>
      </c>
      <c r="H340" s="97">
        <f t="shared" si="142"/>
        <v>169</v>
      </c>
      <c r="I340" s="31">
        <f t="shared" si="143"/>
        <v>-0.37423768487656039</v>
      </c>
      <c r="J340" s="9">
        <v>1.5445939212755277E-2</v>
      </c>
      <c r="K340" s="8">
        <f t="shared" si="144"/>
        <v>239</v>
      </c>
      <c r="L340" s="31">
        <f t="shared" si="145"/>
        <v>4.0596906901876777E-2</v>
      </c>
      <c r="M340" s="9">
        <v>4.0337711069418386E-2</v>
      </c>
      <c r="N340" s="8">
        <f t="shared" si="146"/>
        <v>525</v>
      </c>
      <c r="O340" s="31">
        <f t="shared" si="147"/>
        <v>0.93029961714273846</v>
      </c>
      <c r="P340" s="9">
        <v>0</v>
      </c>
      <c r="Q340" s="8">
        <f t="shared" si="148"/>
        <v>386</v>
      </c>
      <c r="R340" s="31">
        <f t="shared" si="149"/>
        <v>5.3022261440516576E-2</v>
      </c>
      <c r="S340" s="10">
        <v>0</v>
      </c>
      <c r="T340" s="8">
        <f t="shared" si="150"/>
        <v>554</v>
      </c>
      <c r="U340" s="31">
        <f t="shared" si="151"/>
        <v>1.0014068267075962</v>
      </c>
      <c r="V340" s="16">
        <v>1.0698654563138272E-2</v>
      </c>
      <c r="W340" s="97">
        <f t="shared" si="136"/>
        <v>554</v>
      </c>
      <c r="X340" s="31">
        <f t="shared" si="152"/>
        <v>2.7808977573784568</v>
      </c>
      <c r="Y340" s="11">
        <v>250000</v>
      </c>
      <c r="Z340" s="8">
        <f t="shared" si="153"/>
        <v>536</v>
      </c>
      <c r="AA340" s="31">
        <f t="shared" si="154"/>
        <v>0.95795023581334082</v>
      </c>
      <c r="AB340" s="9">
        <v>2.8999999999999998E-2</v>
      </c>
      <c r="AC340" s="97">
        <f t="shared" si="137"/>
        <v>558</v>
      </c>
      <c r="AD340" s="31">
        <f t="shared" si="155"/>
        <v>1.139176771712195</v>
      </c>
      <c r="AE340" s="16">
        <v>0.99512695562964859</v>
      </c>
      <c r="AF340" s="8">
        <f t="shared" si="156"/>
        <v>496</v>
      </c>
      <c r="AG340" s="31">
        <f t="shared" si="157"/>
        <v>0.63823846086597014</v>
      </c>
      <c r="AH340" s="12">
        <v>1.3946666666666667</v>
      </c>
      <c r="AI340" s="97">
        <f t="shared" si="138"/>
        <v>507</v>
      </c>
      <c r="AJ340" s="31">
        <f t="shared" si="158"/>
        <v>3.481709289638326E-2</v>
      </c>
      <c r="AK340" s="11">
        <v>492447.04972194962</v>
      </c>
      <c r="AL340" s="36"/>
    </row>
    <row r="341" spans="1:38" x14ac:dyDescent="0.3">
      <c r="A341" t="s">
        <v>418</v>
      </c>
      <c r="B341" s="3" t="s">
        <v>350</v>
      </c>
      <c r="C341" s="4" t="s">
        <v>32</v>
      </c>
      <c r="D341" s="5" t="s">
        <v>33</v>
      </c>
      <c r="E341" s="34">
        <f t="shared" si="139"/>
        <v>-0.32763731752336012</v>
      </c>
      <c r="F341" s="6">
        <f t="shared" si="140"/>
        <v>29.235674867592497</v>
      </c>
      <c r="G341" s="7">
        <f t="shared" si="141"/>
        <v>215</v>
      </c>
      <c r="H341" s="97">
        <f t="shared" si="142"/>
        <v>523</v>
      </c>
      <c r="I341" s="31">
        <f t="shared" si="143"/>
        <v>1.2334491426011664</v>
      </c>
      <c r="J341" s="9">
        <v>0.15088529638183212</v>
      </c>
      <c r="K341" s="8">
        <f t="shared" si="144"/>
        <v>497</v>
      </c>
      <c r="L341" s="31">
        <f t="shared" si="145"/>
        <v>0.88844936487029313</v>
      </c>
      <c r="M341" s="9">
        <v>1.1744966442953021E-2</v>
      </c>
      <c r="N341" s="8">
        <f t="shared" si="146"/>
        <v>86</v>
      </c>
      <c r="O341" s="31">
        <f t="shared" si="147"/>
        <v>-0.75468264537583185</v>
      </c>
      <c r="P341" s="9">
        <v>0.11205432937181664</v>
      </c>
      <c r="Q341" s="8">
        <f t="shared" si="148"/>
        <v>7</v>
      </c>
      <c r="R341" s="31">
        <f t="shared" si="149"/>
        <v>-5.0256257774874587E-2</v>
      </c>
      <c r="S341" s="10">
        <v>8.695652173913043</v>
      </c>
      <c r="T341" s="8">
        <f t="shared" si="150"/>
        <v>302</v>
      </c>
      <c r="U341" s="31">
        <f t="shared" si="151"/>
        <v>0.29312358788658266</v>
      </c>
      <c r="V341" s="16">
        <v>5.6590752242926153E-2</v>
      </c>
      <c r="W341" s="97">
        <f t="shared" si="136"/>
        <v>135</v>
      </c>
      <c r="X341" s="31">
        <f t="shared" si="152"/>
        <v>-0.70479651759939732</v>
      </c>
      <c r="Y341" s="11">
        <v>89327</v>
      </c>
      <c r="Z341" s="8">
        <f t="shared" si="153"/>
        <v>141</v>
      </c>
      <c r="AA341" s="31">
        <f t="shared" si="154"/>
        <v>-0.25548925435785036</v>
      </c>
      <c r="AB341" s="9">
        <v>4.9000000000000002E-2</v>
      </c>
      <c r="AC341" s="97">
        <f t="shared" si="137"/>
        <v>387</v>
      </c>
      <c r="AD341" s="31">
        <f t="shared" si="155"/>
        <v>0.57524965566523834</v>
      </c>
      <c r="AE341" s="16">
        <v>0.9636963696369637</v>
      </c>
      <c r="AF341" s="8">
        <f t="shared" si="156"/>
        <v>426</v>
      </c>
      <c r="AG341" s="31">
        <f t="shared" si="157"/>
        <v>0.35460250824028527</v>
      </c>
      <c r="AH341" s="12">
        <v>1.7033333333333331</v>
      </c>
      <c r="AI341" s="97">
        <f t="shared" si="138"/>
        <v>274</v>
      </c>
      <c r="AJ341" s="31">
        <f t="shared" si="158"/>
        <v>-0.199644559580652</v>
      </c>
      <c r="AK341" s="11">
        <v>196586.99063545151</v>
      </c>
      <c r="AL341" s="36"/>
    </row>
    <row r="342" spans="1:38" x14ac:dyDescent="0.3">
      <c r="A342" t="s">
        <v>1001</v>
      </c>
      <c r="B342" s="3" t="s">
        <v>377</v>
      </c>
      <c r="C342" s="4" t="s">
        <v>32</v>
      </c>
      <c r="D342" s="5" t="s">
        <v>33</v>
      </c>
      <c r="E342" s="34">
        <f t="shared" si="139"/>
        <v>-5.158266092678863</v>
      </c>
      <c r="F342" s="6">
        <f t="shared" si="140"/>
        <v>44.64090798205514</v>
      </c>
      <c r="G342" s="7">
        <f t="shared" si="141"/>
        <v>63</v>
      </c>
      <c r="H342" s="97">
        <f t="shared" si="142"/>
        <v>307</v>
      </c>
      <c r="I342" s="31">
        <f t="shared" si="143"/>
        <v>4.4634303089050795E-2</v>
      </c>
      <c r="J342" s="9">
        <v>5.0733752620545136E-2</v>
      </c>
      <c r="K342" s="8">
        <f t="shared" si="144"/>
        <v>236</v>
      </c>
      <c r="L342" s="31">
        <f t="shared" si="145"/>
        <v>3.1379692267856071E-2</v>
      </c>
      <c r="M342" s="9">
        <v>4.0648549897236812E-2</v>
      </c>
      <c r="N342" s="8">
        <f t="shared" si="146"/>
        <v>36</v>
      </c>
      <c r="O342" s="31">
        <f t="shared" si="147"/>
        <v>-1.8115446310144585</v>
      </c>
      <c r="P342" s="9">
        <v>0.18233753868126637</v>
      </c>
      <c r="Q342" s="8">
        <f t="shared" si="148"/>
        <v>360</v>
      </c>
      <c r="R342" s="31">
        <f t="shared" si="149"/>
        <v>5.2074373993607558E-2</v>
      </c>
      <c r="S342" s="10">
        <v>7.9808459696727854E-2</v>
      </c>
      <c r="T342" s="8">
        <f t="shared" si="150"/>
        <v>60</v>
      </c>
      <c r="U342" s="31">
        <f t="shared" si="151"/>
        <v>-1.0430213323167392</v>
      </c>
      <c r="V342" s="16">
        <v>0.14316415936518434</v>
      </c>
      <c r="W342" s="97">
        <f t="shared" si="136"/>
        <v>115</v>
      </c>
      <c r="X342" s="31">
        <f t="shared" si="152"/>
        <v>-0.78333001903037724</v>
      </c>
      <c r="Y342" s="11">
        <v>85707</v>
      </c>
      <c r="Z342" s="8">
        <f t="shared" si="153"/>
        <v>246</v>
      </c>
      <c r="AA342" s="31">
        <f t="shared" si="154"/>
        <v>0.16921456720206646</v>
      </c>
      <c r="AB342" s="9">
        <v>4.2000000000000003E-2</v>
      </c>
      <c r="AC342" s="97">
        <f t="shared" si="137"/>
        <v>41</v>
      </c>
      <c r="AD342" s="31">
        <f t="shared" si="155"/>
        <v>-1.7160979697716632</v>
      </c>
      <c r="AE342" s="16">
        <v>0.83598767017724118</v>
      </c>
      <c r="AF342" s="8">
        <f t="shared" si="156"/>
        <v>306</v>
      </c>
      <c r="AG342" s="31">
        <f t="shared" si="157"/>
        <v>6.3615299823005539E-2</v>
      </c>
      <c r="AH342" s="12">
        <v>2.02</v>
      </c>
      <c r="AI342" s="97">
        <f t="shared" si="138"/>
        <v>142</v>
      </c>
      <c r="AJ342" s="31">
        <f t="shared" si="158"/>
        <v>-0.24187362214510752</v>
      </c>
      <c r="AK342" s="11">
        <v>143299.41540303273</v>
      </c>
      <c r="AL342" s="36"/>
    </row>
    <row r="343" spans="1:38" x14ac:dyDescent="0.3">
      <c r="A343" t="s">
        <v>1013</v>
      </c>
      <c r="B343" s="3" t="s">
        <v>379</v>
      </c>
      <c r="C343" s="4" t="s">
        <v>32</v>
      </c>
      <c r="D343" s="5" t="s">
        <v>33</v>
      </c>
      <c r="E343" s="34">
        <f t="shared" si="139"/>
        <v>1.2856861151846712</v>
      </c>
      <c r="F343" s="6">
        <f t="shared" si="140"/>
        <v>24.090666893119806</v>
      </c>
      <c r="G343" s="7">
        <f t="shared" si="141"/>
        <v>311</v>
      </c>
      <c r="H343" s="97">
        <f t="shared" si="142"/>
        <v>156</v>
      </c>
      <c r="I343" s="31">
        <f t="shared" si="143"/>
        <v>-0.43565269904368414</v>
      </c>
      <c r="J343" s="9">
        <v>1.0272039733604243E-2</v>
      </c>
      <c r="K343" s="8">
        <f t="shared" si="144"/>
        <v>400</v>
      </c>
      <c r="L343" s="31">
        <f t="shared" si="145"/>
        <v>0.57963229544885475</v>
      </c>
      <c r="M343" s="9">
        <v>2.2159428911362283E-2</v>
      </c>
      <c r="N343" s="8">
        <f t="shared" si="146"/>
        <v>277</v>
      </c>
      <c r="O343" s="31">
        <f t="shared" si="147"/>
        <v>0.2963811059484629</v>
      </c>
      <c r="P343" s="9">
        <v>4.2156712998319842E-2</v>
      </c>
      <c r="Q343" s="8">
        <f t="shared" si="148"/>
        <v>303</v>
      </c>
      <c r="R343" s="31">
        <f t="shared" si="149"/>
        <v>5.0036415982753171E-2</v>
      </c>
      <c r="S343" s="10">
        <v>0.25139664804469275</v>
      </c>
      <c r="T343" s="8">
        <f t="shared" si="150"/>
        <v>303</v>
      </c>
      <c r="U343" s="31">
        <f t="shared" si="151"/>
        <v>0.29864134015177313</v>
      </c>
      <c r="V343" s="16">
        <v>5.6233238169391818E-2</v>
      </c>
      <c r="W343" s="97">
        <f t="shared" si="136"/>
        <v>371</v>
      </c>
      <c r="X343" s="31">
        <f t="shared" si="152"/>
        <v>0.14813805208579747</v>
      </c>
      <c r="Y343" s="11">
        <v>128643</v>
      </c>
      <c r="Z343" s="8">
        <f t="shared" si="153"/>
        <v>291</v>
      </c>
      <c r="AA343" s="31">
        <f t="shared" si="154"/>
        <v>0.29055851621918566</v>
      </c>
      <c r="AB343" s="9">
        <v>0.04</v>
      </c>
      <c r="AC343" s="97">
        <f t="shared" si="137"/>
        <v>229</v>
      </c>
      <c r="AD343" s="31">
        <f t="shared" si="155"/>
        <v>0.10384209678203982</v>
      </c>
      <c r="AE343" s="16">
        <v>0.93742237891110136</v>
      </c>
      <c r="AF343" s="8">
        <f t="shared" si="156"/>
        <v>435</v>
      </c>
      <c r="AG343" s="31">
        <f t="shared" si="157"/>
        <v>0.38094450816016506</v>
      </c>
      <c r="AH343" s="12">
        <v>1.6746666666666667</v>
      </c>
      <c r="AI343" s="97">
        <f t="shared" si="138"/>
        <v>412</v>
      </c>
      <c r="AJ343" s="31">
        <f t="shared" si="158"/>
        <v>-0.132569752506698</v>
      </c>
      <c r="AK343" s="11">
        <v>281226.65846368717</v>
      </c>
      <c r="AL343" s="36"/>
    </row>
    <row r="344" spans="1:38" x14ac:dyDescent="0.3">
      <c r="A344" t="s">
        <v>506</v>
      </c>
      <c r="B344" s="3" t="s">
        <v>464</v>
      </c>
      <c r="C344" s="4" t="s">
        <v>32</v>
      </c>
      <c r="D344" s="5" t="s">
        <v>33</v>
      </c>
      <c r="E344" s="34">
        <f t="shared" si="139"/>
        <v>1.0467450022574942</v>
      </c>
      <c r="F344" s="6">
        <f t="shared" si="140"/>
        <v>24.852667807825533</v>
      </c>
      <c r="G344" s="7">
        <f t="shared" si="141"/>
        <v>294</v>
      </c>
      <c r="H344" s="97">
        <f t="shared" si="142"/>
        <v>219</v>
      </c>
      <c r="I344" s="31">
        <f t="shared" si="143"/>
        <v>-0.21013237786048503</v>
      </c>
      <c r="J344" s="9">
        <v>2.9270968385359586E-2</v>
      </c>
      <c r="K344" s="8">
        <f t="shared" si="144"/>
        <v>379</v>
      </c>
      <c r="L344" s="31">
        <f t="shared" si="145"/>
        <v>0.50630201817717035</v>
      </c>
      <c r="M344" s="9">
        <v>2.4632399145406561E-2</v>
      </c>
      <c r="N344" s="8">
        <f t="shared" si="146"/>
        <v>272</v>
      </c>
      <c r="O344" s="31">
        <f t="shared" si="147"/>
        <v>0.27075666529404308</v>
      </c>
      <c r="P344" s="9">
        <v>4.3860784060033638E-2</v>
      </c>
      <c r="Q344" s="8">
        <f t="shared" si="148"/>
        <v>289</v>
      </c>
      <c r="R344" s="31">
        <f t="shared" si="149"/>
        <v>4.9569803795120528E-2</v>
      </c>
      <c r="S344" s="10">
        <v>0.29068359091129309</v>
      </c>
      <c r="T344" s="8">
        <f t="shared" si="150"/>
        <v>413</v>
      </c>
      <c r="U344" s="31">
        <f t="shared" si="151"/>
        <v>0.59710532159524976</v>
      </c>
      <c r="V344" s="16">
        <v>3.6894734249544356E-2</v>
      </c>
      <c r="W344" s="97">
        <f t="shared" si="136"/>
        <v>340</v>
      </c>
      <c r="X344" s="31">
        <f t="shared" si="152"/>
        <v>4.4564554069632806E-3</v>
      </c>
      <c r="Y344" s="11">
        <v>122020</v>
      </c>
      <c r="Z344" s="8">
        <f t="shared" si="153"/>
        <v>218</v>
      </c>
      <c r="AA344" s="31">
        <f t="shared" si="154"/>
        <v>0.10854259269350727</v>
      </c>
      <c r="AB344" s="9">
        <v>4.2999999999999997E-2</v>
      </c>
      <c r="AC344" s="97">
        <f t="shared" si="137"/>
        <v>193</v>
      </c>
      <c r="AD344" s="31">
        <f t="shared" si="155"/>
        <v>-5.8650855584786943E-2</v>
      </c>
      <c r="AE344" s="16">
        <v>0.92836580303943228</v>
      </c>
      <c r="AF344" s="8">
        <f t="shared" si="156"/>
        <v>375</v>
      </c>
      <c r="AG344" s="31">
        <f t="shared" si="157"/>
        <v>0.19287488082520765</v>
      </c>
      <c r="AH344" s="12">
        <v>1.8793333333333333</v>
      </c>
      <c r="AI344" s="97">
        <f t="shared" si="138"/>
        <v>301</v>
      </c>
      <c r="AJ344" s="31">
        <f t="shared" si="158"/>
        <v>-0.18918444491230402</v>
      </c>
      <c r="AK344" s="11">
        <v>209786.29257303424</v>
      </c>
      <c r="AL344" s="36"/>
    </row>
    <row r="345" spans="1:38" x14ac:dyDescent="0.3">
      <c r="A345" t="s">
        <v>681</v>
      </c>
      <c r="B345" s="3" t="s">
        <v>472</v>
      </c>
      <c r="C345" s="4" t="s">
        <v>32</v>
      </c>
      <c r="D345" s="5" t="s">
        <v>33</v>
      </c>
      <c r="E345" s="34">
        <f t="shared" si="139"/>
        <v>-2.7774606676306068</v>
      </c>
      <c r="F345" s="6">
        <f t="shared" si="140"/>
        <v>37.048343063450929</v>
      </c>
      <c r="G345" s="7">
        <f t="shared" si="141"/>
        <v>113</v>
      </c>
      <c r="H345" s="97">
        <f t="shared" si="142"/>
        <v>15</v>
      </c>
      <c r="I345" s="31">
        <f t="shared" si="143"/>
        <v>-1.8480303483554454</v>
      </c>
      <c r="J345" s="9">
        <v>-0.10871352240032883</v>
      </c>
      <c r="K345" s="8">
        <f t="shared" si="144"/>
        <v>124</v>
      </c>
      <c r="L345" s="31">
        <f t="shared" si="145"/>
        <v>-0.44233372142888022</v>
      </c>
      <c r="M345" s="9">
        <v>5.6623931623931624E-2</v>
      </c>
      <c r="N345" s="8">
        <f t="shared" si="146"/>
        <v>74</v>
      </c>
      <c r="O345" s="31">
        <f t="shared" si="147"/>
        <v>-0.87637546100670072</v>
      </c>
      <c r="P345" s="9">
        <v>0.12014711892112791</v>
      </c>
      <c r="Q345" s="8">
        <f t="shared" si="148"/>
        <v>236</v>
      </c>
      <c r="R345" s="31">
        <f t="shared" si="149"/>
        <v>4.7545189865801335E-2</v>
      </c>
      <c r="S345" s="10">
        <v>0.46114825916532171</v>
      </c>
      <c r="T345" s="8">
        <f t="shared" si="150"/>
        <v>118</v>
      </c>
      <c r="U345" s="31">
        <f t="shared" si="151"/>
        <v>-0.38777150323332066</v>
      </c>
      <c r="V345" s="16">
        <v>0.10070827799911465</v>
      </c>
      <c r="W345" s="97">
        <f t="shared" si="136"/>
        <v>160</v>
      </c>
      <c r="X345" s="31">
        <f t="shared" si="152"/>
        <v>-0.64869496105229407</v>
      </c>
      <c r="Y345" s="11">
        <v>91913</v>
      </c>
      <c r="Z345" s="8">
        <f t="shared" si="153"/>
        <v>68</v>
      </c>
      <c r="AA345" s="31">
        <f t="shared" si="154"/>
        <v>-0.74086505042632678</v>
      </c>
      <c r="AB345" s="9">
        <v>5.7000000000000002E-2</v>
      </c>
      <c r="AC345" s="97">
        <f t="shared" si="137"/>
        <v>313</v>
      </c>
      <c r="AD345" s="31">
        <f t="shared" si="155"/>
        <v>0.37499358874007832</v>
      </c>
      <c r="AE345" s="16">
        <v>0.95253505933117588</v>
      </c>
      <c r="AF345" s="8">
        <f t="shared" si="156"/>
        <v>386</v>
      </c>
      <c r="AG345" s="31">
        <f t="shared" si="157"/>
        <v>0.21278453192744243</v>
      </c>
      <c r="AH345" s="12">
        <v>1.8576666666666668</v>
      </c>
      <c r="AI345" s="97">
        <f t="shared" si="138"/>
        <v>431</v>
      </c>
      <c r="AJ345" s="31">
        <f t="shared" si="158"/>
        <v>-0.10759034421449498</v>
      </c>
      <c r="AK345" s="11">
        <v>312747.41733917454</v>
      </c>
      <c r="AL345" s="36"/>
    </row>
    <row r="346" spans="1:38" x14ac:dyDescent="0.3">
      <c r="A346" t="s">
        <v>222</v>
      </c>
      <c r="B346" s="3" t="s">
        <v>490</v>
      </c>
      <c r="C346" s="4" t="s">
        <v>32</v>
      </c>
      <c r="D346" s="5" t="s">
        <v>33</v>
      </c>
      <c r="E346" s="34">
        <f t="shared" si="139"/>
        <v>3.7118418971673037</v>
      </c>
      <c r="F346" s="6">
        <f t="shared" si="140"/>
        <v>16.353476325781976</v>
      </c>
      <c r="G346" s="7">
        <f t="shared" si="141"/>
        <v>469</v>
      </c>
      <c r="H346" s="97">
        <f t="shared" si="142"/>
        <v>311</v>
      </c>
      <c r="I346" s="31">
        <f t="shared" si="143"/>
        <v>5.7842857390349153E-2</v>
      </c>
      <c r="J346" s="9">
        <v>5.1846505473355009E-2</v>
      </c>
      <c r="K346" s="8">
        <f t="shared" si="144"/>
        <v>475</v>
      </c>
      <c r="L346" s="31">
        <f t="shared" si="145"/>
        <v>0.78702300835510053</v>
      </c>
      <c r="M346" s="9">
        <v>1.5165441176470588E-2</v>
      </c>
      <c r="N346" s="8">
        <f t="shared" si="146"/>
        <v>389</v>
      </c>
      <c r="O346" s="31">
        <f t="shared" si="147"/>
        <v>0.59115004835547602</v>
      </c>
      <c r="P346" s="9">
        <v>2.2554051952092084E-2</v>
      </c>
      <c r="Q346" s="8">
        <f t="shared" si="148"/>
        <v>219</v>
      </c>
      <c r="R346" s="31">
        <f t="shared" si="149"/>
        <v>4.6909883387684356E-2</v>
      </c>
      <c r="S346" s="10">
        <v>0.51463860933211347</v>
      </c>
      <c r="T346" s="8">
        <f t="shared" si="150"/>
        <v>491</v>
      </c>
      <c r="U346" s="31">
        <f t="shared" si="151"/>
        <v>0.74168017161464084</v>
      </c>
      <c r="V346" s="16">
        <v>2.7527234391472415E-2</v>
      </c>
      <c r="W346" s="97">
        <f t="shared" ref="W346:W377" si="159">RANK(Y346,Y$7:Y$570,1)</f>
        <v>467</v>
      </c>
      <c r="X346" s="31">
        <f t="shared" si="152"/>
        <v>0.93716110375561468</v>
      </c>
      <c r="Y346" s="11">
        <v>165013</v>
      </c>
      <c r="Z346" s="8">
        <f t="shared" si="153"/>
        <v>366</v>
      </c>
      <c r="AA346" s="31">
        <f t="shared" si="154"/>
        <v>0.47257443974486402</v>
      </c>
      <c r="AB346" s="9">
        <v>3.7000000000000005E-2</v>
      </c>
      <c r="AC346" s="97">
        <f t="shared" ref="AC346:AC377" si="160">RANK(AE346,AE$7:AE$570,1)</f>
        <v>402</v>
      </c>
      <c r="AD346" s="31">
        <f t="shared" si="155"/>
        <v>0.61630752359188135</v>
      </c>
      <c r="AE346" s="16">
        <v>0.96598473778210747</v>
      </c>
      <c r="AF346" s="8">
        <f t="shared" si="156"/>
        <v>450</v>
      </c>
      <c r="AG346" s="31">
        <f t="shared" si="157"/>
        <v>0.4452679963366164</v>
      </c>
      <c r="AH346" s="12">
        <v>1.6046666666666667</v>
      </c>
      <c r="AI346" s="97">
        <f t="shared" ref="AI346:AI377" si="161">RANK(AK346,AK$7:AK$570,1)</f>
        <v>467</v>
      </c>
      <c r="AJ346" s="31">
        <f t="shared" si="158"/>
        <v>-6.5898955213495924E-2</v>
      </c>
      <c r="AK346" s="11">
        <v>365356.51858417201</v>
      </c>
      <c r="AL346" s="36"/>
    </row>
    <row r="347" spans="1:38" x14ac:dyDescent="0.3">
      <c r="A347" t="s">
        <v>408</v>
      </c>
      <c r="B347" s="3" t="s">
        <v>501</v>
      </c>
      <c r="C347" s="4" t="s">
        <v>32</v>
      </c>
      <c r="D347" s="5" t="s">
        <v>33</v>
      </c>
      <c r="E347" s="34">
        <f t="shared" si="139"/>
        <v>1.6876575091287227</v>
      </c>
      <c r="F347" s="6">
        <f t="shared" si="140"/>
        <v>22.808750331677082</v>
      </c>
      <c r="G347" s="7">
        <f t="shared" si="141"/>
        <v>334</v>
      </c>
      <c r="H347" s="97">
        <f t="shared" si="142"/>
        <v>309</v>
      </c>
      <c r="I347" s="31">
        <f t="shared" si="143"/>
        <v>4.7643796590219577E-2</v>
      </c>
      <c r="J347" s="9">
        <v>5.0987286989450986E-2</v>
      </c>
      <c r="K347" s="8">
        <f t="shared" si="144"/>
        <v>438</v>
      </c>
      <c r="L347" s="31">
        <f t="shared" si="145"/>
        <v>0.68034369136232109</v>
      </c>
      <c r="M347" s="9">
        <v>1.8763065313822463E-2</v>
      </c>
      <c r="N347" s="8">
        <f t="shared" si="146"/>
        <v>350</v>
      </c>
      <c r="O347" s="31">
        <f t="shared" si="147"/>
        <v>0.48155729461677094</v>
      </c>
      <c r="P347" s="9">
        <v>2.9842165778195883E-2</v>
      </c>
      <c r="Q347" s="8">
        <f t="shared" si="148"/>
        <v>312</v>
      </c>
      <c r="R347" s="31">
        <f t="shared" si="149"/>
        <v>5.0402183926733832E-2</v>
      </c>
      <c r="S347" s="10">
        <v>0.2206004007573947</v>
      </c>
      <c r="T347" s="8">
        <f t="shared" si="150"/>
        <v>244</v>
      </c>
      <c r="U347" s="31">
        <f t="shared" si="151"/>
        <v>0.10939062415654206</v>
      </c>
      <c r="V347" s="16">
        <v>6.8495440447226191E-2</v>
      </c>
      <c r="W347" s="97">
        <f t="shared" si="159"/>
        <v>390</v>
      </c>
      <c r="X347" s="31">
        <f t="shared" si="152"/>
        <v>0.28288158175094003</v>
      </c>
      <c r="Y347" s="11">
        <v>134854</v>
      </c>
      <c r="Z347" s="8">
        <f t="shared" si="153"/>
        <v>266</v>
      </c>
      <c r="AA347" s="31">
        <f t="shared" si="154"/>
        <v>0.22988654171062647</v>
      </c>
      <c r="AB347" s="9">
        <v>4.0999999999999995E-2</v>
      </c>
      <c r="AC347" s="97">
        <f t="shared" si="160"/>
        <v>285</v>
      </c>
      <c r="AD347" s="31">
        <f t="shared" si="155"/>
        <v>0.28888285347404435</v>
      </c>
      <c r="AE347" s="16">
        <v>0.94773566098224626</v>
      </c>
      <c r="AF347" s="8">
        <f t="shared" si="156"/>
        <v>447</v>
      </c>
      <c r="AG347" s="31">
        <f t="shared" si="157"/>
        <v>0.42321422896183308</v>
      </c>
      <c r="AH347" s="12">
        <v>1.6286666666666667</v>
      </c>
      <c r="AI347" s="97">
        <f t="shared" si="161"/>
        <v>343</v>
      </c>
      <c r="AJ347" s="31">
        <f t="shared" si="158"/>
        <v>-0.17257599894211406</v>
      </c>
      <c r="AK347" s="11">
        <v>230743.98759122746</v>
      </c>
      <c r="AL347" s="36"/>
    </row>
    <row r="348" spans="1:38" x14ac:dyDescent="0.3">
      <c r="A348" t="s">
        <v>583</v>
      </c>
      <c r="B348" s="3" t="s">
        <v>505</v>
      </c>
      <c r="C348" s="4" t="s">
        <v>32</v>
      </c>
      <c r="D348" s="5" t="s">
        <v>33</v>
      </c>
      <c r="E348" s="34">
        <f t="shared" si="139"/>
        <v>4.6340061241796269</v>
      </c>
      <c r="F348" s="6">
        <f t="shared" si="140"/>
        <v>13.412626273298738</v>
      </c>
      <c r="G348" s="7">
        <f t="shared" si="141"/>
        <v>510</v>
      </c>
      <c r="H348" s="97">
        <f t="shared" si="142"/>
        <v>198</v>
      </c>
      <c r="I348" s="31">
        <f t="shared" si="143"/>
        <v>-0.30722027902116278</v>
      </c>
      <c r="J348" s="9">
        <v>2.1091811414392092E-2</v>
      </c>
      <c r="K348" s="8">
        <f t="shared" si="144"/>
        <v>247</v>
      </c>
      <c r="L348" s="31">
        <f t="shared" si="145"/>
        <v>6.8139653909572176E-2</v>
      </c>
      <c r="M348" s="9">
        <v>3.9408866995073892E-2</v>
      </c>
      <c r="N348" s="8">
        <f t="shared" si="146"/>
        <v>296</v>
      </c>
      <c r="O348" s="31">
        <f t="shared" si="147"/>
        <v>0.35194614824796117</v>
      </c>
      <c r="P348" s="9">
        <v>3.8461538461538464E-2</v>
      </c>
      <c r="Q348" s="8">
        <f t="shared" si="148"/>
        <v>386</v>
      </c>
      <c r="R348" s="31">
        <f t="shared" si="149"/>
        <v>5.3022261440516576E-2</v>
      </c>
      <c r="S348" s="10">
        <v>0</v>
      </c>
      <c r="T348" s="8">
        <f t="shared" si="150"/>
        <v>540</v>
      </c>
      <c r="U348" s="31">
        <f t="shared" si="151"/>
        <v>0.95285466533814134</v>
      </c>
      <c r="V348" s="16">
        <v>1.3844515441959531E-2</v>
      </c>
      <c r="W348" s="97">
        <f t="shared" si="159"/>
        <v>516</v>
      </c>
      <c r="X348" s="31">
        <f t="shared" si="152"/>
        <v>1.6781095037207217</v>
      </c>
      <c r="Y348" s="11">
        <v>199167</v>
      </c>
      <c r="Z348" s="8">
        <f t="shared" si="153"/>
        <v>291</v>
      </c>
      <c r="AA348" s="31">
        <f t="shared" si="154"/>
        <v>0.29055851621918566</v>
      </c>
      <c r="AB348" s="9">
        <v>0.04</v>
      </c>
      <c r="AC348" s="97">
        <f t="shared" si="160"/>
        <v>537</v>
      </c>
      <c r="AD348" s="31">
        <f t="shared" si="155"/>
        <v>1.0209700612917882</v>
      </c>
      <c r="AE348" s="16">
        <v>0.98853868194842409</v>
      </c>
      <c r="AF348" s="8">
        <f t="shared" si="156"/>
        <v>539</v>
      </c>
      <c r="AG348" s="31">
        <f t="shared" si="157"/>
        <v>1.1623217383417233</v>
      </c>
      <c r="AH348" s="12">
        <v>0.82433333333333325</v>
      </c>
      <c r="AI348" s="97">
        <f t="shared" si="161"/>
        <v>525</v>
      </c>
      <c r="AJ348" s="31">
        <f t="shared" si="158"/>
        <v>0.22293875845511821</v>
      </c>
      <c r="AK348" s="11">
        <v>729832.08262454439</v>
      </c>
      <c r="AL348" s="36"/>
    </row>
    <row r="349" spans="1:38" x14ac:dyDescent="0.3">
      <c r="A349" t="s">
        <v>966</v>
      </c>
      <c r="B349" s="3" t="s">
        <v>519</v>
      </c>
      <c r="C349" s="4" t="s">
        <v>32</v>
      </c>
      <c r="D349" s="5" t="s">
        <v>33</v>
      </c>
      <c r="E349" s="34">
        <f t="shared" si="139"/>
        <v>-6.0870681756783567</v>
      </c>
      <c r="F349" s="6">
        <f t="shared" si="140"/>
        <v>47.602926649147825</v>
      </c>
      <c r="G349" s="7">
        <f t="shared" si="141"/>
        <v>50</v>
      </c>
      <c r="H349" s="97">
        <f t="shared" si="142"/>
        <v>83</v>
      </c>
      <c r="I349" s="31">
        <f t="shared" si="143"/>
        <v>-0.71712536426297313</v>
      </c>
      <c r="J349" s="9">
        <v>-1.3440586498319917E-2</v>
      </c>
      <c r="K349" s="8">
        <f t="shared" si="144"/>
        <v>45</v>
      </c>
      <c r="L349" s="31">
        <f t="shared" si="145"/>
        <v>-1.3357910725558364</v>
      </c>
      <c r="M349" s="9">
        <v>8.6754643206256116E-2</v>
      </c>
      <c r="N349" s="8">
        <f t="shared" si="146"/>
        <v>33</v>
      </c>
      <c r="O349" s="31">
        <f t="shared" si="147"/>
        <v>-1.9427412703506106</v>
      </c>
      <c r="P349" s="9">
        <v>0.19106234947819106</v>
      </c>
      <c r="Q349" s="8">
        <f t="shared" si="148"/>
        <v>47</v>
      </c>
      <c r="R349" s="31">
        <f t="shared" si="149"/>
        <v>1.8699128828940606E-2</v>
      </c>
      <c r="S349" s="10">
        <v>2.8898751161110536</v>
      </c>
      <c r="T349" s="8">
        <f t="shared" si="150"/>
        <v>103</v>
      </c>
      <c r="U349" s="31">
        <f t="shared" si="151"/>
        <v>-0.47740037402257157</v>
      </c>
      <c r="V349" s="16">
        <v>0.10651563961342617</v>
      </c>
      <c r="W349" s="97">
        <f t="shared" si="159"/>
        <v>91</v>
      </c>
      <c r="X349" s="31">
        <f t="shared" si="152"/>
        <v>-0.87616008881578133</v>
      </c>
      <c r="Y349" s="11">
        <v>81428</v>
      </c>
      <c r="Z349" s="8">
        <f t="shared" si="153"/>
        <v>43</v>
      </c>
      <c r="AA349" s="31">
        <f t="shared" si="154"/>
        <v>-1.3475847955119222</v>
      </c>
      <c r="AB349" s="9">
        <v>6.7000000000000004E-2</v>
      </c>
      <c r="AC349" s="97">
        <f t="shared" si="160"/>
        <v>81</v>
      </c>
      <c r="AD349" s="31">
        <f t="shared" si="155"/>
        <v>-0.82516365096947619</v>
      </c>
      <c r="AE349" s="16">
        <v>0.8856440653462484</v>
      </c>
      <c r="AF349" s="8">
        <f t="shared" si="156"/>
        <v>161</v>
      </c>
      <c r="AG349" s="31">
        <f t="shared" si="157"/>
        <v>-0.23135383881472074</v>
      </c>
      <c r="AH349" s="12">
        <v>2.3409999999999997</v>
      </c>
      <c r="AI349" s="97">
        <f t="shared" si="161"/>
        <v>89</v>
      </c>
      <c r="AJ349" s="31">
        <f t="shared" si="158"/>
        <v>-0.26259822371421043</v>
      </c>
      <c r="AK349" s="11">
        <v>117147.6682836206</v>
      </c>
      <c r="AL349" s="36"/>
    </row>
    <row r="350" spans="1:38" x14ac:dyDescent="0.3">
      <c r="A350" t="s">
        <v>1092</v>
      </c>
      <c r="B350" s="3" t="s">
        <v>525</v>
      </c>
      <c r="C350" s="4" t="s">
        <v>32</v>
      </c>
      <c r="D350" s="5" t="s">
        <v>33</v>
      </c>
      <c r="E350" s="34">
        <f t="shared" si="139"/>
        <v>-2.1198938753057144</v>
      </c>
      <c r="F350" s="6">
        <f t="shared" si="140"/>
        <v>34.951313836905086</v>
      </c>
      <c r="G350" s="7">
        <f t="shared" si="141"/>
        <v>134</v>
      </c>
      <c r="H350" s="97">
        <f t="shared" si="142"/>
        <v>145</v>
      </c>
      <c r="I350" s="31">
        <f t="shared" si="143"/>
        <v>-0.45758210610258732</v>
      </c>
      <c r="J350" s="9">
        <v>8.4245998315080062E-3</v>
      </c>
      <c r="K350" s="8">
        <f t="shared" si="144"/>
        <v>146</v>
      </c>
      <c r="L350" s="31">
        <f t="shared" si="145"/>
        <v>-0.34155625522818062</v>
      </c>
      <c r="M350" s="9">
        <v>5.3225339890078105E-2</v>
      </c>
      <c r="N350" s="8">
        <f t="shared" si="146"/>
        <v>114</v>
      </c>
      <c r="O350" s="31">
        <f t="shared" si="147"/>
        <v>-0.45718325415631184</v>
      </c>
      <c r="P350" s="9">
        <v>9.2270088603727471E-2</v>
      </c>
      <c r="Q350" s="8">
        <f t="shared" si="148"/>
        <v>185</v>
      </c>
      <c r="R350" s="31">
        <f t="shared" si="149"/>
        <v>4.4753652620013941E-2</v>
      </c>
      <c r="S350" s="10">
        <v>0.69618490671122246</v>
      </c>
      <c r="T350" s="8">
        <f t="shared" si="150"/>
        <v>144</v>
      </c>
      <c r="U350" s="31">
        <f t="shared" si="151"/>
        <v>-0.23457756164207874</v>
      </c>
      <c r="V350" s="16">
        <v>9.0782317668386556E-2</v>
      </c>
      <c r="W350" s="97">
        <f t="shared" si="159"/>
        <v>94</v>
      </c>
      <c r="X350" s="31">
        <f t="shared" si="152"/>
        <v>-0.85678704550697882</v>
      </c>
      <c r="Y350" s="11">
        <v>82321</v>
      </c>
      <c r="Z350" s="8">
        <f t="shared" si="153"/>
        <v>128</v>
      </c>
      <c r="AA350" s="31">
        <f t="shared" si="154"/>
        <v>-0.31616122886640996</v>
      </c>
      <c r="AB350" s="9">
        <v>0.05</v>
      </c>
      <c r="AC350" s="97">
        <f t="shared" si="160"/>
        <v>192</v>
      </c>
      <c r="AD350" s="31">
        <f t="shared" si="155"/>
        <v>-6.1391635298612787E-2</v>
      </c>
      <c r="AE350" s="16">
        <v>0.92821304515631031</v>
      </c>
      <c r="AF350" s="8">
        <f t="shared" si="156"/>
        <v>304</v>
      </c>
      <c r="AG350" s="31">
        <f t="shared" si="157"/>
        <v>6.085857890115752E-2</v>
      </c>
      <c r="AH350" s="12">
        <v>2.0230000000000001</v>
      </c>
      <c r="AI350" s="97">
        <f t="shared" si="161"/>
        <v>217</v>
      </c>
      <c r="AJ350" s="31">
        <f t="shared" si="158"/>
        <v>-0.2159074273917348</v>
      </c>
      <c r="AK350" s="11">
        <v>176065.37023113339</v>
      </c>
      <c r="AL350" s="36"/>
    </row>
    <row r="351" spans="1:38" x14ac:dyDescent="0.3">
      <c r="A351" t="s">
        <v>92</v>
      </c>
      <c r="B351" s="3" t="s">
        <v>537</v>
      </c>
      <c r="C351" s="4" t="s">
        <v>32</v>
      </c>
      <c r="D351" s="5" t="s">
        <v>33</v>
      </c>
      <c r="E351" s="34">
        <f t="shared" si="139"/>
        <v>0.63654474620743662</v>
      </c>
      <c r="F351" s="6">
        <f t="shared" si="140"/>
        <v>26.160826820284523</v>
      </c>
      <c r="G351" s="7">
        <f t="shared" si="141"/>
        <v>260</v>
      </c>
      <c r="H351" s="97">
        <f t="shared" si="142"/>
        <v>52</v>
      </c>
      <c r="I351" s="31">
        <f t="shared" si="143"/>
        <v>-0.91561611871456483</v>
      </c>
      <c r="J351" s="9">
        <v>-3.0162412993039456E-2</v>
      </c>
      <c r="K351" s="8">
        <f t="shared" si="144"/>
        <v>153</v>
      </c>
      <c r="L351" s="31">
        <f t="shared" si="145"/>
        <v>-0.26665233939902949</v>
      </c>
      <c r="M351" s="9">
        <v>5.0699300699300696E-2</v>
      </c>
      <c r="N351" s="8">
        <f t="shared" si="146"/>
        <v>292</v>
      </c>
      <c r="O351" s="31">
        <f t="shared" si="147"/>
        <v>0.33672632011915127</v>
      </c>
      <c r="P351" s="9">
        <v>3.9473684210526314E-2</v>
      </c>
      <c r="Q351" s="8">
        <f t="shared" si="148"/>
        <v>386</v>
      </c>
      <c r="R351" s="31">
        <f t="shared" si="149"/>
        <v>5.3022261440516576E-2</v>
      </c>
      <c r="S351" s="10">
        <v>0</v>
      </c>
      <c r="T351" s="8">
        <f t="shared" si="150"/>
        <v>412</v>
      </c>
      <c r="U351" s="31">
        <f t="shared" si="151"/>
        <v>0.59455600004656961</v>
      </c>
      <c r="V351" s="16">
        <v>3.7059913526868438E-2</v>
      </c>
      <c r="W351" s="97">
        <f t="shared" si="159"/>
        <v>93</v>
      </c>
      <c r="X351" s="31">
        <f t="shared" si="152"/>
        <v>-0.86277468263265578</v>
      </c>
      <c r="Y351" s="11">
        <v>82045</v>
      </c>
      <c r="Z351" s="8">
        <f t="shared" si="153"/>
        <v>366</v>
      </c>
      <c r="AA351" s="31">
        <f t="shared" si="154"/>
        <v>0.47257443974486402</v>
      </c>
      <c r="AB351" s="9">
        <v>3.7000000000000005E-2</v>
      </c>
      <c r="AC351" s="97">
        <f t="shared" si="160"/>
        <v>228</v>
      </c>
      <c r="AD351" s="31">
        <f t="shared" si="155"/>
        <v>0.10109686145867308</v>
      </c>
      <c r="AE351" s="16">
        <v>0.9372693726937269</v>
      </c>
      <c r="AF351" s="8">
        <f t="shared" si="156"/>
        <v>517</v>
      </c>
      <c r="AG351" s="31">
        <f t="shared" si="157"/>
        <v>0.92218071581630501</v>
      </c>
      <c r="AH351" s="12">
        <v>1.0856666666666668</v>
      </c>
      <c r="AI351" s="97">
        <f t="shared" si="161"/>
        <v>506</v>
      </c>
      <c r="AJ351" s="31">
        <f t="shared" si="158"/>
        <v>2.5461926418560318E-2</v>
      </c>
      <c r="AK351" s="11">
        <v>480642.0484449761</v>
      </c>
      <c r="AL351" s="36"/>
    </row>
    <row r="352" spans="1:38" x14ac:dyDescent="0.3">
      <c r="A352" t="s">
        <v>353</v>
      </c>
      <c r="B352" s="3" t="s">
        <v>576</v>
      </c>
      <c r="C352" s="4" t="s">
        <v>32</v>
      </c>
      <c r="D352" s="5" t="s">
        <v>33</v>
      </c>
      <c r="E352" s="34">
        <f t="shared" si="139"/>
        <v>7.007440372294071</v>
      </c>
      <c r="F352" s="6">
        <f t="shared" si="140"/>
        <v>5.8435685841420373</v>
      </c>
      <c r="G352" s="7">
        <f t="shared" si="141"/>
        <v>563</v>
      </c>
      <c r="H352" s="97">
        <f t="shared" si="142"/>
        <v>254</v>
      </c>
      <c r="I352" s="31">
        <f t="shared" si="143"/>
        <v>-0.11981582918286147</v>
      </c>
      <c r="J352" s="9">
        <v>3.6879673691366355E-2</v>
      </c>
      <c r="K352" s="8">
        <f t="shared" si="144"/>
        <v>535</v>
      </c>
      <c r="L352" s="31">
        <f t="shared" si="145"/>
        <v>1.2367194871514957</v>
      </c>
      <c r="M352" s="9">
        <v>0</v>
      </c>
      <c r="N352" s="8">
        <f t="shared" si="146"/>
        <v>525</v>
      </c>
      <c r="O352" s="31">
        <f t="shared" si="147"/>
        <v>0.93029961714273846</v>
      </c>
      <c r="P352" s="9">
        <v>0</v>
      </c>
      <c r="Q352" s="8">
        <f t="shared" si="148"/>
        <v>386</v>
      </c>
      <c r="R352" s="31">
        <f t="shared" si="149"/>
        <v>5.3022261440516576E-2</v>
      </c>
      <c r="S352" s="10">
        <v>0</v>
      </c>
      <c r="T352" s="8">
        <f t="shared" si="150"/>
        <v>546</v>
      </c>
      <c r="U352" s="31">
        <f t="shared" si="151"/>
        <v>0.98450762416990434</v>
      </c>
      <c r="V352" s="16">
        <v>1.1793611793611793E-2</v>
      </c>
      <c r="W352" s="97">
        <f t="shared" si="159"/>
        <v>550</v>
      </c>
      <c r="X352" s="31">
        <f t="shared" si="152"/>
        <v>2.5824596530720552</v>
      </c>
      <c r="Y352" s="11">
        <v>240853</v>
      </c>
      <c r="Z352" s="8">
        <f t="shared" si="153"/>
        <v>523</v>
      </c>
      <c r="AA352" s="31">
        <f t="shared" si="154"/>
        <v>0.89727826130478128</v>
      </c>
      <c r="AB352" s="9">
        <v>0.03</v>
      </c>
      <c r="AC352" s="97">
        <f t="shared" si="160"/>
        <v>559</v>
      </c>
      <c r="AD352" s="31">
        <f t="shared" si="155"/>
        <v>1.1646259559810899</v>
      </c>
      <c r="AE352" s="16">
        <v>0.99654537079686778</v>
      </c>
      <c r="AF352" s="8">
        <f t="shared" si="156"/>
        <v>452</v>
      </c>
      <c r="AG352" s="31">
        <f t="shared" si="157"/>
        <v>0.45261925212821086</v>
      </c>
      <c r="AH352" s="12">
        <v>1.5966666666666667</v>
      </c>
      <c r="AI352" s="97">
        <f t="shared" si="161"/>
        <v>499</v>
      </c>
      <c r="AJ352" s="31">
        <f t="shared" si="158"/>
        <v>1.1465086635097176E-2</v>
      </c>
      <c r="AK352" s="11">
        <v>462979.86018685461</v>
      </c>
      <c r="AL352" s="36"/>
    </row>
    <row r="353" spans="1:38" x14ac:dyDescent="0.3">
      <c r="A353" t="s">
        <v>382</v>
      </c>
      <c r="B353" s="3" t="s">
        <v>580</v>
      </c>
      <c r="C353" s="4" t="s">
        <v>32</v>
      </c>
      <c r="D353" s="5" t="s">
        <v>33</v>
      </c>
      <c r="E353" s="34">
        <f t="shared" si="139"/>
        <v>3.2453756214032388</v>
      </c>
      <c r="F353" s="6">
        <f t="shared" si="140"/>
        <v>17.841071844431472</v>
      </c>
      <c r="G353" s="7">
        <f t="shared" si="141"/>
        <v>440</v>
      </c>
      <c r="H353" s="97">
        <f t="shared" si="142"/>
        <v>544</v>
      </c>
      <c r="I353" s="31">
        <f t="shared" si="143"/>
        <v>1.7539740025655306</v>
      </c>
      <c r="J353" s="9">
        <v>0.1947368421052631</v>
      </c>
      <c r="K353" s="8">
        <f t="shared" si="144"/>
        <v>36</v>
      </c>
      <c r="L353" s="31">
        <f t="shared" si="145"/>
        <v>-1.521672444803277</v>
      </c>
      <c r="M353" s="9">
        <v>9.3023255813953487E-2</v>
      </c>
      <c r="N353" s="8">
        <f t="shared" si="146"/>
        <v>525</v>
      </c>
      <c r="O353" s="31">
        <f t="shared" si="147"/>
        <v>0.93029961714273846</v>
      </c>
      <c r="P353" s="9">
        <v>0</v>
      </c>
      <c r="Q353" s="8">
        <f t="shared" si="148"/>
        <v>386</v>
      </c>
      <c r="R353" s="31">
        <f t="shared" si="149"/>
        <v>5.3022261440516576E-2</v>
      </c>
      <c r="S353" s="10">
        <v>0</v>
      </c>
      <c r="T353" s="8">
        <f t="shared" si="150"/>
        <v>280</v>
      </c>
      <c r="U353" s="31">
        <f t="shared" si="151"/>
        <v>0.24884892315600721</v>
      </c>
      <c r="V353" s="16">
        <v>5.9459459459459463E-2</v>
      </c>
      <c r="W353" s="97">
        <f t="shared" si="159"/>
        <v>319</v>
      </c>
      <c r="X353" s="31">
        <f t="shared" si="152"/>
        <v>-6.6484027929861092E-2</v>
      </c>
      <c r="Y353" s="11">
        <v>118750</v>
      </c>
      <c r="Z353" s="8">
        <f t="shared" si="153"/>
        <v>266</v>
      </c>
      <c r="AA353" s="31">
        <f t="shared" si="154"/>
        <v>0.22988654171062647</v>
      </c>
      <c r="AB353" s="9">
        <v>4.0999999999999995E-2</v>
      </c>
      <c r="AC353" s="97">
        <f t="shared" si="160"/>
        <v>562</v>
      </c>
      <c r="AD353" s="31">
        <f t="shared" si="155"/>
        <v>1.2266088628218137</v>
      </c>
      <c r="AE353" s="16">
        <v>1</v>
      </c>
      <c r="AF353" s="8">
        <f t="shared" si="156"/>
        <v>547</v>
      </c>
      <c r="AG353" s="31">
        <f t="shared" si="157"/>
        <v>1.33813927269069</v>
      </c>
      <c r="AH353" s="12">
        <v>0.63300000000000001</v>
      </c>
      <c r="AI353" s="97">
        <f t="shared" si="161"/>
        <v>541</v>
      </c>
      <c r="AJ353" s="31">
        <f t="shared" si="158"/>
        <v>0.92233294179264591</v>
      </c>
      <c r="AK353" s="11">
        <v>1612376.4229074889</v>
      </c>
      <c r="AL353" s="36"/>
    </row>
    <row r="354" spans="1:38" x14ac:dyDescent="0.3">
      <c r="A354" t="s">
        <v>487</v>
      </c>
      <c r="B354" s="3" t="s">
        <v>588</v>
      </c>
      <c r="C354" s="4" t="s">
        <v>32</v>
      </c>
      <c r="D354" s="5" t="s">
        <v>33</v>
      </c>
      <c r="E354" s="34">
        <f t="shared" si="139"/>
        <v>-4.2203901308576199</v>
      </c>
      <c r="F354" s="6">
        <f t="shared" si="140"/>
        <v>41.649952043023788</v>
      </c>
      <c r="G354" s="7">
        <f t="shared" si="141"/>
        <v>81</v>
      </c>
      <c r="H354" s="97">
        <f t="shared" si="142"/>
        <v>426</v>
      </c>
      <c r="I354" s="31">
        <f t="shared" si="143"/>
        <v>0.41361847786896999</v>
      </c>
      <c r="J354" s="9">
        <v>8.1818774021236385E-2</v>
      </c>
      <c r="K354" s="8">
        <f t="shared" si="144"/>
        <v>139</v>
      </c>
      <c r="L354" s="31">
        <f t="shared" si="145"/>
        <v>-0.37452064804042817</v>
      </c>
      <c r="M354" s="9">
        <v>5.4337022066132133E-2</v>
      </c>
      <c r="N354" s="8">
        <f t="shared" si="146"/>
        <v>62</v>
      </c>
      <c r="O354" s="31">
        <f t="shared" si="147"/>
        <v>-1.1181456220020813</v>
      </c>
      <c r="P354" s="9">
        <v>0.13622526636225266</v>
      </c>
      <c r="Q354" s="8">
        <f t="shared" si="148"/>
        <v>247</v>
      </c>
      <c r="R354" s="31">
        <f t="shared" si="149"/>
        <v>4.8015986498119397E-2</v>
      </c>
      <c r="S354" s="10">
        <v>0.42150900222797616</v>
      </c>
      <c r="T354" s="8">
        <f t="shared" si="150"/>
        <v>49</v>
      </c>
      <c r="U354" s="31">
        <f t="shared" si="151"/>
        <v>-1.2252671044661911</v>
      </c>
      <c r="V354" s="16">
        <v>0.15497248733173749</v>
      </c>
      <c r="W354" s="97">
        <f t="shared" si="159"/>
        <v>83</v>
      </c>
      <c r="X354" s="31">
        <f t="shared" si="152"/>
        <v>-0.91466753772185572</v>
      </c>
      <c r="Y354" s="11">
        <v>79653</v>
      </c>
      <c r="Z354" s="8">
        <f t="shared" si="153"/>
        <v>266</v>
      </c>
      <c r="AA354" s="31">
        <f t="shared" si="154"/>
        <v>0.22988654171062647</v>
      </c>
      <c r="AB354" s="9">
        <v>4.0999999999999995E-2</v>
      </c>
      <c r="AC354" s="97">
        <f t="shared" si="160"/>
        <v>50</v>
      </c>
      <c r="AD354" s="31">
        <f t="shared" si="155"/>
        <v>-1.399007592344528</v>
      </c>
      <c r="AE354" s="16">
        <v>0.85366076319152817</v>
      </c>
      <c r="AF354" s="8">
        <f t="shared" si="156"/>
        <v>507</v>
      </c>
      <c r="AG354" s="31">
        <f t="shared" si="157"/>
        <v>0.70317455369172099</v>
      </c>
      <c r="AH354" s="12">
        <v>1.3240000000000001</v>
      </c>
      <c r="AI354" s="97">
        <f t="shared" si="161"/>
        <v>432</v>
      </c>
      <c r="AJ354" s="31">
        <f t="shared" si="158"/>
        <v>-0.10709159364710176</v>
      </c>
      <c r="AK354" s="11">
        <v>313376.77557656408</v>
      </c>
      <c r="AL354" s="36">
        <v>1</v>
      </c>
    </row>
    <row r="355" spans="1:38" x14ac:dyDescent="0.3">
      <c r="A355" t="s">
        <v>1094</v>
      </c>
      <c r="B355" s="3" t="s">
        <v>610</v>
      </c>
      <c r="C355" s="4" t="s">
        <v>32</v>
      </c>
      <c r="D355" s="5" t="s">
        <v>33</v>
      </c>
      <c r="E355" s="34">
        <f t="shared" si="139"/>
        <v>2.6920698277805184</v>
      </c>
      <c r="F355" s="6">
        <f t="shared" si="140"/>
        <v>19.605605020356663</v>
      </c>
      <c r="G355" s="7">
        <f t="shared" si="141"/>
        <v>404</v>
      </c>
      <c r="H355" s="97">
        <f t="shared" si="142"/>
        <v>185</v>
      </c>
      <c r="I355" s="31">
        <f t="shared" si="143"/>
        <v>-0.33629348696249106</v>
      </c>
      <c r="J355" s="9">
        <v>1.8642542982806987E-2</v>
      </c>
      <c r="K355" s="8">
        <f t="shared" si="144"/>
        <v>367</v>
      </c>
      <c r="L355" s="31">
        <f t="shared" si="145"/>
        <v>0.46636907425252033</v>
      </c>
      <c r="M355" s="9">
        <v>2.5979086835097746E-2</v>
      </c>
      <c r="N355" s="8">
        <f t="shared" si="146"/>
        <v>351</v>
      </c>
      <c r="O355" s="31">
        <f t="shared" si="147"/>
        <v>0.48337071712730445</v>
      </c>
      <c r="P355" s="9">
        <v>2.9721569942972158E-2</v>
      </c>
      <c r="Q355" s="8">
        <f t="shared" si="148"/>
        <v>352</v>
      </c>
      <c r="R355" s="31">
        <f t="shared" si="149"/>
        <v>5.1856761248203147E-2</v>
      </c>
      <c r="S355" s="10">
        <v>9.8130611844364848E-2</v>
      </c>
      <c r="T355" s="8">
        <f t="shared" si="150"/>
        <v>321</v>
      </c>
      <c r="U355" s="31">
        <f t="shared" si="151"/>
        <v>0.36993777396547772</v>
      </c>
      <c r="V355" s="16">
        <v>5.1613697955161367E-2</v>
      </c>
      <c r="W355" s="97">
        <f t="shared" si="159"/>
        <v>440</v>
      </c>
      <c r="X355" s="31">
        <f t="shared" si="152"/>
        <v>0.67290237974159095</v>
      </c>
      <c r="Y355" s="11">
        <v>152832</v>
      </c>
      <c r="Z355" s="8">
        <f t="shared" si="153"/>
        <v>340</v>
      </c>
      <c r="AA355" s="31">
        <f t="shared" si="154"/>
        <v>0.41190246523630486</v>
      </c>
      <c r="AB355" s="9">
        <v>3.7999999999999999E-2</v>
      </c>
      <c r="AC355" s="97">
        <f t="shared" si="160"/>
        <v>393</v>
      </c>
      <c r="AD355" s="31">
        <f t="shared" si="155"/>
        <v>0.5880300122796801</v>
      </c>
      <c r="AE355" s="16">
        <v>0.96440868526456325</v>
      </c>
      <c r="AF355" s="8">
        <f t="shared" si="156"/>
        <v>455</v>
      </c>
      <c r="AG355" s="31">
        <f t="shared" si="157"/>
        <v>0.46579025208815084</v>
      </c>
      <c r="AH355" s="12">
        <v>1.5823333333333334</v>
      </c>
      <c r="AI355" s="97">
        <f t="shared" si="161"/>
        <v>399</v>
      </c>
      <c r="AJ355" s="31">
        <f t="shared" si="158"/>
        <v>-0.13958696665035164</v>
      </c>
      <c r="AK355" s="11">
        <v>272371.84843727003</v>
      </c>
      <c r="AL355" s="36"/>
    </row>
    <row r="356" spans="1:38" x14ac:dyDescent="0.3">
      <c r="A356" t="s">
        <v>293</v>
      </c>
      <c r="B356" s="3" t="s">
        <v>612</v>
      </c>
      <c r="C356" s="4" t="s">
        <v>32</v>
      </c>
      <c r="D356" s="5" t="s">
        <v>33</v>
      </c>
      <c r="E356" s="34">
        <f t="shared" si="139"/>
        <v>3.6428833513716041</v>
      </c>
      <c r="F356" s="6">
        <f t="shared" si="140"/>
        <v>16.573390238165544</v>
      </c>
      <c r="G356" s="7">
        <f t="shared" si="141"/>
        <v>465</v>
      </c>
      <c r="H356" s="97">
        <f t="shared" si="142"/>
        <v>241</v>
      </c>
      <c r="I356" s="31">
        <f t="shared" si="143"/>
        <v>-0.16004800892671869</v>
      </c>
      <c r="J356" s="9">
        <v>3.349031920460499E-2</v>
      </c>
      <c r="K356" s="8">
        <f t="shared" si="144"/>
        <v>141</v>
      </c>
      <c r="L356" s="31">
        <f t="shared" si="145"/>
        <v>-0.36350147337354888</v>
      </c>
      <c r="M356" s="9">
        <v>5.3965414430530712E-2</v>
      </c>
      <c r="N356" s="8">
        <f t="shared" si="146"/>
        <v>469</v>
      </c>
      <c r="O356" s="31">
        <f t="shared" si="147"/>
        <v>0.75304393708854345</v>
      </c>
      <c r="P356" s="9">
        <v>1.1787819253438114E-2</v>
      </c>
      <c r="Q356" s="8">
        <f t="shared" si="148"/>
        <v>386</v>
      </c>
      <c r="R356" s="31">
        <f t="shared" si="149"/>
        <v>5.3022261440516576E-2</v>
      </c>
      <c r="S356" s="10">
        <v>0</v>
      </c>
      <c r="T356" s="8">
        <f t="shared" si="150"/>
        <v>473</v>
      </c>
      <c r="U356" s="31">
        <f t="shared" si="151"/>
        <v>0.69741792835857119</v>
      </c>
      <c r="V356" s="16">
        <v>3.0395136778115502E-2</v>
      </c>
      <c r="W356" s="97">
        <f t="shared" si="159"/>
        <v>416</v>
      </c>
      <c r="X356" s="31">
        <f t="shared" si="152"/>
        <v>0.45838877141299178</v>
      </c>
      <c r="Y356" s="11">
        <v>142944</v>
      </c>
      <c r="Z356" s="8">
        <f t="shared" si="153"/>
        <v>366</v>
      </c>
      <c r="AA356" s="31">
        <f t="shared" si="154"/>
        <v>0.47257443974486402</v>
      </c>
      <c r="AB356" s="9">
        <v>3.7000000000000005E-2</v>
      </c>
      <c r="AC356" s="97">
        <f t="shared" si="160"/>
        <v>542</v>
      </c>
      <c r="AD356" s="31">
        <f t="shared" si="155"/>
        <v>1.026279646537154</v>
      </c>
      <c r="AE356" s="16">
        <v>0.988834612700628</v>
      </c>
      <c r="AF356" s="8">
        <f t="shared" si="156"/>
        <v>529</v>
      </c>
      <c r="AG356" s="31">
        <f t="shared" si="157"/>
        <v>1.046233157299461</v>
      </c>
      <c r="AH356" s="12">
        <v>0.95066666666666677</v>
      </c>
      <c r="AI356" s="97">
        <f t="shared" si="161"/>
        <v>523</v>
      </c>
      <c r="AJ356" s="31">
        <f t="shared" si="158"/>
        <v>0.20594179215665684</v>
      </c>
      <c r="AK356" s="11">
        <v>708384.12556962029</v>
      </c>
      <c r="AL356" s="36"/>
    </row>
    <row r="357" spans="1:38" x14ac:dyDescent="0.3">
      <c r="A357" t="s">
        <v>1112</v>
      </c>
      <c r="B357" s="3" t="s">
        <v>633</v>
      </c>
      <c r="C357" s="4" t="s">
        <v>32</v>
      </c>
      <c r="D357" s="5" t="s">
        <v>33</v>
      </c>
      <c r="E357" s="34">
        <f t="shared" si="139"/>
        <v>4.0747977127321757</v>
      </c>
      <c r="F357" s="6">
        <f t="shared" si="140"/>
        <v>15.195983334852079</v>
      </c>
      <c r="G357" s="7">
        <f t="shared" si="141"/>
        <v>483</v>
      </c>
      <c r="H357" s="97">
        <f t="shared" si="142"/>
        <v>252</v>
      </c>
      <c r="I357" s="31">
        <f t="shared" si="143"/>
        <v>-0.12609091301709008</v>
      </c>
      <c r="J357" s="9">
        <v>3.6351030110935101E-2</v>
      </c>
      <c r="K357" s="8">
        <f t="shared" si="144"/>
        <v>468</v>
      </c>
      <c r="L357" s="31">
        <f t="shared" si="145"/>
        <v>0.76319491402695461</v>
      </c>
      <c r="M357" s="9">
        <v>1.5969013318836642E-2</v>
      </c>
      <c r="N357" s="8">
        <f t="shared" si="146"/>
        <v>408</v>
      </c>
      <c r="O357" s="31">
        <f t="shared" si="147"/>
        <v>0.64602690849498579</v>
      </c>
      <c r="P357" s="9">
        <v>1.8904642757853769E-2</v>
      </c>
      <c r="Q357" s="8">
        <f t="shared" si="148"/>
        <v>346</v>
      </c>
      <c r="R357" s="31">
        <f t="shared" si="149"/>
        <v>5.1603329285569377E-2</v>
      </c>
      <c r="S357" s="10">
        <v>0.11946860365096054</v>
      </c>
      <c r="T357" s="8">
        <f t="shared" si="150"/>
        <v>432</v>
      </c>
      <c r="U357" s="31">
        <f t="shared" si="151"/>
        <v>0.62379748559836801</v>
      </c>
      <c r="V357" s="16">
        <v>3.5165257494235207E-2</v>
      </c>
      <c r="W357" s="97">
        <f t="shared" si="159"/>
        <v>501</v>
      </c>
      <c r="X357" s="31">
        <f t="shared" si="152"/>
        <v>1.398794909542858</v>
      </c>
      <c r="Y357" s="11">
        <v>186292</v>
      </c>
      <c r="Z357" s="8">
        <f t="shared" si="153"/>
        <v>415</v>
      </c>
      <c r="AA357" s="31">
        <f t="shared" si="154"/>
        <v>0.59391838876198322</v>
      </c>
      <c r="AB357" s="9">
        <v>3.5000000000000003E-2</v>
      </c>
      <c r="AC357" s="97">
        <f t="shared" si="160"/>
        <v>374</v>
      </c>
      <c r="AD357" s="31">
        <f t="shared" si="155"/>
        <v>0.52452841944487882</v>
      </c>
      <c r="AE357" s="16">
        <v>0.9608694118062171</v>
      </c>
      <c r="AF357" s="8">
        <f t="shared" si="156"/>
        <v>449</v>
      </c>
      <c r="AG357" s="31">
        <f t="shared" si="157"/>
        <v>0.43240329870132616</v>
      </c>
      <c r="AH357" s="12">
        <v>1.6186666666666667</v>
      </c>
      <c r="AI357" s="97">
        <f t="shared" si="161"/>
        <v>419</v>
      </c>
      <c r="AJ357" s="31">
        <f t="shared" si="158"/>
        <v>-0.12499421329705974</v>
      </c>
      <c r="AK357" s="11">
        <v>290786.00198317884</v>
      </c>
      <c r="AL357" s="36"/>
    </row>
    <row r="358" spans="1:38" x14ac:dyDescent="0.3">
      <c r="A358" t="s">
        <v>197</v>
      </c>
      <c r="B358" s="3" t="s">
        <v>635</v>
      </c>
      <c r="C358" s="4" t="s">
        <v>32</v>
      </c>
      <c r="D358" s="5" t="s">
        <v>33</v>
      </c>
      <c r="E358" s="34">
        <f t="shared" si="139"/>
        <v>-0.3177967700144414</v>
      </c>
      <c r="F358" s="6">
        <f t="shared" si="140"/>
        <v>29.204292632400151</v>
      </c>
      <c r="G358" s="7">
        <f t="shared" si="141"/>
        <v>217</v>
      </c>
      <c r="H358" s="97">
        <f t="shared" si="142"/>
        <v>462</v>
      </c>
      <c r="I358" s="31">
        <f t="shared" si="143"/>
        <v>0.59800169161185379</v>
      </c>
      <c r="J358" s="9">
        <v>9.7352112676056368E-2</v>
      </c>
      <c r="K358" s="8">
        <f t="shared" si="144"/>
        <v>341</v>
      </c>
      <c r="L358" s="31">
        <f t="shared" si="145"/>
        <v>0.38632995451331908</v>
      </c>
      <c r="M358" s="9">
        <v>2.8678304239401497E-2</v>
      </c>
      <c r="N358" s="8">
        <f t="shared" si="146"/>
        <v>97</v>
      </c>
      <c r="O358" s="31">
        <f t="shared" si="147"/>
        <v>-0.60623483629067754</v>
      </c>
      <c r="P358" s="9">
        <v>0.10218228498074454</v>
      </c>
      <c r="Q358" s="8">
        <f t="shared" si="148"/>
        <v>160</v>
      </c>
      <c r="R358" s="31">
        <f t="shared" si="149"/>
        <v>4.3265999228979467E-2</v>
      </c>
      <c r="S358" s="10">
        <v>0.82143957285142211</v>
      </c>
      <c r="T358" s="8">
        <f t="shared" si="150"/>
        <v>105</v>
      </c>
      <c r="U358" s="31">
        <f t="shared" si="151"/>
        <v>-0.45773276330564699</v>
      </c>
      <c r="V358" s="16">
        <v>0.10524130773222626</v>
      </c>
      <c r="W358" s="97">
        <f t="shared" si="159"/>
        <v>346</v>
      </c>
      <c r="X358" s="31">
        <f t="shared" si="152"/>
        <v>3.3396701514401723E-2</v>
      </c>
      <c r="Y358" s="11">
        <v>123354</v>
      </c>
      <c r="Z358" s="8">
        <f t="shared" si="153"/>
        <v>266</v>
      </c>
      <c r="AA358" s="31">
        <f t="shared" si="154"/>
        <v>0.22988654171062647</v>
      </c>
      <c r="AB358" s="9">
        <v>4.0999999999999995E-2</v>
      </c>
      <c r="AC358" s="97">
        <f t="shared" si="160"/>
        <v>280</v>
      </c>
      <c r="AD358" s="31">
        <f t="shared" si="155"/>
        <v>0.26933055707209375</v>
      </c>
      <c r="AE358" s="16">
        <v>0.94664590999150866</v>
      </c>
      <c r="AF358" s="8">
        <f t="shared" si="156"/>
        <v>228</v>
      </c>
      <c r="AG358" s="31">
        <f t="shared" si="157"/>
        <v>-9.2292583423726315E-2</v>
      </c>
      <c r="AH358" s="12">
        <v>2.1896666666666667</v>
      </c>
      <c r="AI358" s="97">
        <f t="shared" si="161"/>
        <v>239</v>
      </c>
      <c r="AJ358" s="31">
        <f t="shared" si="158"/>
        <v>-0.2108749424783202</v>
      </c>
      <c r="AK358" s="11">
        <v>182415.71054523051</v>
      </c>
      <c r="AL358" s="36"/>
    </row>
    <row r="359" spans="1:38" x14ac:dyDescent="0.3">
      <c r="A359" t="s">
        <v>678</v>
      </c>
      <c r="B359" s="3" t="s">
        <v>657</v>
      </c>
      <c r="C359" s="4" t="s">
        <v>32</v>
      </c>
      <c r="D359" s="5" t="s">
        <v>33</v>
      </c>
      <c r="E359" s="34">
        <f t="shared" si="139"/>
        <v>2.2258067253922889</v>
      </c>
      <c r="F359" s="6">
        <f t="shared" si="140"/>
        <v>21.092552604055438</v>
      </c>
      <c r="G359" s="7">
        <f t="shared" si="141"/>
        <v>377</v>
      </c>
      <c r="H359" s="97">
        <f t="shared" si="142"/>
        <v>171</v>
      </c>
      <c r="I359" s="31">
        <f t="shared" si="143"/>
        <v>-0.3664111576525656</v>
      </c>
      <c r="J359" s="9">
        <v>1.6105283929628511E-2</v>
      </c>
      <c r="K359" s="8">
        <f t="shared" si="144"/>
        <v>465</v>
      </c>
      <c r="L359" s="31">
        <f t="shared" si="145"/>
        <v>0.75468372257289518</v>
      </c>
      <c r="M359" s="9">
        <v>1.6256042413846875E-2</v>
      </c>
      <c r="N359" s="8">
        <f t="shared" si="146"/>
        <v>294</v>
      </c>
      <c r="O359" s="31">
        <f t="shared" si="147"/>
        <v>0.34100351984516841</v>
      </c>
      <c r="P359" s="9">
        <v>3.9189242790845263E-2</v>
      </c>
      <c r="Q359" s="8">
        <f t="shared" si="148"/>
        <v>343</v>
      </c>
      <c r="R359" s="31">
        <f t="shared" si="149"/>
        <v>5.1425409522561236E-2</v>
      </c>
      <c r="S359" s="10">
        <v>0.134448760083657</v>
      </c>
      <c r="T359" s="8">
        <f t="shared" si="150"/>
        <v>371</v>
      </c>
      <c r="U359" s="31">
        <f t="shared" si="151"/>
        <v>0.51199471035296407</v>
      </c>
      <c r="V359" s="16">
        <v>4.2409342347879533E-2</v>
      </c>
      <c r="W359" s="97">
        <f t="shared" si="159"/>
        <v>407</v>
      </c>
      <c r="X359" s="31">
        <f t="shared" si="152"/>
        <v>0.43378739278792788</v>
      </c>
      <c r="Y359" s="11">
        <v>141810</v>
      </c>
      <c r="Z359" s="8">
        <f t="shared" si="153"/>
        <v>266</v>
      </c>
      <c r="AA359" s="31">
        <f t="shared" si="154"/>
        <v>0.22988654171062647</v>
      </c>
      <c r="AB359" s="9">
        <v>4.0999999999999995E-2</v>
      </c>
      <c r="AC359" s="97">
        <f t="shared" si="160"/>
        <v>361</v>
      </c>
      <c r="AD359" s="31">
        <f t="shared" si="155"/>
        <v>0.49046921168159102</v>
      </c>
      <c r="AE359" s="16">
        <v>0.95897111532785162</v>
      </c>
      <c r="AF359" s="8">
        <f t="shared" si="156"/>
        <v>446</v>
      </c>
      <c r="AG359" s="31">
        <f t="shared" si="157"/>
        <v>0.41494406619628926</v>
      </c>
      <c r="AH359" s="12">
        <v>1.6376666666666668</v>
      </c>
      <c r="AI359" s="97">
        <f t="shared" si="161"/>
        <v>410</v>
      </c>
      <c r="AJ359" s="31">
        <f t="shared" si="158"/>
        <v>-0.13425687315081944</v>
      </c>
      <c r="AK359" s="11">
        <v>279097.73201374366</v>
      </c>
      <c r="AL359" s="36"/>
    </row>
    <row r="360" spans="1:38" x14ac:dyDescent="0.3">
      <c r="A360" t="s">
        <v>828</v>
      </c>
      <c r="B360" s="3" t="s">
        <v>667</v>
      </c>
      <c r="C360" s="4" t="s">
        <v>32</v>
      </c>
      <c r="D360" s="5" t="s">
        <v>33</v>
      </c>
      <c r="E360" s="34">
        <f t="shared" si="139"/>
        <v>4.3962926685018653</v>
      </c>
      <c r="F360" s="6">
        <f t="shared" si="140"/>
        <v>14.170712098066451</v>
      </c>
      <c r="G360" s="7">
        <f t="shared" si="141"/>
        <v>502</v>
      </c>
      <c r="H360" s="97">
        <f t="shared" si="142"/>
        <v>81</v>
      </c>
      <c r="I360" s="31">
        <f t="shared" si="143"/>
        <v>-0.7278174874724419</v>
      </c>
      <c r="J360" s="9">
        <v>-1.4341342957545855E-2</v>
      </c>
      <c r="K360" s="8">
        <f t="shared" si="144"/>
        <v>205</v>
      </c>
      <c r="L360" s="31">
        <f t="shared" si="145"/>
        <v>-8.1930247708297335E-2</v>
      </c>
      <c r="M360" s="9">
        <v>4.4469783352337512E-2</v>
      </c>
      <c r="N360" s="8">
        <f t="shared" si="146"/>
        <v>457</v>
      </c>
      <c r="O360" s="31">
        <f t="shared" si="147"/>
        <v>0.72394199518624869</v>
      </c>
      <c r="P360" s="9">
        <v>1.3723150357995227E-2</v>
      </c>
      <c r="Q360" s="8">
        <f t="shared" si="148"/>
        <v>353</v>
      </c>
      <c r="R360" s="31">
        <f t="shared" si="149"/>
        <v>5.1877818415871163E-2</v>
      </c>
      <c r="S360" s="10">
        <v>9.6357679707072652E-2</v>
      </c>
      <c r="T360" s="8">
        <f t="shared" si="150"/>
        <v>386</v>
      </c>
      <c r="U360" s="31">
        <f t="shared" si="151"/>
        <v>0.54085725356952674</v>
      </c>
      <c r="V360" s="16">
        <v>4.0539239287433797E-2</v>
      </c>
      <c r="W360" s="97">
        <f t="shared" si="159"/>
        <v>540</v>
      </c>
      <c r="X360" s="31">
        <f t="shared" si="152"/>
        <v>2.0969186874569279</v>
      </c>
      <c r="Y360" s="11">
        <v>218472</v>
      </c>
      <c r="Z360" s="8">
        <f t="shared" si="153"/>
        <v>442</v>
      </c>
      <c r="AA360" s="31">
        <f t="shared" si="154"/>
        <v>0.65459036327054287</v>
      </c>
      <c r="AB360" s="9">
        <v>3.4000000000000002E-2</v>
      </c>
      <c r="AC360" s="97">
        <f t="shared" si="160"/>
        <v>340</v>
      </c>
      <c r="AD360" s="31">
        <f t="shared" si="155"/>
        <v>0.43244276928938558</v>
      </c>
      <c r="AE360" s="16">
        <v>0.95573700042973786</v>
      </c>
      <c r="AF360" s="8">
        <f t="shared" si="156"/>
        <v>460</v>
      </c>
      <c r="AG360" s="31">
        <f t="shared" si="157"/>
        <v>0.47804234507414162</v>
      </c>
      <c r="AH360" s="12">
        <v>1.569</v>
      </c>
      <c r="AI360" s="97">
        <f t="shared" si="161"/>
        <v>448</v>
      </c>
      <c r="AJ360" s="31">
        <f t="shared" si="158"/>
        <v>-8.5639484639956048E-2</v>
      </c>
      <c r="AK360" s="11">
        <v>340446.5423010214</v>
      </c>
      <c r="AL360" s="36"/>
    </row>
    <row r="361" spans="1:38" x14ac:dyDescent="0.3">
      <c r="A361" t="s">
        <v>962</v>
      </c>
      <c r="B361" s="3" t="s">
        <v>675</v>
      </c>
      <c r="C361" s="4" t="s">
        <v>32</v>
      </c>
      <c r="D361" s="5" t="s">
        <v>33</v>
      </c>
      <c r="E361" s="34">
        <f t="shared" si="139"/>
        <v>4.5960239740157123</v>
      </c>
      <c r="F361" s="6">
        <f t="shared" si="140"/>
        <v>13.533754164655862</v>
      </c>
      <c r="G361" s="7">
        <f t="shared" si="141"/>
        <v>509</v>
      </c>
      <c r="H361" s="97">
        <f t="shared" si="142"/>
        <v>105</v>
      </c>
      <c r="I361" s="31">
        <f t="shared" si="143"/>
        <v>-0.61996141878139355</v>
      </c>
      <c r="J361" s="9">
        <v>-5.2550231839257888E-3</v>
      </c>
      <c r="K361" s="8">
        <f t="shared" si="144"/>
        <v>451</v>
      </c>
      <c r="L361" s="31">
        <f t="shared" si="145"/>
        <v>0.7094891327005497</v>
      </c>
      <c r="M361" s="9">
        <v>1.7780172413793104E-2</v>
      </c>
      <c r="N361" s="8">
        <f t="shared" si="146"/>
        <v>525</v>
      </c>
      <c r="O361" s="31">
        <f t="shared" si="147"/>
        <v>0.93029961714273846</v>
      </c>
      <c r="P361" s="9">
        <v>0</v>
      </c>
      <c r="Q361" s="8">
        <f t="shared" si="148"/>
        <v>386</v>
      </c>
      <c r="R361" s="31">
        <f t="shared" si="149"/>
        <v>5.3022261440516576E-2</v>
      </c>
      <c r="S361" s="10">
        <v>0</v>
      </c>
      <c r="T361" s="8">
        <f t="shared" si="150"/>
        <v>560</v>
      </c>
      <c r="U361" s="31">
        <f t="shared" si="151"/>
        <v>1.1280263292163117</v>
      </c>
      <c r="V361" s="16">
        <v>2.494543186778921E-3</v>
      </c>
      <c r="W361" s="97">
        <f t="shared" si="159"/>
        <v>433</v>
      </c>
      <c r="X361" s="31">
        <f t="shared" si="152"/>
        <v>0.61554255162459903</v>
      </c>
      <c r="Y361" s="11">
        <v>150188</v>
      </c>
      <c r="Z361" s="8">
        <f t="shared" si="153"/>
        <v>471</v>
      </c>
      <c r="AA361" s="31">
        <f t="shared" si="154"/>
        <v>0.71526233777910242</v>
      </c>
      <c r="AB361" s="9">
        <v>3.3000000000000002E-2</v>
      </c>
      <c r="AC361" s="97">
        <f t="shared" si="160"/>
        <v>472</v>
      </c>
      <c r="AD361" s="31">
        <f t="shared" si="155"/>
        <v>0.79063538499857733</v>
      </c>
      <c r="AE361" s="16">
        <v>0.97570093457943929</v>
      </c>
      <c r="AF361" s="8">
        <f t="shared" si="156"/>
        <v>531</v>
      </c>
      <c r="AG361" s="31">
        <f t="shared" si="157"/>
        <v>1.0823768316081337</v>
      </c>
      <c r="AH361" s="12">
        <v>0.91133333333333333</v>
      </c>
      <c r="AI361" s="97">
        <f t="shared" si="161"/>
        <v>527</v>
      </c>
      <c r="AJ361" s="31">
        <f t="shared" si="158"/>
        <v>0.28103742172817592</v>
      </c>
      <c r="AK361" s="11">
        <v>803145.02641392173</v>
      </c>
      <c r="AL361" s="36"/>
    </row>
    <row r="362" spans="1:38" x14ac:dyDescent="0.3">
      <c r="A362" t="s">
        <v>463</v>
      </c>
      <c r="B362" s="3" t="s">
        <v>718</v>
      </c>
      <c r="C362" s="4" t="s">
        <v>32</v>
      </c>
      <c r="D362" s="5" t="s">
        <v>33</v>
      </c>
      <c r="E362" s="34">
        <f t="shared" si="139"/>
        <v>-2.9990972347996809</v>
      </c>
      <c r="F362" s="6">
        <f t="shared" si="140"/>
        <v>37.755158499464002</v>
      </c>
      <c r="G362" s="7">
        <f t="shared" si="141"/>
        <v>105</v>
      </c>
      <c r="H362" s="97">
        <f t="shared" si="142"/>
        <v>51</v>
      </c>
      <c r="I362" s="31">
        <f t="shared" si="143"/>
        <v>-0.91796781480932121</v>
      </c>
      <c r="J362" s="9">
        <v>-3.0360531309297945E-2</v>
      </c>
      <c r="K362" s="8">
        <f t="shared" si="144"/>
        <v>89</v>
      </c>
      <c r="L362" s="31">
        <f t="shared" si="145"/>
        <v>-0.78626633727134954</v>
      </c>
      <c r="M362" s="9">
        <v>6.8222621184919216E-2</v>
      </c>
      <c r="N362" s="8">
        <f t="shared" si="146"/>
        <v>96</v>
      </c>
      <c r="O362" s="31">
        <f t="shared" si="147"/>
        <v>-0.62702017626853568</v>
      </c>
      <c r="P362" s="9">
        <v>0.1035645472061657</v>
      </c>
      <c r="Q362" s="8">
        <f t="shared" si="148"/>
        <v>38</v>
      </c>
      <c r="R362" s="31">
        <f t="shared" si="149"/>
        <v>1.4284395459531632E-2</v>
      </c>
      <c r="S362" s="10">
        <v>3.2615786040443573</v>
      </c>
      <c r="T362" s="8">
        <f t="shared" si="150"/>
        <v>39</v>
      </c>
      <c r="U362" s="31">
        <f t="shared" si="151"/>
        <v>-1.4426627491188617</v>
      </c>
      <c r="V362" s="16">
        <v>0.16905829596412555</v>
      </c>
      <c r="W362" s="97">
        <f t="shared" si="159"/>
        <v>132</v>
      </c>
      <c r="X362" s="31">
        <f t="shared" si="152"/>
        <v>-0.7148409958210945</v>
      </c>
      <c r="Y362" s="11">
        <v>88864</v>
      </c>
      <c r="Z362" s="8">
        <f t="shared" si="153"/>
        <v>180</v>
      </c>
      <c r="AA362" s="31">
        <f t="shared" si="154"/>
        <v>-7.3473330832171529E-2</v>
      </c>
      <c r="AB362" s="9">
        <v>4.5999999999999999E-2</v>
      </c>
      <c r="AC362" s="97">
        <f t="shared" si="160"/>
        <v>272</v>
      </c>
      <c r="AD362" s="31">
        <f t="shared" si="155"/>
        <v>0.24672641918462315</v>
      </c>
      <c r="AE362" s="16">
        <v>0.94538606403013181</v>
      </c>
      <c r="AF362" s="8">
        <f t="shared" si="156"/>
        <v>401</v>
      </c>
      <c r="AG362" s="31">
        <f t="shared" si="157"/>
        <v>0.27465760150669549</v>
      </c>
      <c r="AH362" s="12">
        <v>1.7903333333333336</v>
      </c>
      <c r="AI362" s="97">
        <f t="shared" si="161"/>
        <v>322</v>
      </c>
      <c r="AJ362" s="31">
        <f t="shared" si="158"/>
        <v>-0.17886663903871328</v>
      </c>
      <c r="AK362" s="11">
        <v>222806.01935203306</v>
      </c>
      <c r="AL362" s="36">
        <v>1</v>
      </c>
    </row>
    <row r="363" spans="1:38" x14ac:dyDescent="0.3">
      <c r="A363" t="s">
        <v>471</v>
      </c>
      <c r="B363" s="3" t="s">
        <v>720</v>
      </c>
      <c r="C363" s="4" t="s">
        <v>32</v>
      </c>
      <c r="D363" s="5" t="s">
        <v>33</v>
      </c>
      <c r="E363" s="34">
        <f t="shared" si="139"/>
        <v>-2.4242831120608646</v>
      </c>
      <c r="F363" s="6">
        <f t="shared" si="140"/>
        <v>35.922033668216386</v>
      </c>
      <c r="G363" s="7">
        <f t="shared" si="141"/>
        <v>127</v>
      </c>
      <c r="H363" s="97">
        <f t="shared" si="142"/>
        <v>208</v>
      </c>
      <c r="I363" s="31">
        <f t="shared" si="143"/>
        <v>-0.26129308313872762</v>
      </c>
      <c r="J363" s="9">
        <v>2.4960941757802502E-2</v>
      </c>
      <c r="K363" s="8">
        <f t="shared" si="144"/>
        <v>194</v>
      </c>
      <c r="L363" s="31">
        <f t="shared" si="145"/>
        <v>-0.13002033338417651</v>
      </c>
      <c r="M363" s="9">
        <v>4.6091560261600745E-2</v>
      </c>
      <c r="N363" s="8">
        <f t="shared" si="146"/>
        <v>124</v>
      </c>
      <c r="O363" s="31">
        <f t="shared" si="147"/>
        <v>-0.36340721773443063</v>
      </c>
      <c r="P363" s="9">
        <v>8.6033814723494181E-2</v>
      </c>
      <c r="Q363" s="8">
        <f t="shared" si="148"/>
        <v>254</v>
      </c>
      <c r="R363" s="31">
        <f t="shared" si="149"/>
        <v>4.8391019795444974E-2</v>
      </c>
      <c r="S363" s="10">
        <v>0.38993264799716409</v>
      </c>
      <c r="T363" s="8">
        <f t="shared" si="150"/>
        <v>108</v>
      </c>
      <c r="U363" s="31">
        <f t="shared" si="151"/>
        <v>-0.44545648458367759</v>
      </c>
      <c r="V363" s="16">
        <v>0.10444588557429024</v>
      </c>
      <c r="W363" s="97">
        <f t="shared" si="159"/>
        <v>218</v>
      </c>
      <c r="X363" s="31">
        <f t="shared" si="152"/>
        <v>-0.45118971325460316</v>
      </c>
      <c r="Y363" s="11">
        <v>101017</v>
      </c>
      <c r="Z363" s="8">
        <f t="shared" si="153"/>
        <v>78</v>
      </c>
      <c r="AA363" s="31">
        <f t="shared" si="154"/>
        <v>-0.68019307591776668</v>
      </c>
      <c r="AB363" s="9">
        <v>5.5999999999999994E-2</v>
      </c>
      <c r="AC363" s="97">
        <f t="shared" si="160"/>
        <v>119</v>
      </c>
      <c r="AD363" s="31">
        <f t="shared" si="155"/>
        <v>-0.49819887210590885</v>
      </c>
      <c r="AE363" s="16">
        <v>0.90386751001883059</v>
      </c>
      <c r="AF363" s="8">
        <f t="shared" si="156"/>
        <v>442</v>
      </c>
      <c r="AG363" s="31">
        <f t="shared" si="157"/>
        <v>0.40514239180749673</v>
      </c>
      <c r="AH363" s="12">
        <v>1.6483333333333334</v>
      </c>
      <c r="AI363" s="97">
        <f t="shared" si="161"/>
        <v>382</v>
      </c>
      <c r="AJ363" s="31">
        <f t="shared" si="158"/>
        <v>-0.15074404832428326</v>
      </c>
      <c r="AK363" s="11">
        <v>258293.06494151009</v>
      </c>
      <c r="AL363" s="36">
        <v>1</v>
      </c>
    </row>
    <row r="364" spans="1:38" x14ac:dyDescent="0.3">
      <c r="A364" t="s">
        <v>948</v>
      </c>
      <c r="B364" s="3" t="s">
        <v>770</v>
      </c>
      <c r="C364" s="4" t="s">
        <v>32</v>
      </c>
      <c r="D364" s="5" t="s">
        <v>33</v>
      </c>
      <c r="E364" s="34">
        <f t="shared" si="139"/>
        <v>0.97288711973528297</v>
      </c>
      <c r="F364" s="6">
        <f t="shared" si="140"/>
        <v>25.088206068071713</v>
      </c>
      <c r="G364" s="7">
        <f t="shared" si="141"/>
        <v>286</v>
      </c>
      <c r="H364" s="97">
        <f t="shared" si="142"/>
        <v>257</v>
      </c>
      <c r="I364" s="31">
        <f t="shared" si="143"/>
        <v>-0.11279891350429851</v>
      </c>
      <c r="J364" s="9">
        <v>3.7470812794188513E-2</v>
      </c>
      <c r="K364" s="8">
        <f t="shared" si="144"/>
        <v>430</v>
      </c>
      <c r="L364" s="31">
        <f t="shared" si="145"/>
        <v>0.65686197886633013</v>
      </c>
      <c r="M364" s="9">
        <v>1.9554956169925825E-2</v>
      </c>
      <c r="N364" s="8">
        <f t="shared" si="146"/>
        <v>298</v>
      </c>
      <c r="O364" s="31">
        <f t="shared" si="147"/>
        <v>0.35584824130943221</v>
      </c>
      <c r="P364" s="9">
        <v>3.8202042304886941E-2</v>
      </c>
      <c r="Q364" s="8">
        <f t="shared" si="148"/>
        <v>208</v>
      </c>
      <c r="R364" s="31">
        <f t="shared" si="149"/>
        <v>4.6233447659567738E-2</v>
      </c>
      <c r="S364" s="10">
        <v>0.5715918833952558</v>
      </c>
      <c r="T364" s="8">
        <f t="shared" si="150"/>
        <v>179</v>
      </c>
      <c r="U364" s="31">
        <f t="shared" si="151"/>
        <v>-9.2527074540543694E-2</v>
      </c>
      <c r="V364" s="16">
        <v>8.1578379932437287E-2</v>
      </c>
      <c r="W364" s="97">
        <f t="shared" si="159"/>
        <v>263</v>
      </c>
      <c r="X364" s="31">
        <f t="shared" si="152"/>
        <v>-0.28611749988766227</v>
      </c>
      <c r="Y364" s="11">
        <v>108626</v>
      </c>
      <c r="Z364" s="8">
        <f t="shared" si="153"/>
        <v>340</v>
      </c>
      <c r="AA364" s="31">
        <f t="shared" si="154"/>
        <v>0.41190246523630486</v>
      </c>
      <c r="AB364" s="9">
        <v>3.7999999999999999E-2</v>
      </c>
      <c r="AC364" s="97">
        <f t="shared" si="160"/>
        <v>269</v>
      </c>
      <c r="AD364" s="31">
        <f t="shared" si="155"/>
        <v>0.23591294497606791</v>
      </c>
      <c r="AE364" s="16">
        <v>0.94478337297073722</v>
      </c>
      <c r="AF364" s="8">
        <f t="shared" si="156"/>
        <v>511</v>
      </c>
      <c r="AG364" s="31">
        <f t="shared" si="157"/>
        <v>0.72951655361160095</v>
      </c>
      <c r="AH364" s="12">
        <v>1.2953333333333334</v>
      </c>
      <c r="AI364" s="97">
        <f t="shared" si="161"/>
        <v>465</v>
      </c>
      <c r="AJ364" s="31">
        <f t="shared" si="158"/>
        <v>-6.7041239045167289E-2</v>
      </c>
      <c r="AK364" s="11">
        <v>363915.10520863102</v>
      </c>
      <c r="AL364" s="36"/>
    </row>
    <row r="365" spans="1:38" x14ac:dyDescent="0.3">
      <c r="A365" t="s">
        <v>950</v>
      </c>
      <c r="B365" s="3" t="s">
        <v>773</v>
      </c>
      <c r="C365" s="4" t="s">
        <v>32</v>
      </c>
      <c r="D365" s="5" t="s">
        <v>33</v>
      </c>
      <c r="E365" s="34">
        <f t="shared" si="139"/>
        <v>0.96563164222572873</v>
      </c>
      <c r="F365" s="6">
        <f t="shared" si="140"/>
        <v>25.111344323481916</v>
      </c>
      <c r="G365" s="7">
        <f t="shared" si="141"/>
        <v>284</v>
      </c>
      <c r="H365" s="97">
        <f t="shared" si="142"/>
        <v>486</v>
      </c>
      <c r="I365" s="31">
        <f t="shared" si="143"/>
        <v>0.77442264203982469</v>
      </c>
      <c r="J365" s="9">
        <v>0.11221467154556541</v>
      </c>
      <c r="K365" s="8">
        <f t="shared" si="144"/>
        <v>63</v>
      </c>
      <c r="L365" s="31">
        <f t="shared" si="145"/>
        <v>-1.0073799002145301</v>
      </c>
      <c r="M365" s="9">
        <v>7.5679394564843475E-2</v>
      </c>
      <c r="N365" s="8">
        <f t="shared" si="146"/>
        <v>140</v>
      </c>
      <c r="O365" s="31">
        <f t="shared" si="147"/>
        <v>-0.3008808227821318</v>
      </c>
      <c r="P365" s="9">
        <v>8.1875697804242656E-2</v>
      </c>
      <c r="Q365" s="8">
        <f t="shared" si="148"/>
        <v>280</v>
      </c>
      <c r="R365" s="31">
        <f t="shared" si="149"/>
        <v>4.9300804536311658E-2</v>
      </c>
      <c r="S365" s="10">
        <v>0.31333228889237036</v>
      </c>
      <c r="T365" s="8">
        <f t="shared" si="150"/>
        <v>379</v>
      </c>
      <c r="U365" s="31">
        <f t="shared" si="151"/>
        <v>0.52625964122719715</v>
      </c>
      <c r="V365" s="16">
        <v>4.148506860371267E-2</v>
      </c>
      <c r="W365" s="97">
        <f t="shared" si="159"/>
        <v>361</v>
      </c>
      <c r="X365" s="31">
        <f t="shared" si="152"/>
        <v>9.2839186022933465E-2</v>
      </c>
      <c r="Y365" s="11">
        <v>126094</v>
      </c>
      <c r="Z365" s="8">
        <f t="shared" si="153"/>
        <v>266</v>
      </c>
      <c r="AA365" s="31">
        <f t="shared" si="154"/>
        <v>0.22988654171062647</v>
      </c>
      <c r="AB365" s="9">
        <v>4.0999999999999995E-2</v>
      </c>
      <c r="AC365" s="97">
        <f t="shared" si="160"/>
        <v>290</v>
      </c>
      <c r="AD365" s="31">
        <f t="shared" si="155"/>
        <v>0.30206210940501432</v>
      </c>
      <c r="AE365" s="16">
        <v>0.94847020933977455</v>
      </c>
      <c r="AF365" s="8">
        <f t="shared" si="156"/>
        <v>483</v>
      </c>
      <c r="AG365" s="31">
        <f t="shared" si="157"/>
        <v>0.5831040424290117</v>
      </c>
      <c r="AH365" s="12">
        <v>1.454666666666667</v>
      </c>
      <c r="AI365" s="97">
        <f t="shared" si="161"/>
        <v>449</v>
      </c>
      <c r="AJ365" s="31">
        <f t="shared" si="158"/>
        <v>-8.5490055831196662E-2</v>
      </c>
      <c r="AK365" s="11">
        <v>340635.10198966006</v>
      </c>
      <c r="AL365" s="36"/>
    </row>
    <row r="366" spans="1:38" x14ac:dyDescent="0.3">
      <c r="A366" t="s">
        <v>90</v>
      </c>
      <c r="B366" s="3" t="s">
        <v>871</v>
      </c>
      <c r="C366" s="4" t="s">
        <v>32</v>
      </c>
      <c r="D366" s="5" t="s">
        <v>33</v>
      </c>
      <c r="E366" s="34">
        <f t="shared" si="139"/>
        <v>-0.65519654095838931</v>
      </c>
      <c r="F366" s="6">
        <f t="shared" si="140"/>
        <v>30.280285503326255</v>
      </c>
      <c r="G366" s="7">
        <f t="shared" si="141"/>
        <v>194</v>
      </c>
      <c r="H366" s="97">
        <f t="shared" si="142"/>
        <v>313</v>
      </c>
      <c r="I366" s="31">
        <f t="shared" si="143"/>
        <v>6.2550382672679261E-2</v>
      </c>
      <c r="J366" s="9">
        <v>5.2243090297711792E-2</v>
      </c>
      <c r="K366" s="8">
        <f t="shared" si="144"/>
        <v>332</v>
      </c>
      <c r="L366" s="31">
        <f t="shared" si="145"/>
        <v>0.37327979899174679</v>
      </c>
      <c r="M366" s="9">
        <v>2.9118404118404117E-2</v>
      </c>
      <c r="N366" s="8">
        <f t="shared" si="146"/>
        <v>243</v>
      </c>
      <c r="O366" s="31">
        <f t="shared" si="147"/>
        <v>0.16625050831032667</v>
      </c>
      <c r="P366" s="9">
        <v>5.0810630118669563E-2</v>
      </c>
      <c r="Q366" s="8">
        <f t="shared" si="148"/>
        <v>362</v>
      </c>
      <c r="R366" s="31">
        <f t="shared" si="149"/>
        <v>5.209653815838329E-2</v>
      </c>
      <c r="S366" s="10">
        <v>7.7942322681215898E-2</v>
      </c>
      <c r="T366" s="8">
        <f t="shared" si="150"/>
        <v>161</v>
      </c>
      <c r="U366" s="31">
        <f t="shared" si="151"/>
        <v>-0.17494773054638024</v>
      </c>
      <c r="V366" s="16">
        <v>8.6918696614995253E-2</v>
      </c>
      <c r="W366" s="97">
        <f t="shared" si="159"/>
        <v>193</v>
      </c>
      <c r="X366" s="31">
        <f t="shared" si="152"/>
        <v>-0.52798766769263328</v>
      </c>
      <c r="Y366" s="11">
        <v>97477</v>
      </c>
      <c r="Z366" s="8">
        <f t="shared" si="153"/>
        <v>366</v>
      </c>
      <c r="AA366" s="31">
        <f t="shared" si="154"/>
        <v>0.47257443974486402</v>
      </c>
      <c r="AB366" s="9">
        <v>3.7000000000000005E-2</v>
      </c>
      <c r="AC366" s="97">
        <f t="shared" si="160"/>
        <v>83</v>
      </c>
      <c r="AD366" s="31">
        <f t="shared" si="155"/>
        <v>-0.80103696189681817</v>
      </c>
      <c r="AE366" s="16">
        <v>0.88698877099000717</v>
      </c>
      <c r="AF366" s="8">
        <f t="shared" si="156"/>
        <v>418</v>
      </c>
      <c r="AG366" s="31">
        <f t="shared" si="157"/>
        <v>0.332242438540852</v>
      </c>
      <c r="AH366" s="12">
        <v>1.7276666666666667</v>
      </c>
      <c r="AI366" s="97">
        <f t="shared" si="161"/>
        <v>406</v>
      </c>
      <c r="AJ366" s="31">
        <f t="shared" si="158"/>
        <v>-0.13665528834980428</v>
      </c>
      <c r="AK366" s="11">
        <v>276071.24450506625</v>
      </c>
      <c r="AL366" s="36"/>
    </row>
    <row r="367" spans="1:38" x14ac:dyDescent="0.3">
      <c r="A367" t="s">
        <v>620</v>
      </c>
      <c r="B367" s="3" t="s">
        <v>903</v>
      </c>
      <c r="C367" s="4" t="s">
        <v>32</v>
      </c>
      <c r="D367" s="5" t="s">
        <v>33</v>
      </c>
      <c r="E367" s="34">
        <f t="shared" si="139"/>
        <v>-0.14847866454609715</v>
      </c>
      <c r="F367" s="6">
        <f t="shared" si="140"/>
        <v>28.664324647558459</v>
      </c>
      <c r="G367" s="7">
        <f t="shared" si="141"/>
        <v>231</v>
      </c>
      <c r="H367" s="97">
        <f t="shared" si="142"/>
        <v>27</v>
      </c>
      <c r="I367" s="31">
        <f t="shared" si="143"/>
        <v>-1.2933945353027769</v>
      </c>
      <c r="J367" s="9">
        <v>-6.1988304093567259E-2</v>
      </c>
      <c r="K367" s="8">
        <f t="shared" si="144"/>
        <v>456</v>
      </c>
      <c r="L367" s="31">
        <f t="shared" si="145"/>
        <v>0.73127551098364663</v>
      </c>
      <c r="M367" s="9">
        <v>1.7045454545454544E-2</v>
      </c>
      <c r="N367" s="8">
        <f t="shared" si="146"/>
        <v>267</v>
      </c>
      <c r="O367" s="31">
        <f t="shared" si="147"/>
        <v>0.26296869149491853</v>
      </c>
      <c r="P367" s="9">
        <v>4.4378698224852069E-2</v>
      </c>
      <c r="Q367" s="8">
        <f t="shared" si="148"/>
        <v>386</v>
      </c>
      <c r="R367" s="31">
        <f t="shared" si="149"/>
        <v>5.3022261440516576E-2</v>
      </c>
      <c r="S367" s="10">
        <v>0</v>
      </c>
      <c r="T367" s="8">
        <f t="shared" si="150"/>
        <v>479</v>
      </c>
      <c r="U367" s="31">
        <f t="shared" si="151"/>
        <v>0.71624833369564023</v>
      </c>
      <c r="V367" s="16">
        <v>2.9175050301810865E-2</v>
      </c>
      <c r="W367" s="97">
        <f t="shared" si="159"/>
        <v>274</v>
      </c>
      <c r="X367" s="31">
        <f t="shared" si="152"/>
        <v>-0.25630948028374895</v>
      </c>
      <c r="Y367" s="11">
        <v>110000</v>
      </c>
      <c r="Z367" s="8">
        <f t="shared" si="153"/>
        <v>51</v>
      </c>
      <c r="AA367" s="31">
        <f t="shared" si="154"/>
        <v>-1.1655688719862436</v>
      </c>
      <c r="AB367" s="9">
        <v>6.4000000000000001E-2</v>
      </c>
      <c r="AC367" s="97">
        <f t="shared" si="160"/>
        <v>373</v>
      </c>
      <c r="AD367" s="31">
        <f t="shared" si="155"/>
        <v>0.51603518228736711</v>
      </c>
      <c r="AE367" s="16">
        <v>0.96039603960396036</v>
      </c>
      <c r="AF367" s="8">
        <f t="shared" si="156"/>
        <v>129</v>
      </c>
      <c r="AG367" s="31">
        <f t="shared" si="157"/>
        <v>-0.3232445362096516</v>
      </c>
      <c r="AH367" s="12">
        <v>2.4410000000000003</v>
      </c>
      <c r="AI367" s="97">
        <f t="shared" si="161"/>
        <v>224</v>
      </c>
      <c r="AJ367" s="31">
        <f t="shared" si="158"/>
        <v>-0.21413556424940683</v>
      </c>
      <c r="AK367" s="11">
        <v>178301.23067331672</v>
      </c>
      <c r="AL367" s="36"/>
    </row>
    <row r="368" spans="1:38" x14ac:dyDescent="0.3">
      <c r="A368" t="s">
        <v>844</v>
      </c>
      <c r="B368" s="3" t="s">
        <v>913</v>
      </c>
      <c r="C368" s="4" t="s">
        <v>32</v>
      </c>
      <c r="D368" s="5" t="s">
        <v>33</v>
      </c>
      <c r="E368" s="34">
        <f t="shared" si="139"/>
        <v>6.8611652631760904</v>
      </c>
      <c r="F368" s="6">
        <f t="shared" si="140"/>
        <v>6.3100507461320987</v>
      </c>
      <c r="G368" s="7">
        <f t="shared" si="141"/>
        <v>559</v>
      </c>
      <c r="H368" s="97">
        <f t="shared" si="142"/>
        <v>320</v>
      </c>
      <c r="I368" s="31">
        <f t="shared" si="143"/>
        <v>7.8970176982415069E-2</v>
      </c>
      <c r="J368" s="9">
        <v>5.3626373626373569E-2</v>
      </c>
      <c r="K368" s="8">
        <f t="shared" si="144"/>
        <v>471</v>
      </c>
      <c r="L368" s="31">
        <f t="shared" si="145"/>
        <v>0.77653014474320348</v>
      </c>
      <c r="M368" s="9">
        <v>1.5519299641862315E-2</v>
      </c>
      <c r="N368" s="8">
        <f t="shared" si="146"/>
        <v>525</v>
      </c>
      <c r="O368" s="31">
        <f t="shared" si="147"/>
        <v>0.93029961714273846</v>
      </c>
      <c r="P368" s="9">
        <v>0</v>
      </c>
      <c r="Q368" s="8">
        <f t="shared" si="148"/>
        <v>386</v>
      </c>
      <c r="R368" s="31">
        <f t="shared" si="149"/>
        <v>5.3022261440516576E-2</v>
      </c>
      <c r="S368" s="10">
        <v>0</v>
      </c>
      <c r="T368" s="8">
        <f t="shared" si="150"/>
        <v>451</v>
      </c>
      <c r="U368" s="31">
        <f t="shared" si="151"/>
        <v>0.66659860114125102</v>
      </c>
      <c r="V368" s="16">
        <v>3.2392026578073087E-2</v>
      </c>
      <c r="W368" s="97">
        <f t="shared" si="159"/>
        <v>554</v>
      </c>
      <c r="X368" s="31">
        <f t="shared" si="152"/>
        <v>2.7808977573784568</v>
      </c>
      <c r="Y368" s="11">
        <v>250000</v>
      </c>
      <c r="Z368" s="8">
        <f t="shared" si="153"/>
        <v>508</v>
      </c>
      <c r="AA368" s="31">
        <f t="shared" si="154"/>
        <v>0.83660628679622162</v>
      </c>
      <c r="AB368" s="9">
        <v>3.1E-2</v>
      </c>
      <c r="AC368" s="97">
        <f t="shared" si="160"/>
        <v>549</v>
      </c>
      <c r="AD368" s="31">
        <f t="shared" si="155"/>
        <v>1.0676627779859613</v>
      </c>
      <c r="AE368" s="16">
        <v>0.99114110947057588</v>
      </c>
      <c r="AF368" s="8">
        <f t="shared" si="156"/>
        <v>516</v>
      </c>
      <c r="AG368" s="31">
        <f t="shared" si="157"/>
        <v>0.91789248327120831</v>
      </c>
      <c r="AH368" s="12">
        <v>1.0903333333333334</v>
      </c>
      <c r="AI368" s="97">
        <f t="shared" si="161"/>
        <v>531</v>
      </c>
      <c r="AJ368" s="31">
        <f t="shared" si="158"/>
        <v>0.33091904016694806</v>
      </c>
      <c r="AK368" s="11">
        <v>866089.13016270334</v>
      </c>
      <c r="AL368" s="36"/>
    </row>
    <row r="369" spans="1:38" x14ac:dyDescent="0.3">
      <c r="A369" t="s">
        <v>1031</v>
      </c>
      <c r="B369" s="3" t="s">
        <v>931</v>
      </c>
      <c r="C369" s="4" t="s">
        <v>32</v>
      </c>
      <c r="D369" s="5" t="s">
        <v>33</v>
      </c>
      <c r="E369" s="34">
        <f t="shared" si="139"/>
        <v>2.3738555758293205</v>
      </c>
      <c r="F369" s="6">
        <f t="shared" si="140"/>
        <v>20.620413849564358</v>
      </c>
      <c r="G369" s="7">
        <f t="shared" si="141"/>
        <v>382</v>
      </c>
      <c r="H369" s="97">
        <f t="shared" si="142"/>
        <v>294</v>
      </c>
      <c r="I369" s="31">
        <f t="shared" si="143"/>
        <v>1.5182815461856917E-3</v>
      </c>
      <c r="J369" s="9">
        <v>4.7101449275362306E-2</v>
      </c>
      <c r="K369" s="8">
        <f t="shared" si="144"/>
        <v>179</v>
      </c>
      <c r="L369" s="31">
        <f t="shared" si="145"/>
        <v>-0.17165635893508407</v>
      </c>
      <c r="M369" s="9">
        <v>4.7495682210708115E-2</v>
      </c>
      <c r="N369" s="8">
        <f t="shared" si="146"/>
        <v>212</v>
      </c>
      <c r="O369" s="31">
        <f t="shared" si="147"/>
        <v>3.6368990061214301E-2</v>
      </c>
      <c r="P369" s="9">
        <v>5.9447983014861996E-2</v>
      </c>
      <c r="Q369" s="8">
        <f t="shared" si="148"/>
        <v>386</v>
      </c>
      <c r="R369" s="31">
        <f t="shared" si="149"/>
        <v>5.3022261440516576E-2</v>
      </c>
      <c r="S369" s="10">
        <v>0</v>
      </c>
      <c r="T369" s="8">
        <f t="shared" si="150"/>
        <v>240</v>
      </c>
      <c r="U369" s="31">
        <f t="shared" si="151"/>
        <v>0.10647248192669348</v>
      </c>
      <c r="V369" s="16">
        <v>6.8684516880093138E-2</v>
      </c>
      <c r="W369" s="97">
        <f t="shared" si="159"/>
        <v>418</v>
      </c>
      <c r="X369" s="31">
        <f t="shared" si="152"/>
        <v>0.46483198962431804</v>
      </c>
      <c r="Y369" s="11">
        <v>143241</v>
      </c>
      <c r="Z369" s="8">
        <f t="shared" si="153"/>
        <v>266</v>
      </c>
      <c r="AA369" s="31">
        <f t="shared" si="154"/>
        <v>0.22988654171062647</v>
      </c>
      <c r="AB369" s="9">
        <v>4.0999999999999995E-2</v>
      </c>
      <c r="AC369" s="97">
        <f t="shared" si="160"/>
        <v>557</v>
      </c>
      <c r="AD369" s="31">
        <f t="shared" si="155"/>
        <v>1.132610248893877</v>
      </c>
      <c r="AE369" s="16">
        <v>0.99476096922069412</v>
      </c>
      <c r="AF369" s="8">
        <f t="shared" si="156"/>
        <v>537</v>
      </c>
      <c r="AG369" s="31">
        <f t="shared" si="157"/>
        <v>1.1298536919288478</v>
      </c>
      <c r="AH369" s="12">
        <v>0.85966666666666658</v>
      </c>
      <c r="AI369" s="97">
        <f t="shared" si="161"/>
        <v>534</v>
      </c>
      <c r="AJ369" s="31">
        <f t="shared" si="158"/>
        <v>0.44293663414834883</v>
      </c>
      <c r="AK369" s="11">
        <v>1007440.7397923876</v>
      </c>
      <c r="AL369" s="36"/>
    </row>
    <row r="370" spans="1:38" x14ac:dyDescent="0.3">
      <c r="A370" t="s">
        <v>134</v>
      </c>
      <c r="B370" s="3" t="s">
        <v>933</v>
      </c>
      <c r="C370" s="4" t="s">
        <v>32</v>
      </c>
      <c r="D370" s="5" t="s">
        <v>33</v>
      </c>
      <c r="E370" s="34">
        <f t="shared" si="139"/>
        <v>6.3600036971679232</v>
      </c>
      <c r="F370" s="6">
        <f t="shared" si="140"/>
        <v>7.9082921162975062</v>
      </c>
      <c r="G370" s="7">
        <f t="shared" si="141"/>
        <v>554</v>
      </c>
      <c r="H370" s="97">
        <f t="shared" si="142"/>
        <v>272</v>
      </c>
      <c r="I370" s="31">
        <f t="shared" si="143"/>
        <v>-5.5841432669616768E-2</v>
      </c>
      <c r="J370" s="9">
        <v>4.2269187986651913E-2</v>
      </c>
      <c r="K370" s="8">
        <f t="shared" si="144"/>
        <v>278</v>
      </c>
      <c r="L370" s="31">
        <f t="shared" si="145"/>
        <v>0.18955217965014662</v>
      </c>
      <c r="M370" s="9">
        <v>3.5314384151593457E-2</v>
      </c>
      <c r="N370" s="8">
        <f t="shared" si="146"/>
        <v>525</v>
      </c>
      <c r="O370" s="31">
        <f t="shared" si="147"/>
        <v>0.93029961714273846</v>
      </c>
      <c r="P370" s="9">
        <v>0</v>
      </c>
      <c r="Q370" s="8">
        <f t="shared" si="148"/>
        <v>386</v>
      </c>
      <c r="R370" s="31">
        <f t="shared" si="149"/>
        <v>5.3022261440516576E-2</v>
      </c>
      <c r="S370" s="10">
        <v>0</v>
      </c>
      <c r="T370" s="8">
        <f t="shared" si="150"/>
        <v>449</v>
      </c>
      <c r="U370" s="31">
        <f t="shared" si="151"/>
        <v>0.65960954999281196</v>
      </c>
      <c r="V370" s="16">
        <v>3.2844871147043965E-2</v>
      </c>
      <c r="W370" s="97">
        <f t="shared" si="159"/>
        <v>535</v>
      </c>
      <c r="X370" s="31">
        <f t="shared" si="152"/>
        <v>1.9944780261980641</v>
      </c>
      <c r="Y370" s="11">
        <v>213750</v>
      </c>
      <c r="Z370" s="8">
        <f t="shared" si="153"/>
        <v>508</v>
      </c>
      <c r="AA370" s="31">
        <f t="shared" si="154"/>
        <v>0.83660628679622162</v>
      </c>
      <c r="AB370" s="9">
        <v>3.1E-2</v>
      </c>
      <c r="AC370" s="97">
        <f t="shared" si="160"/>
        <v>546</v>
      </c>
      <c r="AD370" s="31">
        <f t="shared" si="155"/>
        <v>1.05162200878903</v>
      </c>
      <c r="AE370" s="16">
        <v>0.99024707412223667</v>
      </c>
      <c r="AF370" s="8">
        <f t="shared" si="156"/>
        <v>557</v>
      </c>
      <c r="AG370" s="31">
        <f t="shared" si="157"/>
        <v>1.4854706908472282</v>
      </c>
      <c r="AH370" s="12">
        <v>0.47266666666666673</v>
      </c>
      <c r="AI370" s="97">
        <f t="shared" si="161"/>
        <v>547</v>
      </c>
      <c r="AJ370" s="31">
        <f t="shared" si="158"/>
        <v>1.7182823494064012</v>
      </c>
      <c r="AK370" s="11">
        <v>2616760.8767342581</v>
      </c>
      <c r="AL370" s="36"/>
    </row>
    <row r="371" spans="1:38" x14ac:dyDescent="0.3">
      <c r="A371" t="s">
        <v>848</v>
      </c>
      <c r="B371" s="3" t="s">
        <v>949</v>
      </c>
      <c r="C371" s="4" t="s">
        <v>32</v>
      </c>
      <c r="D371" s="5" t="s">
        <v>33</v>
      </c>
      <c r="E371" s="34">
        <f t="shared" si="139"/>
        <v>3.6078612495226792</v>
      </c>
      <c r="F371" s="6">
        <f t="shared" si="140"/>
        <v>16.685078316106036</v>
      </c>
      <c r="G371" s="7">
        <f t="shared" si="141"/>
        <v>462</v>
      </c>
      <c r="H371" s="97">
        <f t="shared" si="142"/>
        <v>247</v>
      </c>
      <c r="I371" s="31">
        <f t="shared" si="143"/>
        <v>-0.14186250267660291</v>
      </c>
      <c r="J371" s="9">
        <v>3.5022354694485891E-2</v>
      </c>
      <c r="K371" s="8">
        <f t="shared" si="144"/>
        <v>404</v>
      </c>
      <c r="L371" s="31">
        <f t="shared" si="145"/>
        <v>0.58458995860720742</v>
      </c>
      <c r="M371" s="9">
        <v>2.1992238033635189E-2</v>
      </c>
      <c r="N371" s="8">
        <f t="shared" si="146"/>
        <v>346</v>
      </c>
      <c r="O371" s="31">
        <f t="shared" si="147"/>
        <v>0.46287373156772671</v>
      </c>
      <c r="P371" s="9">
        <v>3.1084656084656083E-2</v>
      </c>
      <c r="Q371" s="8">
        <f t="shared" si="148"/>
        <v>386</v>
      </c>
      <c r="R371" s="31">
        <f t="shared" si="149"/>
        <v>5.3022261440516576E-2</v>
      </c>
      <c r="S371" s="10">
        <v>0</v>
      </c>
      <c r="T371" s="8">
        <f t="shared" si="150"/>
        <v>420</v>
      </c>
      <c r="U371" s="31">
        <f t="shared" si="151"/>
        <v>0.61165923980817205</v>
      </c>
      <c r="V371" s="16">
        <v>3.5951736025609457E-2</v>
      </c>
      <c r="W371" s="97">
        <f t="shared" si="159"/>
        <v>494</v>
      </c>
      <c r="X371" s="31">
        <f t="shared" si="152"/>
        <v>1.2396886389641824</v>
      </c>
      <c r="Y371" s="11">
        <v>178958</v>
      </c>
      <c r="Z371" s="8">
        <f t="shared" si="153"/>
        <v>291</v>
      </c>
      <c r="AA371" s="31">
        <f t="shared" si="154"/>
        <v>0.29055851621918566</v>
      </c>
      <c r="AB371" s="9">
        <v>0.04</v>
      </c>
      <c r="AC371" s="97">
        <f t="shared" si="160"/>
        <v>457</v>
      </c>
      <c r="AD371" s="31">
        <f t="shared" si="155"/>
        <v>0.746555740855399</v>
      </c>
      <c r="AE371" s="16">
        <v>0.97324414715719065</v>
      </c>
      <c r="AF371" s="8">
        <f t="shared" si="156"/>
        <v>428</v>
      </c>
      <c r="AG371" s="31">
        <f t="shared" si="157"/>
        <v>0.36164746170722978</v>
      </c>
      <c r="AH371" s="12">
        <v>1.6956666666666667</v>
      </c>
      <c r="AI371" s="97">
        <f t="shared" si="161"/>
        <v>497</v>
      </c>
      <c r="AJ371" s="31">
        <f t="shared" si="158"/>
        <v>9.6375650321532183E-3</v>
      </c>
      <c r="AK371" s="11">
        <v>460673.76601871848</v>
      </c>
      <c r="AL371" s="36"/>
    </row>
    <row r="372" spans="1:38" x14ac:dyDescent="0.3">
      <c r="A372" t="s">
        <v>854</v>
      </c>
      <c r="B372" s="3" t="s">
        <v>951</v>
      </c>
      <c r="C372" s="4" t="s">
        <v>32</v>
      </c>
      <c r="D372" s="5" t="s">
        <v>33</v>
      </c>
      <c r="E372" s="34">
        <f t="shared" si="139"/>
        <v>-0.99936504165380025</v>
      </c>
      <c r="F372" s="6">
        <f t="shared" si="140"/>
        <v>31.37786435499391</v>
      </c>
      <c r="G372" s="7">
        <f t="shared" si="141"/>
        <v>182</v>
      </c>
      <c r="H372" s="97">
        <f t="shared" si="142"/>
        <v>339</v>
      </c>
      <c r="I372" s="31">
        <f t="shared" si="143"/>
        <v>0.14341024210730238</v>
      </c>
      <c r="J372" s="9">
        <v>5.9055118110236116E-2</v>
      </c>
      <c r="K372" s="8">
        <f t="shared" si="144"/>
        <v>67</v>
      </c>
      <c r="L372" s="31">
        <f t="shared" si="145"/>
        <v>-0.98873769527246147</v>
      </c>
      <c r="M372" s="9">
        <v>7.5050709939148072E-2</v>
      </c>
      <c r="N372" s="8">
        <f t="shared" si="146"/>
        <v>163</v>
      </c>
      <c r="O372" s="31">
        <f t="shared" si="147"/>
        <v>-0.1579180940671715</v>
      </c>
      <c r="P372" s="9">
        <v>7.2368421052631582E-2</v>
      </c>
      <c r="Q372" s="8">
        <f t="shared" si="148"/>
        <v>386</v>
      </c>
      <c r="R372" s="31">
        <f t="shared" si="149"/>
        <v>5.3022261440516576E-2</v>
      </c>
      <c r="S372" s="10">
        <v>0</v>
      </c>
      <c r="T372" s="8">
        <f t="shared" si="150"/>
        <v>96</v>
      </c>
      <c r="U372" s="31">
        <f t="shared" si="151"/>
        <v>-0.51568975504426995</v>
      </c>
      <c r="V372" s="16">
        <v>0.10899653979238755</v>
      </c>
      <c r="W372" s="97">
        <f t="shared" si="159"/>
        <v>92</v>
      </c>
      <c r="X372" s="31">
        <f t="shared" si="152"/>
        <v>-0.8761383944783695</v>
      </c>
      <c r="Y372" s="11">
        <v>81429</v>
      </c>
      <c r="Z372" s="8">
        <f t="shared" si="153"/>
        <v>442</v>
      </c>
      <c r="AA372" s="31">
        <f t="shared" si="154"/>
        <v>0.65459036327054287</v>
      </c>
      <c r="AB372" s="9">
        <v>3.4000000000000002E-2</v>
      </c>
      <c r="AC372" s="97">
        <f t="shared" si="160"/>
        <v>214</v>
      </c>
      <c r="AD372" s="31">
        <f t="shared" si="155"/>
        <v>4.6966130184830784E-2</v>
      </c>
      <c r="AE372" s="16">
        <v>0.9342523860021209</v>
      </c>
      <c r="AF372" s="8">
        <f t="shared" si="156"/>
        <v>409</v>
      </c>
      <c r="AG372" s="31">
        <f t="shared" si="157"/>
        <v>0.29763027585542817</v>
      </c>
      <c r="AH372" s="12">
        <v>1.7653333333333334</v>
      </c>
      <c r="AI372" s="97">
        <f t="shared" si="161"/>
        <v>70</v>
      </c>
      <c r="AJ372" s="31">
        <f t="shared" si="158"/>
        <v>-0.26909303452978717</v>
      </c>
      <c r="AK372" s="11">
        <v>108952.06319702603</v>
      </c>
      <c r="AL372" s="36"/>
    </row>
    <row r="373" spans="1:38" x14ac:dyDescent="0.3">
      <c r="A373" t="s">
        <v>822</v>
      </c>
      <c r="B373" s="3" t="s">
        <v>983</v>
      </c>
      <c r="C373" s="4" t="s">
        <v>32</v>
      </c>
      <c r="D373" s="5" t="s">
        <v>33</v>
      </c>
      <c r="E373" s="34">
        <f t="shared" si="139"/>
        <v>5.4415107281599537</v>
      </c>
      <c r="F373" s="6">
        <f t="shared" si="140"/>
        <v>10.837434254963956</v>
      </c>
      <c r="G373" s="7">
        <f t="shared" si="141"/>
        <v>542</v>
      </c>
      <c r="H373" s="97">
        <f t="shared" si="142"/>
        <v>25</v>
      </c>
      <c r="I373" s="31">
        <f t="shared" si="143"/>
        <v>-1.3353661085496498</v>
      </c>
      <c r="J373" s="9">
        <v>-6.5524193548387122E-2</v>
      </c>
      <c r="K373" s="8">
        <f t="shared" si="144"/>
        <v>66</v>
      </c>
      <c r="L373" s="31">
        <f t="shared" si="145"/>
        <v>-0.98981442808748232</v>
      </c>
      <c r="M373" s="9">
        <v>7.5087021382396812E-2</v>
      </c>
      <c r="N373" s="8">
        <f t="shared" si="146"/>
        <v>473</v>
      </c>
      <c r="O373" s="31">
        <f t="shared" si="147"/>
        <v>0.76308701771644871</v>
      </c>
      <c r="P373" s="9">
        <v>1.1119936457505957E-2</v>
      </c>
      <c r="Q373" s="8">
        <f t="shared" si="148"/>
        <v>386</v>
      </c>
      <c r="R373" s="31">
        <f t="shared" si="149"/>
        <v>5.3022261440516576E-2</v>
      </c>
      <c r="S373" s="10">
        <v>0</v>
      </c>
      <c r="T373" s="8">
        <f t="shared" si="150"/>
        <v>555</v>
      </c>
      <c r="U373" s="31">
        <f t="shared" si="151"/>
        <v>1.005469679357329</v>
      </c>
      <c r="V373" s="16">
        <v>1.043540842029507E-2</v>
      </c>
      <c r="W373" s="97">
        <f t="shared" si="159"/>
        <v>538</v>
      </c>
      <c r="X373" s="31">
        <f t="shared" si="152"/>
        <v>2.0351549088453256</v>
      </c>
      <c r="Y373" s="11">
        <v>215625</v>
      </c>
      <c r="Z373" s="8">
        <f t="shared" si="153"/>
        <v>340</v>
      </c>
      <c r="AA373" s="31">
        <f t="shared" si="154"/>
        <v>0.41190246523630486</v>
      </c>
      <c r="AB373" s="9">
        <v>3.7999999999999999E-2</v>
      </c>
      <c r="AC373" s="97">
        <f t="shared" si="160"/>
        <v>518</v>
      </c>
      <c r="AD373" s="31">
        <f t="shared" si="155"/>
        <v>0.92421584989774397</v>
      </c>
      <c r="AE373" s="16">
        <v>0.9831460674157303</v>
      </c>
      <c r="AF373" s="8">
        <f t="shared" si="156"/>
        <v>560</v>
      </c>
      <c r="AG373" s="31">
        <f t="shared" si="157"/>
        <v>1.5210017605066015</v>
      </c>
      <c r="AH373" s="12">
        <v>0.434</v>
      </c>
      <c r="AI373" s="97">
        <f t="shared" si="161"/>
        <v>548</v>
      </c>
      <c r="AJ373" s="31">
        <f t="shared" si="158"/>
        <v>1.7988129587956705</v>
      </c>
      <c r="AK373" s="11">
        <v>2718380.0140237324</v>
      </c>
      <c r="AL373" s="36"/>
    </row>
    <row r="374" spans="1:38" x14ac:dyDescent="0.3">
      <c r="A374" t="s">
        <v>832</v>
      </c>
      <c r="B374" s="3" t="s">
        <v>985</v>
      </c>
      <c r="C374" s="4" t="s">
        <v>32</v>
      </c>
      <c r="D374" s="5" t="s">
        <v>33</v>
      </c>
      <c r="E374" s="34">
        <f t="shared" si="139"/>
        <v>2.8270049718543246</v>
      </c>
      <c r="F374" s="6">
        <f t="shared" si="140"/>
        <v>19.175286847185994</v>
      </c>
      <c r="G374" s="7">
        <f t="shared" si="141"/>
        <v>417</v>
      </c>
      <c r="H374" s="97">
        <f t="shared" si="142"/>
        <v>299</v>
      </c>
      <c r="I374" s="31">
        <f t="shared" si="143"/>
        <v>2.6825196938507292E-2</v>
      </c>
      <c r="J374" s="9">
        <v>4.9233426905636035E-2</v>
      </c>
      <c r="K374" s="8">
        <f t="shared" si="144"/>
        <v>486</v>
      </c>
      <c r="L374" s="31">
        <f t="shared" si="145"/>
        <v>0.83095675607352493</v>
      </c>
      <c r="M374" s="9">
        <v>1.3683831472812387E-2</v>
      </c>
      <c r="N374" s="8">
        <f t="shared" si="146"/>
        <v>503</v>
      </c>
      <c r="O374" s="31">
        <f t="shared" si="147"/>
        <v>0.8378578741636552</v>
      </c>
      <c r="P374" s="9">
        <v>6.1475409836065573E-3</v>
      </c>
      <c r="Q374" s="8">
        <f t="shared" si="148"/>
        <v>386</v>
      </c>
      <c r="R374" s="31">
        <f t="shared" si="149"/>
        <v>5.3022261440516576E-2</v>
      </c>
      <c r="S374" s="10">
        <v>0</v>
      </c>
      <c r="T374" s="8">
        <f t="shared" si="150"/>
        <v>363</v>
      </c>
      <c r="U374" s="31">
        <f t="shared" si="151"/>
        <v>0.49977672542563084</v>
      </c>
      <c r="V374" s="16">
        <v>4.3200987451141738E-2</v>
      </c>
      <c r="W374" s="97">
        <f t="shared" si="159"/>
        <v>254</v>
      </c>
      <c r="X374" s="31">
        <f t="shared" si="152"/>
        <v>-0.32664252217304085</v>
      </c>
      <c r="Y374" s="11">
        <v>106758</v>
      </c>
      <c r="Z374" s="8">
        <f t="shared" si="153"/>
        <v>471</v>
      </c>
      <c r="AA374" s="31">
        <f t="shared" si="154"/>
        <v>0.71526233777910242</v>
      </c>
      <c r="AB374" s="9">
        <v>3.3000000000000002E-2</v>
      </c>
      <c r="AC374" s="97">
        <f t="shared" si="160"/>
        <v>394</v>
      </c>
      <c r="AD374" s="31">
        <f t="shared" si="155"/>
        <v>0.588188189779696</v>
      </c>
      <c r="AE374" s="16">
        <v>0.9644175013178703</v>
      </c>
      <c r="AF374" s="8">
        <f t="shared" si="156"/>
        <v>522</v>
      </c>
      <c r="AG374" s="31">
        <f t="shared" si="157"/>
        <v>0.96445043661797303</v>
      </c>
      <c r="AH374" s="12">
        <v>1.0396666666666667</v>
      </c>
      <c r="AI374" s="97">
        <f t="shared" si="161"/>
        <v>502</v>
      </c>
      <c r="AJ374" s="31">
        <f t="shared" si="158"/>
        <v>1.5928032125053237E-2</v>
      </c>
      <c r="AK374" s="11">
        <v>468611.5159497839</v>
      </c>
      <c r="AL374" s="36"/>
    </row>
    <row r="375" spans="1:38" x14ac:dyDescent="0.3">
      <c r="A375" t="s">
        <v>864</v>
      </c>
      <c r="B375" s="3" t="s">
        <v>1024</v>
      </c>
      <c r="C375" s="4" t="s">
        <v>32</v>
      </c>
      <c r="D375" s="5" t="s">
        <v>33</v>
      </c>
      <c r="E375" s="34">
        <f t="shared" si="139"/>
        <v>1.491348100177474</v>
      </c>
      <c r="F375" s="6">
        <f t="shared" si="140"/>
        <v>23.434795583386375</v>
      </c>
      <c r="G375" s="7">
        <f t="shared" si="141"/>
        <v>319</v>
      </c>
      <c r="H375" s="97">
        <f t="shared" si="142"/>
        <v>441</v>
      </c>
      <c r="I375" s="31">
        <f t="shared" si="143"/>
        <v>0.47619207963802912</v>
      </c>
      <c r="J375" s="9">
        <v>8.7090278554648126E-2</v>
      </c>
      <c r="K375" s="8">
        <f t="shared" si="144"/>
        <v>191</v>
      </c>
      <c r="L375" s="31">
        <f t="shared" si="145"/>
        <v>-0.14126718819373177</v>
      </c>
      <c r="M375" s="9">
        <v>4.6470846120122755E-2</v>
      </c>
      <c r="N375" s="8">
        <f t="shared" si="146"/>
        <v>281</v>
      </c>
      <c r="O375" s="31">
        <f t="shared" si="147"/>
        <v>0.31498470816686963</v>
      </c>
      <c r="P375" s="9">
        <v>4.091954022988506E-2</v>
      </c>
      <c r="Q375" s="8">
        <f t="shared" si="148"/>
        <v>220</v>
      </c>
      <c r="R375" s="31">
        <f t="shared" si="149"/>
        <v>4.6911106457357327E-2</v>
      </c>
      <c r="S375" s="10">
        <v>0.51453563159248783</v>
      </c>
      <c r="T375" s="8">
        <f t="shared" si="150"/>
        <v>250</v>
      </c>
      <c r="U375" s="31">
        <f t="shared" si="151"/>
        <v>0.12517809655324491</v>
      </c>
      <c r="V375" s="16">
        <v>6.7472516021466158E-2</v>
      </c>
      <c r="W375" s="97">
        <f t="shared" si="159"/>
        <v>312</v>
      </c>
      <c r="X375" s="31">
        <f t="shared" si="152"/>
        <v>-9.7767262477781808E-2</v>
      </c>
      <c r="Y375" s="11">
        <v>117308</v>
      </c>
      <c r="Z375" s="8">
        <f t="shared" si="153"/>
        <v>266</v>
      </c>
      <c r="AA375" s="31">
        <f t="shared" si="154"/>
        <v>0.22988654171062647</v>
      </c>
      <c r="AB375" s="9">
        <v>4.0999999999999995E-2</v>
      </c>
      <c r="AC375" s="97">
        <f t="shared" si="160"/>
        <v>422</v>
      </c>
      <c r="AD375" s="31">
        <f t="shared" si="155"/>
        <v>0.66146722784989087</v>
      </c>
      <c r="AE375" s="16">
        <v>0.96850172256204736</v>
      </c>
      <c r="AF375" s="8">
        <f t="shared" si="156"/>
        <v>495</v>
      </c>
      <c r="AG375" s="31">
        <f t="shared" si="157"/>
        <v>0.63456283297017313</v>
      </c>
      <c r="AH375" s="12">
        <v>1.3986666666666665</v>
      </c>
      <c r="AI375" s="97">
        <f t="shared" si="161"/>
        <v>418</v>
      </c>
      <c r="AJ375" s="31">
        <f t="shared" si="158"/>
        <v>-0.12673699674540484</v>
      </c>
      <c r="AK375" s="11">
        <v>288586.83632621559</v>
      </c>
      <c r="AL375" s="36"/>
    </row>
    <row r="376" spans="1:38" x14ac:dyDescent="0.3">
      <c r="A376" t="s">
        <v>1084</v>
      </c>
      <c r="B376" s="3" t="s">
        <v>1034</v>
      </c>
      <c r="C376" s="4" t="s">
        <v>32</v>
      </c>
      <c r="D376" s="5" t="s">
        <v>33</v>
      </c>
      <c r="E376" s="34">
        <f t="shared" si="139"/>
        <v>2.1204372879263498</v>
      </c>
      <c r="F376" s="6">
        <f t="shared" si="140"/>
        <v>21.428583548029255</v>
      </c>
      <c r="G376" s="7">
        <f t="shared" si="141"/>
        <v>367</v>
      </c>
      <c r="H376" s="97">
        <f t="shared" si="142"/>
        <v>275</v>
      </c>
      <c r="I376" s="31">
        <f t="shared" si="143"/>
        <v>-5.0850719913399248E-2</v>
      </c>
      <c r="J376" s="9">
        <v>4.268962990106262E-2</v>
      </c>
      <c r="K376" s="8">
        <f t="shared" si="144"/>
        <v>318</v>
      </c>
      <c r="L376" s="31">
        <f t="shared" si="145"/>
        <v>0.33507381603180381</v>
      </c>
      <c r="M376" s="9">
        <v>3.0406852248394005E-2</v>
      </c>
      <c r="N376" s="8">
        <f t="shared" si="146"/>
        <v>405</v>
      </c>
      <c r="O376" s="31">
        <f t="shared" si="147"/>
        <v>0.64361691717310765</v>
      </c>
      <c r="P376" s="9">
        <v>1.9064911484339538E-2</v>
      </c>
      <c r="Q376" s="8">
        <f t="shared" si="148"/>
        <v>183</v>
      </c>
      <c r="R376" s="31">
        <f t="shared" si="149"/>
        <v>4.4674322793691774E-2</v>
      </c>
      <c r="S376" s="10">
        <v>0.70286417149885783</v>
      </c>
      <c r="T376" s="8">
        <f t="shared" si="150"/>
        <v>469</v>
      </c>
      <c r="U376" s="31">
        <f t="shared" si="151"/>
        <v>0.6959712301203842</v>
      </c>
      <c r="V376" s="16">
        <v>3.048887331347468E-2</v>
      </c>
      <c r="W376" s="97">
        <f t="shared" si="159"/>
        <v>323</v>
      </c>
      <c r="X376" s="31">
        <f t="shared" si="152"/>
        <v>-5.5636859223924647E-2</v>
      </c>
      <c r="Y376" s="11">
        <v>119250</v>
      </c>
      <c r="Z376" s="8">
        <f t="shared" si="153"/>
        <v>340</v>
      </c>
      <c r="AA376" s="31">
        <f t="shared" si="154"/>
        <v>0.41190246523630486</v>
      </c>
      <c r="AB376" s="9">
        <v>3.7999999999999999E-2</v>
      </c>
      <c r="AC376" s="97">
        <f t="shared" si="160"/>
        <v>308</v>
      </c>
      <c r="AD376" s="31">
        <f t="shared" si="155"/>
        <v>0.35817629719683269</v>
      </c>
      <c r="AE376" s="16">
        <v>0.95159774436090228</v>
      </c>
      <c r="AF376" s="8">
        <f t="shared" si="156"/>
        <v>277</v>
      </c>
      <c r="AG376" s="31">
        <f t="shared" si="157"/>
        <v>1.129625594452822E-3</v>
      </c>
      <c r="AH376" s="12">
        <v>2.0880000000000001</v>
      </c>
      <c r="AI376" s="97">
        <f t="shared" si="161"/>
        <v>277</v>
      </c>
      <c r="AJ376" s="31">
        <f t="shared" si="158"/>
        <v>-0.19842106319304334</v>
      </c>
      <c r="AK376" s="11">
        <v>198130.88367597962</v>
      </c>
      <c r="AL376" s="36"/>
    </row>
    <row r="377" spans="1:38" x14ac:dyDescent="0.3">
      <c r="A377" t="s">
        <v>363</v>
      </c>
      <c r="B377" s="3" t="s">
        <v>1043</v>
      </c>
      <c r="C377" s="4" t="s">
        <v>32</v>
      </c>
      <c r="D377" s="5" t="s">
        <v>33</v>
      </c>
      <c r="E377" s="34">
        <f t="shared" si="139"/>
        <v>4.1181487497344742</v>
      </c>
      <c r="F377" s="6">
        <f t="shared" si="140"/>
        <v>15.057733665531833</v>
      </c>
      <c r="G377" s="7">
        <f t="shared" si="141"/>
        <v>486</v>
      </c>
      <c r="H377" s="97">
        <f t="shared" si="142"/>
        <v>328</v>
      </c>
      <c r="I377" s="31">
        <f t="shared" si="143"/>
        <v>0.10715935040838948</v>
      </c>
      <c r="J377" s="9">
        <v>5.600116669097277E-2</v>
      </c>
      <c r="K377" s="8">
        <f t="shared" si="144"/>
        <v>298</v>
      </c>
      <c r="L377" s="31">
        <f t="shared" si="145"/>
        <v>0.26288499235528573</v>
      </c>
      <c r="M377" s="9">
        <v>3.2841328413284132E-2</v>
      </c>
      <c r="N377" s="8">
        <f t="shared" si="146"/>
        <v>500</v>
      </c>
      <c r="O377" s="31">
        <f t="shared" si="147"/>
        <v>0.83425369176939423</v>
      </c>
      <c r="P377" s="9">
        <v>6.3872255489021952E-3</v>
      </c>
      <c r="Q377" s="8">
        <f t="shared" si="148"/>
        <v>386</v>
      </c>
      <c r="R377" s="31">
        <f t="shared" si="149"/>
        <v>5.3022261440516576E-2</v>
      </c>
      <c r="S377" s="10">
        <v>0</v>
      </c>
      <c r="T377" s="8">
        <f t="shared" si="150"/>
        <v>512</v>
      </c>
      <c r="U377" s="31">
        <f t="shared" si="151"/>
        <v>0.81955796083793864</v>
      </c>
      <c r="V377" s="16">
        <v>2.2481265611990008E-2</v>
      </c>
      <c r="W377" s="97">
        <f t="shared" si="159"/>
        <v>500</v>
      </c>
      <c r="X377" s="31">
        <f t="shared" si="152"/>
        <v>1.3436479038418772</v>
      </c>
      <c r="Y377" s="11">
        <v>183750</v>
      </c>
      <c r="Z377" s="8">
        <f t="shared" si="153"/>
        <v>246</v>
      </c>
      <c r="AA377" s="31">
        <f t="shared" si="154"/>
        <v>0.16921456720206646</v>
      </c>
      <c r="AB377" s="9">
        <v>4.2000000000000003E-2</v>
      </c>
      <c r="AC377" s="97">
        <f t="shared" si="160"/>
        <v>477</v>
      </c>
      <c r="AD377" s="31">
        <f t="shared" si="155"/>
        <v>0.80423214336127247</v>
      </c>
      <c r="AE377" s="16">
        <v>0.97645875251509051</v>
      </c>
      <c r="AF377" s="8">
        <f t="shared" si="156"/>
        <v>348</v>
      </c>
      <c r="AG377" s="31">
        <f t="shared" si="157"/>
        <v>0.1466232298030927</v>
      </c>
      <c r="AH377" s="12">
        <v>1.9296666666666666</v>
      </c>
      <c r="AI377" s="97">
        <f t="shared" si="161"/>
        <v>396</v>
      </c>
      <c r="AJ377" s="31">
        <f t="shared" si="158"/>
        <v>-0.13978668744113606</v>
      </c>
      <c r="AK377" s="11">
        <v>272119.82681950007</v>
      </c>
      <c r="AL377" s="36"/>
    </row>
    <row r="378" spans="1:38" x14ac:dyDescent="0.3">
      <c r="A378" t="s">
        <v>774</v>
      </c>
      <c r="B378" s="3" t="s">
        <v>1065</v>
      </c>
      <c r="C378" s="4" t="s">
        <v>32</v>
      </c>
      <c r="D378" s="5" t="s">
        <v>33</v>
      </c>
      <c r="E378" s="34">
        <f t="shared" si="139"/>
        <v>3.0144160008349079</v>
      </c>
      <c r="F378" s="6">
        <f t="shared" si="140"/>
        <v>18.577619188574769</v>
      </c>
      <c r="G378" s="7">
        <f t="shared" si="141"/>
        <v>427</v>
      </c>
      <c r="H378" s="97">
        <f t="shared" si="142"/>
        <v>234</v>
      </c>
      <c r="I378" s="31">
        <f t="shared" si="143"/>
        <v>-0.17565123480917097</v>
      </c>
      <c r="J378" s="9">
        <v>3.2175827571555571E-2</v>
      </c>
      <c r="K378" s="8">
        <f t="shared" si="144"/>
        <v>485</v>
      </c>
      <c r="L378" s="31">
        <f t="shared" si="145"/>
        <v>0.82887703284761238</v>
      </c>
      <c r="M378" s="9">
        <v>1.3753967490622295E-2</v>
      </c>
      <c r="N378" s="8">
        <f t="shared" si="146"/>
        <v>354</v>
      </c>
      <c r="O378" s="31">
        <f t="shared" si="147"/>
        <v>0.49065043731122859</v>
      </c>
      <c r="P378" s="9">
        <v>2.9237455551165546E-2</v>
      </c>
      <c r="Q378" s="8">
        <f t="shared" si="148"/>
        <v>337</v>
      </c>
      <c r="R378" s="31">
        <f t="shared" si="149"/>
        <v>5.1244396054726589E-2</v>
      </c>
      <c r="S378" s="10">
        <v>0.1496893945063992</v>
      </c>
      <c r="T378" s="8">
        <f t="shared" si="150"/>
        <v>417</v>
      </c>
      <c r="U378" s="31">
        <f t="shared" si="151"/>
        <v>0.60536641221616616</v>
      </c>
      <c r="V378" s="16">
        <v>3.6359469885039915E-2</v>
      </c>
      <c r="W378" s="97">
        <f t="shared" ref="W378:W409" si="162">RANK(Y378,Y$7:Y$570,1)</f>
        <v>412</v>
      </c>
      <c r="X378" s="31">
        <f t="shared" si="152"/>
        <v>0.45457056802850215</v>
      </c>
      <c r="Y378" s="11">
        <v>142768</v>
      </c>
      <c r="Z378" s="8">
        <f t="shared" si="153"/>
        <v>340</v>
      </c>
      <c r="AA378" s="31">
        <f t="shared" si="154"/>
        <v>0.41190246523630486</v>
      </c>
      <c r="AB378" s="9">
        <v>3.7999999999999999E-2</v>
      </c>
      <c r="AC378" s="97">
        <f t="shared" ref="AC378:AC409" si="163">RANK(AE378,AE$7:AE$570,1)</f>
        <v>424</v>
      </c>
      <c r="AD378" s="31">
        <f t="shared" si="155"/>
        <v>0.66706410474855693</v>
      </c>
      <c r="AE378" s="16">
        <v>0.96881366556965998</v>
      </c>
      <c r="AF378" s="8">
        <f t="shared" si="156"/>
        <v>508</v>
      </c>
      <c r="AG378" s="31">
        <f t="shared" si="157"/>
        <v>0.71971487922280841</v>
      </c>
      <c r="AH378" s="12">
        <v>1.306</v>
      </c>
      <c r="AI378" s="97">
        <f t="shared" ref="AI378:AI409" si="164">RANK(AK378,AK$7:AK$570,1)</f>
        <v>483</v>
      </c>
      <c r="AJ378" s="31">
        <f t="shared" si="158"/>
        <v>-3.8470208303560377E-2</v>
      </c>
      <c r="AK378" s="11">
        <v>399968.02368834667</v>
      </c>
      <c r="AL378" s="36"/>
    </row>
    <row r="379" spans="1:38" x14ac:dyDescent="0.3">
      <c r="A379" t="s">
        <v>858</v>
      </c>
      <c r="B379" s="3" t="s">
        <v>1103</v>
      </c>
      <c r="C379" s="4" t="s">
        <v>32</v>
      </c>
      <c r="D379" s="5" t="s">
        <v>33</v>
      </c>
      <c r="E379" s="34">
        <f t="shared" si="139"/>
        <v>0.50547334593904703</v>
      </c>
      <c r="F379" s="6">
        <f t="shared" si="140"/>
        <v>26.578823228155585</v>
      </c>
      <c r="G379" s="7">
        <f t="shared" si="141"/>
        <v>255</v>
      </c>
      <c r="H379" s="97">
        <f t="shared" si="142"/>
        <v>465</v>
      </c>
      <c r="I379" s="31">
        <f t="shared" si="143"/>
        <v>0.60912871541010527</v>
      </c>
      <c r="J379" s="9">
        <v>9.8289507275976407E-2</v>
      </c>
      <c r="K379" s="8">
        <f t="shared" si="144"/>
        <v>93</v>
      </c>
      <c r="L379" s="31">
        <f t="shared" si="145"/>
        <v>-0.7452345479090009</v>
      </c>
      <c r="M379" s="9">
        <v>6.6838876331934124E-2</v>
      </c>
      <c r="N379" s="8">
        <f t="shared" si="146"/>
        <v>239</v>
      </c>
      <c r="O379" s="31">
        <f t="shared" si="147"/>
        <v>0.15435919802056394</v>
      </c>
      <c r="P379" s="9">
        <v>5.1601423487544484E-2</v>
      </c>
      <c r="Q379" s="8">
        <f t="shared" si="148"/>
        <v>386</v>
      </c>
      <c r="R379" s="31">
        <f t="shared" si="149"/>
        <v>5.3022261440516576E-2</v>
      </c>
      <c r="S379" s="10">
        <v>0</v>
      </c>
      <c r="T379" s="8">
        <f t="shared" si="150"/>
        <v>436</v>
      </c>
      <c r="U379" s="31">
        <f t="shared" si="151"/>
        <v>0.64020911988139462</v>
      </c>
      <c r="V379" s="16">
        <v>3.4101891481430349E-2</v>
      </c>
      <c r="W379" s="97">
        <f t="shared" si="162"/>
        <v>298</v>
      </c>
      <c r="X379" s="31">
        <f t="shared" si="152"/>
        <v>-0.1636529651976398</v>
      </c>
      <c r="Y379" s="11">
        <v>114271</v>
      </c>
      <c r="Z379" s="8">
        <f t="shared" si="153"/>
        <v>191</v>
      </c>
      <c r="AA379" s="31">
        <f t="shared" si="154"/>
        <v>-1.2801356323611931E-2</v>
      </c>
      <c r="AB379" s="9">
        <v>4.4999999999999998E-2</v>
      </c>
      <c r="AC379" s="97">
        <f t="shared" si="163"/>
        <v>141</v>
      </c>
      <c r="AD379" s="31">
        <f t="shared" si="155"/>
        <v>-0.28936406147943383</v>
      </c>
      <c r="AE379" s="16">
        <v>0.91550695825049699</v>
      </c>
      <c r="AF379" s="8">
        <f t="shared" si="156"/>
        <v>509</v>
      </c>
      <c r="AG379" s="31">
        <f t="shared" si="157"/>
        <v>0.72216529782000649</v>
      </c>
      <c r="AH379" s="12">
        <v>1.3033333333333335</v>
      </c>
      <c r="AI379" s="97">
        <f t="shared" si="164"/>
        <v>444</v>
      </c>
      <c r="AJ379" s="31">
        <f t="shared" si="158"/>
        <v>-9.1254866932081291E-2</v>
      </c>
      <c r="AK379" s="11">
        <v>333360.66143654112</v>
      </c>
      <c r="AL379" s="36"/>
    </row>
    <row r="380" spans="1:38" x14ac:dyDescent="0.3">
      <c r="A380" t="s">
        <v>449</v>
      </c>
      <c r="B380" s="3" t="s">
        <v>142</v>
      </c>
      <c r="C380" s="4" t="s">
        <v>143</v>
      </c>
      <c r="D380" s="5" t="s">
        <v>44</v>
      </c>
      <c r="E380" s="34">
        <f t="shared" si="139"/>
        <v>0.17424052460173617</v>
      </c>
      <c r="F380" s="6">
        <f t="shared" si="140"/>
        <v>27.635149239814009</v>
      </c>
      <c r="G380" s="7">
        <f t="shared" si="141"/>
        <v>246</v>
      </c>
      <c r="H380" s="97">
        <f t="shared" si="142"/>
        <v>372</v>
      </c>
      <c r="I380" s="31">
        <f t="shared" si="143"/>
        <v>0.21423990084951317</v>
      </c>
      <c r="J380" s="9">
        <v>6.5022153035564578E-2</v>
      </c>
      <c r="K380" s="8">
        <f t="shared" si="144"/>
        <v>75</v>
      </c>
      <c r="L380" s="31">
        <f t="shared" si="145"/>
        <v>-0.86958626125891236</v>
      </c>
      <c r="M380" s="9">
        <v>7.1032479535252185E-2</v>
      </c>
      <c r="N380" s="8">
        <f t="shared" si="146"/>
        <v>205</v>
      </c>
      <c r="O380" s="31">
        <f t="shared" si="147"/>
        <v>1.5587081346677896E-2</v>
      </c>
      <c r="P380" s="9">
        <v>6.0830017055144972E-2</v>
      </c>
      <c r="Q380" s="8">
        <f t="shared" si="148"/>
        <v>239</v>
      </c>
      <c r="R380" s="31">
        <f t="shared" si="149"/>
        <v>4.7680669486493646E-2</v>
      </c>
      <c r="S380" s="10">
        <v>0.44974139869574992</v>
      </c>
      <c r="T380" s="8">
        <f t="shared" si="150"/>
        <v>180</v>
      </c>
      <c r="U380" s="31">
        <f t="shared" si="151"/>
        <v>-8.4090230720259576E-2</v>
      </c>
      <c r="V380" s="16">
        <v>8.1031727916000912E-2</v>
      </c>
      <c r="W380" s="97">
        <f t="shared" si="162"/>
        <v>299</v>
      </c>
      <c r="X380" s="31">
        <f t="shared" si="152"/>
        <v>-0.16298044073787174</v>
      </c>
      <c r="Y380" s="11">
        <v>114302</v>
      </c>
      <c r="Z380" s="8">
        <f t="shared" si="153"/>
        <v>266</v>
      </c>
      <c r="AA380" s="31">
        <f t="shared" si="154"/>
        <v>0.22988654171062647</v>
      </c>
      <c r="AB380" s="9">
        <v>4.0999999999999995E-2</v>
      </c>
      <c r="AC380" s="97">
        <f t="shared" si="163"/>
        <v>320</v>
      </c>
      <c r="AD380" s="31">
        <f t="shared" si="155"/>
        <v>0.38761648382660174</v>
      </c>
      <c r="AE380" s="16">
        <v>0.95323859881031059</v>
      </c>
      <c r="AF380" s="8">
        <f t="shared" si="156"/>
        <v>184</v>
      </c>
      <c r="AG380" s="31">
        <f t="shared" si="157"/>
        <v>-0.18326437384470717</v>
      </c>
      <c r="AH380" s="12">
        <v>2.2886666666666664</v>
      </c>
      <c r="AI380" s="97">
        <f t="shared" si="164"/>
        <v>275</v>
      </c>
      <c r="AJ380" s="31">
        <f t="shared" si="158"/>
        <v>-0.19922758698802254</v>
      </c>
      <c r="AK380" s="11">
        <v>197113.15572295929</v>
      </c>
      <c r="AL380" s="36"/>
    </row>
    <row r="381" spans="1:38" x14ac:dyDescent="0.3">
      <c r="A381" t="s">
        <v>457</v>
      </c>
      <c r="B381" s="3" t="s">
        <v>145</v>
      </c>
      <c r="C381" s="4" t="s">
        <v>143</v>
      </c>
      <c r="D381" s="5" t="s">
        <v>44</v>
      </c>
      <c r="E381" s="34">
        <f t="shared" si="139"/>
        <v>4.6381507888673408</v>
      </c>
      <c r="F381" s="6">
        <f t="shared" si="140"/>
        <v>13.399408630489194</v>
      </c>
      <c r="G381" s="7">
        <f t="shared" si="141"/>
        <v>511</v>
      </c>
      <c r="H381" s="97">
        <f t="shared" si="142"/>
        <v>238</v>
      </c>
      <c r="I381" s="31">
        <f t="shared" si="143"/>
        <v>-0.16722617976410997</v>
      </c>
      <c r="J381" s="9">
        <v>3.2885595182954974E-2</v>
      </c>
      <c r="K381" s="8">
        <f t="shared" si="144"/>
        <v>151</v>
      </c>
      <c r="L381" s="31">
        <f t="shared" si="145"/>
        <v>-0.27400006539199034</v>
      </c>
      <c r="M381" s="9">
        <v>5.0947093403004573E-2</v>
      </c>
      <c r="N381" s="8">
        <f t="shared" si="146"/>
        <v>462</v>
      </c>
      <c r="O381" s="31">
        <f t="shared" si="147"/>
        <v>0.73366739853708118</v>
      </c>
      <c r="P381" s="9">
        <v>1.307639366827254E-2</v>
      </c>
      <c r="Q381" s="8">
        <f t="shared" si="148"/>
        <v>190</v>
      </c>
      <c r="R381" s="31">
        <f t="shared" si="149"/>
        <v>4.503322800345156E-2</v>
      </c>
      <c r="S381" s="10">
        <v>0.67264573991031396</v>
      </c>
      <c r="T381" s="8">
        <f t="shared" si="150"/>
        <v>550</v>
      </c>
      <c r="U381" s="31">
        <f t="shared" si="151"/>
        <v>0.99873024326822912</v>
      </c>
      <c r="V381" s="16">
        <v>1.0872079574369651E-2</v>
      </c>
      <c r="W381" s="97">
        <f t="shared" si="162"/>
        <v>507</v>
      </c>
      <c r="X381" s="31">
        <f t="shared" si="152"/>
        <v>1.5267047229232606</v>
      </c>
      <c r="Y381" s="11">
        <v>192188</v>
      </c>
      <c r="Z381" s="8">
        <f t="shared" si="153"/>
        <v>415</v>
      </c>
      <c r="AA381" s="31">
        <f t="shared" si="154"/>
        <v>0.59391838876198322</v>
      </c>
      <c r="AB381" s="9">
        <v>3.5000000000000003E-2</v>
      </c>
      <c r="AC381" s="97">
        <f t="shared" si="163"/>
        <v>495</v>
      </c>
      <c r="AD381" s="31">
        <f t="shared" si="155"/>
        <v>0.83832946229075844</v>
      </c>
      <c r="AE381" s="16">
        <v>0.97835917312661502</v>
      </c>
      <c r="AF381" s="8">
        <f t="shared" si="156"/>
        <v>366</v>
      </c>
      <c r="AG381" s="31">
        <f t="shared" si="157"/>
        <v>0.17878497389131826</v>
      </c>
      <c r="AH381" s="12">
        <v>1.8946666666666667</v>
      </c>
      <c r="AI381" s="97">
        <f t="shared" si="164"/>
        <v>416</v>
      </c>
      <c r="AJ381" s="31">
        <f t="shared" si="158"/>
        <v>-0.13048934840491072</v>
      </c>
      <c r="AK381" s="11">
        <v>283851.85739910312</v>
      </c>
      <c r="AL381" s="36"/>
    </row>
    <row r="382" spans="1:38" x14ac:dyDescent="0.3">
      <c r="A382" t="s">
        <v>761</v>
      </c>
      <c r="B382" s="3" t="s">
        <v>180</v>
      </c>
      <c r="C382" s="4" t="s">
        <v>143</v>
      </c>
      <c r="D382" s="5" t="s">
        <v>44</v>
      </c>
      <c r="E382" s="34">
        <f t="shared" si="139"/>
        <v>0.53645867623351995</v>
      </c>
      <c r="F382" s="6">
        <f t="shared" si="140"/>
        <v>26.480008713827765</v>
      </c>
      <c r="G382" s="7">
        <f t="shared" si="141"/>
        <v>257</v>
      </c>
      <c r="H382" s="97">
        <f t="shared" si="142"/>
        <v>348</v>
      </c>
      <c r="I382" s="31">
        <f t="shared" si="143"/>
        <v>0.15800445323823814</v>
      </c>
      <c r="J382" s="9">
        <v>6.0284605433376548E-2</v>
      </c>
      <c r="K382" s="8">
        <f t="shared" si="144"/>
        <v>528</v>
      </c>
      <c r="L382" s="31">
        <f t="shared" si="145"/>
        <v>1.1355444632043343</v>
      </c>
      <c r="M382" s="9">
        <v>3.4119988626670457E-3</v>
      </c>
      <c r="N382" s="8">
        <f t="shared" si="146"/>
        <v>169</v>
      </c>
      <c r="O382" s="31">
        <f t="shared" si="147"/>
        <v>-0.14255435352338988</v>
      </c>
      <c r="P382" s="9">
        <v>7.1346704871060165E-2</v>
      </c>
      <c r="Q382" s="8">
        <f t="shared" si="148"/>
        <v>386</v>
      </c>
      <c r="R382" s="31">
        <f t="shared" si="149"/>
        <v>5.3022261440516576E-2</v>
      </c>
      <c r="S382" s="10">
        <v>0</v>
      </c>
      <c r="T382" s="8">
        <f t="shared" si="150"/>
        <v>155</v>
      </c>
      <c r="U382" s="31">
        <f t="shared" si="151"/>
        <v>-0.18081195457524185</v>
      </c>
      <c r="V382" s="16">
        <v>8.7298659781138571E-2</v>
      </c>
      <c r="W382" s="97">
        <f t="shared" si="162"/>
        <v>283</v>
      </c>
      <c r="X382" s="31">
        <f t="shared" si="152"/>
        <v>-0.22253139693346283</v>
      </c>
      <c r="Y382" s="11">
        <v>111557</v>
      </c>
      <c r="Z382" s="8">
        <f t="shared" si="153"/>
        <v>317</v>
      </c>
      <c r="AA382" s="31">
        <f t="shared" si="154"/>
        <v>0.35123049072774526</v>
      </c>
      <c r="AB382" s="9">
        <v>3.9E-2</v>
      </c>
      <c r="AC382" s="97">
        <f t="shared" si="163"/>
        <v>347</v>
      </c>
      <c r="AD382" s="31">
        <f t="shared" si="155"/>
        <v>0.44822778970231653</v>
      </c>
      <c r="AE382" s="16">
        <v>0.95661678157053975</v>
      </c>
      <c r="AF382" s="8">
        <f t="shared" si="156"/>
        <v>190</v>
      </c>
      <c r="AG382" s="31">
        <f t="shared" si="157"/>
        <v>-0.16825555993686897</v>
      </c>
      <c r="AH382" s="12">
        <v>2.2723333333333335</v>
      </c>
      <c r="AI382" s="97">
        <f t="shared" si="164"/>
        <v>259</v>
      </c>
      <c r="AJ382" s="31">
        <f t="shared" si="158"/>
        <v>-0.20578999892555869</v>
      </c>
      <c r="AK382" s="11">
        <v>188832.24682772084</v>
      </c>
      <c r="AL382" s="36"/>
    </row>
    <row r="383" spans="1:38" x14ac:dyDescent="0.3">
      <c r="A383" t="s">
        <v>882</v>
      </c>
      <c r="B383" s="3" t="s">
        <v>203</v>
      </c>
      <c r="C383" s="4" t="s">
        <v>143</v>
      </c>
      <c r="D383" s="5" t="s">
        <v>44</v>
      </c>
      <c r="E383" s="34">
        <f t="shared" si="139"/>
        <v>6.8449405625881878</v>
      </c>
      <c r="F383" s="6">
        <f t="shared" si="140"/>
        <v>6.3617925185602573</v>
      </c>
      <c r="G383" s="7">
        <f t="shared" si="141"/>
        <v>557</v>
      </c>
      <c r="H383" s="97">
        <f t="shared" si="142"/>
        <v>495</v>
      </c>
      <c r="I383" s="31">
        <f t="shared" si="143"/>
        <v>0.88451131936802152</v>
      </c>
      <c r="J383" s="9">
        <v>0.12148907712884527</v>
      </c>
      <c r="K383" s="8">
        <f t="shared" si="144"/>
        <v>503</v>
      </c>
      <c r="L383" s="31">
        <f t="shared" si="145"/>
        <v>0.97073169371299961</v>
      </c>
      <c r="M383" s="9">
        <v>8.9700996677740865E-3</v>
      </c>
      <c r="N383" s="8">
        <f t="shared" si="146"/>
        <v>438</v>
      </c>
      <c r="O383" s="31">
        <f t="shared" si="147"/>
        <v>0.69249748423916579</v>
      </c>
      <c r="P383" s="9">
        <v>1.5814266487213999E-2</v>
      </c>
      <c r="Q383" s="8">
        <f t="shared" si="148"/>
        <v>386</v>
      </c>
      <c r="R383" s="31">
        <f t="shared" si="149"/>
        <v>5.3022261440516576E-2</v>
      </c>
      <c r="S383" s="10">
        <v>0</v>
      </c>
      <c r="T383" s="8">
        <f t="shared" si="150"/>
        <v>516</v>
      </c>
      <c r="U383" s="31">
        <f t="shared" si="151"/>
        <v>0.83254973483966888</v>
      </c>
      <c r="V383" s="16">
        <v>2.1639484063532673E-2</v>
      </c>
      <c r="W383" s="97">
        <f t="shared" si="162"/>
        <v>551</v>
      </c>
      <c r="X383" s="31">
        <f t="shared" si="152"/>
        <v>2.5964958893775369</v>
      </c>
      <c r="Y383" s="11">
        <v>241500</v>
      </c>
      <c r="Z383" s="8">
        <f t="shared" si="153"/>
        <v>547</v>
      </c>
      <c r="AA383" s="31">
        <f t="shared" si="154"/>
        <v>1.0186222103219005</v>
      </c>
      <c r="AB383" s="9">
        <v>2.7999999999999997E-2</v>
      </c>
      <c r="AC383" s="97">
        <f t="shared" si="163"/>
        <v>548</v>
      </c>
      <c r="AD383" s="31">
        <f t="shared" si="155"/>
        <v>1.0611730194023254</v>
      </c>
      <c r="AE383" s="16">
        <v>0.99077940153096733</v>
      </c>
      <c r="AF383" s="8">
        <f t="shared" si="156"/>
        <v>479</v>
      </c>
      <c r="AG383" s="31">
        <f t="shared" si="157"/>
        <v>0.57146455409232078</v>
      </c>
      <c r="AH383" s="12">
        <v>1.4673333333333334</v>
      </c>
      <c r="AI383" s="97">
        <f t="shared" si="164"/>
        <v>468</v>
      </c>
      <c r="AJ383" s="31">
        <f t="shared" si="158"/>
        <v>-6.4387715305044932E-2</v>
      </c>
      <c r="AK383" s="11">
        <v>367263.50645994832</v>
      </c>
      <c r="AL383" s="36"/>
    </row>
    <row r="384" spans="1:38" x14ac:dyDescent="0.3">
      <c r="A384" t="s">
        <v>892</v>
      </c>
      <c r="B384" s="3" t="s">
        <v>205</v>
      </c>
      <c r="C384" s="4" t="s">
        <v>143</v>
      </c>
      <c r="D384" s="5" t="s">
        <v>44</v>
      </c>
      <c r="E384" s="34">
        <f t="shared" si="139"/>
        <v>5.2162296799338064</v>
      </c>
      <c r="F384" s="6">
        <f t="shared" si="140"/>
        <v>11.555872211124765</v>
      </c>
      <c r="G384" s="7">
        <f t="shared" si="141"/>
        <v>531</v>
      </c>
      <c r="H384" s="97">
        <f t="shared" si="142"/>
        <v>413</v>
      </c>
      <c r="I384" s="31">
        <f t="shared" si="143"/>
        <v>0.35794625329417135</v>
      </c>
      <c r="J384" s="9">
        <v>7.7128675066819419E-2</v>
      </c>
      <c r="K384" s="8">
        <f t="shared" si="144"/>
        <v>293</v>
      </c>
      <c r="L384" s="31">
        <f t="shared" si="145"/>
        <v>0.25359686293943373</v>
      </c>
      <c r="M384" s="9">
        <v>3.3154558751828378E-2</v>
      </c>
      <c r="N384" s="8">
        <f t="shared" si="146"/>
        <v>411</v>
      </c>
      <c r="O384" s="31">
        <f t="shared" si="147"/>
        <v>0.64972672905561013</v>
      </c>
      <c r="P384" s="9">
        <v>1.8658598083711547E-2</v>
      </c>
      <c r="Q384" s="8">
        <f t="shared" si="148"/>
        <v>386</v>
      </c>
      <c r="R384" s="31">
        <f t="shared" si="149"/>
        <v>5.3022261440516576E-2</v>
      </c>
      <c r="S384" s="10">
        <v>0</v>
      </c>
      <c r="T384" s="8">
        <f t="shared" si="150"/>
        <v>526</v>
      </c>
      <c r="U384" s="31">
        <f t="shared" si="151"/>
        <v>0.86280765421022143</v>
      </c>
      <c r="V384" s="16">
        <v>1.9678969801396572E-2</v>
      </c>
      <c r="W384" s="97">
        <f t="shared" si="162"/>
        <v>515</v>
      </c>
      <c r="X384" s="31">
        <f t="shared" si="152"/>
        <v>1.6725991420181059</v>
      </c>
      <c r="Y384" s="11">
        <v>198913</v>
      </c>
      <c r="Z384" s="8">
        <f t="shared" si="153"/>
        <v>442</v>
      </c>
      <c r="AA384" s="31">
        <f t="shared" si="154"/>
        <v>0.65459036327054287</v>
      </c>
      <c r="AB384" s="9">
        <v>3.4000000000000002E-2</v>
      </c>
      <c r="AC384" s="97">
        <f t="shared" si="163"/>
        <v>536</v>
      </c>
      <c r="AD384" s="31">
        <f t="shared" si="155"/>
        <v>1.0179811252230371</v>
      </c>
      <c r="AE384" s="16">
        <v>0.98837209302325579</v>
      </c>
      <c r="AF384" s="8">
        <f t="shared" si="156"/>
        <v>484</v>
      </c>
      <c r="AG384" s="31">
        <f t="shared" si="157"/>
        <v>0.59658134471360158</v>
      </c>
      <c r="AH384" s="12">
        <v>1.4400000000000002</v>
      </c>
      <c r="AI384" s="97">
        <f t="shared" si="164"/>
        <v>500</v>
      </c>
      <c r="AJ384" s="31">
        <f t="shared" si="158"/>
        <v>1.3885157915879871E-2</v>
      </c>
      <c r="AK384" s="11">
        <v>466033.67484934418</v>
      </c>
      <c r="AL384" s="36"/>
    </row>
    <row r="385" spans="1:38" x14ac:dyDescent="0.3">
      <c r="A385" t="s">
        <v>918</v>
      </c>
      <c r="B385" s="3" t="s">
        <v>211</v>
      </c>
      <c r="C385" s="4" t="s">
        <v>143</v>
      </c>
      <c r="D385" s="5" t="s">
        <v>44</v>
      </c>
      <c r="E385" s="34">
        <f t="shared" si="139"/>
        <v>3.3998067478566911</v>
      </c>
      <c r="F385" s="6">
        <f t="shared" si="140"/>
        <v>17.348579538796187</v>
      </c>
      <c r="G385" s="7">
        <f t="shared" si="141"/>
        <v>444</v>
      </c>
      <c r="H385" s="97">
        <f t="shared" si="142"/>
        <v>193</v>
      </c>
      <c r="I385" s="31">
        <f t="shared" si="143"/>
        <v>-0.31460606802658603</v>
      </c>
      <c r="J385" s="9">
        <v>2.046959662853709E-2</v>
      </c>
      <c r="K385" s="8">
        <f t="shared" si="144"/>
        <v>444</v>
      </c>
      <c r="L385" s="31">
        <f t="shared" si="145"/>
        <v>0.69126823973736196</v>
      </c>
      <c r="M385" s="9">
        <v>1.839464882943144E-2</v>
      </c>
      <c r="N385" s="8">
        <f t="shared" si="146"/>
        <v>476</v>
      </c>
      <c r="O385" s="31">
        <f t="shared" si="147"/>
        <v>0.77580793709550344</v>
      </c>
      <c r="P385" s="9">
        <v>1.0273972602739725E-2</v>
      </c>
      <c r="Q385" s="8">
        <f t="shared" si="148"/>
        <v>204</v>
      </c>
      <c r="R385" s="31">
        <f t="shared" si="149"/>
        <v>4.6015164266610981E-2</v>
      </c>
      <c r="S385" s="10">
        <v>0.58997050147492625</v>
      </c>
      <c r="T385" s="8">
        <f t="shared" si="150"/>
        <v>261</v>
      </c>
      <c r="U385" s="31">
        <f t="shared" si="151"/>
        <v>0.17509219464922041</v>
      </c>
      <c r="V385" s="16">
        <v>6.4238410596026488E-2</v>
      </c>
      <c r="W385" s="97">
        <f t="shared" si="162"/>
        <v>484</v>
      </c>
      <c r="X385" s="31">
        <f t="shared" si="152"/>
        <v>1.0778922705464342</v>
      </c>
      <c r="Y385" s="11">
        <v>171500</v>
      </c>
      <c r="Z385" s="8">
        <f t="shared" si="153"/>
        <v>442</v>
      </c>
      <c r="AA385" s="31">
        <f t="shared" si="154"/>
        <v>0.65459036327054287</v>
      </c>
      <c r="AB385" s="9">
        <v>3.4000000000000002E-2</v>
      </c>
      <c r="AC385" s="97">
        <f t="shared" si="163"/>
        <v>407</v>
      </c>
      <c r="AD385" s="31">
        <f t="shared" si="155"/>
        <v>0.62407950124922773</v>
      </c>
      <c r="AE385" s="16">
        <v>0.96641791044776115</v>
      </c>
      <c r="AF385" s="8">
        <f t="shared" si="156"/>
        <v>219</v>
      </c>
      <c r="AG385" s="31">
        <f t="shared" si="157"/>
        <v>-0.11036442057806267</v>
      </c>
      <c r="AH385" s="12">
        <v>2.2093333333333334</v>
      </c>
      <c r="AI385" s="97">
        <f t="shared" si="164"/>
        <v>453</v>
      </c>
      <c r="AJ385" s="31">
        <f t="shared" si="158"/>
        <v>-8.0980484016107815E-2</v>
      </c>
      <c r="AK385" s="11">
        <v>346325.59410029498</v>
      </c>
      <c r="AL385" s="36"/>
    </row>
    <row r="386" spans="1:38" x14ac:dyDescent="0.3">
      <c r="A386" t="s">
        <v>920</v>
      </c>
      <c r="B386" s="3" t="s">
        <v>213</v>
      </c>
      <c r="C386" s="4" t="s">
        <v>143</v>
      </c>
      <c r="D386" s="5" t="s">
        <v>44</v>
      </c>
      <c r="E386" s="34">
        <f t="shared" si="139"/>
        <v>5.8370921360591295</v>
      </c>
      <c r="F386" s="6">
        <f t="shared" si="140"/>
        <v>9.5758958325174994</v>
      </c>
      <c r="G386" s="7">
        <f t="shared" si="141"/>
        <v>551</v>
      </c>
      <c r="H386" s="97">
        <f t="shared" si="142"/>
        <v>88</v>
      </c>
      <c r="I386" s="31">
        <f t="shared" si="143"/>
        <v>-0.69190566964779554</v>
      </c>
      <c r="J386" s="9">
        <v>-1.1315956770502233E-2</v>
      </c>
      <c r="K386" s="8">
        <f t="shared" si="144"/>
        <v>280</v>
      </c>
      <c r="L386" s="31">
        <f t="shared" si="145"/>
        <v>0.20909369039899556</v>
      </c>
      <c r="M386" s="9">
        <v>3.4655371582595303E-2</v>
      </c>
      <c r="N386" s="8">
        <f t="shared" si="146"/>
        <v>519</v>
      </c>
      <c r="O386" s="31">
        <f t="shared" si="147"/>
        <v>0.87031880265823824</v>
      </c>
      <c r="P386" s="9">
        <v>3.9888312724371761E-3</v>
      </c>
      <c r="Q386" s="8">
        <f t="shared" si="148"/>
        <v>386</v>
      </c>
      <c r="R386" s="31">
        <f t="shared" si="149"/>
        <v>5.3022261440516576E-2</v>
      </c>
      <c r="S386" s="10">
        <v>0</v>
      </c>
      <c r="T386" s="8">
        <f t="shared" si="150"/>
        <v>521</v>
      </c>
      <c r="U386" s="31">
        <f t="shared" si="151"/>
        <v>0.8567738443410351</v>
      </c>
      <c r="V386" s="16">
        <v>2.0069921015149553E-2</v>
      </c>
      <c r="W386" s="97">
        <f t="shared" si="162"/>
        <v>552</v>
      </c>
      <c r="X386" s="31">
        <f t="shared" si="152"/>
        <v>2.6042190734961639</v>
      </c>
      <c r="Y386" s="11">
        <v>241856</v>
      </c>
      <c r="Z386" s="8">
        <f t="shared" si="153"/>
        <v>396</v>
      </c>
      <c r="AA386" s="31">
        <f t="shared" si="154"/>
        <v>0.53324641425342367</v>
      </c>
      <c r="AB386" s="9">
        <v>3.6000000000000004E-2</v>
      </c>
      <c r="AC386" s="97">
        <f t="shared" si="163"/>
        <v>547</v>
      </c>
      <c r="AD386" s="31">
        <f t="shared" si="155"/>
        <v>1.0535123307798293</v>
      </c>
      <c r="AE386" s="16">
        <v>0.99035243158101993</v>
      </c>
      <c r="AF386" s="8">
        <f t="shared" si="156"/>
        <v>297</v>
      </c>
      <c r="AG386" s="31">
        <f t="shared" si="157"/>
        <v>4.8606485915166926E-2</v>
      </c>
      <c r="AH386" s="12">
        <v>2.0363333333333333</v>
      </c>
      <c r="AI386" s="97">
        <f t="shared" si="164"/>
        <v>438</v>
      </c>
      <c r="AJ386" s="31">
        <f t="shared" si="158"/>
        <v>-0.10179687030667695</v>
      </c>
      <c r="AK386" s="11">
        <v>320058.02662037039</v>
      </c>
      <c r="AL386" s="36"/>
    </row>
    <row r="387" spans="1:38" x14ac:dyDescent="0.3">
      <c r="A387" t="s">
        <v>351</v>
      </c>
      <c r="B387" s="3" t="s">
        <v>266</v>
      </c>
      <c r="C387" s="4" t="s">
        <v>143</v>
      </c>
      <c r="D387" s="5" t="s">
        <v>44</v>
      </c>
      <c r="E387" s="34">
        <f t="shared" si="139"/>
        <v>3.5773953380606218</v>
      </c>
      <c r="F387" s="6">
        <f t="shared" si="140"/>
        <v>16.782236365288249</v>
      </c>
      <c r="G387" s="7">
        <f t="shared" si="141"/>
        <v>458</v>
      </c>
      <c r="H387" s="97">
        <f t="shared" si="142"/>
        <v>269</v>
      </c>
      <c r="I387" s="31">
        <f t="shared" si="143"/>
        <v>-6.4505420749937717E-2</v>
      </c>
      <c r="J387" s="9">
        <v>4.1539291494335551E-2</v>
      </c>
      <c r="K387" s="8">
        <f t="shared" si="144"/>
        <v>182</v>
      </c>
      <c r="L387" s="31">
        <f t="shared" si="145"/>
        <v>-0.16543861327541545</v>
      </c>
      <c r="M387" s="9">
        <v>4.7285996655009883E-2</v>
      </c>
      <c r="N387" s="8">
        <f t="shared" si="146"/>
        <v>456</v>
      </c>
      <c r="O387" s="31">
        <f t="shared" si="147"/>
        <v>0.72327642856848229</v>
      </c>
      <c r="P387" s="9">
        <v>1.37674117265954E-2</v>
      </c>
      <c r="Q387" s="8">
        <f t="shared" si="148"/>
        <v>386</v>
      </c>
      <c r="R387" s="31">
        <f t="shared" si="149"/>
        <v>5.3022261440516576E-2</v>
      </c>
      <c r="S387" s="10">
        <v>0</v>
      </c>
      <c r="T387" s="8">
        <f t="shared" si="150"/>
        <v>529</v>
      </c>
      <c r="U387" s="31">
        <f t="shared" si="151"/>
        <v>0.87659010651476432</v>
      </c>
      <c r="V387" s="16">
        <v>1.8785957496771165E-2</v>
      </c>
      <c r="W387" s="97">
        <f t="shared" si="162"/>
        <v>460</v>
      </c>
      <c r="X387" s="31">
        <f t="shared" si="152"/>
        <v>0.84613166397539608</v>
      </c>
      <c r="Y387" s="11">
        <v>160817</v>
      </c>
      <c r="Z387" s="8">
        <f t="shared" si="153"/>
        <v>340</v>
      </c>
      <c r="AA387" s="31">
        <f t="shared" si="154"/>
        <v>0.41190246523630486</v>
      </c>
      <c r="AB387" s="9">
        <v>3.7999999999999999E-2</v>
      </c>
      <c r="AC387" s="97">
        <f t="shared" si="163"/>
        <v>445</v>
      </c>
      <c r="AD387" s="31">
        <f t="shared" si="155"/>
        <v>0.71593179934984608</v>
      </c>
      <c r="AE387" s="16">
        <v>0.97153731590269732</v>
      </c>
      <c r="AF387" s="8">
        <f t="shared" si="156"/>
        <v>358</v>
      </c>
      <c r="AG387" s="31">
        <f t="shared" si="157"/>
        <v>0.16683918322997718</v>
      </c>
      <c r="AH387" s="12">
        <v>1.9076666666666668</v>
      </c>
      <c r="AI387" s="97">
        <f t="shared" si="164"/>
        <v>408</v>
      </c>
      <c r="AJ387" s="31">
        <f t="shared" si="158"/>
        <v>-0.13473269730337969</v>
      </c>
      <c r="AK387" s="11">
        <v>278497.30392495397</v>
      </c>
      <c r="AL387" s="36"/>
    </row>
    <row r="388" spans="1:38" x14ac:dyDescent="0.3">
      <c r="A388" t="s">
        <v>424</v>
      </c>
      <c r="B388" s="3" t="s">
        <v>270</v>
      </c>
      <c r="C388" s="4" t="s">
        <v>143</v>
      </c>
      <c r="D388" s="5" t="s">
        <v>44</v>
      </c>
      <c r="E388" s="34">
        <f t="shared" si="139"/>
        <v>-5.6012987039694151</v>
      </c>
      <c r="F388" s="6">
        <f t="shared" si="140"/>
        <v>46.053771808259704</v>
      </c>
      <c r="G388" s="7">
        <f t="shared" si="141"/>
        <v>58</v>
      </c>
      <c r="H388" s="97">
        <f t="shared" si="142"/>
        <v>264</v>
      </c>
      <c r="I388" s="31">
        <f t="shared" si="143"/>
        <v>-8.4996388453067423E-2</v>
      </c>
      <c r="J388" s="9">
        <v>3.9813032719274055E-2</v>
      </c>
      <c r="K388" s="8">
        <f t="shared" si="144"/>
        <v>376</v>
      </c>
      <c r="L388" s="31">
        <f t="shared" si="145"/>
        <v>0.49876585581679389</v>
      </c>
      <c r="M388" s="9">
        <v>2.4886546625677061E-2</v>
      </c>
      <c r="N388" s="8">
        <f t="shared" si="146"/>
        <v>76</v>
      </c>
      <c r="O388" s="31">
        <f t="shared" si="147"/>
        <v>-0.86441081703456935</v>
      </c>
      <c r="P388" s="9">
        <v>0.11935144873142171</v>
      </c>
      <c r="Q388" s="8">
        <f t="shared" si="148"/>
        <v>172</v>
      </c>
      <c r="R388" s="31">
        <f t="shared" si="149"/>
        <v>4.4228649089954421E-2</v>
      </c>
      <c r="S388" s="10">
        <v>0.74038817494314879</v>
      </c>
      <c r="T388" s="8">
        <f t="shared" si="150"/>
        <v>61</v>
      </c>
      <c r="U388" s="31">
        <f t="shared" si="151"/>
        <v>-1.0258753946427135</v>
      </c>
      <c r="V388" s="16">
        <v>0.1420532153198929</v>
      </c>
      <c r="W388" s="97">
        <f t="shared" si="162"/>
        <v>60</v>
      </c>
      <c r="X388" s="31">
        <f t="shared" si="152"/>
        <v>-1.0430112378504959</v>
      </c>
      <c r="Y388" s="11">
        <v>73737</v>
      </c>
      <c r="Z388" s="8">
        <f t="shared" si="153"/>
        <v>218</v>
      </c>
      <c r="AA388" s="31">
        <f t="shared" si="154"/>
        <v>0.10854259269350727</v>
      </c>
      <c r="AB388" s="9">
        <v>4.2999999999999997E-2</v>
      </c>
      <c r="AC388" s="97">
        <f t="shared" si="163"/>
        <v>15</v>
      </c>
      <c r="AD388" s="31">
        <f t="shared" si="155"/>
        <v>-2.8238054874290923</v>
      </c>
      <c r="AE388" s="16">
        <v>0.77424937918579273</v>
      </c>
      <c r="AF388" s="8">
        <f t="shared" si="156"/>
        <v>202</v>
      </c>
      <c r="AG388" s="31">
        <f t="shared" si="157"/>
        <v>-0.13578751352399346</v>
      </c>
      <c r="AH388" s="12">
        <v>2.2370000000000001</v>
      </c>
      <c r="AI388" s="97">
        <f t="shared" si="164"/>
        <v>81</v>
      </c>
      <c r="AJ388" s="31">
        <f t="shared" si="158"/>
        <v>-0.26584998902375506</v>
      </c>
      <c r="AK388" s="11">
        <v>113044.36411232746</v>
      </c>
      <c r="AL388" s="36"/>
    </row>
    <row r="389" spans="1:38" x14ac:dyDescent="0.3">
      <c r="A389" t="s">
        <v>705</v>
      </c>
      <c r="B389" s="3" t="s">
        <v>286</v>
      </c>
      <c r="C389" s="4" t="s">
        <v>143</v>
      </c>
      <c r="D389" s="5" t="s">
        <v>44</v>
      </c>
      <c r="E389" s="34">
        <f t="shared" si="139"/>
        <v>3.5231051396671136</v>
      </c>
      <c r="F389" s="6">
        <f t="shared" si="140"/>
        <v>16.955371830878953</v>
      </c>
      <c r="G389" s="7">
        <f t="shared" si="141"/>
        <v>455</v>
      </c>
      <c r="H389" s="97">
        <f t="shared" si="142"/>
        <v>136</v>
      </c>
      <c r="I389" s="31">
        <f t="shared" si="143"/>
        <v>-0.4799311839492974</v>
      </c>
      <c r="J389" s="9">
        <v>6.5418048212204649E-3</v>
      </c>
      <c r="K389" s="8">
        <f t="shared" si="144"/>
        <v>499</v>
      </c>
      <c r="L389" s="31">
        <f t="shared" si="145"/>
        <v>0.90618391690549083</v>
      </c>
      <c r="M389" s="9">
        <v>1.1146891255883081E-2</v>
      </c>
      <c r="N389" s="8">
        <f t="shared" si="146"/>
        <v>414</v>
      </c>
      <c r="O389" s="31">
        <f t="shared" si="147"/>
        <v>0.65655051631567829</v>
      </c>
      <c r="P389" s="9">
        <v>1.8204804045512009E-2</v>
      </c>
      <c r="Q389" s="8">
        <f t="shared" si="148"/>
        <v>241</v>
      </c>
      <c r="R389" s="31">
        <f t="shared" si="149"/>
        <v>4.7735122146637492E-2</v>
      </c>
      <c r="S389" s="10">
        <v>0.4451566951566952</v>
      </c>
      <c r="T389" s="8">
        <f t="shared" si="150"/>
        <v>510</v>
      </c>
      <c r="U389" s="31">
        <f t="shared" si="151"/>
        <v>0.81220664919372754</v>
      </c>
      <c r="V389" s="16">
        <v>2.2957582279616178E-2</v>
      </c>
      <c r="W389" s="97">
        <f t="shared" si="162"/>
        <v>432</v>
      </c>
      <c r="X389" s="31">
        <f t="shared" si="152"/>
        <v>0.60241747749041596</v>
      </c>
      <c r="Y389" s="11">
        <v>149583</v>
      </c>
      <c r="Z389" s="8">
        <f t="shared" si="153"/>
        <v>415</v>
      </c>
      <c r="AA389" s="31">
        <f t="shared" si="154"/>
        <v>0.59391838876198322</v>
      </c>
      <c r="AB389" s="9">
        <v>3.5000000000000003E-2</v>
      </c>
      <c r="AC389" s="97">
        <f t="shared" si="163"/>
        <v>385</v>
      </c>
      <c r="AD389" s="31">
        <f t="shared" si="155"/>
        <v>0.56708907799239283</v>
      </c>
      <c r="AE389" s="16">
        <v>0.96324153827489989</v>
      </c>
      <c r="AF389" s="8">
        <f t="shared" si="156"/>
        <v>474</v>
      </c>
      <c r="AG389" s="31">
        <f t="shared" si="157"/>
        <v>0.54634776347103986</v>
      </c>
      <c r="AH389" s="12">
        <v>1.4946666666666666</v>
      </c>
      <c r="AI389" s="97">
        <f t="shared" si="164"/>
        <v>495</v>
      </c>
      <c r="AJ389" s="31">
        <f t="shared" si="158"/>
        <v>1.5113463788069445E-4</v>
      </c>
      <c r="AK389" s="11">
        <v>448703.12678062677</v>
      </c>
      <c r="AL389" s="36"/>
    </row>
    <row r="390" spans="1:38" x14ac:dyDescent="0.3">
      <c r="A390" t="s">
        <v>544</v>
      </c>
      <c r="B390" s="3" t="s">
        <v>358</v>
      </c>
      <c r="C390" s="4" t="s">
        <v>143</v>
      </c>
      <c r="D390" s="5" t="s">
        <v>44</v>
      </c>
      <c r="E390" s="34">
        <f t="shared" si="139"/>
        <v>3.1333450884353589</v>
      </c>
      <c r="F390" s="6">
        <f t="shared" si="140"/>
        <v>18.198345515549395</v>
      </c>
      <c r="G390" s="7">
        <f t="shared" si="141"/>
        <v>434</v>
      </c>
      <c r="H390" s="97">
        <f t="shared" si="142"/>
        <v>555</v>
      </c>
      <c r="I390" s="31">
        <f t="shared" si="143"/>
        <v>2.3241836050316524</v>
      </c>
      <c r="J390" s="9">
        <v>0.24277407217376434</v>
      </c>
      <c r="K390" s="8">
        <f t="shared" si="144"/>
        <v>138</v>
      </c>
      <c r="L390" s="31">
        <f t="shared" si="145"/>
        <v>-0.3754782488788122</v>
      </c>
      <c r="M390" s="9">
        <v>5.4369315935152235E-2</v>
      </c>
      <c r="N390" s="8">
        <f t="shared" si="146"/>
        <v>336</v>
      </c>
      <c r="O390" s="31">
        <f t="shared" si="147"/>
        <v>0.45032075285431361</v>
      </c>
      <c r="P390" s="9">
        <v>3.1919451585261355E-2</v>
      </c>
      <c r="Q390" s="8">
        <f t="shared" si="148"/>
        <v>386</v>
      </c>
      <c r="R390" s="31">
        <f t="shared" si="149"/>
        <v>5.3022261440516576E-2</v>
      </c>
      <c r="S390" s="10">
        <v>0</v>
      </c>
      <c r="T390" s="8">
        <f t="shared" si="150"/>
        <v>162</v>
      </c>
      <c r="U390" s="31">
        <f t="shared" si="151"/>
        <v>-0.17230995004908711</v>
      </c>
      <c r="V390" s="16">
        <v>8.6747785779322906E-2</v>
      </c>
      <c r="W390" s="97">
        <f t="shared" si="162"/>
        <v>455</v>
      </c>
      <c r="X390" s="31">
        <f t="shared" si="152"/>
        <v>0.80011797432481369</v>
      </c>
      <c r="Y390" s="11">
        <v>158696</v>
      </c>
      <c r="Z390" s="8">
        <f t="shared" si="153"/>
        <v>291</v>
      </c>
      <c r="AA390" s="31">
        <f t="shared" si="154"/>
        <v>0.29055851621918566</v>
      </c>
      <c r="AB390" s="9">
        <v>0.04</v>
      </c>
      <c r="AC390" s="97">
        <f t="shared" si="163"/>
        <v>544</v>
      </c>
      <c r="AD390" s="31">
        <f t="shared" si="155"/>
        <v>1.0336622170434693</v>
      </c>
      <c r="AE390" s="16">
        <v>0.98924608168401784</v>
      </c>
      <c r="AF390" s="8">
        <f t="shared" si="156"/>
        <v>514</v>
      </c>
      <c r="AG390" s="31">
        <f t="shared" si="157"/>
        <v>0.7965967627099001</v>
      </c>
      <c r="AH390" s="12">
        <v>1.2223333333333335</v>
      </c>
      <c r="AI390" s="97">
        <f t="shared" si="164"/>
        <v>486</v>
      </c>
      <c r="AJ390" s="31">
        <f t="shared" si="158"/>
        <v>-3.340885245415226E-2</v>
      </c>
      <c r="AK390" s="11">
        <v>406354.79536227894</v>
      </c>
      <c r="AL390" s="36"/>
    </row>
    <row r="391" spans="1:38" x14ac:dyDescent="0.3">
      <c r="A391" t="s">
        <v>999</v>
      </c>
      <c r="B391" s="3" t="s">
        <v>440</v>
      </c>
      <c r="C391" s="4" t="s">
        <v>143</v>
      </c>
      <c r="D391" s="5" t="s">
        <v>44</v>
      </c>
      <c r="E391" s="34">
        <f t="shared" ref="E391:E454" si="165">((I391+L391+AG391+AJ391)*0.25)+(O391+R391+U391+X391+AA391+AD391)</f>
        <v>3.5621780299416317</v>
      </c>
      <c r="F391" s="6">
        <f t="shared" ref="F391:F454" si="166">((E391*$J$579)+$K$579)</f>
        <v>16.830765488485071</v>
      </c>
      <c r="G391" s="7">
        <f t="shared" ref="G391:G454" si="167">RANK(E391,$E$7:$E$570,1)</f>
        <v>456</v>
      </c>
      <c r="H391" s="97">
        <f t="shared" ref="H391:H454" si="168">RANK(J391,J$7:J$570,1)</f>
        <v>355</v>
      </c>
      <c r="I391" s="31">
        <f t="shared" ref="I391:I454" si="169">(J391-J$572)/J$573</f>
        <v>0.17115421199170919</v>
      </c>
      <c r="J391" s="9">
        <v>6.1392405063291244E-2</v>
      </c>
      <c r="K391" s="8">
        <f t="shared" ref="K391:K454" si="170">RANK(M391,M$7:M$570,0)</f>
        <v>529</v>
      </c>
      <c r="L391" s="31">
        <f t="shared" ref="L391:L454" si="171">-(M391-M$572)/M$573</f>
        <v>1.1362358772954679</v>
      </c>
      <c r="M391" s="9">
        <v>3.3886818027787191E-3</v>
      </c>
      <c r="N391" s="8">
        <f t="shared" ref="N391:N454" si="172">RANK(P391,P$7:P$570,0)</f>
        <v>416</v>
      </c>
      <c r="O391" s="31">
        <f t="shared" ref="O391:O454" si="173">-(P391-P$572)/P$573</f>
        <v>0.65713043800409132</v>
      </c>
      <c r="P391" s="9">
        <v>1.8166238217652099E-2</v>
      </c>
      <c r="Q391" s="8">
        <f t="shared" ref="Q391:Q454" si="174">RANK(S391,S$7:S$570,0)</f>
        <v>161</v>
      </c>
      <c r="R391" s="31">
        <f t="shared" ref="R391:R454" si="175">-(S391-S$572)/S$573</f>
        <v>4.3579184748192987E-2</v>
      </c>
      <c r="S391" s="10">
        <v>0.79507056251242303</v>
      </c>
      <c r="T391" s="8">
        <f t="shared" ref="T391:T454" si="176">RANK(V391,V$7:V$570,0)</f>
        <v>458</v>
      </c>
      <c r="U391" s="31">
        <f t="shared" ref="U391:U454" si="177">-(V391-V$572)/V$573</f>
        <v>0.67392891889348261</v>
      </c>
      <c r="V391" s="16">
        <v>3.1917070176635066E-2</v>
      </c>
      <c r="W391" s="97">
        <f t="shared" si="162"/>
        <v>448</v>
      </c>
      <c r="X391" s="31">
        <f t="shared" ref="X391:X454" si="178">(Y391-Y$572)/Y$573</f>
        <v>0.76236982722815483</v>
      </c>
      <c r="Y391" s="11">
        <v>156956</v>
      </c>
      <c r="Z391" s="8">
        <f t="shared" ref="Z391:Z454" si="179">RANK(AB391,AB$7:AB$570,0)</f>
        <v>415</v>
      </c>
      <c r="AA391" s="31">
        <f t="shared" ref="AA391:AA454" si="180">-(AB391-AB$572)/AB$573</f>
        <v>0.59391838876198322</v>
      </c>
      <c r="AB391" s="9">
        <v>3.5000000000000003E-2</v>
      </c>
      <c r="AC391" s="97">
        <f t="shared" si="163"/>
        <v>316</v>
      </c>
      <c r="AD391" s="31">
        <f t="shared" ref="AD391:AD454" si="181">(AE391-AE$572)/AE$573</f>
        <v>0.38186356612217226</v>
      </c>
      <c r="AE391" s="16">
        <v>0.95291795883845498</v>
      </c>
      <c r="AF391" s="8">
        <f t="shared" ref="AF391:AF454" si="182">RANK(AH391,AH$7:AH$570,0)</f>
        <v>476</v>
      </c>
      <c r="AG391" s="31">
        <f t="shared" ref="AG391:AG454" si="183">-(AH391-AH$572)/AH$573</f>
        <v>0.55400532158728411</v>
      </c>
      <c r="AH391" s="12">
        <v>1.4863333333333333</v>
      </c>
      <c r="AI391" s="97">
        <f t="shared" si="164"/>
        <v>469</v>
      </c>
      <c r="AJ391" s="31">
        <f t="shared" ref="AJ391:AJ454" si="184">(AK391-AK$572)/AK$573</f>
        <v>-6.3844586140245768E-2</v>
      </c>
      <c r="AK391" s="11">
        <v>367948.86470549263</v>
      </c>
      <c r="AL391" s="36"/>
    </row>
    <row r="392" spans="1:38" x14ac:dyDescent="0.3">
      <c r="A392" t="s">
        <v>1040</v>
      </c>
      <c r="B392" s="3" t="s">
        <v>442</v>
      </c>
      <c r="C392" s="4" t="s">
        <v>143</v>
      </c>
      <c r="D392" s="5" t="s">
        <v>44</v>
      </c>
      <c r="E392" s="34">
        <f t="shared" si="165"/>
        <v>5.3872382875130231</v>
      </c>
      <c r="F392" s="6">
        <f t="shared" si="166"/>
        <v>11.010513089784975</v>
      </c>
      <c r="G392" s="7">
        <f t="shared" si="167"/>
        <v>538</v>
      </c>
      <c r="H392" s="97">
        <f t="shared" si="168"/>
        <v>209</v>
      </c>
      <c r="I392" s="31">
        <f t="shared" si="169"/>
        <v>-0.26082945555810627</v>
      </c>
      <c r="J392" s="9">
        <v>2.4999999999999911E-2</v>
      </c>
      <c r="K392" s="8">
        <f t="shared" si="170"/>
        <v>535</v>
      </c>
      <c r="L392" s="31">
        <f t="shared" si="171"/>
        <v>1.2367194871514957</v>
      </c>
      <c r="M392" s="9">
        <v>0</v>
      </c>
      <c r="N392" s="8">
        <f t="shared" si="172"/>
        <v>525</v>
      </c>
      <c r="O392" s="31">
        <f t="shared" si="173"/>
        <v>0.93029961714273846</v>
      </c>
      <c r="P392" s="9">
        <v>0</v>
      </c>
      <c r="Q392" s="8">
        <f t="shared" si="174"/>
        <v>222</v>
      </c>
      <c r="R392" s="31">
        <f t="shared" si="175"/>
        <v>4.6987185368478977E-2</v>
      </c>
      <c r="S392" s="10">
        <v>0.50813008130081305</v>
      </c>
      <c r="T392" s="8">
        <f t="shared" si="176"/>
        <v>448</v>
      </c>
      <c r="U392" s="31">
        <f t="shared" si="177"/>
        <v>0.65946542582611933</v>
      </c>
      <c r="V392" s="16">
        <v>3.2854209445585217E-2</v>
      </c>
      <c r="W392" s="97">
        <f t="shared" si="162"/>
        <v>542</v>
      </c>
      <c r="X392" s="31">
        <f t="shared" si="178"/>
        <v>2.1827631805957091</v>
      </c>
      <c r="Y392" s="11">
        <v>222429</v>
      </c>
      <c r="Z392" s="8">
        <f t="shared" si="179"/>
        <v>415</v>
      </c>
      <c r="AA392" s="31">
        <f t="shared" si="180"/>
        <v>0.59391838876198322</v>
      </c>
      <c r="AB392" s="9">
        <v>3.5000000000000003E-2</v>
      </c>
      <c r="AC392" s="97">
        <f t="shared" si="163"/>
        <v>332</v>
      </c>
      <c r="AD392" s="31">
        <f t="shared" si="181"/>
        <v>0.4163256496962438</v>
      </c>
      <c r="AE392" s="16">
        <v>0.95483870967741935</v>
      </c>
      <c r="AF392" s="8">
        <f t="shared" si="182"/>
        <v>528</v>
      </c>
      <c r="AG392" s="31">
        <f t="shared" si="183"/>
        <v>1.0425575294036638</v>
      </c>
      <c r="AH392" s="12">
        <v>0.95466666666666666</v>
      </c>
      <c r="AI392" s="97">
        <f t="shared" si="164"/>
        <v>524</v>
      </c>
      <c r="AJ392" s="31">
        <f t="shared" si="184"/>
        <v>0.21146779948994981</v>
      </c>
      <c r="AK392" s="11">
        <v>715357.22688008135</v>
      </c>
      <c r="AL392" s="36"/>
    </row>
    <row r="393" spans="1:38" x14ac:dyDescent="0.3">
      <c r="A393" t="s">
        <v>800</v>
      </c>
      <c r="B393" s="3" t="s">
        <v>515</v>
      </c>
      <c r="C393" s="4" t="s">
        <v>143</v>
      </c>
      <c r="D393" s="5" t="s">
        <v>44</v>
      </c>
      <c r="E393" s="34">
        <f t="shared" si="165"/>
        <v>1.1324800171765634</v>
      </c>
      <c r="F393" s="6">
        <f t="shared" si="166"/>
        <v>24.579252492268051</v>
      </c>
      <c r="G393" s="7">
        <f t="shared" si="167"/>
        <v>302</v>
      </c>
      <c r="H393" s="97">
        <f t="shared" si="168"/>
        <v>57</v>
      </c>
      <c r="I393" s="31">
        <f t="shared" si="169"/>
        <v>-0.88212110848516556</v>
      </c>
      <c r="J393" s="9">
        <v>-2.734063043171886E-2</v>
      </c>
      <c r="K393" s="8">
        <f t="shared" si="170"/>
        <v>472</v>
      </c>
      <c r="L393" s="31">
        <f t="shared" si="171"/>
        <v>0.78204910846665177</v>
      </c>
      <c r="M393" s="9">
        <v>1.5333179617246945E-2</v>
      </c>
      <c r="N393" s="8">
        <f t="shared" si="172"/>
        <v>276</v>
      </c>
      <c r="O393" s="31">
        <f t="shared" si="173"/>
        <v>0.2956364340102442</v>
      </c>
      <c r="P393" s="9">
        <v>4.220623501199041E-2</v>
      </c>
      <c r="Q393" s="8">
        <f t="shared" si="174"/>
        <v>323</v>
      </c>
      <c r="R393" s="31">
        <f t="shared" si="175"/>
        <v>5.0727737468573564E-2</v>
      </c>
      <c r="S393" s="10">
        <v>0.19319005071238832</v>
      </c>
      <c r="T393" s="8">
        <f t="shared" si="176"/>
        <v>351</v>
      </c>
      <c r="U393" s="31">
        <f t="shared" si="177"/>
        <v>0.46930670363327365</v>
      </c>
      <c r="V393" s="16">
        <v>4.5175244555866884E-2</v>
      </c>
      <c r="W393" s="97">
        <f t="shared" si="162"/>
        <v>327</v>
      </c>
      <c r="X393" s="31">
        <f t="shared" si="178"/>
        <v>-4.2923977500567125E-2</v>
      </c>
      <c r="Y393" s="11">
        <v>119836</v>
      </c>
      <c r="Z393" s="8">
        <f t="shared" si="179"/>
        <v>246</v>
      </c>
      <c r="AA393" s="31">
        <f t="shared" si="180"/>
        <v>0.16921456720206646</v>
      </c>
      <c r="AB393" s="9">
        <v>4.2000000000000003E-2</v>
      </c>
      <c r="AC393" s="97">
        <f t="shared" si="163"/>
        <v>292</v>
      </c>
      <c r="AD393" s="31">
        <f t="shared" si="181"/>
        <v>0.31244202616603473</v>
      </c>
      <c r="AE393" s="16">
        <v>0.94904873599166018</v>
      </c>
      <c r="AF393" s="8">
        <f t="shared" si="182"/>
        <v>181</v>
      </c>
      <c r="AG393" s="31">
        <f t="shared" si="183"/>
        <v>-0.19153453661025122</v>
      </c>
      <c r="AH393" s="12">
        <v>2.2976666666666667</v>
      </c>
      <c r="AI393" s="97">
        <f t="shared" si="164"/>
        <v>285</v>
      </c>
      <c r="AJ393" s="31">
        <f t="shared" si="184"/>
        <v>-0.19608735858348311</v>
      </c>
      <c r="AK393" s="11">
        <v>201075.71485148516</v>
      </c>
      <c r="AL393" s="36"/>
    </row>
    <row r="394" spans="1:38" x14ac:dyDescent="0.3">
      <c r="A394" t="s">
        <v>1118</v>
      </c>
      <c r="B394" s="3" t="s">
        <v>529</v>
      </c>
      <c r="C394" s="4" t="s">
        <v>143</v>
      </c>
      <c r="D394" s="5" t="s">
        <v>44</v>
      </c>
      <c r="E394" s="34">
        <f t="shared" si="165"/>
        <v>4.1490868739176436</v>
      </c>
      <c r="F394" s="6">
        <f t="shared" si="166"/>
        <v>14.959069694990944</v>
      </c>
      <c r="G394" s="7">
        <f t="shared" si="167"/>
        <v>491</v>
      </c>
      <c r="H394" s="97">
        <f t="shared" si="168"/>
        <v>99</v>
      </c>
      <c r="I394" s="31">
        <f t="shared" si="169"/>
        <v>-0.6357456855864142</v>
      </c>
      <c r="J394" s="9">
        <v>-6.5847665847665882E-3</v>
      </c>
      <c r="K394" s="8">
        <f t="shared" si="170"/>
        <v>290</v>
      </c>
      <c r="L394" s="31">
        <f t="shared" si="171"/>
        <v>0.25200622527477368</v>
      </c>
      <c r="M394" s="9">
        <v>3.3208200981807684E-2</v>
      </c>
      <c r="N394" s="8">
        <f t="shared" si="172"/>
        <v>453</v>
      </c>
      <c r="O394" s="31">
        <f t="shared" si="173"/>
        <v>0.71920405591531378</v>
      </c>
      <c r="P394" s="9">
        <v>1.4038231780167264E-2</v>
      </c>
      <c r="Q394" s="8">
        <f t="shared" si="174"/>
        <v>386</v>
      </c>
      <c r="R394" s="31">
        <f t="shared" si="175"/>
        <v>5.3022261440516576E-2</v>
      </c>
      <c r="S394" s="10">
        <v>0</v>
      </c>
      <c r="T394" s="8">
        <f t="shared" si="176"/>
        <v>523</v>
      </c>
      <c r="U394" s="31">
        <f t="shared" si="177"/>
        <v>0.85979509880541316</v>
      </c>
      <c r="V394" s="16">
        <v>1.9874163587336461E-2</v>
      </c>
      <c r="W394" s="97">
        <f t="shared" si="162"/>
        <v>503</v>
      </c>
      <c r="X394" s="31">
        <f t="shared" si="178"/>
        <v>1.4236566202168643</v>
      </c>
      <c r="Y394" s="11">
        <v>187438</v>
      </c>
      <c r="Z394" s="8">
        <f t="shared" si="179"/>
        <v>415</v>
      </c>
      <c r="AA394" s="31">
        <f t="shared" si="180"/>
        <v>0.59391838876198322</v>
      </c>
      <c r="AB394" s="9">
        <v>3.5000000000000003E-2</v>
      </c>
      <c r="AC394" s="97">
        <f t="shared" si="163"/>
        <v>435</v>
      </c>
      <c r="AD394" s="31">
        <f t="shared" si="181"/>
        <v>0.68442039789722786</v>
      </c>
      <c r="AE394" s="16">
        <v>0.96978102189781024</v>
      </c>
      <c r="AF394" s="8">
        <f t="shared" si="182"/>
        <v>166</v>
      </c>
      <c r="AG394" s="31">
        <f t="shared" si="183"/>
        <v>-0.22430888534777646</v>
      </c>
      <c r="AH394" s="12">
        <v>2.3333333333333335</v>
      </c>
      <c r="AI394" s="97">
        <f t="shared" si="164"/>
        <v>414</v>
      </c>
      <c r="AJ394" s="31">
        <f t="shared" si="184"/>
        <v>-0.13167145081928289</v>
      </c>
      <c r="AK394" s="11">
        <v>282360.19815987337</v>
      </c>
      <c r="AL394" s="36"/>
    </row>
    <row r="395" spans="1:38" x14ac:dyDescent="0.3">
      <c r="A395" t="s">
        <v>126</v>
      </c>
      <c r="B395" s="3" t="s">
        <v>562</v>
      </c>
      <c r="C395" s="4" t="s">
        <v>143</v>
      </c>
      <c r="D395" s="5" t="s">
        <v>44</v>
      </c>
      <c r="E395" s="34">
        <f t="shared" si="165"/>
        <v>1.5644168579670075</v>
      </c>
      <c r="F395" s="6">
        <f t="shared" si="166"/>
        <v>23.201773900386993</v>
      </c>
      <c r="G395" s="7">
        <f t="shared" si="167"/>
        <v>325</v>
      </c>
      <c r="H395" s="97">
        <f t="shared" si="168"/>
        <v>335</v>
      </c>
      <c r="I395" s="31">
        <f t="shared" si="169"/>
        <v>0.13248915844185202</v>
      </c>
      <c r="J395" s="9">
        <v>5.8135072908672258E-2</v>
      </c>
      <c r="K395" s="8">
        <f t="shared" si="170"/>
        <v>477</v>
      </c>
      <c r="L395" s="31">
        <f t="shared" si="171"/>
        <v>0.81206334651598933</v>
      </c>
      <c r="M395" s="9">
        <v>1.4320987654320988E-2</v>
      </c>
      <c r="N395" s="8">
        <f t="shared" si="172"/>
        <v>341</v>
      </c>
      <c r="O395" s="31">
        <f t="shared" si="173"/>
        <v>0.45719396048328054</v>
      </c>
      <c r="P395" s="9">
        <v>3.1462371004278886E-2</v>
      </c>
      <c r="Q395" s="8">
        <f t="shared" si="174"/>
        <v>261</v>
      </c>
      <c r="R395" s="31">
        <f t="shared" si="175"/>
        <v>4.871508838166979E-2</v>
      </c>
      <c r="S395" s="10">
        <v>0.36264732547597461</v>
      </c>
      <c r="T395" s="8">
        <f t="shared" si="176"/>
        <v>482</v>
      </c>
      <c r="U395" s="31">
        <f t="shared" si="177"/>
        <v>0.72278030854154163</v>
      </c>
      <c r="V395" s="16">
        <v>2.8751821272462362E-2</v>
      </c>
      <c r="W395" s="97">
        <f t="shared" si="162"/>
        <v>347</v>
      </c>
      <c r="X395" s="31">
        <f t="shared" si="178"/>
        <v>3.4329558023112258E-2</v>
      </c>
      <c r="Y395" s="11">
        <v>123397</v>
      </c>
      <c r="Z395" s="8">
        <f t="shared" si="179"/>
        <v>291</v>
      </c>
      <c r="AA395" s="31">
        <f t="shared" si="180"/>
        <v>0.29055851621918566</v>
      </c>
      <c r="AB395" s="9">
        <v>0.04</v>
      </c>
      <c r="AC395" s="97">
        <f t="shared" si="163"/>
        <v>170</v>
      </c>
      <c r="AD395" s="31">
        <f t="shared" si="181"/>
        <v>-0.18094021433336807</v>
      </c>
      <c r="AE395" s="16">
        <v>0.92154998217045048</v>
      </c>
      <c r="AF395" s="8">
        <f t="shared" si="182"/>
        <v>275</v>
      </c>
      <c r="AG395" s="31">
        <f t="shared" si="183"/>
        <v>-7.0818835344558313E-4</v>
      </c>
      <c r="AH395" s="12">
        <v>2.09</v>
      </c>
      <c r="AI395" s="97">
        <f t="shared" si="164"/>
        <v>328</v>
      </c>
      <c r="AJ395" s="31">
        <f t="shared" si="184"/>
        <v>-0.17672575399805399</v>
      </c>
      <c r="AK395" s="11">
        <v>225507.53735267452</v>
      </c>
      <c r="AL395" s="36"/>
    </row>
    <row r="396" spans="1:38" x14ac:dyDescent="0.3">
      <c r="A396" t="s">
        <v>526</v>
      </c>
      <c r="B396" s="3" t="s">
        <v>590</v>
      </c>
      <c r="C396" s="4" t="s">
        <v>143</v>
      </c>
      <c r="D396" s="5" t="s">
        <v>44</v>
      </c>
      <c r="E396" s="34">
        <f t="shared" si="165"/>
        <v>3.1980553647558545</v>
      </c>
      <c r="F396" s="6">
        <f t="shared" si="166"/>
        <v>17.991979649319809</v>
      </c>
      <c r="G396" s="7">
        <f t="shared" si="167"/>
        <v>436</v>
      </c>
      <c r="H396" s="97">
        <f t="shared" si="168"/>
        <v>111</v>
      </c>
      <c r="I396" s="31">
        <f t="shared" si="169"/>
        <v>-0.60112370052281794</v>
      </c>
      <c r="J396" s="9">
        <v>-3.6680421824850651E-3</v>
      </c>
      <c r="K396" s="8">
        <f t="shared" si="170"/>
        <v>535</v>
      </c>
      <c r="L396" s="31">
        <f t="shared" si="171"/>
        <v>1.2367194871514957</v>
      </c>
      <c r="M396" s="9">
        <v>0</v>
      </c>
      <c r="N396" s="8">
        <f t="shared" si="172"/>
        <v>451</v>
      </c>
      <c r="O396" s="31">
        <f t="shared" si="173"/>
        <v>0.71637706410948632</v>
      </c>
      <c r="P396" s="9">
        <v>1.4226231783483692E-2</v>
      </c>
      <c r="Q396" s="8">
        <f t="shared" si="174"/>
        <v>268</v>
      </c>
      <c r="R396" s="31">
        <f t="shared" si="175"/>
        <v>4.8922964485925001E-2</v>
      </c>
      <c r="S396" s="10">
        <v>0.34514496088357111</v>
      </c>
      <c r="T396" s="8">
        <f t="shared" si="176"/>
        <v>233</v>
      </c>
      <c r="U396" s="31">
        <f t="shared" si="177"/>
        <v>6.1293008092505999E-2</v>
      </c>
      <c r="V396" s="16">
        <v>7.1611849778399808E-2</v>
      </c>
      <c r="W396" s="97">
        <f t="shared" si="162"/>
        <v>476</v>
      </c>
      <c r="X396" s="31">
        <f t="shared" si="178"/>
        <v>1.0253702796722899</v>
      </c>
      <c r="Y396" s="11">
        <v>169079</v>
      </c>
      <c r="Z396" s="8">
        <f t="shared" si="179"/>
        <v>471</v>
      </c>
      <c r="AA396" s="31">
        <f t="shared" si="180"/>
        <v>0.71526233777910242</v>
      </c>
      <c r="AB396" s="9">
        <v>3.3000000000000002E-2</v>
      </c>
      <c r="AC396" s="97">
        <f t="shared" si="163"/>
        <v>366</v>
      </c>
      <c r="AD396" s="31">
        <f t="shared" si="181"/>
        <v>0.49522316227492497</v>
      </c>
      <c r="AE396" s="16">
        <v>0.9592360776761355</v>
      </c>
      <c r="AF396" s="8">
        <f t="shared" si="182"/>
        <v>298</v>
      </c>
      <c r="AG396" s="31">
        <f t="shared" si="183"/>
        <v>4.9831695213765868E-2</v>
      </c>
      <c r="AH396" s="12">
        <v>2.0350000000000001</v>
      </c>
      <c r="AI396" s="97">
        <f t="shared" si="164"/>
        <v>391</v>
      </c>
      <c r="AJ396" s="31">
        <f t="shared" si="184"/>
        <v>-0.14300128847596386</v>
      </c>
      <c r="AK396" s="11">
        <v>268063.41912103083</v>
      </c>
      <c r="AL396" s="36"/>
    </row>
    <row r="397" spans="1:38" x14ac:dyDescent="0.3">
      <c r="A397" t="s">
        <v>995</v>
      </c>
      <c r="B397" s="3" t="s">
        <v>604</v>
      </c>
      <c r="C397" s="4" t="s">
        <v>143</v>
      </c>
      <c r="D397" s="5" t="s">
        <v>44</v>
      </c>
      <c r="E397" s="34">
        <f t="shared" si="165"/>
        <v>3.9197574883809123</v>
      </c>
      <c r="F397" s="6">
        <f t="shared" si="166"/>
        <v>15.690418098817752</v>
      </c>
      <c r="G397" s="7">
        <f t="shared" si="167"/>
        <v>477</v>
      </c>
      <c r="H397" s="97">
        <f t="shared" si="168"/>
        <v>255</v>
      </c>
      <c r="I397" s="31">
        <f t="shared" si="169"/>
        <v>-0.11736954198837177</v>
      </c>
      <c r="J397" s="9">
        <v>3.7085760821900626E-2</v>
      </c>
      <c r="K397" s="8">
        <f t="shared" si="170"/>
        <v>337</v>
      </c>
      <c r="L397" s="31">
        <f t="shared" si="171"/>
        <v>0.38011974388185271</v>
      </c>
      <c r="M397" s="9">
        <v>2.8887735685867496E-2</v>
      </c>
      <c r="N397" s="8">
        <f t="shared" si="172"/>
        <v>398</v>
      </c>
      <c r="O397" s="31">
        <f t="shared" si="173"/>
        <v>0.62227024913501061</v>
      </c>
      <c r="P397" s="9">
        <v>2.0484503028143926E-2</v>
      </c>
      <c r="Q397" s="8">
        <f t="shared" si="174"/>
        <v>262</v>
      </c>
      <c r="R397" s="31">
        <f t="shared" si="175"/>
        <v>4.8717690117132707E-2</v>
      </c>
      <c r="S397" s="10">
        <v>0.3624282694050136</v>
      </c>
      <c r="T397" s="8">
        <f t="shared" si="176"/>
        <v>453</v>
      </c>
      <c r="U397" s="31">
        <f t="shared" si="177"/>
        <v>0.66836481933096248</v>
      </c>
      <c r="V397" s="16">
        <v>3.2277587250353033E-2</v>
      </c>
      <c r="W397" s="97">
        <f t="shared" si="162"/>
        <v>483</v>
      </c>
      <c r="X397" s="31">
        <f t="shared" si="178"/>
        <v>1.0772631347614898</v>
      </c>
      <c r="Y397" s="11">
        <v>171471</v>
      </c>
      <c r="Z397" s="8">
        <f t="shared" si="179"/>
        <v>415</v>
      </c>
      <c r="AA397" s="31">
        <f t="shared" si="180"/>
        <v>0.59391838876198322</v>
      </c>
      <c r="AB397" s="9">
        <v>3.5000000000000003E-2</v>
      </c>
      <c r="AC397" s="97">
        <f t="shared" si="163"/>
        <v>440</v>
      </c>
      <c r="AD397" s="31">
        <f t="shared" si="181"/>
        <v>0.70732639979470635</v>
      </c>
      <c r="AE397" s="16">
        <v>0.97105769230769234</v>
      </c>
      <c r="AF397" s="8">
        <f t="shared" si="182"/>
        <v>488</v>
      </c>
      <c r="AG397" s="31">
        <f t="shared" si="183"/>
        <v>0.60760822840099349</v>
      </c>
      <c r="AH397" s="12">
        <v>1.4279999999999999</v>
      </c>
      <c r="AI397" s="97">
        <f t="shared" si="164"/>
        <v>472</v>
      </c>
      <c r="AJ397" s="31">
        <f t="shared" si="184"/>
        <v>-6.2771204375964923E-2</v>
      </c>
      <c r="AK397" s="11">
        <v>369303.33264874661</v>
      </c>
      <c r="AL397" s="36"/>
    </row>
    <row r="398" spans="1:38" x14ac:dyDescent="0.3">
      <c r="A398" t="s">
        <v>465</v>
      </c>
      <c r="B398" s="3" t="s">
        <v>645</v>
      </c>
      <c r="C398" s="4" t="s">
        <v>143</v>
      </c>
      <c r="D398" s="5" t="s">
        <v>44</v>
      </c>
      <c r="E398" s="34">
        <f t="shared" si="165"/>
        <v>5.3570058855277445</v>
      </c>
      <c r="F398" s="6">
        <f t="shared" si="166"/>
        <v>11.106926459942645</v>
      </c>
      <c r="G398" s="7">
        <f t="shared" si="167"/>
        <v>536</v>
      </c>
      <c r="H398" s="97">
        <f t="shared" si="168"/>
        <v>126</v>
      </c>
      <c r="I398" s="31">
        <f t="shared" si="169"/>
        <v>-0.50272838437102418</v>
      </c>
      <c r="J398" s="9">
        <v>4.6212577858146808E-3</v>
      </c>
      <c r="K398" s="8">
        <f t="shared" si="170"/>
        <v>333</v>
      </c>
      <c r="L398" s="31">
        <f t="shared" si="171"/>
        <v>0.37397890714085685</v>
      </c>
      <c r="M398" s="9">
        <v>2.9094827586206896E-2</v>
      </c>
      <c r="N398" s="8">
        <f t="shared" si="172"/>
        <v>485</v>
      </c>
      <c r="O398" s="31">
        <f t="shared" si="173"/>
        <v>0.7967840549561529</v>
      </c>
      <c r="P398" s="9">
        <v>8.8790233074361822E-3</v>
      </c>
      <c r="Q398" s="8">
        <f t="shared" si="174"/>
        <v>386</v>
      </c>
      <c r="R398" s="31">
        <f t="shared" si="175"/>
        <v>5.3022261440516576E-2</v>
      </c>
      <c r="S398" s="10">
        <v>0</v>
      </c>
      <c r="T398" s="8">
        <f t="shared" si="176"/>
        <v>428</v>
      </c>
      <c r="U398" s="31">
        <f t="shared" si="177"/>
        <v>0.62259456747173181</v>
      </c>
      <c r="V398" s="16">
        <v>3.5243198680956309E-2</v>
      </c>
      <c r="W398" s="97">
        <f t="shared" si="162"/>
        <v>532</v>
      </c>
      <c r="X398" s="31">
        <f t="shared" si="178"/>
        <v>1.9552980528322217</v>
      </c>
      <c r="Y398" s="11">
        <v>211944</v>
      </c>
      <c r="Z398" s="8">
        <f t="shared" si="179"/>
        <v>536</v>
      </c>
      <c r="AA398" s="31">
        <f t="shared" si="180"/>
        <v>0.95795023581334082</v>
      </c>
      <c r="AB398" s="9">
        <v>2.8999999999999998E-2</v>
      </c>
      <c r="AC398" s="97">
        <f t="shared" si="163"/>
        <v>528</v>
      </c>
      <c r="AD398" s="31">
        <f t="shared" si="181"/>
        <v>0.98442812894063869</v>
      </c>
      <c r="AE398" s="16">
        <v>0.98650201033888574</v>
      </c>
      <c r="AF398" s="8">
        <f t="shared" si="182"/>
        <v>352</v>
      </c>
      <c r="AG398" s="31">
        <f t="shared" si="183"/>
        <v>0.15305557862073793</v>
      </c>
      <c r="AH398" s="12">
        <v>1.9226666666666665</v>
      </c>
      <c r="AI398" s="97">
        <f t="shared" si="164"/>
        <v>455</v>
      </c>
      <c r="AJ398" s="31">
        <f t="shared" si="184"/>
        <v>-7.6591765098002695E-2</v>
      </c>
      <c r="AK398" s="11">
        <v>351863.58559999999</v>
      </c>
      <c r="AL398" s="36"/>
    </row>
    <row r="399" spans="1:38" x14ac:dyDescent="0.3">
      <c r="A399" t="s">
        <v>469</v>
      </c>
      <c r="B399" s="3" t="s">
        <v>647</v>
      </c>
      <c r="C399" s="4" t="s">
        <v>143</v>
      </c>
      <c r="D399" s="5" t="s">
        <v>44</v>
      </c>
      <c r="E399" s="34">
        <f t="shared" si="165"/>
        <v>6.8459167273656893</v>
      </c>
      <c r="F399" s="6">
        <f t="shared" si="166"/>
        <v>6.35867945675081</v>
      </c>
      <c r="G399" s="7">
        <f t="shared" si="167"/>
        <v>558</v>
      </c>
      <c r="H399" s="97">
        <f t="shared" si="168"/>
        <v>253</v>
      </c>
      <c r="I399" s="31">
        <f t="shared" si="169"/>
        <v>-0.12494415475951544</v>
      </c>
      <c r="J399" s="9">
        <v>3.6447638603696042E-2</v>
      </c>
      <c r="K399" s="8">
        <f t="shared" si="170"/>
        <v>481</v>
      </c>
      <c r="L399" s="31">
        <f t="shared" si="171"/>
        <v>0.82141537974934153</v>
      </c>
      <c r="M399" s="9">
        <v>1.4005602240896359E-2</v>
      </c>
      <c r="N399" s="8">
        <f t="shared" si="172"/>
        <v>525</v>
      </c>
      <c r="O399" s="31">
        <f t="shared" si="173"/>
        <v>0.93029961714273846</v>
      </c>
      <c r="P399" s="9">
        <v>0</v>
      </c>
      <c r="Q399" s="8">
        <f t="shared" si="174"/>
        <v>386</v>
      </c>
      <c r="R399" s="31">
        <f t="shared" si="175"/>
        <v>5.3022261440516576E-2</v>
      </c>
      <c r="S399" s="10">
        <v>0</v>
      </c>
      <c r="T399" s="8">
        <f t="shared" si="176"/>
        <v>508</v>
      </c>
      <c r="U399" s="31">
        <f t="shared" si="177"/>
        <v>0.81004914230029534</v>
      </c>
      <c r="V399" s="16">
        <v>2.3097374543037553E-2</v>
      </c>
      <c r="W399" s="97">
        <f t="shared" si="162"/>
        <v>554</v>
      </c>
      <c r="X399" s="31">
        <f t="shared" si="178"/>
        <v>2.7808977573784568</v>
      </c>
      <c r="Y399" s="11">
        <v>250000</v>
      </c>
      <c r="Z399" s="8">
        <f t="shared" si="179"/>
        <v>523</v>
      </c>
      <c r="AA399" s="31">
        <f t="shared" si="180"/>
        <v>0.89727826130478128</v>
      </c>
      <c r="AB399" s="9">
        <v>0.03</v>
      </c>
      <c r="AC399" s="97">
        <f t="shared" si="163"/>
        <v>555</v>
      </c>
      <c r="AD399" s="31">
        <f t="shared" si="181"/>
        <v>1.1272823204119276</v>
      </c>
      <c r="AE399" s="16">
        <v>0.99446401610468038</v>
      </c>
      <c r="AF399" s="8">
        <f t="shared" si="182"/>
        <v>408</v>
      </c>
      <c r="AG399" s="31">
        <f t="shared" si="183"/>
        <v>0.29364834563498121</v>
      </c>
      <c r="AH399" s="12">
        <v>1.7696666666666667</v>
      </c>
      <c r="AI399" s="97">
        <f t="shared" si="164"/>
        <v>493</v>
      </c>
      <c r="AJ399" s="31">
        <f t="shared" si="184"/>
        <v>-1.7701010769139627E-3</v>
      </c>
      <c r="AK399" s="11">
        <v>446278.77761267952</v>
      </c>
      <c r="AL399" s="36"/>
    </row>
    <row r="400" spans="1:38" x14ac:dyDescent="0.3">
      <c r="A400" t="s">
        <v>958</v>
      </c>
      <c r="B400" s="3" t="s">
        <v>673</v>
      </c>
      <c r="C400" s="4" t="s">
        <v>143</v>
      </c>
      <c r="D400" s="5" t="s">
        <v>44</v>
      </c>
      <c r="E400" s="34">
        <f t="shared" si="165"/>
        <v>2.7194238783318552</v>
      </c>
      <c r="F400" s="6">
        <f t="shared" si="166"/>
        <v>19.518370926208213</v>
      </c>
      <c r="G400" s="7">
        <f t="shared" si="167"/>
        <v>406</v>
      </c>
      <c r="H400" s="97">
        <f t="shared" si="168"/>
        <v>522</v>
      </c>
      <c r="I400" s="31">
        <f t="shared" si="169"/>
        <v>1.2114954752197085</v>
      </c>
      <c r="J400" s="9">
        <v>0.14903581267217625</v>
      </c>
      <c r="K400" s="8">
        <f t="shared" si="170"/>
        <v>270</v>
      </c>
      <c r="L400" s="31">
        <f t="shared" si="171"/>
        <v>0.16192858550957123</v>
      </c>
      <c r="M400" s="9">
        <v>3.6245954692556634E-2</v>
      </c>
      <c r="N400" s="8">
        <f t="shared" si="172"/>
        <v>518</v>
      </c>
      <c r="O400" s="31">
        <f t="shared" si="173"/>
        <v>0.86970650690258722</v>
      </c>
      <c r="P400" s="9">
        <v>4.0295500335795834E-3</v>
      </c>
      <c r="Q400" s="8">
        <f t="shared" si="174"/>
        <v>386</v>
      </c>
      <c r="R400" s="31">
        <f t="shared" si="175"/>
        <v>5.3022261440516576E-2</v>
      </c>
      <c r="S400" s="10">
        <v>0</v>
      </c>
      <c r="T400" s="8">
        <f t="shared" si="176"/>
        <v>513</v>
      </c>
      <c r="U400" s="31">
        <f t="shared" si="177"/>
        <v>0.81957383371119141</v>
      </c>
      <c r="V400" s="16">
        <v>2.2480237154150196E-2</v>
      </c>
      <c r="W400" s="97">
        <f t="shared" si="162"/>
        <v>325</v>
      </c>
      <c r="X400" s="31">
        <f t="shared" si="178"/>
        <v>-4.8412644865770967E-2</v>
      </c>
      <c r="Y400" s="11">
        <v>119583</v>
      </c>
      <c r="Z400" s="8">
        <f t="shared" si="179"/>
        <v>291</v>
      </c>
      <c r="AA400" s="31">
        <f t="shared" si="180"/>
        <v>0.29055851621918566</v>
      </c>
      <c r="AB400" s="9">
        <v>0.04</v>
      </c>
      <c r="AC400" s="97">
        <f t="shared" si="163"/>
        <v>326</v>
      </c>
      <c r="AD400" s="31">
        <f t="shared" si="181"/>
        <v>0.39738324367707195</v>
      </c>
      <c r="AE400" s="16">
        <v>0.953782951044163</v>
      </c>
      <c r="AF400" s="8">
        <f t="shared" si="182"/>
        <v>371</v>
      </c>
      <c r="AG400" s="31">
        <f t="shared" si="183"/>
        <v>0.18736143898151161</v>
      </c>
      <c r="AH400" s="12">
        <v>1.8853333333333335</v>
      </c>
      <c r="AI400" s="97">
        <f t="shared" si="164"/>
        <v>241</v>
      </c>
      <c r="AJ400" s="31">
        <f t="shared" si="184"/>
        <v>-0.21041685472249977</v>
      </c>
      <c r="AK400" s="11">
        <v>182993.75761208343</v>
      </c>
      <c r="AL400" s="36"/>
    </row>
    <row r="401" spans="1:38" x14ac:dyDescent="0.3">
      <c r="A401" t="s">
        <v>50</v>
      </c>
      <c r="B401" s="3" t="s">
        <v>688</v>
      </c>
      <c r="C401" s="4" t="s">
        <v>143</v>
      </c>
      <c r="D401" s="5" t="s">
        <v>44</v>
      </c>
      <c r="E401" s="34">
        <f t="shared" si="165"/>
        <v>4.1833974927335555</v>
      </c>
      <c r="F401" s="6">
        <f t="shared" si="166"/>
        <v>14.849650589163756</v>
      </c>
      <c r="G401" s="7">
        <f t="shared" si="167"/>
        <v>493</v>
      </c>
      <c r="H401" s="97">
        <f t="shared" si="168"/>
        <v>503</v>
      </c>
      <c r="I401" s="31">
        <f t="shared" si="169"/>
        <v>1.0050746809795401</v>
      </c>
      <c r="J401" s="9">
        <v>0.13164592105872019</v>
      </c>
      <c r="K401" s="8">
        <f t="shared" si="170"/>
        <v>495</v>
      </c>
      <c r="L401" s="31">
        <f t="shared" si="171"/>
        <v>0.88510628633907895</v>
      </c>
      <c r="M401" s="9">
        <v>1.1857707509881422E-2</v>
      </c>
      <c r="N401" s="8">
        <f t="shared" si="172"/>
        <v>445</v>
      </c>
      <c r="O401" s="31">
        <f t="shared" si="173"/>
        <v>0.70359933766855109</v>
      </c>
      <c r="P401" s="9">
        <v>1.5075973409306742E-2</v>
      </c>
      <c r="Q401" s="8">
        <f t="shared" si="174"/>
        <v>316</v>
      </c>
      <c r="R401" s="31">
        <f t="shared" si="175"/>
        <v>5.0594016897302231E-2</v>
      </c>
      <c r="S401" s="10">
        <v>0.20444880601897286</v>
      </c>
      <c r="T401" s="8">
        <f t="shared" si="176"/>
        <v>419</v>
      </c>
      <c r="U401" s="31">
        <f t="shared" si="177"/>
        <v>0.60715908181629563</v>
      </c>
      <c r="V401" s="16">
        <v>3.6243316679814182E-2</v>
      </c>
      <c r="W401" s="97">
        <f t="shared" si="162"/>
        <v>478</v>
      </c>
      <c r="X401" s="31">
        <f t="shared" si="178"/>
        <v>1.0254570570219375</v>
      </c>
      <c r="Y401" s="11">
        <v>169083</v>
      </c>
      <c r="Z401" s="8">
        <f t="shared" si="179"/>
        <v>396</v>
      </c>
      <c r="AA401" s="31">
        <f t="shared" si="180"/>
        <v>0.53324641425342367</v>
      </c>
      <c r="AB401" s="9">
        <v>3.6000000000000004E-2</v>
      </c>
      <c r="AC401" s="97">
        <f t="shared" si="163"/>
        <v>469</v>
      </c>
      <c r="AD401" s="31">
        <f t="shared" si="181"/>
        <v>0.78498347686305725</v>
      </c>
      <c r="AE401" s="16">
        <v>0.97538592439528382</v>
      </c>
      <c r="AF401" s="8">
        <f t="shared" si="182"/>
        <v>354</v>
      </c>
      <c r="AG401" s="31">
        <f t="shared" si="183"/>
        <v>0.16101943906163182</v>
      </c>
      <c r="AH401" s="12">
        <v>1.9139999999999999</v>
      </c>
      <c r="AI401" s="97">
        <f t="shared" si="164"/>
        <v>402</v>
      </c>
      <c r="AJ401" s="31">
        <f t="shared" si="184"/>
        <v>-0.13776797352830067</v>
      </c>
      <c r="AK401" s="11">
        <v>274667.18077363429</v>
      </c>
      <c r="AL401" s="36"/>
    </row>
    <row r="402" spans="1:38" x14ac:dyDescent="0.3">
      <c r="A402" t="s">
        <v>78</v>
      </c>
      <c r="B402" s="3" t="s">
        <v>694</v>
      </c>
      <c r="C402" s="4" t="s">
        <v>143</v>
      </c>
      <c r="D402" s="5" t="s">
        <v>44</v>
      </c>
      <c r="E402" s="34">
        <f t="shared" si="165"/>
        <v>4.3476743700088019</v>
      </c>
      <c r="F402" s="6">
        <f t="shared" si="166"/>
        <v>14.325759454585802</v>
      </c>
      <c r="G402" s="7">
        <f t="shared" si="167"/>
        <v>498</v>
      </c>
      <c r="H402" s="97">
        <f t="shared" si="168"/>
        <v>541</v>
      </c>
      <c r="I402" s="31">
        <f t="shared" si="169"/>
        <v>1.6110853885634735</v>
      </c>
      <c r="J402" s="9">
        <v>0.18269921033740122</v>
      </c>
      <c r="K402" s="8">
        <f t="shared" si="170"/>
        <v>358</v>
      </c>
      <c r="L402" s="31">
        <f t="shared" si="171"/>
        <v>0.42739600143011797</v>
      </c>
      <c r="M402" s="9">
        <v>2.7293404094010616E-2</v>
      </c>
      <c r="N402" s="8">
        <f t="shared" si="172"/>
        <v>498</v>
      </c>
      <c r="O402" s="31">
        <f t="shared" si="173"/>
        <v>0.83067676708370042</v>
      </c>
      <c r="P402" s="9">
        <v>6.6250974279033516E-3</v>
      </c>
      <c r="Q402" s="8">
        <f t="shared" si="174"/>
        <v>170</v>
      </c>
      <c r="R402" s="31">
        <f t="shared" si="175"/>
        <v>4.4010858018839805E-2</v>
      </c>
      <c r="S402" s="10">
        <v>0.75872534142640369</v>
      </c>
      <c r="T402" s="8">
        <f t="shared" si="176"/>
        <v>455</v>
      </c>
      <c r="U402" s="31">
        <f t="shared" si="177"/>
        <v>0.6704005563038683</v>
      </c>
      <c r="V402" s="16">
        <v>3.2145684877276329E-2</v>
      </c>
      <c r="W402" s="97">
        <f t="shared" si="162"/>
        <v>443</v>
      </c>
      <c r="X402" s="31">
        <f t="shared" si="178"/>
        <v>0.71826523926981722</v>
      </c>
      <c r="Y402" s="11">
        <v>154923</v>
      </c>
      <c r="Z402" s="8">
        <f t="shared" si="179"/>
        <v>471</v>
      </c>
      <c r="AA402" s="31">
        <f t="shared" si="180"/>
        <v>0.71526233777910242</v>
      </c>
      <c r="AB402" s="9">
        <v>3.3000000000000002E-2</v>
      </c>
      <c r="AC402" s="97">
        <f t="shared" si="163"/>
        <v>486</v>
      </c>
      <c r="AD402" s="31">
        <f t="shared" si="181"/>
        <v>0.8278980754108185</v>
      </c>
      <c r="AE402" s="16">
        <v>0.97777777777777775</v>
      </c>
      <c r="AF402" s="8">
        <f t="shared" si="182"/>
        <v>383</v>
      </c>
      <c r="AG402" s="31">
        <f t="shared" si="183"/>
        <v>0.21155932262884347</v>
      </c>
      <c r="AH402" s="12">
        <v>1.859</v>
      </c>
      <c r="AI402" s="97">
        <f t="shared" si="164"/>
        <v>451</v>
      </c>
      <c r="AJ402" s="31">
        <f t="shared" si="184"/>
        <v>-8.5398568051812465E-2</v>
      </c>
      <c r="AK402" s="11">
        <v>340750.54764795146</v>
      </c>
      <c r="AL402" s="36"/>
    </row>
    <row r="403" spans="1:38" x14ac:dyDescent="0.3">
      <c r="A403" t="s">
        <v>107</v>
      </c>
      <c r="B403" s="3" t="s">
        <v>696</v>
      </c>
      <c r="C403" s="4" t="s">
        <v>143</v>
      </c>
      <c r="D403" s="5" t="s">
        <v>44</v>
      </c>
      <c r="E403" s="34">
        <f t="shared" si="165"/>
        <v>4.677590288039938</v>
      </c>
      <c r="F403" s="6">
        <f t="shared" si="166"/>
        <v>13.273633145153548</v>
      </c>
      <c r="G403" s="7">
        <f t="shared" si="167"/>
        <v>512</v>
      </c>
      <c r="H403" s="97">
        <f t="shared" si="168"/>
        <v>365</v>
      </c>
      <c r="I403" s="31">
        <f t="shared" si="169"/>
        <v>0.19011803103578062</v>
      </c>
      <c r="J403" s="9">
        <v>6.2990009408180558E-2</v>
      </c>
      <c r="K403" s="8">
        <f t="shared" si="170"/>
        <v>490</v>
      </c>
      <c r="L403" s="31">
        <f t="shared" si="171"/>
        <v>0.86306101937484758</v>
      </c>
      <c r="M403" s="9">
        <v>1.2601156069364162E-2</v>
      </c>
      <c r="N403" s="8">
        <f t="shared" si="172"/>
        <v>392</v>
      </c>
      <c r="O403" s="31">
        <f t="shared" si="173"/>
        <v>0.59967591746414861</v>
      </c>
      <c r="P403" s="9">
        <v>2.1987066431510875E-2</v>
      </c>
      <c r="Q403" s="8">
        <f t="shared" si="174"/>
        <v>386</v>
      </c>
      <c r="R403" s="31">
        <f t="shared" si="175"/>
        <v>5.3022261440516576E-2</v>
      </c>
      <c r="S403" s="10">
        <v>0</v>
      </c>
      <c r="T403" s="8">
        <f t="shared" si="176"/>
        <v>346</v>
      </c>
      <c r="U403" s="31">
        <f t="shared" si="177"/>
        <v>0.46423017115434262</v>
      </c>
      <c r="V403" s="16">
        <v>4.5504170487794225E-2</v>
      </c>
      <c r="W403" s="97">
        <f t="shared" si="162"/>
        <v>523</v>
      </c>
      <c r="X403" s="31">
        <f t="shared" si="178"/>
        <v>1.8035895513109945</v>
      </c>
      <c r="Y403" s="11">
        <v>204951</v>
      </c>
      <c r="Z403" s="8">
        <f t="shared" si="179"/>
        <v>471</v>
      </c>
      <c r="AA403" s="31">
        <f t="shared" si="180"/>
        <v>0.71526233777910242</v>
      </c>
      <c r="AB403" s="9">
        <v>3.3000000000000002E-2</v>
      </c>
      <c r="AC403" s="97">
        <f t="shared" si="163"/>
        <v>434</v>
      </c>
      <c r="AD403" s="31">
        <f t="shared" si="181"/>
        <v>0.68440306829467301</v>
      </c>
      <c r="AE403" s="16">
        <v>0.96978005602908746</v>
      </c>
      <c r="AF403" s="8">
        <f t="shared" si="182"/>
        <v>463</v>
      </c>
      <c r="AG403" s="31">
        <f t="shared" si="183"/>
        <v>0.48233057761923853</v>
      </c>
      <c r="AH403" s="12">
        <v>1.5643333333333331</v>
      </c>
      <c r="AI403" s="97">
        <f t="shared" si="164"/>
        <v>433</v>
      </c>
      <c r="AJ403" s="31">
        <f t="shared" si="184"/>
        <v>-0.10588170564522303</v>
      </c>
      <c r="AK403" s="11">
        <v>314903.4966072407</v>
      </c>
      <c r="AL403" s="36"/>
    </row>
    <row r="404" spans="1:38" x14ac:dyDescent="0.3">
      <c r="A404" t="s">
        <v>152</v>
      </c>
      <c r="B404" s="3" t="s">
        <v>698</v>
      </c>
      <c r="C404" s="4" t="s">
        <v>143</v>
      </c>
      <c r="D404" s="5" t="s">
        <v>44</v>
      </c>
      <c r="E404" s="34">
        <f t="shared" si="165"/>
        <v>0.51494276386840743</v>
      </c>
      <c r="F404" s="6">
        <f t="shared" si="166"/>
        <v>26.548624552693223</v>
      </c>
      <c r="G404" s="7">
        <f t="shared" si="167"/>
        <v>256</v>
      </c>
      <c r="H404" s="97">
        <f t="shared" si="168"/>
        <v>494</v>
      </c>
      <c r="I404" s="31">
        <f t="shared" si="169"/>
        <v>0.88100982749505241</v>
      </c>
      <c r="J404" s="9">
        <v>0.12119409442431461</v>
      </c>
      <c r="K404" s="8">
        <f t="shared" si="170"/>
        <v>344</v>
      </c>
      <c r="L404" s="31">
        <f t="shared" si="171"/>
        <v>0.39402485793945796</v>
      </c>
      <c r="M404" s="9">
        <v>2.8418803418803418E-2</v>
      </c>
      <c r="N404" s="8">
        <f t="shared" si="172"/>
        <v>156</v>
      </c>
      <c r="O404" s="31">
        <f t="shared" si="173"/>
        <v>-0.1922252212612609</v>
      </c>
      <c r="P404" s="9">
        <v>7.4649906274120631E-2</v>
      </c>
      <c r="Q404" s="8">
        <f t="shared" si="174"/>
        <v>96</v>
      </c>
      <c r="R404" s="31">
        <f t="shared" si="175"/>
        <v>3.354420770078189E-2</v>
      </c>
      <c r="S404" s="10">
        <v>1.6399768473856839</v>
      </c>
      <c r="T404" s="8">
        <f t="shared" si="176"/>
        <v>202</v>
      </c>
      <c r="U404" s="31">
        <f t="shared" si="177"/>
        <v>-3.7708631369217795E-2</v>
      </c>
      <c r="V404" s="16">
        <v>7.8026505186876455E-2</v>
      </c>
      <c r="W404" s="97">
        <f t="shared" si="162"/>
        <v>335</v>
      </c>
      <c r="X404" s="31">
        <f t="shared" si="178"/>
        <v>-1.029569403311029E-2</v>
      </c>
      <c r="Y404" s="11">
        <v>121340</v>
      </c>
      <c r="Z404" s="8">
        <f t="shared" si="179"/>
        <v>492</v>
      </c>
      <c r="AA404" s="31">
        <f t="shared" si="180"/>
        <v>0.77593431228766208</v>
      </c>
      <c r="AB404" s="9">
        <v>3.2000000000000001E-2</v>
      </c>
      <c r="AC404" s="97">
        <f t="shared" si="163"/>
        <v>123</v>
      </c>
      <c r="AD404" s="31">
        <f t="shared" si="181"/>
        <v>-0.45245077459994165</v>
      </c>
      <c r="AE404" s="16">
        <v>0.90641728900931862</v>
      </c>
      <c r="AF404" s="8">
        <f t="shared" si="182"/>
        <v>457</v>
      </c>
      <c r="AG404" s="31">
        <f t="shared" si="183"/>
        <v>0.47222260090579604</v>
      </c>
      <c r="AH404" s="12">
        <v>1.5753333333333333</v>
      </c>
      <c r="AI404" s="97">
        <f t="shared" si="164"/>
        <v>376</v>
      </c>
      <c r="AJ404" s="31">
        <f t="shared" si="184"/>
        <v>-0.1546790257663303</v>
      </c>
      <c r="AK404" s="11">
        <v>253327.63606984372</v>
      </c>
      <c r="AL404" s="36"/>
    </row>
    <row r="405" spans="1:38" x14ac:dyDescent="0.3">
      <c r="A405" t="s">
        <v>165</v>
      </c>
      <c r="B405" s="3" t="s">
        <v>700</v>
      </c>
      <c r="C405" s="4" t="s">
        <v>143</v>
      </c>
      <c r="D405" s="5" t="s">
        <v>44</v>
      </c>
      <c r="E405" s="34">
        <f t="shared" si="165"/>
        <v>2.099845387197798</v>
      </c>
      <c r="F405" s="6">
        <f t="shared" si="166"/>
        <v>21.494252645316283</v>
      </c>
      <c r="G405" s="7">
        <f t="shared" si="167"/>
        <v>363</v>
      </c>
      <c r="H405" s="97">
        <f t="shared" si="168"/>
        <v>520</v>
      </c>
      <c r="I405" s="31">
        <f t="shared" si="169"/>
        <v>1.1970763911204931</v>
      </c>
      <c r="J405" s="9">
        <v>0.14782107890190055</v>
      </c>
      <c r="K405" s="8">
        <f t="shared" si="170"/>
        <v>100</v>
      </c>
      <c r="L405" s="31">
        <f t="shared" si="171"/>
        <v>-0.68575504695647216</v>
      </c>
      <c r="M405" s="9">
        <v>6.4833005893909626E-2</v>
      </c>
      <c r="N405" s="8">
        <f t="shared" si="172"/>
        <v>488</v>
      </c>
      <c r="O405" s="31">
        <f t="shared" si="173"/>
        <v>0.80136336684250942</v>
      </c>
      <c r="P405" s="9">
        <v>8.5744908896034297E-3</v>
      </c>
      <c r="Q405" s="8">
        <f t="shared" si="174"/>
        <v>386</v>
      </c>
      <c r="R405" s="31">
        <f t="shared" si="175"/>
        <v>5.3022261440516576E-2</v>
      </c>
      <c r="S405" s="10">
        <v>0</v>
      </c>
      <c r="T405" s="8">
        <f t="shared" si="176"/>
        <v>328</v>
      </c>
      <c r="U405" s="31">
        <f t="shared" si="177"/>
        <v>0.41519169168998332</v>
      </c>
      <c r="V405" s="16">
        <v>4.8681541582150101E-2</v>
      </c>
      <c r="W405" s="97">
        <f t="shared" si="162"/>
        <v>165</v>
      </c>
      <c r="X405" s="31">
        <f t="shared" si="178"/>
        <v>-0.64108024862072666</v>
      </c>
      <c r="Y405" s="11">
        <v>92264</v>
      </c>
      <c r="Z405" s="8">
        <f t="shared" si="179"/>
        <v>317</v>
      </c>
      <c r="AA405" s="31">
        <f t="shared" si="180"/>
        <v>0.35123049072774526</v>
      </c>
      <c r="AB405" s="9">
        <v>3.9E-2</v>
      </c>
      <c r="AC405" s="97">
        <f t="shared" si="163"/>
        <v>525</v>
      </c>
      <c r="AD405" s="31">
        <f t="shared" si="181"/>
        <v>0.97569899768042889</v>
      </c>
      <c r="AE405" s="16">
        <v>0.98601549053356286</v>
      </c>
      <c r="AF405" s="8">
        <f t="shared" si="182"/>
        <v>394</v>
      </c>
      <c r="AG405" s="31">
        <f t="shared" si="183"/>
        <v>0.24525257834031772</v>
      </c>
      <c r="AH405" s="12">
        <v>1.8223333333333336</v>
      </c>
      <c r="AI405" s="97">
        <f t="shared" si="164"/>
        <v>321</v>
      </c>
      <c r="AJ405" s="31">
        <f t="shared" si="184"/>
        <v>-0.1788986127549736</v>
      </c>
      <c r="AK405" s="11">
        <v>222765.67268774041</v>
      </c>
      <c r="AL405" s="36"/>
    </row>
    <row r="406" spans="1:38" x14ac:dyDescent="0.3">
      <c r="A406" t="s">
        <v>326</v>
      </c>
      <c r="B406" s="3" t="s">
        <v>708</v>
      </c>
      <c r="C406" s="4" t="s">
        <v>143</v>
      </c>
      <c r="D406" s="5" t="s">
        <v>44</v>
      </c>
      <c r="E406" s="34">
        <f t="shared" si="165"/>
        <v>1.2621527730873128</v>
      </c>
      <c r="F406" s="6">
        <f t="shared" si="166"/>
        <v>24.165716464893315</v>
      </c>
      <c r="G406" s="7">
        <f t="shared" si="167"/>
        <v>309</v>
      </c>
      <c r="H406" s="97">
        <f t="shared" si="168"/>
        <v>214</v>
      </c>
      <c r="I406" s="31">
        <f t="shared" si="169"/>
        <v>-0.21818768894995361</v>
      </c>
      <c r="J406" s="9">
        <v>2.8592349802991635E-2</v>
      </c>
      <c r="K406" s="8">
        <f t="shared" si="170"/>
        <v>476</v>
      </c>
      <c r="L406" s="31">
        <f t="shared" si="171"/>
        <v>0.80301804067734905</v>
      </c>
      <c r="M406" s="9">
        <v>1.4626029076896129E-2</v>
      </c>
      <c r="N406" s="8">
        <f t="shared" si="172"/>
        <v>231</v>
      </c>
      <c r="O406" s="31">
        <f t="shared" si="173"/>
        <v>0.12854892104693308</v>
      </c>
      <c r="P406" s="9">
        <v>5.3317852996338302E-2</v>
      </c>
      <c r="Q406" s="8">
        <f t="shared" si="174"/>
        <v>284</v>
      </c>
      <c r="R406" s="31">
        <f t="shared" si="175"/>
        <v>4.9398638016402888E-2</v>
      </c>
      <c r="S406" s="10">
        <v>0.30509508796908369</v>
      </c>
      <c r="T406" s="8">
        <f t="shared" si="176"/>
        <v>359</v>
      </c>
      <c r="U406" s="31">
        <f t="shared" si="177"/>
        <v>0.49568154570098605</v>
      </c>
      <c r="V406" s="16">
        <v>4.3466328175923705E-2</v>
      </c>
      <c r="W406" s="97">
        <f t="shared" si="162"/>
        <v>313</v>
      </c>
      <c r="X406" s="31">
        <f t="shared" si="178"/>
        <v>-9.5901549460360738E-2</v>
      </c>
      <c r="Y406" s="11">
        <v>117394</v>
      </c>
      <c r="Z406" s="8">
        <f t="shared" si="179"/>
        <v>366</v>
      </c>
      <c r="AA406" s="31">
        <f t="shared" si="180"/>
        <v>0.47257443974486402</v>
      </c>
      <c r="AB406" s="9">
        <v>3.7000000000000005E-2</v>
      </c>
      <c r="AC406" s="97">
        <f t="shared" si="163"/>
        <v>248</v>
      </c>
      <c r="AD406" s="31">
        <f t="shared" si="181"/>
        <v>0.17617774644580864</v>
      </c>
      <c r="AE406" s="16">
        <v>0.94145402022147329</v>
      </c>
      <c r="AF406" s="8">
        <f t="shared" si="182"/>
        <v>162</v>
      </c>
      <c r="AG406" s="31">
        <f t="shared" si="183"/>
        <v>-0.23012862951612181</v>
      </c>
      <c r="AH406" s="12">
        <v>2.3396666666666666</v>
      </c>
      <c r="AI406" s="97">
        <f t="shared" si="164"/>
        <v>236</v>
      </c>
      <c r="AJ406" s="31">
        <f t="shared" si="184"/>
        <v>-0.21200959584055884</v>
      </c>
      <c r="AK406" s="11">
        <v>180983.92582799416</v>
      </c>
      <c r="AL406" s="36"/>
    </row>
    <row r="407" spans="1:38" x14ac:dyDescent="0.3">
      <c r="A407" t="s">
        <v>336</v>
      </c>
      <c r="B407" s="3" t="s">
        <v>710</v>
      </c>
      <c r="C407" s="4" t="s">
        <v>143</v>
      </c>
      <c r="D407" s="5" t="s">
        <v>44</v>
      </c>
      <c r="E407" s="34">
        <f t="shared" si="165"/>
        <v>6.9365985303840141</v>
      </c>
      <c r="F407" s="6">
        <f t="shared" si="166"/>
        <v>6.0694884673868863</v>
      </c>
      <c r="G407" s="7">
        <f t="shared" si="167"/>
        <v>560</v>
      </c>
      <c r="H407" s="97">
        <f t="shared" si="168"/>
        <v>450</v>
      </c>
      <c r="I407" s="31">
        <f t="shared" si="169"/>
        <v>0.54285019470556684</v>
      </c>
      <c r="J407" s="9">
        <v>9.2705882352941194E-2</v>
      </c>
      <c r="K407" s="8">
        <f t="shared" si="170"/>
        <v>297</v>
      </c>
      <c r="L407" s="31">
        <f t="shared" si="171"/>
        <v>0.26287032484775796</v>
      </c>
      <c r="M407" s="9">
        <v>3.2841823056300269E-2</v>
      </c>
      <c r="N407" s="8">
        <f t="shared" si="172"/>
        <v>525</v>
      </c>
      <c r="O407" s="31">
        <f t="shared" si="173"/>
        <v>0.93029961714273846</v>
      </c>
      <c r="P407" s="9">
        <v>0</v>
      </c>
      <c r="Q407" s="8">
        <f t="shared" si="174"/>
        <v>386</v>
      </c>
      <c r="R407" s="31">
        <f t="shared" si="175"/>
        <v>5.3022261440516576E-2</v>
      </c>
      <c r="S407" s="10">
        <v>0</v>
      </c>
      <c r="T407" s="8">
        <f t="shared" si="176"/>
        <v>544</v>
      </c>
      <c r="U407" s="31">
        <f t="shared" si="177"/>
        <v>0.97129125744042788</v>
      </c>
      <c r="V407" s="16">
        <v>1.2649945474372955E-2</v>
      </c>
      <c r="W407" s="97">
        <f t="shared" si="162"/>
        <v>554</v>
      </c>
      <c r="X407" s="31">
        <f t="shared" si="178"/>
        <v>2.7808977573784568</v>
      </c>
      <c r="Y407" s="11">
        <v>250000</v>
      </c>
      <c r="Z407" s="8">
        <f t="shared" si="179"/>
        <v>536</v>
      </c>
      <c r="AA407" s="31">
        <f t="shared" si="180"/>
        <v>0.95795023581334082</v>
      </c>
      <c r="AB407" s="9">
        <v>2.8999999999999998E-2</v>
      </c>
      <c r="AC407" s="97">
        <f t="shared" si="163"/>
        <v>545</v>
      </c>
      <c r="AD407" s="31">
        <f t="shared" si="181"/>
        <v>1.050460338229299</v>
      </c>
      <c r="AE407" s="16">
        <v>0.99018232819074337</v>
      </c>
      <c r="AF407" s="8">
        <f t="shared" si="182"/>
        <v>274</v>
      </c>
      <c r="AG407" s="31">
        <f t="shared" si="183"/>
        <v>-1.3207930027450516E-3</v>
      </c>
      <c r="AH407" s="12">
        <v>2.0906666666666665</v>
      </c>
      <c r="AI407" s="97">
        <f t="shared" si="164"/>
        <v>485</v>
      </c>
      <c r="AJ407" s="31">
        <f t="shared" si="184"/>
        <v>-3.3691474793640257E-2</v>
      </c>
      <c r="AK407" s="11">
        <v>405998.16279069765</v>
      </c>
      <c r="AL407" s="36"/>
    </row>
    <row r="408" spans="1:38" x14ac:dyDescent="0.3">
      <c r="A408" t="s">
        <v>489</v>
      </c>
      <c r="B408" s="3" t="s">
        <v>722</v>
      </c>
      <c r="C408" s="4" t="s">
        <v>143</v>
      </c>
      <c r="D408" s="5" t="s">
        <v>44</v>
      </c>
      <c r="E408" s="34">
        <f t="shared" si="165"/>
        <v>-0.36879201717360294</v>
      </c>
      <c r="F408" s="6">
        <f t="shared" si="166"/>
        <v>29.366920254348027</v>
      </c>
      <c r="G408" s="7">
        <f t="shared" si="167"/>
        <v>210</v>
      </c>
      <c r="H408" s="97">
        <f t="shared" si="168"/>
        <v>550</v>
      </c>
      <c r="I408" s="31">
        <f t="shared" si="169"/>
        <v>2.0188853640446793</v>
      </c>
      <c r="J408" s="9">
        <v>0.21705426356589141</v>
      </c>
      <c r="K408" s="8">
        <f t="shared" si="170"/>
        <v>99</v>
      </c>
      <c r="L408" s="31">
        <f t="shared" si="171"/>
        <v>-0.70346319450808892</v>
      </c>
      <c r="M408" s="9">
        <v>6.5430190623390005E-2</v>
      </c>
      <c r="N408" s="8">
        <f t="shared" si="172"/>
        <v>226</v>
      </c>
      <c r="O408" s="31">
        <f t="shared" si="173"/>
        <v>0.10963708741001703</v>
      </c>
      <c r="P408" s="9">
        <v>5.4575523704520394E-2</v>
      </c>
      <c r="Q408" s="8">
        <f t="shared" si="174"/>
        <v>386</v>
      </c>
      <c r="R408" s="31">
        <f t="shared" si="175"/>
        <v>5.3022261440516576E-2</v>
      </c>
      <c r="S408" s="10">
        <v>0</v>
      </c>
      <c r="T408" s="8">
        <f t="shared" si="176"/>
        <v>207</v>
      </c>
      <c r="U408" s="31">
        <f t="shared" si="177"/>
        <v>-2.716792156585246E-2</v>
      </c>
      <c r="V408" s="16">
        <v>7.734353648537852E-2</v>
      </c>
      <c r="W408" s="97">
        <f t="shared" si="162"/>
        <v>101</v>
      </c>
      <c r="X408" s="31">
        <f t="shared" si="178"/>
        <v>-0.82127341516374297</v>
      </c>
      <c r="Y408" s="11">
        <v>83958</v>
      </c>
      <c r="Z408" s="8">
        <f t="shared" si="179"/>
        <v>218</v>
      </c>
      <c r="AA408" s="31">
        <f t="shared" si="180"/>
        <v>0.10854259269350727</v>
      </c>
      <c r="AB408" s="9">
        <v>4.2999999999999997E-2</v>
      </c>
      <c r="AC408" s="97">
        <f t="shared" si="163"/>
        <v>230</v>
      </c>
      <c r="AD408" s="31">
        <f t="shared" si="181"/>
        <v>0.10803121734209045</v>
      </c>
      <c r="AE408" s="16">
        <v>0.93765586034912718</v>
      </c>
      <c r="AF408" s="8">
        <f t="shared" si="182"/>
        <v>55</v>
      </c>
      <c r="AG408" s="31">
        <f t="shared" si="183"/>
        <v>-0.65098802358490315</v>
      </c>
      <c r="AH408" s="12">
        <v>2.7976666666666667</v>
      </c>
      <c r="AI408" s="97">
        <f t="shared" si="164"/>
        <v>88</v>
      </c>
      <c r="AJ408" s="31">
        <f t="shared" si="184"/>
        <v>-0.26276950327224252</v>
      </c>
      <c r="AK408" s="11">
        <v>116931.53579617834</v>
      </c>
      <c r="AL408" s="36"/>
    </row>
    <row r="409" spans="1:38" x14ac:dyDescent="0.3">
      <c r="A409" t="s">
        <v>202</v>
      </c>
      <c r="B409" s="3" t="s">
        <v>795</v>
      </c>
      <c r="C409" s="4" t="s">
        <v>143</v>
      </c>
      <c r="D409" s="5" t="s">
        <v>44</v>
      </c>
      <c r="E409" s="34">
        <f t="shared" si="165"/>
        <v>1.1108980877925554</v>
      </c>
      <c r="F409" s="6">
        <f t="shared" si="166"/>
        <v>24.64807886429864</v>
      </c>
      <c r="G409" s="7">
        <f t="shared" si="167"/>
        <v>299</v>
      </c>
      <c r="H409" s="97">
        <f t="shared" si="168"/>
        <v>380</v>
      </c>
      <c r="I409" s="31">
        <f t="shared" si="169"/>
        <v>0.23767506411211101</v>
      </c>
      <c r="J409" s="9">
        <v>6.6996445163353124E-2</v>
      </c>
      <c r="K409" s="8">
        <f t="shared" si="170"/>
        <v>411</v>
      </c>
      <c r="L409" s="31">
        <f t="shared" si="171"/>
        <v>0.599026728688833</v>
      </c>
      <c r="M409" s="9">
        <v>2.1505376344086023E-2</v>
      </c>
      <c r="N409" s="8">
        <f t="shared" si="172"/>
        <v>249</v>
      </c>
      <c r="O409" s="31">
        <f t="shared" si="173"/>
        <v>0.19065884283786838</v>
      </c>
      <c r="P409" s="9">
        <v>4.9187432286023833E-2</v>
      </c>
      <c r="Q409" s="8">
        <f t="shared" si="174"/>
        <v>322</v>
      </c>
      <c r="R409" s="31">
        <f t="shared" si="175"/>
        <v>5.0719253687736346E-2</v>
      </c>
      <c r="S409" s="10">
        <v>0.19390435227132508</v>
      </c>
      <c r="T409" s="8">
        <f t="shared" si="176"/>
        <v>331</v>
      </c>
      <c r="U409" s="31">
        <f t="shared" si="177"/>
        <v>0.42235062121488898</v>
      </c>
      <c r="V409" s="16">
        <v>4.8217690011150678E-2</v>
      </c>
      <c r="W409" s="97">
        <f t="shared" si="162"/>
        <v>288</v>
      </c>
      <c r="X409" s="31">
        <f t="shared" si="178"/>
        <v>-0.2058267571263207</v>
      </c>
      <c r="Y409" s="11">
        <v>112327</v>
      </c>
      <c r="Z409" s="8">
        <f t="shared" si="179"/>
        <v>396</v>
      </c>
      <c r="AA409" s="31">
        <f t="shared" si="180"/>
        <v>0.53324641425342367</v>
      </c>
      <c r="AB409" s="9">
        <v>3.6000000000000004E-2</v>
      </c>
      <c r="AC409" s="97">
        <f t="shared" si="163"/>
        <v>212</v>
      </c>
      <c r="AD409" s="31">
        <f t="shared" si="181"/>
        <v>3.290944643098094E-2</v>
      </c>
      <c r="AE409" s="16">
        <v>0.93346893403656483</v>
      </c>
      <c r="AF409" s="8">
        <f t="shared" si="182"/>
        <v>137</v>
      </c>
      <c r="AG409" s="31">
        <f t="shared" si="183"/>
        <v>-0.28801976887492853</v>
      </c>
      <c r="AH409" s="12">
        <v>2.4026666666666672</v>
      </c>
      <c r="AI409" s="97">
        <f t="shared" si="164"/>
        <v>269</v>
      </c>
      <c r="AJ409" s="31">
        <f t="shared" si="184"/>
        <v>-0.20132095795010396</v>
      </c>
      <c r="AK409" s="11">
        <v>194471.59429921204</v>
      </c>
      <c r="AL409" s="36"/>
    </row>
    <row r="410" spans="1:38" x14ac:dyDescent="0.3">
      <c r="A410" t="s">
        <v>528</v>
      </c>
      <c r="B410" s="3" t="s">
        <v>817</v>
      </c>
      <c r="C410" s="4" t="s">
        <v>143</v>
      </c>
      <c r="D410" s="5" t="s">
        <v>44</v>
      </c>
      <c r="E410" s="34">
        <f t="shared" si="165"/>
        <v>1.6978927848606331</v>
      </c>
      <c r="F410" s="6">
        <f t="shared" si="166"/>
        <v>22.776109278932182</v>
      </c>
      <c r="G410" s="7">
        <f t="shared" si="167"/>
        <v>336</v>
      </c>
      <c r="H410" s="97">
        <f t="shared" si="168"/>
        <v>196</v>
      </c>
      <c r="I410" s="31">
        <f t="shared" si="169"/>
        <v>-0.30890906940393026</v>
      </c>
      <c r="J410" s="9">
        <v>2.0949539499286463E-2</v>
      </c>
      <c r="K410" s="8">
        <f t="shared" si="170"/>
        <v>212</v>
      </c>
      <c r="L410" s="31">
        <f t="shared" si="171"/>
        <v>-5.7249996338731519E-2</v>
      </c>
      <c r="M410" s="9">
        <v>4.3637473298748855E-2</v>
      </c>
      <c r="N410" s="8">
        <f t="shared" si="172"/>
        <v>394</v>
      </c>
      <c r="O410" s="31">
        <f t="shared" si="173"/>
        <v>0.60403001503489984</v>
      </c>
      <c r="P410" s="9">
        <v>2.1697511167836629E-2</v>
      </c>
      <c r="Q410" s="8">
        <f t="shared" si="174"/>
        <v>368</v>
      </c>
      <c r="R410" s="31">
        <f t="shared" si="175"/>
        <v>5.2267733157067627E-2</v>
      </c>
      <c r="S410" s="10">
        <v>6.352836541515787E-2</v>
      </c>
      <c r="T410" s="8">
        <f t="shared" si="176"/>
        <v>343</v>
      </c>
      <c r="U410" s="31">
        <f t="shared" si="177"/>
        <v>0.45563989708175939</v>
      </c>
      <c r="V410" s="16">
        <v>4.6060763775941711E-2</v>
      </c>
      <c r="W410" s="97">
        <f t="shared" ref="W410:W416" si="185">RANK(Y410,Y$7:Y$570,1)</f>
        <v>330</v>
      </c>
      <c r="X410" s="31">
        <f t="shared" si="178"/>
        <v>-2.4917677448712622E-2</v>
      </c>
      <c r="Y410" s="11">
        <v>120666</v>
      </c>
      <c r="Z410" s="8">
        <f t="shared" si="179"/>
        <v>266</v>
      </c>
      <c r="AA410" s="31">
        <f t="shared" si="180"/>
        <v>0.22988654171062647</v>
      </c>
      <c r="AB410" s="9">
        <v>4.0999999999999995E-2</v>
      </c>
      <c r="AC410" s="97">
        <f t="shared" ref="AC410:AC416" si="186">RANK(AE410,AE$7:AE$570,1)</f>
        <v>344</v>
      </c>
      <c r="AD410" s="31">
        <f t="shared" si="181"/>
        <v>0.43821673628663704</v>
      </c>
      <c r="AE410" s="16">
        <v>0.95605881358796685</v>
      </c>
      <c r="AF410" s="8">
        <f t="shared" si="182"/>
        <v>410</v>
      </c>
      <c r="AG410" s="31">
        <f t="shared" si="183"/>
        <v>0.30099960142657567</v>
      </c>
      <c r="AH410" s="12">
        <v>1.7616666666666667</v>
      </c>
      <c r="AI410" s="97">
        <f t="shared" ref="AI410:AI416" si="187">RANK(AK410,AK$7:AK$570,1)</f>
        <v>358</v>
      </c>
      <c r="AJ410" s="31">
        <f t="shared" si="184"/>
        <v>-0.16376237953049252</v>
      </c>
      <c r="AK410" s="11">
        <v>241865.62702496664</v>
      </c>
      <c r="AL410" s="36"/>
    </row>
    <row r="411" spans="1:38" x14ac:dyDescent="0.3">
      <c r="A411" t="s">
        <v>1083</v>
      </c>
      <c r="B411" s="3" t="s">
        <v>863</v>
      </c>
      <c r="C411" s="4" t="s">
        <v>143</v>
      </c>
      <c r="D411" s="5" t="s">
        <v>44</v>
      </c>
      <c r="E411" s="34">
        <f t="shared" si="165"/>
        <v>2.8507181330393236</v>
      </c>
      <c r="F411" s="6">
        <f t="shared" si="166"/>
        <v>19.099663819017373</v>
      </c>
      <c r="G411" s="7">
        <f t="shared" si="167"/>
        <v>421</v>
      </c>
      <c r="H411" s="97">
        <f t="shared" si="168"/>
        <v>262</v>
      </c>
      <c r="I411" s="31">
        <f t="shared" si="169"/>
        <v>-9.1879247929713456E-2</v>
      </c>
      <c r="J411" s="9">
        <v>3.9233187162870164E-2</v>
      </c>
      <c r="K411" s="8">
        <f t="shared" si="170"/>
        <v>371</v>
      </c>
      <c r="L411" s="31">
        <f t="shared" si="171"/>
        <v>0.47867066148299631</v>
      </c>
      <c r="M411" s="9">
        <v>2.5564231468606268E-2</v>
      </c>
      <c r="N411" s="8">
        <f t="shared" si="172"/>
        <v>304</v>
      </c>
      <c r="O411" s="31">
        <f t="shared" si="173"/>
        <v>0.36578600074182088</v>
      </c>
      <c r="P411" s="9">
        <v>3.7541163556531282E-2</v>
      </c>
      <c r="Q411" s="8">
        <f t="shared" si="174"/>
        <v>381</v>
      </c>
      <c r="R411" s="31">
        <f t="shared" si="175"/>
        <v>5.2578757717224187E-2</v>
      </c>
      <c r="S411" s="10">
        <v>3.7341299477221805E-2</v>
      </c>
      <c r="T411" s="8">
        <f t="shared" si="176"/>
        <v>313</v>
      </c>
      <c r="U411" s="31">
        <f t="shared" si="177"/>
        <v>0.33285916622085249</v>
      </c>
      <c r="V411" s="16">
        <v>5.4016147985292445E-2</v>
      </c>
      <c r="W411" s="97">
        <f t="shared" si="185"/>
        <v>489</v>
      </c>
      <c r="X411" s="31">
        <f t="shared" si="178"/>
        <v>1.1538224514879893</v>
      </c>
      <c r="Y411" s="11">
        <v>175000</v>
      </c>
      <c r="Z411" s="8">
        <f t="shared" si="179"/>
        <v>415</v>
      </c>
      <c r="AA411" s="31">
        <f t="shared" si="180"/>
        <v>0.59391838876198322</v>
      </c>
      <c r="AB411" s="9">
        <v>3.5000000000000003E-2</v>
      </c>
      <c r="AC411" s="97">
        <f t="shared" si="186"/>
        <v>294</v>
      </c>
      <c r="AD411" s="31">
        <f t="shared" si="181"/>
        <v>0.3231804884110912</v>
      </c>
      <c r="AE411" s="16">
        <v>0.94964724624487939</v>
      </c>
      <c r="AF411" s="8">
        <f t="shared" si="182"/>
        <v>225</v>
      </c>
      <c r="AG411" s="31">
        <f t="shared" si="183"/>
        <v>-9.9950141539970491E-2</v>
      </c>
      <c r="AH411" s="12">
        <v>2.198</v>
      </c>
      <c r="AI411" s="97">
        <f t="shared" si="187"/>
        <v>344</v>
      </c>
      <c r="AJ411" s="31">
        <f t="shared" si="184"/>
        <v>-0.17254975321986432</v>
      </c>
      <c r="AK411" s="11">
        <v>230777.10627333832</v>
      </c>
      <c r="AL411" s="36"/>
    </row>
    <row r="412" spans="1:38" x14ac:dyDescent="0.3">
      <c r="A412" t="s">
        <v>508</v>
      </c>
      <c r="B412" s="3" t="s">
        <v>885</v>
      </c>
      <c r="C412" s="4" t="s">
        <v>143</v>
      </c>
      <c r="D412" s="5" t="s">
        <v>44</v>
      </c>
      <c r="E412" s="34">
        <f t="shared" si="165"/>
        <v>1.5100793241362465</v>
      </c>
      <c r="F412" s="6">
        <f t="shared" si="166"/>
        <v>23.375060322194663</v>
      </c>
      <c r="G412" s="7">
        <f t="shared" si="167"/>
        <v>321</v>
      </c>
      <c r="H412" s="97">
        <f t="shared" si="168"/>
        <v>58</v>
      </c>
      <c r="I412" s="31">
        <f t="shared" si="169"/>
        <v>-0.86738541654489043</v>
      </c>
      <c r="J412" s="9">
        <v>-2.6099224077122063E-2</v>
      </c>
      <c r="K412" s="8">
        <f t="shared" si="170"/>
        <v>388</v>
      </c>
      <c r="L412" s="31">
        <f t="shared" si="171"/>
        <v>0.52591969019910634</v>
      </c>
      <c r="M412" s="9">
        <v>2.3970818134445022E-2</v>
      </c>
      <c r="N412" s="8">
        <f t="shared" si="172"/>
        <v>493</v>
      </c>
      <c r="O412" s="31">
        <f t="shared" si="173"/>
        <v>0.81790203963195418</v>
      </c>
      <c r="P412" s="9">
        <v>7.4746396155899626E-3</v>
      </c>
      <c r="Q412" s="8">
        <f t="shared" si="174"/>
        <v>386</v>
      </c>
      <c r="R412" s="31">
        <f t="shared" si="175"/>
        <v>5.3022261440516576E-2</v>
      </c>
      <c r="S412" s="10">
        <v>0</v>
      </c>
      <c r="T412" s="8">
        <f t="shared" si="176"/>
        <v>210</v>
      </c>
      <c r="U412" s="31">
        <f t="shared" si="177"/>
        <v>-1.9523821105520877E-2</v>
      </c>
      <c r="V412" s="16">
        <v>7.6848249027237359E-2</v>
      </c>
      <c r="W412" s="97">
        <f t="shared" si="185"/>
        <v>229</v>
      </c>
      <c r="X412" s="31">
        <f t="shared" si="178"/>
        <v>-0.40925455903745284</v>
      </c>
      <c r="Y412" s="11">
        <v>102950</v>
      </c>
      <c r="Z412" s="8">
        <f t="shared" si="179"/>
        <v>340</v>
      </c>
      <c r="AA412" s="31">
        <f t="shared" si="180"/>
        <v>0.41190246523630486</v>
      </c>
      <c r="AB412" s="9">
        <v>3.7999999999999999E-2</v>
      </c>
      <c r="AC412" s="97">
        <f t="shared" si="186"/>
        <v>431</v>
      </c>
      <c r="AD412" s="31">
        <f t="shared" si="181"/>
        <v>0.68325896923494722</v>
      </c>
      <c r="AE412" s="16">
        <v>0.96971628944851773</v>
      </c>
      <c r="AF412" s="8">
        <f t="shared" si="182"/>
        <v>429</v>
      </c>
      <c r="AG412" s="31">
        <f t="shared" si="183"/>
        <v>0.36348527565512861</v>
      </c>
      <c r="AH412" s="12">
        <v>1.6936666666666664</v>
      </c>
      <c r="AI412" s="97">
        <f t="shared" si="187"/>
        <v>415</v>
      </c>
      <c r="AJ412" s="31">
        <f t="shared" si="184"/>
        <v>-0.13093167436735506</v>
      </c>
      <c r="AK412" s="11">
        <v>283293.69966199901</v>
      </c>
      <c r="AL412" s="36"/>
    </row>
    <row r="413" spans="1:38" x14ac:dyDescent="0.3">
      <c r="A413" t="s">
        <v>546</v>
      </c>
      <c r="B413" s="3" t="s">
        <v>895</v>
      </c>
      <c r="C413" s="4" t="s">
        <v>143</v>
      </c>
      <c r="D413" s="5" t="s">
        <v>44</v>
      </c>
      <c r="E413" s="34">
        <f t="shared" si="165"/>
        <v>-0.64291117090457028</v>
      </c>
      <c r="F413" s="6">
        <f t="shared" si="166"/>
        <v>30.241106547876416</v>
      </c>
      <c r="G413" s="7">
        <f t="shared" si="167"/>
        <v>195</v>
      </c>
      <c r="H413" s="97">
        <f t="shared" si="168"/>
        <v>245</v>
      </c>
      <c r="I413" s="31">
        <f t="shared" si="169"/>
        <v>-0.15151360723427235</v>
      </c>
      <c r="J413" s="9">
        <v>3.4209298709376501E-2</v>
      </c>
      <c r="K413" s="8">
        <f t="shared" si="170"/>
        <v>446</v>
      </c>
      <c r="L413" s="31">
        <f t="shared" si="171"/>
        <v>0.69972721499441826</v>
      </c>
      <c r="M413" s="9">
        <v>1.8109380659181457E-2</v>
      </c>
      <c r="N413" s="8">
        <f t="shared" si="172"/>
        <v>70</v>
      </c>
      <c r="O413" s="31">
        <f t="shared" si="173"/>
        <v>-0.99441635348384994</v>
      </c>
      <c r="P413" s="9">
        <v>0.12799704905938769</v>
      </c>
      <c r="Q413" s="8">
        <f t="shared" si="174"/>
        <v>386</v>
      </c>
      <c r="R413" s="31">
        <f t="shared" si="175"/>
        <v>5.3022261440516576E-2</v>
      </c>
      <c r="S413" s="10">
        <v>0</v>
      </c>
      <c r="T413" s="8">
        <f t="shared" si="176"/>
        <v>267</v>
      </c>
      <c r="U413" s="31">
        <f t="shared" si="177"/>
        <v>0.20731923876192054</v>
      </c>
      <c r="V413" s="16">
        <v>6.2150309995463483E-2</v>
      </c>
      <c r="W413" s="97">
        <f t="shared" si="185"/>
        <v>257</v>
      </c>
      <c r="X413" s="31">
        <f t="shared" si="178"/>
        <v>-0.32024269263653837</v>
      </c>
      <c r="Y413" s="11">
        <v>107053</v>
      </c>
      <c r="Z413" s="8">
        <f t="shared" si="179"/>
        <v>246</v>
      </c>
      <c r="AA413" s="31">
        <f t="shared" si="180"/>
        <v>0.16921456720206646</v>
      </c>
      <c r="AB413" s="9">
        <v>4.2000000000000003E-2</v>
      </c>
      <c r="AC413" s="97">
        <f t="shared" si="186"/>
        <v>271</v>
      </c>
      <c r="AD413" s="31">
        <f t="shared" si="181"/>
        <v>0.24634654229359956</v>
      </c>
      <c r="AE413" s="16">
        <v>0.9453648915187377</v>
      </c>
      <c r="AF413" s="8">
        <f t="shared" si="182"/>
        <v>120</v>
      </c>
      <c r="AG413" s="31">
        <f t="shared" si="183"/>
        <v>-0.34989283845418134</v>
      </c>
      <c r="AH413" s="12">
        <v>2.4700000000000002</v>
      </c>
      <c r="AI413" s="97">
        <f t="shared" si="187"/>
        <v>220</v>
      </c>
      <c r="AJ413" s="31">
        <f t="shared" si="184"/>
        <v>-0.21493970723510544</v>
      </c>
      <c r="AK413" s="11">
        <v>177286.50699142987</v>
      </c>
      <c r="AL413" s="36"/>
    </row>
    <row r="414" spans="1:38" x14ac:dyDescent="0.3">
      <c r="A414" t="s">
        <v>569</v>
      </c>
      <c r="B414" s="3" t="s">
        <v>897</v>
      </c>
      <c r="C414" s="4" t="s">
        <v>143</v>
      </c>
      <c r="D414" s="5" t="s">
        <v>44</v>
      </c>
      <c r="E414" s="34">
        <f t="shared" si="165"/>
        <v>2.8379070451178801</v>
      </c>
      <c r="F414" s="6">
        <f t="shared" si="166"/>
        <v>19.140519327702854</v>
      </c>
      <c r="G414" s="7">
        <f t="shared" si="167"/>
        <v>418</v>
      </c>
      <c r="H414" s="97">
        <f t="shared" si="168"/>
        <v>481</v>
      </c>
      <c r="I414" s="31">
        <f t="shared" si="169"/>
        <v>0.68908329800464352</v>
      </c>
      <c r="J414" s="9">
        <v>0.10502527016476959</v>
      </c>
      <c r="K414" s="8">
        <f t="shared" si="170"/>
        <v>273</v>
      </c>
      <c r="L414" s="31">
        <f t="shared" si="171"/>
        <v>0.17177766984653048</v>
      </c>
      <c r="M414" s="9">
        <v>3.5913806863527534E-2</v>
      </c>
      <c r="N414" s="8">
        <f t="shared" si="172"/>
        <v>387</v>
      </c>
      <c r="O414" s="31">
        <f t="shared" si="173"/>
        <v>0.58119067493062548</v>
      </c>
      <c r="P414" s="9">
        <v>2.3216368069543095E-2</v>
      </c>
      <c r="Q414" s="8">
        <f t="shared" si="174"/>
        <v>365</v>
      </c>
      <c r="R414" s="31">
        <f t="shared" si="175"/>
        <v>5.2138981054559629E-2</v>
      </c>
      <c r="S414" s="10">
        <v>7.4368794853679393E-2</v>
      </c>
      <c r="T414" s="8">
        <f t="shared" si="176"/>
        <v>388</v>
      </c>
      <c r="U414" s="31">
        <f t="shared" si="177"/>
        <v>0.54453391000570972</v>
      </c>
      <c r="V414" s="16">
        <v>4.0301016120406451E-2</v>
      </c>
      <c r="W414" s="97">
        <f t="shared" si="185"/>
        <v>408</v>
      </c>
      <c r="X414" s="31">
        <f t="shared" si="178"/>
        <v>0.43504566435781655</v>
      </c>
      <c r="Y414" s="11">
        <v>141868</v>
      </c>
      <c r="Z414" s="8">
        <f t="shared" si="179"/>
        <v>317</v>
      </c>
      <c r="AA414" s="31">
        <f t="shared" si="180"/>
        <v>0.35123049072774526</v>
      </c>
      <c r="AB414" s="9">
        <v>3.9E-2</v>
      </c>
      <c r="AC414" s="97">
        <f t="shared" si="186"/>
        <v>444</v>
      </c>
      <c r="AD414" s="31">
        <f t="shared" si="181"/>
        <v>0.71561198253612412</v>
      </c>
      <c r="AE414" s="16">
        <v>0.97151949085123313</v>
      </c>
      <c r="AF414" s="8">
        <f t="shared" si="182"/>
        <v>239</v>
      </c>
      <c r="AG414" s="31">
        <f t="shared" si="183"/>
        <v>-7.2689234646141285E-2</v>
      </c>
      <c r="AH414" s="12">
        <v>2.1683333333333334</v>
      </c>
      <c r="AI414" s="97">
        <f t="shared" si="187"/>
        <v>372</v>
      </c>
      <c r="AJ414" s="31">
        <f t="shared" si="184"/>
        <v>-0.15555036718383444</v>
      </c>
      <c r="AK414" s="11">
        <v>252228.11672182352</v>
      </c>
      <c r="AL414" s="36"/>
    </row>
    <row r="415" spans="1:38" x14ac:dyDescent="0.3">
      <c r="A415" t="s">
        <v>840</v>
      </c>
      <c r="B415" s="3" t="s">
        <v>911</v>
      </c>
      <c r="C415" s="4" t="s">
        <v>143</v>
      </c>
      <c r="D415" s="5" t="s">
        <v>44</v>
      </c>
      <c r="E415" s="34">
        <f t="shared" si="165"/>
        <v>1.8969175204851121</v>
      </c>
      <c r="F415" s="6">
        <f t="shared" si="166"/>
        <v>22.141404649255751</v>
      </c>
      <c r="G415" s="7">
        <f t="shared" si="167"/>
        <v>351</v>
      </c>
      <c r="H415" s="97">
        <f t="shared" si="168"/>
        <v>124</v>
      </c>
      <c r="I415" s="31">
        <f t="shared" si="169"/>
        <v>-0.51276925823716568</v>
      </c>
      <c r="J415" s="9">
        <v>3.7753657385559691E-3</v>
      </c>
      <c r="K415" s="8">
        <f t="shared" si="170"/>
        <v>372</v>
      </c>
      <c r="L415" s="31">
        <f t="shared" si="171"/>
        <v>0.48007612436366542</v>
      </c>
      <c r="M415" s="9">
        <v>2.5516834022445364E-2</v>
      </c>
      <c r="N415" s="8">
        <f t="shared" si="172"/>
        <v>315</v>
      </c>
      <c r="O415" s="31">
        <f t="shared" si="173"/>
        <v>0.39823700666608874</v>
      </c>
      <c r="P415" s="9">
        <v>3.5383113714006834E-2</v>
      </c>
      <c r="Q415" s="8">
        <f t="shared" si="174"/>
        <v>329</v>
      </c>
      <c r="R415" s="31">
        <f t="shared" si="175"/>
        <v>5.0991739628357756E-2</v>
      </c>
      <c r="S415" s="10">
        <v>0.1709620891567295</v>
      </c>
      <c r="T415" s="8">
        <f t="shared" si="176"/>
        <v>400</v>
      </c>
      <c r="U415" s="31">
        <f t="shared" si="177"/>
        <v>0.57119617859904681</v>
      </c>
      <c r="V415" s="16">
        <v>3.8573476391121152E-2</v>
      </c>
      <c r="W415" s="97">
        <f t="shared" si="185"/>
        <v>389</v>
      </c>
      <c r="X415" s="31">
        <f t="shared" si="178"/>
        <v>0.27561397871796262</v>
      </c>
      <c r="Y415" s="11">
        <v>134519</v>
      </c>
      <c r="Z415" s="8">
        <f t="shared" si="179"/>
        <v>291</v>
      </c>
      <c r="AA415" s="31">
        <f t="shared" si="180"/>
        <v>0.29055851621918566</v>
      </c>
      <c r="AB415" s="9">
        <v>0.04</v>
      </c>
      <c r="AC415" s="97">
        <f t="shared" si="186"/>
        <v>298</v>
      </c>
      <c r="AD415" s="31">
        <f t="shared" si="181"/>
        <v>0.33032340965781704</v>
      </c>
      <c r="AE415" s="16">
        <v>0.95004535833081338</v>
      </c>
      <c r="AF415" s="8">
        <f t="shared" si="182"/>
        <v>335</v>
      </c>
      <c r="AG415" s="31">
        <f t="shared" si="183"/>
        <v>0.11721820663671494</v>
      </c>
      <c r="AH415" s="12">
        <v>1.9616666666666667</v>
      </c>
      <c r="AI415" s="97">
        <f t="shared" si="187"/>
        <v>356</v>
      </c>
      <c r="AJ415" s="31">
        <f t="shared" si="184"/>
        <v>-0.16453830877660033</v>
      </c>
      <c r="AK415" s="11">
        <v>240886.50540667606</v>
      </c>
      <c r="AL415" s="36"/>
    </row>
    <row r="416" spans="1:38" x14ac:dyDescent="0.3">
      <c r="A416" t="s">
        <v>491</v>
      </c>
      <c r="B416" s="3" t="s">
        <v>1057</v>
      </c>
      <c r="C416" s="4" t="s">
        <v>143</v>
      </c>
      <c r="D416" s="5" t="s">
        <v>44</v>
      </c>
      <c r="E416" s="34">
        <f t="shared" si="165"/>
        <v>-9.4465913347729593</v>
      </c>
      <c r="F416" s="6">
        <f t="shared" si="166"/>
        <v>58.316694944792175</v>
      </c>
      <c r="G416" s="7">
        <f t="shared" si="167"/>
        <v>25</v>
      </c>
      <c r="H416" s="97">
        <f t="shared" si="168"/>
        <v>319</v>
      </c>
      <c r="I416" s="31">
        <f t="shared" si="169"/>
        <v>7.7058759654125439E-2</v>
      </c>
      <c r="J416" s="9">
        <v>5.3465346534653513E-2</v>
      </c>
      <c r="K416" s="8">
        <f t="shared" si="170"/>
        <v>110</v>
      </c>
      <c r="L416" s="31">
        <f t="shared" si="171"/>
        <v>-0.57287743908235667</v>
      </c>
      <c r="M416" s="9">
        <v>6.1026352288488211E-2</v>
      </c>
      <c r="N416" s="8">
        <f t="shared" si="172"/>
        <v>47</v>
      </c>
      <c r="O416" s="31">
        <f t="shared" si="173"/>
        <v>-1.5351776520305662</v>
      </c>
      <c r="P416" s="9">
        <v>0.16395864106351551</v>
      </c>
      <c r="Q416" s="8">
        <f t="shared" si="174"/>
        <v>81</v>
      </c>
      <c r="R416" s="31">
        <f t="shared" si="175"/>
        <v>3.0697017625159459E-2</v>
      </c>
      <c r="S416" s="10">
        <v>1.8796992481203008</v>
      </c>
      <c r="T416" s="8">
        <f t="shared" si="176"/>
        <v>11</v>
      </c>
      <c r="U416" s="31">
        <f t="shared" si="177"/>
        <v>-2.9222103155948758</v>
      </c>
      <c r="V416" s="16">
        <v>0.26492325184764071</v>
      </c>
      <c r="W416" s="97">
        <f t="shared" si="185"/>
        <v>28</v>
      </c>
      <c r="X416" s="31">
        <f t="shared" si="178"/>
        <v>-1.2857057904771179</v>
      </c>
      <c r="Y416" s="11">
        <v>62550</v>
      </c>
      <c r="Z416" s="8">
        <f t="shared" si="179"/>
        <v>150</v>
      </c>
      <c r="AA416" s="31">
        <f t="shared" si="180"/>
        <v>-0.19481727984929073</v>
      </c>
      <c r="AB416" s="9">
        <v>4.8000000000000001E-2</v>
      </c>
      <c r="AC416" s="97">
        <f t="shared" si="186"/>
        <v>11</v>
      </c>
      <c r="AD416" s="31">
        <f t="shared" si="181"/>
        <v>-3.3670166679482487</v>
      </c>
      <c r="AE416" s="16">
        <v>0.74397339983374899</v>
      </c>
      <c r="AF416" s="8">
        <f t="shared" si="182"/>
        <v>327</v>
      </c>
      <c r="AG416" s="31">
        <f t="shared" si="183"/>
        <v>9.4551834612632168E-2</v>
      </c>
      <c r="AH416" s="12">
        <v>1.9863333333333333</v>
      </c>
      <c r="AI416" s="97">
        <f t="shared" si="187"/>
        <v>22</v>
      </c>
      <c r="AJ416" s="31">
        <f t="shared" si="184"/>
        <v>-0.28817574117647821</v>
      </c>
      <c r="AK416" s="11">
        <v>84872.173558897237</v>
      </c>
      <c r="AL416" s="36"/>
    </row>
    <row r="417" spans="1:38" x14ac:dyDescent="0.3">
      <c r="A417" t="s">
        <v>247</v>
      </c>
      <c r="B417" s="3" t="s">
        <v>1079</v>
      </c>
      <c r="C417" s="4" t="s">
        <v>143</v>
      </c>
      <c r="D417" s="5" t="s">
        <v>44</v>
      </c>
      <c r="E417" s="34">
        <f t="shared" si="165"/>
        <v>3.9865896002310253</v>
      </c>
      <c r="F417" s="6">
        <f t="shared" si="166"/>
        <v>15.477285541855808</v>
      </c>
      <c r="G417" s="7">
        <f t="shared" si="167"/>
        <v>480</v>
      </c>
      <c r="H417" s="97">
        <f t="shared" si="168"/>
        <v>89</v>
      </c>
      <c r="I417" s="31">
        <f t="shared" si="169"/>
        <v>-0.69052515372562084</v>
      </c>
      <c r="J417" s="9">
        <v>-1.1199655395218611E-2</v>
      </c>
      <c r="K417" s="8">
        <f t="shared" si="170"/>
        <v>516</v>
      </c>
      <c r="L417" s="31">
        <f t="shared" si="171"/>
        <v>1.0427599859402232</v>
      </c>
      <c r="M417" s="9">
        <v>6.541037221616571E-3</v>
      </c>
      <c r="N417" s="8">
        <f t="shared" si="172"/>
        <v>496</v>
      </c>
      <c r="O417" s="31">
        <f t="shared" si="173"/>
        <v>0.82810281325078949</v>
      </c>
      <c r="P417" s="9">
        <v>6.7962699541646906E-3</v>
      </c>
      <c r="Q417" s="8">
        <f t="shared" si="174"/>
        <v>373</v>
      </c>
      <c r="R417" s="31">
        <f t="shared" si="175"/>
        <v>5.2375505302977361E-2</v>
      </c>
      <c r="S417" s="10">
        <v>5.4454367240252669E-2</v>
      </c>
      <c r="T417" s="8">
        <f t="shared" si="176"/>
        <v>498</v>
      </c>
      <c r="U417" s="31">
        <f t="shared" si="177"/>
        <v>0.78025831500391407</v>
      </c>
      <c r="V417" s="16">
        <v>2.5027624309392264E-2</v>
      </c>
      <c r="W417" s="97">
        <v>338</v>
      </c>
      <c r="X417" s="31">
        <f t="shared" si="178"/>
        <v>0.9510020910243896</v>
      </c>
      <c r="Y417" s="11">
        <v>165651</v>
      </c>
      <c r="Z417" s="8">
        <f t="shared" si="179"/>
        <v>317</v>
      </c>
      <c r="AA417" s="31">
        <f t="shared" si="180"/>
        <v>0.35123049072774526</v>
      </c>
      <c r="AB417" s="9">
        <v>3.9E-2</v>
      </c>
      <c r="AC417" s="97">
        <v>338</v>
      </c>
      <c r="AD417" s="31">
        <f t="shared" si="181"/>
        <v>0.99951331700012247</v>
      </c>
      <c r="AE417" s="16">
        <v>0.98734278618921734</v>
      </c>
      <c r="AF417" s="8">
        <f t="shared" si="182"/>
        <v>237</v>
      </c>
      <c r="AG417" s="31">
        <f t="shared" si="183"/>
        <v>-7.8202676489836906E-2</v>
      </c>
      <c r="AH417" s="12">
        <v>2.1743333333333332</v>
      </c>
      <c r="AI417" s="97">
        <v>338</v>
      </c>
      <c r="AJ417" s="31">
        <f t="shared" si="184"/>
        <v>-0.17760388404041869</v>
      </c>
      <c r="AK417" s="11">
        <v>224399.45164452191</v>
      </c>
      <c r="AL417" s="36"/>
    </row>
    <row r="418" spans="1:38" x14ac:dyDescent="0.3">
      <c r="A418" t="s">
        <v>109</v>
      </c>
      <c r="B418" s="3" t="s">
        <v>1125</v>
      </c>
      <c r="C418" s="4" t="s">
        <v>143</v>
      </c>
      <c r="D418" s="5" t="s">
        <v>44</v>
      </c>
      <c r="E418" s="34">
        <f t="shared" si="165"/>
        <v>-2.2243336135036924</v>
      </c>
      <c r="F418" s="6">
        <f t="shared" si="166"/>
        <v>35.28437990102249</v>
      </c>
      <c r="G418" s="7">
        <f t="shared" si="167"/>
        <v>132</v>
      </c>
      <c r="H418" s="97">
        <f t="shared" si="168"/>
        <v>509</v>
      </c>
      <c r="I418" s="31">
        <f t="shared" si="169"/>
        <v>1.0811192523166628</v>
      </c>
      <c r="J418" s="9">
        <v>0.13805228558324423</v>
      </c>
      <c r="K418" s="8">
        <f t="shared" si="170"/>
        <v>535</v>
      </c>
      <c r="L418" s="31">
        <f t="shared" si="171"/>
        <v>1.2367194871514957</v>
      </c>
      <c r="M418" s="9">
        <v>0</v>
      </c>
      <c r="N418" s="8">
        <f t="shared" si="172"/>
        <v>191</v>
      </c>
      <c r="O418" s="31">
        <f t="shared" si="173"/>
        <v>-5.2844560122002344E-2</v>
      </c>
      <c r="P418" s="9">
        <v>6.538084341288003E-2</v>
      </c>
      <c r="Q418" s="8">
        <f t="shared" si="174"/>
        <v>191</v>
      </c>
      <c r="R418" s="31">
        <f t="shared" si="175"/>
        <v>4.5044675660176718E-2</v>
      </c>
      <c r="S418" s="10">
        <v>0.67168189145620638</v>
      </c>
      <c r="T418" s="8">
        <f t="shared" si="176"/>
        <v>53</v>
      </c>
      <c r="U418" s="31">
        <f t="shared" si="177"/>
        <v>-1.1892271098494629</v>
      </c>
      <c r="V418" s="16">
        <v>0.15263733260453677</v>
      </c>
      <c r="W418" s="97">
        <f t="shared" ref="W418:W449" si="188">RANK(Y418,Y$7:Y$570,1)</f>
        <v>117</v>
      </c>
      <c r="X418" s="31">
        <f t="shared" si="178"/>
        <v>-0.7820283587856649</v>
      </c>
      <c r="Y418" s="11">
        <v>85767</v>
      </c>
      <c r="Z418" s="8">
        <f t="shared" si="179"/>
        <v>218</v>
      </c>
      <c r="AA418" s="31">
        <f t="shared" si="180"/>
        <v>0.10854259269350727</v>
      </c>
      <c r="AB418" s="9">
        <v>4.2999999999999997E-2</v>
      </c>
      <c r="AC418" s="97">
        <f t="shared" ref="AC418:AC449" si="189">RANK(AE418,AE$7:AE$570,1)</f>
        <v>85</v>
      </c>
      <c r="AD418" s="31">
        <f t="shared" si="181"/>
        <v>-0.77485054674217047</v>
      </c>
      <c r="AE418" s="16">
        <v>0.88844827586206898</v>
      </c>
      <c r="AF418" s="8">
        <f t="shared" si="182"/>
        <v>105</v>
      </c>
      <c r="AG418" s="31">
        <f t="shared" si="183"/>
        <v>-0.39277516390514861</v>
      </c>
      <c r="AH418" s="12">
        <v>2.5166666666666666</v>
      </c>
      <c r="AI418" s="97">
        <f t="shared" ref="AI418:AI449" si="190">RANK(AK418,AK$7:AK$570,1)</f>
        <v>147</v>
      </c>
      <c r="AJ418" s="31">
        <f t="shared" si="184"/>
        <v>-0.24094480099531307</v>
      </c>
      <c r="AK418" s="11">
        <v>144471.46668457819</v>
      </c>
      <c r="AL418" s="36"/>
    </row>
    <row r="419" spans="1:38" x14ac:dyDescent="0.3">
      <c r="A419" t="s">
        <v>850</v>
      </c>
      <c r="B419" s="3" t="s">
        <v>81</v>
      </c>
      <c r="C419" s="4" t="s">
        <v>82</v>
      </c>
      <c r="D419" s="5" t="s">
        <v>37</v>
      </c>
      <c r="E419" s="34">
        <f t="shared" si="165"/>
        <v>1.0064749707497551</v>
      </c>
      <c r="F419" s="6">
        <f t="shared" si="166"/>
        <v>24.981091922320548</v>
      </c>
      <c r="G419" s="7">
        <f t="shared" si="167"/>
        <v>289</v>
      </c>
      <c r="H419" s="97">
        <f t="shared" si="168"/>
        <v>469</v>
      </c>
      <c r="I419" s="31">
        <f t="shared" si="169"/>
        <v>0.623324393531133</v>
      </c>
      <c r="J419" s="9">
        <v>9.9485420240137179E-2</v>
      </c>
      <c r="K419" s="8">
        <f t="shared" si="170"/>
        <v>530</v>
      </c>
      <c r="L419" s="31">
        <f t="shared" si="171"/>
        <v>1.143251517825999</v>
      </c>
      <c r="M419" s="9">
        <v>3.1520882584712374E-3</v>
      </c>
      <c r="N419" s="8">
        <f t="shared" si="172"/>
        <v>525</v>
      </c>
      <c r="O419" s="31">
        <f t="shared" si="173"/>
        <v>0.93029961714273846</v>
      </c>
      <c r="P419" s="9">
        <v>0</v>
      </c>
      <c r="Q419" s="8">
        <f t="shared" si="174"/>
        <v>386</v>
      </c>
      <c r="R419" s="31">
        <f t="shared" si="175"/>
        <v>5.3022261440516576E-2</v>
      </c>
      <c r="S419" s="10">
        <v>0</v>
      </c>
      <c r="T419" s="8">
        <f t="shared" si="176"/>
        <v>283</v>
      </c>
      <c r="U419" s="31">
        <f t="shared" si="177"/>
        <v>0.25496563942202238</v>
      </c>
      <c r="V419" s="16">
        <v>5.9063136456211814E-2</v>
      </c>
      <c r="W419" s="97">
        <f t="shared" si="188"/>
        <v>358</v>
      </c>
      <c r="X419" s="31">
        <f t="shared" si="178"/>
        <v>7.8152119595095507E-2</v>
      </c>
      <c r="Y419" s="11">
        <v>125417</v>
      </c>
      <c r="Z419" s="8">
        <f t="shared" si="179"/>
        <v>14</v>
      </c>
      <c r="AA419" s="31">
        <f t="shared" si="180"/>
        <v>-2.7430402092087913</v>
      </c>
      <c r="AB419" s="9">
        <v>0.09</v>
      </c>
      <c r="AC419" s="97">
        <f t="shared" si="189"/>
        <v>551</v>
      </c>
      <c r="AD419" s="31">
        <f t="shared" si="181"/>
        <v>1.0933762977216051</v>
      </c>
      <c r="AE419" s="16">
        <v>0.99257425742574257</v>
      </c>
      <c r="AF419" s="8">
        <f t="shared" si="182"/>
        <v>554</v>
      </c>
      <c r="AG419" s="31">
        <f t="shared" si="183"/>
        <v>1.4088951096847864</v>
      </c>
      <c r="AH419" s="12">
        <v>0.55599999999999994</v>
      </c>
      <c r="AI419" s="97">
        <f t="shared" si="190"/>
        <v>553</v>
      </c>
      <c r="AJ419" s="31">
        <f t="shared" si="184"/>
        <v>2.1833259575043544</v>
      </c>
      <c r="AK419" s="11">
        <v>3203585.3229329172</v>
      </c>
      <c r="AL419" s="36"/>
    </row>
    <row r="420" spans="1:38" x14ac:dyDescent="0.3">
      <c r="A420" t="s">
        <v>954</v>
      </c>
      <c r="B420" s="3" t="s">
        <v>84</v>
      </c>
      <c r="C420" s="4" t="s">
        <v>82</v>
      </c>
      <c r="D420" s="5" t="s">
        <v>37</v>
      </c>
      <c r="E420" s="34">
        <f t="shared" si="165"/>
        <v>-8.0796257294220242E-2</v>
      </c>
      <c r="F420" s="6">
        <f t="shared" si="166"/>
        <v>28.448480435553243</v>
      </c>
      <c r="G420" s="7">
        <f t="shared" si="167"/>
        <v>233</v>
      </c>
      <c r="H420" s="97">
        <f t="shared" si="168"/>
        <v>539</v>
      </c>
      <c r="I420" s="31">
        <f t="shared" si="169"/>
        <v>1.5672849840441481</v>
      </c>
      <c r="J420" s="9">
        <v>0.17900925124185396</v>
      </c>
      <c r="K420" s="8">
        <f t="shared" si="170"/>
        <v>390</v>
      </c>
      <c r="L420" s="31">
        <f t="shared" si="171"/>
        <v>0.53900858671587659</v>
      </c>
      <c r="M420" s="9">
        <v>2.3529411764705882E-2</v>
      </c>
      <c r="N420" s="8">
        <f t="shared" si="172"/>
        <v>284</v>
      </c>
      <c r="O420" s="31">
        <f t="shared" si="173"/>
        <v>0.31650685629133041</v>
      </c>
      <c r="P420" s="9">
        <v>4.0818314661471018E-2</v>
      </c>
      <c r="Q420" s="8">
        <f t="shared" si="174"/>
        <v>116</v>
      </c>
      <c r="R420" s="31">
        <f t="shared" si="175"/>
        <v>3.7413316670999369E-2</v>
      </c>
      <c r="S420" s="10">
        <v>1.314212825171041</v>
      </c>
      <c r="T420" s="8">
        <f t="shared" si="176"/>
        <v>221</v>
      </c>
      <c r="U420" s="31">
        <f t="shared" si="177"/>
        <v>1.4300440790270178E-2</v>
      </c>
      <c r="V420" s="16">
        <v>7.4656659214308529E-2</v>
      </c>
      <c r="W420" s="97">
        <f t="shared" si="188"/>
        <v>157</v>
      </c>
      <c r="X420" s="31">
        <f t="shared" si="178"/>
        <v>-0.65678694890692257</v>
      </c>
      <c r="Y420" s="11">
        <v>91540</v>
      </c>
      <c r="Z420" s="8">
        <f t="shared" si="179"/>
        <v>78</v>
      </c>
      <c r="AA420" s="31">
        <f t="shared" si="180"/>
        <v>-0.68019307591776668</v>
      </c>
      <c r="AB420" s="9">
        <v>5.5999999999999994E-2</v>
      </c>
      <c r="AC420" s="97">
        <f t="shared" si="189"/>
        <v>305</v>
      </c>
      <c r="AD420" s="31">
        <f t="shared" si="181"/>
        <v>0.34552502759757953</v>
      </c>
      <c r="AE420" s="16">
        <v>0.95089262342285741</v>
      </c>
      <c r="AF420" s="8">
        <f t="shared" si="182"/>
        <v>398</v>
      </c>
      <c r="AG420" s="31">
        <f t="shared" si="183"/>
        <v>0.26761264803975099</v>
      </c>
      <c r="AH420" s="12">
        <v>1.798</v>
      </c>
      <c r="AI420" s="97">
        <f t="shared" si="190"/>
        <v>261</v>
      </c>
      <c r="AJ420" s="31">
        <f t="shared" si="184"/>
        <v>-0.20415371407861752</v>
      </c>
      <c r="AK420" s="11">
        <v>190897.02512465694</v>
      </c>
      <c r="AL420" s="36"/>
    </row>
    <row r="421" spans="1:38" x14ac:dyDescent="0.3">
      <c r="A421" t="s">
        <v>45</v>
      </c>
      <c r="B421" s="3" t="s">
        <v>91</v>
      </c>
      <c r="C421" s="4" t="s">
        <v>82</v>
      </c>
      <c r="D421" s="5" t="s">
        <v>37</v>
      </c>
      <c r="E421" s="34">
        <f t="shared" si="165"/>
        <v>5.1786575532430676</v>
      </c>
      <c r="F421" s="6">
        <f t="shared" si="166"/>
        <v>11.675692507243113</v>
      </c>
      <c r="G421" s="7">
        <f t="shared" si="167"/>
        <v>530</v>
      </c>
      <c r="H421" s="97">
        <f t="shared" si="168"/>
        <v>107</v>
      </c>
      <c r="I421" s="31">
        <f t="shared" si="169"/>
        <v>-0.61883298839691547</v>
      </c>
      <c r="J421" s="9">
        <v>-5.1599587203302599E-3</v>
      </c>
      <c r="K421" s="8">
        <f t="shared" si="170"/>
        <v>149</v>
      </c>
      <c r="L421" s="31">
        <f t="shared" si="171"/>
        <v>-0.30186469187516424</v>
      </c>
      <c r="M421" s="9">
        <v>5.1886792452830191E-2</v>
      </c>
      <c r="N421" s="8">
        <f t="shared" si="172"/>
        <v>512</v>
      </c>
      <c r="O421" s="31">
        <f t="shared" si="173"/>
        <v>0.85409763982214293</v>
      </c>
      <c r="P421" s="9">
        <v>5.0675675675675678E-3</v>
      </c>
      <c r="Q421" s="8">
        <f t="shared" si="174"/>
        <v>386</v>
      </c>
      <c r="R421" s="31">
        <f t="shared" si="175"/>
        <v>5.3022261440516576E-2</v>
      </c>
      <c r="S421" s="10">
        <v>0</v>
      </c>
      <c r="T421" s="8">
        <f t="shared" si="176"/>
        <v>308</v>
      </c>
      <c r="U421" s="31">
        <f t="shared" si="177"/>
        <v>0.32119692989900034</v>
      </c>
      <c r="V421" s="16">
        <v>5.4771784232365145E-2</v>
      </c>
      <c r="W421" s="97">
        <f t="shared" si="188"/>
        <v>498</v>
      </c>
      <c r="X421" s="31">
        <f t="shared" si="178"/>
        <v>1.298458599012946</v>
      </c>
      <c r="Y421" s="11">
        <v>181667</v>
      </c>
      <c r="Z421" s="8">
        <f t="shared" si="179"/>
        <v>523</v>
      </c>
      <c r="AA421" s="31">
        <f t="shared" si="180"/>
        <v>0.89727826130478128</v>
      </c>
      <c r="AB421" s="9">
        <v>0.03</v>
      </c>
      <c r="AC421" s="97">
        <f t="shared" si="189"/>
        <v>554</v>
      </c>
      <c r="AD421" s="31">
        <f t="shared" si="181"/>
        <v>1.1197052753332657</v>
      </c>
      <c r="AE421" s="16">
        <v>0.99404170804369418</v>
      </c>
      <c r="AF421" s="8">
        <f t="shared" si="182"/>
        <v>550</v>
      </c>
      <c r="AG421" s="31">
        <f t="shared" si="183"/>
        <v>1.3482472494041324</v>
      </c>
      <c r="AH421" s="12">
        <v>0.622</v>
      </c>
      <c r="AI421" s="97">
        <f t="shared" si="190"/>
        <v>551</v>
      </c>
      <c r="AJ421" s="31">
        <f t="shared" si="184"/>
        <v>2.1120447765896051</v>
      </c>
      <c r="AK421" s="11">
        <v>3113637.7593360995</v>
      </c>
      <c r="AL421" s="36"/>
    </row>
    <row r="422" spans="1:38" x14ac:dyDescent="0.3">
      <c r="A422" t="s">
        <v>111</v>
      </c>
      <c r="B422" s="3" t="s">
        <v>96</v>
      </c>
      <c r="C422" s="4" t="s">
        <v>82</v>
      </c>
      <c r="D422" s="5" t="s">
        <v>37</v>
      </c>
      <c r="E422" s="34">
        <f t="shared" si="165"/>
        <v>1.1473511999507529</v>
      </c>
      <c r="F422" s="6">
        <f t="shared" si="166"/>
        <v>24.531827188443749</v>
      </c>
      <c r="G422" s="7">
        <f t="shared" si="167"/>
        <v>303</v>
      </c>
      <c r="H422" s="97">
        <f t="shared" si="168"/>
        <v>20</v>
      </c>
      <c r="I422" s="31">
        <f t="shared" si="169"/>
        <v>-1.5915341882356491</v>
      </c>
      <c r="J422" s="9">
        <v>-8.7105038428693438E-2</v>
      </c>
      <c r="K422" s="8">
        <f t="shared" si="170"/>
        <v>480</v>
      </c>
      <c r="L422" s="31">
        <f t="shared" si="171"/>
        <v>0.82018554981853786</v>
      </c>
      <c r="M422" s="9">
        <v>1.4047076689445709E-2</v>
      </c>
      <c r="N422" s="8">
        <f t="shared" si="172"/>
        <v>313</v>
      </c>
      <c r="O422" s="31">
        <f t="shared" si="173"/>
        <v>0.39537980796733174</v>
      </c>
      <c r="P422" s="9">
        <v>3.5573122529644272E-2</v>
      </c>
      <c r="Q422" s="8">
        <f t="shared" si="174"/>
        <v>84</v>
      </c>
      <c r="R422" s="31">
        <f t="shared" si="175"/>
        <v>3.0801438784258423E-2</v>
      </c>
      <c r="S422" s="10">
        <v>1.8709073900841908</v>
      </c>
      <c r="T422" s="8">
        <f t="shared" si="176"/>
        <v>408</v>
      </c>
      <c r="U422" s="31">
        <f t="shared" si="177"/>
        <v>0.59053305124493616</v>
      </c>
      <c r="V422" s="16">
        <v>3.7320574162679428E-2</v>
      </c>
      <c r="W422" s="97">
        <f t="shared" si="188"/>
        <v>422</v>
      </c>
      <c r="X422" s="31">
        <f t="shared" si="178"/>
        <v>0.4849209460677123</v>
      </c>
      <c r="Y422" s="11">
        <v>144167</v>
      </c>
      <c r="Z422" s="8">
        <f t="shared" si="179"/>
        <v>61</v>
      </c>
      <c r="AA422" s="31">
        <f t="shared" si="180"/>
        <v>-0.86220899944344598</v>
      </c>
      <c r="AB422" s="9">
        <v>5.9000000000000004E-2</v>
      </c>
      <c r="AC422" s="97">
        <f t="shared" si="189"/>
        <v>136</v>
      </c>
      <c r="AD422" s="31">
        <f t="shared" si="181"/>
        <v>-0.35070853792497875</v>
      </c>
      <c r="AE422" s="16">
        <v>0.91208791208791207</v>
      </c>
      <c r="AF422" s="8">
        <f t="shared" si="182"/>
        <v>541</v>
      </c>
      <c r="AG422" s="31">
        <f t="shared" si="183"/>
        <v>1.2689149473198422</v>
      </c>
      <c r="AH422" s="12">
        <v>0.70833333333333337</v>
      </c>
      <c r="AI422" s="97">
        <f t="shared" si="190"/>
        <v>555</v>
      </c>
      <c r="AJ422" s="31">
        <f t="shared" si="184"/>
        <v>2.9369676641170237</v>
      </c>
      <c r="AK422" s="11">
        <v>4154582.970065482</v>
      </c>
      <c r="AL422" s="36"/>
    </row>
    <row r="423" spans="1:38" x14ac:dyDescent="0.3">
      <c r="A423" t="s">
        <v>139</v>
      </c>
      <c r="B423" s="3" t="s">
        <v>98</v>
      </c>
      <c r="C423" s="4" t="s">
        <v>82</v>
      </c>
      <c r="D423" s="5" t="s">
        <v>37</v>
      </c>
      <c r="E423" s="34">
        <f t="shared" si="165"/>
        <v>0.6695958527854502</v>
      </c>
      <c r="F423" s="6">
        <f t="shared" si="166"/>
        <v>26.055424392314087</v>
      </c>
      <c r="G423" s="7">
        <f t="shared" si="167"/>
        <v>263</v>
      </c>
      <c r="H423" s="97">
        <f t="shared" si="168"/>
        <v>132</v>
      </c>
      <c r="I423" s="31">
        <f t="shared" si="169"/>
        <v>-0.48641560415144558</v>
      </c>
      <c r="J423" s="9">
        <v>5.9955257270694062E-3</v>
      </c>
      <c r="K423" s="8">
        <f t="shared" si="170"/>
        <v>154</v>
      </c>
      <c r="L423" s="31">
        <f t="shared" si="171"/>
        <v>-0.26054057689981219</v>
      </c>
      <c r="M423" s="9">
        <v>5.049318929074683E-2</v>
      </c>
      <c r="N423" s="8">
        <f t="shared" si="172"/>
        <v>194</v>
      </c>
      <c r="O423" s="31">
        <f t="shared" si="173"/>
        <v>-3.8872271277487991E-2</v>
      </c>
      <c r="P423" s="9">
        <v>6.4451661254059461E-2</v>
      </c>
      <c r="Q423" s="8">
        <f t="shared" si="174"/>
        <v>152</v>
      </c>
      <c r="R423" s="31">
        <f t="shared" si="175"/>
        <v>4.2457388900247958E-2</v>
      </c>
      <c r="S423" s="10">
        <v>0.88952143746664292</v>
      </c>
      <c r="T423" s="8">
        <f t="shared" si="176"/>
        <v>352</v>
      </c>
      <c r="U423" s="31">
        <f t="shared" si="177"/>
        <v>0.47056376730464822</v>
      </c>
      <c r="V423" s="16">
        <v>4.5093795093795096E-2</v>
      </c>
      <c r="W423" s="97">
        <f t="shared" si="188"/>
        <v>255</v>
      </c>
      <c r="X423" s="31">
        <f t="shared" si="178"/>
        <v>-0.32447308843185357</v>
      </c>
      <c r="Y423" s="11">
        <v>106858</v>
      </c>
      <c r="Z423" s="8">
        <f t="shared" si="179"/>
        <v>291</v>
      </c>
      <c r="AA423" s="31">
        <f t="shared" si="180"/>
        <v>0.29055851621918566</v>
      </c>
      <c r="AB423" s="9">
        <v>0.04</v>
      </c>
      <c r="AC423" s="97">
        <f t="shared" si="189"/>
        <v>315</v>
      </c>
      <c r="AD423" s="31">
        <f t="shared" si="181"/>
        <v>0.37834223742019629</v>
      </c>
      <c r="AE423" s="16">
        <v>0.95272169690774344</v>
      </c>
      <c r="AF423" s="8">
        <f t="shared" si="182"/>
        <v>438</v>
      </c>
      <c r="AG423" s="31">
        <f t="shared" si="183"/>
        <v>0.39380920579545531</v>
      </c>
      <c r="AH423" s="12">
        <v>1.6606666666666667</v>
      </c>
      <c r="AI423" s="97">
        <f t="shared" si="190"/>
        <v>140</v>
      </c>
      <c r="AJ423" s="31">
        <f t="shared" si="184"/>
        <v>-0.24277581414214319</v>
      </c>
      <c r="AK423" s="11">
        <v>142160.96664294609</v>
      </c>
      <c r="AL423" s="36"/>
    </row>
    <row r="424" spans="1:38" x14ac:dyDescent="0.3">
      <c r="A424" t="s">
        <v>300</v>
      </c>
      <c r="B424" s="3" t="s">
        <v>117</v>
      </c>
      <c r="C424" s="4" t="s">
        <v>82</v>
      </c>
      <c r="D424" s="5" t="s">
        <v>37</v>
      </c>
      <c r="E424" s="34">
        <f t="shared" si="165"/>
        <v>-1.9430309544127966</v>
      </c>
      <c r="F424" s="6">
        <f t="shared" si="166"/>
        <v>34.387284876602202</v>
      </c>
      <c r="G424" s="7">
        <f t="shared" si="167"/>
        <v>142</v>
      </c>
      <c r="H424" s="97">
        <f t="shared" si="168"/>
        <v>438</v>
      </c>
      <c r="I424" s="31">
        <f t="shared" si="169"/>
        <v>0.46255519040556048</v>
      </c>
      <c r="J424" s="9">
        <v>8.5941440684072834E-2</v>
      </c>
      <c r="K424" s="8">
        <f t="shared" si="170"/>
        <v>326</v>
      </c>
      <c r="L424" s="31">
        <f t="shared" si="171"/>
        <v>0.35763462476635177</v>
      </c>
      <c r="M424" s="9">
        <v>2.9646017699115044E-2</v>
      </c>
      <c r="N424" s="8">
        <f t="shared" si="172"/>
        <v>233</v>
      </c>
      <c r="O424" s="31">
        <f t="shared" si="173"/>
        <v>0.1301429819082694</v>
      </c>
      <c r="P424" s="9">
        <v>5.3211845102505692E-2</v>
      </c>
      <c r="Q424" s="8">
        <f t="shared" si="174"/>
        <v>298</v>
      </c>
      <c r="R424" s="31">
        <f t="shared" si="175"/>
        <v>4.9869834895710223E-2</v>
      </c>
      <c r="S424" s="10">
        <v>0.26542213178208846</v>
      </c>
      <c r="T424" s="8">
        <f t="shared" si="176"/>
        <v>185</v>
      </c>
      <c r="U424" s="31">
        <f t="shared" si="177"/>
        <v>-6.8991731911392393E-2</v>
      </c>
      <c r="V424" s="16">
        <v>8.0053444449476874E-2</v>
      </c>
      <c r="W424" s="97">
        <f t="shared" si="188"/>
        <v>38</v>
      </c>
      <c r="X424" s="31">
        <f t="shared" si="178"/>
        <v>-1.2106867717068615</v>
      </c>
      <c r="Y424" s="11">
        <v>66008</v>
      </c>
      <c r="Z424" s="8">
        <f t="shared" si="179"/>
        <v>65</v>
      </c>
      <c r="AA424" s="31">
        <f t="shared" si="180"/>
        <v>-0.80153702493488588</v>
      </c>
      <c r="AB424" s="9">
        <v>5.7999999999999996E-2</v>
      </c>
      <c r="AC424" s="97">
        <f t="shared" si="189"/>
        <v>133</v>
      </c>
      <c r="AD424" s="31">
        <f t="shared" si="181"/>
        <v>-0.35986164899818363</v>
      </c>
      <c r="AE424" s="16">
        <v>0.91157776168637861</v>
      </c>
      <c r="AF424" s="8">
        <f t="shared" si="182"/>
        <v>493</v>
      </c>
      <c r="AG424" s="31">
        <f t="shared" si="183"/>
        <v>0.62721157717857867</v>
      </c>
      <c r="AH424" s="12">
        <v>1.4066666666666665</v>
      </c>
      <c r="AI424" s="97">
        <f t="shared" si="190"/>
        <v>331</v>
      </c>
      <c r="AJ424" s="31">
        <f t="shared" si="184"/>
        <v>-0.17526776701230282</v>
      </c>
      <c r="AK424" s="11">
        <v>227347.32697794784</v>
      </c>
      <c r="AL424" s="36"/>
    </row>
    <row r="425" spans="1:38" x14ac:dyDescent="0.3">
      <c r="A425" t="s">
        <v>601</v>
      </c>
      <c r="B425" s="3" t="s">
        <v>159</v>
      </c>
      <c r="C425" s="4" t="s">
        <v>82</v>
      </c>
      <c r="D425" s="5" t="s">
        <v>37</v>
      </c>
      <c r="E425" s="34">
        <f t="shared" si="165"/>
        <v>1.1156449707770943</v>
      </c>
      <c r="F425" s="6">
        <f t="shared" si="166"/>
        <v>24.632940702716031</v>
      </c>
      <c r="G425" s="7">
        <f t="shared" si="167"/>
        <v>301</v>
      </c>
      <c r="H425" s="97">
        <f t="shared" si="168"/>
        <v>204</v>
      </c>
      <c r="I425" s="31">
        <f t="shared" si="169"/>
        <v>-0.26944889919784476</v>
      </c>
      <c r="J425" s="9">
        <v>2.4273856147995598E-2</v>
      </c>
      <c r="K425" s="8">
        <f t="shared" si="170"/>
        <v>287</v>
      </c>
      <c r="L425" s="31">
        <f t="shared" si="171"/>
        <v>0.24672145724138236</v>
      </c>
      <c r="M425" s="9">
        <v>3.3386423054962887E-2</v>
      </c>
      <c r="N425" s="8">
        <f t="shared" si="172"/>
        <v>306</v>
      </c>
      <c r="O425" s="31">
        <f t="shared" si="173"/>
        <v>0.37526053913311824</v>
      </c>
      <c r="P425" s="9">
        <v>3.6911089834593416E-2</v>
      </c>
      <c r="Q425" s="8">
        <f t="shared" si="174"/>
        <v>174</v>
      </c>
      <c r="R425" s="31">
        <f t="shared" si="175"/>
        <v>4.4342601471743404E-2</v>
      </c>
      <c r="S425" s="10">
        <v>0.73079382479218047</v>
      </c>
      <c r="T425" s="8">
        <f t="shared" si="176"/>
        <v>327</v>
      </c>
      <c r="U425" s="31">
        <f t="shared" si="177"/>
        <v>0.38178819712203438</v>
      </c>
      <c r="V425" s="16">
        <v>5.0845868438324601E-2</v>
      </c>
      <c r="W425" s="97">
        <f t="shared" si="188"/>
        <v>253</v>
      </c>
      <c r="X425" s="31">
        <f t="shared" si="178"/>
        <v>-0.34026656606769706</v>
      </c>
      <c r="Y425" s="11">
        <v>106130</v>
      </c>
      <c r="Z425" s="8">
        <f t="shared" si="179"/>
        <v>218</v>
      </c>
      <c r="AA425" s="31">
        <f t="shared" si="180"/>
        <v>0.10854259269350727</v>
      </c>
      <c r="AB425" s="9">
        <v>4.2999999999999997E-2</v>
      </c>
      <c r="AC425" s="97">
        <f t="shared" si="189"/>
        <v>350</v>
      </c>
      <c r="AD425" s="31">
        <f t="shared" si="181"/>
        <v>0.45824003952737563</v>
      </c>
      <c r="AE425" s="16">
        <v>0.95717481623521894</v>
      </c>
      <c r="AF425" s="8">
        <f t="shared" si="182"/>
        <v>470</v>
      </c>
      <c r="AG425" s="31">
        <f t="shared" si="183"/>
        <v>0.52980743793995222</v>
      </c>
      <c r="AH425" s="12">
        <v>1.5126666666666668</v>
      </c>
      <c r="AI425" s="97">
        <f t="shared" si="190"/>
        <v>371</v>
      </c>
      <c r="AJ425" s="31">
        <f t="shared" si="184"/>
        <v>-0.15612972839543926</v>
      </c>
      <c r="AK425" s="11">
        <v>251497.03835362592</v>
      </c>
      <c r="AL425" s="36">
        <v>1</v>
      </c>
    </row>
    <row r="426" spans="1:38" x14ac:dyDescent="0.3">
      <c r="A426" t="s">
        <v>640</v>
      </c>
      <c r="B426" s="3" t="s">
        <v>278</v>
      </c>
      <c r="C426" s="4" t="s">
        <v>82</v>
      </c>
      <c r="D426" s="5" t="s">
        <v>37</v>
      </c>
      <c r="E426" s="34">
        <f t="shared" si="165"/>
        <v>-1.9005540823460199</v>
      </c>
      <c r="F426" s="6">
        <f t="shared" si="166"/>
        <v>34.251822984037119</v>
      </c>
      <c r="G426" s="7">
        <f t="shared" si="167"/>
        <v>143</v>
      </c>
      <c r="H426" s="97">
        <f t="shared" si="168"/>
        <v>506</v>
      </c>
      <c r="I426" s="31">
        <f t="shared" si="169"/>
        <v>1.0325700438867751</v>
      </c>
      <c r="J426" s="9">
        <v>0.13396226415094348</v>
      </c>
      <c r="K426" s="8">
        <f t="shared" si="170"/>
        <v>8</v>
      </c>
      <c r="L426" s="31">
        <f t="shared" si="171"/>
        <v>-4.0530861461763443</v>
      </c>
      <c r="M426" s="9">
        <v>0.17839195979899497</v>
      </c>
      <c r="N426" s="8">
        <f t="shared" si="172"/>
        <v>219</v>
      </c>
      <c r="O426" s="31">
        <f t="shared" si="173"/>
        <v>6.3245816987471018E-2</v>
      </c>
      <c r="P426" s="9">
        <v>5.7660626029654036E-2</v>
      </c>
      <c r="Q426" s="8">
        <f t="shared" si="174"/>
        <v>131</v>
      </c>
      <c r="R426" s="31">
        <f t="shared" si="175"/>
        <v>3.9847519665951979E-2</v>
      </c>
      <c r="S426" s="10">
        <v>1.1092623405435387</v>
      </c>
      <c r="T426" s="8">
        <f t="shared" si="176"/>
        <v>220</v>
      </c>
      <c r="U426" s="31">
        <f t="shared" si="177"/>
        <v>1.3921090556109855E-2</v>
      </c>
      <c r="V426" s="16">
        <v>7.4681238615664849E-2</v>
      </c>
      <c r="W426" s="97">
        <f t="shared" si="188"/>
        <v>223</v>
      </c>
      <c r="X426" s="31">
        <f t="shared" si="178"/>
        <v>-0.43257597175521623</v>
      </c>
      <c r="Y426" s="11">
        <v>101875</v>
      </c>
      <c r="Z426" s="8">
        <f t="shared" si="179"/>
        <v>89</v>
      </c>
      <c r="AA426" s="31">
        <f t="shared" si="180"/>
        <v>-0.61952110140920758</v>
      </c>
      <c r="AB426" s="9">
        <v>5.5E-2</v>
      </c>
      <c r="AC426" s="97">
        <f t="shared" si="189"/>
        <v>158</v>
      </c>
      <c r="AD426" s="31">
        <f t="shared" si="181"/>
        <v>-0.21052787297421666</v>
      </c>
      <c r="AE426" s="16">
        <v>0.91990090834021465</v>
      </c>
      <c r="AF426" s="8">
        <f t="shared" si="182"/>
        <v>364</v>
      </c>
      <c r="AG426" s="31">
        <f t="shared" si="183"/>
        <v>0.17510934599552125</v>
      </c>
      <c r="AH426" s="12">
        <v>1.8986666666666665</v>
      </c>
      <c r="AI426" s="97">
        <f t="shared" si="190"/>
        <v>334</v>
      </c>
      <c r="AJ426" s="31">
        <f t="shared" si="184"/>
        <v>-0.17436749737360027</v>
      </c>
      <c r="AK426" s="11">
        <v>228483.34997226845</v>
      </c>
      <c r="AL426" s="36"/>
    </row>
    <row r="427" spans="1:38" x14ac:dyDescent="0.3">
      <c r="A427" t="s">
        <v>289</v>
      </c>
      <c r="B427" s="3" t="s">
        <v>456</v>
      </c>
      <c r="C427" s="4" t="s">
        <v>82</v>
      </c>
      <c r="D427" s="5" t="s">
        <v>37</v>
      </c>
      <c r="E427" s="34">
        <f t="shared" si="165"/>
        <v>5.0581169665684662</v>
      </c>
      <c r="F427" s="6">
        <f t="shared" si="166"/>
        <v>12.060105370228335</v>
      </c>
      <c r="G427" s="7">
        <f t="shared" si="167"/>
        <v>525</v>
      </c>
      <c r="H427" s="97">
        <f t="shared" si="168"/>
        <v>534</v>
      </c>
      <c r="I427" s="31">
        <f t="shared" si="169"/>
        <v>1.5249007411767985</v>
      </c>
      <c r="J427" s="9">
        <v>0.17543859649122817</v>
      </c>
      <c r="K427" s="8">
        <f t="shared" si="170"/>
        <v>425</v>
      </c>
      <c r="L427" s="31">
        <f t="shared" si="171"/>
        <v>0.63817859695441281</v>
      </c>
      <c r="M427" s="9">
        <v>2.0185029436501262E-2</v>
      </c>
      <c r="N427" s="8">
        <f t="shared" si="172"/>
        <v>525</v>
      </c>
      <c r="O427" s="31">
        <f t="shared" si="173"/>
        <v>0.93029961714273846</v>
      </c>
      <c r="P427" s="9">
        <v>0</v>
      </c>
      <c r="Q427" s="8">
        <f t="shared" si="174"/>
        <v>386</v>
      </c>
      <c r="R427" s="31">
        <f t="shared" si="175"/>
        <v>5.3022261440516576E-2</v>
      </c>
      <c r="S427" s="10">
        <v>0</v>
      </c>
      <c r="T427" s="8">
        <f t="shared" si="176"/>
        <v>323</v>
      </c>
      <c r="U427" s="31">
        <f t="shared" si="177"/>
        <v>0.37424369994137319</v>
      </c>
      <c r="V427" s="16">
        <v>5.1334702258726897E-2</v>
      </c>
      <c r="W427" s="97">
        <f t="shared" si="188"/>
        <v>428</v>
      </c>
      <c r="X427" s="31">
        <f t="shared" si="178"/>
        <v>0.53011025089664354</v>
      </c>
      <c r="Y427" s="11">
        <v>146250</v>
      </c>
      <c r="Z427" s="8">
        <f t="shared" si="179"/>
        <v>218</v>
      </c>
      <c r="AA427" s="31">
        <f t="shared" si="180"/>
        <v>0.10854259269350727</v>
      </c>
      <c r="AB427" s="9">
        <v>4.2999999999999997E-2</v>
      </c>
      <c r="AC427" s="97">
        <f t="shared" si="189"/>
        <v>527</v>
      </c>
      <c r="AD427" s="31">
        <f t="shared" si="181"/>
        <v>0.97856298125276076</v>
      </c>
      <c r="AE427" s="16">
        <v>0.98617511520737322</v>
      </c>
      <c r="AF427" s="8">
        <f t="shared" si="182"/>
        <v>549</v>
      </c>
      <c r="AG427" s="31">
        <f t="shared" si="183"/>
        <v>1.3464094354562337</v>
      </c>
      <c r="AH427" s="12">
        <v>0.624</v>
      </c>
      <c r="AI427" s="97">
        <f t="shared" si="190"/>
        <v>559</v>
      </c>
      <c r="AJ427" s="31">
        <f t="shared" si="184"/>
        <v>4.8238534792162575</v>
      </c>
      <c r="AK427" s="11">
        <v>6535587.039800995</v>
      </c>
      <c r="AL427" s="36"/>
    </row>
    <row r="428" spans="1:38" x14ac:dyDescent="0.3">
      <c r="A428" t="s">
        <v>676</v>
      </c>
      <c r="B428" s="3" t="s">
        <v>509</v>
      </c>
      <c r="C428" s="4" t="s">
        <v>82</v>
      </c>
      <c r="D428" s="5" t="s">
        <v>37</v>
      </c>
      <c r="E428" s="34">
        <f t="shared" si="165"/>
        <v>2.95384744112053</v>
      </c>
      <c r="F428" s="6">
        <f t="shared" si="166"/>
        <v>18.770776813645476</v>
      </c>
      <c r="G428" s="7">
        <f t="shared" si="167"/>
        <v>425</v>
      </c>
      <c r="H428" s="97">
        <f t="shared" si="168"/>
        <v>273</v>
      </c>
      <c r="I428" s="31">
        <f t="shared" si="169"/>
        <v>-5.2470265677926342E-2</v>
      </c>
      <c r="J428" s="9">
        <v>4.2553191489361764E-2</v>
      </c>
      <c r="K428" s="8">
        <f t="shared" si="170"/>
        <v>244</v>
      </c>
      <c r="L428" s="31">
        <f t="shared" si="171"/>
        <v>5.4782498723043714E-2</v>
      </c>
      <c r="M428" s="9">
        <v>3.9859320046893319E-2</v>
      </c>
      <c r="N428" s="8">
        <f t="shared" si="172"/>
        <v>525</v>
      </c>
      <c r="O428" s="31">
        <f t="shared" si="173"/>
        <v>0.93029961714273846</v>
      </c>
      <c r="P428" s="9">
        <v>0</v>
      </c>
      <c r="Q428" s="8">
        <f t="shared" si="174"/>
        <v>386</v>
      </c>
      <c r="R428" s="31">
        <f t="shared" si="175"/>
        <v>5.3022261440516576E-2</v>
      </c>
      <c r="S428" s="10">
        <v>0</v>
      </c>
      <c r="T428" s="8">
        <f t="shared" si="176"/>
        <v>537</v>
      </c>
      <c r="U428" s="31">
        <f t="shared" si="177"/>
        <v>0.94219975293861491</v>
      </c>
      <c r="V428" s="16">
        <v>1.4534883720930232E-2</v>
      </c>
      <c r="W428" s="97">
        <f t="shared" si="188"/>
        <v>268</v>
      </c>
      <c r="X428" s="31">
        <f t="shared" si="178"/>
        <v>-0.27299242575347921</v>
      </c>
      <c r="Y428" s="11">
        <v>109231</v>
      </c>
      <c r="Z428" s="8">
        <f t="shared" si="179"/>
        <v>291</v>
      </c>
      <c r="AA428" s="31">
        <f t="shared" si="180"/>
        <v>0.29055851621918566</v>
      </c>
      <c r="AB428" s="9">
        <v>0.04</v>
      </c>
      <c r="AC428" s="97">
        <f t="shared" si="189"/>
        <v>503</v>
      </c>
      <c r="AD428" s="31">
        <f t="shared" si="181"/>
        <v>0.8734736461141196</v>
      </c>
      <c r="AE428" s="16">
        <v>0.98031794095382285</v>
      </c>
      <c r="AF428" s="8">
        <f t="shared" si="182"/>
        <v>491</v>
      </c>
      <c r="AG428" s="31">
        <f t="shared" si="183"/>
        <v>0.61036494932284147</v>
      </c>
      <c r="AH428" s="12">
        <v>1.4249999999999998</v>
      </c>
      <c r="AI428" s="97">
        <f t="shared" si="190"/>
        <v>471</v>
      </c>
      <c r="AJ428" s="31">
        <f t="shared" si="184"/>
        <v>-6.3532890292622865E-2</v>
      </c>
      <c r="AK428" s="11">
        <v>368342.18425655976</v>
      </c>
      <c r="AL428" s="36"/>
    </row>
    <row r="429" spans="1:38" x14ac:dyDescent="0.3">
      <c r="A429" t="s">
        <v>715</v>
      </c>
      <c r="B429" s="3" t="s">
        <v>511</v>
      </c>
      <c r="C429" s="4" t="s">
        <v>82</v>
      </c>
      <c r="D429" s="5" t="s">
        <v>37</v>
      </c>
      <c r="E429" s="34">
        <f t="shared" si="165"/>
        <v>0.5793381569080609</v>
      </c>
      <c r="F429" s="6">
        <f t="shared" si="166"/>
        <v>26.343262872579153</v>
      </c>
      <c r="G429" s="7">
        <f t="shared" si="167"/>
        <v>259</v>
      </c>
      <c r="H429" s="97">
        <f t="shared" si="168"/>
        <v>423</v>
      </c>
      <c r="I429" s="31">
        <f t="shared" si="169"/>
        <v>0.39143804874432758</v>
      </c>
      <c r="J429" s="9">
        <v>7.9950186799501832E-2</v>
      </c>
      <c r="K429" s="8">
        <f t="shared" si="170"/>
        <v>171</v>
      </c>
      <c r="L429" s="31">
        <f t="shared" si="171"/>
        <v>-0.20111886301478474</v>
      </c>
      <c r="M429" s="9">
        <v>4.8489267647997082E-2</v>
      </c>
      <c r="N429" s="8">
        <f t="shared" si="172"/>
        <v>262</v>
      </c>
      <c r="O429" s="31">
        <f t="shared" si="173"/>
        <v>0.22774296787318499</v>
      </c>
      <c r="P429" s="9">
        <v>4.6721271749139724E-2</v>
      </c>
      <c r="Q429" s="8">
        <f t="shared" si="174"/>
        <v>339</v>
      </c>
      <c r="R429" s="31">
        <f t="shared" si="175"/>
        <v>5.1261368132201966E-2</v>
      </c>
      <c r="S429" s="10">
        <v>0.14826041117554031</v>
      </c>
      <c r="T429" s="8">
        <f t="shared" si="176"/>
        <v>197</v>
      </c>
      <c r="U429" s="31">
        <f t="shared" si="177"/>
        <v>-4.721175307762817E-2</v>
      </c>
      <c r="V429" s="16">
        <v>7.8642245000840189E-2</v>
      </c>
      <c r="W429" s="97">
        <f t="shared" si="188"/>
        <v>304</v>
      </c>
      <c r="X429" s="31">
        <f t="shared" si="178"/>
        <v>-0.13675198680691741</v>
      </c>
      <c r="Y429" s="11">
        <v>115511</v>
      </c>
      <c r="Z429" s="8">
        <f t="shared" si="179"/>
        <v>218</v>
      </c>
      <c r="AA429" s="31">
        <f t="shared" si="180"/>
        <v>0.10854259269350727</v>
      </c>
      <c r="AB429" s="9">
        <v>4.2999999999999997E-2</v>
      </c>
      <c r="AC429" s="97">
        <f t="shared" si="189"/>
        <v>262</v>
      </c>
      <c r="AD429" s="31">
        <f t="shared" si="181"/>
        <v>0.2196630180490646</v>
      </c>
      <c r="AE429" s="16">
        <v>0.94387768017618912</v>
      </c>
      <c r="AF429" s="8">
        <f t="shared" si="182"/>
        <v>485</v>
      </c>
      <c r="AG429" s="31">
        <f t="shared" si="183"/>
        <v>0.59995067028474947</v>
      </c>
      <c r="AH429" s="12">
        <v>1.436333333333333</v>
      </c>
      <c r="AI429" s="97">
        <f t="shared" si="190"/>
        <v>354</v>
      </c>
      <c r="AJ429" s="31">
        <f t="shared" si="184"/>
        <v>-0.16590205583570164</v>
      </c>
      <c r="AK429" s="11">
        <v>239165.63429098576</v>
      </c>
      <c r="AL429" s="36"/>
    </row>
    <row r="430" spans="1:38" x14ac:dyDescent="0.3">
      <c r="A430" t="s">
        <v>1144</v>
      </c>
      <c r="B430" s="3" t="s">
        <v>533</v>
      </c>
      <c r="C430" s="4" t="s">
        <v>82</v>
      </c>
      <c r="D430" s="5" t="s">
        <v>37</v>
      </c>
      <c r="E430" s="34">
        <f t="shared" si="165"/>
        <v>0.80691318020933389</v>
      </c>
      <c r="F430" s="6">
        <f t="shared" si="166"/>
        <v>25.617509259919789</v>
      </c>
      <c r="G430" s="7">
        <f t="shared" si="167"/>
        <v>271</v>
      </c>
      <c r="H430" s="97">
        <f t="shared" si="168"/>
        <v>368</v>
      </c>
      <c r="I430" s="31">
        <f t="shared" si="169"/>
        <v>0.19719817871649348</v>
      </c>
      <c r="J430" s="9">
        <v>6.3586475482386273E-2</v>
      </c>
      <c r="K430" s="8">
        <f t="shared" si="170"/>
        <v>368</v>
      </c>
      <c r="L430" s="31">
        <f t="shared" si="171"/>
        <v>0.46921554054296422</v>
      </c>
      <c r="M430" s="9">
        <v>2.5883093383683425E-2</v>
      </c>
      <c r="N430" s="8">
        <f t="shared" si="172"/>
        <v>309</v>
      </c>
      <c r="O430" s="31">
        <f t="shared" si="173"/>
        <v>0.3838785235811884</v>
      </c>
      <c r="P430" s="9">
        <v>3.633797847944964E-2</v>
      </c>
      <c r="Q430" s="8">
        <f t="shared" si="174"/>
        <v>296</v>
      </c>
      <c r="R430" s="31">
        <f t="shared" si="175"/>
        <v>4.985937612783857E-2</v>
      </c>
      <c r="S430" s="10">
        <v>0.26630271961652408</v>
      </c>
      <c r="T430" s="8">
        <f t="shared" si="176"/>
        <v>326</v>
      </c>
      <c r="U430" s="31">
        <f t="shared" si="177"/>
        <v>0.38061810906452864</v>
      </c>
      <c r="V430" s="16">
        <v>5.0921682452388227E-2</v>
      </c>
      <c r="W430" s="97">
        <f t="shared" si="188"/>
        <v>227</v>
      </c>
      <c r="X430" s="31">
        <f t="shared" si="178"/>
        <v>-0.41632691303372343</v>
      </c>
      <c r="Y430" s="11">
        <v>102624</v>
      </c>
      <c r="Z430" s="8">
        <f t="shared" si="179"/>
        <v>202</v>
      </c>
      <c r="AA430" s="31">
        <f t="shared" si="180"/>
        <v>4.7870618184947249E-2</v>
      </c>
      <c r="AB430" s="9">
        <v>4.4000000000000004E-2</v>
      </c>
      <c r="AC430" s="97">
        <f t="shared" si="189"/>
        <v>238</v>
      </c>
      <c r="AD430" s="31">
        <f t="shared" si="181"/>
        <v>0.13793314009489668</v>
      </c>
      <c r="AE430" s="16">
        <v>0.93932244974992918</v>
      </c>
      <c r="AF430" s="8">
        <f t="shared" si="182"/>
        <v>441</v>
      </c>
      <c r="AG430" s="31">
        <f t="shared" si="183"/>
        <v>0.40299827553494838</v>
      </c>
      <c r="AH430" s="12">
        <v>1.6506666666666667</v>
      </c>
      <c r="AI430" s="97">
        <f t="shared" si="190"/>
        <v>326</v>
      </c>
      <c r="AJ430" s="31">
        <f t="shared" si="184"/>
        <v>-0.17709069003577513</v>
      </c>
      <c r="AK430" s="11">
        <v>225047.03561798876</v>
      </c>
      <c r="AL430" s="36"/>
    </row>
    <row r="431" spans="1:38" x14ac:dyDescent="0.3">
      <c r="A431" t="s">
        <v>287</v>
      </c>
      <c r="B431" s="3" t="s">
        <v>539</v>
      </c>
      <c r="C431" s="4" t="s">
        <v>82</v>
      </c>
      <c r="D431" s="5" t="s">
        <v>37</v>
      </c>
      <c r="E431" s="34">
        <f t="shared" si="165"/>
        <v>-3.9018944264113702</v>
      </c>
      <c r="F431" s="6">
        <f t="shared" si="166"/>
        <v>40.634245640953687</v>
      </c>
      <c r="G431" s="7">
        <f t="shared" si="167"/>
        <v>86</v>
      </c>
      <c r="H431" s="97">
        <f t="shared" si="168"/>
        <v>150</v>
      </c>
      <c r="I431" s="31">
        <f t="shared" si="169"/>
        <v>-0.44718390054743717</v>
      </c>
      <c r="J431" s="9">
        <v>9.3005952380953438E-3</v>
      </c>
      <c r="K431" s="8">
        <f t="shared" si="170"/>
        <v>152</v>
      </c>
      <c r="L431" s="31">
        <f t="shared" si="171"/>
        <v>-0.26918931226517973</v>
      </c>
      <c r="M431" s="9">
        <v>5.0784856879039705E-2</v>
      </c>
      <c r="N431" s="8">
        <f t="shared" si="172"/>
        <v>91</v>
      </c>
      <c r="O431" s="31">
        <f t="shared" si="173"/>
        <v>-0.66411062687263012</v>
      </c>
      <c r="P431" s="9">
        <v>0.10603112840466926</v>
      </c>
      <c r="Q431" s="8">
        <f t="shared" si="174"/>
        <v>259</v>
      </c>
      <c r="R431" s="31">
        <f t="shared" si="175"/>
        <v>4.8644439947788977E-2</v>
      </c>
      <c r="S431" s="10">
        <v>0.36859565057132326</v>
      </c>
      <c r="T431" s="8">
        <f t="shared" si="176"/>
        <v>115</v>
      </c>
      <c r="U431" s="31">
        <f t="shared" si="177"/>
        <v>-0.40916198869436216</v>
      </c>
      <c r="V431" s="16">
        <v>0.10209424083769633</v>
      </c>
      <c r="W431" s="97">
        <f t="shared" si="188"/>
        <v>106</v>
      </c>
      <c r="X431" s="31">
        <f t="shared" si="178"/>
        <v>-0.80884255982673969</v>
      </c>
      <c r="Y431" s="11">
        <v>84531</v>
      </c>
      <c r="Z431" s="8">
        <f t="shared" si="179"/>
        <v>54</v>
      </c>
      <c r="AA431" s="31">
        <f t="shared" si="180"/>
        <v>-1.0442249229691243</v>
      </c>
      <c r="AB431" s="9">
        <v>6.2E-2</v>
      </c>
      <c r="AC431" s="97">
        <f t="shared" si="189"/>
        <v>84</v>
      </c>
      <c r="AD431" s="31">
        <f t="shared" si="181"/>
        <v>-0.78748603128524453</v>
      </c>
      <c r="AE431" s="16">
        <v>0.88774403470715835</v>
      </c>
      <c r="AF431" s="8">
        <f t="shared" si="182"/>
        <v>293</v>
      </c>
      <c r="AG431" s="31">
        <f t="shared" si="183"/>
        <v>4.4930858019369711E-2</v>
      </c>
      <c r="AH431" s="12">
        <v>2.0403333333333333</v>
      </c>
      <c r="AI431" s="97">
        <f t="shared" si="190"/>
        <v>50</v>
      </c>
      <c r="AJ431" s="31">
        <f t="shared" si="184"/>
        <v>-0.27540859205098539</v>
      </c>
      <c r="AK431" s="11">
        <v>100982.65241430151</v>
      </c>
      <c r="AL431" s="36"/>
    </row>
    <row r="432" spans="1:38" x14ac:dyDescent="0.3">
      <c r="A432" t="s">
        <v>412</v>
      </c>
      <c r="B432" s="3" t="s">
        <v>541</v>
      </c>
      <c r="C432" s="4" t="s">
        <v>82</v>
      </c>
      <c r="D432" s="5" t="s">
        <v>37</v>
      </c>
      <c r="E432" s="34">
        <f t="shared" si="165"/>
        <v>-4.4351998319298085</v>
      </c>
      <c r="F432" s="6">
        <f t="shared" si="166"/>
        <v>42.334996097181843</v>
      </c>
      <c r="G432" s="7">
        <f t="shared" si="167"/>
        <v>77</v>
      </c>
      <c r="H432" s="97">
        <f t="shared" si="168"/>
        <v>563</v>
      </c>
      <c r="I432" s="31">
        <f t="shared" si="169"/>
        <v>4.7867467521265343</v>
      </c>
      <c r="J432" s="9">
        <v>0.45023236811194534</v>
      </c>
      <c r="K432" s="8">
        <f t="shared" si="170"/>
        <v>114</v>
      </c>
      <c r="L432" s="31">
        <f t="shared" si="171"/>
        <v>-0.54707380482049917</v>
      </c>
      <c r="M432" s="9">
        <v>6.0156157577191532E-2</v>
      </c>
      <c r="N432" s="8">
        <f t="shared" si="172"/>
        <v>43</v>
      </c>
      <c r="O432" s="31">
        <f t="shared" si="173"/>
        <v>-1.6632769506949483</v>
      </c>
      <c r="P432" s="9">
        <v>0.17247747317476997</v>
      </c>
      <c r="Q432" s="8">
        <f t="shared" si="174"/>
        <v>310</v>
      </c>
      <c r="R432" s="31">
        <f t="shared" si="175"/>
        <v>5.0345464942910208E-2</v>
      </c>
      <c r="S432" s="10">
        <v>0.22537591999154838</v>
      </c>
      <c r="T432" s="8">
        <f t="shared" si="176"/>
        <v>14</v>
      </c>
      <c r="U432" s="31">
        <f t="shared" si="177"/>
        <v>-2.6608555030880057</v>
      </c>
      <c r="V432" s="16">
        <v>0.24798917812225796</v>
      </c>
      <c r="W432" s="97">
        <f t="shared" si="188"/>
        <v>36</v>
      </c>
      <c r="X432" s="31">
        <f t="shared" si="178"/>
        <v>-1.23036353573943</v>
      </c>
      <c r="Y432" s="11">
        <v>65101</v>
      </c>
      <c r="Z432" s="8">
        <f t="shared" si="179"/>
        <v>317</v>
      </c>
      <c r="AA432" s="31">
        <f t="shared" si="180"/>
        <v>0.35123049072774526</v>
      </c>
      <c r="AB432" s="9">
        <v>3.9E-2</v>
      </c>
      <c r="AC432" s="97">
        <f t="shared" si="189"/>
        <v>121</v>
      </c>
      <c r="AD432" s="31">
        <f t="shared" si="181"/>
        <v>-0.45800322181341258</v>
      </c>
      <c r="AE432" s="16">
        <v>0.90610782229873343</v>
      </c>
      <c r="AF432" s="8">
        <f t="shared" si="182"/>
        <v>506</v>
      </c>
      <c r="AG432" s="31">
        <f t="shared" si="183"/>
        <v>0.69551699557547675</v>
      </c>
      <c r="AH432" s="12">
        <v>1.3323333333333334</v>
      </c>
      <c r="AI432" s="97">
        <f t="shared" si="190"/>
        <v>175</v>
      </c>
      <c r="AJ432" s="31">
        <f t="shared" si="184"/>
        <v>-0.23229624794018108</v>
      </c>
      <c r="AK432" s="11">
        <v>155384.81388174806</v>
      </c>
      <c r="AL432" s="36">
        <v>1</v>
      </c>
    </row>
    <row r="433" spans="1:38" x14ac:dyDescent="0.3">
      <c r="A433" t="s">
        <v>516</v>
      </c>
      <c r="B433" s="3" t="s">
        <v>547</v>
      </c>
      <c r="C433" s="4" t="s">
        <v>82</v>
      </c>
      <c r="D433" s="5" t="s">
        <v>37</v>
      </c>
      <c r="E433" s="34">
        <f t="shared" si="165"/>
        <v>3.5791259758413858</v>
      </c>
      <c r="F433" s="6">
        <f t="shared" si="166"/>
        <v>16.77671723316481</v>
      </c>
      <c r="G433" s="7">
        <f t="shared" si="167"/>
        <v>459</v>
      </c>
      <c r="H433" s="97">
        <f t="shared" si="168"/>
        <v>235</v>
      </c>
      <c r="I433" s="31">
        <f t="shared" si="169"/>
        <v>-0.17424866780806991</v>
      </c>
      <c r="J433" s="9">
        <v>3.2293986636971139E-2</v>
      </c>
      <c r="K433" s="8">
        <f t="shared" si="170"/>
        <v>274</v>
      </c>
      <c r="L433" s="31">
        <f t="shared" si="171"/>
        <v>0.1740795918634582</v>
      </c>
      <c r="M433" s="9">
        <v>3.5836177474402729E-2</v>
      </c>
      <c r="N433" s="8">
        <f t="shared" si="172"/>
        <v>477</v>
      </c>
      <c r="O433" s="31">
        <f t="shared" si="173"/>
        <v>0.78059307762793995</v>
      </c>
      <c r="P433" s="9">
        <v>9.9557522123893804E-3</v>
      </c>
      <c r="Q433" s="8">
        <f t="shared" si="174"/>
        <v>386</v>
      </c>
      <c r="R433" s="31">
        <f t="shared" si="175"/>
        <v>5.3022261440516576E-2</v>
      </c>
      <c r="S433" s="10">
        <v>0</v>
      </c>
      <c r="T433" s="8">
        <f t="shared" si="176"/>
        <v>366</v>
      </c>
      <c r="U433" s="31">
        <f t="shared" si="177"/>
        <v>0.50449240586371924</v>
      </c>
      <c r="V433" s="16">
        <v>4.2895442359249331E-2</v>
      </c>
      <c r="W433" s="97">
        <f t="shared" si="188"/>
        <v>386</v>
      </c>
      <c r="X433" s="31">
        <f t="shared" si="178"/>
        <v>0.24387516308439258</v>
      </c>
      <c r="Y433" s="11">
        <v>133056</v>
      </c>
      <c r="Z433" s="8">
        <f t="shared" si="179"/>
        <v>246</v>
      </c>
      <c r="AA433" s="31">
        <f t="shared" si="180"/>
        <v>0.16921456720206646</v>
      </c>
      <c r="AB433" s="9">
        <v>4.2000000000000003E-2</v>
      </c>
      <c r="AC433" s="97">
        <f t="shared" si="189"/>
        <v>552</v>
      </c>
      <c r="AD433" s="31">
        <f t="shared" si="181"/>
        <v>1.0989491993234684</v>
      </c>
      <c r="AE433" s="16">
        <v>0.99288486416558863</v>
      </c>
      <c r="AF433" s="8">
        <f t="shared" si="182"/>
        <v>553</v>
      </c>
      <c r="AG433" s="31">
        <f t="shared" si="183"/>
        <v>1.3788774818691092</v>
      </c>
      <c r="AH433" s="12">
        <v>0.58866666666666667</v>
      </c>
      <c r="AI433" s="97">
        <f t="shared" si="190"/>
        <v>545</v>
      </c>
      <c r="AJ433" s="31">
        <f t="shared" si="184"/>
        <v>1.5372087992726342</v>
      </c>
      <c r="AK433" s="11">
        <v>2388269.6472491911</v>
      </c>
      <c r="AL433" s="36"/>
    </row>
    <row r="434" spans="1:38" x14ac:dyDescent="0.3">
      <c r="A434" t="s">
        <v>233</v>
      </c>
      <c r="B434" s="3" t="s">
        <v>570</v>
      </c>
      <c r="C434" s="4" t="s">
        <v>82</v>
      </c>
      <c r="D434" s="5" t="s">
        <v>37</v>
      </c>
      <c r="E434" s="34">
        <f t="shared" si="165"/>
        <v>-0.81842079331445627</v>
      </c>
      <c r="F434" s="6">
        <f t="shared" si="166"/>
        <v>30.800819739037244</v>
      </c>
      <c r="G434" s="7">
        <f t="shared" si="167"/>
        <v>188</v>
      </c>
      <c r="H434" s="97">
        <f t="shared" si="168"/>
        <v>364</v>
      </c>
      <c r="I434" s="31">
        <f t="shared" si="169"/>
        <v>0.18689465056906232</v>
      </c>
      <c r="J434" s="9">
        <v>6.2718456161079184E-2</v>
      </c>
      <c r="K434" s="8">
        <f t="shared" si="170"/>
        <v>102</v>
      </c>
      <c r="L434" s="31">
        <f t="shared" si="171"/>
        <v>-0.66002504811526341</v>
      </c>
      <c r="M434" s="9">
        <v>6.3965294443418863E-2</v>
      </c>
      <c r="N434" s="8">
        <f t="shared" si="172"/>
        <v>232</v>
      </c>
      <c r="O434" s="31">
        <f t="shared" si="173"/>
        <v>0.12885492662188253</v>
      </c>
      <c r="P434" s="9">
        <v>5.3297503079162471E-2</v>
      </c>
      <c r="Q434" s="8">
        <f t="shared" si="174"/>
        <v>134</v>
      </c>
      <c r="R434" s="31">
        <f t="shared" si="175"/>
        <v>4.0367808143406757E-2</v>
      </c>
      <c r="S434" s="10">
        <v>1.0654560615185065</v>
      </c>
      <c r="T434" s="8">
        <f t="shared" si="176"/>
        <v>167</v>
      </c>
      <c r="U434" s="31">
        <f t="shared" si="177"/>
        <v>-0.1489808134007001</v>
      </c>
      <c r="V434" s="16">
        <v>8.5236211088334846E-2</v>
      </c>
      <c r="W434" s="97">
        <f t="shared" si="188"/>
        <v>166</v>
      </c>
      <c r="X434" s="31">
        <f t="shared" si="178"/>
        <v>-0.63713187921176573</v>
      </c>
      <c r="Y434" s="11">
        <v>92446</v>
      </c>
      <c r="Z434" s="8">
        <f t="shared" si="179"/>
        <v>128</v>
      </c>
      <c r="AA434" s="31">
        <f t="shared" si="180"/>
        <v>-0.31616122886640996</v>
      </c>
      <c r="AB434" s="9">
        <v>0.05</v>
      </c>
      <c r="AC434" s="97">
        <f t="shared" si="189"/>
        <v>253</v>
      </c>
      <c r="AD434" s="31">
        <f t="shared" si="181"/>
        <v>0.19638801849931015</v>
      </c>
      <c r="AE434" s="16">
        <v>0.9425804436113715</v>
      </c>
      <c r="AF434" s="8">
        <f t="shared" si="182"/>
        <v>422</v>
      </c>
      <c r="AG434" s="31">
        <f t="shared" si="183"/>
        <v>0.3365306710859487</v>
      </c>
      <c r="AH434" s="12">
        <v>1.7230000000000001</v>
      </c>
      <c r="AI434" s="97">
        <f t="shared" si="190"/>
        <v>299</v>
      </c>
      <c r="AJ434" s="31">
        <f t="shared" si="184"/>
        <v>-0.19043077394046729</v>
      </c>
      <c r="AK434" s="11">
        <v>208213.58771482838</v>
      </c>
      <c r="AL434" s="36"/>
    </row>
    <row r="435" spans="1:38" x14ac:dyDescent="0.3">
      <c r="A435" t="s">
        <v>467</v>
      </c>
      <c r="B435" s="3" t="s">
        <v>586</v>
      </c>
      <c r="C435" s="4" t="s">
        <v>82</v>
      </c>
      <c r="D435" s="5" t="s">
        <v>37</v>
      </c>
      <c r="E435" s="34">
        <f t="shared" si="165"/>
        <v>3.4285773979834389</v>
      </c>
      <c r="F435" s="6">
        <f t="shared" si="166"/>
        <v>17.256827803631452</v>
      </c>
      <c r="G435" s="7">
        <f t="shared" si="167"/>
        <v>445</v>
      </c>
      <c r="H435" s="97">
        <f t="shared" si="168"/>
        <v>287</v>
      </c>
      <c r="I435" s="31">
        <f t="shared" si="169"/>
        <v>-1.4992506810825154E-2</v>
      </c>
      <c r="J435" s="9">
        <v>4.5710500165617729E-2</v>
      </c>
      <c r="K435" s="8">
        <f t="shared" si="170"/>
        <v>510</v>
      </c>
      <c r="L435" s="31">
        <f t="shared" si="171"/>
        <v>1.0046392508536752</v>
      </c>
      <c r="M435" s="9">
        <v>7.826610475617099E-3</v>
      </c>
      <c r="N435" s="8">
        <f t="shared" si="172"/>
        <v>508</v>
      </c>
      <c r="O435" s="31">
        <f t="shared" si="173"/>
        <v>0.8479604511399228</v>
      </c>
      <c r="P435" s="9">
        <v>5.4757015742642025E-3</v>
      </c>
      <c r="Q435" s="8">
        <f t="shared" si="174"/>
        <v>386</v>
      </c>
      <c r="R435" s="31">
        <f t="shared" si="175"/>
        <v>5.3022261440516576E-2</v>
      </c>
      <c r="S435" s="10">
        <v>0</v>
      </c>
      <c r="T435" s="8">
        <f t="shared" si="176"/>
        <v>353</v>
      </c>
      <c r="U435" s="31">
        <f t="shared" si="177"/>
        <v>0.47414743169327567</v>
      </c>
      <c r="V435" s="16">
        <v>4.4861597200127265E-2</v>
      </c>
      <c r="W435" s="97">
        <f t="shared" si="188"/>
        <v>293</v>
      </c>
      <c r="X435" s="31">
        <f t="shared" si="178"/>
        <v>-0.18636693646787073</v>
      </c>
      <c r="Y435" s="11">
        <v>113224</v>
      </c>
      <c r="Z435" s="8">
        <f t="shared" si="179"/>
        <v>150</v>
      </c>
      <c r="AA435" s="31">
        <f t="shared" si="180"/>
        <v>-0.19481727984929073</v>
      </c>
      <c r="AB435" s="9">
        <v>4.8000000000000001E-2</v>
      </c>
      <c r="AC435" s="97">
        <f t="shared" si="189"/>
        <v>507</v>
      </c>
      <c r="AD435" s="31">
        <f t="shared" si="181"/>
        <v>0.88296862615819327</v>
      </c>
      <c r="AE435" s="16">
        <v>0.98084714548802943</v>
      </c>
      <c r="AF435" s="8">
        <f t="shared" si="182"/>
        <v>546</v>
      </c>
      <c r="AG435" s="31">
        <f t="shared" si="183"/>
        <v>1.3350762494441921</v>
      </c>
      <c r="AH435" s="12">
        <v>0.63633333333333331</v>
      </c>
      <c r="AI435" s="97">
        <f t="shared" si="190"/>
        <v>557</v>
      </c>
      <c r="AJ435" s="31">
        <f t="shared" si="184"/>
        <v>3.8819283819877266</v>
      </c>
      <c r="AK435" s="11">
        <v>5347000.2838137476</v>
      </c>
      <c r="AL435" s="36"/>
    </row>
    <row r="436" spans="1:38" x14ac:dyDescent="0.3">
      <c r="A436" t="s">
        <v>334</v>
      </c>
      <c r="B436" s="3" t="s">
        <v>614</v>
      </c>
      <c r="C436" s="4" t="s">
        <v>82</v>
      </c>
      <c r="D436" s="5" t="s">
        <v>37</v>
      </c>
      <c r="E436" s="34">
        <f t="shared" si="165"/>
        <v>-2.9000040438730612</v>
      </c>
      <c r="F436" s="6">
        <f t="shared" si="166"/>
        <v>37.439142970775109</v>
      </c>
      <c r="G436" s="7">
        <f t="shared" si="167"/>
        <v>110</v>
      </c>
      <c r="H436" s="97">
        <f t="shared" si="168"/>
        <v>375</v>
      </c>
      <c r="I436" s="31">
        <f t="shared" si="169"/>
        <v>0.22012422226078898</v>
      </c>
      <c r="J436" s="9">
        <v>6.5517876889052751E-2</v>
      </c>
      <c r="K436" s="8">
        <f t="shared" si="170"/>
        <v>70</v>
      </c>
      <c r="L436" s="31">
        <f t="shared" si="171"/>
        <v>-0.96173530597469392</v>
      </c>
      <c r="M436" s="9">
        <v>7.4140088740566573E-2</v>
      </c>
      <c r="N436" s="8">
        <f t="shared" si="172"/>
        <v>152</v>
      </c>
      <c r="O436" s="31">
        <f t="shared" si="173"/>
        <v>-0.21087019779599878</v>
      </c>
      <c r="P436" s="9">
        <v>7.5889830508474573E-2</v>
      </c>
      <c r="Q436" s="8">
        <f t="shared" si="174"/>
        <v>231</v>
      </c>
      <c r="R436" s="31">
        <f t="shared" si="175"/>
        <v>4.7372891605375618E-2</v>
      </c>
      <c r="S436" s="10">
        <v>0.47565510680619216</v>
      </c>
      <c r="T436" s="8">
        <f t="shared" si="176"/>
        <v>107</v>
      </c>
      <c r="U436" s="31">
        <f t="shared" si="177"/>
        <v>-0.45028186366871714</v>
      </c>
      <c r="V436" s="16">
        <v>0.10475853841735519</v>
      </c>
      <c r="W436" s="97">
        <f t="shared" si="188"/>
        <v>22</v>
      </c>
      <c r="X436" s="31">
        <f t="shared" si="178"/>
        <v>-1.4086042119153779</v>
      </c>
      <c r="Y436" s="11">
        <v>56885</v>
      </c>
      <c r="Z436" s="8">
        <f t="shared" si="179"/>
        <v>78</v>
      </c>
      <c r="AA436" s="31">
        <f t="shared" si="180"/>
        <v>-0.68019307591776668</v>
      </c>
      <c r="AB436" s="9">
        <v>5.5999999999999994E-2</v>
      </c>
      <c r="AC436" s="97">
        <f t="shared" si="189"/>
        <v>183</v>
      </c>
      <c r="AD436" s="31">
        <f t="shared" si="181"/>
        <v>-9.3616178691414753E-2</v>
      </c>
      <c r="AE436" s="16">
        <v>0.92641700404858296</v>
      </c>
      <c r="AF436" s="8">
        <f t="shared" si="182"/>
        <v>475</v>
      </c>
      <c r="AG436" s="31">
        <f t="shared" si="183"/>
        <v>0.55186120531473548</v>
      </c>
      <c r="AH436" s="12">
        <v>1.4886666666666668</v>
      </c>
      <c r="AI436" s="97">
        <f t="shared" si="190"/>
        <v>188</v>
      </c>
      <c r="AJ436" s="31">
        <f t="shared" si="184"/>
        <v>-0.22549575155747664</v>
      </c>
      <c r="AK436" s="11">
        <v>163966.15432846147</v>
      </c>
      <c r="AL436" s="36"/>
    </row>
    <row r="437" spans="1:38" x14ac:dyDescent="0.3">
      <c r="A437" t="s">
        <v>499</v>
      </c>
      <c r="B437" s="3" t="s">
        <v>621</v>
      </c>
      <c r="C437" s="4" t="s">
        <v>82</v>
      </c>
      <c r="D437" s="5" t="s">
        <v>37</v>
      </c>
      <c r="E437" s="34">
        <f t="shared" si="165"/>
        <v>8.8398119010085754</v>
      </c>
      <c r="F437" s="6">
        <f t="shared" si="166"/>
        <v>0</v>
      </c>
      <c r="G437" s="7">
        <f t="shared" si="167"/>
        <v>564</v>
      </c>
      <c r="H437" s="97">
        <f t="shared" si="168"/>
        <v>562</v>
      </c>
      <c r="I437" s="31">
        <f t="shared" si="169"/>
        <v>4.1126433959109301</v>
      </c>
      <c r="J437" s="9">
        <v>0.39344262295081966</v>
      </c>
      <c r="K437" s="8">
        <f t="shared" si="170"/>
        <v>320</v>
      </c>
      <c r="L437" s="31">
        <f t="shared" si="171"/>
        <v>0.34024210926619447</v>
      </c>
      <c r="M437" s="9">
        <v>3.0232558139534883E-2</v>
      </c>
      <c r="N437" s="8">
        <f t="shared" si="172"/>
        <v>525</v>
      </c>
      <c r="O437" s="31">
        <f t="shared" si="173"/>
        <v>0.93029961714273846</v>
      </c>
      <c r="P437" s="9">
        <v>0</v>
      </c>
      <c r="Q437" s="8">
        <f t="shared" si="174"/>
        <v>386</v>
      </c>
      <c r="R437" s="31">
        <f t="shared" si="175"/>
        <v>5.3022261440516576E-2</v>
      </c>
      <c r="S437" s="10">
        <v>0</v>
      </c>
      <c r="T437" s="8">
        <f t="shared" si="176"/>
        <v>342</v>
      </c>
      <c r="U437" s="31">
        <f t="shared" si="177"/>
        <v>0.45320564366203347</v>
      </c>
      <c r="V437" s="16">
        <v>4.6218487394957986E-2</v>
      </c>
      <c r="W437" s="97">
        <f t="shared" si="188"/>
        <v>554</v>
      </c>
      <c r="X437" s="31">
        <f t="shared" si="178"/>
        <v>2.7808977573784568</v>
      </c>
      <c r="Y437" s="11">
        <v>250000</v>
      </c>
      <c r="Z437" s="8">
        <f t="shared" si="179"/>
        <v>442</v>
      </c>
      <c r="AA437" s="31">
        <f t="shared" si="180"/>
        <v>0.65459036327054287</v>
      </c>
      <c r="AB437" s="9">
        <v>3.4000000000000002E-2</v>
      </c>
      <c r="AC437" s="97">
        <f t="shared" si="189"/>
        <v>543</v>
      </c>
      <c r="AD437" s="31">
        <f t="shared" si="181"/>
        <v>1.0326414527299785</v>
      </c>
      <c r="AE437" s="16">
        <v>0.98918918918918919</v>
      </c>
      <c r="AF437" s="8">
        <f t="shared" si="182"/>
        <v>555</v>
      </c>
      <c r="AG437" s="31">
        <f t="shared" si="183"/>
        <v>1.4438135746948597</v>
      </c>
      <c r="AH437" s="12">
        <v>0.51800000000000013</v>
      </c>
      <c r="AI437" s="97">
        <f t="shared" si="190"/>
        <v>560</v>
      </c>
      <c r="AJ437" s="31">
        <f t="shared" si="184"/>
        <v>5.8439201416652482</v>
      </c>
      <c r="AK437" s="11">
        <v>7822778.270588235</v>
      </c>
      <c r="AL437" s="36"/>
    </row>
    <row r="438" spans="1:38" x14ac:dyDescent="0.3">
      <c r="A438" t="s">
        <v>930</v>
      </c>
      <c r="B438" s="3" t="s">
        <v>768</v>
      </c>
      <c r="C438" s="4" t="s">
        <v>82</v>
      </c>
      <c r="D438" s="5" t="s">
        <v>37</v>
      </c>
      <c r="E438" s="34">
        <f t="shared" si="165"/>
        <v>-2.404435785693158</v>
      </c>
      <c r="F438" s="6">
        <f t="shared" si="166"/>
        <v>35.858739073739187</v>
      </c>
      <c r="G438" s="7">
        <f t="shared" si="167"/>
        <v>130</v>
      </c>
      <c r="H438" s="97">
        <f t="shared" si="168"/>
        <v>113</v>
      </c>
      <c r="I438" s="31">
        <f t="shared" si="169"/>
        <v>-0.58143108743665528</v>
      </c>
      <c r="J438" s="9">
        <v>-2.0090406830738372E-3</v>
      </c>
      <c r="K438" s="8">
        <f t="shared" si="170"/>
        <v>220</v>
      </c>
      <c r="L438" s="31">
        <f t="shared" si="171"/>
        <v>-3.9473235797199878E-2</v>
      </c>
      <c r="M438" s="9">
        <v>4.3037974683544304E-2</v>
      </c>
      <c r="N438" s="8">
        <f t="shared" si="172"/>
        <v>136</v>
      </c>
      <c r="O438" s="31">
        <f t="shared" si="173"/>
        <v>-0.31926970861020293</v>
      </c>
      <c r="P438" s="9">
        <v>8.3098591549295775E-2</v>
      </c>
      <c r="Q438" s="8">
        <f t="shared" si="174"/>
        <v>143</v>
      </c>
      <c r="R438" s="31">
        <f t="shared" si="175"/>
        <v>4.1067525950058609E-2</v>
      </c>
      <c r="S438" s="10">
        <v>1.0065425264217414</v>
      </c>
      <c r="T438" s="8">
        <f t="shared" si="176"/>
        <v>278</v>
      </c>
      <c r="U438" s="31">
        <f t="shared" si="177"/>
        <v>0.24011218304311169</v>
      </c>
      <c r="V438" s="16">
        <v>6.0025542784163471E-2</v>
      </c>
      <c r="W438" s="97">
        <f t="shared" si="188"/>
        <v>46</v>
      </c>
      <c r="X438" s="31">
        <f t="shared" si="178"/>
        <v>-1.1371646622180243</v>
      </c>
      <c r="Y438" s="11">
        <v>69397</v>
      </c>
      <c r="Z438" s="8">
        <f t="shared" si="179"/>
        <v>54</v>
      </c>
      <c r="AA438" s="31">
        <f t="shared" si="180"/>
        <v>-1.0442249229691243</v>
      </c>
      <c r="AB438" s="9">
        <v>6.2E-2</v>
      </c>
      <c r="AC438" s="97">
        <f t="shared" si="189"/>
        <v>184</v>
      </c>
      <c r="AD438" s="31">
        <f t="shared" si="181"/>
        <v>-8.4360336227080321E-2</v>
      </c>
      <c r="AE438" s="16">
        <v>0.92693288020390829</v>
      </c>
      <c r="AF438" s="8">
        <f t="shared" si="182"/>
        <v>433</v>
      </c>
      <c r="AG438" s="31">
        <f t="shared" si="183"/>
        <v>0.37543106631646944</v>
      </c>
      <c r="AH438" s="12">
        <v>1.6806666666666665</v>
      </c>
      <c r="AI438" s="97">
        <f t="shared" si="190"/>
        <v>368</v>
      </c>
      <c r="AJ438" s="31">
        <f t="shared" si="184"/>
        <v>-0.15691020173020298</v>
      </c>
      <c r="AK438" s="11">
        <v>250512.18268746854</v>
      </c>
      <c r="AL438" s="36"/>
    </row>
    <row r="439" spans="1:38" x14ac:dyDescent="0.3">
      <c r="A439" t="s">
        <v>932</v>
      </c>
      <c r="B439" s="3" t="s">
        <v>770</v>
      </c>
      <c r="C439" s="4" t="s">
        <v>82</v>
      </c>
      <c r="D439" s="5" t="s">
        <v>37</v>
      </c>
      <c r="E439" s="34">
        <f t="shared" si="165"/>
        <v>-1.0082021100453087E-2</v>
      </c>
      <c r="F439" s="6">
        <f t="shared" si="166"/>
        <v>28.222967496393249</v>
      </c>
      <c r="G439" s="7">
        <f t="shared" si="167"/>
        <v>237</v>
      </c>
      <c r="H439" s="97">
        <f t="shared" si="168"/>
        <v>359</v>
      </c>
      <c r="I439" s="31">
        <f t="shared" si="169"/>
        <v>0.17901575961536087</v>
      </c>
      <c r="J439" s="9">
        <v>6.2054700068949753E-2</v>
      </c>
      <c r="K439" s="8">
        <f t="shared" si="170"/>
        <v>519</v>
      </c>
      <c r="L439" s="31">
        <f t="shared" si="171"/>
        <v>1.0550486774737391</v>
      </c>
      <c r="M439" s="9">
        <v>6.1266167460857727E-3</v>
      </c>
      <c r="N439" s="8">
        <f t="shared" si="172"/>
        <v>228</v>
      </c>
      <c r="O439" s="31">
        <f t="shared" si="173"/>
        <v>0.118414476314502</v>
      </c>
      <c r="P439" s="9">
        <v>5.3991811668372566E-2</v>
      </c>
      <c r="Q439" s="8">
        <f t="shared" si="174"/>
        <v>275</v>
      </c>
      <c r="R439" s="31">
        <f t="shared" si="175"/>
        <v>4.9166917453359042E-2</v>
      </c>
      <c r="S439" s="10">
        <v>0.32460506383899584</v>
      </c>
      <c r="T439" s="8">
        <f t="shared" si="176"/>
        <v>148</v>
      </c>
      <c r="U439" s="31">
        <f t="shared" si="177"/>
        <v>-0.2153629162211794</v>
      </c>
      <c r="V439" s="16">
        <v>8.9537334960612447E-2</v>
      </c>
      <c r="W439" s="97">
        <f t="shared" si="188"/>
        <v>215</v>
      </c>
      <c r="X439" s="31">
        <f t="shared" si="178"/>
        <v>-0.46188502159865652</v>
      </c>
      <c r="Y439" s="11">
        <v>100524</v>
      </c>
      <c r="Z439" s="8">
        <f t="shared" si="179"/>
        <v>128</v>
      </c>
      <c r="AA439" s="31">
        <f t="shared" si="180"/>
        <v>-0.31616122886640996</v>
      </c>
      <c r="AB439" s="9">
        <v>0.05</v>
      </c>
      <c r="AC439" s="97">
        <f t="shared" si="189"/>
        <v>328</v>
      </c>
      <c r="AD439" s="31">
        <f t="shared" si="181"/>
        <v>0.40421641280753301</v>
      </c>
      <c r="AE439" s="16">
        <v>0.9541637990364763</v>
      </c>
      <c r="AF439" s="8">
        <f t="shared" si="182"/>
        <v>477</v>
      </c>
      <c r="AG439" s="31">
        <f t="shared" si="183"/>
        <v>0.55461792623658357</v>
      </c>
      <c r="AH439" s="12">
        <v>1.4856666666666667</v>
      </c>
      <c r="AI439" s="97">
        <f t="shared" si="190"/>
        <v>393</v>
      </c>
      <c r="AJ439" s="31">
        <f t="shared" si="184"/>
        <v>-0.14256500728408877</v>
      </c>
      <c r="AK439" s="11">
        <v>268613.94914520666</v>
      </c>
      <c r="AL439" s="36"/>
    </row>
    <row r="440" spans="1:38" x14ac:dyDescent="0.3">
      <c r="A440" t="s">
        <v>644</v>
      </c>
      <c r="B440" s="3" t="s">
        <v>825</v>
      </c>
      <c r="C440" s="4" t="s">
        <v>82</v>
      </c>
      <c r="D440" s="5" t="s">
        <v>37</v>
      </c>
      <c r="E440" s="34">
        <f t="shared" si="165"/>
        <v>3.4920795281828476</v>
      </c>
      <c r="F440" s="6">
        <f t="shared" si="166"/>
        <v>17.054314804905868</v>
      </c>
      <c r="G440" s="7">
        <f t="shared" si="167"/>
        <v>452</v>
      </c>
      <c r="H440" s="97">
        <f t="shared" si="168"/>
        <v>222</v>
      </c>
      <c r="I440" s="31">
        <f t="shared" si="169"/>
        <v>-0.19855116194881303</v>
      </c>
      <c r="J440" s="9">
        <v>3.0246626337831595E-2</v>
      </c>
      <c r="K440" s="8">
        <f t="shared" si="170"/>
        <v>524</v>
      </c>
      <c r="L440" s="31">
        <f t="shared" si="171"/>
        <v>1.091077476991801</v>
      </c>
      <c r="M440" s="9">
        <v>4.911591355599214E-3</v>
      </c>
      <c r="N440" s="8">
        <f t="shared" si="172"/>
        <v>423</v>
      </c>
      <c r="O440" s="31">
        <f t="shared" si="173"/>
        <v>0.66648926291003308</v>
      </c>
      <c r="P440" s="9">
        <v>1.7543859649122806E-2</v>
      </c>
      <c r="Q440" s="8">
        <f t="shared" si="174"/>
        <v>61</v>
      </c>
      <c r="R440" s="31">
        <f t="shared" si="175"/>
        <v>2.619970112034949E-2</v>
      </c>
      <c r="S440" s="10">
        <v>2.2583559168925023</v>
      </c>
      <c r="T440" s="8">
        <f t="shared" si="176"/>
        <v>480</v>
      </c>
      <c r="U440" s="31">
        <f t="shared" si="177"/>
        <v>0.71810670482535865</v>
      </c>
      <c r="V440" s="16">
        <v>2.9054640069384217E-2</v>
      </c>
      <c r="W440" s="97">
        <f t="shared" si="188"/>
        <v>415</v>
      </c>
      <c r="X440" s="31">
        <f t="shared" si="178"/>
        <v>0.4578681073151068</v>
      </c>
      <c r="Y440" s="11">
        <v>142920</v>
      </c>
      <c r="Z440" s="8">
        <f t="shared" si="179"/>
        <v>442</v>
      </c>
      <c r="AA440" s="31">
        <f t="shared" si="180"/>
        <v>0.65459036327054287</v>
      </c>
      <c r="AB440" s="9">
        <v>3.4000000000000002E-2</v>
      </c>
      <c r="AC440" s="97">
        <f t="shared" si="189"/>
        <v>425</v>
      </c>
      <c r="AD440" s="31">
        <f t="shared" si="181"/>
        <v>0.66914786546351901</v>
      </c>
      <c r="AE440" s="16">
        <v>0.96892980437284237</v>
      </c>
      <c r="AF440" s="8">
        <f t="shared" si="182"/>
        <v>461</v>
      </c>
      <c r="AG440" s="31">
        <f t="shared" si="183"/>
        <v>0.48018646134668996</v>
      </c>
      <c r="AH440" s="12">
        <v>1.5666666666666667</v>
      </c>
      <c r="AI440" s="97">
        <f t="shared" si="190"/>
        <v>337</v>
      </c>
      <c r="AJ440" s="31">
        <f t="shared" si="184"/>
        <v>-0.17400268327792576</v>
      </c>
      <c r="AK440" s="11">
        <v>228943.69783197832</v>
      </c>
      <c r="AL440" s="36"/>
    </row>
    <row r="441" spans="1:38" x14ac:dyDescent="0.3">
      <c r="A441" t="s">
        <v>707</v>
      </c>
      <c r="B441" s="3" t="s">
        <v>841</v>
      </c>
      <c r="C441" s="4" t="s">
        <v>82</v>
      </c>
      <c r="D441" s="5" t="s">
        <v>37</v>
      </c>
      <c r="E441" s="34">
        <f t="shared" si="165"/>
        <v>0.70293813080074175</v>
      </c>
      <c r="F441" s="6">
        <f t="shared" si="166"/>
        <v>25.949093397054313</v>
      </c>
      <c r="G441" s="7">
        <f t="shared" si="167"/>
        <v>267</v>
      </c>
      <c r="H441" s="97">
        <f t="shared" si="168"/>
        <v>478</v>
      </c>
      <c r="I441" s="31">
        <f t="shared" si="169"/>
        <v>0.67647762623035979</v>
      </c>
      <c r="J441" s="9">
        <v>0.10396330706809365</v>
      </c>
      <c r="K441" s="8">
        <f t="shared" si="170"/>
        <v>140</v>
      </c>
      <c r="L441" s="31">
        <f t="shared" si="171"/>
        <v>-0.3709577382498554</v>
      </c>
      <c r="M441" s="9">
        <v>5.4216867469879519E-2</v>
      </c>
      <c r="N441" s="8">
        <f t="shared" si="172"/>
        <v>422</v>
      </c>
      <c r="O441" s="31">
        <f t="shared" si="173"/>
        <v>0.66576912545534872</v>
      </c>
      <c r="P441" s="9">
        <v>1.7591750075826508E-2</v>
      </c>
      <c r="Q441" s="8">
        <f t="shared" si="174"/>
        <v>350</v>
      </c>
      <c r="R441" s="31">
        <f t="shared" si="175"/>
        <v>5.1756997808922879E-2</v>
      </c>
      <c r="S441" s="10">
        <v>0.10653030787258974</v>
      </c>
      <c r="T441" s="8">
        <f t="shared" si="176"/>
        <v>245</v>
      </c>
      <c r="U441" s="31">
        <f t="shared" si="177"/>
        <v>0.10957246090836559</v>
      </c>
      <c r="V441" s="16">
        <v>6.8483658621087892E-2</v>
      </c>
      <c r="W441" s="97">
        <f t="shared" si="188"/>
        <v>235</v>
      </c>
      <c r="X441" s="31">
        <f t="shared" si="178"/>
        <v>-0.39461088128443866</v>
      </c>
      <c r="Y441" s="11">
        <v>103625</v>
      </c>
      <c r="Z441" s="8">
        <f t="shared" si="179"/>
        <v>218</v>
      </c>
      <c r="AA441" s="31">
        <f t="shared" si="180"/>
        <v>0.10854259269350727</v>
      </c>
      <c r="AB441" s="9">
        <v>4.2999999999999997E-2</v>
      </c>
      <c r="AC441" s="97">
        <f t="shared" si="189"/>
        <v>224</v>
      </c>
      <c r="AD441" s="31">
        <f t="shared" si="181"/>
        <v>6.9431002807144801E-2</v>
      </c>
      <c r="AE441" s="16">
        <v>0.93550446998722858</v>
      </c>
      <c r="AF441" s="8">
        <f t="shared" si="182"/>
        <v>411</v>
      </c>
      <c r="AG441" s="31">
        <f t="shared" si="183"/>
        <v>0.30406262467307321</v>
      </c>
      <c r="AH441" s="12">
        <v>1.7583333333333335</v>
      </c>
      <c r="AI441" s="97">
        <f t="shared" si="190"/>
        <v>151</v>
      </c>
      <c r="AJ441" s="31">
        <f t="shared" si="184"/>
        <v>-0.23967518300601279</v>
      </c>
      <c r="AK441" s="11">
        <v>146073.55917758602</v>
      </c>
      <c r="AL441" s="36"/>
    </row>
    <row r="442" spans="1:38" x14ac:dyDescent="0.3">
      <c r="A442" t="s">
        <v>721</v>
      </c>
      <c r="B442" s="3" t="s">
        <v>845</v>
      </c>
      <c r="C442" s="4" t="s">
        <v>82</v>
      </c>
      <c r="D442" s="5" t="s">
        <v>37</v>
      </c>
      <c r="E442" s="34">
        <f t="shared" si="165"/>
        <v>2.5633720082907363</v>
      </c>
      <c r="F442" s="6">
        <f t="shared" si="166"/>
        <v>20.016031903241966</v>
      </c>
      <c r="G442" s="7">
        <f t="shared" si="167"/>
        <v>393</v>
      </c>
      <c r="H442" s="97">
        <f t="shared" si="168"/>
        <v>422</v>
      </c>
      <c r="I442" s="31">
        <f t="shared" si="169"/>
        <v>0.38922781564519937</v>
      </c>
      <c r="J442" s="9">
        <v>7.9763986013986043E-2</v>
      </c>
      <c r="K442" s="8">
        <f t="shared" si="170"/>
        <v>383</v>
      </c>
      <c r="L442" s="31">
        <f t="shared" si="171"/>
        <v>0.5116885815783373</v>
      </c>
      <c r="M442" s="9">
        <v>2.4450744153082921E-2</v>
      </c>
      <c r="N442" s="8">
        <f t="shared" si="172"/>
        <v>439</v>
      </c>
      <c r="O442" s="31">
        <f t="shared" si="173"/>
        <v>0.6925877885199998</v>
      </c>
      <c r="P442" s="9">
        <v>1.580826109127996E-2</v>
      </c>
      <c r="Q442" s="8">
        <f t="shared" si="174"/>
        <v>142</v>
      </c>
      <c r="R442" s="31">
        <f t="shared" si="175"/>
        <v>4.1003409275195801E-2</v>
      </c>
      <c r="S442" s="10">
        <v>1.0119409026512851</v>
      </c>
      <c r="T442" s="8">
        <f t="shared" si="176"/>
        <v>320</v>
      </c>
      <c r="U442" s="31">
        <f t="shared" si="177"/>
        <v>0.3609580336155257</v>
      </c>
      <c r="V442" s="16">
        <v>5.2195526097763047E-2</v>
      </c>
      <c r="W442" s="97">
        <f t="shared" si="188"/>
        <v>406</v>
      </c>
      <c r="X442" s="31">
        <f t="shared" si="178"/>
        <v>0.43174812507121185</v>
      </c>
      <c r="Y442" s="11">
        <v>141716</v>
      </c>
      <c r="Z442" s="8">
        <f t="shared" si="179"/>
        <v>442</v>
      </c>
      <c r="AA442" s="31">
        <f t="shared" si="180"/>
        <v>0.65459036327054287</v>
      </c>
      <c r="AB442" s="9">
        <v>3.4000000000000002E-2</v>
      </c>
      <c r="AC442" s="97">
        <f t="shared" si="189"/>
        <v>175</v>
      </c>
      <c r="AD442" s="31">
        <f t="shared" si="181"/>
        <v>-0.13728399902308858</v>
      </c>
      <c r="AE442" s="16">
        <v>0.9239831697054699</v>
      </c>
      <c r="AF442" s="8">
        <f t="shared" si="182"/>
        <v>520</v>
      </c>
      <c r="AG442" s="31">
        <f t="shared" si="183"/>
        <v>0.94729750643758603</v>
      </c>
      <c r="AH442" s="12">
        <v>1.0583333333333333</v>
      </c>
      <c r="AI442" s="97">
        <f t="shared" si="190"/>
        <v>526</v>
      </c>
      <c r="AJ442" s="31">
        <f t="shared" si="184"/>
        <v>0.23085924658427251</v>
      </c>
      <c r="AK442" s="11">
        <v>739826.70673952636</v>
      </c>
      <c r="AL442" s="36"/>
    </row>
    <row r="443" spans="1:38" x14ac:dyDescent="0.3">
      <c r="A443" t="s">
        <v>794</v>
      </c>
      <c r="B443" s="3" t="s">
        <v>847</v>
      </c>
      <c r="C443" s="4" t="s">
        <v>82</v>
      </c>
      <c r="D443" s="5" t="s">
        <v>37</v>
      </c>
      <c r="E443" s="34">
        <f t="shared" si="165"/>
        <v>2.8404233464265825</v>
      </c>
      <c r="F443" s="6">
        <f t="shared" si="166"/>
        <v>19.132494656371009</v>
      </c>
      <c r="G443" s="7">
        <f t="shared" si="167"/>
        <v>420</v>
      </c>
      <c r="H443" s="97">
        <f t="shared" si="168"/>
        <v>352</v>
      </c>
      <c r="I443" s="31">
        <f t="shared" si="169"/>
        <v>0.16455065816579492</v>
      </c>
      <c r="J443" s="9">
        <v>6.0836089573279795E-2</v>
      </c>
      <c r="K443" s="8">
        <f t="shared" si="170"/>
        <v>483</v>
      </c>
      <c r="L443" s="31">
        <f t="shared" si="171"/>
        <v>0.82289759070232094</v>
      </c>
      <c r="M443" s="9">
        <v>1.3955616563715396E-2</v>
      </c>
      <c r="N443" s="8">
        <f t="shared" si="172"/>
        <v>447</v>
      </c>
      <c r="O443" s="31">
        <f t="shared" si="173"/>
        <v>0.7079831017047411</v>
      </c>
      <c r="P443" s="9">
        <v>1.4784445272704684E-2</v>
      </c>
      <c r="Q443" s="8">
        <f t="shared" si="174"/>
        <v>375</v>
      </c>
      <c r="R443" s="31">
        <f t="shared" si="175"/>
        <v>5.241520651029577E-2</v>
      </c>
      <c r="S443" s="10">
        <v>5.1111679018655758E-2</v>
      </c>
      <c r="T443" s="8">
        <f t="shared" si="176"/>
        <v>354</v>
      </c>
      <c r="U443" s="31">
        <f t="shared" si="177"/>
        <v>0.47748037000351773</v>
      </c>
      <c r="V443" s="16">
        <v>4.4645644708086171E-2</v>
      </c>
      <c r="W443" s="97">
        <f t="shared" si="188"/>
        <v>306</v>
      </c>
      <c r="X443" s="31">
        <f t="shared" si="178"/>
        <v>-0.13427883234196389</v>
      </c>
      <c r="Y443" s="11">
        <v>115625</v>
      </c>
      <c r="Z443" s="8">
        <f t="shared" si="179"/>
        <v>471</v>
      </c>
      <c r="AA443" s="31">
        <f t="shared" si="180"/>
        <v>0.71526233777910242</v>
      </c>
      <c r="AB443" s="9">
        <v>3.3000000000000002E-2</v>
      </c>
      <c r="AC443" s="97">
        <f t="shared" si="189"/>
        <v>412</v>
      </c>
      <c r="AD443" s="31">
        <f t="shared" si="181"/>
        <v>0.63251143074035721</v>
      </c>
      <c r="AE443" s="16">
        <v>0.96688786565547125</v>
      </c>
      <c r="AF443" s="8">
        <f t="shared" si="182"/>
        <v>501</v>
      </c>
      <c r="AG443" s="31">
        <f t="shared" si="183"/>
        <v>0.66641827473374882</v>
      </c>
      <c r="AH443" s="12">
        <v>1.3640000000000001</v>
      </c>
      <c r="AI443" s="97">
        <f t="shared" si="190"/>
        <v>441</v>
      </c>
      <c r="AJ443" s="31">
        <f t="shared" si="184"/>
        <v>-9.7667595479736038E-2</v>
      </c>
      <c r="AK443" s="11">
        <v>325268.63347814977</v>
      </c>
      <c r="AL443" s="36"/>
    </row>
    <row r="444" spans="1:38" x14ac:dyDescent="0.3">
      <c r="A444" t="s">
        <v>426</v>
      </c>
      <c r="B444" s="3" t="s">
        <v>937</v>
      </c>
      <c r="C444" s="4" t="s">
        <v>82</v>
      </c>
      <c r="D444" s="5" t="s">
        <v>37</v>
      </c>
      <c r="E444" s="34">
        <f t="shared" si="165"/>
        <v>-13.631983824281319</v>
      </c>
      <c r="F444" s="6">
        <f t="shared" si="166"/>
        <v>71.664221732197163</v>
      </c>
      <c r="G444" s="7">
        <f t="shared" si="167"/>
        <v>10</v>
      </c>
      <c r="H444" s="97">
        <f t="shared" si="168"/>
        <v>12</v>
      </c>
      <c r="I444" s="31">
        <f t="shared" si="169"/>
        <v>-2.0439267508400962</v>
      </c>
      <c r="J444" s="9">
        <v>-0.12521678806798475</v>
      </c>
      <c r="K444" s="8">
        <f t="shared" si="170"/>
        <v>73</v>
      </c>
      <c r="L444" s="31">
        <f t="shared" si="171"/>
        <v>-0.89078704518766483</v>
      </c>
      <c r="M444" s="9">
        <v>7.1747448979591844E-2</v>
      </c>
      <c r="N444" s="8">
        <f t="shared" si="172"/>
        <v>11</v>
      </c>
      <c r="O444" s="31">
        <f t="shared" si="173"/>
        <v>-3.200671876910222</v>
      </c>
      <c r="P444" s="9">
        <v>0.27471698113207549</v>
      </c>
      <c r="Q444" s="8">
        <f t="shared" si="174"/>
        <v>10</v>
      </c>
      <c r="R444" s="31">
        <f t="shared" si="175"/>
        <v>-4.1165127217453169E-2</v>
      </c>
      <c r="S444" s="10">
        <v>7.9302141157811263</v>
      </c>
      <c r="T444" s="8">
        <f t="shared" si="176"/>
        <v>4</v>
      </c>
      <c r="U444" s="31">
        <f t="shared" si="177"/>
        <v>-4.0963657794282478</v>
      </c>
      <c r="V444" s="16">
        <v>0.34100080710250202</v>
      </c>
      <c r="W444" s="97">
        <f t="shared" si="188"/>
        <v>8</v>
      </c>
      <c r="X444" s="31">
        <f t="shared" si="178"/>
        <v>-1.6102747724961484</v>
      </c>
      <c r="Y444" s="11">
        <v>47589</v>
      </c>
      <c r="Z444" s="8">
        <f t="shared" si="179"/>
        <v>19</v>
      </c>
      <c r="AA444" s="31">
        <f t="shared" si="180"/>
        <v>-2.0756484896146365</v>
      </c>
      <c r="AB444" s="9">
        <v>7.9000000000000001E-2</v>
      </c>
      <c r="AC444" s="97">
        <f t="shared" si="189"/>
        <v>32</v>
      </c>
      <c r="AD444" s="31">
        <f t="shared" si="181"/>
        <v>-2.0390630040883684</v>
      </c>
      <c r="AE444" s="16">
        <v>0.8179871520342612</v>
      </c>
      <c r="AF444" s="8">
        <f t="shared" si="182"/>
        <v>471</v>
      </c>
      <c r="AG444" s="31">
        <f t="shared" si="183"/>
        <v>0.53103264723855159</v>
      </c>
      <c r="AH444" s="12">
        <v>1.5113333333333332</v>
      </c>
      <c r="AI444" s="97">
        <f t="shared" si="190"/>
        <v>518</v>
      </c>
      <c r="AJ444" s="31">
        <f t="shared" si="184"/>
        <v>0.12850205068424572</v>
      </c>
      <c r="AK444" s="11">
        <v>610665.26090404438</v>
      </c>
      <c r="AL444" s="36"/>
    </row>
    <row r="445" spans="1:38" x14ac:dyDescent="0.3">
      <c r="A445" t="s">
        <v>461</v>
      </c>
      <c r="B445" s="3" t="s">
        <v>939</v>
      </c>
      <c r="C445" s="4" t="s">
        <v>82</v>
      </c>
      <c r="D445" s="5" t="s">
        <v>37</v>
      </c>
      <c r="E445" s="34">
        <f t="shared" si="165"/>
        <v>1.031739757598654</v>
      </c>
      <c r="F445" s="6">
        <f t="shared" si="166"/>
        <v>24.900520644933998</v>
      </c>
      <c r="G445" s="7">
        <f t="shared" si="167"/>
        <v>292</v>
      </c>
      <c r="H445" s="97">
        <f t="shared" si="168"/>
        <v>559</v>
      </c>
      <c r="I445" s="31">
        <f t="shared" si="169"/>
        <v>3.2417813923106236</v>
      </c>
      <c r="J445" s="9">
        <v>0.32007697241821687</v>
      </c>
      <c r="K445" s="8">
        <f t="shared" si="170"/>
        <v>310</v>
      </c>
      <c r="L445" s="31">
        <f t="shared" si="171"/>
        <v>0.30939033784182918</v>
      </c>
      <c r="M445" s="9">
        <v>3.1272994849153787E-2</v>
      </c>
      <c r="N445" s="8">
        <f t="shared" si="172"/>
        <v>417</v>
      </c>
      <c r="O445" s="31">
        <f t="shared" si="173"/>
        <v>0.65966402314923189</v>
      </c>
      <c r="P445" s="9">
        <v>1.799775028121485E-2</v>
      </c>
      <c r="Q445" s="8">
        <f t="shared" si="174"/>
        <v>227</v>
      </c>
      <c r="R445" s="31">
        <f t="shared" si="175"/>
        <v>4.7251109978043306E-2</v>
      </c>
      <c r="S445" s="10">
        <v>0.48590864917395532</v>
      </c>
      <c r="T445" s="8">
        <f t="shared" si="176"/>
        <v>114</v>
      </c>
      <c r="U445" s="31">
        <f t="shared" si="177"/>
        <v>-0.41729652130771833</v>
      </c>
      <c r="V445" s="16">
        <v>0.10262130507529281</v>
      </c>
      <c r="W445" s="97">
        <f t="shared" si="188"/>
        <v>103</v>
      </c>
      <c r="X445" s="31">
        <f t="shared" si="178"/>
        <v>-0.81222687646299196</v>
      </c>
      <c r="Y445" s="11">
        <v>84375</v>
      </c>
      <c r="Z445" s="8">
        <f t="shared" si="179"/>
        <v>111</v>
      </c>
      <c r="AA445" s="31">
        <f t="shared" si="180"/>
        <v>-0.43750517788352916</v>
      </c>
      <c r="AB445" s="9">
        <v>5.2000000000000005E-2</v>
      </c>
      <c r="AC445" s="97">
        <f t="shared" si="189"/>
        <v>458</v>
      </c>
      <c r="AD445" s="31">
        <f t="shared" si="181"/>
        <v>0.74831146179887065</v>
      </c>
      <c r="AE445" s="16">
        <v>0.97334200260078019</v>
      </c>
      <c r="AF445" s="8">
        <f t="shared" si="182"/>
        <v>523</v>
      </c>
      <c r="AG445" s="31">
        <f t="shared" si="183"/>
        <v>0.96812606451377048</v>
      </c>
      <c r="AH445" s="12">
        <v>1.0356666666666665</v>
      </c>
      <c r="AI445" s="97">
        <f t="shared" si="190"/>
        <v>535</v>
      </c>
      <c r="AJ445" s="31">
        <f t="shared" si="184"/>
        <v>0.45486915864076716</v>
      </c>
      <c r="AK445" s="11">
        <v>1022498.0310981536</v>
      </c>
      <c r="AL445" s="36"/>
    </row>
    <row r="446" spans="1:38" x14ac:dyDescent="0.3">
      <c r="A446" t="s">
        <v>798</v>
      </c>
      <c r="B446" s="3" t="s">
        <v>947</v>
      </c>
      <c r="C446" s="4" t="s">
        <v>82</v>
      </c>
      <c r="D446" s="5" t="s">
        <v>37</v>
      </c>
      <c r="E446" s="34">
        <f t="shared" si="165"/>
        <v>2.5660660576662342</v>
      </c>
      <c r="F446" s="6">
        <f t="shared" si="166"/>
        <v>20.007440380153945</v>
      </c>
      <c r="G446" s="7">
        <f t="shared" si="167"/>
        <v>394</v>
      </c>
      <c r="H446" s="97">
        <f t="shared" si="168"/>
        <v>119</v>
      </c>
      <c r="I446" s="31">
        <f t="shared" si="169"/>
        <v>-0.53644336438230977</v>
      </c>
      <c r="J446" s="9">
        <v>1.7809439002671734E-3</v>
      </c>
      <c r="K446" s="8">
        <f t="shared" si="170"/>
        <v>473</v>
      </c>
      <c r="L446" s="31">
        <f t="shared" si="171"/>
        <v>0.78248931740882366</v>
      </c>
      <c r="M446" s="9">
        <v>1.5318334131163236E-2</v>
      </c>
      <c r="N446" s="8">
        <f t="shared" si="172"/>
        <v>525</v>
      </c>
      <c r="O446" s="31">
        <f t="shared" si="173"/>
        <v>0.93029961714273846</v>
      </c>
      <c r="P446" s="9">
        <v>0</v>
      </c>
      <c r="Q446" s="8">
        <f t="shared" si="174"/>
        <v>386</v>
      </c>
      <c r="R446" s="31">
        <f t="shared" si="175"/>
        <v>5.3022261440516576E-2</v>
      </c>
      <c r="S446" s="10">
        <v>0</v>
      </c>
      <c r="T446" s="8">
        <f t="shared" si="176"/>
        <v>415</v>
      </c>
      <c r="U446" s="31">
        <f t="shared" si="177"/>
        <v>0.60207668195542796</v>
      </c>
      <c r="V446" s="16">
        <v>3.657262277951933E-2</v>
      </c>
      <c r="W446" s="97">
        <f t="shared" si="188"/>
        <v>264</v>
      </c>
      <c r="X446" s="31">
        <f t="shared" si="178"/>
        <v>-0.28342740204859007</v>
      </c>
      <c r="Y446" s="11">
        <v>108750</v>
      </c>
      <c r="Z446" s="8">
        <f t="shared" si="179"/>
        <v>102</v>
      </c>
      <c r="AA446" s="31">
        <f t="shared" si="180"/>
        <v>-0.49817715239208832</v>
      </c>
      <c r="AB446" s="9">
        <v>5.2999999999999999E-2</v>
      </c>
      <c r="AC446" s="97">
        <f t="shared" si="189"/>
        <v>526</v>
      </c>
      <c r="AD446" s="31">
        <f t="shared" si="181"/>
        <v>0.97770270651899638</v>
      </c>
      <c r="AE446" s="16">
        <v>0.98612716763005781</v>
      </c>
      <c r="AF446" s="8">
        <f t="shared" si="182"/>
        <v>544</v>
      </c>
      <c r="AG446" s="31">
        <f t="shared" si="183"/>
        <v>1.2925002263178746</v>
      </c>
      <c r="AH446" s="12">
        <v>0.68266666666666664</v>
      </c>
      <c r="AI446" s="97">
        <f t="shared" si="190"/>
        <v>546</v>
      </c>
      <c r="AJ446" s="31">
        <f t="shared" si="184"/>
        <v>1.5997312008525433</v>
      </c>
      <c r="AK446" s="11">
        <v>2467164.7724444442</v>
      </c>
      <c r="AL446" s="36"/>
    </row>
    <row r="447" spans="1:38" x14ac:dyDescent="0.3">
      <c r="A447" t="s">
        <v>615</v>
      </c>
      <c r="B447" s="3" t="s">
        <v>975</v>
      </c>
      <c r="C447" s="4" t="s">
        <v>82</v>
      </c>
      <c r="D447" s="5" t="s">
        <v>37</v>
      </c>
      <c r="E447" s="34">
        <f t="shared" si="165"/>
        <v>-2.551835410263132</v>
      </c>
      <c r="F447" s="6">
        <f t="shared" si="166"/>
        <v>36.328807398832467</v>
      </c>
      <c r="G447" s="7">
        <f t="shared" si="167"/>
        <v>122</v>
      </c>
      <c r="H447" s="97">
        <f t="shared" si="168"/>
        <v>276</v>
      </c>
      <c r="I447" s="31">
        <f t="shared" si="169"/>
        <v>-5.0086333365600678E-2</v>
      </c>
      <c r="J447" s="9">
        <v>4.275402554136587E-2</v>
      </c>
      <c r="K447" s="8">
        <f t="shared" si="170"/>
        <v>390</v>
      </c>
      <c r="L447" s="31">
        <f t="shared" si="171"/>
        <v>0.53900858671587659</v>
      </c>
      <c r="M447" s="9">
        <v>2.3529411764705882E-2</v>
      </c>
      <c r="N447" s="8">
        <f t="shared" si="172"/>
        <v>103</v>
      </c>
      <c r="O447" s="31">
        <f t="shared" si="173"/>
        <v>-0.53300434030187893</v>
      </c>
      <c r="P447" s="9">
        <v>9.7312326227988882E-2</v>
      </c>
      <c r="Q447" s="8">
        <f t="shared" si="174"/>
        <v>49</v>
      </c>
      <c r="R447" s="31">
        <f t="shared" si="175"/>
        <v>2.1400776590223752E-2</v>
      </c>
      <c r="S447" s="10">
        <v>2.6624068157614484</v>
      </c>
      <c r="T447" s="8">
        <f t="shared" si="176"/>
        <v>228</v>
      </c>
      <c r="U447" s="31">
        <f t="shared" si="177"/>
        <v>3.6828547360817608E-2</v>
      </c>
      <c r="V447" s="16">
        <v>7.3196986006458561E-2</v>
      </c>
      <c r="W447" s="97">
        <f t="shared" si="188"/>
        <v>232</v>
      </c>
      <c r="X447" s="31">
        <f t="shared" si="178"/>
        <v>-0.39725759044868714</v>
      </c>
      <c r="Y447" s="11">
        <v>103503</v>
      </c>
      <c r="Z447" s="8">
        <f t="shared" si="179"/>
        <v>102</v>
      </c>
      <c r="AA447" s="31">
        <f t="shared" si="180"/>
        <v>-0.49817715239208832</v>
      </c>
      <c r="AB447" s="9">
        <v>5.2999999999999999E-2</v>
      </c>
      <c r="AC447" s="97">
        <f t="shared" si="189"/>
        <v>59</v>
      </c>
      <c r="AD447" s="31">
        <f t="shared" si="181"/>
        <v>-1.2555445447154632</v>
      </c>
      <c r="AE447" s="16">
        <v>0.86165670367207514</v>
      </c>
      <c r="AF447" s="8">
        <f t="shared" si="182"/>
        <v>314</v>
      </c>
      <c r="AG447" s="31">
        <f t="shared" si="183"/>
        <v>7.3416974211798255E-2</v>
      </c>
      <c r="AH447" s="12">
        <v>2.0093333333333332</v>
      </c>
      <c r="AI447" s="97">
        <f t="shared" si="190"/>
        <v>77</v>
      </c>
      <c r="AJ447" s="31">
        <f t="shared" si="184"/>
        <v>-0.26666365298629824</v>
      </c>
      <c r="AK447" s="11">
        <v>112017.62619808306</v>
      </c>
      <c r="AL447" s="36"/>
    </row>
    <row r="448" spans="1:38" x14ac:dyDescent="0.3">
      <c r="A448" t="s">
        <v>1044</v>
      </c>
      <c r="B448" s="3" t="s">
        <v>990</v>
      </c>
      <c r="C448" s="4" t="s">
        <v>82</v>
      </c>
      <c r="D448" s="5" t="s">
        <v>37</v>
      </c>
      <c r="E448" s="34">
        <f t="shared" si="165"/>
        <v>2.1438381512806113</v>
      </c>
      <c r="F448" s="6">
        <f t="shared" si="166"/>
        <v>21.353956460784183</v>
      </c>
      <c r="G448" s="7">
        <f t="shared" si="167"/>
        <v>370</v>
      </c>
      <c r="H448" s="97">
        <f t="shared" si="168"/>
        <v>521</v>
      </c>
      <c r="I448" s="31">
        <f t="shared" si="169"/>
        <v>1.1976588075257177</v>
      </c>
      <c r="J448" s="9">
        <v>0.14787014449239999</v>
      </c>
      <c r="K448" s="8">
        <f t="shared" si="170"/>
        <v>362</v>
      </c>
      <c r="L448" s="31">
        <f t="shared" si="171"/>
        <v>0.43966718106503005</v>
      </c>
      <c r="M448" s="9">
        <v>2.6879574184963406E-2</v>
      </c>
      <c r="N448" s="8">
        <f t="shared" si="172"/>
        <v>317</v>
      </c>
      <c r="O448" s="31">
        <f t="shared" si="173"/>
        <v>0.4068095280323496</v>
      </c>
      <c r="P448" s="9">
        <v>3.4813025734987922E-2</v>
      </c>
      <c r="Q448" s="8">
        <f t="shared" si="174"/>
        <v>345</v>
      </c>
      <c r="R448" s="31">
        <f t="shared" si="175"/>
        <v>5.1468947108684625E-2</v>
      </c>
      <c r="S448" s="10">
        <v>0.13078306359326466</v>
      </c>
      <c r="T448" s="8">
        <f t="shared" si="176"/>
        <v>472</v>
      </c>
      <c r="U448" s="31">
        <f t="shared" si="177"/>
        <v>0.69711671993282642</v>
      </c>
      <c r="V448" s="16">
        <v>3.0414653103984321E-2</v>
      </c>
      <c r="W448" s="97">
        <f t="shared" si="188"/>
        <v>314</v>
      </c>
      <c r="X448" s="31">
        <f t="shared" si="178"/>
        <v>-9.1172183904572449E-2</v>
      </c>
      <c r="Y448" s="11">
        <v>117612</v>
      </c>
      <c r="Z448" s="8">
        <f t="shared" si="179"/>
        <v>291</v>
      </c>
      <c r="AA448" s="31">
        <f t="shared" si="180"/>
        <v>0.29055851621918566</v>
      </c>
      <c r="AB448" s="9">
        <v>0.04</v>
      </c>
      <c r="AC448" s="97">
        <f t="shared" si="189"/>
        <v>276</v>
      </c>
      <c r="AD448" s="31">
        <f t="shared" si="181"/>
        <v>0.25729143751803768</v>
      </c>
      <c r="AE448" s="16">
        <v>0.94597490735366341</v>
      </c>
      <c r="AF448" s="8">
        <f t="shared" si="182"/>
        <v>492</v>
      </c>
      <c r="AG448" s="31">
        <f t="shared" si="183"/>
        <v>0.61894141441303485</v>
      </c>
      <c r="AH448" s="12">
        <v>1.4156666666666666</v>
      </c>
      <c r="AI448" s="97">
        <f t="shared" si="190"/>
        <v>417</v>
      </c>
      <c r="AJ448" s="31">
        <f t="shared" si="184"/>
        <v>-0.12920665750738344</v>
      </c>
      <c r="AK448" s="11">
        <v>285470.44619911723</v>
      </c>
      <c r="AL448" s="36"/>
    </row>
    <row r="449" spans="1:38" x14ac:dyDescent="0.3">
      <c r="A449" t="s">
        <v>347</v>
      </c>
      <c r="B449" s="3" t="s">
        <v>1006</v>
      </c>
      <c r="C449" s="4" t="s">
        <v>82</v>
      </c>
      <c r="D449" s="5" t="s">
        <v>37</v>
      </c>
      <c r="E449" s="34">
        <f t="shared" si="165"/>
        <v>3.4423574195080269</v>
      </c>
      <c r="F449" s="6">
        <f t="shared" si="166"/>
        <v>17.212882293887382</v>
      </c>
      <c r="G449" s="7">
        <f t="shared" si="167"/>
        <v>449</v>
      </c>
      <c r="H449" s="97">
        <f t="shared" si="168"/>
        <v>482</v>
      </c>
      <c r="I449" s="31">
        <f t="shared" si="169"/>
        <v>0.71856001810661796</v>
      </c>
      <c r="J449" s="9">
        <v>0.10750853242320813</v>
      </c>
      <c r="K449" s="8">
        <f t="shared" si="170"/>
        <v>437</v>
      </c>
      <c r="L449" s="31">
        <f t="shared" si="171"/>
        <v>0.67857870876937743</v>
      </c>
      <c r="M449" s="9">
        <v>1.8822587104525432E-2</v>
      </c>
      <c r="N449" s="8">
        <f t="shared" si="172"/>
        <v>525</v>
      </c>
      <c r="O449" s="31">
        <f t="shared" si="173"/>
        <v>0.93029961714273846</v>
      </c>
      <c r="P449" s="9">
        <v>0</v>
      </c>
      <c r="Q449" s="8">
        <f t="shared" si="174"/>
        <v>386</v>
      </c>
      <c r="R449" s="31">
        <f t="shared" si="175"/>
        <v>5.3022261440516576E-2</v>
      </c>
      <c r="S449" s="10">
        <v>0</v>
      </c>
      <c r="T449" s="8">
        <f t="shared" si="176"/>
        <v>350</v>
      </c>
      <c r="U449" s="31">
        <f t="shared" si="177"/>
        <v>0.46910544921982378</v>
      </c>
      <c r="V449" s="16">
        <v>4.5188284518828455E-2</v>
      </c>
      <c r="W449" s="97">
        <f t="shared" si="188"/>
        <v>319</v>
      </c>
      <c r="X449" s="31">
        <f t="shared" si="178"/>
        <v>-6.6484027929861092E-2</v>
      </c>
      <c r="Y449" s="11">
        <v>118750</v>
      </c>
      <c r="Z449" s="8">
        <f t="shared" si="179"/>
        <v>164</v>
      </c>
      <c r="AA449" s="31">
        <f t="shared" si="180"/>
        <v>-0.13414530534073113</v>
      </c>
      <c r="AB449" s="9">
        <v>4.7E-2</v>
      </c>
      <c r="AC449" s="97">
        <f t="shared" si="189"/>
        <v>538</v>
      </c>
      <c r="AD449" s="31">
        <f t="shared" si="181"/>
        <v>1.0234920465935711</v>
      </c>
      <c r="AE449" s="16">
        <v>0.98867924528301887</v>
      </c>
      <c r="AF449" s="8">
        <f t="shared" si="182"/>
        <v>548</v>
      </c>
      <c r="AG449" s="31">
        <f t="shared" si="183"/>
        <v>1.3415085982618375</v>
      </c>
      <c r="AH449" s="12">
        <v>0.6293333333333333</v>
      </c>
      <c r="AI449" s="97">
        <f t="shared" si="190"/>
        <v>549</v>
      </c>
      <c r="AJ449" s="31">
        <f t="shared" si="184"/>
        <v>1.9296221883900448</v>
      </c>
      <c r="AK449" s="11">
        <v>2883444.2195685669</v>
      </c>
      <c r="AL449" s="36"/>
    </row>
    <row r="450" spans="1:38" x14ac:dyDescent="0.3">
      <c r="A450" t="s">
        <v>900</v>
      </c>
      <c r="B450" s="3" t="s">
        <v>1026</v>
      </c>
      <c r="C450" s="4" t="s">
        <v>82</v>
      </c>
      <c r="D450" s="5" t="s">
        <v>37</v>
      </c>
      <c r="E450" s="34">
        <f t="shared" si="165"/>
        <v>0.26729775204057621</v>
      </c>
      <c r="F450" s="6">
        <f t="shared" si="166"/>
        <v>27.338382845953667</v>
      </c>
      <c r="G450" s="7">
        <f t="shared" si="167"/>
        <v>249</v>
      </c>
      <c r="H450" s="97">
        <f t="shared" si="168"/>
        <v>483</v>
      </c>
      <c r="I450" s="31">
        <f t="shared" si="169"/>
        <v>0.73842887496665333</v>
      </c>
      <c r="J450" s="9">
        <v>0.10918238155527416</v>
      </c>
      <c r="K450" s="8">
        <f t="shared" si="170"/>
        <v>155</v>
      </c>
      <c r="L450" s="31">
        <f t="shared" si="171"/>
        <v>-0.25535321731096583</v>
      </c>
      <c r="M450" s="9">
        <v>5.0318252193359711E-2</v>
      </c>
      <c r="N450" s="8">
        <f t="shared" si="172"/>
        <v>241</v>
      </c>
      <c r="O450" s="31">
        <f t="shared" si="173"/>
        <v>0.15802664861091553</v>
      </c>
      <c r="P450" s="9">
        <v>5.1357531474229244E-2</v>
      </c>
      <c r="Q450" s="8">
        <f t="shared" si="174"/>
        <v>88</v>
      </c>
      <c r="R450" s="31">
        <f t="shared" si="175"/>
        <v>3.173534387471974E-2</v>
      </c>
      <c r="S450" s="10">
        <v>1.792276190762268</v>
      </c>
      <c r="T450" s="8">
        <f t="shared" si="176"/>
        <v>291</v>
      </c>
      <c r="U450" s="31">
        <f t="shared" si="177"/>
        <v>0.27087806224516797</v>
      </c>
      <c r="V450" s="16">
        <v>5.8032116064232128E-2</v>
      </c>
      <c r="W450" s="97">
        <f t="shared" ref="W450:W481" si="191">RANK(Y450,Y$7:Y$570,1)</f>
        <v>209</v>
      </c>
      <c r="X450" s="31">
        <f t="shared" si="178"/>
        <v>-0.48308038925005631</v>
      </c>
      <c r="Y450" s="11">
        <v>99547</v>
      </c>
      <c r="Z450" s="8">
        <f t="shared" si="179"/>
        <v>202</v>
      </c>
      <c r="AA450" s="31">
        <f t="shared" si="180"/>
        <v>4.7870618184947249E-2</v>
      </c>
      <c r="AB450" s="9">
        <v>4.4000000000000004E-2</v>
      </c>
      <c r="AC450" s="97">
        <f t="shared" ref="AC450:AC481" si="192">RANK(AE450,AE$7:AE$570,1)</f>
        <v>204</v>
      </c>
      <c r="AD450" s="31">
        <f t="shared" si="181"/>
        <v>2.9831305667716609E-3</v>
      </c>
      <c r="AE450" s="16">
        <v>0.93180098508101938</v>
      </c>
      <c r="AF450" s="8">
        <f t="shared" si="182"/>
        <v>490</v>
      </c>
      <c r="AG450" s="31">
        <f t="shared" si="183"/>
        <v>0.61036494932284124</v>
      </c>
      <c r="AH450" s="12">
        <v>1.425</v>
      </c>
      <c r="AI450" s="97">
        <f t="shared" ref="AI450:AI481" si="193">RANK(AK450,AK$7:AK$570,1)</f>
        <v>401</v>
      </c>
      <c r="AJ450" s="31">
        <f t="shared" si="184"/>
        <v>-0.13790325574608739</v>
      </c>
      <c r="AK450" s="11">
        <v>274496.4722397445</v>
      </c>
      <c r="AL450" s="36"/>
    </row>
    <row r="451" spans="1:38" x14ac:dyDescent="0.3">
      <c r="A451" t="s">
        <v>1074</v>
      </c>
      <c r="B451" s="3" t="s">
        <v>1032</v>
      </c>
      <c r="C451" s="4" t="s">
        <v>82</v>
      </c>
      <c r="D451" s="5" t="s">
        <v>37</v>
      </c>
      <c r="E451" s="34">
        <f t="shared" si="165"/>
        <v>-0.99713158777977284</v>
      </c>
      <c r="F451" s="6">
        <f t="shared" si="166"/>
        <v>31.370741705090289</v>
      </c>
      <c r="G451" s="7">
        <f t="shared" si="167"/>
        <v>183</v>
      </c>
      <c r="H451" s="97">
        <f t="shared" si="168"/>
        <v>471</v>
      </c>
      <c r="I451" s="31">
        <f t="shared" si="169"/>
        <v>0.62766876937783489</v>
      </c>
      <c r="J451" s="9">
        <v>9.9851411589896077E-2</v>
      </c>
      <c r="K451" s="8">
        <f t="shared" si="170"/>
        <v>279</v>
      </c>
      <c r="L451" s="31">
        <f t="shared" si="171"/>
        <v>0.19015313649806714</v>
      </c>
      <c r="M451" s="9">
        <v>3.5294117647058823E-2</v>
      </c>
      <c r="N451" s="8">
        <f t="shared" si="172"/>
        <v>131</v>
      </c>
      <c r="O451" s="31">
        <f t="shared" si="173"/>
        <v>-0.33599008317424761</v>
      </c>
      <c r="P451" s="9">
        <v>8.4210526315789472E-2</v>
      </c>
      <c r="Q451" s="8">
        <f t="shared" si="174"/>
        <v>295</v>
      </c>
      <c r="R451" s="31">
        <f t="shared" si="175"/>
        <v>4.9813120746171807E-2</v>
      </c>
      <c r="S451" s="10">
        <v>0.27019724398811129</v>
      </c>
      <c r="T451" s="8">
        <f t="shared" si="176"/>
        <v>252</v>
      </c>
      <c r="U451" s="31">
        <f t="shared" si="177"/>
        <v>0.13085775166831504</v>
      </c>
      <c r="V451" s="16">
        <v>6.7104511707595654E-2</v>
      </c>
      <c r="W451" s="97">
        <f t="shared" si="191"/>
        <v>133</v>
      </c>
      <c r="X451" s="31">
        <f t="shared" si="178"/>
        <v>-0.71423355437356206</v>
      </c>
      <c r="Y451" s="11">
        <v>88892</v>
      </c>
      <c r="Z451" s="8">
        <f t="shared" si="179"/>
        <v>78</v>
      </c>
      <c r="AA451" s="31">
        <f t="shared" si="180"/>
        <v>-0.68019307591776668</v>
      </c>
      <c r="AB451" s="9">
        <v>5.5999999999999994E-2</v>
      </c>
      <c r="AC451" s="97">
        <f t="shared" si="192"/>
        <v>302</v>
      </c>
      <c r="AD451" s="31">
        <f t="shared" si="181"/>
        <v>0.34169321242071438</v>
      </c>
      <c r="AE451" s="16">
        <v>0.95067905646890638</v>
      </c>
      <c r="AF451" s="8">
        <f t="shared" si="182"/>
        <v>381</v>
      </c>
      <c r="AG451" s="31">
        <f t="shared" si="183"/>
        <v>0.20849629938234593</v>
      </c>
      <c r="AH451" s="12">
        <v>1.8623333333333332</v>
      </c>
      <c r="AI451" s="97">
        <f t="shared" si="193"/>
        <v>313</v>
      </c>
      <c r="AJ451" s="31">
        <f t="shared" si="184"/>
        <v>-0.18263404185583926</v>
      </c>
      <c r="AK451" s="11">
        <v>218052.04782491218</v>
      </c>
      <c r="AL451" s="36"/>
    </row>
    <row r="452" spans="1:38" x14ac:dyDescent="0.3">
      <c r="A452" t="s">
        <v>386</v>
      </c>
      <c r="B452" s="3" t="s">
        <v>135</v>
      </c>
      <c r="C452" s="4" t="s">
        <v>136</v>
      </c>
      <c r="D452" s="5" t="s">
        <v>44</v>
      </c>
      <c r="E452" s="34">
        <f t="shared" si="165"/>
        <v>-0.74922764449101231</v>
      </c>
      <c r="F452" s="6">
        <f t="shared" si="166"/>
        <v>30.58015766021407</v>
      </c>
      <c r="G452" s="7">
        <f t="shared" si="167"/>
        <v>191</v>
      </c>
      <c r="H452" s="97">
        <f t="shared" si="168"/>
        <v>43</v>
      </c>
      <c r="I452" s="31">
        <f t="shared" si="169"/>
        <v>-1.0368906611858115</v>
      </c>
      <c r="J452" s="9">
        <v>-4.0379170257294095E-2</v>
      </c>
      <c r="K452" s="8">
        <f t="shared" si="170"/>
        <v>308</v>
      </c>
      <c r="L452" s="31">
        <f t="shared" si="171"/>
        <v>0.30511686441075436</v>
      </c>
      <c r="M452" s="9">
        <v>3.1417112299465241E-2</v>
      </c>
      <c r="N452" s="8">
        <f t="shared" si="172"/>
        <v>168</v>
      </c>
      <c r="O452" s="31">
        <f t="shared" si="173"/>
        <v>-0.14378539651899075</v>
      </c>
      <c r="P452" s="9">
        <v>7.1428571428571425E-2</v>
      </c>
      <c r="Q452" s="8">
        <f t="shared" si="174"/>
        <v>168</v>
      </c>
      <c r="R452" s="31">
        <f t="shared" si="175"/>
        <v>4.3880224460578161E-2</v>
      </c>
      <c r="S452" s="10">
        <v>0.76972418216805649</v>
      </c>
      <c r="T452" s="8">
        <f t="shared" si="176"/>
        <v>85</v>
      </c>
      <c r="U452" s="31">
        <f t="shared" si="177"/>
        <v>-0.67457622567532194</v>
      </c>
      <c r="V452" s="16">
        <v>0.11929133858267717</v>
      </c>
      <c r="W452" s="97">
        <f t="shared" si="191"/>
        <v>364</v>
      </c>
      <c r="X452" s="31">
        <f t="shared" si="178"/>
        <v>0.12334142442402675</v>
      </c>
      <c r="Y452" s="11">
        <v>127500</v>
      </c>
      <c r="Z452" s="8">
        <f t="shared" si="179"/>
        <v>291</v>
      </c>
      <c r="AA452" s="31">
        <f t="shared" si="180"/>
        <v>0.29055851621918566</v>
      </c>
      <c r="AB452" s="9">
        <v>0.04</v>
      </c>
      <c r="AC452" s="97">
        <f t="shared" si="192"/>
        <v>201</v>
      </c>
      <c r="AD452" s="31">
        <f t="shared" si="181"/>
        <v>-1.4803641361305344E-2</v>
      </c>
      <c r="AE452" s="16">
        <v>0.93080963593551891</v>
      </c>
      <c r="AF452" s="8">
        <f t="shared" si="182"/>
        <v>73</v>
      </c>
      <c r="AG452" s="31">
        <f t="shared" si="183"/>
        <v>-0.54653893087933192</v>
      </c>
      <c r="AH452" s="12">
        <v>2.6839999999999997</v>
      </c>
      <c r="AI452" s="97">
        <f t="shared" si="193"/>
        <v>214</v>
      </c>
      <c r="AJ452" s="31">
        <f t="shared" si="184"/>
        <v>-0.21705745650234987</v>
      </c>
      <c r="AK452" s="11">
        <v>174614.18332264273</v>
      </c>
      <c r="AL452" s="36"/>
    </row>
    <row r="453" spans="1:38" x14ac:dyDescent="0.3">
      <c r="A453" t="s">
        <v>1082</v>
      </c>
      <c r="B453" s="3" t="s">
        <v>230</v>
      </c>
      <c r="C453" s="4" t="s">
        <v>136</v>
      </c>
      <c r="D453" s="5" t="s">
        <v>44</v>
      </c>
      <c r="E453" s="34">
        <f t="shared" si="165"/>
        <v>-1.6550119710061373</v>
      </c>
      <c r="F453" s="6">
        <f t="shared" si="166"/>
        <v>33.468770996258066</v>
      </c>
      <c r="G453" s="7">
        <f t="shared" si="167"/>
        <v>154</v>
      </c>
      <c r="H453" s="97">
        <f t="shared" si="168"/>
        <v>353</v>
      </c>
      <c r="I453" s="31">
        <f t="shared" si="169"/>
        <v>0.16473949907203977</v>
      </c>
      <c r="J453" s="9">
        <v>6.0851998449630518E-2</v>
      </c>
      <c r="K453" s="8">
        <f t="shared" si="170"/>
        <v>378</v>
      </c>
      <c r="L453" s="31">
        <f t="shared" si="171"/>
        <v>0.50506142667041187</v>
      </c>
      <c r="M453" s="9">
        <v>2.4674236514402936E-2</v>
      </c>
      <c r="N453" s="8">
        <f t="shared" si="172"/>
        <v>94</v>
      </c>
      <c r="O453" s="31">
        <f t="shared" si="173"/>
        <v>-0.64884244792427714</v>
      </c>
      <c r="P453" s="9">
        <v>0.10501576723984055</v>
      </c>
      <c r="Q453" s="8">
        <f t="shared" si="174"/>
        <v>166</v>
      </c>
      <c r="R453" s="31">
        <f t="shared" si="175"/>
        <v>4.38175042420057E-2</v>
      </c>
      <c r="S453" s="10">
        <v>0.77500498217488534</v>
      </c>
      <c r="T453" s="8">
        <f t="shared" si="176"/>
        <v>196</v>
      </c>
      <c r="U453" s="31">
        <f t="shared" si="177"/>
        <v>-5.6991126572954402E-2</v>
      </c>
      <c r="V453" s="16">
        <v>7.9275884114539522E-2</v>
      </c>
      <c r="W453" s="97">
        <f t="shared" si="191"/>
        <v>200</v>
      </c>
      <c r="X453" s="31">
        <f t="shared" si="178"/>
        <v>-0.51149997125960978</v>
      </c>
      <c r="Y453" s="11">
        <v>98237</v>
      </c>
      <c r="Z453" s="8">
        <f t="shared" si="179"/>
        <v>202</v>
      </c>
      <c r="AA453" s="31">
        <f t="shared" si="180"/>
        <v>4.7870618184947249E-2</v>
      </c>
      <c r="AB453" s="9">
        <v>4.4000000000000004E-2</v>
      </c>
      <c r="AC453" s="97">
        <f t="shared" si="192"/>
        <v>101</v>
      </c>
      <c r="AD453" s="31">
        <f t="shared" si="181"/>
        <v>-0.6396409239370513</v>
      </c>
      <c r="AE453" s="16">
        <v>0.89598421012677443</v>
      </c>
      <c r="AF453" s="8">
        <f t="shared" si="182"/>
        <v>265</v>
      </c>
      <c r="AG453" s="31">
        <f t="shared" si="183"/>
        <v>-2.1536746429629959E-2</v>
      </c>
      <c r="AH453" s="12">
        <v>2.1126666666666667</v>
      </c>
      <c r="AI453" s="97">
        <f t="shared" si="193"/>
        <v>251</v>
      </c>
      <c r="AJ453" s="31">
        <f t="shared" si="184"/>
        <v>-0.20716667426961219</v>
      </c>
      <c r="AK453" s="11">
        <v>187095.06190075507</v>
      </c>
      <c r="AL453" s="36">
        <v>1</v>
      </c>
    </row>
    <row r="454" spans="1:38" x14ac:dyDescent="0.3">
      <c r="A454" t="s">
        <v>340</v>
      </c>
      <c r="B454" s="3" t="s">
        <v>427</v>
      </c>
      <c r="C454" s="4" t="s">
        <v>136</v>
      </c>
      <c r="D454" s="5" t="s">
        <v>44</v>
      </c>
      <c r="E454" s="34">
        <f t="shared" si="165"/>
        <v>-2.7410462535171942</v>
      </c>
      <c r="F454" s="6">
        <f t="shared" si="166"/>
        <v>36.932214798528392</v>
      </c>
      <c r="G454" s="7">
        <f t="shared" si="167"/>
        <v>116</v>
      </c>
      <c r="H454" s="97">
        <f t="shared" si="168"/>
        <v>439</v>
      </c>
      <c r="I454" s="31">
        <f t="shared" si="169"/>
        <v>0.46526469799046155</v>
      </c>
      <c r="J454" s="9">
        <v>8.6169702780441115E-2</v>
      </c>
      <c r="K454" s="8">
        <f t="shared" si="170"/>
        <v>339</v>
      </c>
      <c r="L454" s="31">
        <f t="shared" si="171"/>
        <v>0.38531401201355675</v>
      </c>
      <c r="M454" s="9">
        <v>2.8712565606668725E-2</v>
      </c>
      <c r="N454" s="8">
        <f t="shared" si="172"/>
        <v>66</v>
      </c>
      <c r="O454" s="31">
        <f t="shared" si="173"/>
        <v>-1.0437498262749727</v>
      </c>
      <c r="P454" s="9">
        <v>0.13127781309599493</v>
      </c>
      <c r="Q454" s="8">
        <f t="shared" si="174"/>
        <v>33</v>
      </c>
      <c r="R454" s="31">
        <f t="shared" si="175"/>
        <v>1.2396870179028165E-2</v>
      </c>
      <c r="S454" s="10">
        <v>3.420500937879289</v>
      </c>
      <c r="T454" s="8">
        <f t="shared" si="176"/>
        <v>166</v>
      </c>
      <c r="U454" s="31">
        <f t="shared" si="177"/>
        <v>-0.15043367770830235</v>
      </c>
      <c r="V454" s="16">
        <v>8.5330347144456892E-2</v>
      </c>
      <c r="W454" s="97">
        <f t="shared" si="191"/>
        <v>184</v>
      </c>
      <c r="X454" s="31">
        <f t="shared" si="178"/>
        <v>-0.56285046791351301</v>
      </c>
      <c r="Y454" s="11">
        <v>95870</v>
      </c>
      <c r="Z454" s="8">
        <f t="shared" si="179"/>
        <v>111</v>
      </c>
      <c r="AA454" s="31">
        <f t="shared" si="180"/>
        <v>-0.43750517788352916</v>
      </c>
      <c r="AB454" s="9">
        <v>5.2000000000000005E-2</v>
      </c>
      <c r="AC454" s="97">
        <f t="shared" si="192"/>
        <v>107</v>
      </c>
      <c r="AD454" s="31">
        <f t="shared" si="181"/>
        <v>-0.56842328678909149</v>
      </c>
      <c r="AE454" s="16">
        <v>0.89995353879510609</v>
      </c>
      <c r="AF454" s="8">
        <f t="shared" si="182"/>
        <v>71</v>
      </c>
      <c r="AG454" s="31">
        <f t="shared" si="183"/>
        <v>-0.55297127969697757</v>
      </c>
      <c r="AH454" s="12">
        <v>2.6910000000000003</v>
      </c>
      <c r="AI454" s="97">
        <f t="shared" si="193"/>
        <v>98</v>
      </c>
      <c r="AJ454" s="31">
        <f t="shared" si="184"/>
        <v>-0.25953017881429402</v>
      </c>
      <c r="AK454" s="11">
        <v>121019.14123358711</v>
      </c>
      <c r="AL454" s="36"/>
    </row>
    <row r="455" spans="1:38" x14ac:dyDescent="0.3">
      <c r="A455" t="s">
        <v>396</v>
      </c>
      <c r="B455" s="3" t="s">
        <v>462</v>
      </c>
      <c r="C455" s="4" t="s">
        <v>136</v>
      </c>
      <c r="D455" s="5" t="s">
        <v>44</v>
      </c>
      <c r="E455" s="34">
        <f t="shared" ref="E455:E518" si="194">((I455+L455+AG455+AJ455)*0.25)+(O455+R455+U455+X455+AA455+AD455)</f>
        <v>1.3270431914059573</v>
      </c>
      <c r="F455" s="6">
        <f t="shared" ref="F455:F518" si="195">((E455*$J$579)+$K$579)</f>
        <v>23.958776112483076</v>
      </c>
      <c r="G455" s="7">
        <f t="shared" ref="G455:G518" si="196">RANK(E455,$E$7:$E$570,1)</f>
        <v>314</v>
      </c>
      <c r="H455" s="97">
        <f t="shared" ref="H455:H518" si="197">RANK(J455,J$7:J$570,1)</f>
        <v>361</v>
      </c>
      <c r="I455" s="31">
        <f t="shared" ref="I455:I518" si="198">(J455-J$572)/J$573</f>
        <v>0.18241058519881567</v>
      </c>
      <c r="J455" s="9">
        <v>6.2340696686491004E-2</v>
      </c>
      <c r="K455" s="8">
        <f t="shared" ref="K455:K518" si="199">RANK(M455,M$7:M$570,0)</f>
        <v>217</v>
      </c>
      <c r="L455" s="31">
        <f t="shared" ref="L455:L518" si="200">-(M455-M$572)/M$573</f>
        <v>-4.9484456511357834E-2</v>
      </c>
      <c r="M455" s="9">
        <v>4.3375590355456128E-2</v>
      </c>
      <c r="N455" s="8">
        <f t="shared" ref="N455:N518" si="201">RANK(P455,P$7:P$570,0)</f>
        <v>258</v>
      </c>
      <c r="O455" s="31">
        <f t="shared" ref="O455:O518" si="202">-(P455-P$572)/P$573</f>
        <v>0.21669035474673742</v>
      </c>
      <c r="P455" s="9">
        <v>4.7456290258972002E-2</v>
      </c>
      <c r="Q455" s="8">
        <f t="shared" ref="Q455:Q518" si="203">RANK(S455,S$7:S$570,0)</f>
        <v>223</v>
      </c>
      <c r="R455" s="31">
        <f t="shared" ref="R455:R518" si="204">-(S455-S$572)/S$573</f>
        <v>4.7085527605782003E-2</v>
      </c>
      <c r="S455" s="10">
        <v>0.49985004498650404</v>
      </c>
      <c r="T455" s="8">
        <f t="shared" ref="T455:T518" si="205">RANK(V455,V$7:V$570,0)</f>
        <v>387</v>
      </c>
      <c r="U455" s="31">
        <f t="shared" ref="U455:U518" si="206">-(V455-V$572)/V$573</f>
        <v>0.54180961684957507</v>
      </c>
      <c r="V455" s="16">
        <v>4.0477532407644616E-2</v>
      </c>
      <c r="W455" s="97">
        <f t="shared" si="191"/>
        <v>279</v>
      </c>
      <c r="X455" s="31">
        <f t="shared" ref="X455:X518" si="207">(Y455-Y$572)/Y$573</f>
        <v>-0.25116792231713508</v>
      </c>
      <c r="Y455" s="11">
        <v>110237</v>
      </c>
      <c r="Z455" s="8">
        <f t="shared" ref="Z455:Z518" si="208">RANK(AB455,AB$7:AB$570,0)</f>
        <v>317</v>
      </c>
      <c r="AA455" s="31">
        <f t="shared" ref="AA455:AA518" si="209">-(AB455-AB$572)/AB$573</f>
        <v>0.35123049072774526</v>
      </c>
      <c r="AB455" s="9">
        <v>3.9E-2</v>
      </c>
      <c r="AC455" s="97">
        <f t="shared" si="192"/>
        <v>354</v>
      </c>
      <c r="AD455" s="31">
        <f t="shared" ref="AD455:AD518" si="210">(AE455-AE$572)/AE$573</f>
        <v>0.48102872769822497</v>
      </c>
      <c r="AE455" s="16">
        <v>0.95844494814204273</v>
      </c>
      <c r="AF455" s="8">
        <f t="shared" ref="AF455:AF518" si="211">RANK(AH455,AH$7:AH$570,0)</f>
        <v>189</v>
      </c>
      <c r="AG455" s="31">
        <f t="shared" ref="AG455:AG518" si="212">-(AH455-AH$572)/AH$573</f>
        <v>-0.1694807692354679</v>
      </c>
      <c r="AH455" s="12">
        <v>2.2736666666666667</v>
      </c>
      <c r="AI455" s="97">
        <f t="shared" si="193"/>
        <v>267</v>
      </c>
      <c r="AJ455" s="31">
        <f t="shared" ref="AJ455:AJ518" si="213">(AK455-AK$572)/AK$573</f>
        <v>-0.20197977507188036</v>
      </c>
      <c r="AK455" s="11">
        <v>193640.25292412276</v>
      </c>
      <c r="AL455" s="36"/>
    </row>
    <row r="456" spans="1:38" x14ac:dyDescent="0.3">
      <c r="A456" t="s">
        <v>257</v>
      </c>
      <c r="B456" s="3" t="s">
        <v>572</v>
      </c>
      <c r="C456" s="4" t="s">
        <v>136</v>
      </c>
      <c r="D456" s="5" t="s">
        <v>44</v>
      </c>
      <c r="E456" s="34">
        <f t="shared" si="194"/>
        <v>2.4110622506950419</v>
      </c>
      <c r="F456" s="6">
        <f t="shared" si="195"/>
        <v>20.501759006396036</v>
      </c>
      <c r="G456" s="7">
        <f t="shared" si="196"/>
        <v>385</v>
      </c>
      <c r="H456" s="97">
        <f t="shared" si="197"/>
        <v>295</v>
      </c>
      <c r="I456" s="31">
        <f t="shared" si="198"/>
        <v>8.2505640123832942E-3</v>
      </c>
      <c r="J456" s="9">
        <v>4.7668609492089953E-2</v>
      </c>
      <c r="K456" s="8">
        <f t="shared" si="199"/>
        <v>201</v>
      </c>
      <c r="L456" s="31">
        <f t="shared" si="200"/>
        <v>-0.10049992121941168</v>
      </c>
      <c r="M456" s="9">
        <v>4.50960219478738E-2</v>
      </c>
      <c r="N456" s="8">
        <f t="shared" si="201"/>
        <v>373</v>
      </c>
      <c r="O456" s="31">
        <f t="shared" si="202"/>
        <v>0.54236561076518441</v>
      </c>
      <c r="P456" s="9">
        <v>2.5798304167418365E-2</v>
      </c>
      <c r="Q456" s="8">
        <f t="shared" si="203"/>
        <v>300</v>
      </c>
      <c r="R456" s="31">
        <f t="shared" si="204"/>
        <v>4.9875820031212652E-2</v>
      </c>
      <c r="S456" s="10">
        <v>0.26491820650374198</v>
      </c>
      <c r="T456" s="8">
        <f t="shared" si="205"/>
        <v>475</v>
      </c>
      <c r="U456" s="31">
        <f t="shared" si="206"/>
        <v>0.70179416881264334</v>
      </c>
      <c r="V456" s="16">
        <v>3.0111585165736789E-2</v>
      </c>
      <c r="W456" s="97">
        <f t="shared" si="191"/>
        <v>345</v>
      </c>
      <c r="X456" s="31">
        <f t="shared" si="207"/>
        <v>3.2377067656043701E-2</v>
      </c>
      <c r="Y456" s="11">
        <v>123307</v>
      </c>
      <c r="Z456" s="8">
        <f t="shared" si="208"/>
        <v>340</v>
      </c>
      <c r="AA456" s="31">
        <f t="shared" si="209"/>
        <v>0.41190246523630486</v>
      </c>
      <c r="AB456" s="9">
        <v>3.7999999999999999E-2</v>
      </c>
      <c r="AC456" s="97">
        <f t="shared" si="192"/>
        <v>461</v>
      </c>
      <c r="AD456" s="31">
        <f t="shared" si="210"/>
        <v>0.75821765498583682</v>
      </c>
      <c r="AE456" s="16">
        <v>0.97389412617839011</v>
      </c>
      <c r="AF456" s="8">
        <f t="shared" si="211"/>
        <v>258</v>
      </c>
      <c r="AG456" s="31">
        <f t="shared" si="212"/>
        <v>-3.6545560337468565E-2</v>
      </c>
      <c r="AH456" s="12">
        <v>2.129</v>
      </c>
      <c r="AI456" s="97">
        <f t="shared" si="193"/>
        <v>231</v>
      </c>
      <c r="AJ456" s="31">
        <f t="shared" si="213"/>
        <v>-0.21308722962423823</v>
      </c>
      <c r="AK456" s="11">
        <v>179624.09239022451</v>
      </c>
      <c r="AL456" s="36"/>
    </row>
    <row r="457" spans="1:38" x14ac:dyDescent="0.3">
      <c r="A457" t="s">
        <v>634</v>
      </c>
      <c r="B457" s="3" t="s">
        <v>746</v>
      </c>
      <c r="C457" s="4" t="s">
        <v>136</v>
      </c>
      <c r="D457" s="5" t="s">
        <v>44</v>
      </c>
      <c r="E457" s="34">
        <f t="shared" si="194"/>
        <v>1.5507842981768254</v>
      </c>
      <c r="F457" s="6">
        <f t="shared" si="195"/>
        <v>23.245249143733101</v>
      </c>
      <c r="G457" s="7">
        <f t="shared" si="196"/>
        <v>324</v>
      </c>
      <c r="H457" s="97">
        <f t="shared" si="197"/>
        <v>296</v>
      </c>
      <c r="I457" s="31">
        <f t="shared" si="198"/>
        <v>1.140870709259079E-2</v>
      </c>
      <c r="J457" s="9">
        <v>4.7934666824476224E-2</v>
      </c>
      <c r="K457" s="8">
        <f t="shared" si="199"/>
        <v>498</v>
      </c>
      <c r="L457" s="31">
        <f t="shared" si="200"/>
        <v>0.8909152507839877</v>
      </c>
      <c r="M457" s="9">
        <v>1.1661807580174927E-2</v>
      </c>
      <c r="N457" s="8">
        <f t="shared" si="201"/>
        <v>391</v>
      </c>
      <c r="O457" s="31">
        <f t="shared" si="202"/>
        <v>0.59921458828480156</v>
      </c>
      <c r="P457" s="9">
        <v>2.2017745645744331E-2</v>
      </c>
      <c r="Q457" s="8">
        <f t="shared" si="203"/>
        <v>386</v>
      </c>
      <c r="R457" s="31">
        <f t="shared" si="204"/>
        <v>5.3022261440516576E-2</v>
      </c>
      <c r="S457" s="10">
        <v>0</v>
      </c>
      <c r="T457" s="8">
        <f t="shared" si="205"/>
        <v>446</v>
      </c>
      <c r="U457" s="31">
        <f t="shared" si="206"/>
        <v>0.65250377975727203</v>
      </c>
      <c r="V457" s="16">
        <v>3.3305278345557292E-2</v>
      </c>
      <c r="W457" s="97">
        <f t="shared" si="191"/>
        <v>357</v>
      </c>
      <c r="X457" s="31">
        <f t="shared" si="207"/>
        <v>7.5895908504260728E-2</v>
      </c>
      <c r="Y457" s="11">
        <v>125313</v>
      </c>
      <c r="Z457" s="8">
        <f t="shared" si="208"/>
        <v>266</v>
      </c>
      <c r="AA457" s="31">
        <f t="shared" si="209"/>
        <v>0.22988654171062647</v>
      </c>
      <c r="AB457" s="9">
        <v>4.0999999999999995E-2</v>
      </c>
      <c r="AC457" s="97">
        <f t="shared" si="192"/>
        <v>146</v>
      </c>
      <c r="AD457" s="31">
        <f t="shared" si="210"/>
        <v>-0.26420951367208956</v>
      </c>
      <c r="AE457" s="16">
        <v>0.91690895179801069</v>
      </c>
      <c r="AF457" s="8">
        <f t="shared" si="211"/>
        <v>326</v>
      </c>
      <c r="AG457" s="31">
        <f t="shared" si="212"/>
        <v>9.4245532287982423E-2</v>
      </c>
      <c r="AH457" s="12">
        <v>1.9866666666666666</v>
      </c>
      <c r="AI457" s="97">
        <f t="shared" si="193"/>
        <v>323</v>
      </c>
      <c r="AJ457" s="31">
        <f t="shared" si="213"/>
        <v>-0.17868656155881066</v>
      </c>
      <c r="AK457" s="11">
        <v>223033.25367065732</v>
      </c>
      <c r="AL457" s="36"/>
    </row>
    <row r="458" spans="1:38" x14ac:dyDescent="0.3">
      <c r="A458" t="s">
        <v>204</v>
      </c>
      <c r="B458" s="3" t="s">
        <v>797</v>
      </c>
      <c r="C458" s="4" t="s">
        <v>136</v>
      </c>
      <c r="D458" s="5" t="s">
        <v>44</v>
      </c>
      <c r="E458" s="34">
        <f t="shared" si="194"/>
        <v>-14.193999783569263</v>
      </c>
      <c r="F458" s="6">
        <f t="shared" si="195"/>
        <v>73.456532271853646</v>
      </c>
      <c r="G458" s="7">
        <f t="shared" si="196"/>
        <v>6</v>
      </c>
      <c r="H458" s="97">
        <f t="shared" si="197"/>
        <v>138</v>
      </c>
      <c r="I458" s="31">
        <f t="shared" si="198"/>
        <v>-0.47612819877004225</v>
      </c>
      <c r="J458" s="9">
        <v>6.862186788154867E-3</v>
      </c>
      <c r="K458" s="8">
        <f t="shared" si="199"/>
        <v>405</v>
      </c>
      <c r="L458" s="31">
        <f t="shared" si="200"/>
        <v>0.58469605889901388</v>
      </c>
      <c r="M458" s="9">
        <v>2.1988659936385008E-2</v>
      </c>
      <c r="N458" s="8">
        <f t="shared" si="201"/>
        <v>3</v>
      </c>
      <c r="O458" s="31">
        <f t="shared" si="202"/>
        <v>-5.1127298673140622</v>
      </c>
      <c r="P458" s="9">
        <v>0.40187225190298331</v>
      </c>
      <c r="Q458" s="8">
        <f t="shared" si="203"/>
        <v>62</v>
      </c>
      <c r="R458" s="31">
        <f t="shared" si="204"/>
        <v>2.6319853083096992E-2</v>
      </c>
      <c r="S458" s="10">
        <v>2.2482395859845594</v>
      </c>
      <c r="T458" s="8">
        <f t="shared" si="205"/>
        <v>17</v>
      </c>
      <c r="U458" s="31">
        <f t="shared" si="206"/>
        <v>-2.3659522371139752</v>
      </c>
      <c r="V458" s="16">
        <v>0.22888138515697967</v>
      </c>
      <c r="W458" s="97">
        <f t="shared" si="191"/>
        <v>16</v>
      </c>
      <c r="X458" s="31">
        <f t="shared" si="207"/>
        <v>-1.4414494387569534</v>
      </c>
      <c r="Y458" s="11">
        <v>55371</v>
      </c>
      <c r="Z458" s="8">
        <f t="shared" si="208"/>
        <v>78</v>
      </c>
      <c r="AA458" s="31">
        <f t="shared" si="209"/>
        <v>-0.68019307591776668</v>
      </c>
      <c r="AB458" s="9">
        <v>5.5999999999999994E-2</v>
      </c>
      <c r="AC458" s="97">
        <f t="shared" si="192"/>
        <v>3</v>
      </c>
      <c r="AD458" s="31">
        <f t="shared" si="210"/>
        <v>-4.578644531461344</v>
      </c>
      <c r="AE458" s="16">
        <v>0.67644308843068746</v>
      </c>
      <c r="AF458" s="8">
        <f t="shared" si="211"/>
        <v>281</v>
      </c>
      <c r="AG458" s="31">
        <f t="shared" si="212"/>
        <v>8.7871837106969931E-3</v>
      </c>
      <c r="AH458" s="12">
        <v>2.0796666666666668</v>
      </c>
      <c r="AI458" s="97">
        <f t="shared" si="193"/>
        <v>34</v>
      </c>
      <c r="AJ458" s="31">
        <f t="shared" si="213"/>
        <v>-0.28275698819269657</v>
      </c>
      <c r="AK458" s="11">
        <v>91709.933853680603</v>
      </c>
      <c r="AL458" s="36">
        <v>1</v>
      </c>
    </row>
    <row r="459" spans="1:38" x14ac:dyDescent="0.3">
      <c r="A459" t="s">
        <v>210</v>
      </c>
      <c r="B459" s="3" t="s">
        <v>799</v>
      </c>
      <c r="C459" s="4" t="s">
        <v>136</v>
      </c>
      <c r="D459" s="5" t="s">
        <v>44</v>
      </c>
      <c r="E459" s="34">
        <f t="shared" si="194"/>
        <v>-13.445842789878636</v>
      </c>
      <c r="F459" s="6">
        <f t="shared" si="195"/>
        <v>71.070604180401702</v>
      </c>
      <c r="G459" s="7">
        <f t="shared" si="196"/>
        <v>11</v>
      </c>
      <c r="H459" s="97">
        <f t="shared" si="197"/>
        <v>470</v>
      </c>
      <c r="I459" s="31">
        <f t="shared" si="198"/>
        <v>0.62625167215919209</v>
      </c>
      <c r="J459" s="9">
        <v>9.9732028428288544E-2</v>
      </c>
      <c r="K459" s="8">
        <f t="shared" si="199"/>
        <v>157</v>
      </c>
      <c r="L459" s="31">
        <f t="shared" si="200"/>
        <v>-0.2493320622445008</v>
      </c>
      <c r="M459" s="9">
        <v>5.0115196405110529E-2</v>
      </c>
      <c r="N459" s="8">
        <f t="shared" si="201"/>
        <v>4</v>
      </c>
      <c r="O459" s="31">
        <f t="shared" si="202"/>
        <v>-4.5095053334281046</v>
      </c>
      <c r="P459" s="9">
        <v>0.36175674320665796</v>
      </c>
      <c r="Q459" s="8">
        <f t="shared" si="203"/>
        <v>22</v>
      </c>
      <c r="R459" s="31">
        <f t="shared" si="204"/>
        <v>-1.2323815442300606E-3</v>
      </c>
      <c r="S459" s="10">
        <v>4.5680312595426988</v>
      </c>
      <c r="T459" s="8">
        <f t="shared" si="205"/>
        <v>22</v>
      </c>
      <c r="U459" s="31">
        <f t="shared" si="206"/>
        <v>-2.1129438985463338</v>
      </c>
      <c r="V459" s="16">
        <v>0.21248810807382507</v>
      </c>
      <c r="W459" s="97">
        <f t="shared" si="191"/>
        <v>20</v>
      </c>
      <c r="X459" s="31">
        <f t="shared" si="207"/>
        <v>-1.4278687835371209</v>
      </c>
      <c r="Y459" s="11">
        <v>55997</v>
      </c>
      <c r="Z459" s="8">
        <f t="shared" si="208"/>
        <v>22</v>
      </c>
      <c r="AA459" s="31">
        <f t="shared" si="209"/>
        <v>-1.9543045405975175</v>
      </c>
      <c r="AB459" s="9">
        <v>7.6999999999999999E-2</v>
      </c>
      <c r="AC459" s="97">
        <f t="shared" si="192"/>
        <v>10</v>
      </c>
      <c r="AD459" s="31">
        <f t="shared" si="210"/>
        <v>-3.4030027367734896</v>
      </c>
      <c r="AE459" s="16">
        <v>0.74196770938446011</v>
      </c>
      <c r="AF459" s="8">
        <f t="shared" si="211"/>
        <v>155</v>
      </c>
      <c r="AG459" s="31">
        <f t="shared" si="212"/>
        <v>-0.24084921087886374</v>
      </c>
      <c r="AH459" s="12">
        <v>2.3513333333333333</v>
      </c>
      <c r="AI459" s="97">
        <f t="shared" si="193"/>
        <v>31</v>
      </c>
      <c r="AJ459" s="31">
        <f t="shared" si="213"/>
        <v>-0.28401086084318988</v>
      </c>
      <c r="AK459" s="11">
        <v>90127.709926899042</v>
      </c>
      <c r="AL459" s="36">
        <v>1</v>
      </c>
    </row>
    <row r="460" spans="1:38" x14ac:dyDescent="0.3">
      <c r="A460" t="s">
        <v>816</v>
      </c>
      <c r="B460" s="3" t="s">
        <v>849</v>
      </c>
      <c r="C460" s="4" t="s">
        <v>136</v>
      </c>
      <c r="D460" s="5" t="s">
        <v>44</v>
      </c>
      <c r="E460" s="34">
        <f t="shared" si="194"/>
        <v>0.88994429379329432</v>
      </c>
      <c r="F460" s="6">
        <f t="shared" si="195"/>
        <v>25.352716886079563</v>
      </c>
      <c r="G460" s="7">
        <f t="shared" si="196"/>
        <v>277</v>
      </c>
      <c r="H460" s="97">
        <f t="shared" si="197"/>
        <v>137</v>
      </c>
      <c r="I460" s="31">
        <f t="shared" si="198"/>
        <v>-0.47832051939003484</v>
      </c>
      <c r="J460" s="9">
        <v>6.6774950369969943E-3</v>
      </c>
      <c r="K460" s="8">
        <f t="shared" si="199"/>
        <v>467</v>
      </c>
      <c r="L460" s="31">
        <f t="shared" si="200"/>
        <v>0.76277063018428393</v>
      </c>
      <c r="M460" s="9">
        <v>1.5983321751216122E-2</v>
      </c>
      <c r="N460" s="8">
        <f t="shared" si="201"/>
        <v>271</v>
      </c>
      <c r="O460" s="31">
        <f t="shared" si="202"/>
        <v>0.2683517438455616</v>
      </c>
      <c r="P460" s="9">
        <v>4.4020715630885124E-2</v>
      </c>
      <c r="Q460" s="8">
        <f t="shared" si="203"/>
        <v>356</v>
      </c>
      <c r="R460" s="31">
        <f t="shared" si="204"/>
        <v>5.1957629878149239E-2</v>
      </c>
      <c r="S460" s="10">
        <v>8.9637863033345283E-2</v>
      </c>
      <c r="T460" s="8">
        <f t="shared" si="205"/>
        <v>170</v>
      </c>
      <c r="U460" s="31">
        <f t="shared" si="206"/>
        <v>-0.1374511839273832</v>
      </c>
      <c r="V460" s="16">
        <v>8.4489166893300702E-2</v>
      </c>
      <c r="W460" s="97">
        <f t="shared" si="191"/>
        <v>353</v>
      </c>
      <c r="X460" s="31">
        <f t="shared" si="207"/>
        <v>5.7260472667461912E-2</v>
      </c>
      <c r="Y460" s="11">
        <v>124454</v>
      </c>
      <c r="Z460" s="8">
        <f t="shared" si="208"/>
        <v>317</v>
      </c>
      <c r="AA460" s="31">
        <f t="shared" si="209"/>
        <v>0.35123049072774526</v>
      </c>
      <c r="AB460" s="9">
        <v>3.9E-2</v>
      </c>
      <c r="AC460" s="97">
        <f t="shared" si="192"/>
        <v>314</v>
      </c>
      <c r="AD460" s="31">
        <f t="shared" si="210"/>
        <v>0.37697576046538794</v>
      </c>
      <c r="AE460" s="16">
        <v>0.95264553605253188</v>
      </c>
      <c r="AF460" s="8">
        <f t="shared" si="211"/>
        <v>106</v>
      </c>
      <c r="AG460" s="31">
        <f t="shared" si="212"/>
        <v>-0.38419869881495528</v>
      </c>
      <c r="AH460" s="12">
        <v>2.5073333333333334</v>
      </c>
      <c r="AI460" s="97">
        <f t="shared" si="193"/>
        <v>227</v>
      </c>
      <c r="AJ460" s="31">
        <f t="shared" si="213"/>
        <v>-0.21377389143380748</v>
      </c>
      <c r="AK460" s="11">
        <v>178757.61464682681</v>
      </c>
      <c r="AL460" s="36"/>
    </row>
    <row r="461" spans="1:38" x14ac:dyDescent="0.3">
      <c r="A461" t="s">
        <v>894</v>
      </c>
      <c r="B461" s="3" t="s">
        <v>855</v>
      </c>
      <c r="C461" s="4" t="s">
        <v>136</v>
      </c>
      <c r="D461" s="5" t="s">
        <v>44</v>
      </c>
      <c r="E461" s="34">
        <f t="shared" si="194"/>
        <v>-10.456183396709216</v>
      </c>
      <c r="F461" s="6">
        <f t="shared" si="195"/>
        <v>61.536358841266676</v>
      </c>
      <c r="G461" s="7">
        <f t="shared" si="196"/>
        <v>19</v>
      </c>
      <c r="H461" s="97">
        <f t="shared" si="197"/>
        <v>434</v>
      </c>
      <c r="I461" s="31">
        <f t="shared" si="198"/>
        <v>0.45582135523364276</v>
      </c>
      <c r="J461" s="9">
        <v>8.5374149659863896E-2</v>
      </c>
      <c r="K461" s="8">
        <f t="shared" si="199"/>
        <v>136</v>
      </c>
      <c r="L461" s="31">
        <f t="shared" si="200"/>
        <v>-0.37897322299188491</v>
      </c>
      <c r="M461" s="9">
        <v>5.4487179487179488E-2</v>
      </c>
      <c r="N461" s="8">
        <f t="shared" si="201"/>
        <v>8</v>
      </c>
      <c r="O461" s="31">
        <f t="shared" si="202"/>
        <v>-3.4170139635762604</v>
      </c>
      <c r="P461" s="9">
        <v>0.28910411622276028</v>
      </c>
      <c r="Q461" s="8">
        <f t="shared" si="203"/>
        <v>80</v>
      </c>
      <c r="R461" s="31">
        <f t="shared" si="204"/>
        <v>3.0690021309328883E-2</v>
      </c>
      <c r="S461" s="10">
        <v>1.8802883108743342</v>
      </c>
      <c r="T461" s="8">
        <f t="shared" si="205"/>
        <v>9</v>
      </c>
      <c r="U461" s="31">
        <f t="shared" si="206"/>
        <v>-3.2049442243362085</v>
      </c>
      <c r="V461" s="16">
        <v>0.28324255046459468</v>
      </c>
      <c r="W461" s="97">
        <f t="shared" si="191"/>
        <v>14</v>
      </c>
      <c r="X461" s="31">
        <f t="shared" si="207"/>
        <v>-1.49017492058402</v>
      </c>
      <c r="Y461" s="11">
        <v>53125</v>
      </c>
      <c r="Z461" s="8">
        <f t="shared" si="208"/>
        <v>37</v>
      </c>
      <c r="AA461" s="31">
        <f t="shared" si="209"/>
        <v>-1.4689287445290415</v>
      </c>
      <c r="AB461" s="9">
        <v>6.9000000000000006E-2</v>
      </c>
      <c r="AC461" s="97">
        <f t="shared" si="192"/>
        <v>94</v>
      </c>
      <c r="AD461" s="31">
        <f t="shared" si="210"/>
        <v>-0.70477186291655558</v>
      </c>
      <c r="AE461" s="16">
        <v>0.89235412474849096</v>
      </c>
      <c r="AF461" s="8">
        <f t="shared" si="211"/>
        <v>61</v>
      </c>
      <c r="AG461" s="31">
        <f t="shared" si="212"/>
        <v>-0.60289855861488917</v>
      </c>
      <c r="AH461" s="12">
        <v>2.745333333333333</v>
      </c>
      <c r="AI461" s="97">
        <f t="shared" si="193"/>
        <v>42</v>
      </c>
      <c r="AJ461" s="31">
        <f t="shared" si="213"/>
        <v>-0.27810838193271475</v>
      </c>
      <c r="AK461" s="11">
        <v>97575.869319962396</v>
      </c>
      <c r="AL461" s="36"/>
    </row>
    <row r="462" spans="1:38" x14ac:dyDescent="0.3">
      <c r="A462" t="s">
        <v>158</v>
      </c>
      <c r="B462" s="3" t="s">
        <v>879</v>
      </c>
      <c r="C462" s="4" t="s">
        <v>136</v>
      </c>
      <c r="D462" s="5" t="s">
        <v>44</v>
      </c>
      <c r="E462" s="34">
        <f t="shared" si="194"/>
        <v>3.0299442138296073</v>
      </c>
      <c r="F462" s="6">
        <f t="shared" si="195"/>
        <v>18.528098566691199</v>
      </c>
      <c r="G462" s="7">
        <f t="shared" si="196"/>
        <v>428</v>
      </c>
      <c r="H462" s="97">
        <f t="shared" si="197"/>
        <v>37</v>
      </c>
      <c r="I462" s="31">
        <f t="shared" si="198"/>
        <v>-1.0961289762557551</v>
      </c>
      <c r="J462" s="9">
        <v>-4.5369694018342677E-2</v>
      </c>
      <c r="K462" s="8">
        <f t="shared" si="199"/>
        <v>488</v>
      </c>
      <c r="L462" s="31">
        <f t="shared" si="200"/>
        <v>0.84618516376561281</v>
      </c>
      <c r="M462" s="9">
        <v>1.317027281279398E-2</v>
      </c>
      <c r="N462" s="8">
        <f t="shared" si="201"/>
        <v>446</v>
      </c>
      <c r="O462" s="31">
        <f t="shared" si="202"/>
        <v>0.70757964775468762</v>
      </c>
      <c r="P462" s="9">
        <v>1.4811275680840898E-2</v>
      </c>
      <c r="Q462" s="8">
        <f t="shared" si="203"/>
        <v>359</v>
      </c>
      <c r="R462" s="31">
        <f t="shared" si="204"/>
        <v>5.2012481665837954E-2</v>
      </c>
      <c r="S462" s="10">
        <v>8.5019554497534428E-2</v>
      </c>
      <c r="T462" s="8">
        <f t="shared" si="205"/>
        <v>500</v>
      </c>
      <c r="U462" s="31">
        <f t="shared" si="206"/>
        <v>0.78184533456891314</v>
      </c>
      <c r="V462" s="16">
        <v>2.4924795874516546E-2</v>
      </c>
      <c r="W462" s="97">
        <f t="shared" si="191"/>
        <v>439</v>
      </c>
      <c r="X462" s="31">
        <f t="shared" si="207"/>
        <v>0.66383414670342811</v>
      </c>
      <c r="Y462" s="11">
        <v>152414</v>
      </c>
      <c r="Z462" s="8">
        <f t="shared" si="208"/>
        <v>340</v>
      </c>
      <c r="AA462" s="31">
        <f t="shared" si="209"/>
        <v>0.41190246523630486</v>
      </c>
      <c r="AB462" s="9">
        <v>3.7999999999999999E-2</v>
      </c>
      <c r="AC462" s="97">
        <f t="shared" si="192"/>
        <v>410</v>
      </c>
      <c r="AD462" s="31">
        <f t="shared" si="210"/>
        <v>0.62875319426467335</v>
      </c>
      <c r="AE462" s="16">
        <v>0.96667839962454538</v>
      </c>
      <c r="AF462" s="8">
        <f t="shared" si="211"/>
        <v>93</v>
      </c>
      <c r="AG462" s="31">
        <f t="shared" si="212"/>
        <v>-0.42953144286312123</v>
      </c>
      <c r="AH462" s="12">
        <v>2.5566666666666671</v>
      </c>
      <c r="AI462" s="97">
        <f t="shared" si="193"/>
        <v>309</v>
      </c>
      <c r="AJ462" s="31">
        <f t="shared" si="213"/>
        <v>-0.184456970103688</v>
      </c>
      <c r="AK462" s="11">
        <v>215751.74987247068</v>
      </c>
      <c r="AL462" s="36"/>
    </row>
    <row r="463" spans="1:38" x14ac:dyDescent="0.3">
      <c r="A463" t="s">
        <v>956</v>
      </c>
      <c r="B463" s="3" t="s">
        <v>1028</v>
      </c>
      <c r="C463" s="4" t="s">
        <v>136</v>
      </c>
      <c r="D463" s="5" t="s">
        <v>44</v>
      </c>
      <c r="E463" s="34">
        <f t="shared" si="194"/>
        <v>-4.593339475580055E-2</v>
      </c>
      <c r="F463" s="6">
        <f t="shared" si="195"/>
        <v>28.337300183573614</v>
      </c>
      <c r="G463" s="7">
        <f t="shared" si="196"/>
        <v>234</v>
      </c>
      <c r="H463" s="97">
        <f t="shared" si="197"/>
        <v>188</v>
      </c>
      <c r="I463" s="31">
        <f t="shared" si="198"/>
        <v>-0.32346232696378385</v>
      </c>
      <c r="J463" s="9">
        <v>1.9723502304147544E-2</v>
      </c>
      <c r="K463" s="8">
        <f t="shared" si="199"/>
        <v>501</v>
      </c>
      <c r="L463" s="31">
        <f t="shared" si="200"/>
        <v>0.90890054649455909</v>
      </c>
      <c r="M463" s="9">
        <v>1.1055276381909548E-2</v>
      </c>
      <c r="N463" s="8">
        <f t="shared" si="201"/>
        <v>89</v>
      </c>
      <c r="O463" s="31">
        <f t="shared" si="202"/>
        <v>-0.70551320754534963</v>
      </c>
      <c r="P463" s="9">
        <v>0.10878447395301327</v>
      </c>
      <c r="Q463" s="8">
        <f t="shared" si="203"/>
        <v>213</v>
      </c>
      <c r="R463" s="31">
        <f t="shared" si="204"/>
        <v>4.658135595799489E-2</v>
      </c>
      <c r="S463" s="10">
        <v>0.54229934924078094</v>
      </c>
      <c r="T463" s="8">
        <f t="shared" si="205"/>
        <v>383</v>
      </c>
      <c r="U463" s="31">
        <f t="shared" si="206"/>
        <v>0.52938273182388584</v>
      </c>
      <c r="V463" s="16">
        <v>4.1282712863988207E-2</v>
      </c>
      <c r="W463" s="97">
        <f t="shared" si="191"/>
        <v>295</v>
      </c>
      <c r="X463" s="31">
        <f t="shared" si="207"/>
        <v>-0.1790125560852458</v>
      </c>
      <c r="Y463" s="11">
        <v>113563</v>
      </c>
      <c r="Z463" s="8">
        <f t="shared" si="208"/>
        <v>180</v>
      </c>
      <c r="AA463" s="31">
        <f t="shared" si="209"/>
        <v>-7.3473330832171529E-2</v>
      </c>
      <c r="AB463" s="9">
        <v>4.5999999999999999E-2</v>
      </c>
      <c r="AC463" s="97">
        <f t="shared" si="192"/>
        <v>220</v>
      </c>
      <c r="AD463" s="31">
        <f t="shared" si="210"/>
        <v>5.86629291221153E-2</v>
      </c>
      <c r="AE463" s="16">
        <v>0.93490430933472202</v>
      </c>
      <c r="AF463" s="8">
        <f t="shared" si="211"/>
        <v>473</v>
      </c>
      <c r="AG463" s="31">
        <f t="shared" si="212"/>
        <v>0.53654608908224721</v>
      </c>
      <c r="AH463" s="12">
        <v>1.5053333333333334</v>
      </c>
      <c r="AI463" s="97">
        <f t="shared" si="193"/>
        <v>492</v>
      </c>
      <c r="AJ463" s="31">
        <f t="shared" si="213"/>
        <v>-1.2229577401140631E-2</v>
      </c>
      <c r="AK463" s="11">
        <v>433080.28118221258</v>
      </c>
      <c r="AL463" s="36"/>
    </row>
    <row r="464" spans="1:38" x14ac:dyDescent="0.3">
      <c r="A464" t="s">
        <v>991</v>
      </c>
      <c r="B464" s="3" t="s">
        <v>1071</v>
      </c>
      <c r="C464" s="4" t="s">
        <v>136</v>
      </c>
      <c r="D464" s="5" t="s">
        <v>44</v>
      </c>
      <c r="E464" s="34">
        <f t="shared" si="194"/>
        <v>1.2250365014843534</v>
      </c>
      <c r="F464" s="6">
        <f t="shared" si="195"/>
        <v>24.284083005357786</v>
      </c>
      <c r="G464" s="7">
        <f t="shared" si="196"/>
        <v>308</v>
      </c>
      <c r="H464" s="97">
        <f t="shared" si="197"/>
        <v>59</v>
      </c>
      <c r="I464" s="31">
        <f t="shared" si="198"/>
        <v>-0.85938446107110722</v>
      </c>
      <c r="J464" s="9">
        <v>-2.5425184676172496E-2</v>
      </c>
      <c r="K464" s="8">
        <f t="shared" si="199"/>
        <v>531</v>
      </c>
      <c r="L464" s="31">
        <f t="shared" si="200"/>
        <v>1.1434300521494298</v>
      </c>
      <c r="M464" s="9">
        <v>3.1460674157303371E-3</v>
      </c>
      <c r="N464" s="8">
        <f t="shared" si="201"/>
        <v>303</v>
      </c>
      <c r="O464" s="31">
        <f t="shared" si="202"/>
        <v>0.36311634703370443</v>
      </c>
      <c r="P464" s="9">
        <v>3.771870029538741E-2</v>
      </c>
      <c r="Q464" s="8">
        <f t="shared" si="203"/>
        <v>357</v>
      </c>
      <c r="R464" s="31">
        <f t="shared" si="204"/>
        <v>5.1975458187407987E-2</v>
      </c>
      <c r="S464" s="10">
        <v>8.8136788295434518E-2</v>
      </c>
      <c r="T464" s="8">
        <f t="shared" si="205"/>
        <v>282</v>
      </c>
      <c r="U464" s="31">
        <f t="shared" si="206"/>
        <v>0.25350912281217897</v>
      </c>
      <c r="V464" s="16">
        <v>5.9157509157509156E-2</v>
      </c>
      <c r="W464" s="97">
        <f t="shared" si="191"/>
        <v>292</v>
      </c>
      <c r="X464" s="31">
        <f t="shared" si="207"/>
        <v>-0.1874299590010525</v>
      </c>
      <c r="Y464" s="11">
        <v>113175</v>
      </c>
      <c r="Z464" s="8">
        <f t="shared" si="208"/>
        <v>340</v>
      </c>
      <c r="AA464" s="31">
        <f t="shared" si="209"/>
        <v>0.41190246523630486</v>
      </c>
      <c r="AB464" s="9">
        <v>3.7999999999999999E-2</v>
      </c>
      <c r="AC464" s="97">
        <f t="shared" si="192"/>
        <v>335</v>
      </c>
      <c r="AD464" s="31">
        <f t="shared" si="210"/>
        <v>0.42264878103454384</v>
      </c>
      <c r="AE464" s="16">
        <v>0.9551911306155445</v>
      </c>
      <c r="AF464" s="8">
        <f t="shared" si="211"/>
        <v>91</v>
      </c>
      <c r="AG464" s="31">
        <f t="shared" si="212"/>
        <v>-0.434432280057517</v>
      </c>
      <c r="AH464" s="12">
        <v>2.5619999999999998</v>
      </c>
      <c r="AI464" s="97">
        <f t="shared" si="193"/>
        <v>235</v>
      </c>
      <c r="AJ464" s="31">
        <f t="shared" si="213"/>
        <v>-0.21235616629574219</v>
      </c>
      <c r="AK464" s="11">
        <v>180546.59906575005</v>
      </c>
      <c r="AL464" s="36"/>
    </row>
    <row r="465" spans="1:38" x14ac:dyDescent="0.3">
      <c r="A465" t="s">
        <v>388</v>
      </c>
      <c r="B465" s="3" t="s">
        <v>1089</v>
      </c>
      <c r="C465" s="4" t="s">
        <v>136</v>
      </c>
      <c r="D465" s="5" t="s">
        <v>44</v>
      </c>
      <c r="E465" s="34">
        <f t="shared" si="194"/>
        <v>2.6724549678476777</v>
      </c>
      <c r="F465" s="6">
        <f t="shared" si="195"/>
        <v>19.668158262147266</v>
      </c>
      <c r="G465" s="7">
        <f t="shared" si="196"/>
        <v>403</v>
      </c>
      <c r="H465" s="97">
        <f t="shared" si="197"/>
        <v>92</v>
      </c>
      <c r="I465" s="31">
        <f t="shared" si="198"/>
        <v>-0.66780031082939184</v>
      </c>
      <c r="J465" s="9">
        <v>-9.285204109664269E-3</v>
      </c>
      <c r="K465" s="8">
        <f t="shared" si="199"/>
        <v>345</v>
      </c>
      <c r="L465" s="31">
        <f t="shared" si="200"/>
        <v>0.40059376715010303</v>
      </c>
      <c r="M465" s="9">
        <v>2.8197275319463512E-2</v>
      </c>
      <c r="N465" s="8">
        <f t="shared" si="201"/>
        <v>332</v>
      </c>
      <c r="O465" s="31">
        <f t="shared" si="202"/>
        <v>0.44493804507859736</v>
      </c>
      <c r="P465" s="9">
        <v>3.227741126438035E-2</v>
      </c>
      <c r="Q465" s="8">
        <f t="shared" si="203"/>
        <v>301</v>
      </c>
      <c r="R465" s="31">
        <f t="shared" si="204"/>
        <v>4.9948495987677553E-2</v>
      </c>
      <c r="S465" s="10">
        <v>0.25879917184265011</v>
      </c>
      <c r="T465" s="8">
        <f t="shared" si="205"/>
        <v>439</v>
      </c>
      <c r="U465" s="31">
        <f t="shared" si="206"/>
        <v>0.64530595070109897</v>
      </c>
      <c r="V465" s="16">
        <v>3.3771650350460522E-2</v>
      </c>
      <c r="W465" s="97">
        <f t="shared" si="191"/>
        <v>441</v>
      </c>
      <c r="X465" s="31">
        <f t="shared" si="207"/>
        <v>0.67776191132185049</v>
      </c>
      <c r="Y465" s="11">
        <v>153056</v>
      </c>
      <c r="Z465" s="8">
        <f t="shared" si="208"/>
        <v>396</v>
      </c>
      <c r="AA465" s="31">
        <f t="shared" si="209"/>
        <v>0.53324641425342367</v>
      </c>
      <c r="AB465" s="9">
        <v>3.6000000000000004E-2</v>
      </c>
      <c r="AC465" s="97">
        <f t="shared" si="192"/>
        <v>346</v>
      </c>
      <c r="AD465" s="31">
        <f t="shared" si="210"/>
        <v>0.44558342232576192</v>
      </c>
      <c r="AE465" s="16">
        <v>0.95646939724753066</v>
      </c>
      <c r="AF465" s="8">
        <f t="shared" si="211"/>
        <v>231</v>
      </c>
      <c r="AG465" s="31">
        <f t="shared" si="212"/>
        <v>-8.769804855397989E-2</v>
      </c>
      <c r="AH465" s="12">
        <v>2.1846666666666668</v>
      </c>
      <c r="AI465" s="97">
        <f t="shared" si="193"/>
        <v>395</v>
      </c>
      <c r="AJ465" s="31">
        <f t="shared" si="213"/>
        <v>-0.14241249504966128</v>
      </c>
      <c r="AK465" s="11">
        <v>268806.39971532091</v>
      </c>
      <c r="AL465" s="36"/>
    </row>
    <row r="466" spans="1:38" x14ac:dyDescent="0.3">
      <c r="A466" t="s">
        <v>906</v>
      </c>
      <c r="B466" s="3" t="s">
        <v>1105</v>
      </c>
      <c r="C466" s="4" t="s">
        <v>136</v>
      </c>
      <c r="D466" s="5" t="s">
        <v>44</v>
      </c>
      <c r="E466" s="34">
        <f t="shared" si="194"/>
        <v>1.6619091431448423</v>
      </c>
      <c r="F466" s="6">
        <f t="shared" si="195"/>
        <v>22.890863778758391</v>
      </c>
      <c r="G466" s="7">
        <f t="shared" si="196"/>
        <v>330</v>
      </c>
      <c r="H466" s="97">
        <f t="shared" si="197"/>
        <v>32</v>
      </c>
      <c r="I466" s="31">
        <f t="shared" si="198"/>
        <v>-1.1992137185811189</v>
      </c>
      <c r="J466" s="9">
        <v>-5.4054054054054057E-2</v>
      </c>
      <c r="K466" s="8">
        <f t="shared" si="199"/>
        <v>210</v>
      </c>
      <c r="L466" s="31">
        <f t="shared" si="200"/>
        <v>-5.850354360689676E-2</v>
      </c>
      <c r="M466" s="9">
        <v>4.3679747584302896E-2</v>
      </c>
      <c r="N466" s="8">
        <f t="shared" si="201"/>
        <v>310</v>
      </c>
      <c r="O466" s="31">
        <f t="shared" si="202"/>
        <v>0.3881198383554344</v>
      </c>
      <c r="P466" s="9">
        <v>3.6055923473142015E-2</v>
      </c>
      <c r="Q466" s="8">
        <f t="shared" si="203"/>
        <v>242</v>
      </c>
      <c r="R466" s="31">
        <f t="shared" si="204"/>
        <v>4.7794277174511381E-2</v>
      </c>
      <c r="S466" s="10">
        <v>0.44017607042817131</v>
      </c>
      <c r="T466" s="8">
        <f t="shared" si="205"/>
        <v>471</v>
      </c>
      <c r="U466" s="31">
        <f t="shared" si="206"/>
        <v>0.69676230061097399</v>
      </c>
      <c r="V466" s="16">
        <v>3.0437617146116862E-2</v>
      </c>
      <c r="W466" s="97">
        <f t="shared" si="191"/>
        <v>384</v>
      </c>
      <c r="X466" s="31">
        <f t="shared" si="207"/>
        <v>0.22343909724240829</v>
      </c>
      <c r="Y466" s="11">
        <v>132114</v>
      </c>
      <c r="Z466" s="8">
        <f t="shared" si="208"/>
        <v>246</v>
      </c>
      <c r="AA466" s="31">
        <f t="shared" si="209"/>
        <v>0.16921456720206646</v>
      </c>
      <c r="AB466" s="9">
        <v>4.2000000000000003E-2</v>
      </c>
      <c r="AC466" s="97">
        <f t="shared" si="192"/>
        <v>390</v>
      </c>
      <c r="AD466" s="31">
        <f t="shared" si="210"/>
        <v>0.57850684178319112</v>
      </c>
      <c r="AE466" s="16">
        <v>0.96387790953008345</v>
      </c>
      <c r="AF466" s="8">
        <f t="shared" si="211"/>
        <v>130</v>
      </c>
      <c r="AG466" s="31">
        <f t="shared" si="212"/>
        <v>-0.31374916414550863</v>
      </c>
      <c r="AH466" s="12">
        <v>2.4306666666666668</v>
      </c>
      <c r="AI466" s="97">
        <f t="shared" si="193"/>
        <v>284</v>
      </c>
      <c r="AJ466" s="31">
        <f t="shared" si="213"/>
        <v>-0.19624469056144769</v>
      </c>
      <c r="AK466" s="11">
        <v>200877.18239295718</v>
      </c>
      <c r="AL466" s="36"/>
    </row>
    <row r="467" spans="1:38" x14ac:dyDescent="0.3">
      <c r="A467" t="s">
        <v>593</v>
      </c>
      <c r="B467" s="3" t="s">
        <v>1149</v>
      </c>
      <c r="C467" s="4" t="s">
        <v>136</v>
      </c>
      <c r="D467" s="5" t="s">
        <v>44</v>
      </c>
      <c r="E467" s="34">
        <f t="shared" si="194"/>
        <v>7.9767910198643793E-2</v>
      </c>
      <c r="F467" s="6">
        <f t="shared" si="195"/>
        <v>27.936429407583788</v>
      </c>
      <c r="G467" s="7">
        <f t="shared" si="196"/>
        <v>239</v>
      </c>
      <c r="H467" s="97">
        <f t="shared" si="197"/>
        <v>458</v>
      </c>
      <c r="I467" s="31">
        <f t="shared" si="198"/>
        <v>0.5793421806883271</v>
      </c>
      <c r="J467" s="9">
        <v>9.5780144727213523E-2</v>
      </c>
      <c r="K467" s="8">
        <f t="shared" si="199"/>
        <v>385</v>
      </c>
      <c r="L467" s="31">
        <f t="shared" si="200"/>
        <v>0.51335188844362356</v>
      </c>
      <c r="M467" s="9">
        <v>2.4394651246837731E-2</v>
      </c>
      <c r="N467" s="8">
        <f t="shared" si="201"/>
        <v>172</v>
      </c>
      <c r="O467" s="31">
        <f t="shared" si="202"/>
        <v>-0.13642456201158493</v>
      </c>
      <c r="P467" s="9">
        <v>7.0939062789405441E-2</v>
      </c>
      <c r="Q467" s="8">
        <f t="shared" si="203"/>
        <v>287</v>
      </c>
      <c r="R467" s="31">
        <f t="shared" si="204"/>
        <v>4.9497135756827328E-2</v>
      </c>
      <c r="S467" s="10">
        <v>0.29680195889292871</v>
      </c>
      <c r="T467" s="8">
        <f t="shared" si="205"/>
        <v>401</v>
      </c>
      <c r="U467" s="31">
        <f t="shared" si="206"/>
        <v>0.57623750435470455</v>
      </c>
      <c r="V467" s="16">
        <v>3.8246831623415814E-2</v>
      </c>
      <c r="W467" s="97">
        <f t="shared" si="191"/>
        <v>204</v>
      </c>
      <c r="X467" s="31">
        <f t="shared" si="207"/>
        <v>-0.49830981411319109</v>
      </c>
      <c r="Y467" s="11">
        <v>98845</v>
      </c>
      <c r="Z467" s="8">
        <f t="shared" si="208"/>
        <v>141</v>
      </c>
      <c r="AA467" s="31">
        <f t="shared" si="209"/>
        <v>-0.25548925435785036</v>
      </c>
      <c r="AB467" s="9">
        <v>4.9000000000000002E-2</v>
      </c>
      <c r="AC467" s="97">
        <f t="shared" si="192"/>
        <v>243</v>
      </c>
      <c r="AD467" s="31">
        <f t="shared" si="210"/>
        <v>0.15999005152295837</v>
      </c>
      <c r="AE467" s="16">
        <v>0.9405517959396148</v>
      </c>
      <c r="AF467" s="8">
        <f t="shared" si="211"/>
        <v>194</v>
      </c>
      <c r="AG467" s="31">
        <f t="shared" si="212"/>
        <v>-0.15876018787272597</v>
      </c>
      <c r="AH467" s="12">
        <v>2.262</v>
      </c>
      <c r="AI467" s="97">
        <f t="shared" si="193"/>
        <v>283</v>
      </c>
      <c r="AJ467" s="31">
        <f t="shared" si="213"/>
        <v>-0.19686648507210514</v>
      </c>
      <c r="AK467" s="11">
        <v>200092.55872968762</v>
      </c>
      <c r="AL467" s="36"/>
    </row>
    <row r="468" spans="1:38" x14ac:dyDescent="0.3">
      <c r="A468" t="s">
        <v>308</v>
      </c>
      <c r="B468" s="3" t="s">
        <v>53</v>
      </c>
      <c r="C468" s="4" t="s">
        <v>54</v>
      </c>
      <c r="D468" s="5" t="s">
        <v>37</v>
      </c>
      <c r="E468" s="34">
        <f t="shared" si="194"/>
        <v>1.5399402662453645</v>
      </c>
      <c r="F468" s="6">
        <f t="shared" si="195"/>
        <v>23.279831565107315</v>
      </c>
      <c r="G468" s="7">
        <f t="shared" si="196"/>
        <v>323</v>
      </c>
      <c r="H468" s="97">
        <f t="shared" si="197"/>
        <v>62</v>
      </c>
      <c r="I468" s="31">
        <f t="shared" si="198"/>
        <v>-0.83970873277749103</v>
      </c>
      <c r="J468" s="9">
        <v>-2.3767605633802869E-2</v>
      </c>
      <c r="K468" s="8">
        <f t="shared" si="199"/>
        <v>98</v>
      </c>
      <c r="L468" s="31">
        <f t="shared" si="200"/>
        <v>-0.71554400528906226</v>
      </c>
      <c r="M468" s="9">
        <v>6.5837600585223116E-2</v>
      </c>
      <c r="N468" s="8">
        <f t="shared" si="201"/>
        <v>507</v>
      </c>
      <c r="O468" s="31">
        <f t="shared" si="202"/>
        <v>0.84787179307159555</v>
      </c>
      <c r="P468" s="9">
        <v>5.4815974941268596E-3</v>
      </c>
      <c r="Q468" s="8">
        <f t="shared" si="203"/>
        <v>285</v>
      </c>
      <c r="R468" s="31">
        <f t="shared" si="204"/>
        <v>4.9452369733341946E-2</v>
      </c>
      <c r="S468" s="10">
        <v>0.30057108506161706</v>
      </c>
      <c r="T468" s="8">
        <f t="shared" si="205"/>
        <v>535</v>
      </c>
      <c r="U468" s="31">
        <f t="shared" si="206"/>
        <v>0.9357513067741855</v>
      </c>
      <c r="V468" s="16">
        <v>1.4952700640830027E-2</v>
      </c>
      <c r="W468" s="97">
        <f t="shared" si="191"/>
        <v>246</v>
      </c>
      <c r="X468" s="31">
        <f t="shared" si="207"/>
        <v>-0.36139685070686123</v>
      </c>
      <c r="Y468" s="11">
        <v>105156</v>
      </c>
      <c r="Z468" s="8">
        <f t="shared" si="208"/>
        <v>150</v>
      </c>
      <c r="AA468" s="31">
        <f t="shared" si="209"/>
        <v>-0.19481727984929073</v>
      </c>
      <c r="AB468" s="9">
        <v>4.8000000000000001E-2</v>
      </c>
      <c r="AC468" s="97">
        <f t="shared" si="192"/>
        <v>475</v>
      </c>
      <c r="AD468" s="31">
        <f t="shared" si="210"/>
        <v>0.79606059838544874</v>
      </c>
      <c r="AE468" s="16">
        <v>0.97600330988829131</v>
      </c>
      <c r="AF468" s="8">
        <f t="shared" si="211"/>
        <v>128</v>
      </c>
      <c r="AG468" s="31">
        <f t="shared" si="212"/>
        <v>-0.32385714085895106</v>
      </c>
      <c r="AH468" s="12">
        <v>2.4416666666666669</v>
      </c>
      <c r="AI468" s="97">
        <f t="shared" si="193"/>
        <v>119</v>
      </c>
      <c r="AJ468" s="31">
        <f t="shared" si="213"/>
        <v>-0.25281680572671844</v>
      </c>
      <c r="AK468" s="11">
        <v>129490.54343252179</v>
      </c>
      <c r="AL468" s="36"/>
    </row>
    <row r="469" spans="1:38" x14ac:dyDescent="0.3">
      <c r="A469" t="s">
        <v>874</v>
      </c>
      <c r="B469" s="3" t="s">
        <v>196</v>
      </c>
      <c r="C469" s="4" t="s">
        <v>54</v>
      </c>
      <c r="D469" s="5" t="s">
        <v>37</v>
      </c>
      <c r="E469" s="34">
        <f t="shared" si="194"/>
        <v>-4.1670214756324322</v>
      </c>
      <c r="F469" s="6">
        <f t="shared" si="195"/>
        <v>41.479755446883374</v>
      </c>
      <c r="G469" s="7">
        <f t="shared" si="196"/>
        <v>83</v>
      </c>
      <c r="H469" s="97">
        <f t="shared" si="197"/>
        <v>474</v>
      </c>
      <c r="I469" s="31">
        <f t="shared" si="198"/>
        <v>0.6554695308988695</v>
      </c>
      <c r="J469" s="9">
        <v>0.10219348294662112</v>
      </c>
      <c r="K469" s="8">
        <f t="shared" si="199"/>
        <v>43</v>
      </c>
      <c r="L469" s="31">
        <f t="shared" si="200"/>
        <v>-1.3833762992944998</v>
      </c>
      <c r="M469" s="9">
        <v>8.8359394390667659E-2</v>
      </c>
      <c r="N469" s="8">
        <f t="shared" si="201"/>
        <v>80</v>
      </c>
      <c r="O469" s="31">
        <f t="shared" si="202"/>
        <v>-0.84667046120063527</v>
      </c>
      <c r="P469" s="9">
        <v>0.11817168338907469</v>
      </c>
      <c r="Q469" s="8">
        <f t="shared" si="203"/>
        <v>6</v>
      </c>
      <c r="R469" s="31">
        <f t="shared" si="204"/>
        <v>-5.901229926362915E-2</v>
      </c>
      <c r="S469" s="10">
        <v>9.4328770274933866</v>
      </c>
      <c r="T469" s="8">
        <f t="shared" si="205"/>
        <v>88</v>
      </c>
      <c r="U469" s="31">
        <f t="shared" si="206"/>
        <v>-0.66264878008572481</v>
      </c>
      <c r="V469" s="16">
        <v>0.11851851851851852</v>
      </c>
      <c r="W469" s="97">
        <f t="shared" si="191"/>
        <v>82</v>
      </c>
      <c r="X469" s="31">
        <f t="shared" si="207"/>
        <v>-0.92351882738589985</v>
      </c>
      <c r="Y469" s="11">
        <v>79245</v>
      </c>
      <c r="Z469" s="8">
        <f t="shared" si="208"/>
        <v>68</v>
      </c>
      <c r="AA469" s="31">
        <f t="shared" si="209"/>
        <v>-0.74086505042632678</v>
      </c>
      <c r="AB469" s="9">
        <v>5.7000000000000002E-2</v>
      </c>
      <c r="AC469" s="97">
        <f t="shared" si="192"/>
        <v>109</v>
      </c>
      <c r="AD469" s="31">
        <f t="shared" si="210"/>
        <v>-0.56485878472347695</v>
      </c>
      <c r="AE469" s="16">
        <v>0.9001522070015221</v>
      </c>
      <c r="AF469" s="8">
        <f t="shared" si="211"/>
        <v>85</v>
      </c>
      <c r="AG469" s="31">
        <f t="shared" si="212"/>
        <v>-0.48742258222192714</v>
      </c>
      <c r="AH469" s="12">
        <v>2.6196666666666668</v>
      </c>
      <c r="AI469" s="97">
        <f t="shared" si="193"/>
        <v>90</v>
      </c>
      <c r="AJ469" s="31">
        <f t="shared" si="213"/>
        <v>-0.26245973956940172</v>
      </c>
      <c r="AK469" s="11">
        <v>117322.41723225584</v>
      </c>
      <c r="AL469" s="36"/>
    </row>
    <row r="470" spans="1:38" x14ac:dyDescent="0.3">
      <c r="A470" t="s">
        <v>1132</v>
      </c>
      <c r="B470" s="3" t="s">
        <v>315</v>
      </c>
      <c r="C470" s="4" t="s">
        <v>54</v>
      </c>
      <c r="D470" s="5" t="s">
        <v>37</v>
      </c>
      <c r="E470" s="34">
        <f t="shared" si="194"/>
        <v>-2.0167845564461122</v>
      </c>
      <c r="F470" s="6">
        <f t="shared" si="195"/>
        <v>34.622490578642093</v>
      </c>
      <c r="G470" s="7">
        <f t="shared" si="196"/>
        <v>137</v>
      </c>
      <c r="H470" s="97">
        <f t="shared" si="197"/>
        <v>189</v>
      </c>
      <c r="I470" s="31">
        <f t="shared" si="198"/>
        <v>-0.32018025509973153</v>
      </c>
      <c r="J470" s="9">
        <v>2.0000000000000018E-2</v>
      </c>
      <c r="K470" s="8">
        <f t="shared" si="199"/>
        <v>20</v>
      </c>
      <c r="L470" s="31">
        <f t="shared" si="200"/>
        <v>-2.030104855989856</v>
      </c>
      <c r="M470" s="9">
        <v>0.11016949152542373</v>
      </c>
      <c r="N470" s="8">
        <f t="shared" si="201"/>
        <v>287</v>
      </c>
      <c r="O470" s="31">
        <f t="shared" si="202"/>
        <v>0.3216514427344252</v>
      </c>
      <c r="P470" s="9">
        <v>4.0476190476190478E-2</v>
      </c>
      <c r="Q470" s="8">
        <f t="shared" si="203"/>
        <v>2</v>
      </c>
      <c r="R470" s="31">
        <f t="shared" si="204"/>
        <v>-0.17986067404516939</v>
      </c>
      <c r="S470" s="10">
        <v>19.607843137254903</v>
      </c>
      <c r="T470" s="8">
        <f t="shared" si="205"/>
        <v>124</v>
      </c>
      <c r="U470" s="31">
        <f t="shared" si="206"/>
        <v>-0.34271813085640385</v>
      </c>
      <c r="V470" s="16">
        <v>9.7789115646258501E-2</v>
      </c>
      <c r="W470" s="97">
        <f t="shared" si="191"/>
        <v>182</v>
      </c>
      <c r="X470" s="31">
        <f t="shared" si="207"/>
        <v>-0.57397966300580372</v>
      </c>
      <c r="Y470" s="11">
        <v>95357</v>
      </c>
      <c r="Z470" s="8">
        <f t="shared" si="208"/>
        <v>150</v>
      </c>
      <c r="AA470" s="31">
        <f t="shared" si="209"/>
        <v>-0.19481727984929073</v>
      </c>
      <c r="AB470" s="9">
        <v>4.8000000000000001E-2</v>
      </c>
      <c r="AC470" s="97">
        <f t="shared" si="192"/>
        <v>169</v>
      </c>
      <c r="AD470" s="31">
        <f t="shared" si="210"/>
        <v>-0.18358346266447362</v>
      </c>
      <c r="AE470" s="16">
        <v>0.92140266021765416</v>
      </c>
      <c r="AF470" s="8">
        <f t="shared" si="211"/>
        <v>34</v>
      </c>
      <c r="AG470" s="31">
        <f t="shared" si="212"/>
        <v>-0.83323790675151499</v>
      </c>
      <c r="AH470" s="12">
        <v>2.996</v>
      </c>
      <c r="AI470" s="97">
        <f t="shared" si="193"/>
        <v>68</v>
      </c>
      <c r="AJ470" s="31">
        <f t="shared" si="213"/>
        <v>-0.27038413719648163</v>
      </c>
      <c r="AK470" s="11">
        <v>107322.85984023238</v>
      </c>
      <c r="AL470" s="36"/>
    </row>
    <row r="471" spans="1:38" x14ac:dyDescent="0.3">
      <c r="A471" t="s">
        <v>1160</v>
      </c>
      <c r="B471" s="3" t="s">
        <v>319</v>
      </c>
      <c r="C471" s="4" t="s">
        <v>54</v>
      </c>
      <c r="D471" s="5" t="s">
        <v>37</v>
      </c>
      <c r="E471" s="34">
        <f t="shared" si="194"/>
        <v>-1.0174501431904104</v>
      </c>
      <c r="F471" s="6">
        <f t="shared" si="195"/>
        <v>31.435539083903549</v>
      </c>
      <c r="G471" s="7">
        <f t="shared" si="196"/>
        <v>180</v>
      </c>
      <c r="H471" s="97">
        <f t="shared" si="197"/>
        <v>178</v>
      </c>
      <c r="I471" s="31">
        <f t="shared" si="198"/>
        <v>-0.3555887401115535</v>
      </c>
      <c r="J471" s="9">
        <v>1.7017017017016967E-2</v>
      </c>
      <c r="K471" s="8">
        <f t="shared" si="199"/>
        <v>21</v>
      </c>
      <c r="L471" s="31">
        <f t="shared" si="200"/>
        <v>-2.0277994047949783</v>
      </c>
      <c r="M471" s="9">
        <v>0.11009174311926606</v>
      </c>
      <c r="N471" s="8">
        <f t="shared" si="201"/>
        <v>217</v>
      </c>
      <c r="O471" s="31">
        <f t="shared" si="202"/>
        <v>6.1097871982957568E-2</v>
      </c>
      <c r="P471" s="9">
        <v>5.7803468208092484E-2</v>
      </c>
      <c r="Q471" s="8">
        <f t="shared" si="203"/>
        <v>45</v>
      </c>
      <c r="R471" s="31">
        <f t="shared" si="204"/>
        <v>1.795229182505402E-2</v>
      </c>
      <c r="S471" s="10">
        <v>2.9527559055118111</v>
      </c>
      <c r="T471" s="8">
        <f t="shared" si="205"/>
        <v>143</v>
      </c>
      <c r="U471" s="31">
        <f t="shared" si="206"/>
        <v>-0.24991254406863156</v>
      </c>
      <c r="V471" s="16">
        <v>9.1775923718712751E-2</v>
      </c>
      <c r="W471" s="97">
        <f t="shared" si="191"/>
        <v>143</v>
      </c>
      <c r="X471" s="31">
        <f t="shared" si="207"/>
        <v>-0.68184390861763577</v>
      </c>
      <c r="Y471" s="11">
        <v>90385</v>
      </c>
      <c r="Z471" s="8">
        <f t="shared" si="208"/>
        <v>246</v>
      </c>
      <c r="AA471" s="31">
        <f t="shared" si="209"/>
        <v>0.16921456720206646</v>
      </c>
      <c r="AB471" s="9">
        <v>4.2000000000000003E-2</v>
      </c>
      <c r="AC471" s="97">
        <f t="shared" si="192"/>
        <v>336</v>
      </c>
      <c r="AD471" s="31">
        <f t="shared" si="210"/>
        <v>0.42488686348229343</v>
      </c>
      <c r="AE471" s="16">
        <v>0.95531587057010781</v>
      </c>
      <c r="AF471" s="8">
        <f t="shared" si="211"/>
        <v>99</v>
      </c>
      <c r="AG471" s="31">
        <f t="shared" si="212"/>
        <v>-0.41421632663063246</v>
      </c>
      <c r="AH471" s="12">
        <v>2.54</v>
      </c>
      <c r="AI471" s="97">
        <f t="shared" si="193"/>
        <v>159</v>
      </c>
      <c r="AJ471" s="31">
        <f t="shared" si="213"/>
        <v>-0.23777666844889384</v>
      </c>
      <c r="AK471" s="11">
        <v>148469.2372047244</v>
      </c>
      <c r="AL471" s="36"/>
    </row>
    <row r="472" spans="1:38" x14ac:dyDescent="0.3">
      <c r="A472" t="s">
        <v>555</v>
      </c>
      <c r="B472" s="3" t="s">
        <v>596</v>
      </c>
      <c r="C472" s="4" t="s">
        <v>54</v>
      </c>
      <c r="D472" s="5" t="s">
        <v>37</v>
      </c>
      <c r="E472" s="34">
        <f t="shared" si="194"/>
        <v>0.1462890566500509</v>
      </c>
      <c r="F472" s="6">
        <f t="shared" si="195"/>
        <v>27.724288542320913</v>
      </c>
      <c r="G472" s="7">
        <f t="shared" si="196"/>
        <v>245</v>
      </c>
      <c r="H472" s="97">
        <f t="shared" si="197"/>
        <v>159</v>
      </c>
      <c r="I472" s="31">
        <f t="shared" si="198"/>
        <v>-0.42035617108906537</v>
      </c>
      <c r="J472" s="9">
        <v>1.1560693641618602E-2</v>
      </c>
      <c r="K472" s="8">
        <f t="shared" si="199"/>
        <v>350</v>
      </c>
      <c r="L472" s="31">
        <f t="shared" si="200"/>
        <v>0.4130330074705566</v>
      </c>
      <c r="M472" s="9">
        <v>2.7777777777777776E-2</v>
      </c>
      <c r="N472" s="8">
        <f t="shared" si="201"/>
        <v>343</v>
      </c>
      <c r="O472" s="31">
        <f t="shared" si="202"/>
        <v>0.45770221113157755</v>
      </c>
      <c r="P472" s="9">
        <v>3.1428571428571431E-2</v>
      </c>
      <c r="Q472" s="8">
        <f t="shared" si="203"/>
        <v>386</v>
      </c>
      <c r="R472" s="31">
        <f t="shared" si="204"/>
        <v>5.3022261440516576E-2</v>
      </c>
      <c r="S472" s="10">
        <v>0</v>
      </c>
      <c r="T472" s="8">
        <f t="shared" si="205"/>
        <v>194</v>
      </c>
      <c r="U472" s="31">
        <f t="shared" si="206"/>
        <v>-6.0531859833863152E-2</v>
      </c>
      <c r="V472" s="16">
        <v>7.9505300353356886E-2</v>
      </c>
      <c r="W472" s="97">
        <f t="shared" si="191"/>
        <v>87</v>
      </c>
      <c r="X472" s="31">
        <f t="shared" si="207"/>
        <v>-0.90713960263993587</v>
      </c>
      <c r="Y472" s="11">
        <v>80000</v>
      </c>
      <c r="Z472" s="8">
        <f t="shared" si="208"/>
        <v>246</v>
      </c>
      <c r="AA472" s="31">
        <f t="shared" si="209"/>
        <v>0.16921456720206646</v>
      </c>
      <c r="AB472" s="9">
        <v>4.2000000000000003E-2</v>
      </c>
      <c r="AC472" s="97">
        <f t="shared" si="192"/>
        <v>275</v>
      </c>
      <c r="AD472" s="31">
        <f t="shared" si="210"/>
        <v>0.25027053875940175</v>
      </c>
      <c r="AE472" s="16">
        <v>0.94558359621451105</v>
      </c>
      <c r="AF472" s="8">
        <f t="shared" si="211"/>
        <v>518</v>
      </c>
      <c r="AG472" s="31">
        <f t="shared" si="212"/>
        <v>0.92340592511490416</v>
      </c>
      <c r="AH472" s="12">
        <v>1.0843333333333334</v>
      </c>
      <c r="AI472" s="97">
        <f t="shared" si="193"/>
        <v>315</v>
      </c>
      <c r="AJ472" s="31">
        <f t="shared" si="213"/>
        <v>-0.18107899913524469</v>
      </c>
      <c r="AK472" s="11">
        <v>220014.30914285715</v>
      </c>
      <c r="AL472" s="36"/>
    </row>
    <row r="473" spans="1:38" x14ac:dyDescent="0.3">
      <c r="A473" t="s">
        <v>432</v>
      </c>
      <c r="B473" s="3" t="s">
        <v>616</v>
      </c>
      <c r="C473" s="4" t="s">
        <v>54</v>
      </c>
      <c r="D473" s="5" t="s">
        <v>37</v>
      </c>
      <c r="E473" s="34">
        <f t="shared" si="194"/>
        <v>-4.701305468287198</v>
      </c>
      <c r="F473" s="6">
        <f t="shared" si="195"/>
        <v>43.183626690002761</v>
      </c>
      <c r="G473" s="7">
        <f t="shared" si="196"/>
        <v>69</v>
      </c>
      <c r="H473" s="97">
        <f t="shared" si="197"/>
        <v>9</v>
      </c>
      <c r="I473" s="31">
        <f t="shared" si="198"/>
        <v>-2.3874247228017715</v>
      </c>
      <c r="J473" s="9">
        <v>-0.15415472779369632</v>
      </c>
      <c r="K473" s="8">
        <f t="shared" si="199"/>
        <v>4</v>
      </c>
      <c r="L473" s="31">
        <f t="shared" si="200"/>
        <v>-4.7788924259281496</v>
      </c>
      <c r="M473" s="9">
        <v>0.2028688524590164</v>
      </c>
      <c r="N473" s="8">
        <f t="shared" si="201"/>
        <v>93</v>
      </c>
      <c r="O473" s="31">
        <f t="shared" si="202"/>
        <v>-0.65459703540695979</v>
      </c>
      <c r="P473" s="9">
        <v>0.10539845758354756</v>
      </c>
      <c r="Q473" s="8">
        <f t="shared" si="203"/>
        <v>386</v>
      </c>
      <c r="R473" s="31">
        <f t="shared" si="204"/>
        <v>5.3022261440516576E-2</v>
      </c>
      <c r="S473" s="10">
        <v>0</v>
      </c>
      <c r="T473" s="8">
        <f t="shared" si="205"/>
        <v>375</v>
      </c>
      <c r="U473" s="31">
        <f t="shared" si="206"/>
        <v>0.5205731985724944</v>
      </c>
      <c r="V473" s="16">
        <v>4.1853512705530643E-2</v>
      </c>
      <c r="W473" s="97">
        <f t="shared" si="191"/>
        <v>269</v>
      </c>
      <c r="X473" s="31">
        <f t="shared" si="207"/>
        <v>-0.27212465225700427</v>
      </c>
      <c r="Y473" s="11">
        <v>109271</v>
      </c>
      <c r="Z473" s="8">
        <f t="shared" si="208"/>
        <v>58</v>
      </c>
      <c r="AA473" s="31">
        <f t="shared" si="209"/>
        <v>-0.92288097395200508</v>
      </c>
      <c r="AB473" s="9">
        <v>0.06</v>
      </c>
      <c r="AC473" s="97">
        <f t="shared" si="192"/>
        <v>52</v>
      </c>
      <c r="AD473" s="31">
        <f t="shared" si="210"/>
        <v>-1.3677226028660461</v>
      </c>
      <c r="AE473" s="16">
        <v>0.85540443808160349</v>
      </c>
      <c r="AF473" s="8">
        <f t="shared" si="211"/>
        <v>37</v>
      </c>
      <c r="AG473" s="31">
        <f t="shared" si="212"/>
        <v>-0.82527404631062107</v>
      </c>
      <c r="AH473" s="12">
        <v>2.9873333333333334</v>
      </c>
      <c r="AI473" s="97">
        <f t="shared" si="193"/>
        <v>156</v>
      </c>
      <c r="AJ473" s="31">
        <f t="shared" si="213"/>
        <v>-0.23871146023223239</v>
      </c>
      <c r="AK473" s="11">
        <v>147289.65176151763</v>
      </c>
      <c r="AL473" s="36"/>
    </row>
    <row r="474" spans="1:38" x14ac:dyDescent="0.3">
      <c r="A474" t="s">
        <v>1033</v>
      </c>
      <c r="B474" s="3" t="s">
        <v>781</v>
      </c>
      <c r="C474" s="4" t="s">
        <v>54</v>
      </c>
      <c r="D474" s="5" t="s">
        <v>37</v>
      </c>
      <c r="E474" s="34">
        <f t="shared" si="194"/>
        <v>0.65301116033578621</v>
      </c>
      <c r="F474" s="6">
        <f t="shared" si="195"/>
        <v>26.108314205464865</v>
      </c>
      <c r="G474" s="7">
        <f t="shared" si="196"/>
        <v>261</v>
      </c>
      <c r="H474" s="97">
        <f t="shared" si="197"/>
        <v>330</v>
      </c>
      <c r="I474" s="31">
        <f t="shared" si="198"/>
        <v>0.11261015719295434</v>
      </c>
      <c r="J474" s="9">
        <v>5.6460369163952251E-2</v>
      </c>
      <c r="K474" s="8">
        <f t="shared" si="199"/>
        <v>24</v>
      </c>
      <c r="L474" s="31">
        <f t="shared" si="200"/>
        <v>-1.9483677171820597</v>
      </c>
      <c r="M474" s="9">
        <v>0.10741301059001512</v>
      </c>
      <c r="N474" s="8">
        <f t="shared" si="201"/>
        <v>367</v>
      </c>
      <c r="O474" s="31">
        <f t="shared" si="202"/>
        <v>0.52251140856608203</v>
      </c>
      <c r="P474" s="9">
        <v>2.7118644067796609E-2</v>
      </c>
      <c r="Q474" s="8">
        <f t="shared" si="203"/>
        <v>221</v>
      </c>
      <c r="R474" s="31">
        <f t="shared" si="204"/>
        <v>4.6918957375886569E-2</v>
      </c>
      <c r="S474" s="10">
        <v>0.51387461459403905</v>
      </c>
      <c r="T474" s="8">
        <f t="shared" si="205"/>
        <v>456</v>
      </c>
      <c r="U474" s="31">
        <f t="shared" si="206"/>
        <v>0.67083427100594439</v>
      </c>
      <c r="V474" s="16">
        <v>3.2117583015786606E-2</v>
      </c>
      <c r="W474" s="97">
        <f t="shared" si="191"/>
        <v>290</v>
      </c>
      <c r="X474" s="31">
        <f t="shared" si="207"/>
        <v>-0.19302709805331569</v>
      </c>
      <c r="Y474" s="11">
        <v>112917</v>
      </c>
      <c r="Z474" s="8">
        <f t="shared" si="208"/>
        <v>164</v>
      </c>
      <c r="AA474" s="31">
        <f t="shared" si="209"/>
        <v>-0.13414530534073113</v>
      </c>
      <c r="AB474" s="9">
        <v>4.7E-2</v>
      </c>
      <c r="AC474" s="97">
        <f t="shared" si="192"/>
        <v>286</v>
      </c>
      <c r="AD474" s="31">
        <f t="shared" si="210"/>
        <v>0.29038376621422046</v>
      </c>
      <c r="AE474" s="16">
        <v>0.94781931464174451</v>
      </c>
      <c r="AF474" s="8">
        <f t="shared" si="211"/>
        <v>197</v>
      </c>
      <c r="AG474" s="31">
        <f t="shared" si="212"/>
        <v>-0.15294044370438062</v>
      </c>
      <c r="AH474" s="12">
        <v>2.2556666666666669</v>
      </c>
      <c r="AI474" s="97">
        <f t="shared" si="193"/>
        <v>230</v>
      </c>
      <c r="AJ474" s="31">
        <f t="shared" si="213"/>
        <v>-0.21316135403571537</v>
      </c>
      <c r="AK474" s="11">
        <v>179530.55704008223</v>
      </c>
      <c r="AL474" s="36"/>
    </row>
    <row r="475" spans="1:38" x14ac:dyDescent="0.3">
      <c r="A475" t="s">
        <v>439</v>
      </c>
      <c r="B475" s="3" t="s">
        <v>811</v>
      </c>
      <c r="C475" s="4" t="s">
        <v>54</v>
      </c>
      <c r="D475" s="5" t="s">
        <v>37</v>
      </c>
      <c r="E475" s="34">
        <f t="shared" si="194"/>
        <v>-21.662457508172906</v>
      </c>
      <c r="F475" s="6">
        <f t="shared" si="195"/>
        <v>97.27399736972275</v>
      </c>
      <c r="G475" s="7">
        <f t="shared" si="196"/>
        <v>2</v>
      </c>
      <c r="H475" s="97">
        <f t="shared" si="197"/>
        <v>116</v>
      </c>
      <c r="I475" s="31">
        <f t="shared" si="198"/>
        <v>-0.56963193063968953</v>
      </c>
      <c r="J475" s="9">
        <v>-1.015022330491222E-3</v>
      </c>
      <c r="K475" s="8">
        <f t="shared" si="199"/>
        <v>7</v>
      </c>
      <c r="L475" s="31">
        <f t="shared" si="200"/>
        <v>-4.2951571934779684</v>
      </c>
      <c r="M475" s="9">
        <v>0.18655549765502866</v>
      </c>
      <c r="N475" s="8">
        <f t="shared" si="201"/>
        <v>2</v>
      </c>
      <c r="O475" s="31">
        <f t="shared" si="202"/>
        <v>-5.4949443659278758</v>
      </c>
      <c r="P475" s="9">
        <v>0.42729019859064704</v>
      </c>
      <c r="Q475" s="8">
        <f t="shared" si="203"/>
        <v>317</v>
      </c>
      <c r="R475" s="31">
        <f t="shared" si="204"/>
        <v>5.0608721568586076E-2</v>
      </c>
      <c r="S475" s="10">
        <v>0.203210729526519</v>
      </c>
      <c r="T475" s="8">
        <f t="shared" si="205"/>
        <v>2</v>
      </c>
      <c r="U475" s="31">
        <f t="shared" si="206"/>
        <v>-5.6331678669969358</v>
      </c>
      <c r="V475" s="16">
        <v>0.44057547956630527</v>
      </c>
      <c r="W475" s="97">
        <f t="shared" si="191"/>
        <v>6</v>
      </c>
      <c r="X475" s="31">
        <f t="shared" si="207"/>
        <v>-1.6494981345368145</v>
      </c>
      <c r="Y475" s="11">
        <v>45781</v>
      </c>
      <c r="Z475" s="8">
        <f t="shared" si="208"/>
        <v>4</v>
      </c>
      <c r="AA475" s="31">
        <f t="shared" si="209"/>
        <v>-4.8058873424998154</v>
      </c>
      <c r="AB475" s="9">
        <v>0.124</v>
      </c>
      <c r="AC475" s="97">
        <f t="shared" si="192"/>
        <v>20</v>
      </c>
      <c r="AD475" s="31">
        <f t="shared" si="210"/>
        <v>-2.4774485134933029</v>
      </c>
      <c r="AE475" s="16">
        <v>0.79355365157078739</v>
      </c>
      <c r="AF475" s="8">
        <f t="shared" si="211"/>
        <v>8</v>
      </c>
      <c r="AG475" s="31">
        <f t="shared" si="212"/>
        <v>-1.4253203002995161</v>
      </c>
      <c r="AH475" s="12">
        <v>3.640333333333333</v>
      </c>
      <c r="AI475" s="97">
        <f t="shared" si="193"/>
        <v>8</v>
      </c>
      <c r="AJ475" s="31">
        <f t="shared" si="213"/>
        <v>-0.3183706007298111</v>
      </c>
      <c r="AK475" s="11">
        <v>46770.194675878884</v>
      </c>
      <c r="AL475" s="36">
        <v>1</v>
      </c>
    </row>
    <row r="476" spans="1:38" x14ac:dyDescent="0.3">
      <c r="A476" t="s">
        <v>514</v>
      </c>
      <c r="B476" s="3" t="s">
        <v>815</v>
      </c>
      <c r="C476" s="4" t="s">
        <v>54</v>
      </c>
      <c r="D476" s="5" t="s">
        <v>37</v>
      </c>
      <c r="E476" s="34">
        <f t="shared" si="194"/>
        <v>-3.8108044057174482</v>
      </c>
      <c r="F476" s="6">
        <f t="shared" si="195"/>
        <v>40.343752815173275</v>
      </c>
      <c r="G476" s="7">
        <f t="shared" si="196"/>
        <v>87</v>
      </c>
      <c r="H476" s="97">
        <f t="shared" si="197"/>
        <v>114</v>
      </c>
      <c r="I476" s="31">
        <f t="shared" si="198"/>
        <v>-0.57970348104788261</v>
      </c>
      <c r="J476" s="9">
        <v>-1.8634987188446139E-3</v>
      </c>
      <c r="K476" s="8">
        <f t="shared" si="199"/>
        <v>34</v>
      </c>
      <c r="L476" s="31">
        <f t="shared" si="200"/>
        <v>-1.5820181845637837</v>
      </c>
      <c r="M476" s="9">
        <v>9.5058339052848315E-2</v>
      </c>
      <c r="N476" s="8">
        <f t="shared" si="201"/>
        <v>95</v>
      </c>
      <c r="O476" s="31">
        <f t="shared" si="202"/>
        <v>-0.62921868052405394</v>
      </c>
      <c r="P476" s="9">
        <v>0.10371075166508087</v>
      </c>
      <c r="Q476" s="8">
        <f t="shared" si="203"/>
        <v>19</v>
      </c>
      <c r="R476" s="31">
        <f t="shared" si="204"/>
        <v>-1.0728423116008428E-2</v>
      </c>
      <c r="S476" s="10">
        <v>5.3675612602100351</v>
      </c>
      <c r="T476" s="8">
        <f t="shared" si="205"/>
        <v>82</v>
      </c>
      <c r="U476" s="31">
        <f t="shared" si="206"/>
        <v>-0.71518521463251816</v>
      </c>
      <c r="V476" s="16">
        <v>0.12192253410694684</v>
      </c>
      <c r="W476" s="97">
        <f t="shared" si="191"/>
        <v>63</v>
      </c>
      <c r="X476" s="31">
        <f t="shared" si="207"/>
        <v>-1.0135069389703486</v>
      </c>
      <c r="Y476" s="11">
        <v>75097</v>
      </c>
      <c r="Z476" s="8">
        <f t="shared" si="208"/>
        <v>89</v>
      </c>
      <c r="AA476" s="31">
        <f t="shared" si="209"/>
        <v>-0.61952110140920758</v>
      </c>
      <c r="AB476" s="9">
        <v>5.5E-2</v>
      </c>
      <c r="AC476" s="97">
        <f t="shared" si="192"/>
        <v>239</v>
      </c>
      <c r="AD476" s="31">
        <f t="shared" si="210"/>
        <v>0.15199565457769307</v>
      </c>
      <c r="AE476" s="16">
        <v>0.94010622669228161</v>
      </c>
      <c r="AF476" s="8">
        <f t="shared" si="211"/>
        <v>6</v>
      </c>
      <c r="AG476" s="31">
        <f t="shared" si="212"/>
        <v>-1.4740223699188295</v>
      </c>
      <c r="AH476" s="12">
        <v>3.6933333333333334</v>
      </c>
      <c r="AI476" s="97">
        <f t="shared" si="193"/>
        <v>87</v>
      </c>
      <c r="AJ476" s="31">
        <f t="shared" si="213"/>
        <v>-0.26281477104152323</v>
      </c>
      <c r="AK476" s="11">
        <v>116874.41376896149</v>
      </c>
      <c r="AL476" s="36"/>
    </row>
    <row r="477" spans="1:38" x14ac:dyDescent="0.3">
      <c r="A477" t="s">
        <v>603</v>
      </c>
      <c r="B477" s="3" t="s">
        <v>823</v>
      </c>
      <c r="C477" s="4" t="s">
        <v>54</v>
      </c>
      <c r="D477" s="5" t="s">
        <v>37</v>
      </c>
      <c r="E477" s="34">
        <f t="shared" si="194"/>
        <v>-0.76986051507413877</v>
      </c>
      <c r="F477" s="6">
        <f t="shared" si="195"/>
        <v>30.645957413403213</v>
      </c>
      <c r="G477" s="7">
        <f t="shared" si="196"/>
        <v>189</v>
      </c>
      <c r="H477" s="97">
        <f t="shared" si="197"/>
        <v>284</v>
      </c>
      <c r="I477" s="31">
        <f t="shared" si="198"/>
        <v>-1.9616872413669623E-2</v>
      </c>
      <c r="J477" s="9">
        <v>4.5320921117099511E-2</v>
      </c>
      <c r="K477" s="8">
        <f t="shared" si="199"/>
        <v>52</v>
      </c>
      <c r="L477" s="31">
        <f t="shared" si="200"/>
        <v>-1.2482483539872473</v>
      </c>
      <c r="M477" s="9">
        <v>8.3802376485303309E-2</v>
      </c>
      <c r="N477" s="8">
        <f t="shared" si="201"/>
        <v>115</v>
      </c>
      <c r="O477" s="31">
        <f t="shared" si="202"/>
        <v>-0.43485143776384161</v>
      </c>
      <c r="P477" s="9">
        <v>9.078498293515358E-2</v>
      </c>
      <c r="Q477" s="8">
        <f t="shared" si="203"/>
        <v>83</v>
      </c>
      <c r="R477" s="31">
        <f t="shared" si="204"/>
        <v>3.0754570398060545E-2</v>
      </c>
      <c r="S477" s="10">
        <v>1.8748535270681976</v>
      </c>
      <c r="T477" s="8">
        <f t="shared" si="205"/>
        <v>504</v>
      </c>
      <c r="U477" s="31">
        <f t="shared" si="206"/>
        <v>0.79729984838286272</v>
      </c>
      <c r="V477" s="16">
        <v>2.3923444976076555E-2</v>
      </c>
      <c r="W477" s="97">
        <f t="shared" si="191"/>
        <v>453</v>
      </c>
      <c r="X477" s="31">
        <f t="shared" si="207"/>
        <v>0.79111482429888635</v>
      </c>
      <c r="Y477" s="11">
        <v>158281</v>
      </c>
      <c r="Z477" s="8">
        <f t="shared" si="208"/>
        <v>128</v>
      </c>
      <c r="AA477" s="31">
        <f t="shared" si="209"/>
        <v>-0.31616122886640996</v>
      </c>
      <c r="AB477" s="9">
        <v>0.05</v>
      </c>
      <c r="AC477" s="97">
        <f t="shared" si="192"/>
        <v>66</v>
      </c>
      <c r="AD477" s="31">
        <f t="shared" si="210"/>
        <v>-1.1229368487072617</v>
      </c>
      <c r="AE477" s="16">
        <v>0.86904761904761907</v>
      </c>
      <c r="AF477" s="8">
        <f t="shared" si="211"/>
        <v>65</v>
      </c>
      <c r="AG477" s="31">
        <f t="shared" si="212"/>
        <v>-0.57288093079921232</v>
      </c>
      <c r="AH477" s="12">
        <v>2.7126666666666668</v>
      </c>
      <c r="AI477" s="97">
        <f t="shared" si="193"/>
        <v>206</v>
      </c>
      <c r="AJ477" s="31">
        <f t="shared" si="213"/>
        <v>-0.21957481406561091</v>
      </c>
      <c r="AK477" s="11">
        <v>171437.60604640262</v>
      </c>
      <c r="AL477" s="36"/>
    </row>
    <row r="478" spans="1:38" x14ac:dyDescent="0.3">
      <c r="A478" t="s">
        <v>693</v>
      </c>
      <c r="B478" s="3" t="s">
        <v>833</v>
      </c>
      <c r="C478" s="4" t="s">
        <v>54</v>
      </c>
      <c r="D478" s="5" t="s">
        <v>37</v>
      </c>
      <c r="E478" s="34">
        <f t="shared" si="194"/>
        <v>-2.5169876795871726</v>
      </c>
      <c r="F478" s="6">
        <f t="shared" si="195"/>
        <v>36.217675403483497</v>
      </c>
      <c r="G478" s="7">
        <f t="shared" si="196"/>
        <v>124</v>
      </c>
      <c r="H478" s="97">
        <f t="shared" si="197"/>
        <v>87</v>
      </c>
      <c r="I478" s="31">
        <f t="shared" si="198"/>
        <v>-0.69360115164281611</v>
      </c>
      <c r="J478" s="9">
        <v>-1.1458792419568042E-2</v>
      </c>
      <c r="K478" s="8">
        <f t="shared" si="199"/>
        <v>209</v>
      </c>
      <c r="L478" s="31">
        <f t="shared" si="200"/>
        <v>-6.3759977313213284E-2</v>
      </c>
      <c r="M478" s="9">
        <v>4.3857014118353861E-2</v>
      </c>
      <c r="N478" s="8">
        <f t="shared" si="201"/>
        <v>165</v>
      </c>
      <c r="O478" s="31">
        <f t="shared" si="202"/>
        <v>-0.15154661402267283</v>
      </c>
      <c r="P478" s="9">
        <v>7.1944706251963558E-2</v>
      </c>
      <c r="Q478" s="8">
        <f t="shared" si="203"/>
        <v>386</v>
      </c>
      <c r="R478" s="31">
        <f t="shared" si="204"/>
        <v>5.3022261440516576E-2</v>
      </c>
      <c r="S478" s="10">
        <v>0</v>
      </c>
      <c r="T478" s="8">
        <f t="shared" si="205"/>
        <v>169</v>
      </c>
      <c r="U478" s="31">
        <f t="shared" si="206"/>
        <v>-0.14559058916146339</v>
      </c>
      <c r="V478" s="16">
        <v>8.5016546844687887E-2</v>
      </c>
      <c r="W478" s="97">
        <f t="shared" si="191"/>
        <v>172</v>
      </c>
      <c r="X478" s="31">
        <f t="shared" si="207"/>
        <v>-0.62691384629077362</v>
      </c>
      <c r="Y478" s="11">
        <v>92917</v>
      </c>
      <c r="Z478" s="8">
        <f t="shared" si="208"/>
        <v>96</v>
      </c>
      <c r="AA478" s="31">
        <f t="shared" si="209"/>
        <v>-0.55884912690064836</v>
      </c>
      <c r="AB478" s="9">
        <v>5.4000000000000006E-2</v>
      </c>
      <c r="AC478" s="97">
        <f t="shared" si="192"/>
        <v>95</v>
      </c>
      <c r="AD478" s="31">
        <f t="shared" si="210"/>
        <v>-0.69389558376178262</v>
      </c>
      <c r="AE478" s="16">
        <v>0.89296031625361105</v>
      </c>
      <c r="AF478" s="8">
        <f t="shared" si="211"/>
        <v>72</v>
      </c>
      <c r="AG478" s="31">
        <f t="shared" si="212"/>
        <v>-0.54837674482723076</v>
      </c>
      <c r="AH478" s="12">
        <v>2.6859999999999999</v>
      </c>
      <c r="AI478" s="97">
        <f t="shared" si="193"/>
        <v>75</v>
      </c>
      <c r="AJ478" s="31">
        <f t="shared" si="213"/>
        <v>-0.26711884977813305</v>
      </c>
      <c r="AK478" s="11">
        <v>111443.22715113687</v>
      </c>
      <c r="AL478" s="36"/>
    </row>
    <row r="479" spans="1:38" x14ac:dyDescent="0.3">
      <c r="A479" t="s">
        <v>896</v>
      </c>
      <c r="B479" s="3" t="s">
        <v>857</v>
      </c>
      <c r="C479" s="4" t="s">
        <v>54</v>
      </c>
      <c r="D479" s="5" t="s">
        <v>37</v>
      </c>
      <c r="E479" s="34">
        <f t="shared" si="194"/>
        <v>-0.7581718458226121</v>
      </c>
      <c r="F479" s="6">
        <f t="shared" si="195"/>
        <v>30.608681381027527</v>
      </c>
      <c r="G479" s="7">
        <f t="shared" si="196"/>
        <v>190</v>
      </c>
      <c r="H479" s="97">
        <f t="shared" si="197"/>
        <v>278</v>
      </c>
      <c r="I479" s="31">
        <f t="shared" si="198"/>
        <v>-4.6585258160607906E-2</v>
      </c>
      <c r="J479" s="9">
        <v>4.3048973143759772E-2</v>
      </c>
      <c r="K479" s="8">
        <f t="shared" si="199"/>
        <v>296</v>
      </c>
      <c r="L479" s="31">
        <f t="shared" si="200"/>
        <v>0.25915751126642506</v>
      </c>
      <c r="M479" s="9">
        <v>3.2967032967032968E-2</v>
      </c>
      <c r="N479" s="8">
        <f t="shared" si="201"/>
        <v>182</v>
      </c>
      <c r="O479" s="31">
        <f t="shared" si="202"/>
        <v>-9.4963350443457592E-2</v>
      </c>
      <c r="P479" s="9">
        <v>6.8181818181818177E-2</v>
      </c>
      <c r="Q479" s="8">
        <f t="shared" si="203"/>
        <v>386</v>
      </c>
      <c r="R479" s="31">
        <f t="shared" si="204"/>
        <v>5.3022261440516576E-2</v>
      </c>
      <c r="S479" s="10">
        <v>0</v>
      </c>
      <c r="T479" s="8">
        <f t="shared" si="205"/>
        <v>231</v>
      </c>
      <c r="U479" s="31">
        <f t="shared" si="206"/>
        <v>4.5812125021257068E-2</v>
      </c>
      <c r="V479" s="16">
        <v>7.2614909231363461E-2</v>
      </c>
      <c r="W479" s="97">
        <f t="shared" si="191"/>
        <v>121</v>
      </c>
      <c r="X479" s="31">
        <f t="shared" si="207"/>
        <v>-0.76475966620581404</v>
      </c>
      <c r="Y479" s="11">
        <v>86563</v>
      </c>
      <c r="Z479" s="8">
        <f t="shared" si="208"/>
        <v>150</v>
      </c>
      <c r="AA479" s="31">
        <f t="shared" si="209"/>
        <v>-0.19481727984929073</v>
      </c>
      <c r="AB479" s="9">
        <v>4.8000000000000001E-2</v>
      </c>
      <c r="AC479" s="97">
        <f t="shared" si="192"/>
        <v>303</v>
      </c>
      <c r="AD479" s="31">
        <f t="shared" si="210"/>
        <v>0.34258946991960748</v>
      </c>
      <c r="AE479" s="16">
        <v>0.95072900955253892</v>
      </c>
      <c r="AF479" s="8">
        <f t="shared" si="211"/>
        <v>80</v>
      </c>
      <c r="AG479" s="31">
        <f t="shared" si="212"/>
        <v>-0.51192676819390825</v>
      </c>
      <c r="AH479" s="12">
        <v>2.6463333333333332</v>
      </c>
      <c r="AI479" s="97">
        <f t="shared" si="193"/>
        <v>39</v>
      </c>
      <c r="AJ479" s="31">
        <f t="shared" si="213"/>
        <v>-0.28086710773363222</v>
      </c>
      <c r="AK479" s="11">
        <v>94094.716773949258</v>
      </c>
      <c r="AL479" s="36"/>
    </row>
    <row r="480" spans="1:38" x14ac:dyDescent="0.3">
      <c r="A480" t="s">
        <v>974</v>
      </c>
      <c r="B480" s="3" t="s">
        <v>923</v>
      </c>
      <c r="C480" s="4" t="s">
        <v>54</v>
      </c>
      <c r="D480" s="5" t="s">
        <v>37</v>
      </c>
      <c r="E480" s="34">
        <f t="shared" si="194"/>
        <v>-16.267929571378016</v>
      </c>
      <c r="F480" s="6">
        <f t="shared" si="195"/>
        <v>80.070448043759228</v>
      </c>
      <c r="G480" s="7">
        <f t="shared" si="196"/>
        <v>4</v>
      </c>
      <c r="H480" s="97">
        <f t="shared" si="197"/>
        <v>447</v>
      </c>
      <c r="I480" s="31">
        <f t="shared" si="198"/>
        <v>0.49941455885441199</v>
      </c>
      <c r="J480" s="9">
        <v>8.9046653144016163E-2</v>
      </c>
      <c r="K480" s="8">
        <f t="shared" si="199"/>
        <v>2</v>
      </c>
      <c r="L480" s="31">
        <f t="shared" si="200"/>
        <v>-5.3538445097228715</v>
      </c>
      <c r="M480" s="9">
        <v>0.22225837943377807</v>
      </c>
      <c r="N480" s="8">
        <f t="shared" si="201"/>
        <v>5</v>
      </c>
      <c r="O480" s="31">
        <f t="shared" si="202"/>
        <v>-3.9350444011539802</v>
      </c>
      <c r="P480" s="9">
        <v>0.32355406538139148</v>
      </c>
      <c r="Q480" s="8">
        <f t="shared" si="203"/>
        <v>325</v>
      </c>
      <c r="R480" s="31">
        <f t="shared" si="204"/>
        <v>5.0810112118525513E-2</v>
      </c>
      <c r="S480" s="10">
        <v>0.18625442354255914</v>
      </c>
      <c r="T480" s="8">
        <f t="shared" si="205"/>
        <v>13</v>
      </c>
      <c r="U480" s="31">
        <f t="shared" si="206"/>
        <v>-2.6614401206520704</v>
      </c>
      <c r="V480" s="16">
        <v>0.24802705749718151</v>
      </c>
      <c r="W480" s="97">
        <f t="shared" si="191"/>
        <v>3</v>
      </c>
      <c r="X480" s="31">
        <f t="shared" si="207"/>
        <v>-1.8026601566646372</v>
      </c>
      <c r="Y480" s="11">
        <v>38721</v>
      </c>
      <c r="Z480" s="8">
        <f t="shared" si="208"/>
        <v>7</v>
      </c>
      <c r="AA480" s="31">
        <f t="shared" si="209"/>
        <v>-3.835135750362864</v>
      </c>
      <c r="AB480" s="9">
        <v>0.10800000000000001</v>
      </c>
      <c r="AC480" s="97">
        <f t="shared" si="192"/>
        <v>26</v>
      </c>
      <c r="AD480" s="31">
        <f t="shared" si="210"/>
        <v>-2.2066413484410603</v>
      </c>
      <c r="AE480" s="16">
        <v>0.80864714086471412</v>
      </c>
      <c r="AF480" s="8">
        <f t="shared" si="211"/>
        <v>3</v>
      </c>
      <c r="AG480" s="31">
        <f t="shared" si="212"/>
        <v>-2.3359571114832764</v>
      </c>
      <c r="AH480" s="12">
        <v>4.6313333333333331</v>
      </c>
      <c r="AI480" s="97">
        <f t="shared" si="193"/>
        <v>6</v>
      </c>
      <c r="AJ480" s="31">
        <f t="shared" si="213"/>
        <v>-0.32088456253597841</v>
      </c>
      <c r="AK480" s="11">
        <v>43597.902402682063</v>
      </c>
      <c r="AL480" s="36">
        <v>1</v>
      </c>
    </row>
    <row r="481" spans="1:38" x14ac:dyDescent="0.3">
      <c r="A481" t="s">
        <v>365</v>
      </c>
      <c r="B481" s="3" t="s">
        <v>1045</v>
      </c>
      <c r="C481" s="4" t="s">
        <v>54</v>
      </c>
      <c r="D481" s="5" t="s">
        <v>37</v>
      </c>
      <c r="E481" s="34">
        <f t="shared" si="194"/>
        <v>-0.38134054796566108</v>
      </c>
      <c r="F481" s="6">
        <f t="shared" si="195"/>
        <v>29.406938448892369</v>
      </c>
      <c r="G481" s="7">
        <f t="shared" si="196"/>
        <v>209</v>
      </c>
      <c r="H481" s="97">
        <f t="shared" si="197"/>
        <v>224</v>
      </c>
      <c r="I481" s="31">
        <f t="shared" si="198"/>
        <v>-0.19840998953018998</v>
      </c>
      <c r="J481" s="9">
        <v>3.0258519388954186E-2</v>
      </c>
      <c r="K481" s="8">
        <f t="shared" si="199"/>
        <v>402</v>
      </c>
      <c r="L481" s="31">
        <f t="shared" si="200"/>
        <v>0.58261551799310274</v>
      </c>
      <c r="M481" s="9">
        <v>2.2058823529411766E-2</v>
      </c>
      <c r="N481" s="8">
        <f t="shared" si="201"/>
        <v>361</v>
      </c>
      <c r="O481" s="31">
        <f t="shared" si="202"/>
        <v>0.50317809124216784</v>
      </c>
      <c r="P481" s="9">
        <v>2.8404344193817876E-2</v>
      </c>
      <c r="Q481" s="8">
        <f t="shared" si="203"/>
        <v>128</v>
      </c>
      <c r="R481" s="31">
        <f t="shared" si="204"/>
        <v>3.9475606510639201E-2</v>
      </c>
      <c r="S481" s="10">
        <v>1.1405759908753921</v>
      </c>
      <c r="T481" s="8">
        <f t="shared" si="205"/>
        <v>191</v>
      </c>
      <c r="U481" s="31">
        <f t="shared" si="206"/>
        <v>-6.5611343525017116E-2</v>
      </c>
      <c r="V481" s="16">
        <v>7.9834417504435248E-2</v>
      </c>
      <c r="W481" s="97">
        <f t="shared" si="191"/>
        <v>113</v>
      </c>
      <c r="X481" s="31">
        <f t="shared" si="207"/>
        <v>-0.78736516578898563</v>
      </c>
      <c r="Y481" s="11">
        <v>85521</v>
      </c>
      <c r="Z481" s="8">
        <f t="shared" si="208"/>
        <v>180</v>
      </c>
      <c r="AA481" s="31">
        <f t="shared" si="209"/>
        <v>-7.3473330832171529E-2</v>
      </c>
      <c r="AB481" s="9">
        <v>4.5999999999999999E-2</v>
      </c>
      <c r="AC481" s="97">
        <f t="shared" si="192"/>
        <v>213</v>
      </c>
      <c r="AD481" s="31">
        <f t="shared" si="210"/>
        <v>3.9588976483949295E-2</v>
      </c>
      <c r="AE481" s="16">
        <v>0.93384121892542105</v>
      </c>
      <c r="AF481" s="8">
        <f t="shared" si="211"/>
        <v>140</v>
      </c>
      <c r="AG481" s="31">
        <f t="shared" si="212"/>
        <v>-0.28158742005728327</v>
      </c>
      <c r="AH481" s="12">
        <v>2.3956666666666671</v>
      </c>
      <c r="AI481" s="97">
        <f t="shared" si="193"/>
        <v>122</v>
      </c>
      <c r="AJ481" s="31">
        <f t="shared" si="213"/>
        <v>-0.25115163663060208</v>
      </c>
      <c r="AK481" s="11">
        <v>131591.76988879385</v>
      </c>
      <c r="AL481" s="36"/>
    </row>
    <row r="482" spans="1:38" x14ac:dyDescent="0.3">
      <c r="A482" t="s">
        <v>842</v>
      </c>
      <c r="B482" s="3" t="s">
        <v>1157</v>
      </c>
      <c r="C482" s="4" t="s">
        <v>54</v>
      </c>
      <c r="D482" s="5" t="s">
        <v>37</v>
      </c>
      <c r="E482" s="34">
        <f t="shared" si="194"/>
        <v>-1.0626379697619903</v>
      </c>
      <c r="F482" s="6">
        <f t="shared" si="195"/>
        <v>31.579646411266683</v>
      </c>
      <c r="G482" s="7">
        <f t="shared" si="196"/>
        <v>178</v>
      </c>
      <c r="H482" s="97">
        <f t="shared" si="197"/>
        <v>367</v>
      </c>
      <c r="I482" s="31">
        <f t="shared" si="198"/>
        <v>0.19501089133179944</v>
      </c>
      <c r="J482" s="9">
        <v>6.3402207755448581E-2</v>
      </c>
      <c r="K482" s="8">
        <f t="shared" si="199"/>
        <v>227</v>
      </c>
      <c r="L482" s="31">
        <f t="shared" si="200"/>
        <v>6.97485661781257E-3</v>
      </c>
      <c r="M482" s="9">
        <v>4.1471571906354518E-2</v>
      </c>
      <c r="N482" s="8">
        <f t="shared" si="201"/>
        <v>175</v>
      </c>
      <c r="O482" s="31">
        <f t="shared" si="202"/>
        <v>-0.11905071023089797</v>
      </c>
      <c r="P482" s="9">
        <v>6.978367062107467E-2</v>
      </c>
      <c r="Q482" s="8">
        <f t="shared" si="203"/>
        <v>297</v>
      </c>
      <c r="R482" s="31">
        <f t="shared" si="204"/>
        <v>4.9860954623968799E-2</v>
      </c>
      <c r="S482" s="10">
        <v>0.26616981634282671</v>
      </c>
      <c r="T482" s="8">
        <f t="shared" si="205"/>
        <v>140</v>
      </c>
      <c r="U482" s="31">
        <f t="shared" si="206"/>
        <v>-0.25965942370454453</v>
      </c>
      <c r="V482" s="16">
        <v>9.2407457443934068E-2</v>
      </c>
      <c r="W482" s="97">
        <f t="shared" ref="W482:W489" si="214">RANK(Y482,Y$7:Y$570,1)</f>
        <v>203</v>
      </c>
      <c r="X482" s="31">
        <f t="shared" si="207"/>
        <v>-0.49867861784919293</v>
      </c>
      <c r="Y482" s="11">
        <v>98828</v>
      </c>
      <c r="Z482" s="8">
        <f t="shared" si="208"/>
        <v>150</v>
      </c>
      <c r="AA482" s="31">
        <f t="shared" si="209"/>
        <v>-0.19481727984929073</v>
      </c>
      <c r="AB482" s="9">
        <v>4.8000000000000001E-2</v>
      </c>
      <c r="AC482" s="97">
        <f t="shared" ref="AC482:AC489" si="215">RANK(AE482,AE$7:AE$570,1)</f>
        <v>258</v>
      </c>
      <c r="AD482" s="31">
        <f t="shared" si="210"/>
        <v>0.20996646819237288</v>
      </c>
      <c r="AE482" s="16">
        <v>0.94333724110980854</v>
      </c>
      <c r="AF482" s="8">
        <f t="shared" si="211"/>
        <v>27</v>
      </c>
      <c r="AG482" s="31">
        <f t="shared" si="212"/>
        <v>-0.93615548783383706</v>
      </c>
      <c r="AH482" s="12">
        <v>3.1080000000000001</v>
      </c>
      <c r="AI482" s="97">
        <f t="shared" ref="AI482:AI489" si="216">RANK(AK482,AK$7:AK$570,1)</f>
        <v>76</v>
      </c>
      <c r="AJ482" s="31">
        <f t="shared" si="213"/>
        <v>-0.26686770389339809</v>
      </c>
      <c r="AK482" s="11">
        <v>111760.14053766303</v>
      </c>
      <c r="AL482" s="36"/>
    </row>
    <row r="483" spans="1:38" x14ac:dyDescent="0.3">
      <c r="A483" t="s">
        <v>193</v>
      </c>
      <c r="B483" s="3" t="s">
        <v>100</v>
      </c>
      <c r="C483" s="4" t="s">
        <v>101</v>
      </c>
      <c r="D483" s="5" t="s">
        <v>33</v>
      </c>
      <c r="E483" s="34">
        <f t="shared" si="194"/>
        <v>2.5592485270674499</v>
      </c>
      <c r="F483" s="6">
        <f t="shared" si="195"/>
        <v>20.029181990413754</v>
      </c>
      <c r="G483" s="7">
        <f t="shared" si="196"/>
        <v>392</v>
      </c>
      <c r="H483" s="97">
        <f t="shared" si="197"/>
        <v>206</v>
      </c>
      <c r="I483" s="31">
        <f t="shared" si="198"/>
        <v>-0.26352258725180261</v>
      </c>
      <c r="J483" s="9">
        <v>2.4773117488349206E-2</v>
      </c>
      <c r="K483" s="8">
        <f t="shared" si="199"/>
        <v>514</v>
      </c>
      <c r="L483" s="31">
        <f t="shared" si="200"/>
        <v>1.0326547778997395</v>
      </c>
      <c r="M483" s="9">
        <v>6.8818224964404366E-3</v>
      </c>
      <c r="N483" s="8">
        <f t="shared" si="201"/>
        <v>404</v>
      </c>
      <c r="O483" s="31">
        <f t="shared" si="202"/>
        <v>0.6373673406895396</v>
      </c>
      <c r="P483" s="9">
        <v>1.948051948051948E-2</v>
      </c>
      <c r="Q483" s="8">
        <f t="shared" si="203"/>
        <v>305</v>
      </c>
      <c r="R483" s="31">
        <f t="shared" si="204"/>
        <v>5.0179506603328927E-2</v>
      </c>
      <c r="S483" s="10">
        <v>0.23934897079942558</v>
      </c>
      <c r="T483" s="8">
        <f t="shared" si="205"/>
        <v>318</v>
      </c>
      <c r="U483" s="31">
        <f t="shared" si="206"/>
        <v>0.34771949913674577</v>
      </c>
      <c r="V483" s="16">
        <v>5.3053296102950107E-2</v>
      </c>
      <c r="W483" s="97">
        <f t="shared" si="214"/>
        <v>349</v>
      </c>
      <c r="X483" s="31">
        <f t="shared" si="207"/>
        <v>4.10981912956166E-2</v>
      </c>
      <c r="Y483" s="11">
        <v>123709</v>
      </c>
      <c r="Z483" s="8">
        <f t="shared" si="208"/>
        <v>340</v>
      </c>
      <c r="AA483" s="31">
        <f t="shared" si="209"/>
        <v>0.41190246523630486</v>
      </c>
      <c r="AB483" s="9">
        <v>3.7999999999999999E-2</v>
      </c>
      <c r="AC483" s="97">
        <f t="shared" si="215"/>
        <v>439</v>
      </c>
      <c r="AD483" s="31">
        <f t="shared" si="210"/>
        <v>0.70591583817479875</v>
      </c>
      <c r="AE483" s="16">
        <v>0.97097907438521458</v>
      </c>
      <c r="AF483" s="8">
        <f t="shared" si="211"/>
        <v>513</v>
      </c>
      <c r="AG483" s="31">
        <f t="shared" si="212"/>
        <v>0.76320980932307536</v>
      </c>
      <c r="AH483" s="12">
        <v>1.2586666666666668</v>
      </c>
      <c r="AI483" s="97">
        <f t="shared" si="216"/>
        <v>458</v>
      </c>
      <c r="AJ483" s="31">
        <f t="shared" si="213"/>
        <v>-7.2079256246550913E-2</v>
      </c>
      <c r="AK483" s="11">
        <v>357557.78386787936</v>
      </c>
      <c r="AL483" s="36"/>
    </row>
    <row r="484" spans="1:38" x14ac:dyDescent="0.3">
      <c r="A484" t="s">
        <v>322</v>
      </c>
      <c r="B484" s="3" t="s">
        <v>123</v>
      </c>
      <c r="C484" s="4" t="s">
        <v>101</v>
      </c>
      <c r="D484" s="5" t="s">
        <v>33</v>
      </c>
      <c r="E484" s="34">
        <f t="shared" si="194"/>
        <v>4.4642218817098973</v>
      </c>
      <c r="F484" s="6">
        <f t="shared" si="195"/>
        <v>13.954080803578687</v>
      </c>
      <c r="G484" s="7">
        <f t="shared" si="196"/>
        <v>505</v>
      </c>
      <c r="H484" s="97">
        <f t="shared" si="197"/>
        <v>337</v>
      </c>
      <c r="I484" s="31">
        <f t="shared" si="198"/>
        <v>0.14138212225072458</v>
      </c>
      <c r="J484" s="9">
        <v>5.8884259429962116E-2</v>
      </c>
      <c r="K484" s="8">
        <f t="shared" si="199"/>
        <v>469</v>
      </c>
      <c r="L484" s="31">
        <f t="shared" si="200"/>
        <v>0.76321194857857177</v>
      </c>
      <c r="M484" s="9">
        <v>1.5968438850272403E-2</v>
      </c>
      <c r="N484" s="8">
        <f t="shared" si="201"/>
        <v>427</v>
      </c>
      <c r="O484" s="31">
        <f t="shared" si="202"/>
        <v>0.67399205666729756</v>
      </c>
      <c r="P484" s="9">
        <v>1.7044910466341091E-2</v>
      </c>
      <c r="Q484" s="8">
        <f t="shared" si="203"/>
        <v>382</v>
      </c>
      <c r="R484" s="31">
        <f t="shared" si="204"/>
        <v>5.2608687037362795E-2</v>
      </c>
      <c r="S484" s="10">
        <v>3.4821366390417163E-2</v>
      </c>
      <c r="T484" s="8">
        <f t="shared" si="205"/>
        <v>464</v>
      </c>
      <c r="U484" s="31">
        <f t="shared" si="206"/>
        <v>0.6892540570564698</v>
      </c>
      <c r="V484" s="16">
        <v>3.0924101969872539E-2</v>
      </c>
      <c r="W484" s="97">
        <f t="shared" si="214"/>
        <v>510</v>
      </c>
      <c r="X484" s="31">
        <f t="shared" si="207"/>
        <v>1.5683361564166447</v>
      </c>
      <c r="Y484" s="11">
        <v>194107</v>
      </c>
      <c r="Z484" s="8">
        <f t="shared" si="208"/>
        <v>415</v>
      </c>
      <c r="AA484" s="31">
        <f t="shared" si="209"/>
        <v>0.59391838876198322</v>
      </c>
      <c r="AB484" s="9">
        <v>3.5000000000000003E-2</v>
      </c>
      <c r="AC484" s="97">
        <f t="shared" si="215"/>
        <v>395</v>
      </c>
      <c r="AD484" s="31">
        <f t="shared" si="210"/>
        <v>0.5903682446127787</v>
      </c>
      <c r="AE484" s="16">
        <v>0.96453900709219853</v>
      </c>
      <c r="AF484" s="8">
        <f t="shared" si="211"/>
        <v>430</v>
      </c>
      <c r="AG484" s="31">
        <f t="shared" si="212"/>
        <v>0.36379157797977812</v>
      </c>
      <c r="AH484" s="12">
        <v>1.6933333333333334</v>
      </c>
      <c r="AI484" s="97">
        <f t="shared" si="216"/>
        <v>450</v>
      </c>
      <c r="AJ484" s="31">
        <f t="shared" si="213"/>
        <v>-8.5408484179631913E-2</v>
      </c>
      <c r="AK484" s="11">
        <v>340738.03478654503</v>
      </c>
      <c r="AL484" s="36"/>
    </row>
    <row r="485" spans="1:38" x14ac:dyDescent="0.3">
      <c r="A485" t="s">
        <v>324</v>
      </c>
      <c r="B485" s="3" t="s">
        <v>125</v>
      </c>
      <c r="C485" s="4" t="s">
        <v>101</v>
      </c>
      <c r="D485" s="5" t="s">
        <v>33</v>
      </c>
      <c r="E485" s="34">
        <f t="shared" si="194"/>
        <v>5.9444271639119064</v>
      </c>
      <c r="F485" s="6">
        <f t="shared" si="195"/>
        <v>9.2335964751494437</v>
      </c>
      <c r="G485" s="7">
        <f t="shared" si="196"/>
        <v>553</v>
      </c>
      <c r="H485" s="97">
        <f t="shared" si="197"/>
        <v>260</v>
      </c>
      <c r="I485" s="31">
        <f t="shared" si="198"/>
        <v>-0.10109795633854</v>
      </c>
      <c r="J485" s="9">
        <v>3.8456558332254254E-2</v>
      </c>
      <c r="K485" s="8">
        <f t="shared" si="199"/>
        <v>303</v>
      </c>
      <c r="L485" s="31">
        <f t="shared" si="200"/>
        <v>0.28187274000543877</v>
      </c>
      <c r="M485" s="9">
        <v>3.2200990799716916E-2</v>
      </c>
      <c r="N485" s="8">
        <f t="shared" si="201"/>
        <v>505</v>
      </c>
      <c r="O485" s="31">
        <f t="shared" si="202"/>
        <v>0.84641793143468236</v>
      </c>
      <c r="P485" s="9">
        <v>5.5782818891781331E-3</v>
      </c>
      <c r="Q485" s="8">
        <f t="shared" si="203"/>
        <v>386</v>
      </c>
      <c r="R485" s="31">
        <f t="shared" si="204"/>
        <v>5.3022261440516576E-2</v>
      </c>
      <c r="S485" s="10">
        <v>0</v>
      </c>
      <c r="T485" s="8">
        <f t="shared" si="205"/>
        <v>551</v>
      </c>
      <c r="U485" s="31">
        <f t="shared" si="206"/>
        <v>0.99881144406279077</v>
      </c>
      <c r="V485" s="16">
        <v>1.0866818296689411E-2</v>
      </c>
      <c r="W485" s="97">
        <f t="shared" si="214"/>
        <v>548</v>
      </c>
      <c r="X485" s="31">
        <f t="shared" si="207"/>
        <v>2.4796718824146016</v>
      </c>
      <c r="Y485" s="11">
        <v>236115</v>
      </c>
      <c r="Z485" s="8">
        <f t="shared" si="208"/>
        <v>508</v>
      </c>
      <c r="AA485" s="31">
        <f t="shared" si="209"/>
        <v>0.83660628679622162</v>
      </c>
      <c r="AB485" s="9">
        <v>3.1E-2</v>
      </c>
      <c r="AC485" s="97">
        <f t="shared" si="215"/>
        <v>421</v>
      </c>
      <c r="AD485" s="31">
        <f t="shared" si="210"/>
        <v>0.66005392762484882</v>
      </c>
      <c r="AE485" s="16">
        <v>0.96842295200288708</v>
      </c>
      <c r="AF485" s="8">
        <f t="shared" si="211"/>
        <v>361</v>
      </c>
      <c r="AG485" s="31">
        <f t="shared" si="212"/>
        <v>0.16990220647647494</v>
      </c>
      <c r="AH485" s="12">
        <v>1.9043333333333334</v>
      </c>
      <c r="AI485" s="97">
        <f t="shared" si="216"/>
        <v>459</v>
      </c>
      <c r="AJ485" s="31">
        <f t="shared" si="213"/>
        <v>-7.1303269590392265E-2</v>
      </c>
      <c r="AK485" s="11">
        <v>358536.97793017456</v>
      </c>
      <c r="AL485" s="36"/>
    </row>
    <row r="486" spans="1:38" x14ac:dyDescent="0.3">
      <c r="A486" t="s">
        <v>485</v>
      </c>
      <c r="B486" s="3" t="s">
        <v>151</v>
      </c>
      <c r="C486" s="4" t="s">
        <v>101</v>
      </c>
      <c r="D486" s="5" t="s">
        <v>33</v>
      </c>
      <c r="E486" s="34">
        <f t="shared" si="194"/>
        <v>-1.8848793302294089</v>
      </c>
      <c r="F486" s="6">
        <f t="shared" si="195"/>
        <v>34.201835038035199</v>
      </c>
      <c r="G486" s="7">
        <f t="shared" si="196"/>
        <v>144</v>
      </c>
      <c r="H486" s="97">
        <f t="shared" si="197"/>
        <v>548</v>
      </c>
      <c r="I486" s="31">
        <f t="shared" si="198"/>
        <v>1.9706478617565151</v>
      </c>
      <c r="J486" s="9">
        <v>0.21299050177492074</v>
      </c>
      <c r="K486" s="8">
        <f t="shared" si="199"/>
        <v>410</v>
      </c>
      <c r="L486" s="31">
        <f t="shared" si="200"/>
        <v>0.59414953741952026</v>
      </c>
      <c r="M486" s="9">
        <v>2.1669853409815167E-2</v>
      </c>
      <c r="N486" s="8">
        <f t="shared" si="201"/>
        <v>164</v>
      </c>
      <c r="O486" s="31">
        <f t="shared" si="202"/>
        <v>-0.15708025988027596</v>
      </c>
      <c r="P486" s="9">
        <v>7.2312703583061883E-2</v>
      </c>
      <c r="Q486" s="8">
        <f t="shared" si="203"/>
        <v>147</v>
      </c>
      <c r="R486" s="31">
        <f t="shared" si="204"/>
        <v>4.1749275874018131E-2</v>
      </c>
      <c r="S486" s="10">
        <v>0.94914181760658067</v>
      </c>
      <c r="T486" s="8">
        <f t="shared" si="205"/>
        <v>95</v>
      </c>
      <c r="U486" s="31">
        <f t="shared" si="206"/>
        <v>-0.55200012231969275</v>
      </c>
      <c r="V486" s="16">
        <v>0.11134921289046402</v>
      </c>
      <c r="W486" s="97">
        <f t="shared" si="214"/>
        <v>145</v>
      </c>
      <c r="X486" s="31">
        <f t="shared" si="207"/>
        <v>-0.6778087618590275</v>
      </c>
      <c r="Y486" s="11">
        <v>90571</v>
      </c>
      <c r="Z486" s="8">
        <f t="shared" si="208"/>
        <v>266</v>
      </c>
      <c r="AA486" s="31">
        <f t="shared" si="209"/>
        <v>0.22988654171062647</v>
      </c>
      <c r="AB486" s="9">
        <v>4.0999999999999995E-2</v>
      </c>
      <c r="AC486" s="97">
        <f t="shared" si="215"/>
        <v>57</v>
      </c>
      <c r="AD486" s="31">
        <f t="shared" si="210"/>
        <v>-1.3185764613692115</v>
      </c>
      <c r="AE486" s="16">
        <v>0.85814360770577935</v>
      </c>
      <c r="AF486" s="8">
        <f t="shared" si="211"/>
        <v>223</v>
      </c>
      <c r="AG486" s="31">
        <f t="shared" si="212"/>
        <v>-0.10301316478646824</v>
      </c>
      <c r="AH486" s="12">
        <v>2.2013333333333334</v>
      </c>
      <c r="AI486" s="97">
        <f t="shared" si="216"/>
        <v>80</v>
      </c>
      <c r="AJ486" s="31">
        <f t="shared" si="213"/>
        <v>-0.26598240393295003</v>
      </c>
      <c r="AK486" s="11">
        <v>112877.27374831923</v>
      </c>
      <c r="AL486" s="36"/>
    </row>
    <row r="487" spans="1:38" x14ac:dyDescent="0.3">
      <c r="A487" t="s">
        <v>573</v>
      </c>
      <c r="B487" s="3" t="s">
        <v>155</v>
      </c>
      <c r="C487" s="4" t="s">
        <v>101</v>
      </c>
      <c r="D487" s="5" t="s">
        <v>33</v>
      </c>
      <c r="E487" s="34">
        <f t="shared" si="194"/>
        <v>4.1184133516865034</v>
      </c>
      <c r="F487" s="6">
        <f t="shared" si="195"/>
        <v>15.05688983029976</v>
      </c>
      <c r="G487" s="7">
        <f t="shared" si="196"/>
        <v>487</v>
      </c>
      <c r="H487" s="97">
        <f t="shared" si="197"/>
        <v>408</v>
      </c>
      <c r="I487" s="31">
        <f t="shared" si="198"/>
        <v>0.34437207021700872</v>
      </c>
      <c r="J487" s="9">
        <v>7.5985119867732154E-2</v>
      </c>
      <c r="K487" s="8">
        <f t="shared" si="199"/>
        <v>334</v>
      </c>
      <c r="L487" s="31">
        <f t="shared" si="200"/>
        <v>0.37398437579648153</v>
      </c>
      <c r="M487" s="9">
        <v>2.9094643162758858E-2</v>
      </c>
      <c r="N487" s="8">
        <f t="shared" si="201"/>
        <v>369</v>
      </c>
      <c r="O487" s="31">
        <f t="shared" si="202"/>
        <v>0.52739940401526453</v>
      </c>
      <c r="P487" s="9">
        <v>2.6793583641812092E-2</v>
      </c>
      <c r="Q487" s="8">
        <f t="shared" si="203"/>
        <v>133</v>
      </c>
      <c r="R487" s="31">
        <f t="shared" si="204"/>
        <v>4.0095089082101201E-2</v>
      </c>
      <c r="S487" s="10">
        <v>1.0884179524937576</v>
      </c>
      <c r="T487" s="8">
        <f t="shared" si="205"/>
        <v>489</v>
      </c>
      <c r="U487" s="31">
        <f t="shared" si="206"/>
        <v>0.73430211409730273</v>
      </c>
      <c r="V487" s="16">
        <v>2.8005284015852047E-2</v>
      </c>
      <c r="W487" s="97">
        <f t="shared" si="214"/>
        <v>475</v>
      </c>
      <c r="X487" s="31">
        <f t="shared" si="207"/>
        <v>1.0200117783315574</v>
      </c>
      <c r="Y487" s="11">
        <v>168832</v>
      </c>
      <c r="Z487" s="8">
        <f t="shared" si="208"/>
        <v>492</v>
      </c>
      <c r="AA487" s="31">
        <f t="shared" si="209"/>
        <v>0.77593431228766208</v>
      </c>
      <c r="AB487" s="9">
        <v>3.2000000000000001E-2</v>
      </c>
      <c r="AC487" s="97">
        <f t="shared" si="215"/>
        <v>466</v>
      </c>
      <c r="AD487" s="31">
        <f t="shared" si="210"/>
        <v>0.76728338469876844</v>
      </c>
      <c r="AE487" s="16">
        <v>0.97439940636304612</v>
      </c>
      <c r="AF487" s="8">
        <f t="shared" si="211"/>
        <v>433</v>
      </c>
      <c r="AG487" s="31">
        <f t="shared" si="212"/>
        <v>0.37543106631646944</v>
      </c>
      <c r="AH487" s="12">
        <v>1.6806666666666665</v>
      </c>
      <c r="AI487" s="97">
        <f t="shared" si="216"/>
        <v>454</v>
      </c>
      <c r="AJ487" s="31">
        <f t="shared" si="213"/>
        <v>-8.0238435634571517E-2</v>
      </c>
      <c r="AK487" s="11">
        <v>347261.96248159296</v>
      </c>
      <c r="AL487" s="36"/>
    </row>
    <row r="488" spans="1:38" x14ac:dyDescent="0.3">
      <c r="A488" t="s">
        <v>638</v>
      </c>
      <c r="B488" s="3" t="s">
        <v>164</v>
      </c>
      <c r="C488" s="4" t="s">
        <v>101</v>
      </c>
      <c r="D488" s="5" t="s">
        <v>33</v>
      </c>
      <c r="E488" s="34">
        <f t="shared" si="194"/>
        <v>3.290858401256223</v>
      </c>
      <c r="F488" s="6">
        <f t="shared" si="195"/>
        <v>17.696023889197846</v>
      </c>
      <c r="G488" s="7">
        <f t="shared" si="196"/>
        <v>441</v>
      </c>
      <c r="H488" s="97">
        <f t="shared" si="197"/>
        <v>281</v>
      </c>
      <c r="I488" s="31">
        <f t="shared" si="198"/>
        <v>-4.1753801202500551E-2</v>
      </c>
      <c r="J488" s="9">
        <v>4.3455998575213206E-2</v>
      </c>
      <c r="K488" s="8">
        <f t="shared" si="199"/>
        <v>351</v>
      </c>
      <c r="L488" s="31">
        <f t="shared" si="200"/>
        <v>0.41570180018822678</v>
      </c>
      <c r="M488" s="9">
        <v>2.7687776141384388E-2</v>
      </c>
      <c r="N488" s="8">
        <f t="shared" si="201"/>
        <v>359</v>
      </c>
      <c r="O488" s="31">
        <f t="shared" si="202"/>
        <v>0.49936408485143458</v>
      </c>
      <c r="P488" s="9">
        <v>2.8657982429566797E-2</v>
      </c>
      <c r="Q488" s="8">
        <f t="shared" si="203"/>
        <v>338</v>
      </c>
      <c r="R488" s="31">
        <f t="shared" si="204"/>
        <v>5.1248473640632002E-2</v>
      </c>
      <c r="S488" s="10">
        <v>0.14934607753194939</v>
      </c>
      <c r="T488" s="8">
        <f t="shared" si="205"/>
        <v>385</v>
      </c>
      <c r="U488" s="31">
        <f t="shared" si="206"/>
        <v>0.5359259386986569</v>
      </c>
      <c r="V488" s="16">
        <v>4.0858756073007395E-2</v>
      </c>
      <c r="W488" s="97">
        <f t="shared" si="214"/>
        <v>486</v>
      </c>
      <c r="X488" s="31">
        <f t="shared" si="207"/>
        <v>1.1072013203898745</v>
      </c>
      <c r="Y488" s="11">
        <v>172851</v>
      </c>
      <c r="Z488" s="8">
        <f t="shared" si="208"/>
        <v>340</v>
      </c>
      <c r="AA488" s="31">
        <f t="shared" si="209"/>
        <v>0.41190246523630486</v>
      </c>
      <c r="AB488" s="9">
        <v>3.7999999999999999E-2</v>
      </c>
      <c r="AC488" s="97">
        <f t="shared" si="215"/>
        <v>381</v>
      </c>
      <c r="AD488" s="31">
        <f t="shared" si="210"/>
        <v>0.54871271063654181</v>
      </c>
      <c r="AE488" s="16">
        <v>0.9622173279151286</v>
      </c>
      <c r="AF488" s="8">
        <f t="shared" si="211"/>
        <v>412</v>
      </c>
      <c r="AG488" s="31">
        <f t="shared" si="212"/>
        <v>0.30436892699772294</v>
      </c>
      <c r="AH488" s="12">
        <v>1.7580000000000002</v>
      </c>
      <c r="AI488" s="97">
        <f t="shared" si="216"/>
        <v>413</v>
      </c>
      <c r="AJ488" s="31">
        <f t="shared" si="213"/>
        <v>-0.13230329477233585</v>
      </c>
      <c r="AK488" s="11">
        <v>281562.89340957097</v>
      </c>
      <c r="AL488" s="36"/>
    </row>
    <row r="489" spans="1:38" x14ac:dyDescent="0.3">
      <c r="A489" t="s">
        <v>402</v>
      </c>
      <c r="B489" s="3" t="s">
        <v>348</v>
      </c>
      <c r="C489" s="4" t="s">
        <v>101</v>
      </c>
      <c r="D489" s="5" t="s">
        <v>33</v>
      </c>
      <c r="E489" s="34">
        <f t="shared" si="194"/>
        <v>3.0616098104154212</v>
      </c>
      <c r="F489" s="6">
        <f t="shared" si="195"/>
        <v>18.427114632752435</v>
      </c>
      <c r="G489" s="7">
        <f t="shared" si="196"/>
        <v>430</v>
      </c>
      <c r="H489" s="97">
        <f t="shared" si="197"/>
        <v>166</v>
      </c>
      <c r="I489" s="31">
        <f t="shared" si="198"/>
        <v>-0.39021677343084876</v>
      </c>
      <c r="J489" s="9">
        <v>1.4099783080260275E-2</v>
      </c>
      <c r="K489" s="8">
        <f t="shared" si="199"/>
        <v>263</v>
      </c>
      <c r="L489" s="31">
        <f t="shared" si="200"/>
        <v>0.12146257218526828</v>
      </c>
      <c r="M489" s="9">
        <v>3.7610619469026552E-2</v>
      </c>
      <c r="N489" s="8">
        <f t="shared" si="201"/>
        <v>240</v>
      </c>
      <c r="O489" s="31">
        <f t="shared" si="202"/>
        <v>0.15554977122280259</v>
      </c>
      <c r="P489" s="9">
        <v>5.1522248243559721E-2</v>
      </c>
      <c r="Q489" s="8">
        <f t="shared" si="203"/>
        <v>386</v>
      </c>
      <c r="R489" s="31">
        <f t="shared" si="204"/>
        <v>5.3022261440516576E-2</v>
      </c>
      <c r="S489" s="10">
        <v>0</v>
      </c>
      <c r="T489" s="8">
        <f t="shared" si="205"/>
        <v>315</v>
      </c>
      <c r="U489" s="31">
        <f t="shared" si="206"/>
        <v>0.33623419427670409</v>
      </c>
      <c r="V489" s="16">
        <v>5.3797468354430382E-2</v>
      </c>
      <c r="W489" s="97">
        <f t="shared" si="214"/>
        <v>419</v>
      </c>
      <c r="X489" s="31">
        <f t="shared" si="207"/>
        <v>0.46502723866102486</v>
      </c>
      <c r="Y489" s="11">
        <v>143250</v>
      </c>
      <c r="Z489" s="8">
        <f t="shared" si="208"/>
        <v>557</v>
      </c>
      <c r="AA489" s="31">
        <f t="shared" si="209"/>
        <v>1.0792941848304596</v>
      </c>
      <c r="AB489" s="9">
        <v>2.7000000000000003E-2</v>
      </c>
      <c r="AC489" s="97">
        <f t="shared" si="215"/>
        <v>494</v>
      </c>
      <c r="AD489" s="31">
        <f t="shared" si="210"/>
        <v>0.83709493210822306</v>
      </c>
      <c r="AE489" s="16">
        <v>0.97829036635006783</v>
      </c>
      <c r="AF489" s="8">
        <f t="shared" si="211"/>
        <v>510</v>
      </c>
      <c r="AG489" s="31">
        <f t="shared" si="212"/>
        <v>0.7267598326897533</v>
      </c>
      <c r="AH489" s="12">
        <v>1.2983333333333331</v>
      </c>
      <c r="AI489" s="97">
        <f t="shared" si="216"/>
        <v>512</v>
      </c>
      <c r="AJ489" s="31">
        <f t="shared" si="213"/>
        <v>8.3543280058589534E-2</v>
      </c>
      <c r="AK489" s="11">
        <v>553933.14973262034</v>
      </c>
      <c r="AL489" s="36"/>
    </row>
    <row r="490" spans="1:38" x14ac:dyDescent="0.3">
      <c r="A490" t="s">
        <v>812</v>
      </c>
      <c r="B490" s="3" t="s">
        <v>370</v>
      </c>
      <c r="C490" s="4" t="s">
        <v>101</v>
      </c>
      <c r="D490" s="5" t="s">
        <v>33</v>
      </c>
      <c r="E490" s="34">
        <f t="shared" si="194"/>
        <v>0.86072459086627462</v>
      </c>
      <c r="F490" s="6">
        <f t="shared" si="195"/>
        <v>25.445900683899254</v>
      </c>
      <c r="G490" s="7">
        <f t="shared" si="196"/>
        <v>275</v>
      </c>
      <c r="H490" s="97">
        <f t="shared" si="197"/>
        <v>406</v>
      </c>
      <c r="I490" s="31">
        <f t="shared" si="198"/>
        <v>0.33973279796354955</v>
      </c>
      <c r="J490" s="9">
        <v>7.5594285010469164E-2</v>
      </c>
      <c r="K490" s="8">
        <f t="shared" si="199"/>
        <v>418</v>
      </c>
      <c r="L490" s="31">
        <f t="shared" si="200"/>
        <v>0.61715303176448189</v>
      </c>
      <c r="M490" s="9">
        <v>2.0894089851969434E-2</v>
      </c>
      <c r="N490" s="8">
        <f t="shared" si="201"/>
        <v>274</v>
      </c>
      <c r="O490" s="31">
        <f t="shared" si="202"/>
        <v>0.28297141460614295</v>
      </c>
      <c r="P490" s="9">
        <v>4.3048481418600265E-2</v>
      </c>
      <c r="Q490" s="8">
        <f t="shared" si="203"/>
        <v>115</v>
      </c>
      <c r="R490" s="31">
        <f t="shared" si="204"/>
        <v>3.7041602531261486E-2</v>
      </c>
      <c r="S490" s="10">
        <v>1.3455097191606311</v>
      </c>
      <c r="T490" s="8">
        <f t="shared" si="205"/>
        <v>284</v>
      </c>
      <c r="U490" s="31">
        <f t="shared" si="206"/>
        <v>0.2564152510104154</v>
      </c>
      <c r="V490" s="16">
        <v>5.8969211154911418E-2</v>
      </c>
      <c r="W490" s="97">
        <v>342</v>
      </c>
      <c r="X490" s="31">
        <f t="shared" si="207"/>
        <v>6.1469174125365254E-2</v>
      </c>
      <c r="Y490" s="11">
        <v>124648</v>
      </c>
      <c r="Z490" s="8">
        <f t="shared" si="208"/>
        <v>202</v>
      </c>
      <c r="AA490" s="31">
        <f t="shared" si="209"/>
        <v>4.7870618184947249E-2</v>
      </c>
      <c r="AB490" s="9">
        <v>4.4000000000000004E-2</v>
      </c>
      <c r="AC490" s="97">
        <v>342</v>
      </c>
      <c r="AD490" s="31">
        <f t="shared" si="210"/>
        <v>-0.11249595410675657</v>
      </c>
      <c r="AE490" s="16">
        <v>0.92536473614404569</v>
      </c>
      <c r="AF490" s="8">
        <f t="shared" si="211"/>
        <v>425</v>
      </c>
      <c r="AG490" s="31">
        <f t="shared" si="212"/>
        <v>0.35184578731843724</v>
      </c>
      <c r="AH490" s="12">
        <v>1.7063333333333333</v>
      </c>
      <c r="AI490" s="97">
        <v>342</v>
      </c>
      <c r="AJ490" s="31">
        <f t="shared" si="213"/>
        <v>-0.15892167898687301</v>
      </c>
      <c r="AK490" s="11">
        <v>247973.96045060261</v>
      </c>
      <c r="AL490" s="36"/>
    </row>
    <row r="491" spans="1:38" x14ac:dyDescent="0.3">
      <c r="A491" t="s">
        <v>934</v>
      </c>
      <c r="B491" s="3" t="s">
        <v>405</v>
      </c>
      <c r="C491" s="4" t="s">
        <v>101</v>
      </c>
      <c r="D491" s="5" t="s">
        <v>33</v>
      </c>
      <c r="E491" s="34">
        <f t="shared" si="194"/>
        <v>3.4591433123669848</v>
      </c>
      <c r="F491" s="6">
        <f t="shared" si="195"/>
        <v>17.159350837722378</v>
      </c>
      <c r="G491" s="7">
        <f t="shared" si="196"/>
        <v>451</v>
      </c>
      <c r="H491" s="97">
        <f t="shared" si="197"/>
        <v>265</v>
      </c>
      <c r="I491" s="31">
        <f t="shared" si="198"/>
        <v>-8.3771068928340436E-2</v>
      </c>
      <c r="J491" s="9">
        <v>3.9916259595254688E-2</v>
      </c>
      <c r="K491" s="8">
        <f t="shared" si="199"/>
        <v>423</v>
      </c>
      <c r="L491" s="31">
        <f t="shared" si="200"/>
        <v>0.62708311238764258</v>
      </c>
      <c r="M491" s="9">
        <v>2.0559210526315791E-2</v>
      </c>
      <c r="N491" s="8">
        <f t="shared" si="201"/>
        <v>450</v>
      </c>
      <c r="O491" s="31">
        <f t="shared" si="202"/>
        <v>0.71566298133124262</v>
      </c>
      <c r="P491" s="9">
        <v>1.4273719563392108E-2</v>
      </c>
      <c r="Q491" s="8">
        <f t="shared" si="203"/>
        <v>386</v>
      </c>
      <c r="R491" s="31">
        <f t="shared" si="204"/>
        <v>5.3022261440516576E-2</v>
      </c>
      <c r="S491" s="10">
        <v>0</v>
      </c>
      <c r="T491" s="8">
        <f t="shared" si="205"/>
        <v>275</v>
      </c>
      <c r="U491" s="31">
        <f t="shared" si="206"/>
        <v>0.23457378263308296</v>
      </c>
      <c r="V491" s="16">
        <v>6.0384394721744117E-2</v>
      </c>
      <c r="W491" s="97">
        <f t="shared" ref="W491:W522" si="217">RANK(Y491,Y$7:Y$570,1)</f>
        <v>529</v>
      </c>
      <c r="X491" s="31">
        <f t="shared" si="207"/>
        <v>1.8778709626092474</v>
      </c>
      <c r="Y491" s="11">
        <v>208375</v>
      </c>
      <c r="Z491" s="8">
        <f t="shared" si="208"/>
        <v>340</v>
      </c>
      <c r="AA491" s="31">
        <f t="shared" si="209"/>
        <v>0.41190246523630486</v>
      </c>
      <c r="AB491" s="9">
        <v>3.7999999999999999E-2</v>
      </c>
      <c r="AC491" s="97">
        <f t="shared" ref="AC491:AC522" si="218">RANK(AE491,AE$7:AE$570,1)</f>
        <v>226</v>
      </c>
      <c r="AD491" s="31">
        <f t="shared" si="210"/>
        <v>7.4136307448475769E-2</v>
      </c>
      <c r="AE491" s="16">
        <v>0.93576672104404568</v>
      </c>
      <c r="AF491" s="8">
        <f t="shared" si="211"/>
        <v>255</v>
      </c>
      <c r="AG491" s="31">
        <f t="shared" si="212"/>
        <v>-4.0833792882565251E-2</v>
      </c>
      <c r="AH491" s="12">
        <v>2.1336666666666666</v>
      </c>
      <c r="AI491" s="97">
        <f t="shared" ref="AI491:AI522" si="219">RANK(AK491,AK$7:AK$570,1)</f>
        <v>409</v>
      </c>
      <c r="AJ491" s="31">
        <f t="shared" si="213"/>
        <v>-0.13458004390428008</v>
      </c>
      <c r="AK491" s="11">
        <v>278689.9326264931</v>
      </c>
      <c r="AL491" s="36"/>
    </row>
    <row r="492" spans="1:38" x14ac:dyDescent="0.3">
      <c r="A492" t="s">
        <v>743</v>
      </c>
      <c r="B492" s="3" t="s">
        <v>476</v>
      </c>
      <c r="C492" s="4" t="s">
        <v>101</v>
      </c>
      <c r="D492" s="5" t="s">
        <v>33</v>
      </c>
      <c r="E492" s="34">
        <f t="shared" si="194"/>
        <v>3.5853431310574413</v>
      </c>
      <c r="F492" s="6">
        <f t="shared" si="195"/>
        <v>16.756890264488447</v>
      </c>
      <c r="G492" s="7">
        <f t="shared" si="196"/>
        <v>461</v>
      </c>
      <c r="H492" s="97">
        <f t="shared" si="197"/>
        <v>530</v>
      </c>
      <c r="I492" s="31">
        <f t="shared" si="198"/>
        <v>1.3013323735831059</v>
      </c>
      <c r="J492" s="9">
        <v>0.15660410990298179</v>
      </c>
      <c r="K492" s="8">
        <f t="shared" si="199"/>
        <v>507</v>
      </c>
      <c r="L492" s="31">
        <f t="shared" si="200"/>
        <v>0.98389052356315143</v>
      </c>
      <c r="M492" s="9">
        <v>8.5263348854084774E-3</v>
      </c>
      <c r="N492" s="8">
        <f t="shared" si="201"/>
        <v>344</v>
      </c>
      <c r="O492" s="31">
        <f t="shared" si="202"/>
        <v>0.45958454708424812</v>
      </c>
      <c r="P492" s="9">
        <v>3.130339272638516E-2</v>
      </c>
      <c r="Q492" s="8">
        <f t="shared" si="203"/>
        <v>292</v>
      </c>
      <c r="R492" s="31">
        <f t="shared" si="204"/>
        <v>4.9622922231185876E-2</v>
      </c>
      <c r="S492" s="10">
        <v>0.28621122388322584</v>
      </c>
      <c r="T492" s="8">
        <f t="shared" si="205"/>
        <v>478</v>
      </c>
      <c r="U492" s="31">
        <f t="shared" si="206"/>
        <v>0.71074201314136787</v>
      </c>
      <c r="V492" s="16">
        <v>2.9531823675628833E-2</v>
      </c>
      <c r="W492" s="97">
        <f t="shared" si="217"/>
        <v>442</v>
      </c>
      <c r="X492" s="31">
        <f t="shared" si="207"/>
        <v>0.69891389029842654</v>
      </c>
      <c r="Y492" s="11">
        <v>154031</v>
      </c>
      <c r="Z492" s="8">
        <f t="shared" si="208"/>
        <v>415</v>
      </c>
      <c r="AA492" s="31">
        <f t="shared" si="209"/>
        <v>0.59391838876198322</v>
      </c>
      <c r="AB492" s="9">
        <v>3.5000000000000003E-2</v>
      </c>
      <c r="AC492" s="97">
        <f t="shared" si="218"/>
        <v>365</v>
      </c>
      <c r="AD492" s="31">
        <f t="shared" si="210"/>
        <v>0.49379449238815198</v>
      </c>
      <c r="AE492" s="16">
        <v>0.95915645048593023</v>
      </c>
      <c r="AF492" s="8">
        <f t="shared" si="211"/>
        <v>382</v>
      </c>
      <c r="AG492" s="31">
        <f t="shared" si="212"/>
        <v>0.20910890403164542</v>
      </c>
      <c r="AH492" s="12">
        <v>1.8616666666666666</v>
      </c>
      <c r="AI492" s="97">
        <f t="shared" si="219"/>
        <v>319</v>
      </c>
      <c r="AJ492" s="31">
        <f t="shared" si="213"/>
        <v>-0.17926429256959031</v>
      </c>
      <c r="AK492" s="11">
        <v>222304.2324035138</v>
      </c>
      <c r="AL492" s="36"/>
    </row>
    <row r="493" spans="1:38" x14ac:dyDescent="0.3">
      <c r="A493" t="s">
        <v>808</v>
      </c>
      <c r="B493" s="3" t="s">
        <v>625</v>
      </c>
      <c r="C493" s="4" t="s">
        <v>101</v>
      </c>
      <c r="D493" s="5" t="s">
        <v>33</v>
      </c>
      <c r="E493" s="34">
        <f t="shared" si="194"/>
        <v>-1.7409212280036879</v>
      </c>
      <c r="F493" s="6">
        <f t="shared" si="195"/>
        <v>33.742741982715195</v>
      </c>
      <c r="G493" s="7">
        <f t="shared" si="196"/>
        <v>152</v>
      </c>
      <c r="H493" s="97">
        <f t="shared" si="197"/>
        <v>383</v>
      </c>
      <c r="I493" s="31">
        <f t="shared" si="198"/>
        <v>0.24670576712169409</v>
      </c>
      <c r="J493" s="9">
        <v>6.7757235504791513E-2</v>
      </c>
      <c r="K493" s="8">
        <f t="shared" si="199"/>
        <v>192</v>
      </c>
      <c r="L493" s="31">
        <f t="shared" si="200"/>
        <v>-0.13757095318704032</v>
      </c>
      <c r="M493" s="9">
        <v>4.6346195300711358E-2</v>
      </c>
      <c r="N493" s="8">
        <f t="shared" si="201"/>
        <v>188</v>
      </c>
      <c r="O493" s="31">
        <f t="shared" si="202"/>
        <v>-6.2209319532023986E-2</v>
      </c>
      <c r="P493" s="9">
        <v>6.6003616636528026E-2</v>
      </c>
      <c r="Q493" s="8">
        <f t="shared" si="203"/>
        <v>97</v>
      </c>
      <c r="R493" s="31">
        <f t="shared" si="204"/>
        <v>3.3641739749295498E-2</v>
      </c>
      <c r="S493" s="10">
        <v>1.6317650258362795</v>
      </c>
      <c r="T493" s="8">
        <f t="shared" si="205"/>
        <v>92</v>
      </c>
      <c r="U493" s="31">
        <f t="shared" si="206"/>
        <v>-0.6361937690041044</v>
      </c>
      <c r="V493" s="16">
        <v>0.11680440771349862</v>
      </c>
      <c r="W493" s="97">
        <f t="shared" si="217"/>
        <v>175</v>
      </c>
      <c r="X493" s="31">
        <f t="shared" si="207"/>
        <v>-0.61788900192743446</v>
      </c>
      <c r="Y493" s="11">
        <v>93333</v>
      </c>
      <c r="Z493" s="8">
        <f t="shared" si="208"/>
        <v>218</v>
      </c>
      <c r="AA493" s="31">
        <f t="shared" si="209"/>
        <v>0.10854259269350727</v>
      </c>
      <c r="AB493" s="9">
        <v>4.2999999999999997E-2</v>
      </c>
      <c r="AC493" s="97">
        <f t="shared" si="218"/>
        <v>118</v>
      </c>
      <c r="AD493" s="31">
        <f t="shared" si="210"/>
        <v>-0.49973822771549931</v>
      </c>
      <c r="AE493" s="16">
        <v>0.90378171373863092</v>
      </c>
      <c r="AF493" s="8">
        <f t="shared" si="211"/>
        <v>207</v>
      </c>
      <c r="AG493" s="31">
        <f t="shared" si="212"/>
        <v>-0.12935516470634822</v>
      </c>
      <c r="AH493" s="12">
        <v>2.23</v>
      </c>
      <c r="AI493" s="97">
        <f t="shared" si="219"/>
        <v>127</v>
      </c>
      <c r="AJ493" s="31">
        <f t="shared" si="213"/>
        <v>-0.24808061829801953</v>
      </c>
      <c r="AK493" s="11">
        <v>135466.99492339769</v>
      </c>
      <c r="AL493" s="36"/>
    </row>
    <row r="494" spans="1:38" x14ac:dyDescent="0.3">
      <c r="A494" t="s">
        <v>818</v>
      </c>
      <c r="B494" s="3" t="s">
        <v>665</v>
      </c>
      <c r="C494" s="4" t="s">
        <v>101</v>
      </c>
      <c r="D494" s="5" t="s">
        <v>33</v>
      </c>
      <c r="E494" s="34">
        <f t="shared" si="194"/>
        <v>2.7217561521944829</v>
      </c>
      <c r="F494" s="6">
        <f t="shared" si="195"/>
        <v>19.510933132038364</v>
      </c>
      <c r="G494" s="7">
        <f t="shared" si="196"/>
        <v>407</v>
      </c>
      <c r="H494" s="97">
        <f t="shared" si="197"/>
        <v>468</v>
      </c>
      <c r="I494" s="31">
        <f t="shared" si="198"/>
        <v>0.6179637840316784</v>
      </c>
      <c r="J494" s="9">
        <v>9.9033816425120769E-2</v>
      </c>
      <c r="K494" s="8">
        <f t="shared" si="199"/>
        <v>535</v>
      </c>
      <c r="L494" s="31">
        <f t="shared" si="200"/>
        <v>1.2367194871514957</v>
      </c>
      <c r="M494" s="9">
        <v>0</v>
      </c>
      <c r="N494" s="8">
        <f t="shared" si="201"/>
        <v>515</v>
      </c>
      <c r="O494" s="31">
        <f t="shared" si="202"/>
        <v>0.86100380980972369</v>
      </c>
      <c r="P494" s="9">
        <v>4.608294930875576E-3</v>
      </c>
      <c r="Q494" s="8">
        <f t="shared" si="203"/>
        <v>386</v>
      </c>
      <c r="R494" s="31">
        <f t="shared" si="204"/>
        <v>5.3022261440516576E-2</v>
      </c>
      <c r="S494" s="10">
        <v>0</v>
      </c>
      <c r="T494" s="8">
        <f t="shared" si="205"/>
        <v>429</v>
      </c>
      <c r="U494" s="31">
        <f t="shared" si="206"/>
        <v>0.62292093721097319</v>
      </c>
      <c r="V494" s="16">
        <v>3.5222052067381319E-2</v>
      </c>
      <c r="W494" s="97">
        <f t="shared" si="217"/>
        <v>405</v>
      </c>
      <c r="X494" s="31">
        <f t="shared" si="207"/>
        <v>0.43159626470932877</v>
      </c>
      <c r="Y494" s="11">
        <v>141709</v>
      </c>
      <c r="Z494" s="8">
        <f t="shared" si="208"/>
        <v>523</v>
      </c>
      <c r="AA494" s="31">
        <f t="shared" si="209"/>
        <v>0.89727826130478128</v>
      </c>
      <c r="AB494" s="9">
        <v>0.03</v>
      </c>
      <c r="AC494" s="97">
        <f t="shared" si="218"/>
        <v>102</v>
      </c>
      <c r="AD494" s="31">
        <f t="shared" si="210"/>
        <v>-0.63644154336500125</v>
      </c>
      <c r="AE494" s="16">
        <v>0.89616252821670428</v>
      </c>
      <c r="AF494" s="8">
        <f t="shared" si="211"/>
        <v>420</v>
      </c>
      <c r="AG494" s="31">
        <f t="shared" si="212"/>
        <v>0.33622436876129896</v>
      </c>
      <c r="AH494" s="12">
        <v>1.7233333333333334</v>
      </c>
      <c r="AI494" s="97">
        <f t="shared" si="219"/>
        <v>200</v>
      </c>
      <c r="AJ494" s="31">
        <f t="shared" si="213"/>
        <v>-0.22140299560783072</v>
      </c>
      <c r="AK494" s="11">
        <v>169130.67912087913</v>
      </c>
      <c r="AL494" s="36"/>
    </row>
    <row r="495" spans="1:38" x14ac:dyDescent="0.3">
      <c r="A495" t="s">
        <v>30</v>
      </c>
      <c r="B495" s="3" t="s">
        <v>684</v>
      </c>
      <c r="C495" s="4" t="s">
        <v>101</v>
      </c>
      <c r="D495" s="5" t="s">
        <v>33</v>
      </c>
      <c r="E495" s="34">
        <f t="shared" si="194"/>
        <v>5.7699448577014287</v>
      </c>
      <c r="F495" s="6">
        <f t="shared" si="195"/>
        <v>9.7900334788260359</v>
      </c>
      <c r="G495" s="7">
        <f t="shared" si="196"/>
        <v>549</v>
      </c>
      <c r="H495" s="97">
        <f t="shared" si="197"/>
        <v>418</v>
      </c>
      <c r="I495" s="31">
        <f t="shared" si="198"/>
        <v>0.37345087658195275</v>
      </c>
      <c r="J495" s="9">
        <v>7.8434859937750012E-2</v>
      </c>
      <c r="K495" s="8">
        <f t="shared" si="199"/>
        <v>533</v>
      </c>
      <c r="L495" s="31">
        <f t="shared" si="200"/>
        <v>1.1598627845233966</v>
      </c>
      <c r="M495" s="9">
        <v>2.5918944392082943E-3</v>
      </c>
      <c r="N495" s="8">
        <f t="shared" si="201"/>
        <v>492</v>
      </c>
      <c r="O495" s="31">
        <f t="shared" si="202"/>
        <v>0.81129515897894189</v>
      </c>
      <c r="P495" s="9">
        <v>7.914008977084809E-3</v>
      </c>
      <c r="Q495" s="8">
        <f t="shared" si="203"/>
        <v>291</v>
      </c>
      <c r="R495" s="31">
        <f t="shared" si="204"/>
        <v>4.9594405912834955E-2</v>
      </c>
      <c r="S495" s="10">
        <v>0.2886121876803826</v>
      </c>
      <c r="T495" s="8">
        <f t="shared" si="205"/>
        <v>414</v>
      </c>
      <c r="U495" s="31">
        <f t="shared" si="206"/>
        <v>0.60069027877275194</v>
      </c>
      <c r="V495" s="16">
        <v>3.6662452591656132E-2</v>
      </c>
      <c r="W495" s="97">
        <f t="shared" si="217"/>
        <v>543</v>
      </c>
      <c r="X495" s="31">
        <f t="shared" si="207"/>
        <v>2.2769599936380609</v>
      </c>
      <c r="Y495" s="11">
        <v>226771</v>
      </c>
      <c r="Z495" s="8">
        <f t="shared" si="208"/>
        <v>442</v>
      </c>
      <c r="AA495" s="31">
        <f t="shared" si="209"/>
        <v>0.65459036327054287</v>
      </c>
      <c r="AB495" s="9">
        <v>3.4000000000000002E-2</v>
      </c>
      <c r="AC495" s="97">
        <f t="shared" si="218"/>
        <v>535</v>
      </c>
      <c r="AD495" s="31">
        <f t="shared" si="210"/>
        <v>1.0135526154419765</v>
      </c>
      <c r="AE495" s="16">
        <v>0.98812526918107424</v>
      </c>
      <c r="AF495" s="8">
        <f t="shared" si="211"/>
        <v>290</v>
      </c>
      <c r="AG495" s="31">
        <f t="shared" si="212"/>
        <v>3.9723718500323822E-2</v>
      </c>
      <c r="AH495" s="12">
        <v>2.0459999999999998</v>
      </c>
      <c r="AI495" s="97">
        <f t="shared" si="219"/>
        <v>422</v>
      </c>
      <c r="AJ495" s="31">
        <f t="shared" si="213"/>
        <v>-0.11998921286039352</v>
      </c>
      <c r="AK495" s="11">
        <v>297101.66046837636</v>
      </c>
      <c r="AL495" s="36"/>
    </row>
    <row r="496" spans="1:38" x14ac:dyDescent="0.3">
      <c r="A496" t="s">
        <v>666</v>
      </c>
      <c r="B496" s="3" t="s">
        <v>750</v>
      </c>
      <c r="C496" s="4" t="s">
        <v>101</v>
      </c>
      <c r="D496" s="5" t="s">
        <v>33</v>
      </c>
      <c r="E496" s="34">
        <f t="shared" si="194"/>
        <v>-4.1047500118184184</v>
      </c>
      <c r="F496" s="6">
        <f t="shared" si="195"/>
        <v>41.281167134453412</v>
      </c>
      <c r="G496" s="7">
        <f t="shared" si="196"/>
        <v>84</v>
      </c>
      <c r="H496" s="97">
        <f t="shared" si="197"/>
        <v>350</v>
      </c>
      <c r="I496" s="31">
        <f t="shared" si="198"/>
        <v>0.15985278699886055</v>
      </c>
      <c r="J496" s="9">
        <v>6.0440318058555764E-2</v>
      </c>
      <c r="K496" s="8">
        <f t="shared" si="199"/>
        <v>508</v>
      </c>
      <c r="L496" s="31">
        <f t="shared" si="200"/>
        <v>0.98892522585472287</v>
      </c>
      <c r="M496" s="9">
        <v>8.356545961002786E-3</v>
      </c>
      <c r="N496" s="8">
        <f t="shared" si="201"/>
        <v>125</v>
      </c>
      <c r="O496" s="31">
        <f t="shared" si="202"/>
        <v>-0.35991894880842978</v>
      </c>
      <c r="P496" s="9">
        <v>8.580183861082738E-2</v>
      </c>
      <c r="Q496" s="8">
        <f t="shared" si="203"/>
        <v>137</v>
      </c>
      <c r="R496" s="31">
        <f t="shared" si="204"/>
        <v>4.0667514863085938E-2</v>
      </c>
      <c r="S496" s="10">
        <v>1.0402219140083218</v>
      </c>
      <c r="T496" s="8">
        <f t="shared" si="205"/>
        <v>69</v>
      </c>
      <c r="U496" s="31">
        <f t="shared" si="206"/>
        <v>-0.86912963063873161</v>
      </c>
      <c r="V496" s="16">
        <v>0.13189712024620795</v>
      </c>
      <c r="W496" s="97">
        <f t="shared" si="217"/>
        <v>127</v>
      </c>
      <c r="X496" s="31">
        <f t="shared" si="207"/>
        <v>-0.74770791700008188</v>
      </c>
      <c r="Y496" s="11">
        <v>87349</v>
      </c>
      <c r="Z496" s="8">
        <f t="shared" si="208"/>
        <v>128</v>
      </c>
      <c r="AA496" s="31">
        <f t="shared" si="209"/>
        <v>-0.31616122886640996</v>
      </c>
      <c r="AB496" s="9">
        <v>0.05</v>
      </c>
      <c r="AC496" s="97">
        <f t="shared" si="218"/>
        <v>34</v>
      </c>
      <c r="AD496" s="31">
        <f t="shared" si="210"/>
        <v>-1.9701733638445131</v>
      </c>
      <c r="AE496" s="16">
        <v>0.82182672934855605</v>
      </c>
      <c r="AF496" s="8">
        <f t="shared" si="211"/>
        <v>96</v>
      </c>
      <c r="AG496" s="31">
        <f t="shared" si="212"/>
        <v>-0.42003607079897826</v>
      </c>
      <c r="AH496" s="12">
        <v>2.5463333333333336</v>
      </c>
      <c r="AI496" s="97">
        <f t="shared" si="219"/>
        <v>104</v>
      </c>
      <c r="AJ496" s="31">
        <f t="shared" si="213"/>
        <v>-0.25804769214795797</v>
      </c>
      <c r="AK496" s="11">
        <v>122889.84626386962</v>
      </c>
      <c r="AL496" s="36"/>
    </row>
    <row r="497" spans="1:38" x14ac:dyDescent="0.3">
      <c r="A497" t="s">
        <v>265</v>
      </c>
      <c r="B497" s="3" t="s">
        <v>803</v>
      </c>
      <c r="C497" s="4" t="s">
        <v>101</v>
      </c>
      <c r="D497" s="5" t="s">
        <v>33</v>
      </c>
      <c r="E497" s="34">
        <f t="shared" si="194"/>
        <v>5.4233527816787159</v>
      </c>
      <c r="F497" s="6">
        <f t="shared" si="195"/>
        <v>10.895341291799838</v>
      </c>
      <c r="G497" s="7">
        <f t="shared" si="196"/>
        <v>540</v>
      </c>
      <c r="H497" s="97">
        <f t="shared" si="197"/>
        <v>161</v>
      </c>
      <c r="I497" s="31">
        <f t="shared" si="198"/>
        <v>-0.40510572770191838</v>
      </c>
      <c r="J497" s="9">
        <v>1.2845465161541503E-2</v>
      </c>
      <c r="K497" s="8">
        <f t="shared" si="199"/>
        <v>535</v>
      </c>
      <c r="L497" s="31">
        <f t="shared" si="200"/>
        <v>1.2367194871514957</v>
      </c>
      <c r="M497" s="9">
        <v>0</v>
      </c>
      <c r="N497" s="8">
        <f t="shared" si="201"/>
        <v>481</v>
      </c>
      <c r="O497" s="31">
        <f t="shared" si="202"/>
        <v>0.78799182353455977</v>
      </c>
      <c r="P497" s="9">
        <v>9.4637223974763408E-3</v>
      </c>
      <c r="Q497" s="8">
        <f t="shared" si="203"/>
        <v>386</v>
      </c>
      <c r="R497" s="31">
        <f t="shared" si="204"/>
        <v>5.3022261440516576E-2</v>
      </c>
      <c r="S497" s="10">
        <v>0</v>
      </c>
      <c r="T497" s="8">
        <f t="shared" si="205"/>
        <v>548</v>
      </c>
      <c r="U497" s="31">
        <f t="shared" si="206"/>
        <v>0.99376137071674009</v>
      </c>
      <c r="V497" s="16">
        <v>1.1194029850746268E-2</v>
      </c>
      <c r="W497" s="97">
        <f t="shared" si="217"/>
        <v>519</v>
      </c>
      <c r="X497" s="31">
        <f t="shared" si="207"/>
        <v>1.7521088886326202</v>
      </c>
      <c r="Y497" s="11">
        <v>202578</v>
      </c>
      <c r="Z497" s="8">
        <f t="shared" si="208"/>
        <v>471</v>
      </c>
      <c r="AA497" s="31">
        <f t="shared" si="209"/>
        <v>0.71526233777910242</v>
      </c>
      <c r="AB497" s="9">
        <v>3.3000000000000002E-2</v>
      </c>
      <c r="AC497" s="97">
        <f t="shared" si="218"/>
        <v>490</v>
      </c>
      <c r="AD497" s="31">
        <f t="shared" si="210"/>
        <v>0.83216837133010158</v>
      </c>
      <c r="AE497" s="16">
        <v>0.9780157835400225</v>
      </c>
      <c r="AF497" s="8">
        <f t="shared" si="211"/>
        <v>437</v>
      </c>
      <c r="AG497" s="31">
        <f t="shared" si="212"/>
        <v>0.39319660114615584</v>
      </c>
      <c r="AH497" s="12">
        <v>1.6613333333333333</v>
      </c>
      <c r="AI497" s="97">
        <f t="shared" si="219"/>
        <v>463</v>
      </c>
      <c r="AJ497" s="31">
        <f t="shared" si="213"/>
        <v>-6.8659447615431038E-2</v>
      </c>
      <c r="AK497" s="11">
        <v>361873.13681783242</v>
      </c>
      <c r="AL497" s="36"/>
    </row>
    <row r="498" spans="1:38" x14ac:dyDescent="0.3">
      <c r="A498" t="s">
        <v>1124</v>
      </c>
      <c r="B498" s="3" t="s">
        <v>865</v>
      </c>
      <c r="C498" s="4" t="s">
        <v>101</v>
      </c>
      <c r="D498" s="5" t="s">
        <v>33</v>
      </c>
      <c r="E498" s="34">
        <f t="shared" si="194"/>
        <v>1.0077950533587039</v>
      </c>
      <c r="F498" s="6">
        <f t="shared" si="195"/>
        <v>24.976882081062243</v>
      </c>
      <c r="G498" s="7">
        <f t="shared" si="196"/>
        <v>290</v>
      </c>
      <c r="H498" s="97">
        <f t="shared" si="197"/>
        <v>527</v>
      </c>
      <c r="I498" s="31">
        <f t="shared" si="198"/>
        <v>1.2823552192836469</v>
      </c>
      <c r="J498" s="9">
        <v>0.15500538213132398</v>
      </c>
      <c r="K498" s="8">
        <f t="shared" si="199"/>
        <v>515</v>
      </c>
      <c r="L498" s="31">
        <f t="shared" si="200"/>
        <v>1.0330729045370384</v>
      </c>
      <c r="M498" s="9">
        <v>6.8677217079725289E-3</v>
      </c>
      <c r="N498" s="8">
        <f t="shared" si="201"/>
        <v>282</v>
      </c>
      <c r="O498" s="31">
        <f t="shared" si="202"/>
        <v>0.31542954317643279</v>
      </c>
      <c r="P498" s="9">
        <v>4.0889957907396274E-2</v>
      </c>
      <c r="Q498" s="8">
        <f t="shared" si="203"/>
        <v>234</v>
      </c>
      <c r="R498" s="31">
        <f t="shared" si="204"/>
        <v>4.7487764837641465E-2</v>
      </c>
      <c r="S498" s="10">
        <v>0.46598322460391428</v>
      </c>
      <c r="T498" s="8">
        <f t="shared" si="205"/>
        <v>188</v>
      </c>
      <c r="U498" s="31">
        <f t="shared" si="206"/>
        <v>-6.8092401410961179E-2</v>
      </c>
      <c r="V498" s="16">
        <v>7.9995173745173745E-2</v>
      </c>
      <c r="W498" s="97">
        <f t="shared" si="217"/>
        <v>260</v>
      </c>
      <c r="X498" s="31">
        <f t="shared" si="207"/>
        <v>-0.30681389777858903</v>
      </c>
      <c r="Y498" s="11">
        <v>107672</v>
      </c>
      <c r="Z498" s="8">
        <f t="shared" si="208"/>
        <v>442</v>
      </c>
      <c r="AA498" s="31">
        <f t="shared" si="209"/>
        <v>0.65459036327054287</v>
      </c>
      <c r="AB498" s="9">
        <v>3.4000000000000002E-2</v>
      </c>
      <c r="AC498" s="97">
        <f t="shared" si="218"/>
        <v>163</v>
      </c>
      <c r="AD498" s="31">
        <f t="shared" si="210"/>
        <v>-0.19930082978302011</v>
      </c>
      <c r="AE498" s="16">
        <v>0.92052664974619292</v>
      </c>
      <c r="AF498" s="8">
        <f t="shared" si="211"/>
        <v>334</v>
      </c>
      <c r="AG498" s="31">
        <f t="shared" si="212"/>
        <v>0.1169119043120652</v>
      </c>
      <c r="AH498" s="12">
        <v>1.962</v>
      </c>
      <c r="AI498" s="97">
        <f t="shared" si="219"/>
        <v>335</v>
      </c>
      <c r="AJ498" s="31">
        <f t="shared" si="213"/>
        <v>-0.17436198394612198</v>
      </c>
      <c r="AK498" s="11">
        <v>228490.30719944081</v>
      </c>
      <c r="AL498" s="36"/>
    </row>
    <row r="499" spans="1:38" x14ac:dyDescent="0.3">
      <c r="A499" t="s">
        <v>613</v>
      </c>
      <c r="B499" s="3" t="s">
        <v>901</v>
      </c>
      <c r="C499" s="4" t="s">
        <v>101</v>
      </c>
      <c r="D499" s="5" t="s">
        <v>33</v>
      </c>
      <c r="E499" s="34">
        <f t="shared" si="194"/>
        <v>4.4252201635196213</v>
      </c>
      <c r="F499" s="6">
        <f t="shared" si="195"/>
        <v>14.078460172922059</v>
      </c>
      <c r="G499" s="7">
        <f t="shared" si="196"/>
        <v>503</v>
      </c>
      <c r="H499" s="97">
        <f t="shared" si="197"/>
        <v>477</v>
      </c>
      <c r="I499" s="31">
        <f t="shared" si="198"/>
        <v>0.67455302844589216</v>
      </c>
      <c r="J499" s="9">
        <v>0.10380116959064334</v>
      </c>
      <c r="K499" s="8">
        <f t="shared" si="199"/>
        <v>518</v>
      </c>
      <c r="L499" s="31">
        <f t="shared" si="200"/>
        <v>1.0513900292232843</v>
      </c>
      <c r="M499" s="9">
        <v>6.2500000000000003E-3</v>
      </c>
      <c r="N499" s="8">
        <f t="shared" si="201"/>
        <v>525</v>
      </c>
      <c r="O499" s="31">
        <f t="shared" si="202"/>
        <v>0.93029961714273846</v>
      </c>
      <c r="P499" s="9">
        <v>0</v>
      </c>
      <c r="Q499" s="8">
        <f t="shared" si="203"/>
        <v>386</v>
      </c>
      <c r="R499" s="31">
        <f t="shared" si="204"/>
        <v>5.3022261440516576E-2</v>
      </c>
      <c r="S499" s="10">
        <v>0</v>
      </c>
      <c r="T499" s="8">
        <f t="shared" si="205"/>
        <v>395</v>
      </c>
      <c r="U499" s="31">
        <f t="shared" si="206"/>
        <v>0.56350152944921383</v>
      </c>
      <c r="V499" s="16">
        <v>3.9072039072039072E-2</v>
      </c>
      <c r="W499" s="97">
        <f t="shared" si="217"/>
        <v>430</v>
      </c>
      <c r="X499" s="31">
        <f t="shared" si="207"/>
        <v>0.56929022426248599</v>
      </c>
      <c r="Y499" s="11">
        <v>148056</v>
      </c>
      <c r="Z499" s="8">
        <f t="shared" si="208"/>
        <v>547</v>
      </c>
      <c r="AA499" s="31">
        <f t="shared" si="209"/>
        <v>1.0186222103219005</v>
      </c>
      <c r="AB499" s="9">
        <v>2.7999999999999997E-2</v>
      </c>
      <c r="AC499" s="97">
        <f t="shared" si="218"/>
        <v>504</v>
      </c>
      <c r="AD499" s="31">
        <f t="shared" si="210"/>
        <v>0.87667652280684594</v>
      </c>
      <c r="AE499" s="16">
        <v>0.98049645390070927</v>
      </c>
      <c r="AF499" s="8">
        <f t="shared" si="211"/>
        <v>317</v>
      </c>
      <c r="AG499" s="31">
        <f t="shared" si="212"/>
        <v>8.2912346275941032E-2</v>
      </c>
      <c r="AH499" s="12">
        <v>1.9989999999999999</v>
      </c>
      <c r="AI499" s="97">
        <f t="shared" si="219"/>
        <v>377</v>
      </c>
      <c r="AJ499" s="31">
        <f t="shared" si="213"/>
        <v>-0.15362421156143727</v>
      </c>
      <c r="AK499" s="11">
        <v>254658.67417218542</v>
      </c>
      <c r="AL499" s="36"/>
    </row>
    <row r="500" spans="1:38" x14ac:dyDescent="0.3">
      <c r="A500" t="s">
        <v>1070</v>
      </c>
      <c r="B500" s="3" t="s">
        <v>957</v>
      </c>
      <c r="C500" s="4" t="s">
        <v>101</v>
      </c>
      <c r="D500" s="5" t="s">
        <v>33</v>
      </c>
      <c r="E500" s="34">
        <f t="shared" si="194"/>
        <v>0.67242531614488921</v>
      </c>
      <c r="F500" s="6">
        <f t="shared" si="195"/>
        <v>26.046401023997074</v>
      </c>
      <c r="G500" s="7">
        <f t="shared" si="196"/>
        <v>264</v>
      </c>
      <c r="H500" s="97">
        <f t="shared" si="197"/>
        <v>543</v>
      </c>
      <c r="I500" s="31">
        <f t="shared" si="198"/>
        <v>1.7449368070047402</v>
      </c>
      <c r="J500" s="9">
        <v>0.19397550479973513</v>
      </c>
      <c r="K500" s="8">
        <f t="shared" si="199"/>
        <v>380</v>
      </c>
      <c r="L500" s="31">
        <f t="shared" si="200"/>
        <v>0.5064047418333445</v>
      </c>
      <c r="M500" s="9">
        <v>2.4628934920893818E-2</v>
      </c>
      <c r="N500" s="8">
        <f t="shared" si="201"/>
        <v>130</v>
      </c>
      <c r="O500" s="31">
        <f t="shared" si="202"/>
        <v>-0.33704885382668648</v>
      </c>
      <c r="P500" s="9">
        <v>8.4280936454849492E-2</v>
      </c>
      <c r="Q500" s="8">
        <f t="shared" si="203"/>
        <v>67</v>
      </c>
      <c r="R500" s="31">
        <f t="shared" si="204"/>
        <v>2.7503276064659247E-2</v>
      </c>
      <c r="S500" s="10">
        <v>2.1485999445522594</v>
      </c>
      <c r="T500" s="8">
        <f t="shared" si="205"/>
        <v>285</v>
      </c>
      <c r="U500" s="31">
        <f t="shared" si="206"/>
        <v>0.26030597742811451</v>
      </c>
      <c r="V500" s="16">
        <v>5.8717117660360293E-2</v>
      </c>
      <c r="W500" s="97">
        <f t="shared" si="217"/>
        <v>236</v>
      </c>
      <c r="X500" s="31">
        <f t="shared" si="207"/>
        <v>-0.39168214573383581</v>
      </c>
      <c r="Y500" s="11">
        <v>103760</v>
      </c>
      <c r="Z500" s="8">
        <f t="shared" si="208"/>
        <v>396</v>
      </c>
      <c r="AA500" s="31">
        <f t="shared" si="209"/>
        <v>0.53324641425342367</v>
      </c>
      <c r="AB500" s="9">
        <v>3.6000000000000004E-2</v>
      </c>
      <c r="AC500" s="97">
        <f t="shared" si="218"/>
        <v>251</v>
      </c>
      <c r="AD500" s="31">
        <f t="shared" si="210"/>
        <v>0.18208387527233222</v>
      </c>
      <c r="AE500" s="16">
        <v>0.94178319944460975</v>
      </c>
      <c r="AF500" s="8">
        <f t="shared" si="211"/>
        <v>101</v>
      </c>
      <c r="AG500" s="31">
        <f t="shared" si="212"/>
        <v>-0.41237851268273407</v>
      </c>
      <c r="AH500" s="12">
        <v>2.5380000000000003</v>
      </c>
      <c r="AI500" s="97">
        <f t="shared" si="219"/>
        <v>132</v>
      </c>
      <c r="AJ500" s="31">
        <f t="shared" si="213"/>
        <v>-0.24689594540782325</v>
      </c>
      <c r="AK500" s="11">
        <v>136961.89776822843</v>
      </c>
      <c r="AL500" s="36"/>
    </row>
    <row r="501" spans="1:38" x14ac:dyDescent="0.3">
      <c r="A501" t="s">
        <v>1104</v>
      </c>
      <c r="B501" s="3" t="s">
        <v>961</v>
      </c>
      <c r="C501" s="4" t="s">
        <v>101</v>
      </c>
      <c r="D501" s="5" t="s">
        <v>33</v>
      </c>
      <c r="E501" s="34">
        <f t="shared" si="194"/>
        <v>-2.1409639227627837</v>
      </c>
      <c r="F501" s="6">
        <f t="shared" si="195"/>
        <v>35.018507779540123</v>
      </c>
      <c r="G501" s="7">
        <f t="shared" si="196"/>
        <v>133</v>
      </c>
      <c r="H501" s="97">
        <f t="shared" si="197"/>
        <v>457</v>
      </c>
      <c r="I501" s="31">
        <f t="shared" si="198"/>
        <v>0.5765249404462186</v>
      </c>
      <c r="J501" s="9">
        <v>9.5542806707855199E-2</v>
      </c>
      <c r="K501" s="8">
        <f t="shared" si="199"/>
        <v>260</v>
      </c>
      <c r="L501" s="31">
        <f t="shared" si="200"/>
        <v>0.11472493104556773</v>
      </c>
      <c r="M501" s="9">
        <v>3.783783783783784E-2</v>
      </c>
      <c r="N501" s="8">
        <f t="shared" si="201"/>
        <v>144</v>
      </c>
      <c r="O501" s="31">
        <f t="shared" si="202"/>
        <v>-0.27774431395320648</v>
      </c>
      <c r="P501" s="9">
        <v>8.0337078651685392E-2</v>
      </c>
      <c r="Q501" s="8">
        <f t="shared" si="203"/>
        <v>58</v>
      </c>
      <c r="R501" s="31">
        <f t="shared" si="204"/>
        <v>2.4316449453157096E-2</v>
      </c>
      <c r="S501" s="10">
        <v>2.416918429003021</v>
      </c>
      <c r="T501" s="8">
        <f t="shared" si="205"/>
        <v>71</v>
      </c>
      <c r="U501" s="31">
        <f t="shared" si="206"/>
        <v>-0.85662514615865326</v>
      </c>
      <c r="V501" s="16">
        <v>0.13108691185535237</v>
      </c>
      <c r="W501" s="97">
        <f t="shared" si="217"/>
        <v>291</v>
      </c>
      <c r="X501" s="31">
        <f t="shared" si="207"/>
        <v>-0.1920725472071933</v>
      </c>
      <c r="Y501" s="11">
        <v>112961</v>
      </c>
      <c r="Z501" s="8">
        <f t="shared" si="208"/>
        <v>180</v>
      </c>
      <c r="AA501" s="31">
        <f t="shared" si="209"/>
        <v>-7.3473330832171529E-2</v>
      </c>
      <c r="AB501" s="9">
        <v>4.5999999999999999E-2</v>
      </c>
      <c r="AC501" s="97">
        <f t="shared" si="218"/>
        <v>87</v>
      </c>
      <c r="AD501" s="31">
        <f t="shared" si="210"/>
        <v>-0.76753279650233941</v>
      </c>
      <c r="AE501" s="16">
        <v>0.88885613207547165</v>
      </c>
      <c r="AF501" s="8">
        <f t="shared" si="211"/>
        <v>98</v>
      </c>
      <c r="AG501" s="31">
        <f t="shared" si="212"/>
        <v>-0.41605414057853085</v>
      </c>
      <c r="AH501" s="12">
        <v>2.5419999999999998</v>
      </c>
      <c r="AI501" s="97">
        <f t="shared" si="219"/>
        <v>79</v>
      </c>
      <c r="AJ501" s="31">
        <f t="shared" si="213"/>
        <v>-0.26652468116276201</v>
      </c>
      <c r="AK501" s="11">
        <v>112192.99053373616</v>
      </c>
      <c r="AL501" s="36"/>
    </row>
    <row r="502" spans="1:38" x14ac:dyDescent="0.3">
      <c r="A502" t="s">
        <v>1007</v>
      </c>
      <c r="B502" s="3" t="s">
        <v>1075</v>
      </c>
      <c r="C502" s="4" t="s">
        <v>101</v>
      </c>
      <c r="D502" s="5" t="s">
        <v>33</v>
      </c>
      <c r="E502" s="34">
        <f t="shared" si="194"/>
        <v>4.9163703453821208</v>
      </c>
      <c r="F502" s="6">
        <f t="shared" si="195"/>
        <v>12.512145848642616</v>
      </c>
      <c r="G502" s="7">
        <f t="shared" si="196"/>
        <v>520</v>
      </c>
      <c r="H502" s="97">
        <f t="shared" si="197"/>
        <v>369</v>
      </c>
      <c r="I502" s="31">
        <f t="shared" si="198"/>
        <v>0.19757880992071397</v>
      </c>
      <c r="J502" s="9">
        <v>6.361854170619119E-2</v>
      </c>
      <c r="K502" s="8">
        <f t="shared" si="199"/>
        <v>294</v>
      </c>
      <c r="L502" s="31">
        <f t="shared" si="200"/>
        <v>0.25540667394888045</v>
      </c>
      <c r="M502" s="9">
        <v>3.3093525179856115E-2</v>
      </c>
      <c r="N502" s="8">
        <f t="shared" si="201"/>
        <v>487</v>
      </c>
      <c r="O502" s="31">
        <f t="shared" si="202"/>
        <v>0.79883608682476637</v>
      </c>
      <c r="P502" s="9">
        <v>8.742559523809524E-3</v>
      </c>
      <c r="Q502" s="8">
        <f t="shared" si="203"/>
        <v>179</v>
      </c>
      <c r="R502" s="31">
        <f t="shared" si="204"/>
        <v>4.4548252491278223E-2</v>
      </c>
      <c r="S502" s="10">
        <v>0.7134788037338724</v>
      </c>
      <c r="T502" s="8">
        <f t="shared" si="205"/>
        <v>490</v>
      </c>
      <c r="U502" s="31">
        <f t="shared" si="206"/>
        <v>0.74062512301960226</v>
      </c>
      <c r="V502" s="16">
        <v>2.759559460462814E-2</v>
      </c>
      <c r="W502" s="97">
        <f t="shared" si="217"/>
        <v>521</v>
      </c>
      <c r="X502" s="31">
        <f t="shared" si="207"/>
        <v>1.7843249796892513</v>
      </c>
      <c r="Y502" s="11">
        <v>204063</v>
      </c>
      <c r="Z502" s="8">
        <f t="shared" si="208"/>
        <v>471</v>
      </c>
      <c r="AA502" s="31">
        <f t="shared" si="209"/>
        <v>0.71526233777910242</v>
      </c>
      <c r="AB502" s="9">
        <v>3.3000000000000002E-2</v>
      </c>
      <c r="AC502" s="97">
        <f t="shared" si="218"/>
        <v>433</v>
      </c>
      <c r="AD502" s="31">
        <f t="shared" si="210"/>
        <v>0.68419954175823161</v>
      </c>
      <c r="AE502" s="16">
        <v>0.9697687124385358</v>
      </c>
      <c r="AF502" s="8">
        <f t="shared" si="211"/>
        <v>383</v>
      </c>
      <c r="AG502" s="31">
        <f t="shared" si="212"/>
        <v>0.21155932262884347</v>
      </c>
      <c r="AH502" s="12">
        <v>1.859</v>
      </c>
      <c r="AI502" s="97">
        <f t="shared" si="219"/>
        <v>461</v>
      </c>
      <c r="AJ502" s="31">
        <f t="shared" si="213"/>
        <v>-7.0248711218884791E-2</v>
      </c>
      <c r="AK502" s="11">
        <v>359867.69320411439</v>
      </c>
      <c r="AL502" s="36"/>
    </row>
    <row r="503" spans="1:38" x14ac:dyDescent="0.3">
      <c r="A503" t="s">
        <v>310</v>
      </c>
      <c r="B503" s="3" t="s">
        <v>1085</v>
      </c>
      <c r="C503" s="4" t="s">
        <v>101</v>
      </c>
      <c r="D503" s="5" t="s">
        <v>33</v>
      </c>
      <c r="E503" s="34">
        <f t="shared" si="194"/>
        <v>3.9512232941922831</v>
      </c>
      <c r="F503" s="6">
        <f t="shared" si="195"/>
        <v>15.59007131246322</v>
      </c>
      <c r="G503" s="7">
        <f t="shared" si="196"/>
        <v>478</v>
      </c>
      <c r="H503" s="97">
        <f t="shared" si="197"/>
        <v>449</v>
      </c>
      <c r="I503" s="31">
        <f t="shared" si="198"/>
        <v>0.51831514169340942</v>
      </c>
      <c r="J503" s="9">
        <v>9.0638930163447151E-2</v>
      </c>
      <c r="K503" s="8">
        <f t="shared" si="199"/>
        <v>268</v>
      </c>
      <c r="L503" s="31">
        <f t="shared" si="200"/>
        <v>0.15625625064694404</v>
      </c>
      <c r="M503" s="9">
        <v>3.643724696356275E-2</v>
      </c>
      <c r="N503" s="8">
        <f t="shared" si="201"/>
        <v>410</v>
      </c>
      <c r="O503" s="31">
        <f t="shared" si="202"/>
        <v>0.6495883874373396</v>
      </c>
      <c r="P503" s="9">
        <v>1.8667798048366567E-2</v>
      </c>
      <c r="Q503" s="8">
        <f t="shared" si="203"/>
        <v>336</v>
      </c>
      <c r="R503" s="31">
        <f t="shared" si="204"/>
        <v>5.122434595311573E-2</v>
      </c>
      <c r="S503" s="10">
        <v>0.15137753557372086</v>
      </c>
      <c r="T503" s="8">
        <f t="shared" si="205"/>
        <v>545</v>
      </c>
      <c r="U503" s="31">
        <f t="shared" si="206"/>
        <v>0.97497369825378866</v>
      </c>
      <c r="V503" s="16">
        <v>1.2411347517730497E-2</v>
      </c>
      <c r="W503" s="97">
        <f t="shared" si="217"/>
        <v>488</v>
      </c>
      <c r="X503" s="31">
        <f t="shared" si="207"/>
        <v>1.1250123714050222</v>
      </c>
      <c r="Y503" s="11">
        <v>173672</v>
      </c>
      <c r="Z503" s="8">
        <f t="shared" si="208"/>
        <v>396</v>
      </c>
      <c r="AA503" s="31">
        <f t="shared" si="209"/>
        <v>0.53324641425342367</v>
      </c>
      <c r="AB503" s="9">
        <v>3.6000000000000004E-2</v>
      </c>
      <c r="AC503" s="97">
        <f t="shared" si="218"/>
        <v>341</v>
      </c>
      <c r="AD503" s="31">
        <f t="shared" si="210"/>
        <v>0.43406574848452917</v>
      </c>
      <c r="AE503" s="16">
        <v>0.95582745748652009</v>
      </c>
      <c r="AF503" s="8">
        <f t="shared" si="211"/>
        <v>338</v>
      </c>
      <c r="AG503" s="31">
        <f t="shared" si="212"/>
        <v>0.12058753220786284</v>
      </c>
      <c r="AH503" s="12">
        <v>1.9579999999999995</v>
      </c>
      <c r="AI503" s="97">
        <f t="shared" si="219"/>
        <v>473</v>
      </c>
      <c r="AJ503" s="31">
        <f t="shared" si="213"/>
        <v>-6.2709610927961124E-2</v>
      </c>
      <c r="AK503" s="11">
        <v>369381.05555555556</v>
      </c>
      <c r="AL503" s="36"/>
    </row>
    <row r="504" spans="1:38" x14ac:dyDescent="0.3">
      <c r="A504" t="s">
        <v>384</v>
      </c>
      <c r="B504" s="3" t="s">
        <v>60</v>
      </c>
      <c r="C504" s="4" t="s">
        <v>61</v>
      </c>
      <c r="D504" s="5" t="s">
        <v>44</v>
      </c>
      <c r="E504" s="34">
        <f t="shared" si="194"/>
        <v>-2.6941775409557205</v>
      </c>
      <c r="F504" s="6">
        <f t="shared" si="195"/>
        <v>36.78274700118952</v>
      </c>
      <c r="G504" s="7">
        <f t="shared" si="196"/>
        <v>119</v>
      </c>
      <c r="H504" s="97">
        <f t="shared" si="197"/>
        <v>290</v>
      </c>
      <c r="I504" s="31">
        <f t="shared" si="198"/>
        <v>-7.8504901019438664E-3</v>
      </c>
      <c r="J504" s="9">
        <v>4.6312178387650116E-2</v>
      </c>
      <c r="K504" s="8">
        <f t="shared" si="199"/>
        <v>56</v>
      </c>
      <c r="L504" s="31">
        <f t="shared" si="200"/>
        <v>-1.1757046431682716</v>
      </c>
      <c r="M504" s="9">
        <v>8.1355932203389825E-2</v>
      </c>
      <c r="N504" s="8">
        <f t="shared" si="201"/>
        <v>127</v>
      </c>
      <c r="O504" s="31">
        <f t="shared" si="202"/>
        <v>-0.34591947658079231</v>
      </c>
      <c r="P504" s="9">
        <v>8.4870848708487087E-2</v>
      </c>
      <c r="Q504" s="8">
        <f t="shared" si="203"/>
        <v>386</v>
      </c>
      <c r="R504" s="31">
        <f t="shared" si="204"/>
        <v>5.3022261440516576E-2</v>
      </c>
      <c r="S504" s="10">
        <v>0</v>
      </c>
      <c r="T504" s="8">
        <f t="shared" si="205"/>
        <v>347</v>
      </c>
      <c r="U504" s="31">
        <f t="shared" si="206"/>
        <v>0.46692334805013763</v>
      </c>
      <c r="V504" s="16">
        <v>4.5329670329670328E-2</v>
      </c>
      <c r="W504" s="97">
        <f t="shared" si="217"/>
        <v>169</v>
      </c>
      <c r="X504" s="31">
        <f t="shared" si="207"/>
        <v>-0.63053680063855644</v>
      </c>
      <c r="Y504" s="11">
        <v>92750</v>
      </c>
      <c r="Z504" s="8">
        <f t="shared" si="208"/>
        <v>164</v>
      </c>
      <c r="AA504" s="31">
        <f t="shared" si="209"/>
        <v>-0.13414530534073113</v>
      </c>
      <c r="AB504" s="9">
        <v>4.7E-2</v>
      </c>
      <c r="AC504" s="97">
        <f t="shared" si="218"/>
        <v>42</v>
      </c>
      <c r="AD504" s="31">
        <f t="shared" si="210"/>
        <v>-1.6719941008716144</v>
      </c>
      <c r="AE504" s="16">
        <v>0.83844580777096112</v>
      </c>
      <c r="AF504" s="8">
        <f t="shared" si="211"/>
        <v>131</v>
      </c>
      <c r="AG504" s="31">
        <f t="shared" si="212"/>
        <v>-0.31252395484690887</v>
      </c>
      <c r="AH504" s="12">
        <v>2.4293333333333327</v>
      </c>
      <c r="AI504" s="97">
        <f t="shared" si="219"/>
        <v>181</v>
      </c>
      <c r="AJ504" s="31">
        <f t="shared" si="213"/>
        <v>-0.23003077994159829</v>
      </c>
      <c r="AK504" s="11">
        <v>158243.5393442623</v>
      </c>
      <c r="AL504" s="36"/>
    </row>
    <row r="505" spans="1:38" x14ac:dyDescent="0.3">
      <c r="A505" t="s">
        <v>430</v>
      </c>
      <c r="B505" s="3" t="s">
        <v>63</v>
      </c>
      <c r="C505" s="4" t="s">
        <v>61</v>
      </c>
      <c r="D505" s="5" t="s">
        <v>44</v>
      </c>
      <c r="E505" s="34">
        <f t="shared" si="194"/>
        <v>1.0679721586812005</v>
      </c>
      <c r="F505" s="6">
        <f t="shared" si="195"/>
        <v>24.784972833054091</v>
      </c>
      <c r="G505" s="7">
        <f t="shared" si="196"/>
        <v>295</v>
      </c>
      <c r="H505" s="97">
        <f t="shared" si="197"/>
        <v>24</v>
      </c>
      <c r="I505" s="31">
        <f t="shared" si="198"/>
        <v>-1.3705814610787852</v>
      </c>
      <c r="J505" s="9">
        <v>-6.8490906111748351E-2</v>
      </c>
      <c r="K505" s="8">
        <f t="shared" si="199"/>
        <v>386</v>
      </c>
      <c r="L505" s="31">
        <f t="shared" si="200"/>
        <v>0.51481144708202764</v>
      </c>
      <c r="M505" s="9">
        <v>2.4345429490124023E-2</v>
      </c>
      <c r="N505" s="8">
        <f t="shared" si="201"/>
        <v>428</v>
      </c>
      <c r="O505" s="31">
        <f t="shared" si="202"/>
        <v>0.67518490231275918</v>
      </c>
      <c r="P505" s="9">
        <v>1.6965584100824042E-2</v>
      </c>
      <c r="Q505" s="8">
        <f t="shared" si="203"/>
        <v>386</v>
      </c>
      <c r="R505" s="31">
        <f t="shared" si="204"/>
        <v>5.3022261440516576E-2</v>
      </c>
      <c r="S505" s="10">
        <v>0</v>
      </c>
      <c r="T505" s="8">
        <f t="shared" si="205"/>
        <v>201</v>
      </c>
      <c r="U505" s="31">
        <f t="shared" si="206"/>
        <v>-4.0069631492563026E-2</v>
      </c>
      <c r="V505" s="16">
        <v>7.8179482473848413E-2</v>
      </c>
      <c r="W505" s="97">
        <f t="shared" si="217"/>
        <v>410</v>
      </c>
      <c r="X505" s="31">
        <f t="shared" si="207"/>
        <v>0.44279054281385516</v>
      </c>
      <c r="Y505" s="11">
        <v>142225</v>
      </c>
      <c r="Z505" s="8">
        <f t="shared" si="208"/>
        <v>246</v>
      </c>
      <c r="AA505" s="31">
        <f t="shared" si="209"/>
        <v>0.16921456720206646</v>
      </c>
      <c r="AB505" s="9">
        <v>4.2000000000000003E-2</v>
      </c>
      <c r="AC505" s="97">
        <f t="shared" si="218"/>
        <v>240</v>
      </c>
      <c r="AD505" s="31">
        <f t="shared" si="210"/>
        <v>0.15260250640073528</v>
      </c>
      <c r="AE505" s="16">
        <v>0.94014004969505305</v>
      </c>
      <c r="AF505" s="8">
        <f t="shared" si="211"/>
        <v>86</v>
      </c>
      <c r="AG505" s="31">
        <f t="shared" si="212"/>
        <v>-0.48589107059867803</v>
      </c>
      <c r="AH505" s="12">
        <v>2.6179999999999999</v>
      </c>
      <c r="AI505" s="97">
        <f t="shared" si="219"/>
        <v>280</v>
      </c>
      <c r="AJ505" s="31">
        <f t="shared" si="213"/>
        <v>-0.19743087538924042</v>
      </c>
      <c r="AK505" s="11">
        <v>199380.37167985926</v>
      </c>
      <c r="AL505" s="36"/>
    </row>
    <row r="506" spans="1:38" x14ac:dyDescent="0.3">
      <c r="A506" t="s">
        <v>581</v>
      </c>
      <c r="B506" s="3" t="s">
        <v>157</v>
      </c>
      <c r="C506" s="4" t="s">
        <v>61</v>
      </c>
      <c r="D506" s="5" t="s">
        <v>44</v>
      </c>
      <c r="E506" s="34">
        <f t="shared" si="194"/>
        <v>2.0162753904138269</v>
      </c>
      <c r="F506" s="6">
        <f t="shared" si="195"/>
        <v>21.760763557612691</v>
      </c>
      <c r="G506" s="7">
        <f t="shared" si="196"/>
        <v>358</v>
      </c>
      <c r="H506" s="97">
        <f t="shared" si="197"/>
        <v>135</v>
      </c>
      <c r="I506" s="31">
        <f t="shared" si="198"/>
        <v>-0.48385575197229291</v>
      </c>
      <c r="J506" s="9">
        <v>6.2111801242235032E-3</v>
      </c>
      <c r="K506" s="8">
        <f t="shared" si="199"/>
        <v>13</v>
      </c>
      <c r="L506" s="31">
        <f t="shared" si="200"/>
        <v>-2.9993824083504763</v>
      </c>
      <c r="M506" s="9">
        <v>0.14285714285714285</v>
      </c>
      <c r="N506" s="8">
        <f t="shared" si="201"/>
        <v>409</v>
      </c>
      <c r="O506" s="31">
        <f t="shared" si="202"/>
        <v>0.64657904749624395</v>
      </c>
      <c r="P506" s="9">
        <v>1.8867924528301886E-2</v>
      </c>
      <c r="Q506" s="8">
        <f t="shared" si="203"/>
        <v>386</v>
      </c>
      <c r="R506" s="31">
        <f t="shared" si="204"/>
        <v>5.3022261440516576E-2</v>
      </c>
      <c r="S506" s="10">
        <v>0</v>
      </c>
      <c r="T506" s="8">
        <f t="shared" si="205"/>
        <v>492</v>
      </c>
      <c r="U506" s="31">
        <f t="shared" si="206"/>
        <v>0.74630273345934661</v>
      </c>
      <c r="V506" s="16">
        <v>2.7227722772277228E-2</v>
      </c>
      <c r="W506" s="97">
        <f t="shared" si="217"/>
        <v>363</v>
      </c>
      <c r="X506" s="31">
        <f t="shared" si="207"/>
        <v>0.1007359248408552</v>
      </c>
      <c r="Y506" s="11">
        <v>126458</v>
      </c>
      <c r="Z506" s="8">
        <f t="shared" si="208"/>
        <v>471</v>
      </c>
      <c r="AA506" s="31">
        <f t="shared" si="209"/>
        <v>0.71526233777910242</v>
      </c>
      <c r="AB506" s="9">
        <v>3.3000000000000002E-2</v>
      </c>
      <c r="AC506" s="97">
        <f t="shared" si="218"/>
        <v>420</v>
      </c>
      <c r="AD506" s="31">
        <f t="shared" si="210"/>
        <v>0.65939135327705478</v>
      </c>
      <c r="AE506" s="16">
        <v>0.96838602329450918</v>
      </c>
      <c r="AF506" s="8">
        <f t="shared" si="211"/>
        <v>302</v>
      </c>
      <c r="AG506" s="31">
        <f t="shared" si="212"/>
        <v>5.9020764953259114E-2</v>
      </c>
      <c r="AH506" s="12">
        <v>2.0249999999999999</v>
      </c>
      <c r="AI506" s="97">
        <f t="shared" si="219"/>
        <v>286</v>
      </c>
      <c r="AJ506" s="31">
        <f t="shared" si="213"/>
        <v>-0.1958556761476633</v>
      </c>
      <c r="AK506" s="11">
        <v>201368.06790123458</v>
      </c>
      <c r="AL506" s="36"/>
    </row>
    <row r="507" spans="1:38" x14ac:dyDescent="0.3">
      <c r="A507" t="s">
        <v>778</v>
      </c>
      <c r="B507" s="3" t="s">
        <v>182</v>
      </c>
      <c r="C507" s="4" t="s">
        <v>61</v>
      </c>
      <c r="D507" s="5" t="s">
        <v>44</v>
      </c>
      <c r="E507" s="34">
        <f t="shared" si="194"/>
        <v>3.2003533566111919</v>
      </c>
      <c r="F507" s="6">
        <f t="shared" si="195"/>
        <v>17.984651183011515</v>
      </c>
      <c r="G507" s="7">
        <f t="shared" si="196"/>
        <v>437</v>
      </c>
      <c r="H507" s="97">
        <f t="shared" si="197"/>
        <v>146</v>
      </c>
      <c r="I507" s="31">
        <f t="shared" si="198"/>
        <v>-0.45706295330619318</v>
      </c>
      <c r="J507" s="9">
        <v>8.4683357879233867E-3</v>
      </c>
      <c r="K507" s="8">
        <f t="shared" si="199"/>
        <v>522</v>
      </c>
      <c r="L507" s="31">
        <f t="shared" si="200"/>
        <v>1.0736929633783594</v>
      </c>
      <c r="M507" s="9">
        <v>5.4978619425778861E-3</v>
      </c>
      <c r="N507" s="8">
        <f t="shared" si="201"/>
        <v>443</v>
      </c>
      <c r="O507" s="31">
        <f t="shared" si="202"/>
        <v>0.69880338260520369</v>
      </c>
      <c r="P507" s="9">
        <v>1.5394912985274432E-2</v>
      </c>
      <c r="Q507" s="8">
        <f t="shared" si="203"/>
        <v>386</v>
      </c>
      <c r="R507" s="31">
        <f t="shared" si="204"/>
        <v>5.3022261440516576E-2</v>
      </c>
      <c r="S507" s="10">
        <v>0</v>
      </c>
      <c r="T507" s="8">
        <f t="shared" si="205"/>
        <v>496</v>
      </c>
      <c r="U507" s="31">
        <f t="shared" si="206"/>
        <v>0.77488610343566189</v>
      </c>
      <c r="V507" s="16">
        <v>2.5375708302537572E-2</v>
      </c>
      <c r="W507" s="97">
        <f t="shared" si="217"/>
        <v>396</v>
      </c>
      <c r="X507" s="31">
        <f t="shared" si="207"/>
        <v>0.36965893139843164</v>
      </c>
      <c r="Y507" s="11">
        <v>138854</v>
      </c>
      <c r="Z507" s="8">
        <f t="shared" si="208"/>
        <v>340</v>
      </c>
      <c r="AA507" s="31">
        <f t="shared" si="209"/>
        <v>0.41190246523630486</v>
      </c>
      <c r="AB507" s="9">
        <v>3.7999999999999999E-2</v>
      </c>
      <c r="AC507" s="97">
        <f t="shared" si="218"/>
        <v>506</v>
      </c>
      <c r="AD507" s="31">
        <f t="shared" si="210"/>
        <v>0.88247022229109473</v>
      </c>
      <c r="AE507" s="16">
        <v>0.9808193668528864</v>
      </c>
      <c r="AF507" s="8">
        <f t="shared" si="211"/>
        <v>108</v>
      </c>
      <c r="AG507" s="31">
        <f t="shared" si="212"/>
        <v>-0.37684744302336043</v>
      </c>
      <c r="AH507" s="12">
        <v>2.499333333333333</v>
      </c>
      <c r="AI507" s="97">
        <f t="shared" si="219"/>
        <v>268</v>
      </c>
      <c r="AJ507" s="31">
        <f t="shared" si="213"/>
        <v>-0.20134260623289149</v>
      </c>
      <c r="AK507" s="11">
        <v>194444.27698673483</v>
      </c>
      <c r="AL507" s="36"/>
    </row>
    <row r="508" spans="1:38" x14ac:dyDescent="0.3">
      <c r="A508" t="s">
        <v>605</v>
      </c>
      <c r="B508" s="3" t="s">
        <v>364</v>
      </c>
      <c r="C508" s="4" t="s">
        <v>61</v>
      </c>
      <c r="D508" s="5" t="s">
        <v>44</v>
      </c>
      <c r="E508" s="34">
        <f t="shared" si="194"/>
        <v>1.7765646273314535</v>
      </c>
      <c r="F508" s="6">
        <f t="shared" si="195"/>
        <v>22.525218943694561</v>
      </c>
      <c r="G508" s="7">
        <f t="shared" si="196"/>
        <v>345</v>
      </c>
      <c r="H508" s="97">
        <f t="shared" si="197"/>
        <v>76</v>
      </c>
      <c r="I508" s="31">
        <f t="shared" si="198"/>
        <v>-0.76043624111523689</v>
      </c>
      <c r="J508" s="9">
        <v>-1.7089305402425592E-2</v>
      </c>
      <c r="K508" s="8">
        <f t="shared" si="199"/>
        <v>197</v>
      </c>
      <c r="L508" s="31">
        <f t="shared" si="200"/>
        <v>-0.11425354979237669</v>
      </c>
      <c r="M508" s="9">
        <v>4.555984555984556E-2</v>
      </c>
      <c r="N508" s="8">
        <f t="shared" si="201"/>
        <v>502</v>
      </c>
      <c r="O508" s="31">
        <f t="shared" si="202"/>
        <v>0.83738922147428096</v>
      </c>
      <c r="P508" s="9">
        <v>6.1787072243346007E-3</v>
      </c>
      <c r="Q508" s="8">
        <f t="shared" si="203"/>
        <v>386</v>
      </c>
      <c r="R508" s="31">
        <f t="shared" si="204"/>
        <v>5.3022261440516576E-2</v>
      </c>
      <c r="S508" s="10">
        <v>0</v>
      </c>
      <c r="T508" s="8">
        <f t="shared" si="205"/>
        <v>477</v>
      </c>
      <c r="U508" s="31">
        <f t="shared" si="206"/>
        <v>0.71041720772898309</v>
      </c>
      <c r="V508" s="16">
        <v>2.9552868931107274E-2</v>
      </c>
      <c r="W508" s="97">
        <f t="shared" si="217"/>
        <v>311</v>
      </c>
      <c r="X508" s="31">
        <f t="shared" si="207"/>
        <v>-9.8244537900843018E-2</v>
      </c>
      <c r="Y508" s="11">
        <v>117286</v>
      </c>
      <c r="Z508" s="8">
        <f t="shared" si="208"/>
        <v>246</v>
      </c>
      <c r="AA508" s="31">
        <f t="shared" si="209"/>
        <v>0.16921456720206646</v>
      </c>
      <c r="AB508" s="9">
        <v>4.2000000000000003E-2</v>
      </c>
      <c r="AC508" s="97">
        <f t="shared" si="218"/>
        <v>307</v>
      </c>
      <c r="AD508" s="31">
        <f t="shared" si="210"/>
        <v>0.35507747621339319</v>
      </c>
      <c r="AE508" s="16">
        <v>0.95142503097893427</v>
      </c>
      <c r="AF508" s="8">
        <f t="shared" si="211"/>
        <v>298</v>
      </c>
      <c r="AG508" s="31">
        <f t="shared" si="212"/>
        <v>4.9831695213765868E-2</v>
      </c>
      <c r="AH508" s="12">
        <v>2.0350000000000001</v>
      </c>
      <c r="AI508" s="97">
        <f t="shared" si="219"/>
        <v>329</v>
      </c>
      <c r="AJ508" s="31">
        <f t="shared" si="213"/>
        <v>-0.17638817961392703</v>
      </c>
      <c r="AK508" s="11">
        <v>225933.5122452795</v>
      </c>
      <c r="AL508" s="36"/>
    </row>
    <row r="509" spans="1:38" x14ac:dyDescent="0.3">
      <c r="A509" t="s">
        <v>648</v>
      </c>
      <c r="B509" s="3" t="s">
        <v>366</v>
      </c>
      <c r="C509" s="4" t="s">
        <v>61</v>
      </c>
      <c r="D509" s="5" t="s">
        <v>44</v>
      </c>
      <c r="E509" s="34">
        <f t="shared" si="194"/>
        <v>-1.6510667167121089</v>
      </c>
      <c r="F509" s="6">
        <f t="shared" si="195"/>
        <v>33.456189287970332</v>
      </c>
      <c r="G509" s="7">
        <f t="shared" si="196"/>
        <v>155</v>
      </c>
      <c r="H509" s="97">
        <f t="shared" si="197"/>
        <v>239</v>
      </c>
      <c r="I509" s="31">
        <f t="shared" si="198"/>
        <v>-0.16490101398735277</v>
      </c>
      <c r="J509" s="9">
        <v>3.3081478456197688E-2</v>
      </c>
      <c r="K509" s="8">
        <f t="shared" si="199"/>
        <v>346</v>
      </c>
      <c r="L509" s="31">
        <f t="shared" si="200"/>
        <v>0.40727296215810244</v>
      </c>
      <c r="M509" s="9">
        <v>2.7972027972027972E-2</v>
      </c>
      <c r="N509" s="8">
        <f t="shared" si="201"/>
        <v>210</v>
      </c>
      <c r="O509" s="31">
        <f t="shared" si="202"/>
        <v>3.1043189337819396E-2</v>
      </c>
      <c r="P509" s="9">
        <v>5.9802158273381298E-2</v>
      </c>
      <c r="Q509" s="8">
        <f t="shared" si="203"/>
        <v>253</v>
      </c>
      <c r="R509" s="31">
        <f t="shared" si="204"/>
        <v>4.8326855348494437E-2</v>
      </c>
      <c r="S509" s="10">
        <v>0.39533504645186796</v>
      </c>
      <c r="T509" s="8">
        <f t="shared" si="205"/>
        <v>183</v>
      </c>
      <c r="U509" s="31">
        <f t="shared" si="206"/>
        <v>-7.215057253236494E-2</v>
      </c>
      <c r="V509" s="16">
        <v>8.0258116555757208E-2</v>
      </c>
      <c r="W509" s="97">
        <f t="shared" si="217"/>
        <v>168</v>
      </c>
      <c r="X509" s="31">
        <f t="shared" si="207"/>
        <v>-0.63066696666302768</v>
      </c>
      <c r="Y509" s="11">
        <v>92744</v>
      </c>
      <c r="Z509" s="8">
        <f t="shared" si="208"/>
        <v>89</v>
      </c>
      <c r="AA509" s="31">
        <f t="shared" si="209"/>
        <v>-0.61952110140920758</v>
      </c>
      <c r="AB509" s="9">
        <v>5.5E-2</v>
      </c>
      <c r="AC509" s="97">
        <f t="shared" si="218"/>
        <v>144</v>
      </c>
      <c r="AD509" s="31">
        <f t="shared" si="210"/>
        <v>-0.28674210314456172</v>
      </c>
      <c r="AE509" s="16">
        <v>0.91565309360126912</v>
      </c>
      <c r="AF509" s="8">
        <f t="shared" si="211"/>
        <v>84</v>
      </c>
      <c r="AG509" s="31">
        <f t="shared" si="212"/>
        <v>-0.49385493103957234</v>
      </c>
      <c r="AH509" s="12">
        <v>2.6266666666666669</v>
      </c>
      <c r="AI509" s="97">
        <f t="shared" si="219"/>
        <v>173</v>
      </c>
      <c r="AJ509" s="31">
        <f t="shared" si="213"/>
        <v>-0.23394108772822059</v>
      </c>
      <c r="AK509" s="11">
        <v>153309.24036370823</v>
      </c>
      <c r="AL509" s="36"/>
    </row>
    <row r="510" spans="1:38" x14ac:dyDescent="0.3">
      <c r="A510" t="s">
        <v>952</v>
      </c>
      <c r="B510" s="3" t="s">
        <v>375</v>
      </c>
      <c r="C510" s="4" t="s">
        <v>61</v>
      </c>
      <c r="D510" s="5" t="s">
        <v>44</v>
      </c>
      <c r="E510" s="34">
        <f t="shared" si="194"/>
        <v>2.4363448651937674</v>
      </c>
      <c r="F510" s="6">
        <f t="shared" si="195"/>
        <v>20.42113087531316</v>
      </c>
      <c r="G510" s="7">
        <f t="shared" si="196"/>
        <v>387</v>
      </c>
      <c r="H510" s="97">
        <f t="shared" si="197"/>
        <v>170</v>
      </c>
      <c r="I510" s="31">
        <f t="shared" si="198"/>
        <v>-0.37216901059408025</v>
      </c>
      <c r="J510" s="9">
        <v>1.5620214395099641E-2</v>
      </c>
      <c r="K510" s="8">
        <f t="shared" si="199"/>
        <v>324</v>
      </c>
      <c r="L510" s="31">
        <f t="shared" si="200"/>
        <v>0.35392878679116097</v>
      </c>
      <c r="M510" s="9">
        <v>2.9770992366412213E-2</v>
      </c>
      <c r="N510" s="8">
        <f t="shared" si="201"/>
        <v>506</v>
      </c>
      <c r="O510" s="31">
        <f t="shared" si="202"/>
        <v>0.84662685773188839</v>
      </c>
      <c r="P510" s="9">
        <v>5.5643879173290934E-3</v>
      </c>
      <c r="Q510" s="8">
        <f t="shared" si="203"/>
        <v>386</v>
      </c>
      <c r="R510" s="31">
        <f t="shared" si="204"/>
        <v>5.3022261440516576E-2</v>
      </c>
      <c r="S510" s="10">
        <v>0</v>
      </c>
      <c r="T510" s="8">
        <f t="shared" si="205"/>
        <v>259</v>
      </c>
      <c r="U510" s="31">
        <f t="shared" si="206"/>
        <v>0.16837591365604382</v>
      </c>
      <c r="V510" s="16">
        <v>6.4673581452104945E-2</v>
      </c>
      <c r="W510" s="97">
        <f t="shared" si="217"/>
        <v>414</v>
      </c>
      <c r="X510" s="31">
        <f t="shared" si="207"/>
        <v>0.45749930357910501</v>
      </c>
      <c r="Y510" s="11">
        <v>142903</v>
      </c>
      <c r="Z510" s="8">
        <f t="shared" si="208"/>
        <v>317</v>
      </c>
      <c r="AA510" s="31">
        <f t="shared" si="209"/>
        <v>0.35123049072774526</v>
      </c>
      <c r="AB510" s="9">
        <v>3.9E-2</v>
      </c>
      <c r="AC510" s="97">
        <f t="shared" si="218"/>
        <v>418</v>
      </c>
      <c r="AD510" s="31">
        <f t="shared" si="210"/>
        <v>0.64586316735946159</v>
      </c>
      <c r="AE510" s="16">
        <v>0.96763202725724018</v>
      </c>
      <c r="AF510" s="8">
        <f t="shared" si="211"/>
        <v>206</v>
      </c>
      <c r="AG510" s="31">
        <f t="shared" si="212"/>
        <v>-0.12966146703099837</v>
      </c>
      <c r="AH510" s="12">
        <v>2.2303333333333337</v>
      </c>
      <c r="AI510" s="97">
        <f t="shared" si="219"/>
        <v>281</v>
      </c>
      <c r="AJ510" s="31">
        <f t="shared" si="213"/>
        <v>-0.19719082637005581</v>
      </c>
      <c r="AK510" s="11">
        <v>199683.28226779253</v>
      </c>
      <c r="AL510" s="36"/>
    </row>
    <row r="511" spans="1:38" x14ac:dyDescent="0.3">
      <c r="A511" t="s">
        <v>997</v>
      </c>
      <c r="B511" s="3" t="s">
        <v>407</v>
      </c>
      <c r="C511" s="4" t="s">
        <v>61</v>
      </c>
      <c r="D511" s="5" t="s">
        <v>44</v>
      </c>
      <c r="E511" s="34">
        <f t="shared" si="194"/>
        <v>3.1690234792708378</v>
      </c>
      <c r="F511" s="6">
        <f t="shared" si="195"/>
        <v>18.084564483399646</v>
      </c>
      <c r="G511" s="7">
        <f t="shared" si="196"/>
        <v>435</v>
      </c>
      <c r="H511" s="97">
        <f t="shared" si="197"/>
        <v>312</v>
      </c>
      <c r="I511" s="31">
        <f t="shared" si="198"/>
        <v>5.7956150934252867E-2</v>
      </c>
      <c r="J511" s="9">
        <v>5.1856049872485155E-2</v>
      </c>
      <c r="K511" s="8">
        <f t="shared" si="199"/>
        <v>245</v>
      </c>
      <c r="L511" s="31">
        <f t="shared" si="200"/>
        <v>5.708736804525219E-2</v>
      </c>
      <c r="M511" s="9">
        <v>3.9781591263650544E-2</v>
      </c>
      <c r="N511" s="8">
        <f t="shared" si="201"/>
        <v>525</v>
      </c>
      <c r="O511" s="31">
        <f t="shared" si="202"/>
        <v>0.93029961714273846</v>
      </c>
      <c r="P511" s="9">
        <v>0</v>
      </c>
      <c r="Q511" s="8">
        <f t="shared" si="203"/>
        <v>386</v>
      </c>
      <c r="R511" s="31">
        <f t="shared" si="204"/>
        <v>5.3022261440516576E-2</v>
      </c>
      <c r="S511" s="10">
        <v>0</v>
      </c>
      <c r="T511" s="8">
        <f t="shared" si="205"/>
        <v>362</v>
      </c>
      <c r="U511" s="31">
        <f t="shared" si="206"/>
        <v>0.49971768800339239</v>
      </c>
      <c r="V511" s="16">
        <v>4.3204812687995628E-2</v>
      </c>
      <c r="W511" s="97">
        <f t="shared" si="217"/>
        <v>409</v>
      </c>
      <c r="X511" s="31">
        <f t="shared" si="207"/>
        <v>0.43519752471969964</v>
      </c>
      <c r="Y511" s="11">
        <v>141875</v>
      </c>
      <c r="Z511" s="8">
        <f t="shared" si="208"/>
        <v>442</v>
      </c>
      <c r="AA511" s="31">
        <f t="shared" si="209"/>
        <v>0.65459036327054287</v>
      </c>
      <c r="AB511" s="9">
        <v>3.4000000000000002E-2</v>
      </c>
      <c r="AC511" s="97">
        <f t="shared" si="218"/>
        <v>441</v>
      </c>
      <c r="AD511" s="31">
        <f t="shared" si="210"/>
        <v>0.7100971609484793</v>
      </c>
      <c r="AE511" s="16">
        <v>0.97121212121212119</v>
      </c>
      <c r="AF511" s="8">
        <f t="shared" si="211"/>
        <v>109</v>
      </c>
      <c r="AG511" s="31">
        <f t="shared" si="212"/>
        <v>-0.37654114069871109</v>
      </c>
      <c r="AH511" s="12">
        <v>2.4990000000000001</v>
      </c>
      <c r="AI511" s="97">
        <f t="shared" si="219"/>
        <v>290</v>
      </c>
      <c r="AJ511" s="31">
        <f t="shared" si="213"/>
        <v>-0.19410692329891732</v>
      </c>
      <c r="AK511" s="11">
        <v>203574.7661637931</v>
      </c>
      <c r="AL511" s="36"/>
    </row>
    <row r="512" spans="1:38" x14ac:dyDescent="0.3">
      <c r="A512" t="s">
        <v>410</v>
      </c>
      <c r="B512" s="3" t="s">
        <v>429</v>
      </c>
      <c r="C512" s="4" t="s">
        <v>61</v>
      </c>
      <c r="D512" s="5" t="s">
        <v>44</v>
      </c>
      <c r="E512" s="34">
        <f t="shared" si="194"/>
        <v>0.84530733222242349</v>
      </c>
      <c r="F512" s="6">
        <f t="shared" si="195"/>
        <v>25.495067464136234</v>
      </c>
      <c r="G512" s="7">
        <f t="shared" si="196"/>
        <v>273</v>
      </c>
      <c r="H512" s="97">
        <f t="shared" si="197"/>
        <v>274</v>
      </c>
      <c r="I512" s="31">
        <f t="shared" si="198"/>
        <v>-5.1605884056352913E-2</v>
      </c>
      <c r="J512" s="9">
        <v>4.2626011200995739E-2</v>
      </c>
      <c r="K512" s="8">
        <f t="shared" si="199"/>
        <v>517</v>
      </c>
      <c r="L512" s="31">
        <f t="shared" si="200"/>
        <v>1.0450406683505014</v>
      </c>
      <c r="M512" s="9">
        <v>6.4641241111829343E-3</v>
      </c>
      <c r="N512" s="8">
        <f t="shared" si="201"/>
        <v>261</v>
      </c>
      <c r="O512" s="31">
        <f t="shared" si="202"/>
        <v>0.22588992698592453</v>
      </c>
      <c r="P512" s="9">
        <v>4.6844502277163302E-2</v>
      </c>
      <c r="Q512" s="8">
        <f t="shared" si="203"/>
        <v>151</v>
      </c>
      <c r="R512" s="31">
        <f t="shared" si="204"/>
        <v>4.2389289453256068E-2</v>
      </c>
      <c r="S512" s="10">
        <v>0.89525514771709935</v>
      </c>
      <c r="T512" s="8">
        <f t="shared" si="205"/>
        <v>442</v>
      </c>
      <c r="U512" s="31">
        <f t="shared" si="206"/>
        <v>0.64864937959060009</v>
      </c>
      <c r="V512" s="16">
        <v>3.3555018137847642E-2</v>
      </c>
      <c r="W512" s="97">
        <f t="shared" si="217"/>
        <v>124</v>
      </c>
      <c r="X512" s="31">
        <f t="shared" si="207"/>
        <v>-0.75582159919212244</v>
      </c>
      <c r="Y512" s="11">
        <v>86975</v>
      </c>
      <c r="Z512" s="8">
        <f t="shared" si="208"/>
        <v>180</v>
      </c>
      <c r="AA512" s="31">
        <f t="shared" si="209"/>
        <v>-7.3473330832171529E-2</v>
      </c>
      <c r="AB512" s="9">
        <v>4.5999999999999999E-2</v>
      </c>
      <c r="AC512" s="97">
        <f t="shared" si="218"/>
        <v>464</v>
      </c>
      <c r="AD512" s="31">
        <f t="shared" si="210"/>
        <v>0.76235657611038055</v>
      </c>
      <c r="AE512" s="16">
        <v>0.97412480974124804</v>
      </c>
      <c r="AF512" s="8">
        <f t="shared" si="211"/>
        <v>44</v>
      </c>
      <c r="AG512" s="31">
        <f t="shared" si="212"/>
        <v>-0.77289634879551083</v>
      </c>
      <c r="AH512" s="12">
        <v>2.9303333333333335</v>
      </c>
      <c r="AI512" s="97">
        <f t="shared" si="219"/>
        <v>152</v>
      </c>
      <c r="AJ512" s="31">
        <f t="shared" si="213"/>
        <v>-0.23927007507241257</v>
      </c>
      <c r="AK512" s="11">
        <v>146584.75261116086</v>
      </c>
      <c r="AL512" s="36"/>
    </row>
    <row r="513" spans="1:38" x14ac:dyDescent="0.3">
      <c r="A513" t="s">
        <v>944</v>
      </c>
      <c r="B513" s="3" t="s">
        <v>438</v>
      </c>
      <c r="C513" s="4" t="s">
        <v>61</v>
      </c>
      <c r="D513" s="5" t="s">
        <v>44</v>
      </c>
      <c r="E513" s="34">
        <f t="shared" si="194"/>
        <v>0.28987047316645337</v>
      </c>
      <c r="F513" s="6">
        <f t="shared" si="195"/>
        <v>27.266396765640405</v>
      </c>
      <c r="G513" s="7">
        <f t="shared" si="196"/>
        <v>250</v>
      </c>
      <c r="H513" s="97">
        <f t="shared" si="197"/>
        <v>85</v>
      </c>
      <c r="I513" s="31">
        <f t="shared" si="198"/>
        <v>-0.70711756128953152</v>
      </c>
      <c r="J513" s="9">
        <v>-1.2597480503899194E-2</v>
      </c>
      <c r="K513" s="8">
        <f t="shared" si="199"/>
        <v>454</v>
      </c>
      <c r="L513" s="31">
        <f t="shared" si="200"/>
        <v>0.71697635790632741</v>
      </c>
      <c r="M513" s="9">
        <v>1.7527675276752766E-2</v>
      </c>
      <c r="N513" s="8">
        <f t="shared" si="201"/>
        <v>348</v>
      </c>
      <c r="O513" s="31">
        <f t="shared" si="202"/>
        <v>0.47020103431143923</v>
      </c>
      <c r="P513" s="9">
        <v>3.0597377367654201E-2</v>
      </c>
      <c r="Q513" s="8">
        <f t="shared" si="203"/>
        <v>386</v>
      </c>
      <c r="R513" s="31">
        <f t="shared" si="204"/>
        <v>5.3022261440516576E-2</v>
      </c>
      <c r="S513" s="10">
        <v>0</v>
      </c>
      <c r="T513" s="8">
        <f t="shared" si="205"/>
        <v>269</v>
      </c>
      <c r="U513" s="31">
        <f t="shared" si="206"/>
        <v>0.21018016336437481</v>
      </c>
      <c r="V513" s="16">
        <v>6.1964940888707708E-2</v>
      </c>
      <c r="W513" s="97">
        <f t="shared" si="217"/>
        <v>270</v>
      </c>
      <c r="X513" s="31">
        <f t="shared" si="207"/>
        <v>-0.26333844560519576</v>
      </c>
      <c r="Y513" s="11">
        <v>109676</v>
      </c>
      <c r="Z513" s="8">
        <f t="shared" si="208"/>
        <v>102</v>
      </c>
      <c r="AA513" s="31">
        <f t="shared" si="209"/>
        <v>-0.49817715239208832</v>
      </c>
      <c r="AB513" s="9">
        <v>5.2999999999999999E-2</v>
      </c>
      <c r="AC513" s="97">
        <f t="shared" si="218"/>
        <v>301</v>
      </c>
      <c r="AD513" s="31">
        <f t="shared" si="210"/>
        <v>0.34149047539675276</v>
      </c>
      <c r="AE513" s="16">
        <v>0.95066775688198424</v>
      </c>
      <c r="AF513" s="8">
        <f t="shared" si="211"/>
        <v>307</v>
      </c>
      <c r="AG513" s="31">
        <f t="shared" si="212"/>
        <v>6.6065718420203826E-2</v>
      </c>
      <c r="AH513" s="12">
        <v>2.0173333333333332</v>
      </c>
      <c r="AI513" s="97">
        <f t="shared" si="219"/>
        <v>349</v>
      </c>
      <c r="AJ513" s="31">
        <f t="shared" si="213"/>
        <v>-0.16995596843438351</v>
      </c>
      <c r="AK513" s="11">
        <v>234050.12474686108</v>
      </c>
      <c r="AL513" s="36"/>
    </row>
    <row r="514" spans="1:38" x14ac:dyDescent="0.3">
      <c r="A514" t="s">
        <v>102</v>
      </c>
      <c r="B514" s="3" t="s">
        <v>446</v>
      </c>
      <c r="C514" s="4" t="s">
        <v>61</v>
      </c>
      <c r="D514" s="5" t="s">
        <v>44</v>
      </c>
      <c r="E514" s="34">
        <f t="shared" si="194"/>
        <v>0.94104417679119756</v>
      </c>
      <c r="F514" s="6">
        <f t="shared" si="195"/>
        <v>25.189755572688405</v>
      </c>
      <c r="G514" s="7">
        <f t="shared" si="196"/>
        <v>281</v>
      </c>
      <c r="H514" s="97">
        <f t="shared" si="197"/>
        <v>331</v>
      </c>
      <c r="I514" s="31">
        <f t="shared" si="198"/>
        <v>0.11453585309191786</v>
      </c>
      <c r="J514" s="9">
        <v>5.6622599151908259E-2</v>
      </c>
      <c r="K514" s="8">
        <f t="shared" si="199"/>
        <v>271</v>
      </c>
      <c r="L514" s="31">
        <f t="shared" si="200"/>
        <v>0.16465985359753488</v>
      </c>
      <c r="M514" s="9">
        <v>3.6153846153846154E-2</v>
      </c>
      <c r="N514" s="8">
        <f t="shared" si="201"/>
        <v>420</v>
      </c>
      <c r="O514" s="31">
        <f t="shared" si="202"/>
        <v>0.66273395537647128</v>
      </c>
      <c r="P514" s="9">
        <v>1.7793594306049824E-2</v>
      </c>
      <c r="Q514" s="8">
        <f t="shared" si="203"/>
        <v>307</v>
      </c>
      <c r="R514" s="31">
        <f t="shared" si="204"/>
        <v>5.0218430064272478E-2</v>
      </c>
      <c r="S514" s="10">
        <v>0.23607176581680833</v>
      </c>
      <c r="T514" s="8">
        <f t="shared" si="205"/>
        <v>225</v>
      </c>
      <c r="U514" s="31">
        <f t="shared" si="206"/>
        <v>2.5422200203483025E-2</v>
      </c>
      <c r="V514" s="16">
        <v>7.3936042317864867E-2</v>
      </c>
      <c r="W514" s="97">
        <f t="shared" si="217"/>
        <v>328</v>
      </c>
      <c r="X514" s="31">
        <f t="shared" si="207"/>
        <v>-3.0861925899565795E-2</v>
      </c>
      <c r="Y514" s="11">
        <v>120392</v>
      </c>
      <c r="Z514" s="8">
        <f t="shared" si="208"/>
        <v>202</v>
      </c>
      <c r="AA514" s="31">
        <f t="shared" si="209"/>
        <v>4.7870618184947249E-2</v>
      </c>
      <c r="AB514" s="9">
        <v>4.4000000000000004E-2</v>
      </c>
      <c r="AC514" s="97">
        <f t="shared" si="218"/>
        <v>237</v>
      </c>
      <c r="AD514" s="31">
        <f t="shared" si="210"/>
        <v>0.13605626932998438</v>
      </c>
      <c r="AE514" s="16">
        <v>0.93921784199780112</v>
      </c>
      <c r="AF514" s="8">
        <f t="shared" si="211"/>
        <v>329</v>
      </c>
      <c r="AG514" s="31">
        <f t="shared" si="212"/>
        <v>9.8227462508429383E-2</v>
      </c>
      <c r="AH514" s="12">
        <v>1.9823333333333333</v>
      </c>
      <c r="AI514" s="97">
        <f t="shared" si="219"/>
        <v>320</v>
      </c>
      <c r="AJ514" s="31">
        <f t="shared" si="213"/>
        <v>-0.17900465107146246</v>
      </c>
      <c r="AK514" s="11">
        <v>222631.86614730879</v>
      </c>
      <c r="AL514" s="36"/>
    </row>
    <row r="515" spans="1:38" x14ac:dyDescent="0.3">
      <c r="A515" t="s">
        <v>267</v>
      </c>
      <c r="B515" s="3" t="s">
        <v>492</v>
      </c>
      <c r="C515" s="4" t="s">
        <v>61</v>
      </c>
      <c r="D515" s="5" t="s">
        <v>44</v>
      </c>
      <c r="E515" s="34">
        <f t="shared" si="194"/>
        <v>1.0816567930833374</v>
      </c>
      <c r="F515" s="6">
        <f t="shared" si="195"/>
        <v>24.741331519911718</v>
      </c>
      <c r="G515" s="7">
        <f t="shared" si="196"/>
        <v>297</v>
      </c>
      <c r="H515" s="97">
        <f t="shared" si="197"/>
        <v>147</v>
      </c>
      <c r="I515" s="31">
        <f t="shared" si="198"/>
        <v>-0.45449172733056753</v>
      </c>
      <c r="J515" s="9">
        <v>8.6849483690076834E-3</v>
      </c>
      <c r="K515" s="8">
        <f t="shared" si="199"/>
        <v>142</v>
      </c>
      <c r="L515" s="31">
        <f t="shared" si="200"/>
        <v>-0.3563834886353453</v>
      </c>
      <c r="M515" s="9">
        <v>5.3725369458128079E-2</v>
      </c>
      <c r="N515" s="8">
        <f t="shared" si="201"/>
        <v>366</v>
      </c>
      <c r="O515" s="31">
        <f t="shared" si="202"/>
        <v>0.5168021001462042</v>
      </c>
      <c r="P515" s="9">
        <v>2.7498323272971161E-2</v>
      </c>
      <c r="Q515" s="8">
        <f t="shared" si="203"/>
        <v>386</v>
      </c>
      <c r="R515" s="31">
        <f t="shared" si="204"/>
        <v>5.3022261440516576E-2</v>
      </c>
      <c r="S515" s="10">
        <v>0</v>
      </c>
      <c r="T515" s="8">
        <f t="shared" si="205"/>
        <v>376</v>
      </c>
      <c r="U515" s="31">
        <f t="shared" si="206"/>
        <v>0.52062401300557115</v>
      </c>
      <c r="V515" s="16">
        <v>4.185022026431718E-2</v>
      </c>
      <c r="W515" s="97">
        <f t="shared" si="217"/>
        <v>307</v>
      </c>
      <c r="X515" s="31">
        <f t="shared" si="207"/>
        <v>-0.13139348546618479</v>
      </c>
      <c r="Y515" s="11">
        <v>115758</v>
      </c>
      <c r="Z515" s="8">
        <f t="shared" si="208"/>
        <v>246</v>
      </c>
      <c r="AA515" s="31">
        <f t="shared" si="209"/>
        <v>0.16921456720206646</v>
      </c>
      <c r="AB515" s="9">
        <v>4.2000000000000003E-2</v>
      </c>
      <c r="AC515" s="97">
        <f t="shared" si="218"/>
        <v>254</v>
      </c>
      <c r="AD515" s="31">
        <f t="shared" si="210"/>
        <v>0.19650940842785497</v>
      </c>
      <c r="AE515" s="16">
        <v>0.94258720930232553</v>
      </c>
      <c r="AF515" s="8">
        <f t="shared" si="211"/>
        <v>291</v>
      </c>
      <c r="AG515" s="31">
        <f t="shared" si="212"/>
        <v>4.186783477287196E-2</v>
      </c>
      <c r="AH515" s="12">
        <v>2.0436666666666667</v>
      </c>
      <c r="AI515" s="97">
        <f t="shared" si="219"/>
        <v>264</v>
      </c>
      <c r="AJ515" s="31">
        <f t="shared" si="213"/>
        <v>-0.20348090549772349</v>
      </c>
      <c r="AK515" s="11">
        <v>191746.02189830507</v>
      </c>
      <c r="AL515" s="36"/>
    </row>
    <row r="516" spans="1:38" x14ac:dyDescent="0.3">
      <c r="A516" t="s">
        <v>1158</v>
      </c>
      <c r="B516" s="3" t="s">
        <v>535</v>
      </c>
      <c r="C516" s="4" t="s">
        <v>61</v>
      </c>
      <c r="D516" s="5" t="s">
        <v>44</v>
      </c>
      <c r="E516" s="34">
        <f t="shared" si="194"/>
        <v>1.5183196379704211</v>
      </c>
      <c r="F516" s="6">
        <f t="shared" si="195"/>
        <v>23.348781350768693</v>
      </c>
      <c r="G516" s="7">
        <f t="shared" si="196"/>
        <v>322</v>
      </c>
      <c r="H516" s="97">
        <f t="shared" si="197"/>
        <v>100</v>
      </c>
      <c r="I516" s="31">
        <f t="shared" si="198"/>
        <v>-0.63526139131662818</v>
      </c>
      <c r="J516" s="9">
        <v>-6.5439672801635984E-3</v>
      </c>
      <c r="K516" s="8">
        <f t="shared" si="199"/>
        <v>272</v>
      </c>
      <c r="L516" s="31">
        <f t="shared" si="200"/>
        <v>0.16574112982368328</v>
      </c>
      <c r="M516" s="9">
        <v>3.6117381489841983E-2</v>
      </c>
      <c r="N516" s="8">
        <f t="shared" si="201"/>
        <v>352</v>
      </c>
      <c r="O516" s="31">
        <f t="shared" si="202"/>
        <v>0.48802931739967348</v>
      </c>
      <c r="P516" s="9">
        <v>2.9411764705882353E-2</v>
      </c>
      <c r="Q516" s="8">
        <f t="shared" si="203"/>
        <v>386</v>
      </c>
      <c r="R516" s="31">
        <f t="shared" si="204"/>
        <v>5.3022261440516576E-2</v>
      </c>
      <c r="S516" s="10">
        <v>0</v>
      </c>
      <c r="T516" s="8">
        <f t="shared" si="205"/>
        <v>314</v>
      </c>
      <c r="U516" s="31">
        <f t="shared" si="206"/>
        <v>0.3351275001109964</v>
      </c>
      <c r="V516" s="16">
        <v>5.3869174861051729E-2</v>
      </c>
      <c r="W516" s="97">
        <f t="shared" si="217"/>
        <v>372</v>
      </c>
      <c r="X516" s="31">
        <f t="shared" si="207"/>
        <v>0.15670731536348728</v>
      </c>
      <c r="Y516" s="11">
        <v>129038</v>
      </c>
      <c r="Z516" s="8">
        <f t="shared" si="208"/>
        <v>218</v>
      </c>
      <c r="AA516" s="31">
        <f t="shared" si="209"/>
        <v>0.10854259269350727</v>
      </c>
      <c r="AB516" s="9">
        <v>4.2999999999999997E-2</v>
      </c>
      <c r="AC516" s="97">
        <f t="shared" si="218"/>
        <v>372</v>
      </c>
      <c r="AD516" s="31">
        <f t="shared" si="210"/>
        <v>0.51414747256558924</v>
      </c>
      <c r="AE516" s="16">
        <v>0.96029082774049213</v>
      </c>
      <c r="AF516" s="8">
        <f t="shared" si="211"/>
        <v>330</v>
      </c>
      <c r="AG516" s="31">
        <f t="shared" si="212"/>
        <v>9.9758974131678058E-2</v>
      </c>
      <c r="AH516" s="12">
        <v>1.9806666666666668</v>
      </c>
      <c r="AI516" s="97">
        <f t="shared" si="219"/>
        <v>318</v>
      </c>
      <c r="AJ516" s="31">
        <f t="shared" si="213"/>
        <v>-0.17926599905212978</v>
      </c>
      <c r="AK516" s="11">
        <v>222302.07904487444</v>
      </c>
      <c r="AL516" s="36"/>
    </row>
    <row r="517" spans="1:38" x14ac:dyDescent="0.3">
      <c r="A517" t="s">
        <v>980</v>
      </c>
      <c r="B517" s="3" t="s">
        <v>680</v>
      </c>
      <c r="C517" s="4" t="s">
        <v>61</v>
      </c>
      <c r="D517" s="5" t="s">
        <v>44</v>
      </c>
      <c r="E517" s="34">
        <f t="shared" si="194"/>
        <v>9.5882520075558308E-2</v>
      </c>
      <c r="F517" s="6">
        <f t="shared" si="195"/>
        <v>27.885038722590714</v>
      </c>
      <c r="G517" s="7">
        <f t="shared" si="196"/>
        <v>241</v>
      </c>
      <c r="H517" s="97">
        <f t="shared" si="197"/>
        <v>220</v>
      </c>
      <c r="I517" s="31">
        <f t="shared" si="198"/>
        <v>-0.20475492095932865</v>
      </c>
      <c r="J517" s="9">
        <v>2.9723991507430991E-2</v>
      </c>
      <c r="K517" s="8">
        <f t="shared" si="199"/>
        <v>105</v>
      </c>
      <c r="L517" s="31">
        <f t="shared" si="200"/>
        <v>-0.60873638394030027</v>
      </c>
      <c r="M517" s="9">
        <v>6.2235649546827795E-2</v>
      </c>
      <c r="N517" s="8">
        <f t="shared" si="201"/>
        <v>327</v>
      </c>
      <c r="O517" s="31">
        <f t="shared" si="202"/>
        <v>0.43369492126215026</v>
      </c>
      <c r="P517" s="9">
        <v>3.3025099075297229E-2</v>
      </c>
      <c r="Q517" s="8">
        <f t="shared" si="203"/>
        <v>386</v>
      </c>
      <c r="R517" s="31">
        <f t="shared" si="204"/>
        <v>5.3022261440516576E-2</v>
      </c>
      <c r="S517" s="10">
        <v>0</v>
      </c>
      <c r="T517" s="8">
        <f t="shared" si="205"/>
        <v>153</v>
      </c>
      <c r="U517" s="31">
        <f t="shared" si="206"/>
        <v>-0.18447388695418829</v>
      </c>
      <c r="V517" s="16">
        <v>8.7535928926051734E-2</v>
      </c>
      <c r="W517" s="97">
        <f t="shared" si="217"/>
        <v>220</v>
      </c>
      <c r="X517" s="31">
        <f t="shared" si="207"/>
        <v>-0.44613493263763676</v>
      </c>
      <c r="Y517" s="11">
        <v>101250</v>
      </c>
      <c r="Z517" s="8">
        <f t="shared" si="208"/>
        <v>141</v>
      </c>
      <c r="AA517" s="31">
        <f t="shared" si="209"/>
        <v>-0.25548925435785036</v>
      </c>
      <c r="AB517" s="9">
        <v>4.9000000000000002E-2</v>
      </c>
      <c r="AC517" s="97">
        <f t="shared" si="218"/>
        <v>455</v>
      </c>
      <c r="AD517" s="31">
        <f t="shared" si="210"/>
        <v>0.7409808737659942</v>
      </c>
      <c r="AE517" s="16">
        <v>0.97293343087051942</v>
      </c>
      <c r="AF517" s="8">
        <f t="shared" si="211"/>
        <v>304</v>
      </c>
      <c r="AG517" s="31">
        <f t="shared" si="212"/>
        <v>6.085857890115752E-2</v>
      </c>
      <c r="AH517" s="12">
        <v>2.0230000000000001</v>
      </c>
      <c r="AI517" s="97">
        <f t="shared" si="219"/>
        <v>180</v>
      </c>
      <c r="AJ517" s="31">
        <f t="shared" si="213"/>
        <v>-0.23023712377523781</v>
      </c>
      <c r="AK517" s="11">
        <v>157983.16030927835</v>
      </c>
      <c r="AL517" s="36"/>
    </row>
    <row r="518" spans="1:38" x14ac:dyDescent="0.3">
      <c r="A518" t="s">
        <v>579</v>
      </c>
      <c r="B518" s="3" t="s">
        <v>736</v>
      </c>
      <c r="C518" s="4" t="s">
        <v>61</v>
      </c>
      <c r="D518" s="5" t="s">
        <v>44</v>
      </c>
      <c r="E518" s="34">
        <f t="shared" si="194"/>
        <v>-4.1749525833858883</v>
      </c>
      <c r="F518" s="6">
        <f t="shared" si="195"/>
        <v>41.5050483372057</v>
      </c>
      <c r="G518" s="7">
        <f t="shared" si="196"/>
        <v>82</v>
      </c>
      <c r="H518" s="97">
        <f t="shared" si="197"/>
        <v>363</v>
      </c>
      <c r="I518" s="31">
        <f t="shared" si="198"/>
        <v>0.18560998014742774</v>
      </c>
      <c r="J518" s="9">
        <v>6.2610229276895968E-2</v>
      </c>
      <c r="K518" s="8">
        <f t="shared" si="199"/>
        <v>53</v>
      </c>
      <c r="L518" s="31">
        <f t="shared" si="200"/>
        <v>-1.1874211017829137</v>
      </c>
      <c r="M518" s="9">
        <v>8.1751054852320676E-2</v>
      </c>
      <c r="N518" s="8">
        <f t="shared" si="201"/>
        <v>63</v>
      </c>
      <c r="O518" s="31">
        <f t="shared" si="202"/>
        <v>-1.0889054462433778</v>
      </c>
      <c r="P518" s="9">
        <v>0.13428074245939675</v>
      </c>
      <c r="Q518" s="8">
        <f t="shared" si="203"/>
        <v>267</v>
      </c>
      <c r="R518" s="31">
        <f t="shared" si="204"/>
        <v>4.879806593022494E-2</v>
      </c>
      <c r="S518" s="10">
        <v>0.3556609365737996</v>
      </c>
      <c r="T518" s="8">
        <f t="shared" si="205"/>
        <v>55</v>
      </c>
      <c r="U518" s="31">
        <f t="shared" si="206"/>
        <v>-1.1629729373263777</v>
      </c>
      <c r="V518" s="16">
        <v>0.15093623481781376</v>
      </c>
      <c r="W518" s="97">
        <f t="shared" si="217"/>
        <v>72</v>
      </c>
      <c r="X518" s="31">
        <f t="shared" si="207"/>
        <v>-0.98912250371940347</v>
      </c>
      <c r="Y518" s="11">
        <v>76221</v>
      </c>
      <c r="Z518" s="8">
        <f t="shared" si="208"/>
        <v>111</v>
      </c>
      <c r="AA518" s="31">
        <f t="shared" si="209"/>
        <v>-0.43750517788352916</v>
      </c>
      <c r="AB518" s="9">
        <v>5.2000000000000005E-2</v>
      </c>
      <c r="AC518" s="97">
        <f t="shared" si="218"/>
        <v>187</v>
      </c>
      <c r="AD518" s="31">
        <f t="shared" si="210"/>
        <v>-8.0365740875146294E-2</v>
      </c>
      <c r="AE518" s="16">
        <v>0.92715551974214339</v>
      </c>
      <c r="AF518" s="8">
        <f t="shared" si="211"/>
        <v>60</v>
      </c>
      <c r="AG518" s="31">
        <f t="shared" si="212"/>
        <v>-0.61851997717202722</v>
      </c>
      <c r="AH518" s="12">
        <v>2.7623333333333329</v>
      </c>
      <c r="AI518" s="97">
        <f t="shared" si="219"/>
        <v>153</v>
      </c>
      <c r="AJ518" s="31">
        <f t="shared" si="213"/>
        <v>-0.23918427426560318</v>
      </c>
      <c r="AK518" s="11">
        <v>146693.02205097806</v>
      </c>
      <c r="AL518" s="36"/>
    </row>
    <row r="519" spans="1:38" x14ac:dyDescent="0.3">
      <c r="A519" t="s">
        <v>982</v>
      </c>
      <c r="B519" s="3" t="s">
        <v>775</v>
      </c>
      <c r="C519" s="4" t="s">
        <v>61</v>
      </c>
      <c r="D519" s="5" t="s">
        <v>44</v>
      </c>
      <c r="E519" s="34">
        <f t="shared" ref="E519:E570" si="220">((I519+L519+AG519+AJ519)*0.25)+(O519+R519+U519+X519+AA519+AD519)</f>
        <v>-0.15509695044016147</v>
      </c>
      <c r="F519" s="6">
        <f t="shared" ref="F519:F570" si="221">((E519*$J$579)+$K$579)</f>
        <v>28.685430851690846</v>
      </c>
      <c r="G519" s="7">
        <f t="shared" ref="G519:G570" si="222">RANK(E519,$E$7:$E$570,1)</f>
        <v>228</v>
      </c>
      <c r="H519" s="97">
        <f t="shared" ref="H519:H570" si="223">RANK(J519,J$7:J$570,1)</f>
        <v>82</v>
      </c>
      <c r="I519" s="31">
        <f t="shared" ref="I519:I570" si="224">(J519-J$572)/J$573</f>
        <v>-0.7247688040877206</v>
      </c>
      <c r="J519" s="9">
        <v>-1.4084507042253502E-2</v>
      </c>
      <c r="K519" s="8">
        <f t="shared" ref="K519:K570" si="225">RANK(M519,M$7:M$570,0)</f>
        <v>18</v>
      </c>
      <c r="L519" s="31">
        <f t="shared" ref="L519:L570" si="226">-(M519-M$572)/M$573</f>
        <v>-2.1022740523815675</v>
      </c>
      <c r="M519" s="9">
        <v>0.11260330578512397</v>
      </c>
      <c r="N519" s="8">
        <f t="shared" ref="N519:N570" si="227">RANK(P519,P$7:P$570,0)</f>
        <v>342</v>
      </c>
      <c r="O519" s="31">
        <f t="shared" ref="O519:O570" si="228">-(P519-P$572)/P$573</f>
        <v>0.45765219553140707</v>
      </c>
      <c r="P519" s="9">
        <v>3.1431897555296857E-2</v>
      </c>
      <c r="Q519" s="8">
        <f t="shared" ref="Q519:Q570" si="229">RANK(S519,S$7:S$570,0)</f>
        <v>245</v>
      </c>
      <c r="R519" s="31">
        <f t="shared" ref="R519:R570" si="230">-(S519-S$572)/S$573</f>
        <v>4.7880690137585842E-2</v>
      </c>
      <c r="S519" s="10">
        <v>0.4329004329004329</v>
      </c>
      <c r="T519" s="8">
        <f t="shared" ref="T519:T570" si="231">RANK(V519,V$7:V$570,0)</f>
        <v>237</v>
      </c>
      <c r="U519" s="31">
        <f t="shared" ref="U519:U570" si="232">-(V519-V$572)/V$573</f>
        <v>8.0453584760500796E-2</v>
      </c>
      <c r="V519" s="16">
        <v>7.0370370370370375E-2</v>
      </c>
      <c r="W519" s="97">
        <f t="shared" si="217"/>
        <v>250</v>
      </c>
      <c r="X519" s="31">
        <f t="shared" ref="X519:X570" si="233">(Y519-Y$572)/Y$573</f>
        <v>-0.35282758742917147</v>
      </c>
      <c r="Y519" s="11">
        <v>105551</v>
      </c>
      <c r="Z519" s="8">
        <f t="shared" ref="Z519:Z570" si="234">RANK(AB519,AB$7:AB$570,0)</f>
        <v>180</v>
      </c>
      <c r="AA519" s="31">
        <f t="shared" ref="AA519:AA570" si="235">-(AB519-AB$572)/AB$573</f>
        <v>-7.3473330832171529E-2</v>
      </c>
      <c r="AB519" s="9">
        <v>4.5999999999999999E-2</v>
      </c>
      <c r="AC519" s="97">
        <f t="shared" si="218"/>
        <v>392</v>
      </c>
      <c r="AD519" s="31">
        <f t="shared" ref="AD519:AD570" si="236">(AE519-AE$572)/AE$573</f>
        <v>0.58745416544541029</v>
      </c>
      <c r="AE519" s="16">
        <v>0.96437659033078882</v>
      </c>
      <c r="AF519" s="8">
        <f t="shared" ref="AF519:AF570" si="237">RANK(AH519,AH$7:AH$570,0)</f>
        <v>76</v>
      </c>
      <c r="AG519" s="31">
        <f t="shared" ref="AG519:AG570" si="238">-(AH519-AH$572)/AH$573</f>
        <v>-0.53643095416588993</v>
      </c>
      <c r="AH519" s="12">
        <v>2.673</v>
      </c>
      <c r="AI519" s="97">
        <f t="shared" si="219"/>
        <v>136</v>
      </c>
      <c r="AJ519" s="31">
        <f t="shared" ref="AJ519:AJ570" si="239">(AK519-AK$572)/AK$573</f>
        <v>-0.24547286157971199</v>
      </c>
      <c r="AK519" s="11">
        <v>138757.64415584414</v>
      </c>
      <c r="AL519" s="36"/>
    </row>
    <row r="520" spans="1:38" x14ac:dyDescent="0.3">
      <c r="A520" t="s">
        <v>989</v>
      </c>
      <c r="B520" s="3" t="s">
        <v>925</v>
      </c>
      <c r="C520" s="4" t="s">
        <v>61</v>
      </c>
      <c r="D520" s="5" t="s">
        <v>44</v>
      </c>
      <c r="E520" s="34">
        <f t="shared" si="220"/>
        <v>2.10171882406167</v>
      </c>
      <c r="F520" s="6">
        <f t="shared" si="221"/>
        <v>21.488278116335376</v>
      </c>
      <c r="G520" s="7">
        <f t="shared" si="222"/>
        <v>364</v>
      </c>
      <c r="H520" s="97">
        <f t="shared" si="223"/>
        <v>356</v>
      </c>
      <c r="I520" s="31">
        <f t="shared" si="224"/>
        <v>0.17144998992224611</v>
      </c>
      <c r="J520" s="9">
        <v>6.1417322834645738E-2</v>
      </c>
      <c r="K520" s="8">
        <f t="shared" si="225"/>
        <v>535</v>
      </c>
      <c r="L520" s="31">
        <f t="shared" si="226"/>
        <v>1.2367194871514957</v>
      </c>
      <c r="M520" s="9">
        <v>0</v>
      </c>
      <c r="N520" s="8">
        <f t="shared" si="227"/>
        <v>399</v>
      </c>
      <c r="O520" s="31">
        <f t="shared" si="228"/>
        <v>0.62302625435828463</v>
      </c>
      <c r="P520" s="9">
        <v>2.0434227330779056E-2</v>
      </c>
      <c r="Q520" s="8">
        <f t="shared" si="229"/>
        <v>225</v>
      </c>
      <c r="R520" s="31">
        <f t="shared" si="230"/>
        <v>4.7148359506901348E-2</v>
      </c>
      <c r="S520" s="10">
        <v>0.49455984174085071</v>
      </c>
      <c r="T520" s="8">
        <f t="shared" si="231"/>
        <v>483</v>
      </c>
      <c r="U520" s="31">
        <f t="shared" si="232"/>
        <v>0.72349310507106557</v>
      </c>
      <c r="V520" s="16">
        <v>2.8705636743215031E-2</v>
      </c>
      <c r="W520" s="97">
        <f t="shared" si="217"/>
        <v>240</v>
      </c>
      <c r="X520" s="31">
        <f t="shared" si="233"/>
        <v>-0.38172444486178614</v>
      </c>
      <c r="Y520" s="11">
        <v>104219</v>
      </c>
      <c r="Z520" s="8">
        <f t="shared" si="234"/>
        <v>266</v>
      </c>
      <c r="AA520" s="31">
        <f t="shared" si="235"/>
        <v>0.22988654171062647</v>
      </c>
      <c r="AB520" s="9">
        <v>4.0999999999999995E-2</v>
      </c>
      <c r="AC520" s="97">
        <f t="shared" si="218"/>
        <v>376</v>
      </c>
      <c r="AD520" s="31">
        <f t="shared" si="236"/>
        <v>0.53148808213817189</v>
      </c>
      <c r="AE520" s="16">
        <v>0.96125730994152048</v>
      </c>
      <c r="AF520" s="8">
        <f t="shared" si="237"/>
        <v>331</v>
      </c>
      <c r="AG520" s="31">
        <f t="shared" si="238"/>
        <v>0.10404720667677494</v>
      </c>
      <c r="AH520" s="12">
        <v>1.976</v>
      </c>
      <c r="AI520" s="97">
        <f t="shared" si="219"/>
        <v>276</v>
      </c>
      <c r="AJ520" s="31">
        <f t="shared" si="239"/>
        <v>-0.19861297919689189</v>
      </c>
      <c r="AK520" s="11">
        <v>197888.71068249259</v>
      </c>
      <c r="AL520" s="36"/>
    </row>
    <row r="521" spans="1:38" x14ac:dyDescent="0.3">
      <c r="A521" t="s">
        <v>810</v>
      </c>
      <c r="B521" s="3" t="s">
        <v>979</v>
      </c>
      <c r="C521" s="4" t="s">
        <v>61</v>
      </c>
      <c r="D521" s="5" t="s">
        <v>44</v>
      </c>
      <c r="E521" s="34">
        <f t="shared" si="220"/>
        <v>3.8805603954498511</v>
      </c>
      <c r="F521" s="6">
        <f t="shared" si="221"/>
        <v>15.81542053268679</v>
      </c>
      <c r="G521" s="7">
        <f t="shared" si="222"/>
        <v>475</v>
      </c>
      <c r="H521" s="97">
        <f t="shared" si="223"/>
        <v>374</v>
      </c>
      <c r="I521" s="31">
        <f t="shared" si="224"/>
        <v>0.21811003940881515</v>
      </c>
      <c r="J521" s="9">
        <v>6.5348192329827803E-2</v>
      </c>
      <c r="K521" s="8">
        <f t="shared" si="225"/>
        <v>322</v>
      </c>
      <c r="L521" s="31">
        <f t="shared" si="226"/>
        <v>0.35133797575271664</v>
      </c>
      <c r="M521" s="9">
        <v>2.9858364169962997E-2</v>
      </c>
      <c r="N521" s="8">
        <f t="shared" si="227"/>
        <v>433</v>
      </c>
      <c r="O521" s="31">
        <f t="shared" si="228"/>
        <v>0.68411910139740395</v>
      </c>
      <c r="P521" s="9">
        <v>1.6371443907675792E-2</v>
      </c>
      <c r="Q521" s="8">
        <f t="shared" si="229"/>
        <v>386</v>
      </c>
      <c r="R521" s="31">
        <f t="shared" si="230"/>
        <v>5.3022261440516576E-2</v>
      </c>
      <c r="S521" s="10">
        <v>0</v>
      </c>
      <c r="T521" s="8">
        <f t="shared" si="231"/>
        <v>389</v>
      </c>
      <c r="U521" s="31">
        <f t="shared" si="232"/>
        <v>0.54462317407129746</v>
      </c>
      <c r="V521" s="16">
        <v>4.0295232395770993E-2</v>
      </c>
      <c r="W521" s="97">
        <f t="shared" si="217"/>
        <v>474</v>
      </c>
      <c r="X521" s="31">
        <f t="shared" si="233"/>
        <v>1.0011593991206398</v>
      </c>
      <c r="Y521" s="11">
        <v>167963</v>
      </c>
      <c r="Z521" s="8">
        <f t="shared" si="234"/>
        <v>442</v>
      </c>
      <c r="AA521" s="31">
        <f t="shared" si="235"/>
        <v>0.65459036327054287</v>
      </c>
      <c r="AB521" s="9">
        <v>3.4000000000000002E-2</v>
      </c>
      <c r="AC521" s="97">
        <f t="shared" si="218"/>
        <v>509</v>
      </c>
      <c r="AD521" s="31">
        <f t="shared" si="236"/>
        <v>0.89264548160331292</v>
      </c>
      <c r="AE521" s="16">
        <v>0.98138648688260299</v>
      </c>
      <c r="AF521" s="8">
        <f t="shared" si="237"/>
        <v>171</v>
      </c>
      <c r="AG521" s="31">
        <f t="shared" si="238"/>
        <v>-0.21236309468643558</v>
      </c>
      <c r="AH521" s="12">
        <v>2.3203333333333336</v>
      </c>
      <c r="AI521" s="97">
        <f t="shared" si="219"/>
        <v>374</v>
      </c>
      <c r="AJ521" s="31">
        <f t="shared" si="239"/>
        <v>-0.15548246229054521</v>
      </c>
      <c r="AK521" s="11">
        <v>252313.8038503094</v>
      </c>
      <c r="AL521" s="36"/>
    </row>
    <row r="522" spans="1:38" x14ac:dyDescent="0.3">
      <c r="A522" t="s">
        <v>1156</v>
      </c>
      <c r="B522" s="3" t="s">
        <v>992</v>
      </c>
      <c r="C522" s="4" t="s">
        <v>61</v>
      </c>
      <c r="D522" s="5" t="s">
        <v>44</v>
      </c>
      <c r="E522" s="34">
        <f t="shared" si="220"/>
        <v>1.7357332079972985</v>
      </c>
      <c r="F522" s="6">
        <f t="shared" si="221"/>
        <v>22.655433365566957</v>
      </c>
      <c r="G522" s="7">
        <f t="shared" si="222"/>
        <v>339</v>
      </c>
      <c r="H522" s="97">
        <f t="shared" si="223"/>
        <v>251</v>
      </c>
      <c r="I522" s="31">
        <f t="shared" si="224"/>
        <v>-0.13401515725693078</v>
      </c>
      <c r="J522" s="9">
        <v>3.5683453237410179E-2</v>
      </c>
      <c r="K522" s="8">
        <f t="shared" si="225"/>
        <v>364</v>
      </c>
      <c r="L522" s="31">
        <f t="shared" si="226"/>
        <v>0.45865995532460269</v>
      </c>
      <c r="M522" s="9">
        <v>2.6239067055393587E-2</v>
      </c>
      <c r="N522" s="8">
        <f t="shared" si="227"/>
        <v>374</v>
      </c>
      <c r="O522" s="31">
        <f t="shared" si="228"/>
        <v>0.54761663323331999</v>
      </c>
      <c r="P522" s="9">
        <v>2.5449101796407185E-2</v>
      </c>
      <c r="Q522" s="8">
        <f t="shared" si="229"/>
        <v>294</v>
      </c>
      <c r="R522" s="31">
        <f t="shared" si="230"/>
        <v>4.9722169829021716E-2</v>
      </c>
      <c r="S522" s="10">
        <v>0.2778549597110308</v>
      </c>
      <c r="T522" s="8">
        <f t="shared" si="231"/>
        <v>484</v>
      </c>
      <c r="U522" s="31">
        <f t="shared" si="232"/>
        <v>0.72618725642935256</v>
      </c>
      <c r="V522" s="16">
        <v>2.8531073446327684E-2</v>
      </c>
      <c r="W522" s="97">
        <f t="shared" si="217"/>
        <v>398</v>
      </c>
      <c r="X522" s="31">
        <f t="shared" si="233"/>
        <v>0.37727364382999901</v>
      </c>
      <c r="Y522" s="11">
        <v>139205</v>
      </c>
      <c r="Z522" s="8">
        <f t="shared" si="234"/>
        <v>266</v>
      </c>
      <c r="AA522" s="31">
        <f t="shared" si="235"/>
        <v>0.22988654171062647</v>
      </c>
      <c r="AB522" s="9">
        <v>4.0999999999999995E-2</v>
      </c>
      <c r="AC522" s="97">
        <f t="shared" si="218"/>
        <v>195</v>
      </c>
      <c r="AD522" s="31">
        <f t="shared" si="236"/>
        <v>-4.7027742444838351E-2</v>
      </c>
      <c r="AE522" s="16">
        <v>0.92901361947998351</v>
      </c>
      <c r="AF522" s="8">
        <f t="shared" si="237"/>
        <v>50</v>
      </c>
      <c r="AG522" s="31">
        <f t="shared" si="238"/>
        <v>-0.68039304675128043</v>
      </c>
      <c r="AH522" s="12">
        <v>2.8296666666666663</v>
      </c>
      <c r="AI522" s="97">
        <f t="shared" si="219"/>
        <v>165</v>
      </c>
      <c r="AJ522" s="31">
        <f t="shared" si="239"/>
        <v>-0.23595292967712228</v>
      </c>
      <c r="AK522" s="11">
        <v>150770.55793275911</v>
      </c>
      <c r="AL522" s="36"/>
    </row>
    <row r="523" spans="1:38" x14ac:dyDescent="0.3">
      <c r="A523" t="s">
        <v>99</v>
      </c>
      <c r="B523" s="3" t="s">
        <v>994</v>
      </c>
      <c r="C523" s="4" t="s">
        <v>61</v>
      </c>
      <c r="D523" s="5" t="s">
        <v>44</v>
      </c>
      <c r="E523" s="34">
        <f t="shared" si="220"/>
        <v>2.1183544843683331</v>
      </c>
      <c r="F523" s="6">
        <f t="shared" si="221"/>
        <v>21.435225762911902</v>
      </c>
      <c r="G523" s="7">
        <f t="shared" si="222"/>
        <v>366</v>
      </c>
      <c r="H523" s="97">
        <f t="shared" si="223"/>
        <v>202</v>
      </c>
      <c r="I523" s="31">
        <f t="shared" si="224"/>
        <v>-0.27552612678026844</v>
      </c>
      <c r="J523" s="9">
        <v>2.376188094047027E-2</v>
      </c>
      <c r="K523" s="8">
        <f t="shared" si="225"/>
        <v>392</v>
      </c>
      <c r="L523" s="31">
        <f t="shared" si="226"/>
        <v>0.54675683045418866</v>
      </c>
      <c r="M523" s="9">
        <v>2.3268112109994712E-2</v>
      </c>
      <c r="N523" s="8">
        <f t="shared" si="227"/>
        <v>372</v>
      </c>
      <c r="O523" s="31">
        <f t="shared" si="228"/>
        <v>0.53826858794776844</v>
      </c>
      <c r="P523" s="9">
        <v>2.6070763500931099E-2</v>
      </c>
      <c r="Q523" s="8">
        <f t="shared" si="229"/>
        <v>386</v>
      </c>
      <c r="R523" s="31">
        <f t="shared" si="230"/>
        <v>5.3022261440516576E-2</v>
      </c>
      <c r="S523" s="10">
        <v>0</v>
      </c>
      <c r="T523" s="8">
        <f t="shared" si="231"/>
        <v>506</v>
      </c>
      <c r="U523" s="31">
        <f t="shared" si="232"/>
        <v>0.80468073197128998</v>
      </c>
      <c r="V523" s="16">
        <v>2.3445212240868707E-2</v>
      </c>
      <c r="W523" s="97">
        <f t="shared" ref="W523:W545" si="240">RANK(Y523,Y$7:Y$570,1)</f>
        <v>344</v>
      </c>
      <c r="X523" s="31">
        <f t="shared" si="233"/>
        <v>2.8623947283789686E-2</v>
      </c>
      <c r="Y523" s="11">
        <v>123134</v>
      </c>
      <c r="Z523" s="8">
        <f t="shared" si="234"/>
        <v>191</v>
      </c>
      <c r="AA523" s="31">
        <f t="shared" si="235"/>
        <v>-1.2801356323611931E-2</v>
      </c>
      <c r="AB523" s="9">
        <v>4.4999999999999998E-2</v>
      </c>
      <c r="AC523" s="97">
        <f t="shared" ref="AC523:AC545" si="241">RANK(AE523,AE$7:AE$570,1)</f>
        <v>443</v>
      </c>
      <c r="AD523" s="31">
        <f t="shared" si="236"/>
        <v>0.71509269923906849</v>
      </c>
      <c r="AE523" s="16">
        <v>0.97149054849705607</v>
      </c>
      <c r="AF523" s="8">
        <f t="shared" si="237"/>
        <v>227</v>
      </c>
      <c r="AG523" s="31">
        <f t="shared" si="238"/>
        <v>-9.290518807302578E-2</v>
      </c>
      <c r="AH523" s="12">
        <v>2.1903333333333332</v>
      </c>
      <c r="AI523" s="97">
        <f t="shared" ref="AI523:AI545" si="242">RANK(AK523,AK$7:AK$570,1)</f>
        <v>234</v>
      </c>
      <c r="AJ523" s="31">
        <f t="shared" si="239"/>
        <v>-0.21245506436284814</v>
      </c>
      <c r="AK523" s="11">
        <v>180421.80258978743</v>
      </c>
      <c r="AL523" s="36"/>
    </row>
    <row r="524" spans="1:38" x14ac:dyDescent="0.3">
      <c r="A524" t="s">
        <v>371</v>
      </c>
      <c r="B524" s="3" t="s">
        <v>1008</v>
      </c>
      <c r="C524" s="4" t="s">
        <v>61</v>
      </c>
      <c r="D524" s="5" t="s">
        <v>44</v>
      </c>
      <c r="E524" s="34">
        <f t="shared" si="220"/>
        <v>-2.7501417342292926</v>
      </c>
      <c r="F524" s="6">
        <f t="shared" si="221"/>
        <v>36.961220960496085</v>
      </c>
      <c r="G524" s="7">
        <f t="shared" si="222"/>
        <v>114</v>
      </c>
      <c r="H524" s="97">
        <f t="shared" si="223"/>
        <v>144</v>
      </c>
      <c r="I524" s="31">
        <f t="shared" si="224"/>
        <v>-0.45938748322169687</v>
      </c>
      <c r="J524" s="9">
        <v>8.2725060827251173E-3</v>
      </c>
      <c r="K524" s="8">
        <f t="shared" si="225"/>
        <v>535</v>
      </c>
      <c r="L524" s="31">
        <f t="shared" si="226"/>
        <v>1.2367194871514957</v>
      </c>
      <c r="M524" s="9">
        <v>0</v>
      </c>
      <c r="N524" s="8">
        <f t="shared" si="227"/>
        <v>117</v>
      </c>
      <c r="O524" s="31">
        <f t="shared" si="228"/>
        <v>-0.4076321987144253</v>
      </c>
      <c r="P524" s="9">
        <v>8.8974854932301742E-2</v>
      </c>
      <c r="Q524" s="8">
        <f t="shared" si="229"/>
        <v>229</v>
      </c>
      <c r="R524" s="31">
        <f t="shared" si="230"/>
        <v>4.7290104244681636E-2</v>
      </c>
      <c r="S524" s="10">
        <v>0.4826254826254826</v>
      </c>
      <c r="T524" s="8">
        <f t="shared" si="231"/>
        <v>113</v>
      </c>
      <c r="U524" s="31">
        <f t="shared" si="232"/>
        <v>-0.42011213476567694</v>
      </c>
      <c r="V524" s="16">
        <v>0.10280373831775701</v>
      </c>
      <c r="W524" s="97">
        <f t="shared" si="240"/>
        <v>66</v>
      </c>
      <c r="X524" s="31">
        <f t="shared" si="233"/>
        <v>-1.004764120993364</v>
      </c>
      <c r="Y524" s="11">
        <v>75500</v>
      </c>
      <c r="Z524" s="8">
        <f t="shared" si="234"/>
        <v>78</v>
      </c>
      <c r="AA524" s="31">
        <f t="shared" si="235"/>
        <v>-0.68019307591776668</v>
      </c>
      <c r="AB524" s="9">
        <v>5.5999999999999994E-2</v>
      </c>
      <c r="AC524" s="97">
        <f t="shared" si="241"/>
        <v>137</v>
      </c>
      <c r="AD524" s="31">
        <f t="shared" si="236"/>
        <v>-0.31912695946395053</v>
      </c>
      <c r="AE524" s="16">
        <v>0.91384811742182515</v>
      </c>
      <c r="AF524" s="8">
        <f t="shared" si="237"/>
        <v>113</v>
      </c>
      <c r="AG524" s="31">
        <f t="shared" si="238"/>
        <v>-0.36643316398526865</v>
      </c>
      <c r="AH524" s="12">
        <v>2.488</v>
      </c>
      <c r="AI524" s="97">
        <f t="shared" si="242"/>
        <v>58</v>
      </c>
      <c r="AJ524" s="31">
        <f t="shared" si="239"/>
        <v>-0.27331223441969188</v>
      </c>
      <c r="AK524" s="11">
        <v>103627.98262548262</v>
      </c>
      <c r="AL524" s="36"/>
    </row>
    <row r="525" spans="1:38" x14ac:dyDescent="0.3">
      <c r="A525" t="s">
        <v>437</v>
      </c>
      <c r="B525" s="3" t="s">
        <v>1053</v>
      </c>
      <c r="C525" s="4" t="s">
        <v>61</v>
      </c>
      <c r="D525" s="5" t="s">
        <v>44</v>
      </c>
      <c r="E525" s="34">
        <f t="shared" si="220"/>
        <v>1.7539243219614125</v>
      </c>
      <c r="F525" s="6">
        <f t="shared" si="221"/>
        <v>22.597420555170466</v>
      </c>
      <c r="G525" s="7">
        <f t="shared" si="222"/>
        <v>341</v>
      </c>
      <c r="H525" s="97">
        <f t="shared" si="223"/>
        <v>127</v>
      </c>
      <c r="I525" s="31">
        <f t="shared" si="224"/>
        <v>-0.49866541454003493</v>
      </c>
      <c r="J525" s="9">
        <v>4.9635421242202327E-3</v>
      </c>
      <c r="K525" s="8">
        <f t="shared" si="225"/>
        <v>315</v>
      </c>
      <c r="L525" s="31">
        <f t="shared" si="226"/>
        <v>0.32924058859680838</v>
      </c>
      <c r="M525" s="9">
        <v>3.0603570416548598E-2</v>
      </c>
      <c r="N525" s="8">
        <f t="shared" si="227"/>
        <v>412</v>
      </c>
      <c r="O525" s="31">
        <f t="shared" si="228"/>
        <v>0.64993963331789584</v>
      </c>
      <c r="P525" s="9">
        <v>1.8644439570081158E-2</v>
      </c>
      <c r="Q525" s="8">
        <f t="shared" si="229"/>
        <v>377</v>
      </c>
      <c r="R525" s="31">
        <f t="shared" si="230"/>
        <v>5.2503137802692799E-2</v>
      </c>
      <c r="S525" s="10">
        <v>4.3708204029896412E-2</v>
      </c>
      <c r="T525" s="8">
        <f t="shared" si="231"/>
        <v>372</v>
      </c>
      <c r="U525" s="31">
        <f t="shared" si="232"/>
        <v>0.51242407462645467</v>
      </c>
      <c r="V525" s="16">
        <v>4.2381522365562793E-2</v>
      </c>
      <c r="W525" s="97">
        <f t="shared" si="240"/>
        <v>309</v>
      </c>
      <c r="X525" s="31">
        <f t="shared" si="233"/>
        <v>-0.12889863666381943</v>
      </c>
      <c r="Y525" s="11">
        <v>115873</v>
      </c>
      <c r="Z525" s="8">
        <f t="shared" si="234"/>
        <v>218</v>
      </c>
      <c r="AA525" s="31">
        <f t="shared" si="235"/>
        <v>0.10854259269350727</v>
      </c>
      <c r="AB525" s="9">
        <v>4.2999999999999997E-2</v>
      </c>
      <c r="AC525" s="97">
        <f t="shared" si="241"/>
        <v>432</v>
      </c>
      <c r="AD525" s="31">
        <f t="shared" si="236"/>
        <v>0.68371719083485161</v>
      </c>
      <c r="AE525" s="16">
        <v>0.96974182851729041</v>
      </c>
      <c r="AF525" s="8">
        <f t="shared" si="237"/>
        <v>217</v>
      </c>
      <c r="AG525" s="31">
        <f t="shared" si="238"/>
        <v>-0.11342744382456042</v>
      </c>
      <c r="AH525" s="12">
        <v>2.2126666666666668</v>
      </c>
      <c r="AI525" s="97">
        <f t="shared" si="242"/>
        <v>222</v>
      </c>
      <c r="AJ525" s="31">
        <f t="shared" si="239"/>
        <v>-0.21436241283289462</v>
      </c>
      <c r="AK525" s="11">
        <v>178014.97731544211</v>
      </c>
      <c r="AL525" s="36"/>
    </row>
    <row r="526" spans="1:38" x14ac:dyDescent="0.3">
      <c r="A526" t="s">
        <v>978</v>
      </c>
      <c r="B526" s="3" t="s">
        <v>1069</v>
      </c>
      <c r="C526" s="4" t="s">
        <v>61</v>
      </c>
      <c r="D526" s="5" t="s">
        <v>44</v>
      </c>
      <c r="E526" s="34">
        <f t="shared" si="220"/>
        <v>3.3461629457655202</v>
      </c>
      <c r="F526" s="6">
        <f t="shared" si="221"/>
        <v>17.519653598680655</v>
      </c>
      <c r="G526" s="7">
        <f t="shared" si="222"/>
        <v>443</v>
      </c>
      <c r="H526" s="97">
        <f t="shared" si="223"/>
        <v>2</v>
      </c>
      <c r="I526" s="31">
        <f t="shared" si="224"/>
        <v>-4.8740052381118009</v>
      </c>
      <c r="J526" s="9">
        <v>-0.36363636363636365</v>
      </c>
      <c r="K526" s="8">
        <f t="shared" si="225"/>
        <v>535</v>
      </c>
      <c r="L526" s="31">
        <f t="shared" si="226"/>
        <v>1.2367194871514957</v>
      </c>
      <c r="M526" s="9">
        <v>0</v>
      </c>
      <c r="N526" s="8">
        <f t="shared" si="227"/>
        <v>525</v>
      </c>
      <c r="O526" s="31">
        <f t="shared" si="228"/>
        <v>0.93029961714273846</v>
      </c>
      <c r="P526" s="9">
        <v>0</v>
      </c>
      <c r="Q526" s="8">
        <f t="shared" si="229"/>
        <v>386</v>
      </c>
      <c r="R526" s="31">
        <f t="shared" si="230"/>
        <v>5.3022261440516576E-2</v>
      </c>
      <c r="S526" s="10">
        <v>0</v>
      </c>
      <c r="T526" s="8">
        <f t="shared" si="231"/>
        <v>562</v>
      </c>
      <c r="U526" s="31">
        <f t="shared" si="232"/>
        <v>1.1665262718434459</v>
      </c>
      <c r="V526" s="16">
        <v>0</v>
      </c>
      <c r="W526" s="97">
        <f t="shared" si="240"/>
        <v>1</v>
      </c>
      <c r="X526" s="31">
        <f t="shared" si="233"/>
        <v>-2.2811070739460821</v>
      </c>
      <c r="Y526" s="11">
        <v>16667</v>
      </c>
      <c r="Z526" s="8">
        <f t="shared" si="234"/>
        <v>563</v>
      </c>
      <c r="AA526" s="31">
        <f t="shared" si="235"/>
        <v>2.7174374965615677</v>
      </c>
      <c r="AB526" s="9">
        <v>0</v>
      </c>
      <c r="AC526" s="97">
        <f t="shared" si="241"/>
        <v>562</v>
      </c>
      <c r="AD526" s="31">
        <f t="shared" si="236"/>
        <v>1.2266088628218137</v>
      </c>
      <c r="AE526" s="16">
        <v>1</v>
      </c>
      <c r="AF526" s="8">
        <f t="shared" si="237"/>
        <v>556</v>
      </c>
      <c r="AG526" s="31">
        <f t="shared" si="238"/>
        <v>1.4484081095646064</v>
      </c>
      <c r="AH526" s="12">
        <v>0.51300000000000001</v>
      </c>
      <c r="AI526" s="97">
        <f t="shared" si="242"/>
        <v>529</v>
      </c>
      <c r="AJ526" s="31">
        <f t="shared" si="239"/>
        <v>0.3223796810017785</v>
      </c>
      <c r="AK526" s="11">
        <v>855313.57142857148</v>
      </c>
      <c r="AL526" s="36"/>
    </row>
    <row r="527" spans="1:38" x14ac:dyDescent="0.3">
      <c r="A527" t="s">
        <v>993</v>
      </c>
      <c r="B527" s="3" t="s">
        <v>1073</v>
      </c>
      <c r="C527" s="4" t="s">
        <v>61</v>
      </c>
      <c r="D527" s="5" t="s">
        <v>44</v>
      </c>
      <c r="E527" s="34">
        <f t="shared" si="220"/>
        <v>-0.23662518531879845</v>
      </c>
      <c r="F527" s="6">
        <f t="shared" si="221"/>
        <v>28.945430433976206</v>
      </c>
      <c r="G527" s="7">
        <f t="shared" si="222"/>
        <v>223</v>
      </c>
      <c r="H527" s="97">
        <f t="shared" si="223"/>
        <v>102</v>
      </c>
      <c r="I527" s="31">
        <f t="shared" si="224"/>
        <v>-0.62253499205416785</v>
      </c>
      <c r="J527" s="9">
        <v>-5.4718335127377227E-3</v>
      </c>
      <c r="K527" s="8">
        <f t="shared" si="225"/>
        <v>253</v>
      </c>
      <c r="L527" s="31">
        <f t="shared" si="226"/>
        <v>8.6849289900078855E-2</v>
      </c>
      <c r="M527" s="9">
        <v>3.8777908343125736E-2</v>
      </c>
      <c r="N527" s="8">
        <f t="shared" si="227"/>
        <v>319</v>
      </c>
      <c r="O527" s="31">
        <f t="shared" si="228"/>
        <v>0.41557917049799781</v>
      </c>
      <c r="P527" s="9">
        <v>3.4229828850855744E-2</v>
      </c>
      <c r="Q527" s="8">
        <f t="shared" si="229"/>
        <v>386</v>
      </c>
      <c r="R527" s="31">
        <f t="shared" si="230"/>
        <v>5.3022261440516576E-2</v>
      </c>
      <c r="S527" s="10">
        <v>0</v>
      </c>
      <c r="T527" s="8">
        <f t="shared" si="231"/>
        <v>254</v>
      </c>
      <c r="U527" s="31">
        <f t="shared" si="232"/>
        <v>0.14564997965513982</v>
      </c>
      <c r="V527" s="16">
        <v>6.6146072576940745E-2</v>
      </c>
      <c r="W527" s="97">
        <f t="shared" si="240"/>
        <v>210</v>
      </c>
      <c r="X527" s="31">
        <f t="shared" si="233"/>
        <v>-0.48195228370463894</v>
      </c>
      <c r="Y527" s="11">
        <v>99599</v>
      </c>
      <c r="Z527" s="8">
        <f t="shared" si="234"/>
        <v>202</v>
      </c>
      <c r="AA527" s="31">
        <f t="shared" si="235"/>
        <v>4.7870618184947249E-2</v>
      </c>
      <c r="AB527" s="9">
        <v>4.4000000000000004E-2</v>
      </c>
      <c r="AC527" s="97">
        <f t="shared" si="241"/>
        <v>156</v>
      </c>
      <c r="AD527" s="31">
        <f t="shared" si="236"/>
        <v>-0.22005502742392496</v>
      </c>
      <c r="AE527" s="16">
        <v>0.91936991055933792</v>
      </c>
      <c r="AF527" s="8">
        <f t="shared" si="237"/>
        <v>260</v>
      </c>
      <c r="AG527" s="31">
        <f t="shared" si="238"/>
        <v>-3.2257327792371879E-2</v>
      </c>
      <c r="AH527" s="12">
        <v>2.1243333333333334</v>
      </c>
      <c r="AI527" s="97">
        <f t="shared" si="242"/>
        <v>207</v>
      </c>
      <c r="AJ527" s="31">
        <f t="shared" si="239"/>
        <v>-0.21901658592888298</v>
      </c>
      <c r="AK527" s="11">
        <v>172142.01722738342</v>
      </c>
      <c r="AL527" s="36"/>
    </row>
    <row r="528" spans="1:38" x14ac:dyDescent="0.3">
      <c r="A528" t="s">
        <v>291</v>
      </c>
      <c r="B528" s="3" t="s">
        <v>114</v>
      </c>
      <c r="C528" s="4" t="s">
        <v>115</v>
      </c>
      <c r="D528" s="5" t="s">
        <v>33</v>
      </c>
      <c r="E528" s="34">
        <f t="shared" si="220"/>
        <v>5.359861076917845</v>
      </c>
      <c r="F528" s="6">
        <f t="shared" si="221"/>
        <v>11.097821043029402</v>
      </c>
      <c r="G528" s="7">
        <f t="shared" si="222"/>
        <v>537</v>
      </c>
      <c r="H528" s="97">
        <f t="shared" si="223"/>
        <v>440</v>
      </c>
      <c r="I528" s="31">
        <f t="shared" si="224"/>
        <v>0.47093261158303718</v>
      </c>
      <c r="J528" s="9">
        <v>8.6647195386804432E-2</v>
      </c>
      <c r="K528" s="8">
        <f t="shared" si="225"/>
        <v>464</v>
      </c>
      <c r="L528" s="31">
        <f t="shared" si="226"/>
        <v>0.75308705871498094</v>
      </c>
      <c r="M528" s="9">
        <v>1.6309887869520898E-2</v>
      </c>
      <c r="N528" s="8">
        <f t="shared" si="227"/>
        <v>520</v>
      </c>
      <c r="O528" s="31">
        <f t="shared" si="228"/>
        <v>0.87420232731004299</v>
      </c>
      <c r="P528" s="9">
        <v>3.7305699481865284E-3</v>
      </c>
      <c r="Q528" s="8">
        <f t="shared" si="229"/>
        <v>386</v>
      </c>
      <c r="R528" s="31">
        <f t="shared" si="230"/>
        <v>5.3022261440516576E-2</v>
      </c>
      <c r="S528" s="10">
        <v>0</v>
      </c>
      <c r="T528" s="8">
        <f t="shared" si="231"/>
        <v>528</v>
      </c>
      <c r="U528" s="31">
        <f t="shared" si="232"/>
        <v>0.8763846105212969</v>
      </c>
      <c r="V528" s="16">
        <v>1.879927228623408E-2</v>
      </c>
      <c r="W528" s="97">
        <f t="shared" si="240"/>
        <v>522</v>
      </c>
      <c r="X528" s="31">
        <f t="shared" si="233"/>
        <v>1.7972331104493158</v>
      </c>
      <c r="Y528" s="11">
        <v>204658</v>
      </c>
      <c r="Z528" s="8">
        <f t="shared" si="234"/>
        <v>366</v>
      </c>
      <c r="AA528" s="31">
        <f t="shared" si="235"/>
        <v>0.47257443974486402</v>
      </c>
      <c r="AB528" s="9">
        <v>3.7000000000000005E-2</v>
      </c>
      <c r="AC528" s="97">
        <f t="shared" si="241"/>
        <v>519</v>
      </c>
      <c r="AD528" s="31">
        <f t="shared" si="236"/>
        <v>0.92495402778729663</v>
      </c>
      <c r="AE528" s="16">
        <v>0.98318720990201136</v>
      </c>
      <c r="AF528" s="8">
        <f t="shared" si="237"/>
        <v>407</v>
      </c>
      <c r="AG528" s="31">
        <f t="shared" si="238"/>
        <v>0.29272943866103185</v>
      </c>
      <c r="AH528" s="12">
        <v>1.7706666666666668</v>
      </c>
      <c r="AI528" s="97">
        <f t="shared" si="242"/>
        <v>460</v>
      </c>
      <c r="AJ528" s="31">
        <f t="shared" si="239"/>
        <v>-7.0787910301004522E-2</v>
      </c>
      <c r="AK528" s="11">
        <v>359187.29421088903</v>
      </c>
      <c r="AL528" s="36"/>
    </row>
    <row r="529" spans="1:38" x14ac:dyDescent="0.3">
      <c r="A529" t="s">
        <v>1019</v>
      </c>
      <c r="B529" s="3" t="s">
        <v>221</v>
      </c>
      <c r="C529" s="4" t="s">
        <v>115</v>
      </c>
      <c r="D529" s="5" t="s">
        <v>33</v>
      </c>
      <c r="E529" s="34">
        <f t="shared" si="220"/>
        <v>2.5858584788361654</v>
      </c>
      <c r="F529" s="6">
        <f t="shared" si="221"/>
        <v>19.944320882420939</v>
      </c>
      <c r="G529" s="7">
        <f t="shared" si="222"/>
        <v>395</v>
      </c>
      <c r="H529" s="97">
        <f t="shared" si="223"/>
        <v>411</v>
      </c>
      <c r="I529" s="31">
        <f t="shared" si="224"/>
        <v>0.34651070966868786</v>
      </c>
      <c r="J529" s="9">
        <v>7.6165289256198365E-2</v>
      </c>
      <c r="K529" s="8">
        <f t="shared" si="225"/>
        <v>450</v>
      </c>
      <c r="L529" s="31">
        <f t="shared" si="226"/>
        <v>0.70781890366685629</v>
      </c>
      <c r="M529" s="9">
        <v>1.7836498761354253E-2</v>
      </c>
      <c r="N529" s="8">
        <f t="shared" si="227"/>
        <v>401</v>
      </c>
      <c r="O529" s="31">
        <f t="shared" si="228"/>
        <v>0.62595439485370064</v>
      </c>
      <c r="P529" s="9">
        <v>2.0239500758981278E-2</v>
      </c>
      <c r="Q529" s="8">
        <f t="shared" si="229"/>
        <v>386</v>
      </c>
      <c r="R529" s="31">
        <f t="shared" si="230"/>
        <v>5.3022261440516576E-2</v>
      </c>
      <c r="S529" s="10">
        <v>0</v>
      </c>
      <c r="T529" s="8">
        <f t="shared" si="231"/>
        <v>503</v>
      </c>
      <c r="U529" s="31">
        <f t="shared" si="232"/>
        <v>0.797066371872996</v>
      </c>
      <c r="V529" s="16">
        <v>2.3938572719060525E-2</v>
      </c>
      <c r="W529" s="97">
        <f t="shared" si="240"/>
        <v>388</v>
      </c>
      <c r="X529" s="31">
        <f t="shared" si="233"/>
        <v>0.25359422624491162</v>
      </c>
      <c r="Y529" s="11">
        <v>133504</v>
      </c>
      <c r="Z529" s="8">
        <f t="shared" si="234"/>
        <v>317</v>
      </c>
      <c r="AA529" s="31">
        <f t="shared" si="235"/>
        <v>0.35123049072774526</v>
      </c>
      <c r="AB529" s="9">
        <v>3.9E-2</v>
      </c>
      <c r="AC529" s="97">
        <f t="shared" si="241"/>
        <v>268</v>
      </c>
      <c r="AD529" s="31">
        <f t="shared" si="236"/>
        <v>0.23205624707600964</v>
      </c>
      <c r="AE529" s="16">
        <v>0.9445684191734357</v>
      </c>
      <c r="AF529" s="8">
        <f t="shared" si="237"/>
        <v>374</v>
      </c>
      <c r="AG529" s="31">
        <f t="shared" si="238"/>
        <v>0.19256857850055772</v>
      </c>
      <c r="AH529" s="12">
        <v>1.8796666666666668</v>
      </c>
      <c r="AI529" s="97">
        <f t="shared" si="242"/>
        <v>375</v>
      </c>
      <c r="AJ529" s="31">
        <f t="shared" si="239"/>
        <v>-0.1551602453549587</v>
      </c>
      <c r="AK529" s="11">
        <v>252720.39964366899</v>
      </c>
      <c r="AL529" s="36"/>
    </row>
    <row r="530" spans="1:38" x14ac:dyDescent="0.3">
      <c r="A530" t="s">
        <v>175</v>
      </c>
      <c r="B530" s="3" t="s">
        <v>248</v>
      </c>
      <c r="C530" s="4" t="s">
        <v>115</v>
      </c>
      <c r="D530" s="5" t="s">
        <v>33</v>
      </c>
      <c r="E530" s="34">
        <f t="shared" si="220"/>
        <v>3.6608808262323103</v>
      </c>
      <c r="F530" s="6">
        <f t="shared" si="221"/>
        <v>16.515994957218513</v>
      </c>
      <c r="G530" s="7">
        <f t="shared" si="222"/>
        <v>466</v>
      </c>
      <c r="H530" s="97">
        <f t="shared" si="223"/>
        <v>304</v>
      </c>
      <c r="I530" s="31">
        <f t="shared" si="224"/>
        <v>4.3785069799233002E-2</v>
      </c>
      <c r="J530" s="9">
        <v>5.0662209078050635E-2</v>
      </c>
      <c r="K530" s="8">
        <f t="shared" si="225"/>
        <v>387</v>
      </c>
      <c r="L530" s="31">
        <f t="shared" si="226"/>
        <v>0.51542897704894464</v>
      </c>
      <c r="M530" s="9">
        <v>2.4324604078252769E-2</v>
      </c>
      <c r="N530" s="8">
        <f t="shared" si="227"/>
        <v>386</v>
      </c>
      <c r="O530" s="31">
        <f t="shared" si="228"/>
        <v>0.57774084011437121</v>
      </c>
      <c r="P530" s="9">
        <v>2.3445788245279015E-2</v>
      </c>
      <c r="Q530" s="8">
        <f t="shared" si="229"/>
        <v>379</v>
      </c>
      <c r="R530" s="31">
        <f t="shared" si="230"/>
        <v>5.2537741809717813E-2</v>
      </c>
      <c r="S530" s="10">
        <v>4.0794680373679268E-2</v>
      </c>
      <c r="T530" s="8">
        <f t="shared" si="231"/>
        <v>502</v>
      </c>
      <c r="U530" s="31">
        <f t="shared" si="232"/>
        <v>0.78527202967298004</v>
      </c>
      <c r="V530" s="16">
        <v>2.4702768558585053E-2</v>
      </c>
      <c r="W530" s="97">
        <f t="shared" si="240"/>
        <v>446</v>
      </c>
      <c r="X530" s="31">
        <f t="shared" si="233"/>
        <v>0.7410225992148719</v>
      </c>
      <c r="Y530" s="11">
        <v>155972</v>
      </c>
      <c r="Z530" s="8">
        <f t="shared" si="234"/>
        <v>442</v>
      </c>
      <c r="AA530" s="31">
        <f t="shared" si="235"/>
        <v>0.65459036327054287</v>
      </c>
      <c r="AB530" s="9">
        <v>3.4000000000000002E-2</v>
      </c>
      <c r="AC530" s="97">
        <f t="shared" si="241"/>
        <v>448</v>
      </c>
      <c r="AD530" s="31">
        <f t="shared" si="236"/>
        <v>0.72279740803782611</v>
      </c>
      <c r="AE530" s="16">
        <v>0.97191997191997193</v>
      </c>
      <c r="AF530" s="8">
        <f t="shared" si="237"/>
        <v>324</v>
      </c>
      <c r="AG530" s="31">
        <f t="shared" si="238"/>
        <v>9.3326625314033226E-2</v>
      </c>
      <c r="AH530" s="12">
        <v>1.9876666666666665</v>
      </c>
      <c r="AI530" s="97">
        <f t="shared" si="242"/>
        <v>390</v>
      </c>
      <c r="AJ530" s="31">
        <f t="shared" si="239"/>
        <v>-0.14486129571420933</v>
      </c>
      <c r="AK530" s="11">
        <v>265716.33231346635</v>
      </c>
      <c r="AL530" s="36"/>
    </row>
    <row r="531" spans="1:38" x14ac:dyDescent="0.3">
      <c r="A531" t="s">
        <v>1078</v>
      </c>
      <c r="B531" s="3" t="s">
        <v>311</v>
      </c>
      <c r="C531" s="4" t="s">
        <v>115</v>
      </c>
      <c r="D531" s="5" t="s">
        <v>33</v>
      </c>
      <c r="E531" s="34">
        <f t="shared" si="220"/>
        <v>-8.1194971329503023</v>
      </c>
      <c r="F531" s="6">
        <f t="shared" si="221"/>
        <v>54.08449319725225</v>
      </c>
      <c r="G531" s="7">
        <f t="shared" si="222"/>
        <v>30</v>
      </c>
      <c r="H531" s="97">
        <f t="shared" si="223"/>
        <v>472</v>
      </c>
      <c r="I531" s="31">
        <f t="shared" si="224"/>
        <v>0.62842830965256968</v>
      </c>
      <c r="J531" s="9">
        <v>9.9915398956587076E-2</v>
      </c>
      <c r="K531" s="8">
        <f t="shared" si="225"/>
        <v>121</v>
      </c>
      <c r="L531" s="31">
        <f t="shared" si="226"/>
        <v>-0.47126614112515924</v>
      </c>
      <c r="M531" s="9">
        <v>5.7599640640313622E-2</v>
      </c>
      <c r="N531" s="8">
        <f t="shared" si="227"/>
        <v>46</v>
      </c>
      <c r="O531" s="31">
        <f t="shared" si="228"/>
        <v>-1.5824738440587374</v>
      </c>
      <c r="P531" s="9">
        <v>0.16710392229136403</v>
      </c>
      <c r="Q531" s="8">
        <f t="shared" si="229"/>
        <v>52</v>
      </c>
      <c r="R531" s="31">
        <f t="shared" si="230"/>
        <v>2.2909504240840515E-2</v>
      </c>
      <c r="S531" s="10">
        <v>2.5353777784108309</v>
      </c>
      <c r="T531" s="8">
        <f t="shared" si="231"/>
        <v>45</v>
      </c>
      <c r="U531" s="31">
        <f t="shared" si="232"/>
        <v>-1.2635708490247428</v>
      </c>
      <c r="V531" s="16">
        <v>0.15745431817346225</v>
      </c>
      <c r="W531" s="97">
        <f t="shared" si="240"/>
        <v>39</v>
      </c>
      <c r="X531" s="31">
        <f t="shared" si="233"/>
        <v>-1.1988199691425669</v>
      </c>
      <c r="Y531" s="11">
        <v>66555</v>
      </c>
      <c r="Z531" s="8">
        <f t="shared" si="234"/>
        <v>78</v>
      </c>
      <c r="AA531" s="31">
        <f t="shared" si="235"/>
        <v>-0.68019307591776668</v>
      </c>
      <c r="AB531" s="9">
        <v>5.5999999999999994E-2</v>
      </c>
      <c r="AC531" s="97">
        <f t="shared" si="241"/>
        <v>9</v>
      </c>
      <c r="AD531" s="31">
        <f t="shared" si="236"/>
        <v>-3.4037513313774164</v>
      </c>
      <c r="AE531" s="16">
        <v>0.74192598632060514</v>
      </c>
      <c r="AF531" s="8">
        <f t="shared" si="237"/>
        <v>295</v>
      </c>
      <c r="AG531" s="31">
        <f t="shared" si="238"/>
        <v>4.6768671967268118E-2</v>
      </c>
      <c r="AH531" s="12">
        <v>2.0383333333333336</v>
      </c>
      <c r="AI531" s="97">
        <f t="shared" si="242"/>
        <v>101</v>
      </c>
      <c r="AJ531" s="31">
        <f t="shared" si="239"/>
        <v>-0.25832111117432233</v>
      </c>
      <c r="AK531" s="11">
        <v>122544.82707441619</v>
      </c>
      <c r="AL531" s="36">
        <v>1</v>
      </c>
    </row>
    <row r="532" spans="1:38" x14ac:dyDescent="0.3">
      <c r="A532" t="s">
        <v>400</v>
      </c>
      <c r="B532" s="3" t="s">
        <v>346</v>
      </c>
      <c r="C532" s="4" t="s">
        <v>115</v>
      </c>
      <c r="D532" s="5" t="s">
        <v>33</v>
      </c>
      <c r="E532" s="34">
        <f t="shared" si="220"/>
        <v>4.960977717818519</v>
      </c>
      <c r="F532" s="6">
        <f t="shared" si="221"/>
        <v>12.369889632528338</v>
      </c>
      <c r="G532" s="7">
        <f t="shared" si="222"/>
        <v>521</v>
      </c>
      <c r="H532" s="97">
        <f t="shared" si="223"/>
        <v>400</v>
      </c>
      <c r="I532" s="31">
        <f t="shared" si="224"/>
        <v>0.30878157101497772</v>
      </c>
      <c r="J532" s="9">
        <v>7.2986803124158284E-2</v>
      </c>
      <c r="K532" s="8">
        <f t="shared" si="225"/>
        <v>407</v>
      </c>
      <c r="L532" s="31">
        <f t="shared" si="226"/>
        <v>0.59209528566206504</v>
      </c>
      <c r="M532" s="9">
        <v>2.1739130434782608E-2</v>
      </c>
      <c r="N532" s="8">
        <f t="shared" si="227"/>
        <v>429</v>
      </c>
      <c r="O532" s="31">
        <f t="shared" si="228"/>
        <v>0.67570168797847674</v>
      </c>
      <c r="P532" s="9">
        <v>1.6931216931216932E-2</v>
      </c>
      <c r="Q532" s="8">
        <f t="shared" si="229"/>
        <v>386</v>
      </c>
      <c r="R532" s="31">
        <f t="shared" si="230"/>
        <v>5.3022261440516576E-2</v>
      </c>
      <c r="S532" s="10">
        <v>0</v>
      </c>
      <c r="T532" s="8">
        <f t="shared" si="231"/>
        <v>557</v>
      </c>
      <c r="U532" s="31">
        <f t="shared" si="232"/>
        <v>1.0193495742856784</v>
      </c>
      <c r="V532" s="16">
        <v>9.5360824742268049E-3</v>
      </c>
      <c r="W532" s="97">
        <f t="shared" si="240"/>
        <v>512</v>
      </c>
      <c r="X532" s="31">
        <f t="shared" si="233"/>
        <v>1.5991855042163281</v>
      </c>
      <c r="Y532" s="11">
        <v>195529</v>
      </c>
      <c r="Z532" s="8">
        <f t="shared" si="234"/>
        <v>492</v>
      </c>
      <c r="AA532" s="31">
        <f t="shared" si="235"/>
        <v>0.77593431228766208</v>
      </c>
      <c r="AB532" s="9">
        <v>3.2000000000000001E-2</v>
      </c>
      <c r="AC532" s="97">
        <f t="shared" si="241"/>
        <v>426</v>
      </c>
      <c r="AD532" s="31">
        <f t="shared" si="236"/>
        <v>0.6695485130108515</v>
      </c>
      <c r="AE532" s="16">
        <v>0.96895213454075035</v>
      </c>
      <c r="AF532" s="8">
        <f t="shared" si="237"/>
        <v>242</v>
      </c>
      <c r="AG532" s="31">
        <f t="shared" si="238"/>
        <v>-6.5644281179196587E-2</v>
      </c>
      <c r="AH532" s="12">
        <v>2.1606666666666667</v>
      </c>
      <c r="AI532" s="97">
        <f t="shared" si="242"/>
        <v>360</v>
      </c>
      <c r="AJ532" s="31">
        <f t="shared" si="239"/>
        <v>-0.16228911710182137</v>
      </c>
      <c r="AK532" s="11">
        <v>243724.6922690763</v>
      </c>
      <c r="AL532" s="36"/>
    </row>
    <row r="533" spans="1:38" x14ac:dyDescent="0.3">
      <c r="A533" t="s">
        <v>75</v>
      </c>
      <c r="B533" s="3" t="s">
        <v>389</v>
      </c>
      <c r="C533" s="4" t="s">
        <v>115</v>
      </c>
      <c r="D533" s="5" t="s">
        <v>33</v>
      </c>
      <c r="E533" s="34">
        <f t="shared" si="220"/>
        <v>0.85143987963473866</v>
      </c>
      <c r="F533" s="6">
        <f t="shared" si="221"/>
        <v>25.475510316015455</v>
      </c>
      <c r="G533" s="7">
        <f t="shared" si="222"/>
        <v>274</v>
      </c>
      <c r="H533" s="97">
        <f t="shared" si="223"/>
        <v>554</v>
      </c>
      <c r="I533" s="31">
        <f t="shared" si="224"/>
        <v>2.3093385868309078</v>
      </c>
      <c r="J533" s="9">
        <v>0.24152345564328837</v>
      </c>
      <c r="K533" s="8">
        <f t="shared" si="225"/>
        <v>443</v>
      </c>
      <c r="L533" s="31">
        <f t="shared" si="226"/>
        <v>0.68987369151269784</v>
      </c>
      <c r="M533" s="9">
        <v>1.8441678192715538E-2</v>
      </c>
      <c r="N533" s="8">
        <f t="shared" si="227"/>
        <v>151</v>
      </c>
      <c r="O533" s="31">
        <f t="shared" si="228"/>
        <v>-0.22097422089205082</v>
      </c>
      <c r="P533" s="9">
        <v>7.6561766087364966E-2</v>
      </c>
      <c r="Q533" s="8">
        <f t="shared" si="229"/>
        <v>386</v>
      </c>
      <c r="R533" s="31">
        <f t="shared" si="230"/>
        <v>5.3022261440516576E-2</v>
      </c>
      <c r="S533" s="10">
        <v>0</v>
      </c>
      <c r="T533" s="8">
        <f t="shared" si="231"/>
        <v>120</v>
      </c>
      <c r="U533" s="31">
        <f t="shared" si="232"/>
        <v>-0.36894168052442627</v>
      </c>
      <c r="V533" s="16">
        <v>9.9488229273285572E-2</v>
      </c>
      <c r="W533" s="97">
        <f t="shared" si="240"/>
        <v>281</v>
      </c>
      <c r="X533" s="31">
        <f t="shared" si="233"/>
        <v>-0.2417742742177941</v>
      </c>
      <c r="Y533" s="11">
        <v>110670</v>
      </c>
      <c r="Z533" s="8">
        <f t="shared" si="234"/>
        <v>291</v>
      </c>
      <c r="AA533" s="31">
        <f t="shared" si="235"/>
        <v>0.29055851621918566</v>
      </c>
      <c r="AB533" s="9">
        <v>0.04</v>
      </c>
      <c r="AC533" s="97">
        <f t="shared" si="241"/>
        <v>417</v>
      </c>
      <c r="AD533" s="31">
        <f t="shared" si="236"/>
        <v>0.64353139624170363</v>
      </c>
      <c r="AE533" s="16">
        <v>0.96750206554668139</v>
      </c>
      <c r="AF533" s="8">
        <f t="shared" si="237"/>
        <v>269</v>
      </c>
      <c r="AG533" s="31">
        <f t="shared" si="238"/>
        <v>-1.4491792962685254E-2</v>
      </c>
      <c r="AH533" s="12">
        <v>2.105</v>
      </c>
      <c r="AI533" s="97">
        <f t="shared" si="242"/>
        <v>271</v>
      </c>
      <c r="AJ533" s="31">
        <f t="shared" si="239"/>
        <v>-0.20064895991050452</v>
      </c>
      <c r="AK533" s="11">
        <v>195319.56827534604</v>
      </c>
      <c r="AL533" s="36"/>
    </row>
    <row r="534" spans="1:38" x14ac:dyDescent="0.3">
      <c r="A534" t="s">
        <v>904</v>
      </c>
      <c r="B534" s="3" t="s">
        <v>480</v>
      </c>
      <c r="C534" s="4" t="s">
        <v>115</v>
      </c>
      <c r="D534" s="5" t="s">
        <v>33</v>
      </c>
      <c r="E534" s="34">
        <f t="shared" si="220"/>
        <v>-3.1406561033544933</v>
      </c>
      <c r="F534" s="6">
        <f t="shared" si="221"/>
        <v>38.206600220823816</v>
      </c>
      <c r="G534" s="7">
        <f t="shared" si="222"/>
        <v>102</v>
      </c>
      <c r="H534" s="97">
        <f t="shared" si="223"/>
        <v>271</v>
      </c>
      <c r="I534" s="31">
        <f t="shared" si="224"/>
        <v>-6.2198697898362375E-2</v>
      </c>
      <c r="J534" s="9">
        <v>4.1733621045865643E-2</v>
      </c>
      <c r="K534" s="8">
        <f t="shared" si="225"/>
        <v>123</v>
      </c>
      <c r="L534" s="31">
        <f t="shared" si="226"/>
        <v>-0.4532903209641499</v>
      </c>
      <c r="M534" s="9">
        <v>5.6993428992892586E-2</v>
      </c>
      <c r="N534" s="8">
        <f t="shared" si="227"/>
        <v>126</v>
      </c>
      <c r="O534" s="31">
        <f t="shared" si="228"/>
        <v>-0.35273708859652869</v>
      </c>
      <c r="P534" s="9">
        <v>8.5324232081911269E-2</v>
      </c>
      <c r="Q534" s="8">
        <f t="shared" si="229"/>
        <v>181</v>
      </c>
      <c r="R534" s="31">
        <f t="shared" si="230"/>
        <v>4.4647097255575204E-2</v>
      </c>
      <c r="S534" s="10">
        <v>0.70515645658880555</v>
      </c>
      <c r="T534" s="8">
        <f t="shared" si="231"/>
        <v>102</v>
      </c>
      <c r="U534" s="31">
        <f t="shared" si="232"/>
        <v>-0.47764121162466799</v>
      </c>
      <c r="V534" s="16">
        <v>0.10653124430679541</v>
      </c>
      <c r="W534" s="97">
        <f t="shared" si="240"/>
        <v>208</v>
      </c>
      <c r="X534" s="31">
        <f t="shared" si="233"/>
        <v>-0.48349258166088194</v>
      </c>
      <c r="Y534" s="11">
        <v>99528</v>
      </c>
      <c r="Z534" s="8">
        <f t="shared" si="234"/>
        <v>89</v>
      </c>
      <c r="AA534" s="31">
        <f t="shared" si="235"/>
        <v>-0.61952110140920758</v>
      </c>
      <c r="AB534" s="9">
        <v>5.5E-2</v>
      </c>
      <c r="AC534" s="97">
        <f t="shared" si="241"/>
        <v>68</v>
      </c>
      <c r="AD534" s="31">
        <f t="shared" si="236"/>
        <v>-1.0269854924062365</v>
      </c>
      <c r="AE534" s="16">
        <v>0.87439548629768937</v>
      </c>
      <c r="AF534" s="8">
        <f t="shared" si="237"/>
        <v>193</v>
      </c>
      <c r="AG534" s="31">
        <f t="shared" si="238"/>
        <v>-0.1596790948466752</v>
      </c>
      <c r="AH534" s="12">
        <v>2.2629999999999999</v>
      </c>
      <c r="AI534" s="97">
        <f t="shared" si="242"/>
        <v>191</v>
      </c>
      <c r="AJ534" s="31">
        <f t="shared" si="239"/>
        <v>-0.22453478594099527</v>
      </c>
      <c r="AK534" s="11">
        <v>165178.76773909212</v>
      </c>
      <c r="AL534" s="36">
        <v>1</v>
      </c>
    </row>
    <row r="535" spans="1:38" x14ac:dyDescent="0.3">
      <c r="A535" t="s">
        <v>1080</v>
      </c>
      <c r="B535" s="3" t="s">
        <v>523</v>
      </c>
      <c r="C535" s="4" t="s">
        <v>115</v>
      </c>
      <c r="D535" s="5" t="s">
        <v>33</v>
      </c>
      <c r="E535" s="34">
        <f t="shared" si="220"/>
        <v>-0.22164357107520233</v>
      </c>
      <c r="F535" s="6">
        <f t="shared" si="221"/>
        <v>28.897652956012973</v>
      </c>
      <c r="G535" s="7">
        <f t="shared" si="222"/>
        <v>224</v>
      </c>
      <c r="H535" s="97">
        <f t="shared" si="223"/>
        <v>315</v>
      </c>
      <c r="I535" s="31">
        <f t="shared" si="224"/>
        <v>6.5079834938927439E-2</v>
      </c>
      <c r="J535" s="9">
        <v>5.2456183658355915E-2</v>
      </c>
      <c r="K535" s="8">
        <f t="shared" si="225"/>
        <v>109</v>
      </c>
      <c r="L535" s="31">
        <f t="shared" si="226"/>
        <v>-0.57555403603154187</v>
      </c>
      <c r="M535" s="9">
        <v>6.1116617112652795E-2</v>
      </c>
      <c r="N535" s="8">
        <f t="shared" si="227"/>
        <v>325</v>
      </c>
      <c r="O535" s="31">
        <f t="shared" si="228"/>
        <v>0.42764899498577158</v>
      </c>
      <c r="P535" s="9">
        <v>3.3427163969035889E-2</v>
      </c>
      <c r="Q535" s="8">
        <f t="shared" si="229"/>
        <v>386</v>
      </c>
      <c r="R535" s="31">
        <f t="shared" si="230"/>
        <v>5.3022261440516576E-2</v>
      </c>
      <c r="S535" s="10">
        <v>0</v>
      </c>
      <c r="T535" s="8">
        <f t="shared" si="231"/>
        <v>263</v>
      </c>
      <c r="U535" s="31">
        <f t="shared" si="232"/>
        <v>0.18617313409493957</v>
      </c>
      <c r="V535" s="16">
        <v>6.3520438565129303E-2</v>
      </c>
      <c r="W535" s="97">
        <f t="shared" si="240"/>
        <v>317</v>
      </c>
      <c r="X535" s="31">
        <f t="shared" si="233"/>
        <v>-6.9499540830111423E-2</v>
      </c>
      <c r="Y535" s="11">
        <v>118611</v>
      </c>
      <c r="Z535" s="8">
        <f t="shared" si="234"/>
        <v>164</v>
      </c>
      <c r="AA535" s="31">
        <f t="shared" si="235"/>
        <v>-0.13414530534073113</v>
      </c>
      <c r="AB535" s="9">
        <v>4.7E-2</v>
      </c>
      <c r="AC535" s="97">
        <f t="shared" si="241"/>
        <v>106</v>
      </c>
      <c r="AD535" s="31">
        <f t="shared" si="236"/>
        <v>-0.57196120499805791</v>
      </c>
      <c r="AE535" s="16">
        <v>0.89975635224504003</v>
      </c>
      <c r="AF535" s="8">
        <f t="shared" si="237"/>
        <v>356</v>
      </c>
      <c r="AG535" s="31">
        <f t="shared" si="238"/>
        <v>0.16377615998347986</v>
      </c>
      <c r="AH535" s="12">
        <v>1.9109999999999998</v>
      </c>
      <c r="AI535" s="97">
        <f t="shared" si="242"/>
        <v>434</v>
      </c>
      <c r="AJ535" s="31">
        <f t="shared" si="239"/>
        <v>-0.10482960060098401</v>
      </c>
      <c r="AK535" s="11">
        <v>316231.11610179429</v>
      </c>
      <c r="AL535" s="36"/>
    </row>
    <row r="536" spans="1:38" x14ac:dyDescent="0.3">
      <c r="A536" t="s">
        <v>137</v>
      </c>
      <c r="B536" s="3" t="s">
        <v>564</v>
      </c>
      <c r="C536" s="4" t="s">
        <v>115</v>
      </c>
      <c r="D536" s="5" t="s">
        <v>33</v>
      </c>
      <c r="E536" s="34">
        <f t="shared" si="220"/>
        <v>-3.4396619209417953</v>
      </c>
      <c r="F536" s="6">
        <f t="shared" si="221"/>
        <v>39.160151929496486</v>
      </c>
      <c r="G536" s="7">
        <f t="shared" si="222"/>
        <v>92</v>
      </c>
      <c r="H536" s="97">
        <f t="shared" si="223"/>
        <v>463</v>
      </c>
      <c r="I536" s="31">
        <f t="shared" si="224"/>
        <v>0.60743587003731681</v>
      </c>
      <c r="J536" s="9">
        <v>9.8146893748790376E-2</v>
      </c>
      <c r="K536" s="8">
        <f t="shared" si="225"/>
        <v>221</v>
      </c>
      <c r="L536" s="31">
        <f t="shared" si="226"/>
        <v>-2.2910291918444965E-2</v>
      </c>
      <c r="M536" s="9">
        <v>4.2479410489813609E-2</v>
      </c>
      <c r="N536" s="8">
        <f t="shared" si="227"/>
        <v>73</v>
      </c>
      <c r="O536" s="31">
        <f t="shared" si="228"/>
        <v>-0.95336056525904478</v>
      </c>
      <c r="P536" s="9">
        <v>0.12526676582810581</v>
      </c>
      <c r="Q536" s="8">
        <f t="shared" si="229"/>
        <v>113</v>
      </c>
      <c r="R536" s="31">
        <f t="shared" si="230"/>
        <v>3.6800028012328546E-2</v>
      </c>
      <c r="S536" s="10">
        <v>1.3658493600334853</v>
      </c>
      <c r="T536" s="8">
        <f t="shared" si="231"/>
        <v>130</v>
      </c>
      <c r="U536" s="31">
        <f t="shared" si="232"/>
        <v>-0.30931370430703764</v>
      </c>
      <c r="V536" s="16">
        <v>9.5624728403814932E-2</v>
      </c>
      <c r="W536" s="97">
        <f t="shared" si="240"/>
        <v>171</v>
      </c>
      <c r="X536" s="31">
        <f t="shared" si="233"/>
        <v>-0.62695723496559741</v>
      </c>
      <c r="Y536" s="11">
        <v>92915</v>
      </c>
      <c r="Z536" s="8">
        <f t="shared" si="234"/>
        <v>128</v>
      </c>
      <c r="AA536" s="31">
        <f t="shared" si="235"/>
        <v>-0.31616122886640996</v>
      </c>
      <c r="AB536" s="9">
        <v>0.05</v>
      </c>
      <c r="AC536" s="97">
        <f t="shared" si="241"/>
        <v>49</v>
      </c>
      <c r="AD536" s="31">
        <f t="shared" si="236"/>
        <v>-1.400259527579697</v>
      </c>
      <c r="AE536" s="16">
        <v>0.85359098634103359</v>
      </c>
      <c r="AF536" s="8">
        <f t="shared" si="237"/>
        <v>323</v>
      </c>
      <c r="AG536" s="31">
        <f t="shared" si="238"/>
        <v>9.2407718340083614E-2</v>
      </c>
      <c r="AH536" s="12">
        <v>1.9886666666666668</v>
      </c>
      <c r="AI536" s="97">
        <f t="shared" si="242"/>
        <v>366</v>
      </c>
      <c r="AJ536" s="31">
        <f t="shared" si="239"/>
        <v>-0.15857204836430297</v>
      </c>
      <c r="AK536" s="11">
        <v>248415.14874540127</v>
      </c>
      <c r="AL536" s="36"/>
    </row>
    <row r="537" spans="1:38" x14ac:dyDescent="0.3">
      <c r="A537" t="s">
        <v>349</v>
      </c>
      <c r="B537" s="3" t="s">
        <v>712</v>
      </c>
      <c r="C537" s="4" t="s">
        <v>115</v>
      </c>
      <c r="D537" s="5" t="s">
        <v>33</v>
      </c>
      <c r="E537" s="34">
        <f t="shared" si="220"/>
        <v>4.823484124508755</v>
      </c>
      <c r="F537" s="6">
        <f t="shared" si="221"/>
        <v>12.808366889894042</v>
      </c>
      <c r="G537" s="7">
        <f t="shared" si="222"/>
        <v>517</v>
      </c>
      <c r="H537" s="97">
        <f t="shared" si="223"/>
        <v>379</v>
      </c>
      <c r="I537" s="31">
        <f t="shared" si="224"/>
        <v>0.23609661145278163</v>
      </c>
      <c r="J537" s="9">
        <v>6.6863468634686285E-2</v>
      </c>
      <c r="K537" s="8">
        <f t="shared" si="225"/>
        <v>474</v>
      </c>
      <c r="L537" s="31">
        <f t="shared" si="226"/>
        <v>0.78621079316160924</v>
      </c>
      <c r="M537" s="9">
        <v>1.5192832099727308E-2</v>
      </c>
      <c r="N537" s="8">
        <f t="shared" si="227"/>
        <v>504</v>
      </c>
      <c r="O537" s="31">
        <f t="shared" si="228"/>
        <v>0.84635995897778682</v>
      </c>
      <c r="P537" s="9">
        <v>5.5821371610845294E-3</v>
      </c>
      <c r="Q537" s="8">
        <f t="shared" si="229"/>
        <v>386</v>
      </c>
      <c r="R537" s="31">
        <f t="shared" si="230"/>
        <v>5.3022261440516576E-2</v>
      </c>
      <c r="S537" s="10">
        <v>0</v>
      </c>
      <c r="T537" s="8">
        <f t="shared" si="231"/>
        <v>409</v>
      </c>
      <c r="U537" s="31">
        <f t="shared" si="232"/>
        <v>0.5907096331703019</v>
      </c>
      <c r="V537" s="16">
        <v>3.7309132814750789E-2</v>
      </c>
      <c r="W537" s="97">
        <f t="shared" si="240"/>
        <v>531</v>
      </c>
      <c r="X537" s="31">
        <f t="shared" si="233"/>
        <v>1.9464901518430013</v>
      </c>
      <c r="Y537" s="11">
        <v>211538</v>
      </c>
      <c r="Z537" s="8">
        <f t="shared" si="234"/>
        <v>366</v>
      </c>
      <c r="AA537" s="31">
        <f t="shared" si="235"/>
        <v>0.47257443974486402</v>
      </c>
      <c r="AB537" s="9">
        <v>3.7000000000000005E-2</v>
      </c>
      <c r="AC537" s="97">
        <f t="shared" si="241"/>
        <v>377</v>
      </c>
      <c r="AD537" s="31">
        <f t="shared" si="236"/>
        <v>0.53626156306426087</v>
      </c>
      <c r="AE537" s="16">
        <v>0.96152336081664702</v>
      </c>
      <c r="AF537" s="8">
        <f t="shared" si="237"/>
        <v>472</v>
      </c>
      <c r="AG537" s="31">
        <f t="shared" si="238"/>
        <v>0.53409567048504913</v>
      </c>
      <c r="AH537" s="12">
        <v>1.508</v>
      </c>
      <c r="AI537" s="97">
        <f t="shared" si="242"/>
        <v>479</v>
      </c>
      <c r="AJ537" s="31">
        <f t="shared" si="239"/>
        <v>-4.4138610027347751E-2</v>
      </c>
      <c r="AK537" s="11">
        <v>392815.23920863308</v>
      </c>
      <c r="AL537" s="36"/>
    </row>
    <row r="538" spans="1:38" x14ac:dyDescent="0.3">
      <c r="A538" t="s">
        <v>524</v>
      </c>
      <c r="B538" s="3" t="s">
        <v>730</v>
      </c>
      <c r="C538" s="4" t="s">
        <v>115</v>
      </c>
      <c r="D538" s="5" t="s">
        <v>33</v>
      </c>
      <c r="E538" s="34">
        <f t="shared" si="220"/>
        <v>3.76363122938062</v>
      </c>
      <c r="F538" s="6">
        <f t="shared" si="221"/>
        <v>16.188316307754548</v>
      </c>
      <c r="G538" s="7">
        <f t="shared" si="222"/>
        <v>471</v>
      </c>
      <c r="H538" s="97">
        <f t="shared" si="223"/>
        <v>502</v>
      </c>
      <c r="I538" s="31">
        <f t="shared" si="224"/>
        <v>0.99241231605092495</v>
      </c>
      <c r="J538" s="9">
        <v>0.13057918185500195</v>
      </c>
      <c r="K538" s="8">
        <f t="shared" si="225"/>
        <v>199</v>
      </c>
      <c r="L538" s="31">
        <f t="shared" si="226"/>
        <v>-0.10994022481317103</v>
      </c>
      <c r="M538" s="9">
        <v>4.5414384166813926E-2</v>
      </c>
      <c r="N538" s="8">
        <f t="shared" si="227"/>
        <v>403</v>
      </c>
      <c r="O538" s="31">
        <f t="shared" si="228"/>
        <v>0.63523234558924524</v>
      </c>
      <c r="P538" s="9">
        <v>1.9622500467202392E-2</v>
      </c>
      <c r="Q538" s="8">
        <f t="shared" si="229"/>
        <v>386</v>
      </c>
      <c r="R538" s="31">
        <f t="shared" si="230"/>
        <v>5.3022261440516576E-2</v>
      </c>
      <c r="S538" s="10">
        <v>0</v>
      </c>
      <c r="T538" s="8">
        <f t="shared" si="231"/>
        <v>520</v>
      </c>
      <c r="U538" s="31">
        <f t="shared" si="232"/>
        <v>0.84979906133460203</v>
      </c>
      <c r="V538" s="16">
        <v>2.0521841102316037E-2</v>
      </c>
      <c r="W538" s="97">
        <f t="shared" si="240"/>
        <v>463</v>
      </c>
      <c r="X538" s="31">
        <f t="shared" si="233"/>
        <v>0.86309663583148066</v>
      </c>
      <c r="Y538" s="11">
        <v>161599</v>
      </c>
      <c r="Z538" s="8">
        <f t="shared" si="234"/>
        <v>442</v>
      </c>
      <c r="AA538" s="31">
        <f t="shared" si="235"/>
        <v>0.65459036327054287</v>
      </c>
      <c r="AB538" s="9">
        <v>3.4000000000000002E-2</v>
      </c>
      <c r="AC538" s="97">
        <f t="shared" si="241"/>
        <v>357</v>
      </c>
      <c r="AD538" s="31">
        <f t="shared" si="236"/>
        <v>0.4872060476363777</v>
      </c>
      <c r="AE538" s="16">
        <v>0.95878924225380924</v>
      </c>
      <c r="AF538" s="8">
        <f t="shared" si="237"/>
        <v>332</v>
      </c>
      <c r="AG538" s="31">
        <f t="shared" si="238"/>
        <v>0.11047955549441997</v>
      </c>
      <c r="AH538" s="12">
        <v>1.9690000000000001</v>
      </c>
      <c r="AI538" s="97">
        <f t="shared" si="242"/>
        <v>427</v>
      </c>
      <c r="AJ538" s="31">
        <f t="shared" si="239"/>
        <v>-0.11021358962075402</v>
      </c>
      <c r="AK538" s="11">
        <v>309437.2234004442</v>
      </c>
      <c r="AL538" s="36"/>
    </row>
    <row r="539" spans="1:38" x14ac:dyDescent="0.3">
      <c r="A539" t="s">
        <v>695</v>
      </c>
      <c r="B539" s="3" t="s">
        <v>835</v>
      </c>
      <c r="C539" s="4" t="s">
        <v>115</v>
      </c>
      <c r="D539" s="5" t="s">
        <v>33</v>
      </c>
      <c r="E539" s="34">
        <f t="shared" si="220"/>
        <v>-8.2102061541344948</v>
      </c>
      <c r="F539" s="6">
        <f t="shared" si="221"/>
        <v>54.373770987363997</v>
      </c>
      <c r="G539" s="7">
        <f t="shared" si="222"/>
        <v>29</v>
      </c>
      <c r="H539" s="97">
        <f t="shared" si="223"/>
        <v>496</v>
      </c>
      <c r="I539" s="31">
        <f t="shared" si="224"/>
        <v>0.90321412503745413</v>
      </c>
      <c r="J539" s="9">
        <v>0.12306469243764284</v>
      </c>
      <c r="K539" s="8">
        <f t="shared" si="225"/>
        <v>187</v>
      </c>
      <c r="L539" s="31">
        <f t="shared" si="226"/>
        <v>-0.15258607108488018</v>
      </c>
      <c r="M539" s="9">
        <v>4.6852561033987557E-2</v>
      </c>
      <c r="N539" s="8">
        <f t="shared" si="227"/>
        <v>52</v>
      </c>
      <c r="O539" s="31">
        <f t="shared" si="228"/>
        <v>-1.3384661123495671</v>
      </c>
      <c r="P539" s="9">
        <v>0.15087697240208714</v>
      </c>
      <c r="Q539" s="8">
        <f t="shared" si="229"/>
        <v>98</v>
      </c>
      <c r="R539" s="31">
        <f t="shared" si="230"/>
        <v>3.4105442747623685E-2</v>
      </c>
      <c r="S539" s="10">
        <v>1.5927230254658715</v>
      </c>
      <c r="T539" s="8">
        <f t="shared" si="231"/>
        <v>50</v>
      </c>
      <c r="U539" s="31">
        <f t="shared" si="232"/>
        <v>-1.2248608898569751</v>
      </c>
      <c r="V539" s="16">
        <v>0.15494616729548175</v>
      </c>
      <c r="W539" s="97">
        <f t="shared" si="240"/>
        <v>119</v>
      </c>
      <c r="X539" s="31">
        <f t="shared" si="233"/>
        <v>-0.77896945721059074</v>
      </c>
      <c r="Y539" s="11">
        <v>85908</v>
      </c>
      <c r="Z539" s="8">
        <f t="shared" si="234"/>
        <v>52</v>
      </c>
      <c r="AA539" s="31">
        <f t="shared" si="235"/>
        <v>-1.1048968974776838</v>
      </c>
      <c r="AB539" s="9">
        <v>6.3E-2</v>
      </c>
      <c r="AC539" s="97">
        <f t="shared" si="241"/>
        <v>6</v>
      </c>
      <c r="AD539" s="31">
        <f t="shared" si="236"/>
        <v>-3.839388255970162</v>
      </c>
      <c r="AE539" s="16">
        <v>0.71764567875890783</v>
      </c>
      <c r="AF539" s="8">
        <f t="shared" si="237"/>
        <v>136</v>
      </c>
      <c r="AG539" s="31">
        <f t="shared" si="238"/>
        <v>-0.29475842001722308</v>
      </c>
      <c r="AH539" s="12">
        <v>2.41</v>
      </c>
      <c r="AI539" s="97">
        <f t="shared" si="242"/>
        <v>25</v>
      </c>
      <c r="AJ539" s="31">
        <f t="shared" si="239"/>
        <v>-0.28678957000391148</v>
      </c>
      <c r="AK539" s="11">
        <v>86621.340984302835</v>
      </c>
      <c r="AL539" s="36">
        <v>1</v>
      </c>
    </row>
    <row r="540" spans="1:38" x14ac:dyDescent="0.3">
      <c r="A540" t="s">
        <v>910</v>
      </c>
      <c r="B540" s="3" t="s">
        <v>859</v>
      </c>
      <c r="C540" s="4" t="s">
        <v>115</v>
      </c>
      <c r="D540" s="5" t="s">
        <v>33</v>
      </c>
      <c r="E540" s="34">
        <f t="shared" si="220"/>
        <v>-3.1041786945986587</v>
      </c>
      <c r="F540" s="6">
        <f t="shared" si="221"/>
        <v>38.090271061318681</v>
      </c>
      <c r="G540" s="7">
        <f t="shared" si="222"/>
        <v>103</v>
      </c>
      <c r="H540" s="97">
        <f t="shared" si="223"/>
        <v>381</v>
      </c>
      <c r="I540" s="31">
        <f t="shared" si="224"/>
        <v>0.24180522142876612</v>
      </c>
      <c r="J540" s="9">
        <v>6.7344389702310714E-2</v>
      </c>
      <c r="K540" s="8">
        <f t="shared" si="225"/>
        <v>122</v>
      </c>
      <c r="L540" s="31">
        <f t="shared" si="226"/>
        <v>-0.46234768597900633</v>
      </c>
      <c r="M540" s="9">
        <v>5.729887709583141E-2</v>
      </c>
      <c r="N540" s="8">
        <f t="shared" si="227"/>
        <v>87</v>
      </c>
      <c r="O540" s="31">
        <f t="shared" si="228"/>
        <v>-0.7504502043496305</v>
      </c>
      <c r="P540" s="9">
        <v>0.11177286448560006</v>
      </c>
      <c r="Q540" s="8">
        <f t="shared" si="229"/>
        <v>153</v>
      </c>
      <c r="R540" s="31">
        <f t="shared" si="230"/>
        <v>4.2598056968787885E-2</v>
      </c>
      <c r="S540" s="10">
        <v>0.87767772974027236</v>
      </c>
      <c r="T540" s="8">
        <f t="shared" si="231"/>
        <v>134</v>
      </c>
      <c r="U540" s="31">
        <f t="shared" si="232"/>
        <v>-0.30378780847488324</v>
      </c>
      <c r="V540" s="16">
        <v>9.5266686680676477E-2</v>
      </c>
      <c r="W540" s="97">
        <f t="shared" si="240"/>
        <v>155</v>
      </c>
      <c r="X540" s="31">
        <f t="shared" si="233"/>
        <v>-0.6585008015624606</v>
      </c>
      <c r="Y540" s="11">
        <v>91461</v>
      </c>
      <c r="Z540" s="8">
        <f t="shared" si="234"/>
        <v>78</v>
      </c>
      <c r="AA540" s="31">
        <f t="shared" si="235"/>
        <v>-0.68019307591776668</v>
      </c>
      <c r="AB540" s="9">
        <v>5.5999999999999994E-2</v>
      </c>
      <c r="AC540" s="97">
        <f t="shared" si="241"/>
        <v>108</v>
      </c>
      <c r="AD540" s="31">
        <f t="shared" si="236"/>
        <v>-0.56825077063206608</v>
      </c>
      <c r="AE540" s="16">
        <v>0.89996315401621219</v>
      </c>
      <c r="AF540" s="8">
        <f t="shared" si="237"/>
        <v>134</v>
      </c>
      <c r="AG540" s="31">
        <f t="shared" si="238"/>
        <v>-0.30333488510741602</v>
      </c>
      <c r="AH540" s="12">
        <v>2.4193333333333329</v>
      </c>
      <c r="AI540" s="97">
        <f t="shared" si="242"/>
        <v>212</v>
      </c>
      <c r="AJ540" s="31">
        <f t="shared" si="239"/>
        <v>-0.21849901286490162</v>
      </c>
      <c r="AK540" s="11">
        <v>172795.12700321816</v>
      </c>
      <c r="AL540" s="36">
        <v>1</v>
      </c>
    </row>
    <row r="541" spans="1:38" x14ac:dyDescent="0.3">
      <c r="A541" t="s">
        <v>769</v>
      </c>
      <c r="B541" s="3" t="s">
        <v>907</v>
      </c>
      <c r="C541" s="4" t="s">
        <v>115</v>
      </c>
      <c r="D541" s="5" t="s">
        <v>33</v>
      </c>
      <c r="E541" s="34">
        <f t="shared" si="220"/>
        <v>-3.3033938396655183</v>
      </c>
      <c r="F541" s="6">
        <f t="shared" si="221"/>
        <v>38.725582920816237</v>
      </c>
      <c r="G541" s="7">
        <f t="shared" si="222"/>
        <v>96</v>
      </c>
      <c r="H541" s="97">
        <f t="shared" si="223"/>
        <v>416</v>
      </c>
      <c r="I541" s="31">
        <f t="shared" si="224"/>
        <v>0.37198398076269651</v>
      </c>
      <c r="J541" s="9">
        <v>7.8311281499836349E-2</v>
      </c>
      <c r="K541" s="8">
        <f t="shared" si="225"/>
        <v>302</v>
      </c>
      <c r="L541" s="31">
        <f t="shared" si="226"/>
        <v>0.28095113039037378</v>
      </c>
      <c r="M541" s="9">
        <v>3.2232070910556E-2</v>
      </c>
      <c r="N541" s="8">
        <f t="shared" si="227"/>
        <v>171</v>
      </c>
      <c r="O541" s="31">
        <f t="shared" si="228"/>
        <v>-0.14110241979877006</v>
      </c>
      <c r="P541" s="9">
        <v>7.125014868561913E-2</v>
      </c>
      <c r="Q541" s="8">
        <f t="shared" si="229"/>
        <v>95</v>
      </c>
      <c r="R541" s="31">
        <f t="shared" si="230"/>
        <v>3.3453794176760962E-2</v>
      </c>
      <c r="S541" s="10">
        <v>1.6475893166840097</v>
      </c>
      <c r="T541" s="8">
        <f t="shared" si="231"/>
        <v>133</v>
      </c>
      <c r="U541" s="31">
        <f t="shared" si="232"/>
        <v>-0.30501261573709137</v>
      </c>
      <c r="V541" s="16">
        <v>9.534604613948526E-2</v>
      </c>
      <c r="W541" s="97">
        <f t="shared" si="240"/>
        <v>170</v>
      </c>
      <c r="X541" s="31">
        <f t="shared" si="233"/>
        <v>-0.63027646858961395</v>
      </c>
      <c r="Y541" s="11">
        <v>92762</v>
      </c>
      <c r="Z541" s="8">
        <f t="shared" si="234"/>
        <v>68</v>
      </c>
      <c r="AA541" s="31">
        <f t="shared" si="235"/>
        <v>-0.74086505042632678</v>
      </c>
      <c r="AB541" s="9">
        <v>5.7000000000000002E-2</v>
      </c>
      <c r="AC541" s="97">
        <f t="shared" si="241"/>
        <v>46</v>
      </c>
      <c r="AD541" s="31">
        <f t="shared" si="236"/>
        <v>-1.4680363375444703</v>
      </c>
      <c r="AE541" s="16">
        <v>0.84981343283582089</v>
      </c>
      <c r="AF541" s="8">
        <f t="shared" si="237"/>
        <v>62</v>
      </c>
      <c r="AG541" s="31">
        <f t="shared" si="238"/>
        <v>-0.60106074466699111</v>
      </c>
      <c r="AH541" s="12">
        <v>2.7433333333333336</v>
      </c>
      <c r="AI541" s="97">
        <f t="shared" si="242"/>
        <v>103</v>
      </c>
      <c r="AJ541" s="31">
        <f t="shared" si="239"/>
        <v>-0.25809333347010543</v>
      </c>
      <c r="AK541" s="11">
        <v>122832.25286160249</v>
      </c>
      <c r="AL541" s="36">
        <v>1</v>
      </c>
    </row>
    <row r="542" spans="1:38" x14ac:dyDescent="0.3">
      <c r="A542" t="s">
        <v>824</v>
      </c>
      <c r="B542" s="3" t="s">
        <v>909</v>
      </c>
      <c r="C542" s="4" t="s">
        <v>115</v>
      </c>
      <c r="D542" s="5" t="s">
        <v>33</v>
      </c>
      <c r="E542" s="34">
        <f t="shared" si="220"/>
        <v>0.30601818982411849</v>
      </c>
      <c r="F542" s="6">
        <f t="shared" si="221"/>
        <v>27.2149005006703</v>
      </c>
      <c r="G542" s="7">
        <f t="shared" si="222"/>
        <v>251</v>
      </c>
      <c r="H542" s="97">
        <f t="shared" si="223"/>
        <v>376</v>
      </c>
      <c r="I542" s="31">
        <f t="shared" si="224"/>
        <v>0.22309363150585904</v>
      </c>
      <c r="J542" s="9">
        <v>6.5768034365279116E-2</v>
      </c>
      <c r="K542" s="8">
        <f t="shared" si="225"/>
        <v>422</v>
      </c>
      <c r="L542" s="31">
        <f t="shared" si="226"/>
        <v>0.62454829689242752</v>
      </c>
      <c r="M542" s="9">
        <v>2.0644693951466859E-2</v>
      </c>
      <c r="N542" s="8">
        <f t="shared" si="227"/>
        <v>267</v>
      </c>
      <c r="O542" s="31">
        <f t="shared" si="228"/>
        <v>0.26296869149491853</v>
      </c>
      <c r="P542" s="9">
        <v>4.4378698224852069E-2</v>
      </c>
      <c r="Q542" s="8">
        <f t="shared" si="229"/>
        <v>315</v>
      </c>
      <c r="R542" s="31">
        <f t="shared" si="230"/>
        <v>5.0546160736603445E-2</v>
      </c>
      <c r="S542" s="10">
        <v>0.20847810979847115</v>
      </c>
      <c r="T542" s="8">
        <f t="shared" si="231"/>
        <v>256</v>
      </c>
      <c r="U542" s="31">
        <f t="shared" si="232"/>
        <v>0.1504757788312483</v>
      </c>
      <c r="V542" s="16">
        <v>6.5833392514736175E-2</v>
      </c>
      <c r="W542" s="97">
        <f t="shared" si="240"/>
        <v>271</v>
      </c>
      <c r="X542" s="31">
        <f t="shared" si="233"/>
        <v>-0.26327336259296014</v>
      </c>
      <c r="Y542" s="11">
        <v>109679</v>
      </c>
      <c r="Z542" s="8">
        <f t="shared" si="234"/>
        <v>266</v>
      </c>
      <c r="AA542" s="31">
        <f t="shared" si="235"/>
        <v>0.22988654171062647</v>
      </c>
      <c r="AB542" s="9">
        <v>4.0999999999999995E-2</v>
      </c>
      <c r="AC542" s="97">
        <f t="shared" si="241"/>
        <v>166</v>
      </c>
      <c r="AD542" s="31">
        <f t="shared" si="236"/>
        <v>-0.18759717029062881</v>
      </c>
      <c r="AE542" s="16">
        <v>0.92117895545314898</v>
      </c>
      <c r="AF542" s="8">
        <f t="shared" si="237"/>
        <v>118</v>
      </c>
      <c r="AG542" s="31">
        <f t="shared" si="238"/>
        <v>-0.35173065240207974</v>
      </c>
      <c r="AH542" s="12">
        <v>2.472</v>
      </c>
      <c r="AI542" s="97">
        <f t="shared" si="242"/>
        <v>138</v>
      </c>
      <c r="AJ542" s="31">
        <f t="shared" si="239"/>
        <v>-0.24386507625896398</v>
      </c>
      <c r="AK542" s="11">
        <v>140786.45976372482</v>
      </c>
      <c r="AL542" s="36"/>
    </row>
    <row r="543" spans="1:38" x14ac:dyDescent="0.3">
      <c r="A543" t="s">
        <v>1025</v>
      </c>
      <c r="B543" s="3" t="s">
        <v>929</v>
      </c>
      <c r="C543" s="4" t="s">
        <v>115</v>
      </c>
      <c r="D543" s="5" t="s">
        <v>33</v>
      </c>
      <c r="E543" s="34">
        <f t="shared" si="220"/>
        <v>3.9861024945610368</v>
      </c>
      <c r="F543" s="6">
        <f t="shared" si="221"/>
        <v>15.478838957932021</v>
      </c>
      <c r="G543" s="7">
        <f t="shared" si="222"/>
        <v>479</v>
      </c>
      <c r="H543" s="97">
        <f t="shared" si="223"/>
        <v>303</v>
      </c>
      <c r="I543" s="31">
        <f t="shared" si="224"/>
        <v>4.2623724404923881E-2</v>
      </c>
      <c r="J543" s="9">
        <v>5.0564371693948118E-2</v>
      </c>
      <c r="K543" s="8">
        <f t="shared" si="225"/>
        <v>309</v>
      </c>
      <c r="L543" s="31">
        <f t="shared" si="226"/>
        <v>0.30755641301367609</v>
      </c>
      <c r="M543" s="9">
        <v>3.1334841628959276E-2</v>
      </c>
      <c r="N543" s="8">
        <f t="shared" si="227"/>
        <v>382</v>
      </c>
      <c r="O543" s="31">
        <f t="shared" si="228"/>
        <v>0.56503796120638949</v>
      </c>
      <c r="P543" s="9">
        <v>2.4290552376503561E-2</v>
      </c>
      <c r="Q543" s="8">
        <f t="shared" si="229"/>
        <v>319</v>
      </c>
      <c r="R543" s="31">
        <f t="shared" si="230"/>
        <v>5.0667856788062467E-2</v>
      </c>
      <c r="S543" s="10">
        <v>0.19823177258851049</v>
      </c>
      <c r="T543" s="8">
        <f t="shared" si="231"/>
        <v>499</v>
      </c>
      <c r="U543" s="31">
        <f t="shared" si="232"/>
        <v>0.78084068100627768</v>
      </c>
      <c r="V543" s="16">
        <v>2.4989890820865345E-2</v>
      </c>
      <c r="W543" s="97">
        <f t="shared" si="240"/>
        <v>499</v>
      </c>
      <c r="X543" s="31">
        <f t="shared" si="233"/>
        <v>1.3415869417877493</v>
      </c>
      <c r="Y543" s="11">
        <v>183655</v>
      </c>
      <c r="Z543" s="8">
        <f t="shared" si="234"/>
        <v>366</v>
      </c>
      <c r="AA543" s="31">
        <f t="shared" si="235"/>
        <v>0.47257443974486402</v>
      </c>
      <c r="AB543" s="9">
        <v>3.7000000000000005E-2</v>
      </c>
      <c r="AC543" s="97">
        <f t="shared" si="241"/>
        <v>442</v>
      </c>
      <c r="AD543" s="31">
        <f t="shared" si="236"/>
        <v>0.71265417386812202</v>
      </c>
      <c r="AE543" s="16">
        <v>0.97135463681771683</v>
      </c>
      <c r="AF543" s="8">
        <f t="shared" si="237"/>
        <v>296</v>
      </c>
      <c r="AG543" s="31">
        <f t="shared" si="238"/>
        <v>4.7993881265867462E-2</v>
      </c>
      <c r="AH543" s="12">
        <v>2.0369999999999999</v>
      </c>
      <c r="AI543" s="97">
        <f t="shared" si="242"/>
        <v>388</v>
      </c>
      <c r="AJ543" s="31">
        <f t="shared" si="239"/>
        <v>-0.14721225804617949</v>
      </c>
      <c r="AK543" s="11">
        <v>262749.72414066526</v>
      </c>
      <c r="AL543" s="36"/>
    </row>
    <row r="544" spans="1:38" x14ac:dyDescent="0.3">
      <c r="A544" t="s">
        <v>922</v>
      </c>
      <c r="B544" s="3" t="s">
        <v>987</v>
      </c>
      <c r="C544" s="4" t="s">
        <v>115</v>
      </c>
      <c r="D544" s="5" t="s">
        <v>33</v>
      </c>
      <c r="E544" s="34">
        <f t="shared" si="220"/>
        <v>2.4454463099229029</v>
      </c>
      <c r="F544" s="6">
        <f t="shared" si="221"/>
        <v>20.392105693653196</v>
      </c>
      <c r="G544" s="7">
        <f t="shared" si="222"/>
        <v>389</v>
      </c>
      <c r="H544" s="97">
        <f t="shared" si="223"/>
        <v>197</v>
      </c>
      <c r="I544" s="31">
        <f t="shared" si="224"/>
        <v>-0.30803992823455301</v>
      </c>
      <c r="J544" s="9">
        <v>2.1022760178375011E-2</v>
      </c>
      <c r="K544" s="8">
        <f t="shared" si="225"/>
        <v>172</v>
      </c>
      <c r="L544" s="31">
        <f t="shared" si="226"/>
        <v>-0.197629155217181</v>
      </c>
      <c r="M544" s="9">
        <v>4.8371581695753743E-2</v>
      </c>
      <c r="N544" s="8">
        <f t="shared" si="227"/>
        <v>305</v>
      </c>
      <c r="O544" s="31">
        <f t="shared" si="228"/>
        <v>0.36883544757207126</v>
      </c>
      <c r="P544" s="9">
        <v>3.7338369896847308E-2</v>
      </c>
      <c r="Q544" s="8">
        <f t="shared" si="229"/>
        <v>330</v>
      </c>
      <c r="R544" s="31">
        <f t="shared" si="230"/>
        <v>5.1001212709415614E-2</v>
      </c>
      <c r="S544" s="10">
        <v>0.17016449234259787</v>
      </c>
      <c r="T544" s="8">
        <f t="shared" si="231"/>
        <v>298</v>
      </c>
      <c r="U544" s="31">
        <f t="shared" si="232"/>
        <v>0.28794612879085213</v>
      </c>
      <c r="V544" s="16">
        <v>5.6926217556138817E-2</v>
      </c>
      <c r="W544" s="97">
        <f t="shared" si="240"/>
        <v>445</v>
      </c>
      <c r="X544" s="31">
        <f t="shared" si="233"/>
        <v>0.73959077294568831</v>
      </c>
      <c r="Y544" s="11">
        <v>155906</v>
      </c>
      <c r="Z544" s="8">
        <f t="shared" si="234"/>
        <v>492</v>
      </c>
      <c r="AA544" s="31">
        <f t="shared" si="235"/>
        <v>0.77593431228766208</v>
      </c>
      <c r="AB544" s="9">
        <v>3.2000000000000001E-2</v>
      </c>
      <c r="AC544" s="97">
        <f t="shared" si="241"/>
        <v>321</v>
      </c>
      <c r="AD544" s="31">
        <f t="shared" si="236"/>
        <v>0.38930668363666349</v>
      </c>
      <c r="AE544" s="16">
        <v>0.95333280242096041</v>
      </c>
      <c r="AF544" s="8">
        <f t="shared" si="237"/>
        <v>266</v>
      </c>
      <c r="AG544" s="31">
        <f t="shared" si="238"/>
        <v>-2.0311537131030614E-2</v>
      </c>
      <c r="AH544" s="12">
        <v>2.1113333333333331</v>
      </c>
      <c r="AI544" s="97">
        <f t="shared" si="242"/>
        <v>392</v>
      </c>
      <c r="AJ544" s="31">
        <f t="shared" si="239"/>
        <v>-0.142692371495036</v>
      </c>
      <c r="AK544" s="11">
        <v>268453.23210436758</v>
      </c>
      <c r="AL544" s="36"/>
    </row>
    <row r="545" spans="1:38" x14ac:dyDescent="0.3">
      <c r="A545" t="s">
        <v>163</v>
      </c>
      <c r="B545" s="3" t="s">
        <v>1004</v>
      </c>
      <c r="C545" s="4" t="s">
        <v>115</v>
      </c>
      <c r="D545" s="5" t="s">
        <v>33</v>
      </c>
      <c r="E545" s="34">
        <f t="shared" si="220"/>
        <v>3.672577244570415</v>
      </c>
      <c r="F545" s="6">
        <f t="shared" si="221"/>
        <v>16.47869421243152</v>
      </c>
      <c r="G545" s="7">
        <f t="shared" si="222"/>
        <v>467</v>
      </c>
      <c r="H545" s="97">
        <f t="shared" si="223"/>
        <v>338</v>
      </c>
      <c r="I545" s="31">
        <f t="shared" si="224"/>
        <v>0.14328598663121372</v>
      </c>
      <c r="J545" s="9">
        <v>5.904465022462646E-2</v>
      </c>
      <c r="K545" s="8">
        <f t="shared" si="225"/>
        <v>214</v>
      </c>
      <c r="L545" s="31">
        <f t="shared" si="226"/>
        <v>-5.2528915827365519E-2</v>
      </c>
      <c r="M545" s="9">
        <v>4.3478260869565216E-2</v>
      </c>
      <c r="N545" s="8">
        <f t="shared" si="227"/>
        <v>321</v>
      </c>
      <c r="O545" s="31">
        <f t="shared" si="228"/>
        <v>0.4165004078740297</v>
      </c>
      <c r="P545" s="9">
        <v>3.4168564920273349E-2</v>
      </c>
      <c r="Q545" s="8">
        <f t="shared" si="229"/>
        <v>378</v>
      </c>
      <c r="R545" s="31">
        <f t="shared" si="230"/>
        <v>5.2508148822138508E-2</v>
      </c>
      <c r="S545" s="10">
        <v>4.3286295558826078E-2</v>
      </c>
      <c r="T545" s="8">
        <f t="shared" si="231"/>
        <v>309</v>
      </c>
      <c r="U545" s="31">
        <f t="shared" si="232"/>
        <v>0.32187410563471758</v>
      </c>
      <c r="V545" s="16">
        <v>5.4727907696388314E-2</v>
      </c>
      <c r="W545" s="97">
        <f t="shared" si="240"/>
        <v>504</v>
      </c>
      <c r="X545" s="31">
        <f t="shared" si="233"/>
        <v>1.4858325912392922</v>
      </c>
      <c r="Y545" s="11">
        <v>190304</v>
      </c>
      <c r="Z545" s="8">
        <f t="shared" si="234"/>
        <v>508</v>
      </c>
      <c r="AA545" s="31">
        <f t="shared" si="235"/>
        <v>0.83660628679622162</v>
      </c>
      <c r="AB545" s="9">
        <v>3.1E-2</v>
      </c>
      <c r="AC545" s="97">
        <f t="shared" si="241"/>
        <v>318</v>
      </c>
      <c r="AD545" s="31">
        <f t="shared" si="236"/>
        <v>0.38583232859202732</v>
      </c>
      <c r="AE545" s="16">
        <v>0.9531391585760518</v>
      </c>
      <c r="AF545" s="8">
        <f t="shared" si="237"/>
        <v>482</v>
      </c>
      <c r="AG545" s="31">
        <f t="shared" si="238"/>
        <v>0.58218513545506267</v>
      </c>
      <c r="AH545" s="12">
        <v>1.4556666666666667</v>
      </c>
      <c r="AI545" s="97">
        <f t="shared" si="242"/>
        <v>504</v>
      </c>
      <c r="AJ545" s="31">
        <f t="shared" si="239"/>
        <v>2.0751296189041507E-2</v>
      </c>
      <c r="AK545" s="11">
        <v>474697.84680980002</v>
      </c>
      <c r="AL545" s="36"/>
    </row>
    <row r="546" spans="1:38" x14ac:dyDescent="0.3">
      <c r="A546" t="s">
        <v>62</v>
      </c>
      <c r="B546" s="3" t="s">
        <v>1038</v>
      </c>
      <c r="C546" s="4" t="s">
        <v>115</v>
      </c>
      <c r="D546" s="5" t="s">
        <v>44</v>
      </c>
      <c r="E546" s="34">
        <f t="shared" si="220"/>
        <v>-0.32316428352906429</v>
      </c>
      <c r="F546" s="6">
        <f t="shared" si="221"/>
        <v>29.221410030732034</v>
      </c>
      <c r="G546" s="7">
        <f t="shared" si="222"/>
        <v>216</v>
      </c>
      <c r="H546" s="97">
        <f t="shared" si="223"/>
        <v>466</v>
      </c>
      <c r="I546" s="31">
        <f t="shared" si="224"/>
        <v>0.60972289188699114</v>
      </c>
      <c r="J546" s="9">
        <v>9.8339563592106494E-2</v>
      </c>
      <c r="K546" s="8">
        <f t="shared" si="225"/>
        <v>355</v>
      </c>
      <c r="L546" s="31">
        <f t="shared" si="226"/>
        <v>0.42378258632446769</v>
      </c>
      <c r="M546" s="9">
        <v>2.7415261917708898E-2</v>
      </c>
      <c r="N546" s="8">
        <f t="shared" si="227"/>
        <v>214</v>
      </c>
      <c r="O546" s="31">
        <f t="shared" si="228"/>
        <v>4.4558883035802917E-2</v>
      </c>
      <c r="P546" s="9">
        <v>5.8903340507158231E-2</v>
      </c>
      <c r="Q546" s="8">
        <f t="shared" si="229"/>
        <v>165</v>
      </c>
      <c r="R546" s="31">
        <f t="shared" si="230"/>
        <v>4.380957752259966E-2</v>
      </c>
      <c r="S546" s="10">
        <v>0.77567238131421068</v>
      </c>
      <c r="T546" s="8">
        <f t="shared" si="231"/>
        <v>253</v>
      </c>
      <c r="U546" s="31">
        <f t="shared" si="232"/>
        <v>0.13830770820644356</v>
      </c>
      <c r="V546" s="16">
        <v>6.6621803499327059E-2</v>
      </c>
      <c r="W546" s="97">
        <v>227</v>
      </c>
      <c r="X546" s="31">
        <f t="shared" si="233"/>
        <v>-5.0994271017783845E-2</v>
      </c>
      <c r="Y546" s="11">
        <v>119464</v>
      </c>
      <c r="Z546" s="8">
        <f t="shared" si="234"/>
        <v>202</v>
      </c>
      <c r="AA546" s="31">
        <f t="shared" si="235"/>
        <v>4.7870618184947249E-2</v>
      </c>
      <c r="AB546" s="9">
        <v>4.4000000000000004E-2</v>
      </c>
      <c r="AC546" s="97">
        <v>227</v>
      </c>
      <c r="AD546" s="31">
        <f t="shared" si="236"/>
        <v>-0.73327063973453432</v>
      </c>
      <c r="AE546" s="16">
        <v>0.89076573995553621</v>
      </c>
      <c r="AF546" s="8">
        <f t="shared" si="237"/>
        <v>238</v>
      </c>
      <c r="AG546" s="31">
        <f t="shared" si="238"/>
        <v>-7.728376951588771E-2</v>
      </c>
      <c r="AH546" s="12">
        <v>2.1733333333333333</v>
      </c>
      <c r="AI546" s="97">
        <v>227</v>
      </c>
      <c r="AJ546" s="31">
        <f t="shared" si="239"/>
        <v>-0.21000634760172904</v>
      </c>
      <c r="AK546" s="11">
        <v>183511.76411644585</v>
      </c>
      <c r="AL546" s="36"/>
    </row>
    <row r="547" spans="1:38" x14ac:dyDescent="0.3">
      <c r="A547" t="s">
        <v>1116</v>
      </c>
      <c r="B547" s="3" t="s">
        <v>1117</v>
      </c>
      <c r="C547" s="4" t="s">
        <v>115</v>
      </c>
      <c r="D547" s="5" t="s">
        <v>33</v>
      </c>
      <c r="E547" s="34">
        <f t="shared" si="220"/>
        <v>5.7343652922322406</v>
      </c>
      <c r="F547" s="6">
        <f t="shared" si="221"/>
        <v>9.9034993495597057</v>
      </c>
      <c r="G547" s="7">
        <f t="shared" si="222"/>
        <v>548</v>
      </c>
      <c r="H547" s="97">
        <f t="shared" si="223"/>
        <v>327</v>
      </c>
      <c r="I547" s="31">
        <f t="shared" si="224"/>
        <v>0.10688894251131972</v>
      </c>
      <c r="J547" s="9">
        <v>5.5978386214622144E-2</v>
      </c>
      <c r="K547" s="8">
        <f t="shared" si="225"/>
        <v>365</v>
      </c>
      <c r="L547" s="31">
        <f t="shared" si="226"/>
        <v>0.46307829036753995</v>
      </c>
      <c r="M547" s="9">
        <v>2.6090064331665476E-2</v>
      </c>
      <c r="N547" s="8">
        <f t="shared" si="227"/>
        <v>440</v>
      </c>
      <c r="O547" s="31">
        <f t="shared" si="228"/>
        <v>0.69577463250834259</v>
      </c>
      <c r="P547" s="9">
        <v>1.5596330275229359E-2</v>
      </c>
      <c r="Q547" s="8">
        <f t="shared" si="229"/>
        <v>383</v>
      </c>
      <c r="R547" s="31">
        <f t="shared" si="230"/>
        <v>5.2651683290445742E-2</v>
      </c>
      <c r="S547" s="10">
        <v>3.1201248049921998E-2</v>
      </c>
      <c r="T547" s="8">
        <f t="shared" si="231"/>
        <v>531</v>
      </c>
      <c r="U547" s="31">
        <f t="shared" si="232"/>
        <v>0.89521874828586945</v>
      </c>
      <c r="V547" s="16">
        <v>1.7578943973163886E-2</v>
      </c>
      <c r="W547" s="97">
        <f t="shared" ref="W547:W552" si="243">RANK(Y547,Y$7:Y$570,1)</f>
        <v>546</v>
      </c>
      <c r="X547" s="31">
        <f t="shared" si="233"/>
        <v>2.4040454221968126</v>
      </c>
      <c r="Y547" s="11">
        <v>232629</v>
      </c>
      <c r="Z547" s="8">
        <f t="shared" si="234"/>
        <v>442</v>
      </c>
      <c r="AA547" s="31">
        <f t="shared" si="235"/>
        <v>0.65459036327054287</v>
      </c>
      <c r="AB547" s="9">
        <v>3.4000000000000002E-2</v>
      </c>
      <c r="AC547" s="97">
        <f t="shared" ref="AC547:AC552" si="244">RANK(AE547,AE$7:AE$570,1)</f>
        <v>491</v>
      </c>
      <c r="AD547" s="31">
        <f t="shared" si="236"/>
        <v>0.83304497774272768</v>
      </c>
      <c r="AE547" s="16">
        <v>0.97806464136659221</v>
      </c>
      <c r="AF547" s="8">
        <f t="shared" si="237"/>
        <v>404</v>
      </c>
      <c r="AG547" s="31">
        <f t="shared" si="238"/>
        <v>0.28813490379128542</v>
      </c>
      <c r="AH547" s="12">
        <v>1.7756666666666667</v>
      </c>
      <c r="AI547" s="97">
        <f t="shared" ref="AI547:AI552" si="245">RANK(AK547,AK$7:AK$570,1)</f>
        <v>474</v>
      </c>
      <c r="AJ547" s="31">
        <f t="shared" si="239"/>
        <v>-6.1944276920149491E-2</v>
      </c>
      <c r="AK547" s="11">
        <v>370346.80736349453</v>
      </c>
      <c r="AL547" s="36"/>
    </row>
    <row r="548" spans="1:38" x14ac:dyDescent="0.3">
      <c r="A548" t="s">
        <v>416</v>
      </c>
      <c r="B548" s="3" t="s">
        <v>1135</v>
      </c>
      <c r="C548" s="4" t="s">
        <v>115</v>
      </c>
      <c r="D548" s="5" t="s">
        <v>33</v>
      </c>
      <c r="E548" s="34">
        <f t="shared" si="220"/>
        <v>-6.2970157866824037</v>
      </c>
      <c r="F548" s="6">
        <f t="shared" si="221"/>
        <v>48.2724651377968</v>
      </c>
      <c r="G548" s="7">
        <f t="shared" si="222"/>
        <v>49</v>
      </c>
      <c r="H548" s="97">
        <f t="shared" si="223"/>
        <v>47</v>
      </c>
      <c r="I548" s="31">
        <f t="shared" si="224"/>
        <v>-0.98720050088659073</v>
      </c>
      <c r="J548" s="9">
        <v>-3.6193029490616646E-2</v>
      </c>
      <c r="K548" s="8">
        <f t="shared" si="225"/>
        <v>535</v>
      </c>
      <c r="L548" s="31">
        <f t="shared" si="226"/>
        <v>1.2367194871514957</v>
      </c>
      <c r="M548" s="9">
        <v>0</v>
      </c>
      <c r="N548" s="8">
        <f t="shared" si="227"/>
        <v>177</v>
      </c>
      <c r="O548" s="31">
        <f t="shared" si="228"/>
        <v>-0.11610279307410093</v>
      </c>
      <c r="P548" s="9">
        <v>6.9587628865979384E-2</v>
      </c>
      <c r="Q548" s="8">
        <f t="shared" si="229"/>
        <v>386</v>
      </c>
      <c r="R548" s="31">
        <f t="shared" si="230"/>
        <v>5.3022261440516576E-2</v>
      </c>
      <c r="S548" s="10">
        <v>0</v>
      </c>
      <c r="T548" s="8">
        <f t="shared" si="231"/>
        <v>168</v>
      </c>
      <c r="U548" s="31">
        <f t="shared" si="232"/>
        <v>-0.14830924342511356</v>
      </c>
      <c r="V548" s="16">
        <v>8.5192697768762676E-2</v>
      </c>
      <c r="W548" s="97">
        <f t="shared" si="243"/>
        <v>32</v>
      </c>
      <c r="X548" s="31">
        <f t="shared" si="233"/>
        <v>-1.2531208956844848</v>
      </c>
      <c r="Y548" s="11">
        <v>64052</v>
      </c>
      <c r="Z548" s="8">
        <f t="shared" si="234"/>
        <v>102</v>
      </c>
      <c r="AA548" s="31">
        <f t="shared" si="235"/>
        <v>-0.49817715239208832</v>
      </c>
      <c r="AB548" s="9">
        <v>5.2999999999999999E-2</v>
      </c>
      <c r="AC548" s="97">
        <f t="shared" si="244"/>
        <v>334</v>
      </c>
      <c r="AD548" s="31">
        <f t="shared" si="236"/>
        <v>0.41989178254811171</v>
      </c>
      <c r="AE548" s="16">
        <v>0.95503746877602003</v>
      </c>
      <c r="AF548" s="8">
        <f t="shared" si="237"/>
        <v>1</v>
      </c>
      <c r="AG548" s="31">
        <f t="shared" si="238"/>
        <v>-18.920083874995662</v>
      </c>
      <c r="AH548" s="12">
        <v>22.679000000000002</v>
      </c>
      <c r="AI548" s="97">
        <f t="shared" si="245"/>
        <v>1</v>
      </c>
      <c r="AJ548" s="31">
        <f t="shared" si="239"/>
        <v>-0.34631409565021981</v>
      </c>
      <c r="AK548" s="11">
        <v>11509.144645340752</v>
      </c>
      <c r="AL548" s="36"/>
    </row>
    <row r="549" spans="1:38" x14ac:dyDescent="0.3">
      <c r="A549" t="s">
        <v>171</v>
      </c>
      <c r="B549" s="3" t="s">
        <v>42</v>
      </c>
      <c r="C549" s="4" t="s">
        <v>43</v>
      </c>
      <c r="D549" s="5" t="s">
        <v>44</v>
      </c>
      <c r="E549" s="34">
        <f t="shared" si="220"/>
        <v>2.6584724863313314</v>
      </c>
      <c r="F549" s="6">
        <f t="shared" si="221"/>
        <v>19.712749431807381</v>
      </c>
      <c r="G549" s="7">
        <f t="shared" si="222"/>
        <v>402</v>
      </c>
      <c r="H549" s="97">
        <f t="shared" si="223"/>
        <v>549</v>
      </c>
      <c r="I549" s="31">
        <f t="shared" si="224"/>
        <v>1.9918540420208479</v>
      </c>
      <c r="J549" s="9">
        <v>0.21477701353450196</v>
      </c>
      <c r="K549" s="8">
        <f t="shared" si="225"/>
        <v>535</v>
      </c>
      <c r="L549" s="31">
        <f t="shared" si="226"/>
        <v>1.2367194871514957</v>
      </c>
      <c r="M549" s="9">
        <v>0</v>
      </c>
      <c r="N549" s="8">
        <f t="shared" si="227"/>
        <v>242</v>
      </c>
      <c r="O549" s="31">
        <f t="shared" si="228"/>
        <v>0.16010207076091312</v>
      </c>
      <c r="P549" s="9">
        <v>5.1219512195121948E-2</v>
      </c>
      <c r="Q549" s="8">
        <f t="shared" si="229"/>
        <v>386</v>
      </c>
      <c r="R549" s="31">
        <f t="shared" si="230"/>
        <v>5.3022261440516576E-2</v>
      </c>
      <c r="S549" s="10">
        <v>0</v>
      </c>
      <c r="T549" s="8">
        <f t="shared" si="231"/>
        <v>268</v>
      </c>
      <c r="U549" s="31">
        <f t="shared" si="232"/>
        <v>0.20814319892657632</v>
      </c>
      <c r="V549" s="16">
        <v>6.2096922793440208E-2</v>
      </c>
      <c r="W549" s="97">
        <f t="shared" si="243"/>
        <v>381</v>
      </c>
      <c r="X549" s="31">
        <f t="shared" si="233"/>
        <v>0.21285226058541432</v>
      </c>
      <c r="Y549" s="11">
        <v>131626</v>
      </c>
      <c r="Z549" s="8">
        <f t="shared" si="234"/>
        <v>317</v>
      </c>
      <c r="AA549" s="31">
        <f t="shared" si="235"/>
        <v>0.35123049072774526</v>
      </c>
      <c r="AB549" s="9">
        <v>3.9E-2</v>
      </c>
      <c r="AC549" s="97">
        <f t="shared" si="244"/>
        <v>501</v>
      </c>
      <c r="AD549" s="31">
        <f t="shared" si="236"/>
        <v>0.87157310866078652</v>
      </c>
      <c r="AE549" s="16">
        <v>0.98021201413427561</v>
      </c>
      <c r="AF549" s="8">
        <f t="shared" si="237"/>
        <v>362</v>
      </c>
      <c r="AG549" s="31">
        <f t="shared" si="238"/>
        <v>0.17204632274902329</v>
      </c>
      <c r="AH549" s="12">
        <v>1.9020000000000001</v>
      </c>
      <c r="AI549" s="97">
        <f t="shared" si="245"/>
        <v>288</v>
      </c>
      <c r="AJ549" s="31">
        <f t="shared" si="239"/>
        <v>-0.19442347100385135</v>
      </c>
      <c r="AK549" s="11">
        <v>203175.32420091325</v>
      </c>
      <c r="AL549" s="36"/>
    </row>
    <row r="550" spans="1:38" x14ac:dyDescent="0.3">
      <c r="A550" t="s">
        <v>330</v>
      </c>
      <c r="B550" s="3" t="s">
        <v>56</v>
      </c>
      <c r="C550" s="4" t="s">
        <v>43</v>
      </c>
      <c r="D550" s="5" t="s">
        <v>44</v>
      </c>
      <c r="E550" s="34">
        <f t="shared" si="220"/>
        <v>-0.50912722630656004</v>
      </c>
      <c r="F550" s="6">
        <f t="shared" si="221"/>
        <v>29.814459635138157</v>
      </c>
      <c r="G550" s="7">
        <f t="shared" si="222"/>
        <v>202</v>
      </c>
      <c r="H550" s="97">
        <f t="shared" si="223"/>
        <v>195</v>
      </c>
      <c r="I550" s="31">
        <f t="shared" si="224"/>
        <v>-0.31082395755397502</v>
      </c>
      <c r="J550" s="9">
        <v>2.0788220008661762E-2</v>
      </c>
      <c r="K550" s="8">
        <f t="shared" si="225"/>
        <v>441</v>
      </c>
      <c r="L550" s="31">
        <f t="shared" si="226"/>
        <v>0.6875951673642029</v>
      </c>
      <c r="M550" s="9">
        <v>1.8518518518518517E-2</v>
      </c>
      <c r="N550" s="8">
        <f t="shared" si="227"/>
        <v>225</v>
      </c>
      <c r="O550" s="31">
        <f t="shared" si="228"/>
        <v>0.10750996516790431</v>
      </c>
      <c r="P550" s="9">
        <v>5.4716981132075473E-2</v>
      </c>
      <c r="Q550" s="8">
        <f t="shared" si="229"/>
        <v>93</v>
      </c>
      <c r="R550" s="31">
        <f t="shared" si="230"/>
        <v>3.2866080346295137E-2</v>
      </c>
      <c r="S550" s="10">
        <v>1.697072549851506</v>
      </c>
      <c r="T550" s="8">
        <f t="shared" si="231"/>
        <v>295</v>
      </c>
      <c r="U550" s="31">
        <f t="shared" si="232"/>
        <v>0.27894689013443452</v>
      </c>
      <c r="V550" s="16">
        <v>5.7509309060819198E-2</v>
      </c>
      <c r="W550" s="97">
        <f t="shared" si="243"/>
        <v>142</v>
      </c>
      <c r="X550" s="31">
        <f t="shared" si="233"/>
        <v>-0.6829720141630532</v>
      </c>
      <c r="Y550" s="11">
        <v>90333</v>
      </c>
      <c r="Z550" s="8">
        <f t="shared" si="234"/>
        <v>218</v>
      </c>
      <c r="AA550" s="31">
        <f t="shared" si="235"/>
        <v>0.10854259269350727</v>
      </c>
      <c r="AB550" s="9">
        <v>4.2999999999999997E-2</v>
      </c>
      <c r="AC550" s="97">
        <f t="shared" si="244"/>
        <v>140</v>
      </c>
      <c r="AD550" s="31">
        <f t="shared" si="236"/>
        <v>-0.3001617133617504</v>
      </c>
      <c r="AE550" s="16">
        <v>0.91490514905149056</v>
      </c>
      <c r="AF550" s="8">
        <f t="shared" si="237"/>
        <v>112</v>
      </c>
      <c r="AG550" s="31">
        <f t="shared" si="238"/>
        <v>-0.3670457686345685</v>
      </c>
      <c r="AH550" s="12">
        <v>2.488666666666667</v>
      </c>
      <c r="AI550" s="97">
        <f t="shared" si="245"/>
        <v>189</v>
      </c>
      <c r="AJ550" s="31">
        <f t="shared" si="239"/>
        <v>-0.22516154967124999</v>
      </c>
      <c r="AK550" s="11">
        <v>164387.87356809503</v>
      </c>
      <c r="AL550" s="36"/>
    </row>
    <row r="551" spans="1:38" x14ac:dyDescent="0.3">
      <c r="A551" t="s">
        <v>261</v>
      </c>
      <c r="B551" s="3" t="s">
        <v>110</v>
      </c>
      <c r="C551" s="4" t="s">
        <v>43</v>
      </c>
      <c r="D551" s="5" t="s">
        <v>44</v>
      </c>
      <c r="E551" s="34">
        <f t="shared" si="220"/>
        <v>-0.57468079325236476</v>
      </c>
      <c r="F551" s="6">
        <f t="shared" si="221"/>
        <v>30.023514817659844</v>
      </c>
      <c r="G551" s="7">
        <f t="shared" si="222"/>
        <v>199</v>
      </c>
      <c r="H551" s="97">
        <f t="shared" si="223"/>
        <v>56</v>
      </c>
      <c r="I551" s="31">
        <f t="shared" si="224"/>
        <v>-0.89297552398638802</v>
      </c>
      <c r="J551" s="9">
        <v>-2.8255059182894282E-2</v>
      </c>
      <c r="K551" s="8">
        <f t="shared" si="225"/>
        <v>535</v>
      </c>
      <c r="L551" s="31">
        <f t="shared" si="226"/>
        <v>1.2367194871514957</v>
      </c>
      <c r="M551" s="9">
        <v>0</v>
      </c>
      <c r="N551" s="8">
        <f t="shared" si="227"/>
        <v>79</v>
      </c>
      <c r="O551" s="31">
        <f t="shared" si="228"/>
        <v>-0.8513579884572865</v>
      </c>
      <c r="P551" s="9">
        <v>0.11848341232227488</v>
      </c>
      <c r="Q551" s="8">
        <f t="shared" si="229"/>
        <v>32</v>
      </c>
      <c r="R551" s="31">
        <f t="shared" si="230"/>
        <v>1.1020977594571641E-2</v>
      </c>
      <c r="S551" s="10">
        <v>3.5363457760314341</v>
      </c>
      <c r="T551" s="8">
        <f t="shared" si="231"/>
        <v>286</v>
      </c>
      <c r="U551" s="31">
        <f t="shared" si="232"/>
        <v>0.26045219359395644</v>
      </c>
      <c r="V551" s="16">
        <v>5.8707643814026794E-2</v>
      </c>
      <c r="W551" s="97">
        <f t="shared" si="243"/>
        <v>183</v>
      </c>
      <c r="X551" s="31">
        <f t="shared" si="233"/>
        <v>-0.56623478454976517</v>
      </c>
      <c r="Y551" s="11">
        <v>95714</v>
      </c>
      <c r="Z551" s="8">
        <f t="shared" si="234"/>
        <v>202</v>
      </c>
      <c r="AA551" s="31">
        <f t="shared" si="235"/>
        <v>4.7870618184947249E-2</v>
      </c>
      <c r="AB551" s="9">
        <v>4.4000000000000004E-2</v>
      </c>
      <c r="AC551" s="97">
        <f t="shared" si="244"/>
        <v>437</v>
      </c>
      <c r="AD551" s="31">
        <f t="shared" si="236"/>
        <v>0.69143336202495242</v>
      </c>
      <c r="AE551" s="16">
        <v>0.97017189079878663</v>
      </c>
      <c r="AF551" s="8">
        <f t="shared" si="237"/>
        <v>45</v>
      </c>
      <c r="AG551" s="31">
        <f t="shared" si="238"/>
        <v>-0.76064425580951978</v>
      </c>
      <c r="AH551" s="12">
        <v>2.9169999999999998</v>
      </c>
      <c r="AI551" s="97">
        <f t="shared" si="245"/>
        <v>117</v>
      </c>
      <c r="AJ551" s="31">
        <f t="shared" si="239"/>
        <v>-0.25456039393055169</v>
      </c>
      <c r="AK551" s="11">
        <v>127290.36227897838</v>
      </c>
      <c r="AL551" s="36"/>
    </row>
    <row r="552" spans="1:38" x14ac:dyDescent="0.3">
      <c r="A552" t="s">
        <v>361</v>
      </c>
      <c r="B552" s="3" t="s">
        <v>131</v>
      </c>
      <c r="C552" s="4" t="s">
        <v>43</v>
      </c>
      <c r="D552" s="5" t="s">
        <v>44</v>
      </c>
      <c r="E552" s="34">
        <f t="shared" si="220"/>
        <v>1.0879594484866546</v>
      </c>
      <c r="F552" s="6">
        <f t="shared" si="221"/>
        <v>24.721231884802602</v>
      </c>
      <c r="G552" s="7">
        <f t="shared" si="222"/>
        <v>298</v>
      </c>
      <c r="H552" s="97">
        <f t="shared" si="223"/>
        <v>109</v>
      </c>
      <c r="I552" s="31">
        <f t="shared" si="224"/>
        <v>-0.6066421475661874</v>
      </c>
      <c r="J552" s="9">
        <v>-4.1329429998278044E-3</v>
      </c>
      <c r="K552" s="8">
        <f t="shared" si="225"/>
        <v>336</v>
      </c>
      <c r="L552" s="31">
        <f t="shared" si="226"/>
        <v>0.37860238291797715</v>
      </c>
      <c r="M552" s="9">
        <v>2.8938906752411574E-2</v>
      </c>
      <c r="N552" s="8">
        <f t="shared" si="227"/>
        <v>264</v>
      </c>
      <c r="O552" s="31">
        <f t="shared" si="228"/>
        <v>0.24743762170216888</v>
      </c>
      <c r="P552" s="9">
        <v>4.5411542100283822E-2</v>
      </c>
      <c r="Q552" s="8">
        <f t="shared" si="229"/>
        <v>386</v>
      </c>
      <c r="R552" s="31">
        <f t="shared" si="230"/>
        <v>5.3022261440516576E-2</v>
      </c>
      <c r="S552" s="10">
        <v>0</v>
      </c>
      <c r="T552" s="8">
        <f t="shared" si="231"/>
        <v>398</v>
      </c>
      <c r="U552" s="31">
        <f t="shared" si="232"/>
        <v>0.56703015903287624</v>
      </c>
      <c r="V552" s="16">
        <v>3.8843407071938688E-2</v>
      </c>
      <c r="W552" s="97">
        <f t="shared" si="243"/>
        <v>352</v>
      </c>
      <c r="X552" s="31">
        <f t="shared" si="233"/>
        <v>5.2422635424614256E-2</v>
      </c>
      <c r="Y552" s="11">
        <v>124231</v>
      </c>
      <c r="Z552" s="8">
        <f t="shared" si="234"/>
        <v>218</v>
      </c>
      <c r="AA552" s="31">
        <f t="shared" si="235"/>
        <v>0.10854259269350727</v>
      </c>
      <c r="AB552" s="9">
        <v>4.2999999999999997E-2</v>
      </c>
      <c r="AC552" s="97">
        <f t="shared" si="244"/>
        <v>245</v>
      </c>
      <c r="AD552" s="31">
        <f t="shared" si="236"/>
        <v>0.16447717796162808</v>
      </c>
      <c r="AE552" s="16">
        <v>0.9408018867924528</v>
      </c>
      <c r="AF552" s="8">
        <f t="shared" si="237"/>
        <v>282</v>
      </c>
      <c r="AG552" s="31">
        <f t="shared" si="238"/>
        <v>1.2156509281844478E-2</v>
      </c>
      <c r="AH552" s="12">
        <v>2.0760000000000001</v>
      </c>
      <c r="AI552" s="97">
        <f t="shared" si="245"/>
        <v>262</v>
      </c>
      <c r="AJ552" s="31">
        <f t="shared" si="239"/>
        <v>-0.20400874370826036</v>
      </c>
      <c r="AK552" s="11">
        <v>191079.95884489021</v>
      </c>
      <c r="AL552" s="36"/>
    </row>
    <row r="553" spans="1:38" x14ac:dyDescent="0.3">
      <c r="A553" t="s">
        <v>826</v>
      </c>
      <c r="B553" s="3" t="s">
        <v>370</v>
      </c>
      <c r="C553" s="4" t="s">
        <v>43</v>
      </c>
      <c r="D553" s="5" t="s">
        <v>44</v>
      </c>
      <c r="E553" s="34">
        <f t="shared" si="220"/>
        <v>1.1955199084335031</v>
      </c>
      <c r="F553" s="6">
        <f t="shared" si="221"/>
        <v>24.378213607781991</v>
      </c>
      <c r="G553" s="7">
        <f t="shared" si="222"/>
        <v>307</v>
      </c>
      <c r="H553" s="97">
        <f t="shared" si="223"/>
        <v>61</v>
      </c>
      <c r="I553" s="31">
        <f t="shared" si="224"/>
        <v>-0.84139341553314295</v>
      </c>
      <c r="J553" s="9">
        <v>-2.3909531502423254E-2</v>
      </c>
      <c r="K553" s="8">
        <f t="shared" si="225"/>
        <v>49</v>
      </c>
      <c r="L553" s="31">
        <f t="shared" si="226"/>
        <v>-1.2731524038134601</v>
      </c>
      <c r="M553" s="9">
        <v>8.464223385689354E-2</v>
      </c>
      <c r="N553" s="8">
        <f t="shared" si="227"/>
        <v>471</v>
      </c>
      <c r="O553" s="31">
        <f t="shared" si="228"/>
        <v>0.7582821888346637</v>
      </c>
      <c r="P553" s="9">
        <v>1.1439466158245948E-2</v>
      </c>
      <c r="Q553" s="8">
        <f t="shared" si="229"/>
        <v>386</v>
      </c>
      <c r="R553" s="31">
        <f t="shared" si="230"/>
        <v>5.3022261440516576E-2</v>
      </c>
      <c r="S553" s="10">
        <v>0</v>
      </c>
      <c r="T553" s="8">
        <f t="shared" si="231"/>
        <v>177</v>
      </c>
      <c r="U553" s="31">
        <f t="shared" si="232"/>
        <v>-9.7259758457300116E-2</v>
      </c>
      <c r="V553" s="16">
        <v>8.1885026737967909E-2</v>
      </c>
      <c r="W553" s="97">
        <v>284</v>
      </c>
      <c r="X553" s="31">
        <f t="shared" si="233"/>
        <v>0.23608689595353019</v>
      </c>
      <c r="Y553" s="11">
        <v>132697</v>
      </c>
      <c r="Z553" s="8">
        <f t="shared" si="234"/>
        <v>366</v>
      </c>
      <c r="AA553" s="31">
        <f t="shared" si="235"/>
        <v>0.47257443974486402</v>
      </c>
      <c r="AB553" s="9">
        <v>3.7000000000000005E-2</v>
      </c>
      <c r="AC553" s="97">
        <v>284</v>
      </c>
      <c r="AD553" s="31">
        <f t="shared" si="236"/>
        <v>0.40595955315305893</v>
      </c>
      <c r="AE553" s="16">
        <v>0.95426095329802596</v>
      </c>
      <c r="AF553" s="8">
        <f t="shared" si="237"/>
        <v>165</v>
      </c>
      <c r="AG553" s="31">
        <f t="shared" si="238"/>
        <v>-0.22553409464637539</v>
      </c>
      <c r="AH553" s="12">
        <v>2.3346666666666667</v>
      </c>
      <c r="AI553" s="97">
        <v>284</v>
      </c>
      <c r="AJ553" s="31">
        <f t="shared" si="239"/>
        <v>-0.1925027749503421</v>
      </c>
      <c r="AK553" s="11">
        <v>205598.99238662695</v>
      </c>
      <c r="AL553" s="36"/>
    </row>
    <row r="554" spans="1:38" x14ac:dyDescent="0.3">
      <c r="A554" t="s">
        <v>1060</v>
      </c>
      <c r="B554" s="3" t="s">
        <v>381</v>
      </c>
      <c r="C554" s="4" t="s">
        <v>43</v>
      </c>
      <c r="D554" s="5" t="s">
        <v>44</v>
      </c>
      <c r="E554" s="34">
        <f t="shared" si="220"/>
        <v>1.8605101016285128</v>
      </c>
      <c r="F554" s="6">
        <f t="shared" si="221"/>
        <v>22.25751060578596</v>
      </c>
      <c r="G554" s="7">
        <f t="shared" si="222"/>
        <v>350</v>
      </c>
      <c r="H554" s="97">
        <f t="shared" si="223"/>
        <v>177</v>
      </c>
      <c r="I554" s="31">
        <f t="shared" si="224"/>
        <v>-0.3584016316752916</v>
      </c>
      <c r="J554" s="9">
        <v>1.6780045351473927E-2</v>
      </c>
      <c r="K554" s="8">
        <f t="shared" si="225"/>
        <v>267</v>
      </c>
      <c r="L554" s="31">
        <f t="shared" si="226"/>
        <v>0.15475047393320387</v>
      </c>
      <c r="M554" s="9">
        <v>3.6488027366020526E-2</v>
      </c>
      <c r="N554" s="8">
        <f t="shared" si="227"/>
        <v>345</v>
      </c>
      <c r="O554" s="31">
        <f t="shared" si="228"/>
        <v>0.46263580736657883</v>
      </c>
      <c r="P554" s="9">
        <v>3.1100478468899521E-2</v>
      </c>
      <c r="Q554" s="8">
        <f t="shared" si="229"/>
        <v>386</v>
      </c>
      <c r="R554" s="31">
        <f t="shared" si="230"/>
        <v>5.3022261440516576E-2</v>
      </c>
      <c r="S554" s="10">
        <v>0</v>
      </c>
      <c r="T554" s="8">
        <f t="shared" si="231"/>
        <v>405</v>
      </c>
      <c r="U554" s="31">
        <f t="shared" si="232"/>
        <v>0.58398109216195915</v>
      </c>
      <c r="V554" s="16">
        <v>3.7745098039215684E-2</v>
      </c>
      <c r="W554" s="97">
        <f>RANK(Y554,Y$7:Y$570,1)</f>
        <v>342</v>
      </c>
      <c r="X554" s="31">
        <f t="shared" si="233"/>
        <v>1.9794351957157418E-2</v>
      </c>
      <c r="Y554" s="11">
        <v>122727</v>
      </c>
      <c r="Z554" s="8">
        <f t="shared" si="234"/>
        <v>266</v>
      </c>
      <c r="AA554" s="31">
        <f t="shared" si="235"/>
        <v>0.22988654171062647</v>
      </c>
      <c r="AB554" s="9">
        <v>4.0999999999999995E-2</v>
      </c>
      <c r="AC554" s="97">
        <f>RANK(AE554,AE$7:AE$570,1)</f>
        <v>409</v>
      </c>
      <c r="AD554" s="31">
        <f t="shared" si="236"/>
        <v>0.62854268170532179</v>
      </c>
      <c r="AE554" s="16">
        <v>0.96666666666666667</v>
      </c>
      <c r="AF554" s="8">
        <f t="shared" si="237"/>
        <v>248</v>
      </c>
      <c r="AG554" s="31">
        <f t="shared" si="238"/>
        <v>-5.3085885868556254E-2</v>
      </c>
      <c r="AH554" s="12">
        <v>2.1470000000000002</v>
      </c>
      <c r="AI554" s="97">
        <f>RANK(AK554,AK$7:AK$570,1)</f>
        <v>233</v>
      </c>
      <c r="AJ554" s="31">
        <f t="shared" si="239"/>
        <v>-0.21267349524394566</v>
      </c>
      <c r="AK554" s="11">
        <v>180146.17127564675</v>
      </c>
      <c r="AL554" s="36"/>
    </row>
    <row r="555" spans="1:38" x14ac:dyDescent="0.3">
      <c r="A555" t="s">
        <v>1110</v>
      </c>
      <c r="B555" s="3" t="s">
        <v>409</v>
      </c>
      <c r="C555" s="4" t="s">
        <v>43</v>
      </c>
      <c r="D555" s="5" t="s">
        <v>44</v>
      </c>
      <c r="E555" s="34">
        <f t="shared" si="220"/>
        <v>3.2246186287390572</v>
      </c>
      <c r="F555" s="6">
        <f t="shared" si="221"/>
        <v>17.907267432134567</v>
      </c>
      <c r="G555" s="7">
        <f t="shared" si="222"/>
        <v>438</v>
      </c>
      <c r="H555" s="97">
        <f t="shared" si="223"/>
        <v>106</v>
      </c>
      <c r="I555" s="31">
        <f t="shared" si="224"/>
        <v>-0.61952958199422692</v>
      </c>
      <c r="J555" s="9">
        <v>-5.2186431527803112E-3</v>
      </c>
      <c r="K555" s="8">
        <f t="shared" si="225"/>
        <v>521</v>
      </c>
      <c r="L555" s="31">
        <f t="shared" si="226"/>
        <v>1.0680464878994262</v>
      </c>
      <c r="M555" s="9">
        <v>5.6882821387940841E-3</v>
      </c>
      <c r="N555" s="8">
        <f t="shared" si="227"/>
        <v>245</v>
      </c>
      <c r="O555" s="31">
        <f t="shared" si="228"/>
        <v>0.18188111219995459</v>
      </c>
      <c r="P555" s="9">
        <v>4.9771167048054919E-2</v>
      </c>
      <c r="Q555" s="8">
        <f t="shared" si="229"/>
        <v>386</v>
      </c>
      <c r="R555" s="31">
        <f t="shared" si="230"/>
        <v>5.3022261440516576E-2</v>
      </c>
      <c r="S555" s="10">
        <v>0</v>
      </c>
      <c r="T555" s="8">
        <f t="shared" si="231"/>
        <v>474</v>
      </c>
      <c r="U555" s="31">
        <f t="shared" si="232"/>
        <v>0.7017243293346842</v>
      </c>
      <c r="V555" s="16">
        <v>3.0116110304789549E-2</v>
      </c>
      <c r="W555" s="97">
        <v>276</v>
      </c>
      <c r="X555" s="31">
        <f t="shared" si="233"/>
        <v>1.0253702796722899</v>
      </c>
      <c r="Y555" s="11">
        <v>169079</v>
      </c>
      <c r="Z555" s="8">
        <f t="shared" si="234"/>
        <v>317</v>
      </c>
      <c r="AA555" s="31">
        <f t="shared" si="235"/>
        <v>0.35123049072774526</v>
      </c>
      <c r="AB555" s="9">
        <v>3.9E-2</v>
      </c>
      <c r="AC555" s="97">
        <v>276</v>
      </c>
      <c r="AD555" s="31">
        <f t="shared" si="236"/>
        <v>0.9208664243072765</v>
      </c>
      <c r="AE555" s="16">
        <v>0.98295938653791537</v>
      </c>
      <c r="AF555" s="8">
        <f t="shared" si="237"/>
        <v>146</v>
      </c>
      <c r="AG555" s="31">
        <f t="shared" si="238"/>
        <v>-0.27699288518753645</v>
      </c>
      <c r="AH555" s="12">
        <v>2.3906666666666667</v>
      </c>
      <c r="AI555" s="97">
        <v>276</v>
      </c>
      <c r="AJ555" s="31">
        <f t="shared" si="239"/>
        <v>-0.20942909649130226</v>
      </c>
      <c r="AK555" s="11">
        <v>184240.17981186687</v>
      </c>
      <c r="AL555" s="36"/>
    </row>
    <row r="556" spans="1:38" x14ac:dyDescent="0.3">
      <c r="A556" t="s">
        <v>1138</v>
      </c>
      <c r="B556" s="3" t="s">
        <v>417</v>
      </c>
      <c r="C556" s="4" t="s">
        <v>43</v>
      </c>
      <c r="D556" s="5" t="s">
        <v>44</v>
      </c>
      <c r="E556" s="34">
        <f t="shared" si="220"/>
        <v>-0.33777339332940792</v>
      </c>
      <c r="F556" s="6">
        <f t="shared" si="221"/>
        <v>29.267999564423086</v>
      </c>
      <c r="G556" s="7">
        <f t="shared" si="222"/>
        <v>213</v>
      </c>
      <c r="H556" s="97">
        <f t="shared" si="223"/>
        <v>382</v>
      </c>
      <c r="I556" s="31">
        <f t="shared" si="224"/>
        <v>0.24388257535207777</v>
      </c>
      <c r="J556" s="9">
        <v>6.751939609981128E-2</v>
      </c>
      <c r="K556" s="8">
        <f t="shared" si="225"/>
        <v>504</v>
      </c>
      <c r="L556" s="31">
        <f t="shared" si="226"/>
        <v>0.97654084169872923</v>
      </c>
      <c r="M556" s="9">
        <v>8.7741935483870975E-3</v>
      </c>
      <c r="N556" s="8">
        <f t="shared" si="227"/>
        <v>253</v>
      </c>
      <c r="O556" s="31">
        <f t="shared" si="228"/>
        <v>0.19821043053341614</v>
      </c>
      <c r="P556" s="9">
        <v>4.8685238219213743E-2</v>
      </c>
      <c r="Q556" s="8">
        <f t="shared" si="229"/>
        <v>205</v>
      </c>
      <c r="R556" s="31">
        <f t="shared" si="230"/>
        <v>4.602342248366921E-2</v>
      </c>
      <c r="S556" s="10">
        <v>0.58927519151443719</v>
      </c>
      <c r="T556" s="8">
        <f t="shared" si="231"/>
        <v>135</v>
      </c>
      <c r="U556" s="31">
        <f t="shared" si="232"/>
        <v>-0.28735784839965473</v>
      </c>
      <c r="V556" s="16">
        <v>9.4202133277009187E-2</v>
      </c>
      <c r="W556" s="97">
        <f t="shared" ref="W556:W563" si="246">RANK(Y556,Y$7:Y$570,1)</f>
        <v>174</v>
      </c>
      <c r="X556" s="31">
        <f t="shared" si="233"/>
        <v>-0.62331258628040276</v>
      </c>
      <c r="Y556" s="11">
        <v>93083</v>
      </c>
      <c r="Z556" s="8">
        <f t="shared" si="234"/>
        <v>246</v>
      </c>
      <c r="AA556" s="31">
        <f t="shared" si="235"/>
        <v>0.16921456720206646</v>
      </c>
      <c r="AB556" s="9">
        <v>4.2000000000000003E-2</v>
      </c>
      <c r="AC556" s="97">
        <f t="shared" ref="AC556:AC563" si="247">RANK(AE556,AE$7:AE$570,1)</f>
        <v>218</v>
      </c>
      <c r="AD556" s="31">
        <f t="shared" si="236"/>
        <v>5.6479378028677953E-2</v>
      </c>
      <c r="AE556" s="16">
        <v>0.93478260869565222</v>
      </c>
      <c r="AF556" s="8">
        <f t="shared" si="237"/>
        <v>68</v>
      </c>
      <c r="AG556" s="31">
        <f t="shared" si="238"/>
        <v>-0.56185404711182063</v>
      </c>
      <c r="AH556" s="12">
        <v>2.7006666666666668</v>
      </c>
      <c r="AI556" s="97">
        <f t="shared" ref="AI556:AI563" si="248">RANK(AK556,AK$7:AK$570,1)</f>
        <v>134</v>
      </c>
      <c r="AJ556" s="31">
        <f t="shared" si="239"/>
        <v>-0.24669239752770711</v>
      </c>
      <c r="AK556" s="11">
        <v>137218.74867413082</v>
      </c>
      <c r="AL556" s="36"/>
    </row>
    <row r="557" spans="1:38" x14ac:dyDescent="0.3">
      <c r="A557" t="s">
        <v>1058</v>
      </c>
      <c r="B557" s="3" t="s">
        <v>444</v>
      </c>
      <c r="C557" s="4" t="s">
        <v>43</v>
      </c>
      <c r="D557" s="5" t="s">
        <v>44</v>
      </c>
      <c r="E557" s="34">
        <f t="shared" si="220"/>
        <v>1.2987329565363441</v>
      </c>
      <c r="F557" s="6">
        <f t="shared" si="221"/>
        <v>24.049059549275945</v>
      </c>
      <c r="G557" s="7">
        <f t="shared" si="222"/>
        <v>312</v>
      </c>
      <c r="H557" s="97">
        <f t="shared" si="223"/>
        <v>79</v>
      </c>
      <c r="I557" s="31">
        <f t="shared" si="224"/>
        <v>-0.73055481805057698</v>
      </c>
      <c r="J557" s="9">
        <v>-1.4571948998178486E-2</v>
      </c>
      <c r="K557" s="8">
        <f t="shared" si="225"/>
        <v>373</v>
      </c>
      <c r="L557" s="31">
        <f t="shared" si="226"/>
        <v>0.4819231494075078</v>
      </c>
      <c r="M557" s="9">
        <v>2.5454545454545455E-2</v>
      </c>
      <c r="N557" s="8">
        <f t="shared" si="227"/>
        <v>525</v>
      </c>
      <c r="O557" s="31">
        <f t="shared" si="228"/>
        <v>0.93029961714273846</v>
      </c>
      <c r="P557" s="9">
        <v>0</v>
      </c>
      <c r="Q557" s="8">
        <f t="shared" si="229"/>
        <v>386</v>
      </c>
      <c r="R557" s="31">
        <f t="shared" si="230"/>
        <v>5.3022261440516576E-2</v>
      </c>
      <c r="S557" s="10">
        <v>0</v>
      </c>
      <c r="T557" s="8">
        <f t="shared" si="231"/>
        <v>317</v>
      </c>
      <c r="U557" s="31">
        <f t="shared" si="232"/>
        <v>0.34325113845160504</v>
      </c>
      <c r="V557" s="16">
        <v>5.3342816500711238E-2</v>
      </c>
      <c r="W557" s="97">
        <f t="shared" si="246"/>
        <v>354</v>
      </c>
      <c r="X557" s="31">
        <f t="shared" si="233"/>
        <v>6.0970204364892179E-2</v>
      </c>
      <c r="Y557" s="11">
        <v>124625</v>
      </c>
      <c r="Z557" s="8">
        <f t="shared" si="234"/>
        <v>202</v>
      </c>
      <c r="AA557" s="31">
        <f t="shared" si="235"/>
        <v>4.7870618184947249E-2</v>
      </c>
      <c r="AB557" s="9">
        <v>4.4000000000000004E-2</v>
      </c>
      <c r="AC557" s="97">
        <f t="shared" si="247"/>
        <v>202</v>
      </c>
      <c r="AD557" s="31">
        <f t="shared" si="236"/>
        <v>-8.3360539379051125E-3</v>
      </c>
      <c r="AE557" s="16">
        <v>0.93117010816125856</v>
      </c>
      <c r="AF557" s="8">
        <f t="shared" si="237"/>
        <v>247</v>
      </c>
      <c r="AG557" s="31">
        <f t="shared" si="238"/>
        <v>-5.431109516715478E-2</v>
      </c>
      <c r="AH557" s="12">
        <v>2.148333333333333</v>
      </c>
      <c r="AI557" s="97">
        <f t="shared" si="248"/>
        <v>240</v>
      </c>
      <c r="AJ557" s="31">
        <f t="shared" si="239"/>
        <v>-0.21043655263157668</v>
      </c>
      <c r="AK557" s="11">
        <v>182968.90141712877</v>
      </c>
      <c r="AL557" s="36"/>
    </row>
    <row r="558" spans="1:38" x14ac:dyDescent="0.3">
      <c r="A558" t="s">
        <v>132</v>
      </c>
      <c r="B558" s="3" t="s">
        <v>448</v>
      </c>
      <c r="C558" s="4" t="s">
        <v>43</v>
      </c>
      <c r="D558" s="5" t="s">
        <v>44</v>
      </c>
      <c r="E558" s="34">
        <f t="shared" si="220"/>
        <v>2.0020341540241411</v>
      </c>
      <c r="F558" s="6">
        <f t="shared" si="221"/>
        <v>21.806179915737665</v>
      </c>
      <c r="G558" s="7">
        <f t="shared" si="222"/>
        <v>357</v>
      </c>
      <c r="H558" s="97">
        <f t="shared" si="223"/>
        <v>121</v>
      </c>
      <c r="I558" s="31">
        <f t="shared" si="224"/>
        <v>-0.53415242304846089</v>
      </c>
      <c r="J558" s="9">
        <v>1.9739439399921732E-3</v>
      </c>
      <c r="K558" s="8">
        <f t="shared" si="225"/>
        <v>160</v>
      </c>
      <c r="L558" s="31">
        <f t="shared" si="226"/>
        <v>-0.24312401871595427</v>
      </c>
      <c r="M558" s="9">
        <v>4.9905838041431262E-2</v>
      </c>
      <c r="N558" s="8">
        <f t="shared" si="227"/>
        <v>419</v>
      </c>
      <c r="O558" s="31">
        <f t="shared" si="228"/>
        <v>0.66204448984565645</v>
      </c>
      <c r="P558" s="9">
        <v>1.7839444995044598E-2</v>
      </c>
      <c r="Q558" s="8">
        <f t="shared" si="229"/>
        <v>386</v>
      </c>
      <c r="R558" s="31">
        <f t="shared" si="230"/>
        <v>5.3022261440516576E-2</v>
      </c>
      <c r="S558" s="10">
        <v>0</v>
      </c>
      <c r="T558" s="8">
        <f t="shared" si="231"/>
        <v>397</v>
      </c>
      <c r="U558" s="31">
        <f t="shared" si="232"/>
        <v>0.56489575431602634</v>
      </c>
      <c r="V558" s="16">
        <v>3.8981702466189337E-2</v>
      </c>
      <c r="W558" s="97">
        <f t="shared" si="246"/>
        <v>163</v>
      </c>
      <c r="X558" s="31">
        <f t="shared" si="233"/>
        <v>-0.64298935031297144</v>
      </c>
      <c r="Y558" s="11">
        <v>92176</v>
      </c>
      <c r="Z558" s="8">
        <f t="shared" si="234"/>
        <v>442</v>
      </c>
      <c r="AA558" s="31">
        <f t="shared" si="235"/>
        <v>0.65459036327054287</v>
      </c>
      <c r="AB558" s="9">
        <v>3.4000000000000002E-2</v>
      </c>
      <c r="AC558" s="97">
        <f t="shared" si="247"/>
        <v>480</v>
      </c>
      <c r="AD558" s="31">
        <f t="shared" si="236"/>
        <v>0.81306912522423958</v>
      </c>
      <c r="AE558" s="16">
        <v>0.97695128339444737</v>
      </c>
      <c r="AF558" s="8">
        <f t="shared" si="237"/>
        <v>456</v>
      </c>
      <c r="AG558" s="31">
        <f t="shared" si="238"/>
        <v>0.46915957765929833</v>
      </c>
      <c r="AH558" s="12">
        <v>1.5786666666666667</v>
      </c>
      <c r="AI558" s="97">
        <f t="shared" si="248"/>
        <v>437</v>
      </c>
      <c r="AJ558" s="31">
        <f t="shared" si="239"/>
        <v>-0.10227709493436202</v>
      </c>
      <c r="AK558" s="11">
        <v>319452.04570527974</v>
      </c>
      <c r="AL558" s="36"/>
    </row>
    <row r="559" spans="1:38" x14ac:dyDescent="0.3">
      <c r="A559" t="s">
        <v>283</v>
      </c>
      <c r="B559" s="3" t="s">
        <v>494</v>
      </c>
      <c r="C559" s="4" t="s">
        <v>43</v>
      </c>
      <c r="D559" s="5" t="s">
        <v>44</v>
      </c>
      <c r="E559" s="34">
        <f t="shared" si="220"/>
        <v>0.54622079383513922</v>
      </c>
      <c r="F559" s="6">
        <f t="shared" si="221"/>
        <v>26.448876597421471</v>
      </c>
      <c r="G559" s="7">
        <f t="shared" si="222"/>
        <v>258</v>
      </c>
      <c r="H559" s="97">
        <f t="shared" si="223"/>
        <v>74</v>
      </c>
      <c r="I559" s="31">
        <f t="shared" si="224"/>
        <v>-0.78308517184128323</v>
      </c>
      <c r="J559" s="9">
        <v>-1.8997361477572583E-2</v>
      </c>
      <c r="K559" s="8">
        <f t="shared" si="225"/>
        <v>159</v>
      </c>
      <c r="L559" s="31">
        <f t="shared" si="226"/>
        <v>-0.24591617627419482</v>
      </c>
      <c r="M559" s="9">
        <v>0.05</v>
      </c>
      <c r="N559" s="8">
        <f t="shared" si="227"/>
        <v>395</v>
      </c>
      <c r="O559" s="31">
        <f t="shared" si="228"/>
        <v>0.60465346013446897</v>
      </c>
      <c r="P559" s="9">
        <v>2.1656050955414011E-2</v>
      </c>
      <c r="Q559" s="8">
        <f t="shared" si="229"/>
        <v>216</v>
      </c>
      <c r="R559" s="31">
        <f t="shared" si="230"/>
        <v>4.6633326685395549E-2</v>
      </c>
      <c r="S559" s="10">
        <v>0.53792361484669182</v>
      </c>
      <c r="T559" s="8">
        <f t="shared" si="231"/>
        <v>159</v>
      </c>
      <c r="U559" s="31">
        <f t="shared" si="232"/>
        <v>-0.17627052942476745</v>
      </c>
      <c r="V559" s="16">
        <v>8.7004405286343608E-2</v>
      </c>
      <c r="W559" s="97">
        <f t="shared" si="246"/>
        <v>251</v>
      </c>
      <c r="X559" s="31">
        <f t="shared" si="233"/>
        <v>-0.35122220646069285</v>
      </c>
      <c r="Y559" s="11">
        <v>105625</v>
      </c>
      <c r="Z559" s="8">
        <f t="shared" si="234"/>
        <v>340</v>
      </c>
      <c r="AA559" s="31">
        <f t="shared" si="235"/>
        <v>0.41190246523630486</v>
      </c>
      <c r="AB559" s="9">
        <v>3.7999999999999999E-2</v>
      </c>
      <c r="AC559" s="97">
        <f t="shared" si="247"/>
        <v>297</v>
      </c>
      <c r="AD559" s="31">
        <f t="shared" si="236"/>
        <v>0.32888617261220798</v>
      </c>
      <c r="AE559" s="16">
        <v>0.94996525364836693</v>
      </c>
      <c r="AF559" s="8">
        <f t="shared" si="237"/>
        <v>252</v>
      </c>
      <c r="AG559" s="31">
        <f t="shared" si="238"/>
        <v>-4.4203118453712331E-2</v>
      </c>
      <c r="AH559" s="12">
        <v>2.1373333333333329</v>
      </c>
      <c r="AI559" s="97">
        <f t="shared" si="248"/>
        <v>272</v>
      </c>
      <c r="AJ559" s="31">
        <f t="shared" si="239"/>
        <v>-0.20024311322192065</v>
      </c>
      <c r="AK559" s="11">
        <v>195831.69392146316</v>
      </c>
      <c r="AL559" s="36"/>
    </row>
    <row r="560" spans="1:38" x14ac:dyDescent="0.3">
      <c r="A560" t="s">
        <v>453</v>
      </c>
      <c r="B560" s="3" t="s">
        <v>503</v>
      </c>
      <c r="C560" s="4" t="s">
        <v>43</v>
      </c>
      <c r="D560" s="5" t="s">
        <v>44</v>
      </c>
      <c r="E560" s="34">
        <f t="shared" si="220"/>
        <v>1.8216614796233455</v>
      </c>
      <c r="F560" s="6">
        <f t="shared" si="221"/>
        <v>22.381401740050563</v>
      </c>
      <c r="G560" s="7">
        <f t="shared" si="222"/>
        <v>348</v>
      </c>
      <c r="H560" s="97">
        <f t="shared" si="223"/>
        <v>200</v>
      </c>
      <c r="I560" s="31">
        <f t="shared" si="224"/>
        <v>-0.29346810074742269</v>
      </c>
      <c r="J560" s="9">
        <v>2.2250361794500684E-2</v>
      </c>
      <c r="K560" s="8">
        <f t="shared" si="225"/>
        <v>361</v>
      </c>
      <c r="L560" s="31">
        <f t="shared" si="226"/>
        <v>0.43863660539847044</v>
      </c>
      <c r="M560" s="9">
        <v>2.6914329037149357E-2</v>
      </c>
      <c r="N560" s="8">
        <f t="shared" si="227"/>
        <v>484</v>
      </c>
      <c r="O560" s="31">
        <f t="shared" si="228"/>
        <v>0.79556826755213594</v>
      </c>
      <c r="P560" s="9">
        <v>8.9598753408648233E-3</v>
      </c>
      <c r="Q560" s="8">
        <f t="shared" si="229"/>
        <v>328</v>
      </c>
      <c r="R560" s="31">
        <f t="shared" si="230"/>
        <v>5.092050428076255E-2</v>
      </c>
      <c r="S560" s="10">
        <v>0.17695983011856309</v>
      </c>
      <c r="T560" s="8">
        <f t="shared" si="231"/>
        <v>533</v>
      </c>
      <c r="U560" s="31">
        <f t="shared" si="232"/>
        <v>0.92380595160542045</v>
      </c>
      <c r="V560" s="16">
        <v>1.5726681127982648E-2</v>
      </c>
      <c r="W560" s="97">
        <f t="shared" si="246"/>
        <v>164</v>
      </c>
      <c r="X560" s="31">
        <f t="shared" si="233"/>
        <v>-0.64153582970637602</v>
      </c>
      <c r="Y560" s="11">
        <v>92243</v>
      </c>
      <c r="Z560" s="8">
        <f t="shared" si="234"/>
        <v>218</v>
      </c>
      <c r="AA560" s="31">
        <f t="shared" si="235"/>
        <v>0.10854259269350727</v>
      </c>
      <c r="AB560" s="9">
        <v>4.2999999999999997E-2</v>
      </c>
      <c r="AC560" s="97">
        <f t="shared" si="247"/>
        <v>423</v>
      </c>
      <c r="AD560" s="31">
        <f t="shared" si="236"/>
        <v>0.66694310590269135</v>
      </c>
      <c r="AE560" s="16">
        <v>0.96880692167577409</v>
      </c>
      <c r="AF560" s="8">
        <f t="shared" si="237"/>
        <v>156</v>
      </c>
      <c r="AG560" s="31">
        <f t="shared" si="238"/>
        <v>-0.24023660622956425</v>
      </c>
      <c r="AH560" s="12">
        <v>2.3506666666666667</v>
      </c>
      <c r="AI560" s="97">
        <f t="shared" si="248"/>
        <v>169</v>
      </c>
      <c r="AJ560" s="31">
        <f t="shared" si="239"/>
        <v>-0.23526434924066794</v>
      </c>
      <c r="AK560" s="11">
        <v>151639.45673332154</v>
      </c>
      <c r="AL560" s="36"/>
    </row>
    <row r="561" spans="1:38" x14ac:dyDescent="0.3">
      <c r="A561" t="s">
        <v>1142</v>
      </c>
      <c r="B561" s="3" t="s">
        <v>531</v>
      </c>
      <c r="C561" s="4" t="s">
        <v>43</v>
      </c>
      <c r="D561" s="5" t="s">
        <v>44</v>
      </c>
      <c r="E561" s="34">
        <f t="shared" si="220"/>
        <v>-0.15265143225084613</v>
      </c>
      <c r="F561" s="6">
        <f t="shared" si="221"/>
        <v>28.677631912971766</v>
      </c>
      <c r="G561" s="7">
        <f t="shared" si="222"/>
        <v>229</v>
      </c>
      <c r="H561" s="97">
        <f t="shared" si="223"/>
        <v>73</v>
      </c>
      <c r="I561" s="31">
        <f t="shared" si="224"/>
        <v>-0.78341760372503022</v>
      </c>
      <c r="J561" s="9">
        <v>-1.9025367156208284E-2</v>
      </c>
      <c r="K561" s="8">
        <f t="shared" si="225"/>
        <v>377</v>
      </c>
      <c r="L561" s="31">
        <f t="shared" si="226"/>
        <v>0.49970093035330654</v>
      </c>
      <c r="M561" s="9">
        <v>2.4855012427506214E-2</v>
      </c>
      <c r="N561" s="8">
        <f t="shared" si="227"/>
        <v>324</v>
      </c>
      <c r="O561" s="31">
        <f t="shared" si="228"/>
        <v>0.42604302431444602</v>
      </c>
      <c r="P561" s="9">
        <v>3.3533963886500429E-2</v>
      </c>
      <c r="Q561" s="8">
        <f t="shared" si="229"/>
        <v>271</v>
      </c>
      <c r="R561" s="31">
        <f t="shared" si="230"/>
        <v>4.8981080865569321E-2</v>
      </c>
      <c r="S561" s="10">
        <v>0.34025178632187819</v>
      </c>
      <c r="T561" s="8">
        <f t="shared" si="231"/>
        <v>430</v>
      </c>
      <c r="U561" s="31">
        <f t="shared" si="232"/>
        <v>0.62339034342327515</v>
      </c>
      <c r="V561" s="16">
        <v>3.519163763066202E-2</v>
      </c>
      <c r="W561" s="97">
        <f t="shared" si="246"/>
        <v>195</v>
      </c>
      <c r="X561" s="31">
        <f t="shared" si="233"/>
        <v>-0.52241222297778189</v>
      </c>
      <c r="Y561" s="11">
        <v>97734</v>
      </c>
      <c r="Z561" s="8">
        <f t="shared" si="234"/>
        <v>122</v>
      </c>
      <c r="AA561" s="31">
        <f t="shared" si="235"/>
        <v>-0.37683320337496912</v>
      </c>
      <c r="AB561" s="9">
        <v>5.0999999999999997E-2</v>
      </c>
      <c r="AC561" s="97">
        <f t="shared" si="247"/>
        <v>164</v>
      </c>
      <c r="AD561" s="31">
        <f t="shared" si="236"/>
        <v>-0.19761082347333522</v>
      </c>
      <c r="AE561" s="16">
        <v>0.92062084257206211</v>
      </c>
      <c r="AF561" s="8">
        <f t="shared" si="237"/>
        <v>215</v>
      </c>
      <c r="AG561" s="31">
        <f t="shared" si="238"/>
        <v>-0.11679676939570791</v>
      </c>
      <c r="AH561" s="12">
        <v>2.2163333333333335</v>
      </c>
      <c r="AI561" s="97">
        <f t="shared" si="248"/>
        <v>215</v>
      </c>
      <c r="AJ561" s="31">
        <f t="shared" si="239"/>
        <v>-0.21632508134477005</v>
      </c>
      <c r="AK561" s="11">
        <v>175538.34535556313</v>
      </c>
      <c r="AL561" s="36"/>
    </row>
    <row r="562" spans="1:38" ht="15.75" customHeight="1" x14ac:dyDescent="0.3">
      <c r="A562" t="s">
        <v>38</v>
      </c>
      <c r="B562" s="3" t="s">
        <v>560</v>
      </c>
      <c r="C562" s="4" t="s">
        <v>43</v>
      </c>
      <c r="D562" s="5" t="s">
        <v>44</v>
      </c>
      <c r="E562" s="34">
        <f t="shared" si="220"/>
        <v>0.69505822067124057</v>
      </c>
      <c r="F562" s="6">
        <f t="shared" si="221"/>
        <v>25.974223014360099</v>
      </c>
      <c r="G562" s="7">
        <f t="shared" si="222"/>
        <v>265</v>
      </c>
      <c r="H562" s="97">
        <f t="shared" si="223"/>
        <v>30</v>
      </c>
      <c r="I562" s="31">
        <f t="shared" si="224"/>
        <v>-1.2216483432424783</v>
      </c>
      <c r="J562" s="9">
        <v>-5.5944055944055937E-2</v>
      </c>
      <c r="K562" s="8">
        <f t="shared" si="225"/>
        <v>127</v>
      </c>
      <c r="L562" s="31">
        <f t="shared" si="226"/>
        <v>-0.4255483452606707</v>
      </c>
      <c r="M562" s="9">
        <v>5.6057866184448461E-2</v>
      </c>
      <c r="N562" s="8">
        <f t="shared" si="227"/>
        <v>514</v>
      </c>
      <c r="O562" s="31">
        <f t="shared" si="228"/>
        <v>0.85779628931600649</v>
      </c>
      <c r="P562" s="9">
        <v>4.8216007714561235E-3</v>
      </c>
      <c r="Q562" s="8">
        <f t="shared" si="229"/>
        <v>386</v>
      </c>
      <c r="R562" s="31">
        <f t="shared" si="230"/>
        <v>5.3022261440516576E-2</v>
      </c>
      <c r="S562" s="10">
        <v>0</v>
      </c>
      <c r="T562" s="8">
        <f t="shared" si="231"/>
        <v>121</v>
      </c>
      <c r="U562" s="31">
        <f t="shared" si="232"/>
        <v>-0.36703919590908768</v>
      </c>
      <c r="V562" s="16">
        <v>9.936496077698917E-2</v>
      </c>
      <c r="W562" s="97">
        <f t="shared" si="246"/>
        <v>329</v>
      </c>
      <c r="X562" s="31">
        <f t="shared" si="233"/>
        <v>-2.8649103483554761E-2</v>
      </c>
      <c r="Y562" s="11">
        <v>120494</v>
      </c>
      <c r="Z562" s="8">
        <f t="shared" si="234"/>
        <v>291</v>
      </c>
      <c r="AA562" s="31">
        <f t="shared" si="235"/>
        <v>0.29055851621918566</v>
      </c>
      <c r="AB562" s="9">
        <v>0.04</v>
      </c>
      <c r="AC562" s="97">
        <f t="shared" si="247"/>
        <v>311</v>
      </c>
      <c r="AD562" s="31">
        <f t="shared" si="236"/>
        <v>0.37179556796702051</v>
      </c>
      <c r="AE562" s="16">
        <v>0.95235681702990371</v>
      </c>
      <c r="AF562" s="8">
        <f t="shared" si="237"/>
        <v>243</v>
      </c>
      <c r="AG562" s="31">
        <f t="shared" si="238"/>
        <v>-6.3806467231297764E-2</v>
      </c>
      <c r="AH562" s="12">
        <v>2.1586666666666665</v>
      </c>
      <c r="AI562" s="97">
        <f t="shared" si="248"/>
        <v>211</v>
      </c>
      <c r="AJ562" s="31">
        <f t="shared" si="239"/>
        <v>-0.21870130378093899</v>
      </c>
      <c r="AK562" s="11">
        <v>172539.86222222223</v>
      </c>
      <c r="AL562" s="36"/>
    </row>
    <row r="563" spans="1:38" x14ac:dyDescent="0.3">
      <c r="A563" t="s">
        <v>553</v>
      </c>
      <c r="B563" s="3" t="s">
        <v>594</v>
      </c>
      <c r="C563" s="4" t="s">
        <v>43</v>
      </c>
      <c r="D563" s="5" t="s">
        <v>44</v>
      </c>
      <c r="E563" s="34">
        <f t="shared" si="220"/>
        <v>0.70143456614932953</v>
      </c>
      <c r="F563" s="6">
        <f t="shared" si="221"/>
        <v>25.953888376142086</v>
      </c>
      <c r="G563" s="7">
        <f t="shared" si="222"/>
        <v>266</v>
      </c>
      <c r="H563" s="97">
        <f t="shared" si="223"/>
        <v>515</v>
      </c>
      <c r="I563" s="31">
        <f t="shared" si="224"/>
        <v>1.1679966876981209</v>
      </c>
      <c r="J563" s="9">
        <v>0.14537126325940219</v>
      </c>
      <c r="K563" s="8">
        <f t="shared" si="225"/>
        <v>527</v>
      </c>
      <c r="L563" s="31">
        <f t="shared" si="226"/>
        <v>1.128576842116799</v>
      </c>
      <c r="M563" s="9">
        <v>3.6469730123997084E-3</v>
      </c>
      <c r="N563" s="8">
        <f t="shared" si="227"/>
        <v>308</v>
      </c>
      <c r="O563" s="31">
        <f t="shared" si="228"/>
        <v>0.38355941741156052</v>
      </c>
      <c r="P563" s="9">
        <v>3.6359199609565643E-2</v>
      </c>
      <c r="Q563" s="8">
        <f t="shared" si="229"/>
        <v>386</v>
      </c>
      <c r="R563" s="31">
        <f t="shared" si="230"/>
        <v>5.3022261440516576E-2</v>
      </c>
      <c r="S563" s="10">
        <v>0</v>
      </c>
      <c r="T563" s="8">
        <f t="shared" si="231"/>
        <v>119</v>
      </c>
      <c r="U563" s="31">
        <f t="shared" si="232"/>
        <v>-0.37514417113380805</v>
      </c>
      <c r="V563" s="16">
        <v>9.9890109890109893E-2</v>
      </c>
      <c r="W563" s="97">
        <f t="shared" si="246"/>
        <v>150</v>
      </c>
      <c r="X563" s="31">
        <f t="shared" si="233"/>
        <v>-0.66602873664438045</v>
      </c>
      <c r="Y563" s="11">
        <v>91114</v>
      </c>
      <c r="Z563" s="8">
        <f t="shared" si="234"/>
        <v>415</v>
      </c>
      <c r="AA563" s="31">
        <f t="shared" si="235"/>
        <v>0.59391838876198322</v>
      </c>
      <c r="AB563" s="9">
        <v>3.5000000000000003E-2</v>
      </c>
      <c r="AC563" s="97">
        <f t="shared" si="247"/>
        <v>273</v>
      </c>
      <c r="AD563" s="31">
        <f t="shared" si="236"/>
        <v>0.24866991424184776</v>
      </c>
      <c r="AE563" s="16">
        <v>0.94549438509997263</v>
      </c>
      <c r="AF563" s="8">
        <f t="shared" si="237"/>
        <v>172</v>
      </c>
      <c r="AG563" s="31">
        <f t="shared" si="238"/>
        <v>-0.21236309468643519</v>
      </c>
      <c r="AH563" s="12">
        <v>2.3203333333333331</v>
      </c>
      <c r="AI563" s="97">
        <f t="shared" si="248"/>
        <v>179</v>
      </c>
      <c r="AJ563" s="31">
        <f t="shared" si="239"/>
        <v>-0.23046046684204491</v>
      </c>
      <c r="AK563" s="11">
        <v>157701.33045674596</v>
      </c>
      <c r="AL563" s="36"/>
    </row>
    <row r="564" spans="1:38" x14ac:dyDescent="0.3">
      <c r="A564" t="s">
        <v>473</v>
      </c>
      <c r="B564" s="3" t="s">
        <v>618</v>
      </c>
      <c r="C564" s="4" t="s">
        <v>43</v>
      </c>
      <c r="D564" s="5" t="s">
        <v>44</v>
      </c>
      <c r="E564" s="34">
        <f t="shared" si="220"/>
        <v>-0.4405735895030814</v>
      </c>
      <c r="F564" s="6">
        <f t="shared" si="221"/>
        <v>29.595837007534612</v>
      </c>
      <c r="G564" s="7">
        <f t="shared" si="222"/>
        <v>206</v>
      </c>
      <c r="H564" s="97">
        <f t="shared" si="223"/>
        <v>308</v>
      </c>
      <c r="I564" s="31">
        <f t="shared" si="224"/>
        <v>4.4778151032102101E-2</v>
      </c>
      <c r="J564" s="9">
        <v>5.0745871070857707E-2</v>
      </c>
      <c r="K564" s="8">
        <f t="shared" si="225"/>
        <v>396</v>
      </c>
      <c r="L564" s="31">
        <f t="shared" si="226"/>
        <v>0.55832518492090788</v>
      </c>
      <c r="M564" s="9">
        <v>2.2877984084880638E-2</v>
      </c>
      <c r="N564" s="8">
        <f t="shared" si="227"/>
        <v>290</v>
      </c>
      <c r="O564" s="31">
        <f t="shared" si="228"/>
        <v>0.3281997044962584</v>
      </c>
      <c r="P564" s="9">
        <v>4.004071937563624E-2</v>
      </c>
      <c r="Q564" s="8">
        <f t="shared" si="229"/>
        <v>386</v>
      </c>
      <c r="R564" s="31">
        <f t="shared" si="230"/>
        <v>5.3022261440516576E-2</v>
      </c>
      <c r="S564" s="10">
        <v>0</v>
      </c>
      <c r="T564" s="8">
        <f t="shared" si="231"/>
        <v>246</v>
      </c>
      <c r="U564" s="31">
        <f t="shared" si="232"/>
        <v>0.11058096391639717</v>
      </c>
      <c r="V564" s="16">
        <v>6.8418314255983353E-2</v>
      </c>
      <c r="W564" s="97">
        <v>173</v>
      </c>
      <c r="X564" s="31">
        <f t="shared" si="233"/>
        <v>-0.71525318823192008</v>
      </c>
      <c r="Y564" s="11">
        <v>88845</v>
      </c>
      <c r="Z564" s="8">
        <f t="shared" si="234"/>
        <v>202</v>
      </c>
      <c r="AA564" s="31">
        <f t="shared" si="235"/>
        <v>4.7870618184947249E-2</v>
      </c>
      <c r="AB564" s="9">
        <v>4.4000000000000004E-2</v>
      </c>
      <c r="AC564" s="97">
        <v>173</v>
      </c>
      <c r="AD564" s="31">
        <f t="shared" si="236"/>
        <v>-0.28769337651042898</v>
      </c>
      <c r="AE564" s="16">
        <v>0.91560007419773692</v>
      </c>
      <c r="AF564" s="8">
        <f t="shared" si="237"/>
        <v>143</v>
      </c>
      <c r="AG564" s="31">
        <f t="shared" si="238"/>
        <v>-0.27852439681078511</v>
      </c>
      <c r="AH564" s="12">
        <v>2.3923333333333332</v>
      </c>
      <c r="AI564" s="97">
        <v>173</v>
      </c>
      <c r="AJ564" s="31">
        <f t="shared" si="239"/>
        <v>-0.23378123033763185</v>
      </c>
      <c r="AK564" s="11">
        <v>153510.95956394981</v>
      </c>
      <c r="AL564" s="36"/>
    </row>
    <row r="565" spans="1:38" x14ac:dyDescent="0.3">
      <c r="A565" t="s">
        <v>1064</v>
      </c>
      <c r="B565" s="3" t="s">
        <v>785</v>
      </c>
      <c r="C565" s="4" t="s">
        <v>43</v>
      </c>
      <c r="D565" s="5" t="s">
        <v>44</v>
      </c>
      <c r="E565" s="34">
        <f t="shared" si="220"/>
        <v>1.7958687424181863</v>
      </c>
      <c r="F565" s="6">
        <f t="shared" si="221"/>
        <v>22.463656690244449</v>
      </c>
      <c r="G565" s="7">
        <f t="shared" si="222"/>
        <v>346</v>
      </c>
      <c r="H565" s="97">
        <f t="shared" si="223"/>
        <v>122</v>
      </c>
      <c r="I565" s="31">
        <f t="shared" si="224"/>
        <v>-0.52394332397138799</v>
      </c>
      <c r="J565" s="9">
        <v>2.834008097166052E-3</v>
      </c>
      <c r="K565" s="8">
        <f t="shared" si="225"/>
        <v>535</v>
      </c>
      <c r="L565" s="31">
        <f t="shared" si="226"/>
        <v>1.2367194871514957</v>
      </c>
      <c r="M565" s="9">
        <v>0</v>
      </c>
      <c r="N565" s="8">
        <f t="shared" si="227"/>
        <v>490</v>
      </c>
      <c r="O565" s="31">
        <f t="shared" si="228"/>
        <v>0.80286580196253332</v>
      </c>
      <c r="P565" s="9">
        <v>8.4745762711864406E-3</v>
      </c>
      <c r="Q565" s="8">
        <f t="shared" si="229"/>
        <v>74</v>
      </c>
      <c r="R565" s="31">
        <f t="shared" si="230"/>
        <v>2.9047635461974013E-2</v>
      </c>
      <c r="S565" s="10">
        <v>2.0185708518368997</v>
      </c>
      <c r="T565" s="8">
        <f t="shared" si="231"/>
        <v>332</v>
      </c>
      <c r="U565" s="31">
        <f t="shared" si="232"/>
        <v>0.42910136906584928</v>
      </c>
      <c r="V565" s="16">
        <v>4.7780285929270125E-2</v>
      </c>
      <c r="W565" s="97">
        <f>RANK(Y565,Y$7:Y$570,1)</f>
        <v>226</v>
      </c>
      <c r="X565" s="31">
        <f t="shared" si="233"/>
        <v>-0.41684757713160836</v>
      </c>
      <c r="Y565" s="11">
        <v>102600</v>
      </c>
      <c r="Z565" s="8">
        <f t="shared" si="234"/>
        <v>366</v>
      </c>
      <c r="AA565" s="31">
        <f t="shared" si="235"/>
        <v>0.47257443974486402</v>
      </c>
      <c r="AB565" s="9">
        <v>3.7000000000000005E-2</v>
      </c>
      <c r="AC565" s="97">
        <f>RANK(AE565,AE$7:AE$570,1)</f>
        <v>363</v>
      </c>
      <c r="AD565" s="31">
        <f t="shared" si="236"/>
        <v>0.4924557662416893</v>
      </c>
      <c r="AE565" s="16">
        <v>0.95908183632734534</v>
      </c>
      <c r="AF565" s="8">
        <f t="shared" si="237"/>
        <v>81</v>
      </c>
      <c r="AG565" s="31">
        <f t="shared" si="238"/>
        <v>-0.51008895424600986</v>
      </c>
      <c r="AH565" s="12">
        <v>2.6443333333333334</v>
      </c>
      <c r="AI565" s="97">
        <f>RANK(AK565,AK$7:AK$570,1)</f>
        <v>110</v>
      </c>
      <c r="AJ565" s="31">
        <f t="shared" si="239"/>
        <v>-0.25600198064255897</v>
      </c>
      <c r="AK565" s="11">
        <v>125471.26766249495</v>
      </c>
      <c r="AL565" s="36"/>
    </row>
    <row r="566" spans="1:38" x14ac:dyDescent="0.3">
      <c r="A566" t="s">
        <v>589</v>
      </c>
      <c r="B566" s="3" t="s">
        <v>821</v>
      </c>
      <c r="C566" s="4" t="s">
        <v>43</v>
      </c>
      <c r="D566" s="5" t="s">
        <v>44</v>
      </c>
      <c r="E566" s="34">
        <f t="shared" si="220"/>
        <v>-6.6583462101833097</v>
      </c>
      <c r="F566" s="6">
        <f t="shared" si="221"/>
        <v>49.42477463299285</v>
      </c>
      <c r="G566" s="7">
        <f t="shared" si="222"/>
        <v>42</v>
      </c>
      <c r="H566" s="97">
        <f t="shared" si="223"/>
        <v>333</v>
      </c>
      <c r="I566" s="31">
        <f t="shared" si="224"/>
        <v>0.12238861648740568</v>
      </c>
      <c r="J566" s="9">
        <v>5.7284154131465037E-2</v>
      </c>
      <c r="K566" s="8">
        <f t="shared" si="225"/>
        <v>204</v>
      </c>
      <c r="L566" s="31">
        <f t="shared" si="226"/>
        <v>-8.3479881416120449E-2</v>
      </c>
      <c r="M566" s="9">
        <v>4.4522042776080316E-2</v>
      </c>
      <c r="N566" s="8">
        <f t="shared" si="227"/>
        <v>19</v>
      </c>
      <c r="O566" s="31">
        <f t="shared" si="228"/>
        <v>-2.597338960368603</v>
      </c>
      <c r="P566" s="9">
        <v>0.23459426479560708</v>
      </c>
      <c r="Q566" s="8">
        <f t="shared" si="229"/>
        <v>26</v>
      </c>
      <c r="R566" s="31">
        <f t="shared" si="230"/>
        <v>2.0975579490062147E-3</v>
      </c>
      <c r="S566" s="10">
        <v>4.2876632235431691</v>
      </c>
      <c r="T566" s="8">
        <f t="shared" si="231"/>
        <v>28</v>
      </c>
      <c r="U566" s="31">
        <f t="shared" si="232"/>
        <v>-1.9520411592809521</v>
      </c>
      <c r="V566" s="16">
        <v>0.20206266833081521</v>
      </c>
      <c r="W566" s="97">
        <f>RANK(Y566,Y$7:Y$570,1)</f>
        <v>43</v>
      </c>
      <c r="X566" s="31">
        <f t="shared" si="233"/>
        <v>-1.1604426862609638</v>
      </c>
      <c r="Y566" s="11">
        <v>68324</v>
      </c>
      <c r="Z566" s="8">
        <f t="shared" si="234"/>
        <v>164</v>
      </c>
      <c r="AA566" s="31">
        <f t="shared" si="235"/>
        <v>-0.13414530534073113</v>
      </c>
      <c r="AB566" s="9">
        <v>4.7E-2</v>
      </c>
      <c r="AC566" s="97">
        <f>RANK(AE566,AE$7:AE$570,1)</f>
        <v>104</v>
      </c>
      <c r="AD566" s="31">
        <f t="shared" si="236"/>
        <v>-0.5900275502221668</v>
      </c>
      <c r="AE566" s="16">
        <v>0.89874942102825384</v>
      </c>
      <c r="AF566" s="8">
        <f t="shared" si="237"/>
        <v>54</v>
      </c>
      <c r="AG566" s="31">
        <f t="shared" si="238"/>
        <v>-0.65803297705184782</v>
      </c>
      <c r="AH566" s="12">
        <v>2.8053333333333335</v>
      </c>
      <c r="AI566" s="97">
        <f>RANK(AK566,AK$7:AK$570,1)</f>
        <v>26</v>
      </c>
      <c r="AJ566" s="31">
        <f t="shared" si="239"/>
        <v>-0.28666818465503396</v>
      </c>
      <c r="AK566" s="11">
        <v>86774.513480153313</v>
      </c>
      <c r="AL566" s="36">
        <v>1</v>
      </c>
    </row>
    <row r="567" spans="1:38" x14ac:dyDescent="0.3">
      <c r="A567" t="s">
        <v>709</v>
      </c>
      <c r="B567" s="3" t="s">
        <v>843</v>
      </c>
      <c r="C567" s="4" t="s">
        <v>43</v>
      </c>
      <c r="D567" s="5" t="s">
        <v>44</v>
      </c>
      <c r="E567" s="34">
        <f t="shared" si="220"/>
        <v>7.5606449626013039E-2</v>
      </c>
      <c r="F567" s="6">
        <f t="shared" si="221"/>
        <v>27.94970061371491</v>
      </c>
      <c r="G567" s="7">
        <f t="shared" si="222"/>
        <v>238</v>
      </c>
      <c r="H567" s="97">
        <f t="shared" si="223"/>
        <v>160</v>
      </c>
      <c r="I567" s="31">
        <f t="shared" si="224"/>
        <v>-0.41544767297004875</v>
      </c>
      <c r="J567" s="9">
        <v>1.1974209395148927E-2</v>
      </c>
      <c r="K567" s="8">
        <f t="shared" si="225"/>
        <v>50</v>
      </c>
      <c r="L567" s="31">
        <f t="shared" si="226"/>
        <v>-1.269686705895835</v>
      </c>
      <c r="M567" s="9">
        <v>8.4525357607282178E-2</v>
      </c>
      <c r="N567" s="8">
        <f t="shared" si="227"/>
        <v>360</v>
      </c>
      <c r="O567" s="31">
        <f t="shared" si="228"/>
        <v>0.50310671398182349</v>
      </c>
      <c r="P567" s="9">
        <v>2.8409090909090908E-2</v>
      </c>
      <c r="Q567" s="8">
        <f t="shared" si="229"/>
        <v>386</v>
      </c>
      <c r="R567" s="31">
        <f t="shared" si="230"/>
        <v>5.3022261440516576E-2</v>
      </c>
      <c r="S567" s="10">
        <v>0</v>
      </c>
      <c r="T567" s="8">
        <f t="shared" si="231"/>
        <v>277</v>
      </c>
      <c r="U567" s="31">
        <f t="shared" si="232"/>
        <v>0.23559182400862708</v>
      </c>
      <c r="V567" s="16">
        <v>6.031843233312921E-2</v>
      </c>
      <c r="W567" s="97">
        <f>RANK(Y567,Y$7:Y$570,1)</f>
        <v>234</v>
      </c>
      <c r="X567" s="31">
        <f t="shared" si="233"/>
        <v>-0.39491460200820488</v>
      </c>
      <c r="Y567" s="11">
        <v>103611</v>
      </c>
      <c r="Z567" s="8">
        <f t="shared" si="234"/>
        <v>246</v>
      </c>
      <c r="AA567" s="31">
        <f t="shared" si="235"/>
        <v>0.16921456720206646</v>
      </c>
      <c r="AB567" s="9">
        <v>4.2000000000000003E-2</v>
      </c>
      <c r="AC567" s="97">
        <f>RANK(AE567,AE$7:AE$570,1)</f>
        <v>247</v>
      </c>
      <c r="AD567" s="31">
        <f t="shared" si="236"/>
        <v>0.17372588528739072</v>
      </c>
      <c r="AE567" s="16">
        <v>0.94131736526946108</v>
      </c>
      <c r="AF567" s="8">
        <f t="shared" si="237"/>
        <v>46</v>
      </c>
      <c r="AG567" s="31">
        <f t="shared" si="238"/>
        <v>-0.75972534883557097</v>
      </c>
      <c r="AH567" s="12">
        <v>2.9160000000000004</v>
      </c>
      <c r="AI567" s="97">
        <f>RANK(AK567,AK$7:AK$570,1)</f>
        <v>238</v>
      </c>
      <c r="AJ567" s="31">
        <f t="shared" si="239"/>
        <v>-0.21170107344337116</v>
      </c>
      <c r="AK567" s="11">
        <v>181373.24089805825</v>
      </c>
      <c r="AL567" s="36"/>
    </row>
    <row r="568" spans="1:38" x14ac:dyDescent="0.3">
      <c r="A568" t="s">
        <v>1052</v>
      </c>
      <c r="B568" s="3" t="s">
        <v>1077</v>
      </c>
      <c r="C568" s="4" t="s">
        <v>43</v>
      </c>
      <c r="D568" s="5" t="s">
        <v>44</v>
      </c>
      <c r="E568" s="34">
        <f t="shared" si="220"/>
        <v>-2.6647479157612377</v>
      </c>
      <c r="F568" s="6">
        <f t="shared" si="221"/>
        <v>36.688893745703609</v>
      </c>
      <c r="G568" s="7">
        <f t="shared" si="222"/>
        <v>120</v>
      </c>
      <c r="H568" s="97">
        <f t="shared" si="223"/>
        <v>497</v>
      </c>
      <c r="I568" s="31">
        <f t="shared" si="224"/>
        <v>0.93547283805723158</v>
      </c>
      <c r="J568" s="9">
        <v>0.12578232330941841</v>
      </c>
      <c r="K568" s="8">
        <f t="shared" si="225"/>
        <v>243</v>
      </c>
      <c r="L568" s="31">
        <f t="shared" si="226"/>
        <v>4.8769172978116379E-2</v>
      </c>
      <c r="M568" s="9">
        <v>4.0062111801242237E-2</v>
      </c>
      <c r="N568" s="8">
        <f t="shared" si="227"/>
        <v>54</v>
      </c>
      <c r="O568" s="31">
        <f t="shared" si="228"/>
        <v>-1.3075222812660408</v>
      </c>
      <c r="P568" s="9">
        <v>0.14881915237787124</v>
      </c>
      <c r="Q568" s="8">
        <f t="shared" si="229"/>
        <v>146</v>
      </c>
      <c r="R568" s="31">
        <f t="shared" si="230"/>
        <v>4.1749148495650146E-2</v>
      </c>
      <c r="S568" s="10">
        <v>0.94915254237288138</v>
      </c>
      <c r="T568" s="8">
        <f t="shared" si="231"/>
        <v>165</v>
      </c>
      <c r="U568" s="31">
        <f t="shared" si="232"/>
        <v>-0.15082769289726689</v>
      </c>
      <c r="V568" s="16">
        <v>8.5355876738478317E-2</v>
      </c>
      <c r="W568" s="97">
        <f>RANK(Y568,Y$7:Y$570,1)</f>
        <v>90</v>
      </c>
      <c r="X568" s="31">
        <f t="shared" si="233"/>
        <v>-0.87815596785767369</v>
      </c>
      <c r="Y568" s="11">
        <v>81336</v>
      </c>
      <c r="Z568" s="8">
        <f t="shared" si="234"/>
        <v>128</v>
      </c>
      <c r="AA568" s="31">
        <f t="shared" si="235"/>
        <v>-0.31616122886640996</v>
      </c>
      <c r="AB568" s="9">
        <v>0.05</v>
      </c>
      <c r="AC568" s="97">
        <f>RANK(AE568,AE$7:AE$570,1)</f>
        <v>191</v>
      </c>
      <c r="AD568" s="31">
        <f t="shared" si="236"/>
        <v>-6.2196398022952577E-2</v>
      </c>
      <c r="AE568" s="16">
        <v>0.92816819155148922</v>
      </c>
      <c r="AF568" s="8">
        <f t="shared" si="237"/>
        <v>51</v>
      </c>
      <c r="AG568" s="31">
        <f t="shared" si="238"/>
        <v>-0.67978044210198141</v>
      </c>
      <c r="AH568" s="12">
        <v>2.8290000000000002</v>
      </c>
      <c r="AI568" s="97">
        <f>RANK(AK568,AK$7:AK$570,1)</f>
        <v>66</v>
      </c>
      <c r="AJ568" s="31">
        <f t="shared" si="239"/>
        <v>-0.27099555031954203</v>
      </c>
      <c r="AK568" s="11">
        <v>106551.33613559321</v>
      </c>
      <c r="AL568" s="36"/>
    </row>
    <row r="569" spans="1:38" x14ac:dyDescent="0.3">
      <c r="A569" t="s">
        <v>113</v>
      </c>
      <c r="B569" s="3" t="s">
        <v>1079</v>
      </c>
      <c r="C569" s="4" t="s">
        <v>43</v>
      </c>
      <c r="D569" s="5" t="s">
        <v>44</v>
      </c>
      <c r="E569" s="34">
        <f t="shared" si="220"/>
        <v>2.1280414498197646</v>
      </c>
      <c r="F569" s="6">
        <f t="shared" si="221"/>
        <v>21.404333312281342</v>
      </c>
      <c r="G569" s="7">
        <f t="shared" si="222"/>
        <v>368</v>
      </c>
      <c r="H569" s="97">
        <f t="shared" si="223"/>
        <v>388</v>
      </c>
      <c r="I569" s="31">
        <f t="shared" si="224"/>
        <v>0.26711501187910403</v>
      </c>
      <c r="J569" s="9">
        <v>6.9476609541454293E-2</v>
      </c>
      <c r="K569" s="8">
        <f t="shared" si="225"/>
        <v>535</v>
      </c>
      <c r="L569" s="31">
        <f t="shared" si="226"/>
        <v>1.2367194871514957</v>
      </c>
      <c r="M569" s="9">
        <v>0</v>
      </c>
      <c r="N569" s="8">
        <f t="shared" si="227"/>
        <v>322</v>
      </c>
      <c r="O569" s="31">
        <f t="shared" si="228"/>
        <v>0.42125854841122634</v>
      </c>
      <c r="P569" s="9">
        <v>3.3852140077821009E-2</v>
      </c>
      <c r="Q569" s="8">
        <f t="shared" si="229"/>
        <v>175</v>
      </c>
      <c r="R569" s="31">
        <f t="shared" si="230"/>
        <v>4.4449264681623843E-2</v>
      </c>
      <c r="S569" s="10">
        <v>0.7218131947452</v>
      </c>
      <c r="T569" s="8">
        <f t="shared" si="231"/>
        <v>390</v>
      </c>
      <c r="U569" s="31">
        <f t="shared" si="232"/>
        <v>0.54908719158060737</v>
      </c>
      <c r="V569" s="16">
        <v>4.000599340725202E-2</v>
      </c>
      <c r="W569" s="97">
        <v>216</v>
      </c>
      <c r="X569" s="31">
        <f t="shared" si="233"/>
        <v>0.4909302775308011</v>
      </c>
      <c r="Y569" s="11">
        <v>144444</v>
      </c>
      <c r="Z569" s="8">
        <f t="shared" si="234"/>
        <v>218</v>
      </c>
      <c r="AA569" s="31">
        <f t="shared" si="235"/>
        <v>0.10854259269350727</v>
      </c>
      <c r="AB569" s="9">
        <v>4.2999999999999997E-2</v>
      </c>
      <c r="AC569" s="97">
        <v>216</v>
      </c>
      <c r="AD569" s="31">
        <f t="shared" si="236"/>
        <v>0.31449077933055392</v>
      </c>
      <c r="AE569" s="16">
        <v>0.94916292364230304</v>
      </c>
      <c r="AF569" s="8">
        <f t="shared" si="237"/>
        <v>88</v>
      </c>
      <c r="AG569" s="31">
        <f t="shared" si="238"/>
        <v>-0.48344065200147973</v>
      </c>
      <c r="AH569" s="12">
        <v>2.6153333333333331</v>
      </c>
      <c r="AI569" s="97">
        <v>216</v>
      </c>
      <c r="AJ569" s="31">
        <f t="shared" si="239"/>
        <v>-0.22326266466333994</v>
      </c>
      <c r="AK569" s="11">
        <v>166784.01905586835</v>
      </c>
      <c r="AL569" s="36"/>
    </row>
    <row r="570" spans="1:38" ht="15" thickBot="1" x14ac:dyDescent="0.35">
      <c r="A570" t="s">
        <v>130</v>
      </c>
      <c r="B570" s="51" t="s">
        <v>1127</v>
      </c>
      <c r="C570" s="53" t="s">
        <v>43</v>
      </c>
      <c r="D570" s="55" t="s">
        <v>44</v>
      </c>
      <c r="E570" s="35">
        <f t="shared" si="220"/>
        <v>-1.24343602104766</v>
      </c>
      <c r="F570" s="20">
        <f t="shared" si="221"/>
        <v>32.156224793985949</v>
      </c>
      <c r="G570" s="21">
        <f t="shared" si="222"/>
        <v>167</v>
      </c>
      <c r="H570" s="98">
        <f t="shared" si="223"/>
        <v>96</v>
      </c>
      <c r="I570" s="33">
        <f t="shared" si="224"/>
        <v>-0.65220608312072892</v>
      </c>
      <c r="J570" s="23">
        <v>-7.9714705265365726E-3</v>
      </c>
      <c r="K570" s="22">
        <f t="shared" si="225"/>
        <v>225</v>
      </c>
      <c r="L570" s="33">
        <f t="shared" si="226"/>
        <v>-4.2109249966708546E-4</v>
      </c>
      <c r="M570" s="23">
        <v>4.1720990873533245E-2</v>
      </c>
      <c r="N570" s="22">
        <f t="shared" si="227"/>
        <v>230</v>
      </c>
      <c r="O570" s="33">
        <f t="shared" si="228"/>
        <v>0.12558830531998255</v>
      </c>
      <c r="P570" s="23">
        <v>5.3514739229024944E-2</v>
      </c>
      <c r="Q570" s="22">
        <f t="shared" si="229"/>
        <v>246</v>
      </c>
      <c r="R570" s="33">
        <f t="shared" si="230"/>
        <v>4.7999199605130667E-2</v>
      </c>
      <c r="S570" s="24">
        <v>0.42292239374074858</v>
      </c>
      <c r="T570" s="22">
        <f t="shared" si="231"/>
        <v>164</v>
      </c>
      <c r="U570" s="33">
        <f t="shared" si="232"/>
        <v>-0.15325730493249926</v>
      </c>
      <c r="V570" s="23">
        <v>8.5513299626291492E-2</v>
      </c>
      <c r="W570" s="98">
        <f>RANK(Y570,Y$7:Y$570,1)</f>
        <v>69</v>
      </c>
      <c r="X570" s="33">
        <f t="shared" si="233"/>
        <v>-0.99986120073828055</v>
      </c>
      <c r="Y570" s="25">
        <v>75726</v>
      </c>
      <c r="Z570" s="22">
        <f t="shared" si="234"/>
        <v>128</v>
      </c>
      <c r="AA570" s="33">
        <f t="shared" si="235"/>
        <v>-0.31616122886640996</v>
      </c>
      <c r="AB570" s="113">
        <v>0.05</v>
      </c>
      <c r="AC570" s="98">
        <f>RANK(AE570,AE$7:AE$570,1)</f>
        <v>252</v>
      </c>
      <c r="AD570" s="33">
        <f t="shared" si="236"/>
        <v>0.18234062562598896</v>
      </c>
      <c r="AE570" s="113">
        <v>0.94179750947482399</v>
      </c>
      <c r="AF570" s="22">
        <f t="shared" si="237"/>
        <v>423</v>
      </c>
      <c r="AG570" s="33">
        <f t="shared" si="238"/>
        <v>0.33959369433244646</v>
      </c>
      <c r="AH570" s="26">
        <v>1.7196666666666667</v>
      </c>
      <c r="AI570" s="98">
        <f>RANK(AK570,AK$7:AK$570,1)</f>
        <v>250</v>
      </c>
      <c r="AJ570" s="33">
        <f t="shared" si="239"/>
        <v>-0.20730418695834013</v>
      </c>
      <c r="AK570" s="25">
        <v>186921.53880312963</v>
      </c>
      <c r="AL570" s="38"/>
    </row>
    <row r="571" spans="1:38" x14ac:dyDescent="0.3">
      <c r="B571"/>
      <c r="C571"/>
      <c r="D571"/>
      <c r="E571"/>
      <c r="F571"/>
      <c r="G571"/>
      <c r="H571"/>
      <c r="I571"/>
      <c r="J571"/>
      <c r="K571"/>
      <c r="L571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  <c r="AH571"/>
      <c r="AI571"/>
      <c r="AJ571"/>
      <c r="AK571"/>
    </row>
    <row r="572" spans="1:38" x14ac:dyDescent="0.3">
      <c r="B572"/>
      <c r="C572" s="39" t="s">
        <v>1164</v>
      </c>
      <c r="D572"/>
      <c r="E572"/>
      <c r="F572"/>
      <c r="G572"/>
      <c r="H572" s="29"/>
      <c r="I572" s="56"/>
      <c r="J572" s="57">
        <f>AVERAGE(J7:J570)</f>
        <v>4.6973541853902817E-2</v>
      </c>
      <c r="K572" s="56"/>
      <c r="L572" s="57"/>
      <c r="M572" s="57">
        <f>AVERAGE(M7:M570)</f>
        <v>4.1706790065133219E-2</v>
      </c>
      <c r="N572" s="56"/>
      <c r="O572" s="56"/>
      <c r="P572" s="57">
        <f>AVERAGE(P7:P570)</f>
        <v>6.1866585798934164E-2</v>
      </c>
      <c r="Q572" s="56"/>
      <c r="R572" s="56"/>
      <c r="S572" s="58">
        <f>AVERAGE(S7:S570)</f>
        <v>4.4642694963456</v>
      </c>
      <c r="T572" s="56"/>
      <c r="U572" s="56"/>
      <c r="V572" s="57">
        <f>AVERAGE(V7:V570)</f>
        <v>7.558323376759532E-2</v>
      </c>
      <c r="W572" s="56"/>
      <c r="X572" s="56"/>
      <c r="Y572" s="59">
        <f>AVERAGE(Y7:Y570)</f>
        <v>121814.57978723405</v>
      </c>
      <c r="Z572" s="56"/>
      <c r="AA572" s="56"/>
      <c r="AB572" s="57">
        <f>AVERAGE(AB7:AB570)</f>
        <v>4.4789007092198622E-2</v>
      </c>
      <c r="AC572" s="56"/>
      <c r="AD572" s="56"/>
      <c r="AE572" s="57">
        <f>AVERAGE(AE7:AE570)</f>
        <v>0.9316347197266176</v>
      </c>
      <c r="AF572" s="56"/>
      <c r="AG572" s="56"/>
      <c r="AH572" s="60">
        <f>AVERAGE(AH7:AH570)</f>
        <v>2.0892293144208036</v>
      </c>
      <c r="AI572" s="56"/>
      <c r="AJ572" s="56"/>
      <c r="AK572" s="59">
        <f>AVERAGE(AK7:AK570)</f>
        <v>448512.41455787735</v>
      </c>
      <c r="AL572" s="30"/>
    </row>
    <row r="573" spans="1:38" x14ac:dyDescent="0.3">
      <c r="B573"/>
      <c r="C573" s="39" t="s">
        <v>1165</v>
      </c>
      <c r="D573"/>
      <c r="E573"/>
      <c r="F573"/>
      <c r="G573"/>
      <c r="H573" s="29"/>
      <c r="I573" s="56"/>
      <c r="J573" s="57">
        <f>STDEV(J7:J570)</f>
        <v>8.4244863398903011E-2</v>
      </c>
      <c r="K573" s="56"/>
      <c r="L573" s="57"/>
      <c r="M573" s="57">
        <f>STDEV(M7:M570)</f>
        <v>3.3723726761349417E-2</v>
      </c>
      <c r="N573" s="56"/>
      <c r="O573" s="56"/>
      <c r="P573" s="57">
        <f>STDEV(P7:P570)</f>
        <v>6.6501785724632625E-2</v>
      </c>
      <c r="Q573" s="56"/>
      <c r="R573" s="56"/>
      <c r="S573" s="58">
        <f>STDEV(S7:S570)</f>
        <v>84.196135265823671</v>
      </c>
      <c r="T573" s="56"/>
      <c r="U573" s="56"/>
      <c r="V573" s="57">
        <f>STDEV(V7:V570)</f>
        <v>6.4793426082167996E-2</v>
      </c>
      <c r="W573" s="56"/>
      <c r="X573" s="56"/>
      <c r="Y573" s="59">
        <f>STDEV(Y7:Y570)</f>
        <v>46094.977736112793</v>
      </c>
      <c r="Z573" s="56"/>
      <c r="AA573" s="56"/>
      <c r="AB573" s="57">
        <f>STDEV(AB7:AB570)</f>
        <v>1.6482074435519169E-2</v>
      </c>
      <c r="AC573" s="56"/>
      <c r="AD573" s="56"/>
      <c r="AE573" s="57">
        <f>STDEV(AE7:AE570)</f>
        <v>5.5735191832959753E-2</v>
      </c>
      <c r="AF573" s="56"/>
      <c r="AG573" s="56"/>
      <c r="AH573" s="60">
        <f>STDEV(AH7:AH570)</f>
        <v>1.0882494402041289</v>
      </c>
      <c r="AI573" s="56"/>
      <c r="AJ573" s="56"/>
      <c r="AK573" s="59">
        <f>STDEV(AK7:AK570)</f>
        <v>1261869.7171192062</v>
      </c>
      <c r="AL573" s="30"/>
    </row>
    <row r="574" spans="1:38" x14ac:dyDescent="0.3">
      <c r="B574"/>
      <c r="C574"/>
      <c r="D574"/>
      <c r="E574"/>
      <c r="F574"/>
      <c r="G574"/>
      <c r="H574"/>
      <c r="I574"/>
      <c r="J574"/>
      <c r="K574"/>
      <c r="L574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  <c r="AH574"/>
      <c r="AI574"/>
      <c r="AJ574"/>
      <c r="AK574"/>
    </row>
    <row r="575" spans="1:38" x14ac:dyDescent="0.3">
      <c r="B575"/>
      <c r="C575"/>
      <c r="D575"/>
      <c r="E575"/>
      <c r="F575"/>
      <c r="G575"/>
      <c r="H575"/>
      <c r="I575"/>
      <c r="J575"/>
      <c r="K575"/>
      <c r="L575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  <c r="AH575"/>
      <c r="AI575"/>
      <c r="AJ575"/>
      <c r="AK575"/>
    </row>
    <row r="576" spans="1:38" x14ac:dyDescent="0.3">
      <c r="B576"/>
      <c r="C576"/>
      <c r="D576"/>
      <c r="E576"/>
      <c r="F576"/>
      <c r="G576"/>
      <c r="H576"/>
      <c r="I576"/>
      <c r="J576"/>
      <c r="K576"/>
      <c r="L576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  <c r="AH576"/>
      <c r="AI576"/>
      <c r="AJ576"/>
      <c r="AK576"/>
    </row>
    <row r="577" spans="5:11" customFormat="1" x14ac:dyDescent="0.3">
      <c r="E577" s="104" t="s">
        <v>1166</v>
      </c>
      <c r="F577" s="105"/>
      <c r="G577" s="105"/>
      <c r="H577" s="105"/>
      <c r="I577" s="105"/>
      <c r="J577" s="105"/>
    </row>
    <row r="578" spans="5:11" customFormat="1" ht="15" customHeight="1" x14ac:dyDescent="0.3">
      <c r="E578" s="105"/>
      <c r="F578" s="106" t="s">
        <v>1167</v>
      </c>
      <c r="G578" s="106" t="s">
        <v>1168</v>
      </c>
      <c r="H578" s="105"/>
      <c r="I578" s="107"/>
      <c r="J578" s="107" t="s">
        <v>1169</v>
      </c>
      <c r="K578" s="107" t="s">
        <v>1170</v>
      </c>
    </row>
    <row r="579" spans="5:11" customFormat="1" ht="15.75" customHeight="1" x14ac:dyDescent="0.3">
      <c r="E579" s="108">
        <v>1</v>
      </c>
      <c r="F579" s="109">
        <f>MAX(E7:E570)</f>
        <v>8.8398119010085754</v>
      </c>
      <c r="G579" s="110">
        <v>0</v>
      </c>
      <c r="H579" s="105"/>
      <c r="I579" s="109"/>
      <c r="J579" s="109">
        <f>(G580-G579)/(F580-F579)</f>
        <v>-3.1890741001862088</v>
      </c>
      <c r="K579" s="109">
        <f>-J579*F579</f>
        <v>28.190815184024263</v>
      </c>
    </row>
    <row r="580" spans="5:11" customFormat="1" ht="15" customHeight="1" x14ac:dyDescent="0.3">
      <c r="E580" s="108">
        <v>2</v>
      </c>
      <c r="F580" s="109">
        <f>MIN(E7:E570)</f>
        <v>-22.517251891946579</v>
      </c>
      <c r="G580" s="110">
        <v>100</v>
      </c>
      <c r="H580" s="105"/>
      <c r="I580" s="105"/>
      <c r="J580" s="105"/>
    </row>
    <row r="581" spans="5:11" customFormat="1" ht="15" customHeight="1" x14ac:dyDescent="0.3"/>
    <row r="582" spans="5:11" customFormat="1" x14ac:dyDescent="0.3"/>
    <row r="583" spans="5:11" customFormat="1" x14ac:dyDescent="0.3"/>
    <row r="584" spans="5:11" customFormat="1" x14ac:dyDescent="0.3"/>
    <row r="585" spans="5:11" customFormat="1" x14ac:dyDescent="0.3"/>
    <row r="586" spans="5:11" customFormat="1" x14ac:dyDescent="0.3"/>
    <row r="587" spans="5:11" customFormat="1" x14ac:dyDescent="0.3"/>
    <row r="588" spans="5:11" customFormat="1" x14ac:dyDescent="0.3"/>
    <row r="589" spans="5:11" customFormat="1" x14ac:dyDescent="0.3"/>
    <row r="590" spans="5:11" customFormat="1" x14ac:dyDescent="0.3"/>
    <row r="591" spans="5:11" customFormat="1" x14ac:dyDescent="0.3"/>
    <row r="592" spans="5:11" customFormat="1" x14ac:dyDescent="0.3"/>
    <row r="593" customFormat="1" x14ac:dyDescent="0.3"/>
    <row r="594" customFormat="1" x14ac:dyDescent="0.3"/>
    <row r="595" customFormat="1" x14ac:dyDescent="0.3"/>
    <row r="596" customFormat="1" x14ac:dyDescent="0.3"/>
    <row r="597" customFormat="1" x14ac:dyDescent="0.3"/>
    <row r="598" customFormat="1" x14ac:dyDescent="0.3"/>
    <row r="599" customFormat="1" x14ac:dyDescent="0.3"/>
    <row r="600" customFormat="1" x14ac:dyDescent="0.3"/>
    <row r="601" customFormat="1" x14ac:dyDescent="0.3"/>
    <row r="602" customFormat="1" x14ac:dyDescent="0.3"/>
    <row r="603" customFormat="1" x14ac:dyDescent="0.3"/>
    <row r="604" customFormat="1" x14ac:dyDescent="0.3"/>
    <row r="605" customFormat="1" x14ac:dyDescent="0.3"/>
    <row r="606" customFormat="1" x14ac:dyDescent="0.3"/>
    <row r="607" customFormat="1" x14ac:dyDescent="0.3"/>
    <row r="608" customFormat="1" x14ac:dyDescent="0.3"/>
    <row r="609" customFormat="1" x14ac:dyDescent="0.3"/>
    <row r="610" customFormat="1" x14ac:dyDescent="0.3"/>
    <row r="611" customFormat="1" x14ac:dyDescent="0.3"/>
    <row r="612" customFormat="1" x14ac:dyDescent="0.3"/>
    <row r="613" customFormat="1" x14ac:dyDescent="0.3"/>
    <row r="614" customFormat="1" x14ac:dyDescent="0.3"/>
    <row r="615" customFormat="1" x14ac:dyDescent="0.3"/>
    <row r="616" customFormat="1" x14ac:dyDescent="0.3"/>
    <row r="617" customFormat="1" x14ac:dyDescent="0.3"/>
    <row r="618" customFormat="1" x14ac:dyDescent="0.3"/>
    <row r="619" customFormat="1" x14ac:dyDescent="0.3"/>
    <row r="620" customFormat="1" x14ac:dyDescent="0.3"/>
    <row r="621" customFormat="1" x14ac:dyDescent="0.3"/>
    <row r="622" customFormat="1" x14ac:dyDescent="0.3"/>
    <row r="623" customFormat="1" x14ac:dyDescent="0.3"/>
    <row r="624" customFormat="1" x14ac:dyDescent="0.3"/>
    <row r="625" customFormat="1" x14ac:dyDescent="0.3"/>
    <row r="626" customFormat="1" x14ac:dyDescent="0.3"/>
    <row r="627" customFormat="1" x14ac:dyDescent="0.3"/>
    <row r="628" customFormat="1" x14ac:dyDescent="0.3"/>
    <row r="629" customFormat="1" x14ac:dyDescent="0.3"/>
    <row r="630" customFormat="1" x14ac:dyDescent="0.3"/>
    <row r="631" customFormat="1" x14ac:dyDescent="0.3"/>
    <row r="632" customFormat="1" x14ac:dyDescent="0.3"/>
    <row r="633" customFormat="1" x14ac:dyDescent="0.3"/>
    <row r="634" customFormat="1" x14ac:dyDescent="0.3"/>
    <row r="635" customFormat="1" x14ac:dyDescent="0.3"/>
    <row r="636" customFormat="1" x14ac:dyDescent="0.3"/>
    <row r="637" customFormat="1" x14ac:dyDescent="0.3"/>
    <row r="638" customFormat="1" x14ac:dyDescent="0.3"/>
    <row r="639" customFormat="1" x14ac:dyDescent="0.3"/>
    <row r="640" customFormat="1" x14ac:dyDescent="0.3"/>
    <row r="641" customFormat="1" x14ac:dyDescent="0.3"/>
    <row r="642" customFormat="1" x14ac:dyDescent="0.3"/>
    <row r="643" customFormat="1" x14ac:dyDescent="0.3"/>
    <row r="644" customFormat="1" x14ac:dyDescent="0.3"/>
    <row r="645" customFormat="1" x14ac:dyDescent="0.3"/>
    <row r="646" customFormat="1" x14ac:dyDescent="0.3"/>
    <row r="647" customFormat="1" x14ac:dyDescent="0.3"/>
    <row r="648" customFormat="1" x14ac:dyDescent="0.3"/>
    <row r="649" customFormat="1" x14ac:dyDescent="0.3"/>
    <row r="650" customFormat="1" x14ac:dyDescent="0.3"/>
    <row r="651" customFormat="1" x14ac:dyDescent="0.3"/>
    <row r="652" customFormat="1" x14ac:dyDescent="0.3"/>
    <row r="653" customFormat="1" x14ac:dyDescent="0.3"/>
    <row r="654" customFormat="1" x14ac:dyDescent="0.3"/>
    <row r="655" customFormat="1" x14ac:dyDescent="0.3"/>
    <row r="656" customFormat="1" x14ac:dyDescent="0.3"/>
    <row r="657" customFormat="1" x14ac:dyDescent="0.3"/>
    <row r="658" customFormat="1" x14ac:dyDescent="0.3"/>
    <row r="659" customFormat="1" x14ac:dyDescent="0.3"/>
    <row r="660" customFormat="1" x14ac:dyDescent="0.3"/>
    <row r="661" customFormat="1" x14ac:dyDescent="0.3"/>
    <row r="662" customFormat="1" x14ac:dyDescent="0.3"/>
    <row r="663" customFormat="1" x14ac:dyDescent="0.3"/>
    <row r="664" customFormat="1" x14ac:dyDescent="0.3"/>
    <row r="665" customFormat="1" x14ac:dyDescent="0.3"/>
    <row r="666" customFormat="1" x14ac:dyDescent="0.3"/>
    <row r="667" customFormat="1" x14ac:dyDescent="0.3"/>
    <row r="668" customFormat="1" x14ac:dyDescent="0.3"/>
    <row r="669" customFormat="1" x14ac:dyDescent="0.3"/>
    <row r="670" customFormat="1" x14ac:dyDescent="0.3"/>
    <row r="671" customFormat="1" x14ac:dyDescent="0.3"/>
    <row r="672" customFormat="1" x14ac:dyDescent="0.3"/>
    <row r="673" customFormat="1" x14ac:dyDescent="0.3"/>
    <row r="674" customFormat="1" x14ac:dyDescent="0.3"/>
    <row r="675" customFormat="1" x14ac:dyDescent="0.3"/>
    <row r="676" customFormat="1" x14ac:dyDescent="0.3"/>
    <row r="677" customFormat="1" x14ac:dyDescent="0.3"/>
    <row r="678" customFormat="1" x14ac:dyDescent="0.3"/>
    <row r="679" customFormat="1" x14ac:dyDescent="0.3"/>
    <row r="680" customFormat="1" x14ac:dyDescent="0.3"/>
    <row r="681" customFormat="1" x14ac:dyDescent="0.3"/>
    <row r="682" customFormat="1" x14ac:dyDescent="0.3"/>
    <row r="683" customFormat="1" x14ac:dyDescent="0.3"/>
    <row r="684" customFormat="1" x14ac:dyDescent="0.3"/>
    <row r="685" customFormat="1" x14ac:dyDescent="0.3"/>
    <row r="686" customFormat="1" x14ac:dyDescent="0.3"/>
    <row r="687" customFormat="1" x14ac:dyDescent="0.3"/>
    <row r="688" customFormat="1" x14ac:dyDescent="0.3"/>
    <row r="689" customFormat="1" x14ac:dyDescent="0.3"/>
    <row r="690" customFormat="1" x14ac:dyDescent="0.3"/>
    <row r="691" customFormat="1" x14ac:dyDescent="0.3"/>
    <row r="692" customFormat="1" x14ac:dyDescent="0.3"/>
    <row r="693" customFormat="1" x14ac:dyDescent="0.3"/>
    <row r="694" customFormat="1" x14ac:dyDescent="0.3"/>
    <row r="695" customFormat="1" x14ac:dyDescent="0.3"/>
    <row r="696" customFormat="1" x14ac:dyDescent="0.3"/>
    <row r="697" customFormat="1" x14ac:dyDescent="0.3"/>
    <row r="698" customFormat="1" x14ac:dyDescent="0.3"/>
    <row r="699" customFormat="1" x14ac:dyDescent="0.3"/>
    <row r="700" customFormat="1" x14ac:dyDescent="0.3"/>
    <row r="701" customFormat="1" x14ac:dyDescent="0.3"/>
    <row r="702" customFormat="1" x14ac:dyDescent="0.3"/>
    <row r="703" customFormat="1" x14ac:dyDescent="0.3"/>
    <row r="704" customFormat="1" x14ac:dyDescent="0.3"/>
    <row r="705" customFormat="1" x14ac:dyDescent="0.3"/>
    <row r="706" customFormat="1" x14ac:dyDescent="0.3"/>
    <row r="707" customFormat="1" x14ac:dyDescent="0.3"/>
    <row r="708" customFormat="1" x14ac:dyDescent="0.3"/>
    <row r="709" customFormat="1" x14ac:dyDescent="0.3"/>
    <row r="710" customFormat="1" x14ac:dyDescent="0.3"/>
    <row r="711" customFormat="1" x14ac:dyDescent="0.3"/>
    <row r="712" customFormat="1" x14ac:dyDescent="0.3"/>
    <row r="713" customFormat="1" x14ac:dyDescent="0.3"/>
    <row r="714" customFormat="1" x14ac:dyDescent="0.3"/>
    <row r="715" customFormat="1" x14ac:dyDescent="0.3"/>
    <row r="716" customFormat="1" x14ac:dyDescent="0.3"/>
    <row r="717" customFormat="1" x14ac:dyDescent="0.3"/>
    <row r="718" customFormat="1" x14ac:dyDescent="0.3"/>
    <row r="719" customFormat="1" x14ac:dyDescent="0.3"/>
    <row r="720" customFormat="1" x14ac:dyDescent="0.3"/>
    <row r="721" customFormat="1" x14ac:dyDescent="0.3"/>
    <row r="722" customFormat="1" x14ac:dyDescent="0.3"/>
    <row r="723" customFormat="1" x14ac:dyDescent="0.3"/>
    <row r="724" customFormat="1" x14ac:dyDescent="0.3"/>
    <row r="725" customFormat="1" x14ac:dyDescent="0.3"/>
    <row r="726" customFormat="1" x14ac:dyDescent="0.3"/>
    <row r="727" customFormat="1" x14ac:dyDescent="0.3"/>
    <row r="728" customFormat="1" x14ac:dyDescent="0.3"/>
    <row r="729" customFormat="1" x14ac:dyDescent="0.3"/>
    <row r="730" customFormat="1" x14ac:dyDescent="0.3"/>
    <row r="731" customFormat="1" x14ac:dyDescent="0.3"/>
    <row r="732" customFormat="1" x14ac:dyDescent="0.3"/>
    <row r="733" customFormat="1" x14ac:dyDescent="0.3"/>
    <row r="734" customFormat="1" x14ac:dyDescent="0.3"/>
    <row r="735" customFormat="1" x14ac:dyDescent="0.3"/>
    <row r="736" customFormat="1" x14ac:dyDescent="0.3"/>
    <row r="737" customFormat="1" x14ac:dyDescent="0.3"/>
    <row r="738" customFormat="1" x14ac:dyDescent="0.3"/>
    <row r="739" customFormat="1" x14ac:dyDescent="0.3"/>
    <row r="740" customFormat="1" x14ac:dyDescent="0.3"/>
    <row r="741" customFormat="1" x14ac:dyDescent="0.3"/>
    <row r="742" customFormat="1" x14ac:dyDescent="0.3"/>
    <row r="743" customFormat="1" x14ac:dyDescent="0.3"/>
    <row r="744" customFormat="1" x14ac:dyDescent="0.3"/>
    <row r="745" customFormat="1" x14ac:dyDescent="0.3"/>
    <row r="746" customFormat="1" x14ac:dyDescent="0.3"/>
    <row r="747" customFormat="1" x14ac:dyDescent="0.3"/>
    <row r="748" customFormat="1" x14ac:dyDescent="0.3"/>
    <row r="749" customFormat="1" x14ac:dyDescent="0.3"/>
    <row r="750" customFormat="1" x14ac:dyDescent="0.3"/>
    <row r="751" customFormat="1" x14ac:dyDescent="0.3"/>
    <row r="752" customFormat="1" x14ac:dyDescent="0.3"/>
    <row r="753" customFormat="1" x14ac:dyDescent="0.3"/>
    <row r="754" customFormat="1" x14ac:dyDescent="0.3"/>
    <row r="755" customFormat="1" x14ac:dyDescent="0.3"/>
    <row r="756" customFormat="1" x14ac:dyDescent="0.3"/>
    <row r="757" customFormat="1" x14ac:dyDescent="0.3"/>
    <row r="758" customFormat="1" x14ac:dyDescent="0.3"/>
    <row r="759" customFormat="1" x14ac:dyDescent="0.3"/>
    <row r="760" customFormat="1" x14ac:dyDescent="0.3"/>
    <row r="761" customFormat="1" x14ac:dyDescent="0.3"/>
    <row r="762" customFormat="1" x14ac:dyDescent="0.3"/>
    <row r="763" customFormat="1" x14ac:dyDescent="0.3"/>
    <row r="764" customFormat="1" x14ac:dyDescent="0.3"/>
    <row r="765" customFormat="1" x14ac:dyDescent="0.3"/>
    <row r="766" customFormat="1" x14ac:dyDescent="0.3"/>
    <row r="767" customFormat="1" x14ac:dyDescent="0.3"/>
    <row r="768" customFormat="1" x14ac:dyDescent="0.3"/>
    <row r="769" customFormat="1" x14ac:dyDescent="0.3"/>
    <row r="770" customFormat="1" x14ac:dyDescent="0.3"/>
    <row r="771" customFormat="1" x14ac:dyDescent="0.3"/>
    <row r="772" customFormat="1" x14ac:dyDescent="0.3"/>
    <row r="773" customFormat="1" x14ac:dyDescent="0.3"/>
    <row r="774" customFormat="1" x14ac:dyDescent="0.3"/>
    <row r="775" customFormat="1" x14ac:dyDescent="0.3"/>
    <row r="776" customFormat="1" x14ac:dyDescent="0.3"/>
    <row r="777" customFormat="1" x14ac:dyDescent="0.3"/>
    <row r="778" customFormat="1" x14ac:dyDescent="0.3"/>
    <row r="779" customFormat="1" x14ac:dyDescent="0.3"/>
    <row r="780" customFormat="1" x14ac:dyDescent="0.3"/>
    <row r="781" customFormat="1" x14ac:dyDescent="0.3"/>
    <row r="782" customFormat="1" x14ac:dyDescent="0.3"/>
    <row r="783" customFormat="1" x14ac:dyDescent="0.3"/>
    <row r="784" customFormat="1" x14ac:dyDescent="0.3"/>
    <row r="785" customFormat="1" x14ac:dyDescent="0.3"/>
    <row r="786" customFormat="1" x14ac:dyDescent="0.3"/>
    <row r="787" customFormat="1" x14ac:dyDescent="0.3"/>
    <row r="788" customFormat="1" x14ac:dyDescent="0.3"/>
    <row r="789" customFormat="1" x14ac:dyDescent="0.3"/>
    <row r="790" customFormat="1" x14ac:dyDescent="0.3"/>
    <row r="791" customFormat="1" x14ac:dyDescent="0.3"/>
    <row r="792" customFormat="1" x14ac:dyDescent="0.3"/>
    <row r="793" customFormat="1" x14ac:dyDescent="0.3"/>
    <row r="794" customFormat="1" x14ac:dyDescent="0.3"/>
    <row r="795" customFormat="1" x14ac:dyDescent="0.3"/>
    <row r="796" customFormat="1" x14ac:dyDescent="0.3"/>
    <row r="797" customFormat="1" x14ac:dyDescent="0.3"/>
    <row r="798" customFormat="1" x14ac:dyDescent="0.3"/>
    <row r="799" customFormat="1" x14ac:dyDescent="0.3"/>
    <row r="800" customFormat="1" x14ac:dyDescent="0.3"/>
    <row r="801" customFormat="1" x14ac:dyDescent="0.3"/>
    <row r="802" customFormat="1" x14ac:dyDescent="0.3"/>
    <row r="803" customFormat="1" x14ac:dyDescent="0.3"/>
    <row r="804" customFormat="1" x14ac:dyDescent="0.3"/>
    <row r="805" customFormat="1" x14ac:dyDescent="0.3"/>
    <row r="806" customFormat="1" x14ac:dyDescent="0.3"/>
    <row r="807" customFormat="1" x14ac:dyDescent="0.3"/>
    <row r="808" customFormat="1" x14ac:dyDescent="0.3"/>
    <row r="809" customFormat="1" x14ac:dyDescent="0.3"/>
    <row r="810" customFormat="1" x14ac:dyDescent="0.3"/>
    <row r="811" customFormat="1" x14ac:dyDescent="0.3"/>
    <row r="812" customFormat="1" x14ac:dyDescent="0.3"/>
    <row r="813" customFormat="1" x14ac:dyDescent="0.3"/>
    <row r="814" customFormat="1" x14ac:dyDescent="0.3"/>
    <row r="815" customFormat="1" x14ac:dyDescent="0.3"/>
    <row r="816" customFormat="1" x14ac:dyDescent="0.3"/>
    <row r="817" customFormat="1" x14ac:dyDescent="0.3"/>
    <row r="818" customFormat="1" x14ac:dyDescent="0.3"/>
    <row r="819" customFormat="1" x14ac:dyDescent="0.3"/>
    <row r="820" customFormat="1" x14ac:dyDescent="0.3"/>
    <row r="821" customFormat="1" x14ac:dyDescent="0.3"/>
    <row r="822" customFormat="1" x14ac:dyDescent="0.3"/>
    <row r="823" customFormat="1" x14ac:dyDescent="0.3"/>
    <row r="824" customFormat="1" x14ac:dyDescent="0.3"/>
    <row r="825" customFormat="1" x14ac:dyDescent="0.3"/>
    <row r="826" customFormat="1" x14ac:dyDescent="0.3"/>
    <row r="827" customFormat="1" x14ac:dyDescent="0.3"/>
    <row r="828" customFormat="1" x14ac:dyDescent="0.3"/>
    <row r="829" customFormat="1" x14ac:dyDescent="0.3"/>
    <row r="830" customFormat="1" x14ac:dyDescent="0.3"/>
    <row r="831" customFormat="1" x14ac:dyDescent="0.3"/>
    <row r="832" customFormat="1" x14ac:dyDescent="0.3"/>
    <row r="833" customFormat="1" x14ac:dyDescent="0.3"/>
    <row r="834" customFormat="1" x14ac:dyDescent="0.3"/>
    <row r="835" customFormat="1" x14ac:dyDescent="0.3"/>
    <row r="836" customFormat="1" x14ac:dyDescent="0.3"/>
    <row r="837" customFormat="1" x14ac:dyDescent="0.3"/>
    <row r="838" customFormat="1" x14ac:dyDescent="0.3"/>
    <row r="839" customFormat="1" x14ac:dyDescent="0.3"/>
    <row r="840" customFormat="1" x14ac:dyDescent="0.3"/>
    <row r="841" customFormat="1" x14ac:dyDescent="0.3"/>
    <row r="842" customFormat="1" x14ac:dyDescent="0.3"/>
    <row r="843" customFormat="1" x14ac:dyDescent="0.3"/>
    <row r="844" customFormat="1" x14ac:dyDescent="0.3"/>
    <row r="845" customFormat="1" x14ac:dyDescent="0.3"/>
    <row r="846" customFormat="1" x14ac:dyDescent="0.3"/>
    <row r="847" customFormat="1" x14ac:dyDescent="0.3"/>
    <row r="848" customFormat="1" x14ac:dyDescent="0.3"/>
    <row r="849" customFormat="1" x14ac:dyDescent="0.3"/>
    <row r="850" customFormat="1" x14ac:dyDescent="0.3"/>
    <row r="851" customFormat="1" x14ac:dyDescent="0.3"/>
    <row r="852" customFormat="1" x14ac:dyDescent="0.3"/>
    <row r="853" customFormat="1" x14ac:dyDescent="0.3"/>
    <row r="854" customFormat="1" x14ac:dyDescent="0.3"/>
    <row r="855" customFormat="1" x14ac:dyDescent="0.3"/>
    <row r="856" customFormat="1" x14ac:dyDescent="0.3"/>
    <row r="857" customFormat="1" x14ac:dyDescent="0.3"/>
    <row r="858" customFormat="1" x14ac:dyDescent="0.3"/>
    <row r="859" customFormat="1" x14ac:dyDescent="0.3"/>
    <row r="860" customFormat="1" x14ac:dyDescent="0.3"/>
    <row r="861" customFormat="1" x14ac:dyDescent="0.3"/>
    <row r="862" customFormat="1" x14ac:dyDescent="0.3"/>
    <row r="863" customFormat="1" x14ac:dyDescent="0.3"/>
    <row r="864" customFormat="1" x14ac:dyDescent="0.3"/>
    <row r="865" spans="2:37" x14ac:dyDescent="0.3">
      <c r="B865"/>
      <c r="C865"/>
      <c r="D865"/>
      <c r="E865"/>
      <c r="F865"/>
      <c r="G865"/>
      <c r="H865"/>
      <c r="I865"/>
      <c r="J865"/>
      <c r="K865"/>
      <c r="L865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  <c r="AD865"/>
      <c r="AE865"/>
      <c r="AF865"/>
      <c r="AG865"/>
      <c r="AH865"/>
      <c r="AI865"/>
      <c r="AJ865"/>
      <c r="AK865"/>
    </row>
    <row r="866" spans="2:37" x14ac:dyDescent="0.3">
      <c r="B866"/>
      <c r="C866"/>
      <c r="D866"/>
      <c r="E866"/>
      <c r="F866"/>
      <c r="G866"/>
      <c r="H866"/>
      <c r="I866"/>
      <c r="J866"/>
      <c r="K866"/>
      <c r="L866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  <c r="AD866"/>
      <c r="AE866"/>
      <c r="AF866"/>
      <c r="AG866"/>
      <c r="AH866"/>
      <c r="AI866"/>
      <c r="AJ866"/>
      <c r="AK866"/>
    </row>
    <row r="867" spans="2:37" x14ac:dyDescent="0.3">
      <c r="B867"/>
      <c r="C867"/>
      <c r="D867"/>
      <c r="E867"/>
      <c r="F867"/>
      <c r="G867"/>
      <c r="H867"/>
      <c r="I867"/>
      <c r="J867"/>
      <c r="K867"/>
      <c r="L867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  <c r="AD867"/>
      <c r="AE867"/>
      <c r="AF867"/>
      <c r="AG867"/>
      <c r="AH867"/>
      <c r="AI867"/>
      <c r="AJ867"/>
      <c r="AK867"/>
    </row>
    <row r="868" spans="2:37" x14ac:dyDescent="0.3">
      <c r="B868"/>
      <c r="C868"/>
      <c r="D868"/>
      <c r="E868"/>
      <c r="F868"/>
      <c r="G868"/>
      <c r="H868"/>
      <c r="I868"/>
      <c r="J868"/>
      <c r="K868"/>
      <c r="L868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  <c r="AD868"/>
      <c r="AE868"/>
      <c r="AF868"/>
      <c r="AG868"/>
      <c r="AH868"/>
      <c r="AI868"/>
      <c r="AJ868"/>
      <c r="AK868"/>
    </row>
    <row r="869" spans="2:37" x14ac:dyDescent="0.3">
      <c r="B869"/>
      <c r="C869"/>
      <c r="D869"/>
      <c r="E869"/>
      <c r="F869"/>
      <c r="G869"/>
      <c r="H869"/>
      <c r="I869"/>
      <c r="J869"/>
      <c r="K869"/>
      <c r="L869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  <c r="AD869"/>
      <c r="AE869"/>
      <c r="AF869"/>
      <c r="AG869"/>
      <c r="AH869"/>
      <c r="AI869"/>
      <c r="AJ869"/>
      <c r="AK869"/>
    </row>
    <row r="870" spans="2:37" x14ac:dyDescent="0.3">
      <c r="B870"/>
      <c r="C870"/>
      <c r="D870"/>
      <c r="E870"/>
      <c r="F870"/>
      <c r="G870"/>
      <c r="H870"/>
      <c r="I870"/>
      <c r="J870"/>
      <c r="K870"/>
      <c r="L870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  <c r="AD870"/>
      <c r="AE870"/>
      <c r="AF870"/>
      <c r="AG870"/>
      <c r="AH870"/>
      <c r="AI870"/>
      <c r="AJ870"/>
      <c r="AK870"/>
    </row>
    <row r="871" spans="2:37" x14ac:dyDescent="0.3">
      <c r="B871"/>
      <c r="C871"/>
      <c r="D871"/>
      <c r="E871"/>
      <c r="F871"/>
      <c r="G871"/>
      <c r="H871"/>
      <c r="I871"/>
      <c r="J871"/>
      <c r="K871"/>
      <c r="L871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  <c r="AD871"/>
      <c r="AE871"/>
      <c r="AF871"/>
      <c r="AG871"/>
      <c r="AH871"/>
      <c r="AI871"/>
      <c r="AJ871"/>
      <c r="AK871"/>
    </row>
    <row r="872" spans="2:37" x14ac:dyDescent="0.3">
      <c r="B872"/>
      <c r="C872"/>
      <c r="D872"/>
      <c r="E872"/>
      <c r="F872"/>
      <c r="G872"/>
      <c r="H872"/>
      <c r="I872"/>
      <c r="J872"/>
      <c r="K872"/>
      <c r="L872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  <c r="AD872"/>
      <c r="AE872"/>
      <c r="AF872"/>
      <c r="AG872"/>
      <c r="AH872"/>
      <c r="AI872"/>
      <c r="AJ872"/>
      <c r="AK872"/>
    </row>
    <row r="873" spans="2:37" x14ac:dyDescent="0.3">
      <c r="B873"/>
      <c r="C873"/>
      <c r="D873"/>
      <c r="E873"/>
      <c r="F873"/>
      <c r="G873"/>
      <c r="H873"/>
      <c r="I873"/>
      <c r="J873"/>
      <c r="K873"/>
      <c r="L873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  <c r="AD873"/>
      <c r="AE873"/>
      <c r="AF873"/>
      <c r="AG873"/>
      <c r="AH873"/>
      <c r="AI873"/>
      <c r="AJ873"/>
      <c r="AK873"/>
    </row>
    <row r="874" spans="2:37" x14ac:dyDescent="0.3">
      <c r="B874"/>
      <c r="C874"/>
      <c r="D874"/>
      <c r="E874"/>
      <c r="F874"/>
      <c r="G874"/>
      <c r="K874"/>
      <c r="L874"/>
      <c r="M874"/>
    </row>
    <row r="875" spans="2:37" x14ac:dyDescent="0.3">
      <c r="B875"/>
      <c r="C875"/>
      <c r="D875"/>
      <c r="E875"/>
      <c r="F875"/>
      <c r="G875"/>
      <c r="K875"/>
      <c r="L875"/>
      <c r="M875"/>
    </row>
    <row r="876" spans="2:37" x14ac:dyDescent="0.3">
      <c r="B876"/>
      <c r="C876"/>
      <c r="D876"/>
      <c r="E876"/>
      <c r="F876"/>
      <c r="G876"/>
      <c r="K876"/>
      <c r="L876"/>
      <c r="M876"/>
    </row>
    <row r="877" spans="2:37" x14ac:dyDescent="0.3">
      <c r="B877"/>
      <c r="C877"/>
      <c r="D877"/>
      <c r="E877"/>
      <c r="F877"/>
      <c r="G877"/>
      <c r="K877"/>
      <c r="L877"/>
      <c r="M877"/>
    </row>
    <row r="878" spans="2:37" x14ac:dyDescent="0.3">
      <c r="B878"/>
      <c r="C878"/>
      <c r="D878"/>
      <c r="E878"/>
      <c r="F878"/>
      <c r="G878"/>
      <c r="K878"/>
      <c r="L878"/>
      <c r="M878"/>
    </row>
    <row r="879" spans="2:37" x14ac:dyDescent="0.3">
      <c r="B879"/>
      <c r="C879"/>
      <c r="D879"/>
      <c r="E879"/>
      <c r="F879"/>
      <c r="G879"/>
      <c r="K879"/>
      <c r="L879"/>
      <c r="M879"/>
    </row>
    <row r="880" spans="2:37" x14ac:dyDescent="0.3">
      <c r="B880"/>
      <c r="C880"/>
      <c r="D880"/>
      <c r="E880"/>
      <c r="F880"/>
      <c r="G880"/>
      <c r="K880"/>
      <c r="L880"/>
      <c r="M880"/>
    </row>
    <row r="881" spans="2:13" x14ac:dyDescent="0.3">
      <c r="B881"/>
      <c r="C881"/>
      <c r="D881"/>
      <c r="E881"/>
      <c r="F881"/>
      <c r="G881"/>
      <c r="K881"/>
      <c r="L881"/>
      <c r="M881"/>
    </row>
    <row r="882" spans="2:13" x14ac:dyDescent="0.3">
      <c r="B882"/>
      <c r="C882"/>
      <c r="D882"/>
      <c r="E882"/>
      <c r="F882"/>
      <c r="G882"/>
      <c r="K882"/>
      <c r="L882"/>
      <c r="M882"/>
    </row>
    <row r="883" spans="2:13" x14ac:dyDescent="0.3">
      <c r="B883"/>
      <c r="C883"/>
      <c r="D883"/>
      <c r="E883"/>
      <c r="F883"/>
      <c r="G883"/>
      <c r="K883"/>
      <c r="L883"/>
      <c r="M883"/>
    </row>
    <row r="884" spans="2:13" x14ac:dyDescent="0.3">
      <c r="B884"/>
      <c r="C884"/>
      <c r="D884"/>
      <c r="E884"/>
      <c r="F884"/>
      <c r="G884"/>
      <c r="K884"/>
      <c r="L884"/>
      <c r="M884"/>
    </row>
    <row r="885" spans="2:13" x14ac:dyDescent="0.3">
      <c r="B885"/>
      <c r="C885"/>
      <c r="D885"/>
      <c r="E885"/>
      <c r="F885"/>
      <c r="G885"/>
      <c r="K885"/>
      <c r="L885"/>
      <c r="M885"/>
    </row>
    <row r="886" spans="2:13" x14ac:dyDescent="0.3">
      <c r="B886"/>
      <c r="C886"/>
      <c r="D886"/>
      <c r="E886"/>
      <c r="F886"/>
      <c r="G886"/>
      <c r="K886"/>
      <c r="L886"/>
      <c r="M886"/>
    </row>
    <row r="887" spans="2:13" x14ac:dyDescent="0.3">
      <c r="B887"/>
      <c r="C887"/>
      <c r="D887"/>
      <c r="E887"/>
      <c r="F887"/>
      <c r="G887"/>
      <c r="K887"/>
      <c r="L887"/>
      <c r="M887"/>
    </row>
    <row r="888" spans="2:13" x14ac:dyDescent="0.3">
      <c r="B888"/>
      <c r="C888"/>
      <c r="D888"/>
      <c r="E888"/>
      <c r="F888"/>
      <c r="G888"/>
      <c r="K888"/>
      <c r="L888"/>
      <c r="M888"/>
    </row>
    <row r="889" spans="2:13" x14ac:dyDescent="0.3">
      <c r="B889"/>
      <c r="C889"/>
      <c r="D889"/>
      <c r="E889"/>
      <c r="F889"/>
      <c r="G889"/>
      <c r="K889"/>
      <c r="L889"/>
      <c r="M889"/>
    </row>
    <row r="890" spans="2:13" x14ac:dyDescent="0.3">
      <c r="B890"/>
      <c r="C890"/>
      <c r="D890"/>
      <c r="E890"/>
      <c r="F890"/>
      <c r="G890"/>
      <c r="K890"/>
      <c r="L890"/>
      <c r="M890"/>
    </row>
    <row r="891" spans="2:13" x14ac:dyDescent="0.3">
      <c r="B891"/>
      <c r="C891"/>
      <c r="D891"/>
      <c r="E891"/>
      <c r="F891"/>
      <c r="G891"/>
      <c r="K891"/>
      <c r="L891"/>
      <c r="M891"/>
    </row>
    <row r="892" spans="2:13" x14ac:dyDescent="0.3">
      <c r="B892"/>
      <c r="C892"/>
      <c r="D892"/>
      <c r="E892"/>
      <c r="F892"/>
      <c r="G892"/>
      <c r="K892"/>
      <c r="L892"/>
      <c r="M892"/>
    </row>
    <row r="893" spans="2:13" x14ac:dyDescent="0.3">
      <c r="B893"/>
      <c r="C893"/>
      <c r="D893"/>
      <c r="E893"/>
      <c r="F893"/>
      <c r="G893"/>
      <c r="K893"/>
      <c r="L893"/>
      <c r="M893"/>
    </row>
    <row r="894" spans="2:13" x14ac:dyDescent="0.3">
      <c r="B894"/>
      <c r="C894"/>
      <c r="D894"/>
      <c r="E894"/>
      <c r="F894"/>
      <c r="G894"/>
      <c r="K894"/>
      <c r="L894"/>
      <c r="M894"/>
    </row>
    <row r="895" spans="2:13" x14ac:dyDescent="0.3">
      <c r="B895"/>
      <c r="C895"/>
      <c r="D895"/>
      <c r="E895"/>
      <c r="F895"/>
      <c r="G895"/>
      <c r="K895"/>
      <c r="L895"/>
      <c r="M895"/>
    </row>
    <row r="896" spans="2:13" x14ac:dyDescent="0.3">
      <c r="B896"/>
      <c r="C896"/>
      <c r="D896"/>
      <c r="E896"/>
      <c r="F896"/>
      <c r="G896"/>
      <c r="K896"/>
      <c r="L896"/>
      <c r="M896"/>
    </row>
    <row r="897" spans="2:13" x14ac:dyDescent="0.3">
      <c r="B897"/>
      <c r="C897"/>
      <c r="D897"/>
      <c r="E897"/>
      <c r="F897"/>
      <c r="G897"/>
      <c r="K897"/>
      <c r="L897"/>
      <c r="M897"/>
    </row>
    <row r="898" spans="2:13" x14ac:dyDescent="0.3">
      <c r="B898"/>
      <c r="C898"/>
      <c r="D898"/>
      <c r="E898"/>
      <c r="F898"/>
      <c r="G898"/>
      <c r="K898"/>
      <c r="L898"/>
      <c r="M898"/>
    </row>
    <row r="899" spans="2:13" x14ac:dyDescent="0.3">
      <c r="B899"/>
      <c r="C899"/>
      <c r="D899"/>
      <c r="E899"/>
      <c r="F899"/>
      <c r="G899"/>
      <c r="K899"/>
      <c r="L899"/>
      <c r="M899"/>
    </row>
    <row r="900" spans="2:13" x14ac:dyDescent="0.3">
      <c r="B900"/>
      <c r="C900"/>
      <c r="D900"/>
      <c r="E900"/>
      <c r="F900"/>
      <c r="G900"/>
      <c r="K900"/>
      <c r="L900"/>
      <c r="M900"/>
    </row>
    <row r="901" spans="2:13" x14ac:dyDescent="0.3">
      <c r="B901"/>
      <c r="C901"/>
      <c r="D901"/>
      <c r="E901"/>
      <c r="F901"/>
      <c r="G901"/>
      <c r="K901"/>
      <c r="L901"/>
      <c r="M901"/>
    </row>
    <row r="902" spans="2:13" x14ac:dyDescent="0.3">
      <c r="B902"/>
      <c r="C902"/>
      <c r="D902"/>
      <c r="E902"/>
      <c r="F902"/>
      <c r="G902"/>
      <c r="K902"/>
      <c r="L902"/>
      <c r="M902"/>
    </row>
    <row r="903" spans="2:13" x14ac:dyDescent="0.3">
      <c r="B903"/>
      <c r="C903"/>
      <c r="D903"/>
      <c r="E903"/>
      <c r="F903"/>
      <c r="G903"/>
      <c r="K903"/>
      <c r="L903"/>
      <c r="M903"/>
    </row>
    <row r="904" spans="2:13" x14ac:dyDescent="0.3">
      <c r="B904"/>
      <c r="C904"/>
      <c r="D904"/>
      <c r="E904"/>
      <c r="F904"/>
      <c r="G904"/>
      <c r="K904"/>
      <c r="L904"/>
      <c r="M904"/>
    </row>
    <row r="905" spans="2:13" x14ac:dyDescent="0.3">
      <c r="B905"/>
      <c r="C905"/>
      <c r="D905"/>
      <c r="E905"/>
      <c r="F905"/>
      <c r="G905"/>
      <c r="K905"/>
      <c r="L905"/>
      <c r="M905"/>
    </row>
    <row r="906" spans="2:13" x14ac:dyDescent="0.3">
      <c r="B906"/>
      <c r="C906"/>
      <c r="D906"/>
      <c r="E906"/>
      <c r="F906"/>
      <c r="G906"/>
      <c r="K906"/>
      <c r="L906"/>
      <c r="M906"/>
    </row>
    <row r="907" spans="2:13" x14ac:dyDescent="0.3">
      <c r="B907"/>
      <c r="C907"/>
      <c r="D907"/>
      <c r="E907"/>
      <c r="F907"/>
      <c r="G907"/>
      <c r="K907"/>
      <c r="L907"/>
      <c r="M907"/>
    </row>
    <row r="908" spans="2:13" x14ac:dyDescent="0.3">
      <c r="B908"/>
      <c r="C908"/>
      <c r="D908"/>
      <c r="E908"/>
      <c r="F908"/>
      <c r="G908"/>
      <c r="K908"/>
      <c r="L908"/>
      <c r="M908"/>
    </row>
    <row r="909" spans="2:13" x14ac:dyDescent="0.3">
      <c r="B909"/>
      <c r="C909"/>
      <c r="D909"/>
      <c r="E909"/>
      <c r="F909"/>
      <c r="G909"/>
      <c r="K909"/>
      <c r="L909"/>
      <c r="M909"/>
    </row>
    <row r="910" spans="2:13" x14ac:dyDescent="0.3">
      <c r="B910"/>
      <c r="C910"/>
      <c r="D910"/>
      <c r="E910"/>
      <c r="F910"/>
      <c r="G910"/>
      <c r="K910"/>
      <c r="L910"/>
      <c r="M910"/>
    </row>
    <row r="911" spans="2:13" x14ac:dyDescent="0.3">
      <c r="B911"/>
      <c r="C911"/>
      <c r="D911"/>
      <c r="E911"/>
      <c r="F911"/>
      <c r="G911"/>
      <c r="K911"/>
      <c r="L911"/>
      <c r="M911"/>
    </row>
    <row r="912" spans="2:13" x14ac:dyDescent="0.3">
      <c r="B912"/>
      <c r="C912"/>
      <c r="D912"/>
      <c r="E912"/>
      <c r="F912"/>
      <c r="G912"/>
      <c r="K912"/>
      <c r="L912"/>
      <c r="M912"/>
    </row>
    <row r="913" spans="2:13" x14ac:dyDescent="0.3">
      <c r="B913"/>
      <c r="C913"/>
      <c r="D913"/>
      <c r="E913"/>
      <c r="F913"/>
      <c r="G913"/>
      <c r="K913"/>
      <c r="L913"/>
      <c r="M913"/>
    </row>
    <row r="914" spans="2:13" x14ac:dyDescent="0.3">
      <c r="B914"/>
      <c r="C914"/>
      <c r="D914"/>
      <c r="E914"/>
      <c r="F914"/>
      <c r="G914"/>
      <c r="K914"/>
      <c r="L914"/>
      <c r="M914"/>
    </row>
    <row r="915" spans="2:13" x14ac:dyDescent="0.3">
      <c r="B915"/>
      <c r="C915"/>
      <c r="D915"/>
      <c r="E915"/>
      <c r="F915"/>
      <c r="G915"/>
      <c r="K915"/>
      <c r="L915"/>
      <c r="M915"/>
    </row>
    <row r="916" spans="2:13" x14ac:dyDescent="0.3">
      <c r="B916"/>
      <c r="C916"/>
      <c r="D916"/>
      <c r="E916"/>
      <c r="F916"/>
      <c r="G916"/>
      <c r="K916"/>
      <c r="L916"/>
      <c r="M916"/>
    </row>
    <row r="917" spans="2:13" x14ac:dyDescent="0.3">
      <c r="B917"/>
      <c r="C917"/>
      <c r="D917"/>
      <c r="E917"/>
      <c r="F917"/>
      <c r="G917"/>
      <c r="K917"/>
      <c r="L917"/>
      <c r="M917"/>
    </row>
    <row r="918" spans="2:13" x14ac:dyDescent="0.3">
      <c r="B918"/>
      <c r="C918"/>
      <c r="D918"/>
      <c r="E918"/>
      <c r="F918"/>
      <c r="G918"/>
      <c r="K918"/>
      <c r="L918"/>
      <c r="M918"/>
    </row>
    <row r="919" spans="2:13" x14ac:dyDescent="0.3">
      <c r="B919"/>
      <c r="C919"/>
      <c r="D919"/>
      <c r="E919"/>
      <c r="F919"/>
      <c r="G919"/>
      <c r="K919"/>
      <c r="L919"/>
      <c r="M919"/>
    </row>
    <row r="920" spans="2:13" x14ac:dyDescent="0.3">
      <c r="B920"/>
      <c r="C920"/>
      <c r="D920"/>
      <c r="E920"/>
      <c r="F920"/>
      <c r="G920"/>
      <c r="K920"/>
      <c r="L920"/>
      <c r="M920"/>
    </row>
    <row r="921" spans="2:13" x14ac:dyDescent="0.3">
      <c r="B921"/>
      <c r="C921"/>
      <c r="D921"/>
      <c r="E921"/>
      <c r="F921"/>
      <c r="G921"/>
      <c r="K921"/>
      <c r="L921"/>
      <c r="M921"/>
    </row>
    <row r="922" spans="2:13" x14ac:dyDescent="0.3">
      <c r="B922"/>
      <c r="C922"/>
      <c r="D922"/>
      <c r="E922"/>
      <c r="F922"/>
      <c r="G922"/>
      <c r="K922"/>
      <c r="L922"/>
      <c r="M922"/>
    </row>
    <row r="923" spans="2:13" x14ac:dyDescent="0.3">
      <c r="B923"/>
      <c r="C923"/>
      <c r="D923"/>
      <c r="E923"/>
      <c r="F923"/>
      <c r="G923"/>
      <c r="K923"/>
      <c r="L923"/>
      <c r="M923"/>
    </row>
    <row r="924" spans="2:13" x14ac:dyDescent="0.3">
      <c r="B924"/>
      <c r="C924"/>
      <c r="D924"/>
      <c r="E924"/>
      <c r="F924"/>
      <c r="G924"/>
      <c r="K924"/>
      <c r="L924"/>
      <c r="M924"/>
    </row>
    <row r="925" spans="2:13" x14ac:dyDescent="0.3">
      <c r="B925"/>
      <c r="C925"/>
      <c r="D925"/>
      <c r="E925"/>
      <c r="F925"/>
      <c r="G925"/>
      <c r="K925"/>
      <c r="L925"/>
      <c r="M925"/>
    </row>
    <row r="926" spans="2:13" x14ac:dyDescent="0.3">
      <c r="B926"/>
      <c r="C926"/>
      <c r="D926"/>
      <c r="E926"/>
      <c r="F926"/>
      <c r="G926"/>
      <c r="K926"/>
      <c r="L926"/>
      <c r="M926"/>
    </row>
    <row r="927" spans="2:13" x14ac:dyDescent="0.3">
      <c r="B927"/>
      <c r="C927"/>
      <c r="D927"/>
      <c r="E927"/>
      <c r="F927"/>
      <c r="G927"/>
      <c r="K927"/>
      <c r="L927"/>
      <c r="M927"/>
    </row>
    <row r="928" spans="2:13" x14ac:dyDescent="0.3">
      <c r="B928"/>
      <c r="C928"/>
      <c r="D928"/>
      <c r="E928"/>
      <c r="F928"/>
      <c r="G928"/>
      <c r="K928"/>
      <c r="L928"/>
      <c r="M928"/>
    </row>
    <row r="929" spans="2:13" x14ac:dyDescent="0.3">
      <c r="B929"/>
      <c r="C929"/>
      <c r="D929"/>
      <c r="E929"/>
      <c r="F929"/>
      <c r="G929"/>
      <c r="K929"/>
      <c r="L929"/>
      <c r="M929"/>
    </row>
    <row r="930" spans="2:13" x14ac:dyDescent="0.3">
      <c r="B930"/>
      <c r="C930"/>
      <c r="D930"/>
      <c r="E930"/>
      <c r="F930"/>
      <c r="G930"/>
      <c r="K930"/>
      <c r="L930"/>
      <c r="M930"/>
    </row>
    <row r="931" spans="2:13" x14ac:dyDescent="0.3">
      <c r="B931"/>
      <c r="C931"/>
      <c r="D931"/>
      <c r="E931"/>
      <c r="F931"/>
      <c r="G931"/>
      <c r="K931"/>
      <c r="L931"/>
      <c r="M931"/>
    </row>
    <row r="932" spans="2:13" x14ac:dyDescent="0.3">
      <c r="B932"/>
      <c r="C932"/>
      <c r="D932"/>
      <c r="E932"/>
      <c r="F932"/>
      <c r="G932"/>
      <c r="K932"/>
      <c r="L932"/>
      <c r="M932"/>
    </row>
    <row r="933" spans="2:13" x14ac:dyDescent="0.3">
      <c r="B933"/>
      <c r="C933"/>
      <c r="D933"/>
      <c r="E933"/>
      <c r="F933"/>
      <c r="G933"/>
      <c r="K933"/>
      <c r="L933"/>
      <c r="M933"/>
    </row>
    <row r="934" spans="2:13" x14ac:dyDescent="0.3">
      <c r="B934"/>
      <c r="C934"/>
      <c r="D934"/>
      <c r="E934"/>
      <c r="F934"/>
      <c r="G934"/>
      <c r="K934"/>
      <c r="L934"/>
      <c r="M934"/>
    </row>
    <row r="935" spans="2:13" x14ac:dyDescent="0.3">
      <c r="B935"/>
      <c r="C935"/>
      <c r="D935"/>
      <c r="E935"/>
      <c r="F935"/>
      <c r="G935"/>
      <c r="K935"/>
      <c r="L935"/>
      <c r="M935"/>
    </row>
    <row r="936" spans="2:13" x14ac:dyDescent="0.3">
      <c r="B936"/>
      <c r="C936"/>
      <c r="D936"/>
      <c r="E936"/>
      <c r="F936"/>
      <c r="G936"/>
      <c r="K936"/>
      <c r="L936"/>
      <c r="M936"/>
    </row>
    <row r="937" spans="2:13" x14ac:dyDescent="0.3">
      <c r="B937"/>
      <c r="C937"/>
      <c r="D937"/>
      <c r="E937"/>
      <c r="F937"/>
      <c r="G937"/>
      <c r="K937"/>
      <c r="L937"/>
      <c r="M937"/>
    </row>
    <row r="938" spans="2:13" x14ac:dyDescent="0.3">
      <c r="B938"/>
      <c r="C938"/>
      <c r="D938"/>
      <c r="E938"/>
      <c r="F938"/>
      <c r="G938"/>
      <c r="K938"/>
      <c r="L938"/>
      <c r="M938"/>
    </row>
    <row r="939" spans="2:13" x14ac:dyDescent="0.3">
      <c r="B939"/>
      <c r="C939"/>
      <c r="D939"/>
      <c r="E939"/>
      <c r="F939"/>
      <c r="G939"/>
      <c r="K939"/>
      <c r="L939"/>
      <c r="M939"/>
    </row>
    <row r="940" spans="2:13" x14ac:dyDescent="0.3">
      <c r="B940"/>
      <c r="C940"/>
      <c r="D940"/>
      <c r="E940"/>
      <c r="F940"/>
      <c r="G940"/>
      <c r="K940"/>
      <c r="L940"/>
      <c r="M940"/>
    </row>
    <row r="941" spans="2:13" x14ac:dyDescent="0.3">
      <c r="B941"/>
      <c r="C941"/>
      <c r="D941"/>
      <c r="E941"/>
      <c r="F941"/>
      <c r="G941"/>
      <c r="K941"/>
      <c r="L941"/>
      <c r="M941"/>
    </row>
    <row r="942" spans="2:13" x14ac:dyDescent="0.3">
      <c r="B942"/>
      <c r="C942"/>
      <c r="D942"/>
      <c r="E942"/>
      <c r="F942"/>
      <c r="G942"/>
      <c r="K942"/>
      <c r="L942"/>
      <c r="M942"/>
    </row>
    <row r="943" spans="2:13" x14ac:dyDescent="0.3">
      <c r="B943"/>
      <c r="C943"/>
      <c r="D943"/>
      <c r="E943"/>
      <c r="F943"/>
      <c r="G943"/>
      <c r="K943"/>
      <c r="L943"/>
      <c r="M943"/>
    </row>
    <row r="944" spans="2:13" x14ac:dyDescent="0.3">
      <c r="B944"/>
      <c r="C944"/>
      <c r="D944"/>
      <c r="E944"/>
      <c r="F944"/>
      <c r="G944"/>
      <c r="K944"/>
      <c r="L944"/>
      <c r="M944"/>
    </row>
    <row r="945" spans="2:13" x14ac:dyDescent="0.3">
      <c r="B945"/>
      <c r="C945"/>
      <c r="D945"/>
      <c r="E945"/>
      <c r="F945"/>
      <c r="G945"/>
      <c r="K945"/>
      <c r="L945"/>
      <c r="M945"/>
    </row>
    <row r="946" spans="2:13" x14ac:dyDescent="0.3">
      <c r="B946"/>
      <c r="C946"/>
      <c r="D946"/>
      <c r="E946"/>
      <c r="F946"/>
      <c r="G946"/>
      <c r="K946"/>
      <c r="L946"/>
      <c r="M946"/>
    </row>
    <row r="947" spans="2:13" x14ac:dyDescent="0.3">
      <c r="B947"/>
      <c r="C947"/>
      <c r="D947"/>
      <c r="E947"/>
      <c r="F947"/>
      <c r="G947"/>
      <c r="K947"/>
      <c r="L947"/>
      <c r="M947"/>
    </row>
    <row r="948" spans="2:13" x14ac:dyDescent="0.3">
      <c r="B948"/>
      <c r="C948"/>
      <c r="D948"/>
      <c r="E948"/>
      <c r="F948"/>
      <c r="G948"/>
      <c r="K948"/>
      <c r="L948"/>
      <c r="M948"/>
    </row>
    <row r="949" spans="2:13" x14ac:dyDescent="0.3">
      <c r="B949"/>
      <c r="C949"/>
      <c r="D949"/>
      <c r="E949"/>
      <c r="F949"/>
      <c r="G949"/>
      <c r="K949"/>
      <c r="L949"/>
      <c r="M949"/>
    </row>
    <row r="950" spans="2:13" x14ac:dyDescent="0.3">
      <c r="B950"/>
      <c r="C950"/>
      <c r="D950"/>
      <c r="E950"/>
      <c r="F950"/>
      <c r="G950"/>
      <c r="K950"/>
      <c r="L950"/>
      <c r="M950"/>
    </row>
    <row r="951" spans="2:13" x14ac:dyDescent="0.3">
      <c r="B951"/>
      <c r="C951"/>
      <c r="D951"/>
      <c r="E951"/>
      <c r="F951"/>
      <c r="G951"/>
      <c r="K951"/>
      <c r="L951"/>
      <c r="M951"/>
    </row>
    <row r="952" spans="2:13" x14ac:dyDescent="0.3">
      <c r="B952"/>
      <c r="C952"/>
      <c r="D952"/>
      <c r="E952"/>
      <c r="F952"/>
      <c r="G952"/>
      <c r="K952"/>
      <c r="L952"/>
      <c r="M952"/>
    </row>
    <row r="953" spans="2:13" x14ac:dyDescent="0.3">
      <c r="B953"/>
      <c r="C953"/>
      <c r="D953"/>
      <c r="E953"/>
      <c r="F953"/>
      <c r="G953"/>
      <c r="K953"/>
      <c r="L953"/>
      <c r="M953"/>
    </row>
    <row r="954" spans="2:13" x14ac:dyDescent="0.3">
      <c r="B954"/>
      <c r="C954"/>
      <c r="D954"/>
      <c r="E954"/>
      <c r="F954"/>
      <c r="G954"/>
      <c r="K954"/>
      <c r="L954"/>
      <c r="M954"/>
    </row>
    <row r="955" spans="2:13" x14ac:dyDescent="0.3">
      <c r="B955"/>
      <c r="C955"/>
      <c r="D955"/>
      <c r="E955"/>
      <c r="F955"/>
      <c r="G955"/>
      <c r="K955"/>
      <c r="L955"/>
      <c r="M955"/>
    </row>
    <row r="956" spans="2:13" x14ac:dyDescent="0.3">
      <c r="B956"/>
      <c r="C956"/>
      <c r="D956"/>
      <c r="E956"/>
      <c r="F956"/>
      <c r="G956"/>
      <c r="K956"/>
      <c r="L956"/>
      <c r="M956"/>
    </row>
    <row r="957" spans="2:13" x14ac:dyDescent="0.3">
      <c r="B957"/>
      <c r="C957"/>
      <c r="D957"/>
      <c r="E957"/>
      <c r="F957"/>
      <c r="G957"/>
      <c r="K957"/>
      <c r="L957"/>
      <c r="M957"/>
    </row>
    <row r="958" spans="2:13" x14ac:dyDescent="0.3">
      <c r="B958"/>
      <c r="C958"/>
      <c r="D958"/>
      <c r="E958"/>
      <c r="F958"/>
      <c r="G958"/>
      <c r="K958"/>
      <c r="L958"/>
      <c r="M958"/>
    </row>
    <row r="959" spans="2:13" x14ac:dyDescent="0.3">
      <c r="B959"/>
      <c r="C959"/>
      <c r="D959"/>
      <c r="E959"/>
      <c r="F959"/>
      <c r="G959"/>
      <c r="K959"/>
      <c r="L959"/>
      <c r="M959"/>
    </row>
    <row r="960" spans="2:13" x14ac:dyDescent="0.3">
      <c r="B960"/>
      <c r="C960"/>
      <c r="D960"/>
      <c r="E960"/>
      <c r="F960"/>
      <c r="G960"/>
      <c r="K960"/>
      <c r="L960"/>
      <c r="M960"/>
    </row>
    <row r="961" spans="2:13" x14ac:dyDescent="0.3">
      <c r="B961"/>
      <c r="C961"/>
      <c r="D961"/>
      <c r="E961"/>
      <c r="F961"/>
      <c r="G961"/>
      <c r="K961"/>
      <c r="L961"/>
      <c r="M961"/>
    </row>
    <row r="962" spans="2:13" x14ac:dyDescent="0.3">
      <c r="B962"/>
      <c r="C962"/>
      <c r="D962"/>
      <c r="E962"/>
      <c r="F962"/>
      <c r="G962"/>
      <c r="K962"/>
      <c r="L962"/>
      <c r="M962"/>
    </row>
    <row r="963" spans="2:13" x14ac:dyDescent="0.3">
      <c r="B963"/>
      <c r="C963"/>
      <c r="D963"/>
      <c r="E963"/>
      <c r="F963"/>
      <c r="G963"/>
      <c r="K963"/>
      <c r="L963"/>
      <c r="M963"/>
    </row>
    <row r="964" spans="2:13" x14ac:dyDescent="0.3">
      <c r="B964"/>
      <c r="C964"/>
      <c r="D964"/>
      <c r="E964"/>
      <c r="F964"/>
      <c r="G964"/>
      <c r="K964"/>
      <c r="L964"/>
      <c r="M964"/>
    </row>
    <row r="965" spans="2:13" x14ac:dyDescent="0.3">
      <c r="B965"/>
      <c r="C965"/>
      <c r="D965"/>
      <c r="E965"/>
      <c r="F965"/>
      <c r="G965"/>
      <c r="K965"/>
      <c r="L965"/>
      <c r="M965"/>
    </row>
    <row r="966" spans="2:13" x14ac:dyDescent="0.3">
      <c r="B966"/>
      <c r="C966"/>
      <c r="D966"/>
      <c r="E966"/>
      <c r="F966"/>
      <c r="G966"/>
      <c r="K966"/>
      <c r="L966"/>
      <c r="M966"/>
    </row>
    <row r="967" spans="2:13" x14ac:dyDescent="0.3">
      <c r="B967"/>
      <c r="C967"/>
      <c r="D967"/>
      <c r="E967"/>
      <c r="F967"/>
      <c r="G967"/>
      <c r="K967"/>
      <c r="L967"/>
      <c r="M967"/>
    </row>
    <row r="968" spans="2:13" x14ac:dyDescent="0.3">
      <c r="B968"/>
      <c r="C968"/>
      <c r="D968"/>
      <c r="E968"/>
      <c r="F968"/>
      <c r="G968"/>
      <c r="K968"/>
      <c r="L968"/>
      <c r="M968"/>
    </row>
    <row r="969" spans="2:13" x14ac:dyDescent="0.3">
      <c r="B969"/>
      <c r="C969"/>
      <c r="D969"/>
      <c r="E969"/>
      <c r="F969"/>
      <c r="G969"/>
      <c r="K969"/>
      <c r="L969"/>
      <c r="M969"/>
    </row>
    <row r="970" spans="2:13" x14ac:dyDescent="0.3">
      <c r="B970"/>
      <c r="C970"/>
      <c r="D970"/>
      <c r="E970"/>
      <c r="F970"/>
      <c r="G970"/>
      <c r="K970"/>
      <c r="L970"/>
      <c r="M970"/>
    </row>
    <row r="971" spans="2:13" x14ac:dyDescent="0.3">
      <c r="B971"/>
      <c r="C971"/>
      <c r="D971"/>
      <c r="E971"/>
      <c r="F971"/>
      <c r="G971"/>
      <c r="K971"/>
      <c r="L971"/>
      <c r="M971"/>
    </row>
    <row r="972" spans="2:13" x14ac:dyDescent="0.3">
      <c r="B972"/>
      <c r="C972"/>
      <c r="D972"/>
      <c r="E972"/>
      <c r="F972"/>
      <c r="G972"/>
      <c r="K972"/>
      <c r="L972"/>
      <c r="M972"/>
    </row>
    <row r="973" spans="2:13" x14ac:dyDescent="0.3">
      <c r="B973"/>
      <c r="C973"/>
      <c r="D973"/>
      <c r="E973"/>
      <c r="F973"/>
      <c r="G973"/>
      <c r="K973"/>
      <c r="L973"/>
      <c r="M973"/>
    </row>
    <row r="974" spans="2:13" x14ac:dyDescent="0.3">
      <c r="B974"/>
      <c r="C974"/>
      <c r="D974"/>
      <c r="E974"/>
      <c r="F974"/>
      <c r="G974"/>
      <c r="K974"/>
      <c r="L974"/>
      <c r="M974"/>
    </row>
    <row r="975" spans="2:13" x14ac:dyDescent="0.3">
      <c r="B975"/>
      <c r="C975"/>
      <c r="D975"/>
      <c r="E975"/>
      <c r="F975"/>
      <c r="G975"/>
      <c r="K975"/>
      <c r="L975"/>
      <c r="M975"/>
    </row>
    <row r="976" spans="2:13" x14ac:dyDescent="0.3">
      <c r="B976"/>
      <c r="C976"/>
      <c r="D976"/>
      <c r="E976"/>
      <c r="F976"/>
      <c r="G976"/>
      <c r="K976"/>
      <c r="L976"/>
      <c r="M976"/>
    </row>
    <row r="977" spans="2:13" x14ac:dyDescent="0.3">
      <c r="B977"/>
      <c r="C977"/>
      <c r="D977"/>
      <c r="E977"/>
      <c r="F977"/>
      <c r="G977"/>
      <c r="K977"/>
      <c r="L977"/>
      <c r="M977"/>
    </row>
    <row r="978" spans="2:13" x14ac:dyDescent="0.3">
      <c r="B978"/>
      <c r="C978"/>
      <c r="D978"/>
      <c r="E978"/>
      <c r="F978"/>
      <c r="G978"/>
      <c r="K978"/>
      <c r="L978"/>
      <c r="M978"/>
    </row>
    <row r="979" spans="2:13" x14ac:dyDescent="0.3">
      <c r="B979"/>
      <c r="C979"/>
      <c r="D979"/>
      <c r="E979"/>
      <c r="F979"/>
      <c r="G979"/>
      <c r="K979"/>
      <c r="L979"/>
      <c r="M979"/>
    </row>
    <row r="980" spans="2:13" x14ac:dyDescent="0.3">
      <c r="B980"/>
      <c r="C980"/>
      <c r="D980"/>
      <c r="E980"/>
      <c r="F980"/>
      <c r="G980"/>
      <c r="K980"/>
      <c r="L980"/>
      <c r="M980"/>
    </row>
    <row r="981" spans="2:13" x14ac:dyDescent="0.3">
      <c r="B981"/>
      <c r="C981"/>
      <c r="D981"/>
      <c r="E981"/>
      <c r="F981"/>
      <c r="G981"/>
      <c r="K981"/>
      <c r="L981"/>
      <c r="M981"/>
    </row>
    <row r="982" spans="2:13" x14ac:dyDescent="0.3">
      <c r="B982"/>
      <c r="C982"/>
      <c r="D982"/>
      <c r="E982"/>
      <c r="F982"/>
      <c r="G982"/>
      <c r="K982"/>
      <c r="L982"/>
      <c r="M982"/>
    </row>
    <row r="983" spans="2:13" x14ac:dyDescent="0.3">
      <c r="B983"/>
      <c r="C983"/>
      <c r="D983"/>
      <c r="E983"/>
      <c r="F983"/>
      <c r="G983"/>
      <c r="K983"/>
      <c r="L983"/>
      <c r="M983"/>
    </row>
    <row r="984" spans="2:13" x14ac:dyDescent="0.3">
      <c r="B984"/>
      <c r="C984"/>
      <c r="D984"/>
      <c r="E984"/>
      <c r="F984"/>
      <c r="G984"/>
      <c r="K984"/>
      <c r="L984"/>
      <c r="M984"/>
    </row>
    <row r="985" spans="2:13" x14ac:dyDescent="0.3">
      <c r="B985"/>
      <c r="C985"/>
      <c r="D985"/>
      <c r="E985"/>
      <c r="F985"/>
      <c r="G985"/>
      <c r="K985"/>
      <c r="L985"/>
      <c r="M985"/>
    </row>
    <row r="986" spans="2:13" x14ac:dyDescent="0.3">
      <c r="B986"/>
      <c r="C986"/>
      <c r="D986"/>
      <c r="E986"/>
      <c r="F986"/>
      <c r="G986"/>
      <c r="K986"/>
      <c r="L986"/>
      <c r="M986"/>
    </row>
    <row r="987" spans="2:13" x14ac:dyDescent="0.3">
      <c r="B987"/>
      <c r="C987"/>
      <c r="D987"/>
      <c r="E987"/>
      <c r="F987"/>
      <c r="G987"/>
      <c r="K987"/>
      <c r="L987"/>
      <c r="M987"/>
    </row>
    <row r="988" spans="2:13" x14ac:dyDescent="0.3">
      <c r="B988"/>
      <c r="C988"/>
      <c r="D988"/>
      <c r="E988"/>
      <c r="F988"/>
      <c r="G988"/>
      <c r="K988"/>
      <c r="L988"/>
      <c r="M988"/>
    </row>
    <row r="989" spans="2:13" x14ac:dyDescent="0.3">
      <c r="B989"/>
      <c r="C989"/>
      <c r="D989"/>
      <c r="E989"/>
      <c r="F989"/>
      <c r="G989"/>
      <c r="K989"/>
      <c r="L989"/>
      <c r="M989"/>
    </row>
    <row r="990" spans="2:13" x14ac:dyDescent="0.3">
      <c r="B990"/>
      <c r="C990"/>
      <c r="D990"/>
      <c r="E990"/>
      <c r="F990"/>
      <c r="G990"/>
      <c r="K990"/>
      <c r="L990"/>
      <c r="M990"/>
    </row>
    <row r="991" spans="2:13" x14ac:dyDescent="0.3">
      <c r="B991"/>
      <c r="C991"/>
      <c r="D991"/>
      <c r="E991"/>
      <c r="F991"/>
      <c r="G991"/>
      <c r="K991"/>
      <c r="L991"/>
      <c r="M991"/>
    </row>
    <row r="992" spans="2:13" x14ac:dyDescent="0.3">
      <c r="B992"/>
      <c r="C992"/>
      <c r="D992"/>
      <c r="E992"/>
      <c r="F992"/>
      <c r="G992"/>
      <c r="K992"/>
      <c r="L992"/>
      <c r="M992"/>
    </row>
    <row r="993" spans="2:13" x14ac:dyDescent="0.3">
      <c r="B993"/>
      <c r="C993"/>
      <c r="D993"/>
      <c r="E993"/>
      <c r="F993"/>
      <c r="G993"/>
      <c r="K993"/>
      <c r="L993"/>
      <c r="M993"/>
    </row>
    <row r="994" spans="2:13" x14ac:dyDescent="0.3">
      <c r="B994"/>
      <c r="C994"/>
      <c r="D994"/>
      <c r="E994"/>
      <c r="F994"/>
      <c r="G994"/>
      <c r="K994"/>
      <c r="L994"/>
      <c r="M994"/>
    </row>
    <row r="995" spans="2:13" x14ac:dyDescent="0.3">
      <c r="B995"/>
      <c r="C995"/>
      <c r="D995"/>
      <c r="E995"/>
      <c r="F995"/>
      <c r="G995"/>
      <c r="K995"/>
      <c r="L995"/>
      <c r="M995"/>
    </row>
    <row r="996" spans="2:13" x14ac:dyDescent="0.3">
      <c r="B996"/>
      <c r="C996"/>
      <c r="D996"/>
      <c r="E996"/>
      <c r="F996"/>
      <c r="G996"/>
      <c r="K996"/>
      <c r="L996"/>
      <c r="M996"/>
    </row>
    <row r="997" spans="2:13" x14ac:dyDescent="0.3">
      <c r="B997"/>
      <c r="C997"/>
      <c r="D997"/>
      <c r="E997"/>
      <c r="F997"/>
      <c r="G997"/>
      <c r="K997"/>
      <c r="L997"/>
      <c r="M997"/>
    </row>
    <row r="998" spans="2:13" x14ac:dyDescent="0.3">
      <c r="B998"/>
      <c r="C998"/>
      <c r="D998"/>
      <c r="E998"/>
      <c r="F998"/>
      <c r="G998"/>
      <c r="K998"/>
      <c r="L998"/>
      <c r="M998"/>
    </row>
    <row r="999" spans="2:13" x14ac:dyDescent="0.3">
      <c r="B999"/>
      <c r="C999"/>
      <c r="D999"/>
      <c r="E999"/>
      <c r="F999"/>
      <c r="G999"/>
      <c r="K999"/>
      <c r="L999"/>
      <c r="M999"/>
    </row>
    <row r="1000" spans="2:13" x14ac:dyDescent="0.3">
      <c r="B1000"/>
      <c r="C1000"/>
      <c r="D1000"/>
      <c r="E1000"/>
      <c r="F1000"/>
      <c r="G1000"/>
      <c r="K1000"/>
      <c r="L1000"/>
      <c r="M1000"/>
    </row>
    <row r="1001" spans="2:13" x14ac:dyDescent="0.3">
      <c r="B1001"/>
      <c r="C1001"/>
      <c r="D1001"/>
      <c r="E1001"/>
      <c r="F1001"/>
      <c r="G1001"/>
      <c r="K1001"/>
      <c r="L1001"/>
      <c r="M1001"/>
    </row>
    <row r="1002" spans="2:13" x14ac:dyDescent="0.3">
      <c r="B1002"/>
      <c r="C1002"/>
      <c r="D1002"/>
      <c r="E1002"/>
      <c r="F1002"/>
      <c r="G1002"/>
      <c r="K1002"/>
      <c r="L1002"/>
      <c r="M1002"/>
    </row>
    <row r="1003" spans="2:13" x14ac:dyDescent="0.3">
      <c r="B1003"/>
      <c r="C1003"/>
      <c r="D1003"/>
      <c r="E1003"/>
      <c r="F1003"/>
      <c r="G1003"/>
      <c r="K1003"/>
      <c r="L1003"/>
      <c r="M1003"/>
    </row>
    <row r="1004" spans="2:13" x14ac:dyDescent="0.3">
      <c r="B1004"/>
      <c r="C1004"/>
      <c r="D1004"/>
      <c r="E1004"/>
      <c r="F1004"/>
      <c r="G1004"/>
      <c r="K1004"/>
      <c r="L1004"/>
      <c r="M1004"/>
    </row>
    <row r="1005" spans="2:13" x14ac:dyDescent="0.3">
      <c r="B1005"/>
      <c r="C1005"/>
      <c r="D1005"/>
      <c r="E1005"/>
      <c r="F1005"/>
      <c r="G1005"/>
      <c r="K1005"/>
      <c r="L1005"/>
      <c r="M1005"/>
    </row>
    <row r="1006" spans="2:13" x14ac:dyDescent="0.3">
      <c r="B1006"/>
      <c r="C1006"/>
      <c r="D1006"/>
      <c r="E1006"/>
      <c r="F1006"/>
      <c r="G1006"/>
      <c r="K1006"/>
      <c r="L1006"/>
      <c r="M1006"/>
    </row>
    <row r="1007" spans="2:13" x14ac:dyDescent="0.3">
      <c r="B1007"/>
      <c r="C1007"/>
      <c r="D1007"/>
      <c r="E1007"/>
      <c r="F1007"/>
      <c r="G1007"/>
      <c r="K1007"/>
      <c r="L1007"/>
      <c r="M1007"/>
    </row>
    <row r="1008" spans="2:13" x14ac:dyDescent="0.3">
      <c r="B1008"/>
      <c r="C1008"/>
      <c r="D1008"/>
      <c r="E1008"/>
      <c r="F1008"/>
      <c r="G1008"/>
      <c r="K1008"/>
      <c r="L1008"/>
      <c r="M1008"/>
    </row>
    <row r="1009" spans="2:13" x14ac:dyDescent="0.3">
      <c r="B1009"/>
      <c r="C1009"/>
      <c r="D1009"/>
      <c r="E1009"/>
      <c r="F1009"/>
      <c r="G1009"/>
      <c r="K1009"/>
      <c r="L1009"/>
      <c r="M1009"/>
    </row>
    <row r="1010" spans="2:13" x14ac:dyDescent="0.3">
      <c r="B1010"/>
      <c r="C1010"/>
      <c r="D1010"/>
      <c r="E1010"/>
      <c r="F1010"/>
      <c r="G1010"/>
      <c r="K1010"/>
      <c r="L1010"/>
      <c r="M1010"/>
    </row>
    <row r="1011" spans="2:13" x14ac:dyDescent="0.3">
      <c r="B1011"/>
      <c r="C1011"/>
      <c r="D1011"/>
      <c r="E1011"/>
      <c r="F1011"/>
      <c r="G1011"/>
      <c r="K1011"/>
      <c r="L1011"/>
      <c r="M1011"/>
    </row>
    <row r="1012" spans="2:13" x14ac:dyDescent="0.3">
      <c r="B1012"/>
      <c r="C1012"/>
      <c r="D1012"/>
      <c r="E1012"/>
      <c r="F1012"/>
      <c r="G1012"/>
      <c r="K1012"/>
      <c r="L1012"/>
      <c r="M1012"/>
    </row>
    <row r="1013" spans="2:13" x14ac:dyDescent="0.3">
      <c r="B1013"/>
      <c r="C1013"/>
      <c r="D1013"/>
      <c r="E1013"/>
      <c r="F1013"/>
      <c r="G1013"/>
      <c r="K1013"/>
      <c r="L1013"/>
      <c r="M1013"/>
    </row>
    <row r="1014" spans="2:13" x14ac:dyDescent="0.3">
      <c r="B1014"/>
      <c r="C1014"/>
      <c r="D1014"/>
      <c r="E1014"/>
      <c r="F1014"/>
      <c r="G1014"/>
      <c r="K1014"/>
      <c r="L1014"/>
      <c r="M1014"/>
    </row>
    <row r="1015" spans="2:13" x14ac:dyDescent="0.3">
      <c r="B1015"/>
      <c r="C1015"/>
      <c r="D1015"/>
      <c r="E1015"/>
      <c r="F1015"/>
      <c r="G1015"/>
      <c r="K1015"/>
      <c r="L1015"/>
      <c r="M1015"/>
    </row>
    <row r="1016" spans="2:13" x14ac:dyDescent="0.3">
      <c r="B1016"/>
      <c r="C1016"/>
      <c r="D1016"/>
      <c r="E1016"/>
      <c r="F1016"/>
      <c r="G1016"/>
      <c r="K1016"/>
      <c r="L1016"/>
      <c r="M1016"/>
    </row>
    <row r="1017" spans="2:13" x14ac:dyDescent="0.3">
      <c r="B1017"/>
      <c r="C1017"/>
      <c r="D1017"/>
      <c r="E1017"/>
      <c r="F1017"/>
      <c r="G1017"/>
      <c r="K1017"/>
      <c r="L1017"/>
      <c r="M1017"/>
    </row>
    <row r="1018" spans="2:13" x14ac:dyDescent="0.3">
      <c r="B1018"/>
      <c r="C1018"/>
      <c r="D1018"/>
      <c r="E1018"/>
      <c r="F1018"/>
      <c r="G1018"/>
      <c r="K1018"/>
      <c r="L1018"/>
      <c r="M1018"/>
    </row>
    <row r="1019" spans="2:13" x14ac:dyDescent="0.3">
      <c r="B1019"/>
      <c r="C1019"/>
      <c r="D1019"/>
      <c r="E1019"/>
      <c r="F1019"/>
      <c r="G1019"/>
      <c r="K1019"/>
      <c r="L1019"/>
      <c r="M1019"/>
    </row>
    <row r="1020" spans="2:13" x14ac:dyDescent="0.3">
      <c r="B1020"/>
      <c r="C1020"/>
      <c r="D1020"/>
      <c r="E1020"/>
      <c r="F1020"/>
      <c r="G1020"/>
      <c r="K1020"/>
      <c r="L1020"/>
      <c r="M1020"/>
    </row>
    <row r="1021" spans="2:13" x14ac:dyDescent="0.3">
      <c r="B1021"/>
      <c r="C1021"/>
      <c r="D1021"/>
      <c r="E1021"/>
      <c r="F1021"/>
      <c r="G1021"/>
      <c r="K1021"/>
      <c r="L1021"/>
      <c r="M1021"/>
    </row>
    <row r="1022" spans="2:13" x14ac:dyDescent="0.3">
      <c r="B1022"/>
      <c r="C1022"/>
      <c r="D1022"/>
      <c r="E1022"/>
      <c r="F1022"/>
      <c r="G1022"/>
      <c r="K1022"/>
      <c r="L1022"/>
      <c r="M1022"/>
    </row>
    <row r="1023" spans="2:13" x14ac:dyDescent="0.3">
      <c r="B1023"/>
      <c r="C1023"/>
      <c r="D1023"/>
      <c r="E1023"/>
      <c r="F1023"/>
      <c r="G1023"/>
      <c r="K1023"/>
      <c r="L1023"/>
      <c r="M1023"/>
    </row>
    <row r="1024" spans="2:13" x14ac:dyDescent="0.3">
      <c r="B1024"/>
      <c r="C1024"/>
      <c r="D1024"/>
      <c r="E1024"/>
      <c r="F1024"/>
      <c r="G1024"/>
      <c r="K1024"/>
      <c r="L1024"/>
      <c r="M1024"/>
    </row>
    <row r="1025" spans="2:13" x14ac:dyDescent="0.3">
      <c r="B1025"/>
      <c r="C1025"/>
      <c r="D1025"/>
      <c r="E1025"/>
      <c r="F1025"/>
      <c r="G1025"/>
      <c r="K1025"/>
      <c r="L1025"/>
      <c r="M1025"/>
    </row>
    <row r="1026" spans="2:13" x14ac:dyDescent="0.3">
      <c r="B1026"/>
      <c r="C1026"/>
      <c r="D1026"/>
      <c r="E1026"/>
      <c r="F1026"/>
      <c r="G1026"/>
      <c r="K1026"/>
      <c r="L1026"/>
      <c r="M1026"/>
    </row>
    <row r="1027" spans="2:13" x14ac:dyDescent="0.3">
      <c r="B1027"/>
      <c r="C1027"/>
      <c r="D1027"/>
      <c r="E1027"/>
      <c r="F1027"/>
      <c r="G1027"/>
      <c r="K1027"/>
      <c r="L1027"/>
      <c r="M1027"/>
    </row>
    <row r="1028" spans="2:13" x14ac:dyDescent="0.3">
      <c r="B1028"/>
      <c r="C1028"/>
      <c r="D1028"/>
      <c r="E1028"/>
      <c r="F1028"/>
      <c r="G1028"/>
      <c r="K1028"/>
      <c r="L1028"/>
      <c r="M1028"/>
    </row>
    <row r="1029" spans="2:13" x14ac:dyDescent="0.3">
      <c r="B1029"/>
      <c r="C1029"/>
      <c r="D1029"/>
      <c r="E1029"/>
      <c r="F1029"/>
      <c r="G1029"/>
      <c r="K1029"/>
      <c r="L1029"/>
      <c r="M1029"/>
    </row>
    <row r="1030" spans="2:13" x14ac:dyDescent="0.3">
      <c r="B1030"/>
      <c r="C1030"/>
      <c r="D1030"/>
      <c r="E1030"/>
      <c r="F1030"/>
      <c r="G1030"/>
      <c r="K1030"/>
      <c r="L1030"/>
      <c r="M1030"/>
    </row>
    <row r="1031" spans="2:13" x14ac:dyDescent="0.3">
      <c r="B1031"/>
      <c r="C1031"/>
      <c r="D1031"/>
      <c r="E1031"/>
      <c r="F1031"/>
      <c r="G1031"/>
      <c r="K1031"/>
      <c r="L1031"/>
      <c r="M1031"/>
    </row>
    <row r="1032" spans="2:13" x14ac:dyDescent="0.3">
      <c r="B1032"/>
      <c r="C1032"/>
      <c r="D1032"/>
      <c r="E1032"/>
      <c r="F1032"/>
      <c r="G1032"/>
      <c r="K1032"/>
      <c r="L1032"/>
      <c r="M1032"/>
    </row>
    <row r="1033" spans="2:13" x14ac:dyDescent="0.3">
      <c r="B1033"/>
      <c r="C1033"/>
      <c r="D1033"/>
      <c r="E1033"/>
      <c r="F1033"/>
      <c r="G1033"/>
      <c r="K1033"/>
      <c r="L1033"/>
      <c r="M1033"/>
    </row>
    <row r="1034" spans="2:13" x14ac:dyDescent="0.3">
      <c r="B1034"/>
      <c r="C1034"/>
      <c r="D1034"/>
      <c r="E1034"/>
      <c r="F1034"/>
      <c r="G1034"/>
      <c r="K1034"/>
      <c r="L1034"/>
      <c r="M1034"/>
    </row>
    <row r="1035" spans="2:13" x14ac:dyDescent="0.3">
      <c r="B1035"/>
      <c r="C1035"/>
      <c r="D1035"/>
      <c r="E1035"/>
      <c r="F1035"/>
      <c r="G1035"/>
      <c r="K1035"/>
      <c r="L1035"/>
      <c r="M1035"/>
    </row>
    <row r="1036" spans="2:13" x14ac:dyDescent="0.3">
      <c r="B1036"/>
      <c r="C1036"/>
      <c r="D1036"/>
      <c r="E1036"/>
      <c r="F1036"/>
      <c r="G1036"/>
      <c r="K1036"/>
      <c r="L1036"/>
      <c r="M1036"/>
    </row>
    <row r="1037" spans="2:13" x14ac:dyDescent="0.3">
      <c r="B1037"/>
      <c r="C1037"/>
      <c r="D1037"/>
      <c r="E1037"/>
      <c r="F1037"/>
      <c r="G1037"/>
      <c r="K1037"/>
      <c r="L1037"/>
      <c r="M1037"/>
    </row>
    <row r="1038" spans="2:13" x14ac:dyDescent="0.3">
      <c r="B1038"/>
      <c r="C1038"/>
      <c r="D1038"/>
      <c r="E1038"/>
      <c r="F1038"/>
      <c r="G1038"/>
      <c r="K1038"/>
      <c r="L1038"/>
      <c r="M1038"/>
    </row>
    <row r="1039" spans="2:13" x14ac:dyDescent="0.3">
      <c r="B1039"/>
      <c r="C1039"/>
      <c r="D1039"/>
      <c r="E1039"/>
      <c r="F1039"/>
      <c r="G1039"/>
      <c r="K1039"/>
      <c r="L1039"/>
      <c r="M1039"/>
    </row>
    <row r="1040" spans="2:13" x14ac:dyDescent="0.3">
      <c r="B1040"/>
      <c r="C1040"/>
      <c r="D1040"/>
      <c r="E1040"/>
      <c r="F1040"/>
      <c r="G1040"/>
      <c r="K1040"/>
      <c r="L1040"/>
      <c r="M1040"/>
    </row>
    <row r="1041" spans="2:13" x14ac:dyDescent="0.3">
      <c r="B1041"/>
      <c r="C1041"/>
      <c r="D1041"/>
      <c r="E1041"/>
      <c r="F1041"/>
      <c r="G1041"/>
      <c r="K1041"/>
      <c r="L1041"/>
      <c r="M1041"/>
    </row>
    <row r="1042" spans="2:13" x14ac:dyDescent="0.3">
      <c r="B1042"/>
      <c r="C1042"/>
      <c r="D1042"/>
      <c r="E1042"/>
      <c r="F1042"/>
      <c r="G1042"/>
      <c r="K1042"/>
      <c r="L1042"/>
      <c r="M1042"/>
    </row>
    <row r="1043" spans="2:13" x14ac:dyDescent="0.3">
      <c r="B1043"/>
      <c r="C1043"/>
      <c r="D1043"/>
      <c r="E1043"/>
      <c r="F1043"/>
      <c r="G1043"/>
      <c r="K1043"/>
      <c r="L1043"/>
      <c r="M1043"/>
    </row>
    <row r="1044" spans="2:13" x14ac:dyDescent="0.3">
      <c r="B1044"/>
      <c r="C1044"/>
      <c r="D1044"/>
      <c r="E1044"/>
      <c r="F1044"/>
      <c r="G1044"/>
      <c r="K1044"/>
      <c r="L1044"/>
      <c r="M1044"/>
    </row>
    <row r="1045" spans="2:13" x14ac:dyDescent="0.3">
      <c r="B1045"/>
      <c r="C1045"/>
      <c r="D1045"/>
      <c r="E1045"/>
      <c r="F1045"/>
      <c r="G1045"/>
      <c r="K1045"/>
      <c r="L1045"/>
      <c r="M1045"/>
    </row>
    <row r="1046" spans="2:13" x14ac:dyDescent="0.3">
      <c r="B1046"/>
      <c r="C1046"/>
      <c r="D1046"/>
      <c r="E1046"/>
      <c r="F1046"/>
      <c r="G1046"/>
      <c r="K1046"/>
      <c r="L1046"/>
      <c r="M1046"/>
    </row>
    <row r="1047" spans="2:13" x14ac:dyDescent="0.3">
      <c r="B1047"/>
      <c r="C1047"/>
      <c r="D1047"/>
      <c r="E1047"/>
      <c r="F1047"/>
      <c r="G1047"/>
      <c r="K1047"/>
      <c r="L1047"/>
      <c r="M1047"/>
    </row>
    <row r="1048" spans="2:13" x14ac:dyDescent="0.3">
      <c r="B1048"/>
      <c r="C1048"/>
      <c r="D1048"/>
      <c r="E1048"/>
      <c r="F1048"/>
      <c r="G1048"/>
      <c r="K1048"/>
      <c r="L1048"/>
      <c r="M1048"/>
    </row>
    <row r="1049" spans="2:13" x14ac:dyDescent="0.3">
      <c r="B1049"/>
      <c r="C1049"/>
      <c r="D1049"/>
      <c r="E1049"/>
      <c r="F1049"/>
      <c r="G1049"/>
      <c r="K1049"/>
      <c r="L1049"/>
      <c r="M1049"/>
    </row>
    <row r="1050" spans="2:13" x14ac:dyDescent="0.3">
      <c r="B1050"/>
      <c r="C1050"/>
      <c r="D1050"/>
      <c r="E1050"/>
      <c r="F1050"/>
      <c r="G1050"/>
      <c r="K1050"/>
      <c r="L1050"/>
      <c r="M1050"/>
    </row>
    <row r="1051" spans="2:13" x14ac:dyDescent="0.3">
      <c r="B1051"/>
      <c r="C1051"/>
      <c r="D1051"/>
      <c r="E1051"/>
      <c r="F1051"/>
      <c r="G1051"/>
      <c r="K1051"/>
      <c r="L1051"/>
      <c r="M1051"/>
    </row>
    <row r="1052" spans="2:13" x14ac:dyDescent="0.3">
      <c r="B1052"/>
      <c r="C1052"/>
      <c r="D1052"/>
      <c r="E1052"/>
      <c r="F1052"/>
      <c r="G1052"/>
      <c r="K1052"/>
      <c r="L1052"/>
      <c r="M1052"/>
    </row>
    <row r="1053" spans="2:13" x14ac:dyDescent="0.3">
      <c r="B1053"/>
      <c r="C1053"/>
      <c r="D1053"/>
      <c r="E1053"/>
      <c r="F1053"/>
      <c r="G1053"/>
      <c r="K1053"/>
      <c r="L1053"/>
      <c r="M1053"/>
    </row>
    <row r="1054" spans="2:13" x14ac:dyDescent="0.3">
      <c r="B1054"/>
      <c r="C1054"/>
      <c r="D1054"/>
      <c r="E1054"/>
      <c r="F1054"/>
      <c r="G1054"/>
      <c r="K1054"/>
      <c r="L1054"/>
      <c r="M1054"/>
    </row>
    <row r="1055" spans="2:13" x14ac:dyDescent="0.3">
      <c r="B1055"/>
      <c r="C1055"/>
      <c r="D1055"/>
      <c r="E1055"/>
      <c r="F1055"/>
      <c r="G1055"/>
      <c r="K1055"/>
      <c r="L1055"/>
      <c r="M1055"/>
    </row>
    <row r="1056" spans="2:13" x14ac:dyDescent="0.3">
      <c r="B1056"/>
      <c r="C1056"/>
      <c r="D1056"/>
      <c r="E1056"/>
      <c r="F1056"/>
      <c r="G1056"/>
      <c r="K1056"/>
      <c r="L1056"/>
      <c r="M1056"/>
    </row>
    <row r="1057" spans="2:13" x14ac:dyDescent="0.3">
      <c r="B1057"/>
      <c r="C1057"/>
      <c r="D1057"/>
      <c r="E1057"/>
      <c r="F1057"/>
      <c r="G1057"/>
      <c r="K1057"/>
      <c r="L1057"/>
      <c r="M1057"/>
    </row>
    <row r="1058" spans="2:13" x14ac:dyDescent="0.3">
      <c r="B1058"/>
      <c r="C1058"/>
      <c r="D1058"/>
      <c r="E1058"/>
      <c r="F1058"/>
      <c r="G1058"/>
      <c r="K1058"/>
      <c r="L1058"/>
      <c r="M1058"/>
    </row>
    <row r="1059" spans="2:13" x14ac:dyDescent="0.3">
      <c r="B1059"/>
      <c r="C1059"/>
      <c r="D1059"/>
      <c r="E1059"/>
      <c r="F1059"/>
      <c r="G1059"/>
      <c r="K1059"/>
      <c r="L1059"/>
      <c r="M1059"/>
    </row>
    <row r="1060" spans="2:13" x14ac:dyDescent="0.3">
      <c r="B1060"/>
      <c r="C1060"/>
      <c r="D1060"/>
      <c r="E1060"/>
      <c r="F1060"/>
      <c r="G1060"/>
      <c r="K1060"/>
      <c r="L1060"/>
      <c r="M1060"/>
    </row>
    <row r="1061" spans="2:13" x14ac:dyDescent="0.3">
      <c r="B1061"/>
      <c r="C1061"/>
      <c r="D1061"/>
      <c r="E1061"/>
      <c r="F1061"/>
      <c r="G1061"/>
      <c r="K1061"/>
      <c r="L1061"/>
      <c r="M1061"/>
    </row>
    <row r="1062" spans="2:13" x14ac:dyDescent="0.3">
      <c r="B1062"/>
      <c r="C1062"/>
      <c r="D1062"/>
      <c r="E1062"/>
      <c r="F1062"/>
      <c r="G1062"/>
      <c r="K1062"/>
      <c r="L1062"/>
      <c r="M1062"/>
    </row>
    <row r="1063" spans="2:13" x14ac:dyDescent="0.3">
      <c r="B1063"/>
      <c r="C1063"/>
      <c r="D1063"/>
      <c r="E1063"/>
      <c r="F1063"/>
      <c r="G1063"/>
      <c r="K1063"/>
      <c r="L1063"/>
      <c r="M1063"/>
    </row>
    <row r="1064" spans="2:13" x14ac:dyDescent="0.3">
      <c r="B1064"/>
      <c r="C1064"/>
      <c r="D1064"/>
      <c r="E1064"/>
      <c r="F1064"/>
      <c r="G1064"/>
      <c r="K1064"/>
      <c r="L1064"/>
      <c r="M1064"/>
    </row>
    <row r="1065" spans="2:13" x14ac:dyDescent="0.3">
      <c r="B1065"/>
      <c r="C1065"/>
      <c r="D1065"/>
      <c r="E1065"/>
      <c r="F1065"/>
      <c r="G1065"/>
      <c r="K1065"/>
      <c r="L1065"/>
      <c r="M1065"/>
    </row>
    <row r="1066" spans="2:13" x14ac:dyDescent="0.3">
      <c r="B1066"/>
      <c r="C1066"/>
      <c r="D1066"/>
      <c r="E1066"/>
      <c r="F1066"/>
      <c r="G1066"/>
      <c r="K1066"/>
      <c r="L1066"/>
      <c r="M1066"/>
    </row>
    <row r="1067" spans="2:13" x14ac:dyDescent="0.3">
      <c r="B1067"/>
      <c r="C1067"/>
      <c r="D1067"/>
      <c r="E1067"/>
      <c r="F1067"/>
      <c r="G1067"/>
      <c r="K1067"/>
      <c r="L1067"/>
      <c r="M1067"/>
    </row>
    <row r="1068" spans="2:13" x14ac:dyDescent="0.3">
      <c r="B1068"/>
      <c r="C1068"/>
      <c r="D1068"/>
      <c r="E1068"/>
      <c r="F1068"/>
      <c r="G1068"/>
      <c r="K1068"/>
      <c r="L1068"/>
      <c r="M1068"/>
    </row>
    <row r="1069" spans="2:13" x14ac:dyDescent="0.3">
      <c r="B1069"/>
      <c r="C1069"/>
      <c r="D1069"/>
      <c r="E1069"/>
      <c r="F1069"/>
      <c r="G1069"/>
      <c r="K1069"/>
      <c r="L1069"/>
      <c r="M1069"/>
    </row>
    <row r="1070" spans="2:13" x14ac:dyDescent="0.3">
      <c r="B1070"/>
      <c r="C1070"/>
      <c r="D1070"/>
      <c r="E1070"/>
      <c r="F1070"/>
      <c r="G1070"/>
      <c r="K1070"/>
      <c r="L1070"/>
      <c r="M1070"/>
    </row>
    <row r="1071" spans="2:13" x14ac:dyDescent="0.3">
      <c r="B1071"/>
      <c r="C1071"/>
      <c r="D1071"/>
      <c r="E1071"/>
      <c r="F1071"/>
      <c r="G1071"/>
      <c r="K1071"/>
      <c r="L1071"/>
      <c r="M1071"/>
    </row>
    <row r="1072" spans="2:13" x14ac:dyDescent="0.3">
      <c r="B1072"/>
      <c r="C1072"/>
      <c r="D1072"/>
      <c r="E1072"/>
      <c r="F1072"/>
      <c r="G1072"/>
      <c r="K1072"/>
      <c r="L1072"/>
      <c r="M1072"/>
    </row>
    <row r="1073" spans="2:13" x14ac:dyDescent="0.3">
      <c r="B1073"/>
      <c r="C1073"/>
      <c r="D1073"/>
      <c r="E1073"/>
      <c r="F1073"/>
      <c r="G1073"/>
      <c r="K1073"/>
      <c r="L1073"/>
      <c r="M1073"/>
    </row>
    <row r="1074" spans="2:13" x14ac:dyDescent="0.3">
      <c r="B1074"/>
      <c r="C1074"/>
      <c r="D1074"/>
      <c r="E1074"/>
      <c r="F1074"/>
      <c r="G1074"/>
      <c r="K1074"/>
      <c r="L1074"/>
      <c r="M1074"/>
    </row>
    <row r="1075" spans="2:13" x14ac:dyDescent="0.3">
      <c r="B1075"/>
      <c r="C1075"/>
      <c r="D1075"/>
      <c r="E1075"/>
      <c r="F1075"/>
      <c r="G1075"/>
      <c r="K1075"/>
      <c r="L1075"/>
      <c r="M1075"/>
    </row>
    <row r="1076" spans="2:13" x14ac:dyDescent="0.3">
      <c r="B1076"/>
      <c r="C1076"/>
      <c r="D1076"/>
      <c r="E1076"/>
      <c r="F1076"/>
      <c r="G1076"/>
      <c r="K1076"/>
      <c r="L1076"/>
      <c r="M1076"/>
    </row>
    <row r="1077" spans="2:13" x14ac:dyDescent="0.3">
      <c r="B1077"/>
      <c r="C1077"/>
      <c r="D1077"/>
      <c r="E1077"/>
      <c r="F1077"/>
      <c r="G1077"/>
      <c r="K1077"/>
      <c r="L1077"/>
      <c r="M1077"/>
    </row>
    <row r="1078" spans="2:13" x14ac:dyDescent="0.3">
      <c r="B1078"/>
      <c r="C1078"/>
      <c r="D1078"/>
      <c r="E1078"/>
      <c r="F1078"/>
      <c r="G1078"/>
      <c r="K1078"/>
      <c r="L1078"/>
      <c r="M1078"/>
    </row>
    <row r="1079" spans="2:13" x14ac:dyDescent="0.3">
      <c r="B1079"/>
      <c r="C1079"/>
      <c r="D1079"/>
      <c r="E1079"/>
      <c r="F1079"/>
      <c r="G1079"/>
      <c r="K1079"/>
      <c r="L1079"/>
      <c r="M1079"/>
    </row>
    <row r="1080" spans="2:13" x14ac:dyDescent="0.3">
      <c r="B1080"/>
      <c r="C1080"/>
      <c r="D1080"/>
      <c r="E1080"/>
      <c r="F1080"/>
      <c r="G1080"/>
      <c r="K1080"/>
      <c r="L1080"/>
      <c r="M1080"/>
    </row>
    <row r="1081" spans="2:13" x14ac:dyDescent="0.3">
      <c r="B1081"/>
      <c r="C1081"/>
      <c r="D1081"/>
      <c r="E1081"/>
      <c r="F1081"/>
      <c r="G1081"/>
      <c r="K1081"/>
      <c r="L1081"/>
      <c r="M1081"/>
    </row>
    <row r="1082" spans="2:13" x14ac:dyDescent="0.3">
      <c r="B1082"/>
      <c r="C1082"/>
      <c r="D1082"/>
      <c r="E1082"/>
      <c r="F1082"/>
      <c r="G1082"/>
      <c r="K1082"/>
      <c r="L1082"/>
      <c r="M1082"/>
    </row>
    <row r="1083" spans="2:13" x14ac:dyDescent="0.3">
      <c r="B1083"/>
      <c r="C1083"/>
      <c r="D1083"/>
      <c r="E1083"/>
      <c r="F1083"/>
      <c r="G1083"/>
      <c r="K1083"/>
      <c r="L1083"/>
      <c r="M1083"/>
    </row>
    <row r="1084" spans="2:13" x14ac:dyDescent="0.3">
      <c r="B1084"/>
      <c r="C1084"/>
      <c r="D1084"/>
      <c r="E1084"/>
      <c r="F1084"/>
      <c r="G1084"/>
      <c r="K1084"/>
      <c r="L1084"/>
      <c r="M1084"/>
    </row>
    <row r="1085" spans="2:13" x14ac:dyDescent="0.3">
      <c r="B1085"/>
      <c r="C1085"/>
      <c r="D1085"/>
      <c r="E1085"/>
      <c r="F1085"/>
      <c r="G1085"/>
      <c r="K1085"/>
      <c r="L1085"/>
      <c r="M1085"/>
    </row>
    <row r="1086" spans="2:13" x14ac:dyDescent="0.3">
      <c r="B1086"/>
      <c r="C1086"/>
      <c r="D1086"/>
      <c r="E1086"/>
      <c r="F1086"/>
      <c r="G1086"/>
      <c r="K1086"/>
      <c r="L1086"/>
      <c r="M1086"/>
    </row>
    <row r="1087" spans="2:13" x14ac:dyDescent="0.3">
      <c r="B1087"/>
      <c r="C1087"/>
      <c r="D1087"/>
      <c r="E1087"/>
      <c r="F1087"/>
      <c r="G1087"/>
      <c r="K1087"/>
      <c r="L1087"/>
      <c r="M1087"/>
    </row>
    <row r="1088" spans="2:13" x14ac:dyDescent="0.3">
      <c r="B1088"/>
      <c r="C1088"/>
      <c r="D1088"/>
      <c r="E1088"/>
      <c r="F1088"/>
      <c r="G1088"/>
      <c r="K1088"/>
      <c r="L1088"/>
      <c r="M1088"/>
    </row>
    <row r="1089" spans="2:13" x14ac:dyDescent="0.3">
      <c r="B1089"/>
      <c r="C1089"/>
      <c r="D1089"/>
      <c r="E1089"/>
      <c r="F1089"/>
      <c r="G1089"/>
      <c r="K1089"/>
      <c r="L1089"/>
      <c r="M1089"/>
    </row>
    <row r="1090" spans="2:13" x14ac:dyDescent="0.3">
      <c r="B1090"/>
      <c r="C1090"/>
      <c r="D1090"/>
      <c r="E1090"/>
      <c r="F1090"/>
      <c r="G1090"/>
      <c r="K1090"/>
      <c r="L1090"/>
      <c r="M1090"/>
    </row>
    <row r="1091" spans="2:13" x14ac:dyDescent="0.3">
      <c r="B1091"/>
      <c r="C1091"/>
      <c r="D1091"/>
      <c r="E1091"/>
      <c r="F1091"/>
      <c r="G1091"/>
      <c r="K1091"/>
      <c r="L1091"/>
      <c r="M1091"/>
    </row>
    <row r="1092" spans="2:13" x14ac:dyDescent="0.3">
      <c r="B1092"/>
      <c r="C1092"/>
      <c r="D1092"/>
      <c r="E1092"/>
      <c r="F1092"/>
      <c r="G1092"/>
      <c r="K1092"/>
      <c r="L1092"/>
      <c r="M1092"/>
    </row>
    <row r="1093" spans="2:13" x14ac:dyDescent="0.3">
      <c r="B1093"/>
      <c r="C1093"/>
      <c r="D1093"/>
      <c r="E1093"/>
      <c r="F1093"/>
      <c r="G1093"/>
      <c r="K1093"/>
      <c r="L1093"/>
      <c r="M1093"/>
    </row>
    <row r="1094" spans="2:13" x14ac:dyDescent="0.3">
      <c r="B1094"/>
      <c r="C1094"/>
      <c r="D1094"/>
      <c r="E1094"/>
      <c r="F1094"/>
      <c r="G1094"/>
      <c r="K1094"/>
      <c r="L1094"/>
      <c r="M1094"/>
    </row>
    <row r="1095" spans="2:13" x14ac:dyDescent="0.3">
      <c r="B1095"/>
      <c r="C1095"/>
      <c r="D1095"/>
      <c r="E1095"/>
      <c r="F1095"/>
      <c r="G1095"/>
      <c r="K1095"/>
      <c r="L1095"/>
      <c r="M1095"/>
    </row>
    <row r="1096" spans="2:13" x14ac:dyDescent="0.3">
      <c r="B1096"/>
      <c r="C1096"/>
      <c r="D1096"/>
      <c r="E1096"/>
      <c r="F1096"/>
      <c r="G1096"/>
      <c r="K1096"/>
      <c r="L1096"/>
      <c r="M1096"/>
    </row>
    <row r="1097" spans="2:13" x14ac:dyDescent="0.3">
      <c r="B1097"/>
      <c r="C1097"/>
      <c r="D1097"/>
      <c r="E1097"/>
      <c r="F1097"/>
      <c r="G1097"/>
      <c r="K1097"/>
      <c r="L1097"/>
      <c r="M1097"/>
    </row>
    <row r="1098" spans="2:13" x14ac:dyDescent="0.3">
      <c r="B1098"/>
      <c r="C1098"/>
      <c r="D1098"/>
      <c r="E1098"/>
      <c r="F1098"/>
      <c r="G1098"/>
      <c r="K1098"/>
      <c r="L1098"/>
      <c r="M1098"/>
    </row>
    <row r="1099" spans="2:13" x14ac:dyDescent="0.3">
      <c r="B1099"/>
      <c r="C1099"/>
      <c r="D1099"/>
      <c r="E1099"/>
      <c r="F1099"/>
      <c r="G1099"/>
      <c r="K1099"/>
      <c r="L1099"/>
      <c r="M1099"/>
    </row>
    <row r="1100" spans="2:13" x14ac:dyDescent="0.3">
      <c r="B1100"/>
      <c r="C1100"/>
      <c r="D1100"/>
      <c r="E1100"/>
      <c r="F1100"/>
      <c r="G1100"/>
      <c r="K1100"/>
      <c r="L1100"/>
      <c r="M1100"/>
    </row>
    <row r="1101" spans="2:13" x14ac:dyDescent="0.3">
      <c r="B1101"/>
      <c r="C1101"/>
      <c r="D1101"/>
      <c r="E1101"/>
      <c r="F1101"/>
      <c r="G1101"/>
      <c r="K1101"/>
      <c r="L1101"/>
      <c r="M1101"/>
    </row>
    <row r="1102" spans="2:13" x14ac:dyDescent="0.3">
      <c r="B1102"/>
      <c r="C1102"/>
      <c r="D1102"/>
      <c r="E1102"/>
      <c r="F1102"/>
      <c r="G1102"/>
      <c r="K1102"/>
      <c r="L1102"/>
      <c r="M1102"/>
    </row>
    <row r="1103" spans="2:13" x14ac:dyDescent="0.3">
      <c r="B1103"/>
      <c r="C1103"/>
      <c r="D1103"/>
      <c r="E1103"/>
      <c r="F1103"/>
      <c r="G1103"/>
      <c r="K1103"/>
      <c r="L1103"/>
      <c r="M1103"/>
    </row>
    <row r="1104" spans="2:13" x14ac:dyDescent="0.3">
      <c r="B1104"/>
      <c r="C1104"/>
      <c r="D1104"/>
      <c r="E1104"/>
      <c r="F1104"/>
      <c r="G1104"/>
      <c r="K1104"/>
      <c r="L1104"/>
      <c r="M1104"/>
    </row>
    <row r="1105" spans="2:13" x14ac:dyDescent="0.3">
      <c r="B1105"/>
      <c r="C1105"/>
      <c r="D1105"/>
      <c r="E1105"/>
      <c r="F1105"/>
      <c r="G1105"/>
      <c r="K1105"/>
      <c r="L1105"/>
      <c r="M1105"/>
    </row>
    <row r="1106" spans="2:13" x14ac:dyDescent="0.3">
      <c r="B1106"/>
      <c r="C1106"/>
      <c r="D1106"/>
      <c r="E1106"/>
      <c r="F1106"/>
      <c r="G1106"/>
      <c r="K1106"/>
      <c r="L1106"/>
      <c r="M1106"/>
    </row>
    <row r="1107" spans="2:13" x14ac:dyDescent="0.3">
      <c r="B1107"/>
      <c r="C1107"/>
      <c r="D1107"/>
      <c r="E1107"/>
      <c r="F1107"/>
      <c r="G1107"/>
      <c r="K1107"/>
      <c r="L1107"/>
      <c r="M1107"/>
    </row>
    <row r="1108" spans="2:13" x14ac:dyDescent="0.3">
      <c r="B1108"/>
      <c r="C1108"/>
      <c r="D1108"/>
      <c r="E1108"/>
      <c r="F1108"/>
      <c r="G1108"/>
      <c r="K1108"/>
      <c r="L1108"/>
      <c r="M1108"/>
    </row>
    <row r="1109" spans="2:13" x14ac:dyDescent="0.3">
      <c r="B1109"/>
      <c r="C1109"/>
      <c r="D1109"/>
      <c r="E1109"/>
      <c r="F1109"/>
      <c r="G1109"/>
      <c r="K1109"/>
      <c r="L1109"/>
      <c r="M1109"/>
    </row>
    <row r="1110" spans="2:13" x14ac:dyDescent="0.3">
      <c r="B1110"/>
      <c r="C1110"/>
      <c r="D1110"/>
      <c r="E1110"/>
      <c r="F1110"/>
      <c r="G1110"/>
      <c r="K1110"/>
      <c r="L1110"/>
      <c r="M1110"/>
    </row>
    <row r="1111" spans="2:13" x14ac:dyDescent="0.3">
      <c r="B1111"/>
      <c r="C1111"/>
      <c r="D1111"/>
      <c r="E1111"/>
      <c r="F1111"/>
      <c r="G1111"/>
      <c r="K1111"/>
      <c r="L1111"/>
      <c r="M1111"/>
    </row>
    <row r="1112" spans="2:13" x14ac:dyDescent="0.3">
      <c r="B1112"/>
      <c r="C1112"/>
      <c r="D1112"/>
      <c r="E1112"/>
      <c r="F1112"/>
      <c r="G1112"/>
      <c r="K1112"/>
      <c r="L1112"/>
      <c r="M1112"/>
    </row>
    <row r="1113" spans="2:13" x14ac:dyDescent="0.3">
      <c r="B1113"/>
      <c r="C1113"/>
      <c r="D1113"/>
      <c r="E1113"/>
      <c r="F1113"/>
      <c r="G1113"/>
      <c r="K1113"/>
      <c r="L1113"/>
      <c r="M1113"/>
    </row>
    <row r="1114" spans="2:13" x14ac:dyDescent="0.3">
      <c r="B1114"/>
      <c r="C1114"/>
      <c r="D1114"/>
      <c r="E1114"/>
      <c r="F1114"/>
      <c r="G1114"/>
      <c r="K1114"/>
      <c r="L1114"/>
      <c r="M1114"/>
    </row>
    <row r="1115" spans="2:13" x14ac:dyDescent="0.3">
      <c r="B1115"/>
      <c r="C1115"/>
      <c r="D1115"/>
      <c r="E1115"/>
      <c r="F1115"/>
      <c r="G1115"/>
      <c r="K1115"/>
      <c r="L1115"/>
      <c r="M1115"/>
    </row>
    <row r="1116" spans="2:13" x14ac:dyDescent="0.3">
      <c r="B1116"/>
      <c r="C1116"/>
      <c r="D1116"/>
      <c r="E1116"/>
      <c r="F1116"/>
      <c r="G1116"/>
      <c r="K1116"/>
      <c r="L1116"/>
      <c r="M1116"/>
    </row>
    <row r="1117" spans="2:13" x14ac:dyDescent="0.3">
      <c r="B1117"/>
      <c r="C1117"/>
      <c r="D1117"/>
      <c r="E1117"/>
      <c r="F1117"/>
      <c r="G1117"/>
      <c r="K1117"/>
      <c r="L1117"/>
      <c r="M1117"/>
    </row>
    <row r="1118" spans="2:13" x14ac:dyDescent="0.3">
      <c r="B1118"/>
      <c r="C1118"/>
      <c r="D1118"/>
      <c r="E1118"/>
      <c r="F1118"/>
      <c r="G1118"/>
      <c r="K1118"/>
      <c r="L1118"/>
      <c r="M1118"/>
    </row>
    <row r="1119" spans="2:13" x14ac:dyDescent="0.3">
      <c r="B1119"/>
      <c r="C1119"/>
      <c r="D1119"/>
      <c r="E1119"/>
      <c r="F1119"/>
      <c r="G1119"/>
      <c r="K1119"/>
      <c r="L1119"/>
      <c r="M1119"/>
    </row>
    <row r="1120" spans="2:13" x14ac:dyDescent="0.3">
      <c r="B1120"/>
      <c r="C1120"/>
      <c r="D1120"/>
      <c r="E1120"/>
      <c r="F1120"/>
      <c r="G1120"/>
      <c r="K1120"/>
      <c r="L1120"/>
      <c r="M1120"/>
    </row>
    <row r="1121" spans="2:13" x14ac:dyDescent="0.3">
      <c r="B1121"/>
      <c r="C1121"/>
      <c r="D1121"/>
      <c r="E1121"/>
      <c r="F1121"/>
      <c r="G1121"/>
      <c r="K1121"/>
      <c r="L1121"/>
      <c r="M1121"/>
    </row>
    <row r="1122" spans="2:13" x14ac:dyDescent="0.3">
      <c r="B1122"/>
      <c r="C1122"/>
      <c r="D1122"/>
      <c r="E1122"/>
      <c r="F1122"/>
      <c r="G1122"/>
      <c r="K1122"/>
      <c r="L1122"/>
      <c r="M1122"/>
    </row>
    <row r="1123" spans="2:13" x14ac:dyDescent="0.3">
      <c r="B1123"/>
      <c r="C1123"/>
      <c r="D1123"/>
      <c r="E1123"/>
      <c r="F1123"/>
      <c r="G1123"/>
      <c r="K1123"/>
      <c r="L1123"/>
      <c r="M1123"/>
    </row>
    <row r="1124" spans="2:13" x14ac:dyDescent="0.3">
      <c r="B1124"/>
      <c r="C1124"/>
      <c r="D1124"/>
      <c r="E1124"/>
      <c r="F1124"/>
      <c r="G1124"/>
      <c r="K1124"/>
      <c r="L1124"/>
      <c r="M1124"/>
    </row>
    <row r="1125" spans="2:13" x14ac:dyDescent="0.3">
      <c r="B1125"/>
      <c r="C1125"/>
      <c r="D1125"/>
      <c r="E1125"/>
      <c r="F1125"/>
      <c r="G1125"/>
      <c r="K1125"/>
      <c r="L1125"/>
      <c r="M1125"/>
    </row>
    <row r="1126" spans="2:13" x14ac:dyDescent="0.3">
      <c r="B1126"/>
      <c r="C1126"/>
      <c r="D1126"/>
      <c r="E1126"/>
      <c r="F1126"/>
      <c r="G1126"/>
      <c r="K1126"/>
      <c r="L1126"/>
      <c r="M1126"/>
    </row>
    <row r="1127" spans="2:13" x14ac:dyDescent="0.3">
      <c r="B1127"/>
      <c r="C1127"/>
      <c r="D1127"/>
      <c r="E1127"/>
      <c r="F1127"/>
      <c r="G1127"/>
      <c r="K1127"/>
      <c r="L1127"/>
      <c r="M1127"/>
    </row>
    <row r="1128" spans="2:13" x14ac:dyDescent="0.3">
      <c r="B1128"/>
      <c r="C1128"/>
      <c r="D1128"/>
      <c r="E1128"/>
      <c r="F1128"/>
      <c r="G1128"/>
      <c r="K1128"/>
      <c r="L1128"/>
      <c r="M1128"/>
    </row>
    <row r="1129" spans="2:13" x14ac:dyDescent="0.3">
      <c r="B1129"/>
      <c r="C1129"/>
      <c r="D1129"/>
      <c r="E1129"/>
      <c r="F1129"/>
      <c r="G1129"/>
      <c r="K1129"/>
      <c r="L1129"/>
      <c r="M1129"/>
    </row>
    <row r="1130" spans="2:13" x14ac:dyDescent="0.3">
      <c r="B1130"/>
      <c r="C1130"/>
      <c r="D1130"/>
      <c r="E1130"/>
      <c r="F1130"/>
      <c r="G1130"/>
      <c r="K1130"/>
      <c r="L1130"/>
      <c r="M1130"/>
    </row>
    <row r="1131" spans="2:13" x14ac:dyDescent="0.3">
      <c r="B1131"/>
      <c r="C1131"/>
      <c r="D1131"/>
      <c r="E1131"/>
      <c r="F1131"/>
      <c r="G1131"/>
      <c r="K1131"/>
      <c r="L1131"/>
      <c r="M1131"/>
    </row>
    <row r="1132" spans="2:13" x14ac:dyDescent="0.3">
      <c r="B1132"/>
      <c r="C1132"/>
      <c r="D1132"/>
      <c r="E1132"/>
      <c r="F1132"/>
      <c r="G1132"/>
      <c r="K1132"/>
      <c r="L1132"/>
      <c r="M1132"/>
    </row>
    <row r="1133" spans="2:13" x14ac:dyDescent="0.3">
      <c r="B1133"/>
      <c r="C1133"/>
      <c r="D1133"/>
      <c r="E1133"/>
      <c r="F1133"/>
      <c r="G1133"/>
      <c r="K1133"/>
      <c r="L1133"/>
      <c r="M1133"/>
    </row>
    <row r="1134" spans="2:13" x14ac:dyDescent="0.3">
      <c r="B1134"/>
      <c r="C1134"/>
      <c r="D1134"/>
      <c r="E1134"/>
      <c r="F1134"/>
      <c r="G1134"/>
      <c r="K1134"/>
      <c r="L1134"/>
      <c r="M1134"/>
    </row>
    <row r="1135" spans="2:13" x14ac:dyDescent="0.3">
      <c r="B1135"/>
      <c r="C1135"/>
      <c r="D1135"/>
      <c r="E1135"/>
      <c r="F1135"/>
      <c r="G1135"/>
      <c r="K1135"/>
      <c r="L1135"/>
      <c r="M1135"/>
    </row>
    <row r="1136" spans="2:13" x14ac:dyDescent="0.3">
      <c r="B1136"/>
      <c r="C1136"/>
      <c r="D1136"/>
      <c r="E1136"/>
      <c r="F1136"/>
      <c r="G1136"/>
      <c r="K1136"/>
      <c r="L1136"/>
      <c r="M1136"/>
    </row>
    <row r="1137" spans="2:13" x14ac:dyDescent="0.3">
      <c r="B1137"/>
      <c r="C1137"/>
      <c r="D1137"/>
      <c r="E1137"/>
      <c r="F1137"/>
      <c r="G1137"/>
      <c r="K1137"/>
      <c r="L1137"/>
      <c r="M1137"/>
    </row>
    <row r="1138" spans="2:13" x14ac:dyDescent="0.3">
      <c r="B1138"/>
      <c r="C1138"/>
      <c r="D1138"/>
      <c r="E1138"/>
      <c r="F1138"/>
      <c r="G1138"/>
      <c r="K1138"/>
      <c r="L1138"/>
      <c r="M1138"/>
    </row>
    <row r="1139" spans="2:13" x14ac:dyDescent="0.3">
      <c r="B1139"/>
      <c r="C1139"/>
      <c r="D1139"/>
      <c r="E1139"/>
      <c r="F1139"/>
      <c r="G1139"/>
      <c r="K1139"/>
      <c r="L1139"/>
      <c r="M1139"/>
    </row>
    <row r="1140" spans="2:13" x14ac:dyDescent="0.3">
      <c r="B1140"/>
      <c r="C1140"/>
      <c r="D1140"/>
      <c r="E1140"/>
      <c r="F1140"/>
      <c r="G1140"/>
      <c r="K1140"/>
      <c r="L1140"/>
      <c r="M1140"/>
    </row>
    <row r="1141" spans="2:13" x14ac:dyDescent="0.3">
      <c r="B1141"/>
      <c r="C1141"/>
      <c r="D1141"/>
      <c r="E1141"/>
      <c r="F1141"/>
      <c r="G1141"/>
      <c r="K1141"/>
      <c r="L1141"/>
      <c r="M1141"/>
    </row>
    <row r="1142" spans="2:13" x14ac:dyDescent="0.3">
      <c r="B1142"/>
      <c r="C1142"/>
      <c r="D1142"/>
      <c r="E1142"/>
      <c r="F1142"/>
      <c r="G1142"/>
      <c r="K1142"/>
      <c r="L1142"/>
      <c r="M1142"/>
    </row>
    <row r="1143" spans="2:13" x14ac:dyDescent="0.3">
      <c r="B1143"/>
      <c r="C1143"/>
      <c r="D1143"/>
      <c r="E1143"/>
      <c r="F1143"/>
      <c r="G1143"/>
      <c r="K1143"/>
      <c r="L1143"/>
      <c r="M1143"/>
    </row>
    <row r="1144" spans="2:13" x14ac:dyDescent="0.3">
      <c r="B1144"/>
      <c r="C1144"/>
      <c r="D1144"/>
      <c r="E1144"/>
      <c r="F1144"/>
      <c r="G1144"/>
      <c r="K1144"/>
      <c r="L1144"/>
      <c r="M1144"/>
    </row>
    <row r="1145" spans="2:13" x14ac:dyDescent="0.3">
      <c r="B1145"/>
      <c r="C1145"/>
      <c r="D1145"/>
      <c r="E1145"/>
      <c r="F1145"/>
      <c r="G1145"/>
      <c r="K1145"/>
      <c r="L1145"/>
      <c r="M1145"/>
    </row>
    <row r="1146" spans="2:13" x14ac:dyDescent="0.3">
      <c r="B1146"/>
      <c r="C1146"/>
      <c r="D1146"/>
      <c r="E1146"/>
      <c r="F1146"/>
      <c r="G1146"/>
      <c r="K1146"/>
      <c r="L1146"/>
      <c r="M1146"/>
    </row>
    <row r="1147" spans="2:13" x14ac:dyDescent="0.3">
      <c r="B1147"/>
      <c r="C1147"/>
      <c r="D1147"/>
      <c r="E1147"/>
      <c r="F1147"/>
      <c r="G1147"/>
      <c r="K1147"/>
      <c r="L1147"/>
      <c r="M1147"/>
    </row>
    <row r="1148" spans="2:13" x14ac:dyDescent="0.3">
      <c r="B1148"/>
      <c r="C1148"/>
      <c r="D1148"/>
      <c r="E1148"/>
      <c r="F1148"/>
      <c r="G1148"/>
      <c r="K1148"/>
      <c r="L1148"/>
      <c r="M1148"/>
    </row>
    <row r="1149" spans="2:13" x14ac:dyDescent="0.3">
      <c r="B1149"/>
      <c r="C1149"/>
      <c r="D1149"/>
      <c r="E1149"/>
      <c r="F1149"/>
      <c r="G1149"/>
      <c r="K1149"/>
      <c r="L1149"/>
      <c r="M1149"/>
    </row>
    <row r="1150" spans="2:13" x14ac:dyDescent="0.3">
      <c r="B1150"/>
      <c r="C1150"/>
      <c r="D1150"/>
      <c r="E1150"/>
      <c r="F1150"/>
      <c r="G1150"/>
      <c r="K1150"/>
      <c r="L1150"/>
      <c r="M1150"/>
    </row>
    <row r="1151" spans="2:13" x14ac:dyDescent="0.3">
      <c r="B1151"/>
      <c r="C1151"/>
      <c r="D1151"/>
      <c r="E1151"/>
      <c r="F1151"/>
      <c r="G1151"/>
      <c r="K1151"/>
      <c r="L1151"/>
      <c r="M1151"/>
    </row>
    <row r="1152" spans="2:13" x14ac:dyDescent="0.3">
      <c r="B1152"/>
      <c r="C1152"/>
      <c r="D1152"/>
      <c r="E1152"/>
      <c r="F1152"/>
      <c r="G1152"/>
      <c r="K1152"/>
      <c r="L1152"/>
      <c r="M1152"/>
    </row>
    <row r="1153" spans="2:13" x14ac:dyDescent="0.3">
      <c r="B1153"/>
      <c r="C1153"/>
      <c r="D1153"/>
      <c r="E1153"/>
      <c r="F1153"/>
      <c r="G1153"/>
      <c r="K1153"/>
      <c r="L1153"/>
      <c r="M1153"/>
    </row>
    <row r="1154" spans="2:13" x14ac:dyDescent="0.3">
      <c r="B1154"/>
      <c r="C1154"/>
      <c r="D1154"/>
      <c r="E1154"/>
      <c r="F1154"/>
      <c r="G1154"/>
      <c r="K1154"/>
      <c r="L1154"/>
      <c r="M1154"/>
    </row>
    <row r="1155" spans="2:13" x14ac:dyDescent="0.3">
      <c r="B1155"/>
      <c r="C1155"/>
      <c r="D1155"/>
      <c r="E1155"/>
      <c r="F1155"/>
      <c r="G1155"/>
      <c r="K1155"/>
      <c r="L1155"/>
      <c r="M1155"/>
    </row>
    <row r="1156" spans="2:13" x14ac:dyDescent="0.3">
      <c r="B1156"/>
      <c r="C1156"/>
      <c r="D1156"/>
      <c r="E1156"/>
      <c r="F1156"/>
      <c r="G1156"/>
      <c r="K1156"/>
      <c r="L1156"/>
      <c r="M1156"/>
    </row>
  </sheetData>
  <autoFilter ref="B6:AK571" xr:uid="{C6113863-69A7-4808-BAFF-5DF7E1CF49C2}"/>
  <sortState xmlns:xlrd2="http://schemas.microsoft.com/office/spreadsheetml/2017/richdata2" ref="A7:AL570">
    <sortCondition ref="C7:C570"/>
  </sortState>
  <mergeCells count="29">
    <mergeCell ref="B3:G3"/>
    <mergeCell ref="H3:J3"/>
    <mergeCell ref="K3:M3"/>
    <mergeCell ref="N3:P3"/>
    <mergeCell ref="Q3:S3"/>
    <mergeCell ref="AI3:AK3"/>
    <mergeCell ref="H2:M2"/>
    <mergeCell ref="N2:S2"/>
    <mergeCell ref="T2:AB2"/>
    <mergeCell ref="AC2:AE2"/>
    <mergeCell ref="AF2:AK2"/>
    <mergeCell ref="T3:V3"/>
    <mergeCell ref="W3:Y3"/>
    <mergeCell ref="Z3:AB3"/>
    <mergeCell ref="AC3:AE3"/>
    <mergeCell ref="AF3:AH3"/>
    <mergeCell ref="AC5:AE5"/>
    <mergeCell ref="AF5:AH5"/>
    <mergeCell ref="AI5:AK5"/>
    <mergeCell ref="H4:M4"/>
    <mergeCell ref="N4:AE4"/>
    <mergeCell ref="AF4:AK4"/>
    <mergeCell ref="H5:J5"/>
    <mergeCell ref="K5:M5"/>
    <mergeCell ref="N5:P5"/>
    <mergeCell ref="Q5:S5"/>
    <mergeCell ref="T5:V5"/>
    <mergeCell ref="W5:Y5"/>
    <mergeCell ref="Z5:AB5"/>
  </mergeCells>
  <pageMargins left="0.25" right="0.25" top="0.75" bottom="0.75" header="0.3" footer="0.3"/>
  <pageSetup scale="62" orientation="landscape" verticalDpi="0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4" tint="0.59999389629810485"/>
  </sheetPr>
  <dimension ref="A1:AL1156"/>
  <sheetViews>
    <sheetView zoomScaleNormal="100" zoomScaleSheetLayoutView="120" workbookViewId="0">
      <pane xSplit="4" ySplit="6" topLeftCell="E7" activePane="bottomRight" state="frozen"/>
      <selection pane="topRight" activeCell="K21" sqref="K21"/>
      <selection pane="bottomLeft" activeCell="K21" sqref="K21"/>
      <selection pane="bottomRight" activeCell="G10" sqref="G10"/>
    </sheetView>
  </sheetViews>
  <sheetFormatPr defaultRowHeight="14.4" x14ac:dyDescent="0.3"/>
  <cols>
    <col min="1" max="1" width="6.6640625" hidden="1" customWidth="1"/>
    <col min="2" max="2" width="19.5546875" style="27" customWidth="1"/>
    <col min="3" max="3" width="9.5546875" style="27" customWidth="1"/>
    <col min="4" max="4" width="15.6640625" style="27" hidden="1" customWidth="1"/>
    <col min="5" max="5" width="6.109375" style="27" customWidth="1"/>
    <col min="6" max="6" width="8.44140625" style="27" customWidth="1"/>
    <col min="7" max="7" width="4.33203125" style="27" customWidth="1"/>
    <col min="8" max="8" width="4" style="27" customWidth="1"/>
    <col min="9" max="9" width="4.5546875" style="27" customWidth="1"/>
    <col min="10" max="10" width="6.109375" style="27" customWidth="1"/>
    <col min="11" max="11" width="4.109375" style="27" customWidth="1"/>
    <col min="12" max="12" width="5.5546875" style="27" customWidth="1"/>
    <col min="13" max="13" width="6.33203125" style="27" customWidth="1"/>
    <col min="14" max="14" width="4" style="27" customWidth="1"/>
    <col min="15" max="15" width="5" style="27" customWidth="1"/>
    <col min="16" max="16" width="5.109375" style="27" customWidth="1"/>
    <col min="17" max="17" width="4" style="27" customWidth="1"/>
    <col min="18" max="18" width="5.33203125" style="27" customWidth="1"/>
    <col min="19" max="19" width="5" style="27" customWidth="1"/>
    <col min="20" max="20" width="4" style="27" customWidth="1"/>
    <col min="21" max="21" width="4.5546875" style="27" customWidth="1"/>
    <col min="22" max="22" width="6" style="27" customWidth="1"/>
    <col min="23" max="23" width="6.44140625" style="27" customWidth="1"/>
    <col min="24" max="24" width="4.6640625" style="27" customWidth="1"/>
    <col min="25" max="25" width="7.6640625" style="27" customWidth="1"/>
    <col min="26" max="26" width="4" style="27" customWidth="1"/>
    <col min="27" max="27" width="4.5546875" style="27" customWidth="1"/>
    <col min="28" max="28" width="5.44140625" style="27" customWidth="1"/>
    <col min="29" max="29" width="4" style="27" customWidth="1"/>
    <col min="30" max="30" width="4.44140625" style="27" customWidth="1"/>
    <col min="31" max="31" width="6.44140625" style="27" customWidth="1"/>
    <col min="32" max="32" width="4.6640625" style="27" customWidth="1"/>
    <col min="33" max="34" width="5.5546875" style="27" customWidth="1"/>
    <col min="35" max="35" width="4" style="27" customWidth="1"/>
    <col min="36" max="36" width="4.88671875" style="27" customWidth="1"/>
    <col min="37" max="37" width="8" style="27" customWidth="1"/>
    <col min="38" max="38" width="7" customWidth="1"/>
  </cols>
  <sheetData>
    <row r="1" spans="1:38" ht="25.2" thickBot="1" x14ac:dyDescent="0.45">
      <c r="B1" s="99" t="s">
        <v>1200</v>
      </c>
    </row>
    <row r="2" spans="1:38" ht="14.25" customHeight="1" thickBot="1" x14ac:dyDescent="0.35">
      <c r="B2" s="114"/>
      <c r="C2" s="115"/>
      <c r="D2" s="115"/>
      <c r="E2" s="115"/>
      <c r="F2" s="115"/>
      <c r="G2" s="115"/>
      <c r="H2" s="124" t="s">
        <v>0</v>
      </c>
      <c r="I2" s="125"/>
      <c r="J2" s="125"/>
      <c r="K2" s="125"/>
      <c r="L2" s="125"/>
      <c r="M2" s="126"/>
      <c r="N2" s="124" t="s">
        <v>1</v>
      </c>
      <c r="O2" s="125"/>
      <c r="P2" s="125"/>
      <c r="Q2" s="125"/>
      <c r="R2" s="125"/>
      <c r="S2" s="126"/>
      <c r="T2" s="124" t="s">
        <v>2</v>
      </c>
      <c r="U2" s="125"/>
      <c r="V2" s="125"/>
      <c r="W2" s="125"/>
      <c r="X2" s="125"/>
      <c r="Y2" s="125"/>
      <c r="Z2" s="125"/>
      <c r="AA2" s="125"/>
      <c r="AB2" s="126"/>
      <c r="AC2" s="124" t="s">
        <v>3</v>
      </c>
      <c r="AD2" s="125"/>
      <c r="AE2" s="126"/>
      <c r="AF2" s="124" t="s">
        <v>4</v>
      </c>
      <c r="AG2" s="125"/>
      <c r="AH2" s="125"/>
      <c r="AI2" s="125"/>
      <c r="AJ2" s="125"/>
      <c r="AK2" s="126"/>
      <c r="AL2" s="112"/>
    </row>
    <row r="3" spans="1:38" ht="29.25" customHeight="1" thickBot="1" x14ac:dyDescent="0.35">
      <c r="B3" s="127" t="s">
        <v>5</v>
      </c>
      <c r="C3" s="128"/>
      <c r="D3" s="128"/>
      <c r="E3" s="128"/>
      <c r="F3" s="128"/>
      <c r="G3" s="129"/>
      <c r="H3" s="121" t="s">
        <v>1187</v>
      </c>
      <c r="I3" s="122"/>
      <c r="J3" s="123"/>
      <c r="K3" s="121" t="s">
        <v>1194</v>
      </c>
      <c r="L3" s="122"/>
      <c r="M3" s="123"/>
      <c r="N3" s="121" t="s">
        <v>1195</v>
      </c>
      <c r="O3" s="122"/>
      <c r="P3" s="123"/>
      <c r="Q3" s="121" t="s">
        <v>1188</v>
      </c>
      <c r="R3" s="122"/>
      <c r="S3" s="123"/>
      <c r="T3" s="121" t="s">
        <v>1196</v>
      </c>
      <c r="U3" s="122"/>
      <c r="V3" s="123"/>
      <c r="W3" s="121" t="s">
        <v>1197</v>
      </c>
      <c r="X3" s="122"/>
      <c r="Y3" s="123"/>
      <c r="Z3" s="121" t="s">
        <v>1189</v>
      </c>
      <c r="AA3" s="122"/>
      <c r="AB3" s="123"/>
      <c r="AC3" s="121" t="s">
        <v>1198</v>
      </c>
      <c r="AD3" s="122"/>
      <c r="AE3" s="123"/>
      <c r="AF3" s="121" t="s">
        <v>1193</v>
      </c>
      <c r="AG3" s="122"/>
      <c r="AH3" s="123"/>
      <c r="AI3" s="121" t="s">
        <v>1192</v>
      </c>
      <c r="AJ3" s="122"/>
      <c r="AK3" s="123"/>
      <c r="AL3" s="80"/>
    </row>
    <row r="4" spans="1:38" ht="13.5" customHeight="1" thickBot="1" x14ac:dyDescent="0.35">
      <c r="B4" s="1"/>
      <c r="C4" s="2"/>
      <c r="D4" s="2"/>
      <c r="E4" s="2"/>
      <c r="F4" s="2"/>
      <c r="G4" s="28"/>
      <c r="H4" s="118" t="s">
        <v>16</v>
      </c>
      <c r="I4" s="119"/>
      <c r="J4" s="119"/>
      <c r="K4" s="119"/>
      <c r="L4" s="119"/>
      <c r="M4" s="120"/>
      <c r="N4" s="118" t="s">
        <v>17</v>
      </c>
      <c r="O4" s="119"/>
      <c r="P4" s="119"/>
      <c r="Q4" s="119"/>
      <c r="R4" s="119"/>
      <c r="S4" s="119"/>
      <c r="T4" s="119"/>
      <c r="U4" s="119"/>
      <c r="V4" s="119"/>
      <c r="W4" s="119"/>
      <c r="X4" s="119"/>
      <c r="Y4" s="119"/>
      <c r="Z4" s="119"/>
      <c r="AA4" s="119"/>
      <c r="AB4" s="119"/>
      <c r="AC4" s="119"/>
      <c r="AD4" s="119"/>
      <c r="AE4" s="120"/>
      <c r="AF4" s="118" t="s">
        <v>16</v>
      </c>
      <c r="AG4" s="119"/>
      <c r="AH4" s="119"/>
      <c r="AI4" s="119"/>
      <c r="AJ4" s="119"/>
      <c r="AK4" s="120"/>
      <c r="AL4" s="80"/>
    </row>
    <row r="5" spans="1:38" ht="13.5" customHeight="1" thickBot="1" x14ac:dyDescent="0.35">
      <c r="B5" s="1"/>
      <c r="C5" s="2"/>
      <c r="D5" s="2"/>
      <c r="E5" s="2"/>
      <c r="F5" s="2"/>
      <c r="G5" s="28"/>
      <c r="H5" s="118" t="s">
        <v>18</v>
      </c>
      <c r="I5" s="119"/>
      <c r="J5" s="119"/>
      <c r="K5" s="118" t="s">
        <v>19</v>
      </c>
      <c r="L5" s="119"/>
      <c r="M5" s="119"/>
      <c r="N5" s="118" t="s">
        <v>19</v>
      </c>
      <c r="O5" s="119"/>
      <c r="P5" s="119"/>
      <c r="Q5" s="118" t="s">
        <v>18</v>
      </c>
      <c r="R5" s="119"/>
      <c r="S5" s="119"/>
      <c r="T5" s="118" t="s">
        <v>19</v>
      </c>
      <c r="U5" s="119"/>
      <c r="V5" s="119"/>
      <c r="W5" s="118" t="s">
        <v>19</v>
      </c>
      <c r="X5" s="119"/>
      <c r="Y5" s="120"/>
      <c r="Z5" s="118" t="s">
        <v>18</v>
      </c>
      <c r="AA5" s="119"/>
      <c r="AB5" s="119"/>
      <c r="AC5" s="118" t="s">
        <v>19</v>
      </c>
      <c r="AD5" s="119"/>
      <c r="AE5" s="119"/>
      <c r="AF5" s="118" t="s">
        <v>18</v>
      </c>
      <c r="AG5" s="119"/>
      <c r="AH5" s="119"/>
      <c r="AI5" s="118" t="s">
        <v>18</v>
      </c>
      <c r="AJ5" s="119"/>
      <c r="AK5" s="120"/>
      <c r="AL5" s="80"/>
    </row>
    <row r="6" spans="1:38" ht="27.75" customHeight="1" x14ac:dyDescent="0.3">
      <c r="B6" s="43" t="s">
        <v>20</v>
      </c>
      <c r="C6" s="44" t="s">
        <v>21</v>
      </c>
      <c r="D6" s="45" t="s">
        <v>22</v>
      </c>
      <c r="E6" s="45" t="s">
        <v>23</v>
      </c>
      <c r="F6" s="45" t="s">
        <v>24</v>
      </c>
      <c r="G6" s="46" t="s">
        <v>25</v>
      </c>
      <c r="H6" s="47" t="s">
        <v>26</v>
      </c>
      <c r="I6" s="47" t="s">
        <v>27</v>
      </c>
      <c r="J6" s="48" t="s">
        <v>28</v>
      </c>
      <c r="K6" s="47" t="s">
        <v>26</v>
      </c>
      <c r="L6" s="47" t="s">
        <v>27</v>
      </c>
      <c r="M6" s="48" t="s">
        <v>28</v>
      </c>
      <c r="N6" s="47" t="s">
        <v>26</v>
      </c>
      <c r="O6" s="47" t="s">
        <v>27</v>
      </c>
      <c r="P6" s="48" t="s">
        <v>28</v>
      </c>
      <c r="Q6" s="47" t="s">
        <v>26</v>
      </c>
      <c r="R6" s="47" t="s">
        <v>27</v>
      </c>
      <c r="S6" s="48" t="s">
        <v>28</v>
      </c>
      <c r="T6" s="47" t="s">
        <v>26</v>
      </c>
      <c r="U6" s="47" t="s">
        <v>27</v>
      </c>
      <c r="V6" s="48" t="s">
        <v>28</v>
      </c>
      <c r="W6" s="96" t="s">
        <v>26</v>
      </c>
      <c r="X6" s="47" t="s">
        <v>27</v>
      </c>
      <c r="Y6" s="48" t="s">
        <v>28</v>
      </c>
      <c r="Z6" s="47" t="s">
        <v>26</v>
      </c>
      <c r="AA6" s="47" t="s">
        <v>27</v>
      </c>
      <c r="AB6" s="48" t="s">
        <v>28</v>
      </c>
      <c r="AC6" s="47" t="s">
        <v>26</v>
      </c>
      <c r="AD6" s="47" t="s">
        <v>27</v>
      </c>
      <c r="AE6" s="48" t="s">
        <v>28</v>
      </c>
      <c r="AF6" s="47" t="s">
        <v>26</v>
      </c>
      <c r="AG6" s="47" t="s">
        <v>27</v>
      </c>
      <c r="AH6" s="48" t="s">
        <v>28</v>
      </c>
      <c r="AI6" s="47" t="s">
        <v>26</v>
      </c>
      <c r="AJ6" s="47" t="s">
        <v>27</v>
      </c>
      <c r="AK6" s="48" t="s">
        <v>28</v>
      </c>
      <c r="AL6" s="49" t="s">
        <v>29</v>
      </c>
    </row>
    <row r="7" spans="1:38" x14ac:dyDescent="0.3">
      <c r="A7" t="s">
        <v>640</v>
      </c>
      <c r="B7" s="13" t="s">
        <v>1020</v>
      </c>
      <c r="C7" s="14" t="s">
        <v>47</v>
      </c>
      <c r="D7" s="5" t="s">
        <v>44</v>
      </c>
      <c r="E7" s="40">
        <f t="shared" ref="E7:E70" si="0">((I7+L7+AG7+AJ7)*0.25)+(O7+R7+U7+X7+AA7+AD7)</f>
        <v>-22.517251891946646</v>
      </c>
      <c r="F7" s="6">
        <f t="shared" ref="F7:F70" si="1">((E7*$J$579)+$K$579)</f>
        <v>100</v>
      </c>
      <c r="G7" s="7">
        <f t="shared" ref="G7:G70" si="2">RANK(E7,$E$7:$E$570,1)</f>
        <v>1</v>
      </c>
      <c r="H7" s="97">
        <f t="shared" ref="H7:H70" si="3">RANK(J7,J$7:J$570,1)</f>
        <v>283</v>
      </c>
      <c r="I7" s="32">
        <f t="shared" ref="I7:I70" si="4">(J7-J$572)/J$573</f>
        <v>-3.3899927898943805E-2</v>
      </c>
      <c r="J7" s="16">
        <v>4.4117647058823595E-2</v>
      </c>
      <c r="K7" s="97">
        <f t="shared" ref="K7:K70" si="5">RANK(M7,M$7:M$570,0)</f>
        <v>535</v>
      </c>
      <c r="L7" s="32">
        <f t="shared" ref="L7:L70" si="6">-(M7-M$572)/M$573</f>
        <v>1.236719487151499</v>
      </c>
      <c r="M7" s="16">
        <v>0</v>
      </c>
      <c r="N7" s="15">
        <f t="shared" ref="N7:N70" si="7">RANK(P7,P$7:P$570,0)</f>
        <v>13</v>
      </c>
      <c r="O7" s="32">
        <f t="shared" ref="O7:O70" si="8">-(P7-P$572)/P$573</f>
        <v>-2.9253901754891136</v>
      </c>
      <c r="P7" s="16">
        <v>0.25641025641025639</v>
      </c>
      <c r="Q7" s="15">
        <f t="shared" ref="Q7:Q70" si="9">RANK(S7,S$7:S$570,0)</f>
        <v>3</v>
      </c>
      <c r="R7" s="32">
        <f t="shared" ref="R7:R70" si="10">-(S7-S$572)/S$573</f>
        <v>-0.11425984714779311</v>
      </c>
      <c r="S7" s="17">
        <v>14.084507042253522</v>
      </c>
      <c r="T7" s="15">
        <f t="shared" ref="T7:T70" si="11">RANK(V7,V$7:V$570,0)</f>
        <v>1</v>
      </c>
      <c r="U7" s="32">
        <f t="shared" ref="U7:U70" si="12">-(V7-V$572)/V$573</f>
        <v>-10.025825846950276</v>
      </c>
      <c r="V7" s="16">
        <v>0.72519083969465647</v>
      </c>
      <c r="W7" s="97">
        <f t="shared" ref="W7:W38" si="13">RANK(Y7,Y$7:Y$570,1)</f>
        <v>2</v>
      </c>
      <c r="X7" s="32">
        <f t="shared" ref="X7:X70" si="14">(Y7-Y$572)/Y$573</f>
        <v>-2.1024108166844848</v>
      </c>
      <c r="Y7" s="18">
        <v>24904</v>
      </c>
      <c r="Z7" s="15">
        <f t="shared" ref="Z7:Z70" si="15">RANK(AB7,AB$7:AB$570,0)</f>
        <v>1</v>
      </c>
      <c r="AA7" s="32">
        <f t="shared" ref="AA7:AA70" si="16">-(AB7-AB$572)/AB$573</f>
        <v>-7.4147822463679258</v>
      </c>
      <c r="AB7" s="16">
        <v>0.16699999999999998</v>
      </c>
      <c r="AC7" s="97">
        <f t="shared" ref="AC7:AC38" si="17">RANK(AE7,AE$7:AE$570,1)</f>
        <v>27</v>
      </c>
      <c r="AD7" s="32">
        <f t="shared" ref="AD7:AD70" si="18">(AE7-AE$572)/AE$573</f>
        <v>-2.1507060423066116</v>
      </c>
      <c r="AE7" s="16">
        <v>0.81176470588235294</v>
      </c>
      <c r="AF7" s="15">
        <f t="shared" ref="AF7:AF70" si="19">RANK(AH7,AH$7:AH$570,0)</f>
        <v>530</v>
      </c>
      <c r="AG7" s="32">
        <f t="shared" ref="AG7:AG70" si="20">-(AH7-AH$572)/AH$573</f>
        <v>1.0511339944938518</v>
      </c>
      <c r="AH7" s="19">
        <v>0.94533333333333325</v>
      </c>
      <c r="AI7" s="97">
        <f t="shared" ref="AI7:AI38" si="21">RANK(AK7,AK$7:AK$570,1)</f>
        <v>561</v>
      </c>
      <c r="AJ7" s="32">
        <f t="shared" ref="AJ7:AJ70" si="22">(AK7-AK$572)/AK$573</f>
        <v>6.6105387782518292</v>
      </c>
      <c r="AK7" s="18">
        <v>8790151.1126760561</v>
      </c>
      <c r="AL7" s="37"/>
    </row>
    <row r="8" spans="1:38" x14ac:dyDescent="0.3">
      <c r="A8" t="s">
        <v>555</v>
      </c>
      <c r="B8" s="3" t="s">
        <v>811</v>
      </c>
      <c r="C8" s="4" t="s">
        <v>54</v>
      </c>
      <c r="D8" s="5" t="s">
        <v>37</v>
      </c>
      <c r="E8" s="40">
        <f t="shared" si="0"/>
        <v>-21.662457508172956</v>
      </c>
      <c r="F8" s="6">
        <f t="shared" si="1"/>
        <v>97.273997369722707</v>
      </c>
      <c r="G8" s="7">
        <f t="shared" si="2"/>
        <v>2</v>
      </c>
      <c r="H8" s="97">
        <f t="shared" si="3"/>
        <v>116</v>
      </c>
      <c r="I8" s="31">
        <f t="shared" si="4"/>
        <v>-0.5696319306396892</v>
      </c>
      <c r="J8" s="9">
        <v>-1.015022330491222E-3</v>
      </c>
      <c r="K8" s="97">
        <f t="shared" si="5"/>
        <v>7</v>
      </c>
      <c r="L8" s="31">
        <f t="shared" si="6"/>
        <v>-4.2951571934779746</v>
      </c>
      <c r="M8" s="9">
        <v>0.18655549765502866</v>
      </c>
      <c r="N8" s="8">
        <f t="shared" si="7"/>
        <v>2</v>
      </c>
      <c r="O8" s="31">
        <f t="shared" si="8"/>
        <v>-5.494944365927882</v>
      </c>
      <c r="P8" s="9">
        <v>0.42729019859064704</v>
      </c>
      <c r="Q8" s="8">
        <f t="shared" si="9"/>
        <v>317</v>
      </c>
      <c r="R8" s="31">
        <f t="shared" si="10"/>
        <v>5.0608721568586097E-2</v>
      </c>
      <c r="S8" s="17">
        <v>0.203210729526519</v>
      </c>
      <c r="T8" s="8">
        <f t="shared" si="11"/>
        <v>2</v>
      </c>
      <c r="U8" s="31">
        <f t="shared" si="12"/>
        <v>-5.6331678669969447</v>
      </c>
      <c r="V8" s="16">
        <v>0.44057547956630527</v>
      </c>
      <c r="W8" s="97">
        <f t="shared" si="13"/>
        <v>6</v>
      </c>
      <c r="X8" s="31">
        <f t="shared" si="14"/>
        <v>-1.6494981345368145</v>
      </c>
      <c r="Y8" s="11">
        <v>45781</v>
      </c>
      <c r="Z8" s="8">
        <f t="shared" si="15"/>
        <v>4</v>
      </c>
      <c r="AA8" s="31">
        <f t="shared" si="16"/>
        <v>-4.8058873424998492</v>
      </c>
      <c r="AB8" s="9">
        <v>0.124</v>
      </c>
      <c r="AC8" s="97">
        <f t="shared" si="17"/>
        <v>20</v>
      </c>
      <c r="AD8" s="31">
        <f t="shared" si="18"/>
        <v>-2.4774485134933029</v>
      </c>
      <c r="AE8" s="16">
        <v>0.79355365157078739</v>
      </c>
      <c r="AF8" s="8">
        <f t="shared" si="19"/>
        <v>8</v>
      </c>
      <c r="AG8" s="31">
        <f t="shared" si="20"/>
        <v>-1.4253203002995132</v>
      </c>
      <c r="AH8" s="12">
        <v>3.640333333333333</v>
      </c>
      <c r="AI8" s="97">
        <f t="shared" si="21"/>
        <v>8</v>
      </c>
      <c r="AJ8" s="31">
        <f t="shared" si="22"/>
        <v>-0.3183706007298111</v>
      </c>
      <c r="AK8" s="11">
        <v>46770.194675878884</v>
      </c>
      <c r="AL8" s="36">
        <v>1</v>
      </c>
    </row>
    <row r="9" spans="1:38" x14ac:dyDescent="0.3">
      <c r="A9" t="s">
        <v>195</v>
      </c>
      <c r="B9" s="3" t="s">
        <v>188</v>
      </c>
      <c r="C9" s="4" t="s">
        <v>72</v>
      </c>
      <c r="D9" s="5" t="s">
        <v>37</v>
      </c>
      <c r="E9" s="40">
        <f t="shared" si="0"/>
        <v>-19.083080555274222</v>
      </c>
      <c r="F9" s="6">
        <f t="shared" si="1"/>
        <v>89.04817313461615</v>
      </c>
      <c r="G9" s="7">
        <f t="shared" si="2"/>
        <v>3</v>
      </c>
      <c r="H9" s="97">
        <f t="shared" si="3"/>
        <v>34</v>
      </c>
      <c r="I9" s="31">
        <f t="shared" si="4"/>
        <v>-1.1731069224067299</v>
      </c>
      <c r="J9" s="9">
        <v>-5.185469057655967E-2</v>
      </c>
      <c r="K9" s="8">
        <f t="shared" si="5"/>
        <v>27</v>
      </c>
      <c r="L9" s="31">
        <f t="shared" si="6"/>
        <v>-1.7783134646338574</v>
      </c>
      <c r="M9" s="9">
        <v>0.10167814744247398</v>
      </c>
      <c r="N9" s="8">
        <f t="shared" si="7"/>
        <v>1</v>
      </c>
      <c r="O9" s="31">
        <f t="shared" si="8"/>
        <v>-5.7962330323390372</v>
      </c>
      <c r="P9" s="9">
        <v>0.44732643292558194</v>
      </c>
      <c r="Q9" s="8">
        <f t="shared" si="9"/>
        <v>4</v>
      </c>
      <c r="R9" s="31">
        <f t="shared" si="10"/>
        <v>-0.11416891902008477</v>
      </c>
      <c r="S9" s="10">
        <v>14.076851245313524</v>
      </c>
      <c r="T9" s="8">
        <f t="shared" si="11"/>
        <v>8</v>
      </c>
      <c r="U9" s="31">
        <f t="shared" si="12"/>
        <v>-3.4883498570208893</v>
      </c>
      <c r="V9" s="16">
        <v>0.30160537237721929</v>
      </c>
      <c r="W9" s="97">
        <f t="shared" si="13"/>
        <v>4</v>
      </c>
      <c r="X9" s="31">
        <f t="shared" si="14"/>
        <v>-1.7630679908879692</v>
      </c>
      <c r="Y9" s="11">
        <v>40546</v>
      </c>
      <c r="Z9" s="8">
        <f t="shared" si="15"/>
        <v>14</v>
      </c>
      <c r="AA9" s="31">
        <f t="shared" si="16"/>
        <v>-2.7430402092088118</v>
      </c>
      <c r="AB9" s="9">
        <v>0.09</v>
      </c>
      <c r="AC9" s="97">
        <f t="shared" si="17"/>
        <v>4</v>
      </c>
      <c r="AD9" s="31">
        <f t="shared" si="18"/>
        <v>-4.2976503000712398</v>
      </c>
      <c r="AE9" s="16">
        <v>0.69210435582117003</v>
      </c>
      <c r="AF9" s="8">
        <f t="shared" si="19"/>
        <v>154</v>
      </c>
      <c r="AG9" s="31">
        <f t="shared" si="20"/>
        <v>-0.24820046667045934</v>
      </c>
      <c r="AH9" s="12">
        <v>2.3593333333333333</v>
      </c>
      <c r="AI9" s="97">
        <f t="shared" si="21"/>
        <v>5</v>
      </c>
      <c r="AJ9" s="31">
        <f t="shared" si="22"/>
        <v>-0.32266013319371878</v>
      </c>
      <c r="AK9" s="11">
        <v>41357.363559073994</v>
      </c>
      <c r="AL9" s="36">
        <v>1</v>
      </c>
    </row>
    <row r="10" spans="1:38" x14ac:dyDescent="0.3">
      <c r="A10" t="s">
        <v>1062</v>
      </c>
      <c r="B10" s="3" t="s">
        <v>923</v>
      </c>
      <c r="C10" s="4" t="s">
        <v>54</v>
      </c>
      <c r="D10" s="5" t="s">
        <v>37</v>
      </c>
      <c r="E10" s="40">
        <f t="shared" si="0"/>
        <v>-16.267929571378051</v>
      </c>
      <c r="F10" s="6">
        <f t="shared" si="1"/>
        <v>80.070448043759171</v>
      </c>
      <c r="G10" s="7">
        <f t="shared" si="2"/>
        <v>4</v>
      </c>
      <c r="H10" s="97">
        <f t="shared" si="3"/>
        <v>447</v>
      </c>
      <c r="I10" s="31">
        <f t="shared" si="4"/>
        <v>0.49941455885441266</v>
      </c>
      <c r="J10" s="9">
        <v>8.9046653144016163E-2</v>
      </c>
      <c r="K10" s="8">
        <f t="shared" si="5"/>
        <v>2</v>
      </c>
      <c r="L10" s="31">
        <f t="shared" si="6"/>
        <v>-5.3538445097228786</v>
      </c>
      <c r="M10" s="9">
        <v>0.22225837943377807</v>
      </c>
      <c r="N10" s="8">
        <f t="shared" si="7"/>
        <v>5</v>
      </c>
      <c r="O10" s="31">
        <f t="shared" si="8"/>
        <v>-3.9350444011539851</v>
      </c>
      <c r="P10" s="9">
        <v>0.32355406538139148</v>
      </c>
      <c r="Q10" s="8">
        <f t="shared" si="9"/>
        <v>325</v>
      </c>
      <c r="R10" s="31">
        <f t="shared" si="10"/>
        <v>5.0810112118525534E-2</v>
      </c>
      <c r="S10" s="10">
        <v>0.18625442354255914</v>
      </c>
      <c r="T10" s="8">
        <f t="shared" si="11"/>
        <v>13</v>
      </c>
      <c r="U10" s="31">
        <f t="shared" si="12"/>
        <v>-2.6614401206520735</v>
      </c>
      <c r="V10" s="16">
        <v>0.24802705749718151</v>
      </c>
      <c r="W10" s="97">
        <f t="shared" si="13"/>
        <v>3</v>
      </c>
      <c r="X10" s="31">
        <f t="shared" si="14"/>
        <v>-1.8026601566646372</v>
      </c>
      <c r="Y10" s="11">
        <v>38721</v>
      </c>
      <c r="Z10" s="8">
        <f t="shared" si="15"/>
        <v>7</v>
      </c>
      <c r="AA10" s="31">
        <f t="shared" si="16"/>
        <v>-3.8351357503628916</v>
      </c>
      <c r="AB10" s="9">
        <v>0.10800000000000001</v>
      </c>
      <c r="AC10" s="97">
        <f t="shared" si="17"/>
        <v>26</v>
      </c>
      <c r="AD10" s="31">
        <f t="shared" si="18"/>
        <v>-2.2066413484410603</v>
      </c>
      <c r="AE10" s="16">
        <v>0.80864714086471412</v>
      </c>
      <c r="AF10" s="8">
        <f t="shared" si="19"/>
        <v>3</v>
      </c>
      <c r="AG10" s="31">
        <f t="shared" si="20"/>
        <v>-2.3359571114832702</v>
      </c>
      <c r="AH10" s="12">
        <v>4.6313333333333331</v>
      </c>
      <c r="AI10" s="97">
        <f t="shared" si="21"/>
        <v>6</v>
      </c>
      <c r="AJ10" s="31">
        <f t="shared" si="22"/>
        <v>-0.32088456253597841</v>
      </c>
      <c r="AK10" s="11">
        <v>43597.902402682063</v>
      </c>
      <c r="AL10" s="36">
        <v>1</v>
      </c>
    </row>
    <row r="11" spans="1:38" x14ac:dyDescent="0.3">
      <c r="A11" t="s">
        <v>1152</v>
      </c>
      <c r="B11" s="3" t="s">
        <v>67</v>
      </c>
      <c r="C11" s="4" t="s">
        <v>36</v>
      </c>
      <c r="D11" s="5" t="s">
        <v>37</v>
      </c>
      <c r="E11" s="34">
        <f t="shared" si="0"/>
        <v>-14.760352030350377</v>
      </c>
      <c r="F11" s="6">
        <f t="shared" si="1"/>
        <v>75.262671553645418</v>
      </c>
      <c r="G11" s="7">
        <f t="shared" si="2"/>
        <v>5</v>
      </c>
      <c r="H11" s="97">
        <f t="shared" si="3"/>
        <v>104</v>
      </c>
      <c r="I11" s="31">
        <f t="shared" si="4"/>
        <v>-0.62062104258713668</v>
      </c>
      <c r="J11" s="9">
        <v>-5.3105931013353036E-3</v>
      </c>
      <c r="K11" s="8">
        <f t="shared" si="5"/>
        <v>32</v>
      </c>
      <c r="L11" s="31">
        <f t="shared" si="6"/>
        <v>-1.6337619648966379</v>
      </c>
      <c r="M11" s="9">
        <v>9.680333216239273E-2</v>
      </c>
      <c r="N11" s="8">
        <f t="shared" si="7"/>
        <v>7</v>
      </c>
      <c r="O11" s="31">
        <f t="shared" si="8"/>
        <v>-3.5671517861115762</v>
      </c>
      <c r="P11" s="9">
        <v>0.29908854952616648</v>
      </c>
      <c r="Q11" s="8">
        <f t="shared" si="9"/>
        <v>11</v>
      </c>
      <c r="R11" s="31">
        <f t="shared" si="10"/>
        <v>-4.0264811923522943E-2</v>
      </c>
      <c r="S11" s="10">
        <v>7.8544110475114861</v>
      </c>
      <c r="T11" s="8">
        <f t="shared" si="11"/>
        <v>5</v>
      </c>
      <c r="U11" s="31">
        <f t="shared" si="12"/>
        <v>-3.8164832477370383</v>
      </c>
      <c r="V11" s="16">
        <v>0.32286625897367721</v>
      </c>
      <c r="W11" s="97">
        <f t="shared" si="13"/>
        <v>5</v>
      </c>
      <c r="X11" s="31">
        <f t="shared" si="14"/>
        <v>-1.7526113202554463</v>
      </c>
      <c r="Y11" s="11">
        <v>41028</v>
      </c>
      <c r="Z11" s="8">
        <f t="shared" si="15"/>
        <v>18</v>
      </c>
      <c r="AA11" s="31">
        <f t="shared" si="16"/>
        <v>-2.1969924386317725</v>
      </c>
      <c r="AB11" s="9">
        <v>8.1000000000000003E-2</v>
      </c>
      <c r="AC11" s="97">
        <f t="shared" si="17"/>
        <v>16</v>
      </c>
      <c r="AD11" s="31">
        <f t="shared" si="18"/>
        <v>-2.723907291718584</v>
      </c>
      <c r="AE11" s="16">
        <v>0.77981722428748446</v>
      </c>
      <c r="AF11" s="8">
        <f t="shared" si="19"/>
        <v>209</v>
      </c>
      <c r="AG11" s="31">
        <f t="shared" si="20"/>
        <v>-0.1262921414598521</v>
      </c>
      <c r="AH11" s="12">
        <v>2.2266666666666666</v>
      </c>
      <c r="AI11" s="97">
        <f t="shared" si="21"/>
        <v>64</v>
      </c>
      <c r="AJ11" s="31">
        <f t="shared" si="22"/>
        <v>-0.27108938694612184</v>
      </c>
      <c r="AK11" s="11">
        <v>106432.9265381555</v>
      </c>
      <c r="AL11" s="36">
        <v>1</v>
      </c>
    </row>
    <row r="12" spans="1:38" x14ac:dyDescent="0.3">
      <c r="A12" t="s">
        <v>50</v>
      </c>
      <c r="B12" s="3" t="s">
        <v>797</v>
      </c>
      <c r="C12" s="4" t="s">
        <v>136</v>
      </c>
      <c r="D12" s="5" t="s">
        <v>44</v>
      </c>
      <c r="E12" s="34">
        <f t="shared" si="0"/>
        <v>-14.193999783569277</v>
      </c>
      <c r="F12" s="6">
        <f t="shared" si="1"/>
        <v>73.456532271853547</v>
      </c>
      <c r="G12" s="7">
        <f t="shared" si="2"/>
        <v>6</v>
      </c>
      <c r="H12" s="97">
        <f t="shared" si="3"/>
        <v>138</v>
      </c>
      <c r="I12" s="31">
        <f t="shared" si="4"/>
        <v>-0.47612819877004192</v>
      </c>
      <c r="J12" s="9">
        <v>6.862186788154867E-3</v>
      </c>
      <c r="K12" s="8">
        <f t="shared" si="5"/>
        <v>405</v>
      </c>
      <c r="L12" s="31">
        <f t="shared" si="6"/>
        <v>0.58469605889901632</v>
      </c>
      <c r="M12" s="9">
        <v>2.1988659936385008E-2</v>
      </c>
      <c r="N12" s="8">
        <f t="shared" si="7"/>
        <v>3</v>
      </c>
      <c r="O12" s="31">
        <f t="shared" si="8"/>
        <v>-5.1127298673140684</v>
      </c>
      <c r="P12" s="9">
        <v>0.40187225190298331</v>
      </c>
      <c r="Q12" s="8">
        <f t="shared" si="9"/>
        <v>62</v>
      </c>
      <c r="R12" s="31">
        <f t="shared" si="10"/>
        <v>2.6319853083097002E-2</v>
      </c>
      <c r="S12" s="10">
        <v>2.2482395859845594</v>
      </c>
      <c r="T12" s="8">
        <f t="shared" si="11"/>
        <v>17</v>
      </c>
      <c r="U12" s="31">
        <f t="shared" si="12"/>
        <v>-2.3659522371139774</v>
      </c>
      <c r="V12" s="16">
        <v>0.22888138515697967</v>
      </c>
      <c r="W12" s="97">
        <f t="shared" si="13"/>
        <v>16</v>
      </c>
      <c r="X12" s="31">
        <f t="shared" si="14"/>
        <v>-1.4414494387569534</v>
      </c>
      <c r="Y12" s="11">
        <v>55371</v>
      </c>
      <c r="Z12" s="8">
        <f t="shared" si="15"/>
        <v>78</v>
      </c>
      <c r="AA12" s="31">
        <f t="shared" si="16"/>
        <v>-0.680193075917774</v>
      </c>
      <c r="AB12" s="9">
        <v>5.5999999999999994E-2</v>
      </c>
      <c r="AC12" s="97">
        <f t="shared" si="17"/>
        <v>3</v>
      </c>
      <c r="AD12" s="31">
        <f t="shared" si="18"/>
        <v>-4.578644531461344</v>
      </c>
      <c r="AE12" s="16">
        <v>0.67644308843068746</v>
      </c>
      <c r="AF12" s="8">
        <f t="shared" si="19"/>
        <v>281</v>
      </c>
      <c r="AG12" s="31">
        <f t="shared" si="20"/>
        <v>8.7871837106949218E-3</v>
      </c>
      <c r="AH12" s="12">
        <v>2.0796666666666668</v>
      </c>
      <c r="AI12" s="97">
        <f t="shared" si="21"/>
        <v>34</v>
      </c>
      <c r="AJ12" s="31">
        <f t="shared" si="22"/>
        <v>-0.28275698819269657</v>
      </c>
      <c r="AK12" s="11">
        <v>91709.933853680603</v>
      </c>
      <c r="AL12" s="36">
        <v>1</v>
      </c>
    </row>
    <row r="13" spans="1:38" x14ac:dyDescent="0.3">
      <c r="A13" t="s">
        <v>73</v>
      </c>
      <c r="B13" s="3" t="s">
        <v>161</v>
      </c>
      <c r="C13" s="4" t="s">
        <v>162</v>
      </c>
      <c r="D13" s="5" t="s">
        <v>37</v>
      </c>
      <c r="E13" s="34">
        <f t="shared" si="0"/>
        <v>-14.09497701161159</v>
      </c>
      <c r="F13" s="6">
        <f t="shared" si="1"/>
        <v>73.140741314474639</v>
      </c>
      <c r="G13" s="7">
        <f t="shared" si="2"/>
        <v>7</v>
      </c>
      <c r="H13" s="97">
        <f t="shared" si="3"/>
        <v>464</v>
      </c>
      <c r="I13" s="31">
        <f t="shared" si="4"/>
        <v>0.60864729598686318</v>
      </c>
      <c r="J13" s="9">
        <v>9.8248950162427739E-2</v>
      </c>
      <c r="K13" s="8">
        <f t="shared" si="5"/>
        <v>108</v>
      </c>
      <c r="L13" s="31">
        <f t="shared" si="6"/>
        <v>-0.58360493048465589</v>
      </c>
      <c r="M13" s="9">
        <v>6.1388123277374092E-2</v>
      </c>
      <c r="N13" s="8">
        <f t="shared" si="7"/>
        <v>6</v>
      </c>
      <c r="O13" s="31">
        <f t="shared" si="8"/>
        <v>-3.6787469152150836</v>
      </c>
      <c r="P13" s="9">
        <v>0.30650982488972062</v>
      </c>
      <c r="Q13" s="8">
        <f t="shared" si="9"/>
        <v>14</v>
      </c>
      <c r="R13" s="31">
        <f t="shared" si="10"/>
        <v>-2.452417739753145E-2</v>
      </c>
      <c r="S13" s="10">
        <v>6.5291104537912128</v>
      </c>
      <c r="T13" s="8">
        <f t="shared" si="11"/>
        <v>10</v>
      </c>
      <c r="U13" s="31">
        <f t="shared" si="12"/>
        <v>-3.0265434265545434</v>
      </c>
      <c r="V13" s="16">
        <v>0.27168335156052831</v>
      </c>
      <c r="W13" s="97">
        <f t="shared" si="13"/>
        <v>18</v>
      </c>
      <c r="X13" s="31">
        <f t="shared" si="14"/>
        <v>-1.4325547604180855</v>
      </c>
      <c r="Y13" s="11">
        <v>55781</v>
      </c>
      <c r="Z13" s="8">
        <f t="shared" si="15"/>
        <v>43</v>
      </c>
      <c r="AA13" s="31">
        <f t="shared" si="16"/>
        <v>-1.3475847955119338</v>
      </c>
      <c r="AB13" s="9">
        <v>6.7000000000000004E-2</v>
      </c>
      <c r="AC13" s="97">
        <f t="shared" si="17"/>
        <v>5</v>
      </c>
      <c r="AD13" s="31">
        <f t="shared" si="18"/>
        <v>-4.2070716669440653</v>
      </c>
      <c r="AE13" s="16">
        <v>0.69715277331448033</v>
      </c>
      <c r="AF13" s="8">
        <f t="shared" si="19"/>
        <v>11</v>
      </c>
      <c r="AG13" s="31">
        <f t="shared" si="20"/>
        <v>-1.2063141381749298</v>
      </c>
      <c r="AH13" s="12">
        <v>3.4019999999999997</v>
      </c>
      <c r="AI13" s="97">
        <f t="shared" si="21"/>
        <v>4</v>
      </c>
      <c r="AJ13" s="31">
        <f t="shared" si="22"/>
        <v>-0.33053330560867089</v>
      </c>
      <c r="AK13" s="11">
        <v>31422.445710987664</v>
      </c>
      <c r="AL13" s="36">
        <v>1</v>
      </c>
    </row>
    <row r="14" spans="1:38" x14ac:dyDescent="0.3">
      <c r="A14" t="s">
        <v>904</v>
      </c>
      <c r="B14" s="50" t="s">
        <v>1014</v>
      </c>
      <c r="C14" s="52" t="s">
        <v>72</v>
      </c>
      <c r="D14" s="54" t="s">
        <v>37</v>
      </c>
      <c r="E14" s="34">
        <f t="shared" si="0"/>
        <v>-13.911698621324868</v>
      </c>
      <c r="F14" s="6">
        <f t="shared" si="1"/>
        <v>72.55625294688744</v>
      </c>
      <c r="G14" s="7">
        <f t="shared" si="2"/>
        <v>8</v>
      </c>
      <c r="H14" s="97">
        <f t="shared" si="3"/>
        <v>1</v>
      </c>
      <c r="I14" s="31">
        <f t="shared" si="4"/>
        <v>-7.6796793982614195</v>
      </c>
      <c r="J14" s="9">
        <v>-0.6</v>
      </c>
      <c r="K14" s="8">
        <f t="shared" si="5"/>
        <v>535</v>
      </c>
      <c r="L14" s="31">
        <f t="shared" si="6"/>
        <v>1.236719487151499</v>
      </c>
      <c r="M14" s="9">
        <v>0</v>
      </c>
      <c r="N14" s="8">
        <f t="shared" si="7"/>
        <v>525</v>
      </c>
      <c r="O14" s="31">
        <f t="shared" si="8"/>
        <v>0.9302996171427399</v>
      </c>
      <c r="P14" s="9">
        <v>0</v>
      </c>
      <c r="Q14" s="8">
        <f t="shared" si="9"/>
        <v>1</v>
      </c>
      <c r="R14" s="31">
        <f t="shared" si="10"/>
        <v>-23.701037158099457</v>
      </c>
      <c r="S14" s="10">
        <v>2000</v>
      </c>
      <c r="T14" s="8">
        <f t="shared" si="11"/>
        <v>562</v>
      </c>
      <c r="U14" s="31">
        <f t="shared" si="12"/>
        <v>1.1665262718434495</v>
      </c>
      <c r="V14" s="16">
        <v>0</v>
      </c>
      <c r="W14" s="97">
        <f t="shared" si="13"/>
        <v>554</v>
      </c>
      <c r="X14" s="31">
        <f t="shared" si="14"/>
        <v>2.7808977573784568</v>
      </c>
      <c r="Y14" s="11">
        <v>250000</v>
      </c>
      <c r="Z14" s="8">
        <f t="shared" si="15"/>
        <v>563</v>
      </c>
      <c r="AA14" s="31">
        <f t="shared" si="16"/>
        <v>2.717437496561582</v>
      </c>
      <c r="AB14" s="9">
        <v>0</v>
      </c>
      <c r="AC14" s="97">
        <f t="shared" si="17"/>
        <v>562</v>
      </c>
      <c r="AD14" s="31">
        <f t="shared" si="18"/>
        <v>1.2266088628218137</v>
      </c>
      <c r="AE14" s="16">
        <v>1</v>
      </c>
      <c r="AF14" s="8">
        <f t="shared" si="19"/>
        <v>440</v>
      </c>
      <c r="AG14" s="31">
        <f t="shared" si="20"/>
        <v>0.39871004298984825</v>
      </c>
      <c r="AH14" s="12">
        <v>1.6553333333333333</v>
      </c>
      <c r="AI14" s="97">
        <f t="shared" si="21"/>
        <v>563</v>
      </c>
      <c r="AJ14" s="31">
        <f t="shared" si="22"/>
        <v>9.9145239922262505</v>
      </c>
      <c r="AK14" s="11">
        <v>12959350</v>
      </c>
      <c r="AL14" s="36"/>
    </row>
    <row r="15" spans="1:38" x14ac:dyDescent="0.3">
      <c r="A15" t="s">
        <v>328</v>
      </c>
      <c r="B15" s="3" t="s">
        <v>1139</v>
      </c>
      <c r="C15" s="4" t="s">
        <v>77</v>
      </c>
      <c r="D15" s="5" t="s">
        <v>37</v>
      </c>
      <c r="E15" s="34">
        <f t="shared" si="0"/>
        <v>-13.772763767315485</v>
      </c>
      <c r="F15" s="6">
        <f t="shared" si="1"/>
        <v>72.113179402352955</v>
      </c>
      <c r="G15" s="7">
        <f t="shared" si="2"/>
        <v>9</v>
      </c>
      <c r="H15" s="97">
        <f t="shared" si="3"/>
        <v>10</v>
      </c>
      <c r="I15" s="31">
        <f t="shared" si="4"/>
        <v>-2.2546903222271251</v>
      </c>
      <c r="J15" s="9">
        <v>-0.14297253634894991</v>
      </c>
      <c r="K15" s="8">
        <f t="shared" si="5"/>
        <v>59</v>
      </c>
      <c r="L15" s="31">
        <f t="shared" si="6"/>
        <v>-1.0669240007366594</v>
      </c>
      <c r="M15" s="9">
        <v>7.7687443541102075E-2</v>
      </c>
      <c r="N15" s="8">
        <f t="shared" si="7"/>
        <v>21</v>
      </c>
      <c r="O15" s="31">
        <f t="shared" si="8"/>
        <v>-2.4747185806173539</v>
      </c>
      <c r="P15" s="9">
        <v>0.22643979057591623</v>
      </c>
      <c r="Q15" s="8">
        <f t="shared" si="9"/>
        <v>16</v>
      </c>
      <c r="R15" s="31">
        <f t="shared" si="10"/>
        <v>-1.9739937535454125E-2</v>
      </c>
      <c r="S15" s="10">
        <v>6.1262959472196048</v>
      </c>
      <c r="T15" s="8">
        <f t="shared" si="11"/>
        <v>7</v>
      </c>
      <c r="U15" s="31">
        <f t="shared" si="12"/>
        <v>-3.5094156461759916</v>
      </c>
      <c r="V15" s="16">
        <v>0.30297029702970296</v>
      </c>
      <c r="W15" s="97">
        <f t="shared" si="13"/>
        <v>7</v>
      </c>
      <c r="X15" s="31">
        <f t="shared" si="14"/>
        <v>-1.6430549163254882</v>
      </c>
      <c r="Y15" s="11">
        <v>46078</v>
      </c>
      <c r="Z15" s="8">
        <f t="shared" si="15"/>
        <v>11</v>
      </c>
      <c r="AA15" s="31">
        <f t="shared" si="16"/>
        <v>-3.1070720562601717</v>
      </c>
      <c r="AB15" s="9">
        <v>9.6000000000000002E-2</v>
      </c>
      <c r="AC15" s="97">
        <f t="shared" si="17"/>
        <v>25</v>
      </c>
      <c r="AD15" s="31">
        <f t="shared" si="18"/>
        <v>-2.2727145373278734</v>
      </c>
      <c r="AE15" s="16">
        <v>0.80496453900709219</v>
      </c>
      <c r="AF15" s="8">
        <f t="shared" si="19"/>
        <v>487</v>
      </c>
      <c r="AG15" s="31">
        <f t="shared" si="20"/>
        <v>0.60607671677774044</v>
      </c>
      <c r="AH15" s="12">
        <v>1.4296666666666666</v>
      </c>
      <c r="AI15" s="97">
        <f t="shared" si="21"/>
        <v>71</v>
      </c>
      <c r="AJ15" s="31">
        <f t="shared" si="22"/>
        <v>-0.26865476610656758</v>
      </c>
      <c r="AK15" s="11">
        <v>109505.10084825636</v>
      </c>
      <c r="AL15" s="36"/>
    </row>
    <row r="16" spans="1:38" x14ac:dyDescent="0.3">
      <c r="A16" t="s">
        <v>38</v>
      </c>
      <c r="B16" s="3" t="s">
        <v>937</v>
      </c>
      <c r="C16" s="4" t="s">
        <v>82</v>
      </c>
      <c r="D16" s="5" t="s">
        <v>37</v>
      </c>
      <c r="E16" s="34">
        <f t="shared" si="0"/>
        <v>-13.631983824281349</v>
      </c>
      <c r="F16" s="6">
        <f t="shared" si="1"/>
        <v>71.664221732197106</v>
      </c>
      <c r="G16" s="7">
        <f t="shared" si="2"/>
        <v>10</v>
      </c>
      <c r="H16" s="97">
        <f t="shared" si="3"/>
        <v>12</v>
      </c>
      <c r="I16" s="31">
        <f t="shared" si="4"/>
        <v>-2.0439267508400967</v>
      </c>
      <c r="J16" s="9">
        <v>-0.12521678806798475</v>
      </c>
      <c r="K16" s="8">
        <f t="shared" si="5"/>
        <v>73</v>
      </c>
      <c r="L16" s="31">
        <f t="shared" si="6"/>
        <v>-0.89078704518766483</v>
      </c>
      <c r="M16" s="9">
        <v>7.1747448979591844E-2</v>
      </c>
      <c r="N16" s="8">
        <f t="shared" si="7"/>
        <v>11</v>
      </c>
      <c r="O16" s="31">
        <f t="shared" si="8"/>
        <v>-3.200671876910226</v>
      </c>
      <c r="P16" s="9">
        <v>0.27471698113207549</v>
      </c>
      <c r="Q16" s="8">
        <f t="shared" si="9"/>
        <v>10</v>
      </c>
      <c r="R16" s="31">
        <f t="shared" si="10"/>
        <v>-4.1165127217453183E-2</v>
      </c>
      <c r="S16" s="10">
        <v>7.9302141157811263</v>
      </c>
      <c r="T16" s="8">
        <f t="shared" si="11"/>
        <v>4</v>
      </c>
      <c r="U16" s="31">
        <f t="shared" si="12"/>
        <v>-4.096365779428254</v>
      </c>
      <c r="V16" s="16">
        <v>0.34100080710250202</v>
      </c>
      <c r="W16" s="97">
        <f t="shared" si="13"/>
        <v>8</v>
      </c>
      <c r="X16" s="31">
        <f t="shared" si="14"/>
        <v>-1.6102747724961484</v>
      </c>
      <c r="Y16" s="11">
        <v>47589</v>
      </c>
      <c r="Z16" s="8">
        <f t="shared" si="15"/>
        <v>19</v>
      </c>
      <c r="AA16" s="31">
        <f t="shared" si="16"/>
        <v>-2.075648489614653</v>
      </c>
      <c r="AB16" s="9">
        <v>7.9000000000000001E-2</v>
      </c>
      <c r="AC16" s="97">
        <f t="shared" si="17"/>
        <v>32</v>
      </c>
      <c r="AD16" s="31">
        <f t="shared" si="18"/>
        <v>-2.0390630040883684</v>
      </c>
      <c r="AE16" s="16">
        <v>0.8179871520342612</v>
      </c>
      <c r="AF16" s="8">
        <f t="shared" si="19"/>
        <v>471</v>
      </c>
      <c r="AG16" s="31">
        <f t="shared" si="20"/>
        <v>0.53103264723854771</v>
      </c>
      <c r="AH16" s="12">
        <v>1.5113333333333332</v>
      </c>
      <c r="AI16" s="97">
        <f t="shared" si="21"/>
        <v>518</v>
      </c>
      <c r="AJ16" s="31">
        <f t="shared" si="22"/>
        <v>0.12850205068424572</v>
      </c>
      <c r="AK16" s="11">
        <v>610665.26090404438</v>
      </c>
      <c r="AL16" s="36"/>
    </row>
    <row r="17" spans="1:38" x14ac:dyDescent="0.3">
      <c r="A17" t="s">
        <v>916</v>
      </c>
      <c r="B17" s="3" t="s">
        <v>799</v>
      </c>
      <c r="C17" s="4" t="s">
        <v>136</v>
      </c>
      <c r="D17" s="5" t="s">
        <v>44</v>
      </c>
      <c r="E17" s="34">
        <f t="shared" si="0"/>
        <v>-13.445842789878659</v>
      </c>
      <c r="F17" s="6">
        <f t="shared" si="1"/>
        <v>71.070604180401617</v>
      </c>
      <c r="G17" s="7">
        <f t="shared" si="2"/>
        <v>11</v>
      </c>
      <c r="H17" s="97">
        <f t="shared" si="3"/>
        <v>470</v>
      </c>
      <c r="I17" s="31">
        <f t="shared" si="4"/>
        <v>0.62625167215919275</v>
      </c>
      <c r="J17" s="9">
        <v>9.9732028428288544E-2</v>
      </c>
      <c r="K17" s="8">
        <f t="shared" si="5"/>
        <v>157</v>
      </c>
      <c r="L17" s="31">
        <f t="shared" si="6"/>
        <v>-0.24933206224449977</v>
      </c>
      <c r="M17" s="9">
        <v>5.0115196405110529E-2</v>
      </c>
      <c r="N17" s="8">
        <f t="shared" si="7"/>
        <v>4</v>
      </c>
      <c r="O17" s="31">
        <f t="shared" si="8"/>
        <v>-4.5095053334281099</v>
      </c>
      <c r="P17" s="9">
        <v>0.36175674320665796</v>
      </c>
      <c r="Q17" s="8">
        <f t="shared" si="9"/>
        <v>22</v>
      </c>
      <c r="R17" s="31">
        <f t="shared" si="10"/>
        <v>-1.232381544230061E-3</v>
      </c>
      <c r="S17" s="10">
        <v>4.5680312595426988</v>
      </c>
      <c r="T17" s="8">
        <f t="shared" si="11"/>
        <v>22</v>
      </c>
      <c r="U17" s="31">
        <f t="shared" si="12"/>
        <v>-2.112943898546336</v>
      </c>
      <c r="V17" s="16">
        <v>0.21248810807382507</v>
      </c>
      <c r="W17" s="97">
        <f t="shared" si="13"/>
        <v>20</v>
      </c>
      <c r="X17" s="31">
        <f t="shared" si="14"/>
        <v>-1.4278687835371209</v>
      </c>
      <c r="Y17" s="11">
        <v>55997</v>
      </c>
      <c r="Z17" s="8">
        <f t="shared" si="15"/>
        <v>22</v>
      </c>
      <c r="AA17" s="31">
        <f t="shared" si="16"/>
        <v>-1.9543045405975328</v>
      </c>
      <c r="AB17" s="9">
        <v>7.6999999999999999E-2</v>
      </c>
      <c r="AC17" s="97">
        <f t="shared" si="17"/>
        <v>10</v>
      </c>
      <c r="AD17" s="31">
        <f t="shared" si="18"/>
        <v>-3.4030027367734896</v>
      </c>
      <c r="AE17" s="16">
        <v>0.74196770938446011</v>
      </c>
      <c r="AF17" s="8">
        <f t="shared" si="19"/>
        <v>155</v>
      </c>
      <c r="AG17" s="31">
        <f t="shared" si="20"/>
        <v>-0.24084921087886493</v>
      </c>
      <c r="AH17" s="12">
        <v>2.3513333333333333</v>
      </c>
      <c r="AI17" s="97">
        <f t="shared" si="21"/>
        <v>31</v>
      </c>
      <c r="AJ17" s="31">
        <f t="shared" si="22"/>
        <v>-0.28401086084318988</v>
      </c>
      <c r="AK17" s="11">
        <v>90127.709926899042</v>
      </c>
      <c r="AL17" s="36">
        <v>1</v>
      </c>
    </row>
    <row r="18" spans="1:38" x14ac:dyDescent="0.3">
      <c r="A18" t="s">
        <v>183</v>
      </c>
      <c r="B18" s="3" t="s">
        <v>839</v>
      </c>
      <c r="C18" s="4" t="s">
        <v>36</v>
      </c>
      <c r="D18" s="5" t="s">
        <v>37</v>
      </c>
      <c r="E18" s="34">
        <f t="shared" si="0"/>
        <v>-13.018059989420141</v>
      </c>
      <c r="F18" s="6">
        <f t="shared" si="1"/>
        <v>69.706373130954233</v>
      </c>
      <c r="G18" s="7">
        <f t="shared" si="2"/>
        <v>12</v>
      </c>
      <c r="H18" s="97">
        <f t="shared" si="3"/>
        <v>228</v>
      </c>
      <c r="I18" s="31">
        <f t="shared" si="4"/>
        <v>-0.19089920128220306</v>
      </c>
      <c r="J18" s="9">
        <v>3.0891264718923894E-2</v>
      </c>
      <c r="K18" s="8">
        <f t="shared" si="5"/>
        <v>150</v>
      </c>
      <c r="L18" s="31">
        <f t="shared" si="6"/>
        <v>-0.29506431981316683</v>
      </c>
      <c r="M18" s="9">
        <v>5.1657458563535909E-2</v>
      </c>
      <c r="N18" s="8">
        <f t="shared" si="7"/>
        <v>10</v>
      </c>
      <c r="O18" s="31">
        <f t="shared" si="8"/>
        <v>-3.3313059522762569</v>
      </c>
      <c r="P18" s="9">
        <v>0.28340438042040278</v>
      </c>
      <c r="Q18" s="8">
        <f t="shared" si="9"/>
        <v>34</v>
      </c>
      <c r="R18" s="31">
        <f t="shared" si="10"/>
        <v>1.3288363539355287E-2</v>
      </c>
      <c r="S18" s="10">
        <v>3.3454406423246033</v>
      </c>
      <c r="T18" s="8">
        <f t="shared" si="11"/>
        <v>12</v>
      </c>
      <c r="U18" s="31">
        <f t="shared" si="12"/>
        <v>-2.7094084150362048</v>
      </c>
      <c r="V18" s="16">
        <v>0.25113508763364739</v>
      </c>
      <c r="W18" s="97">
        <f t="shared" si="13"/>
        <v>15</v>
      </c>
      <c r="X18" s="31">
        <f t="shared" si="14"/>
        <v>-1.4785467557312562</v>
      </c>
      <c r="Y18" s="11">
        <v>53661</v>
      </c>
      <c r="Z18" s="8">
        <f t="shared" si="15"/>
        <v>34</v>
      </c>
      <c r="AA18" s="31">
        <f t="shared" si="16"/>
        <v>-1.5902726935461728</v>
      </c>
      <c r="AB18" s="9">
        <v>7.0999999999999994E-2</v>
      </c>
      <c r="AC18" s="97">
        <f t="shared" si="17"/>
        <v>8</v>
      </c>
      <c r="AD18" s="31">
        <f t="shared" si="18"/>
        <v>-3.4477088023659586</v>
      </c>
      <c r="AE18" s="16">
        <v>0.73947600824256698</v>
      </c>
      <c r="AF18" s="8">
        <f t="shared" si="19"/>
        <v>13</v>
      </c>
      <c r="AG18" s="31">
        <f t="shared" si="20"/>
        <v>-1.1070721849884058</v>
      </c>
      <c r="AH18" s="12">
        <v>3.294</v>
      </c>
      <c r="AI18" s="97">
        <f t="shared" si="21"/>
        <v>11</v>
      </c>
      <c r="AJ18" s="31">
        <f t="shared" si="22"/>
        <v>-0.30338722993081102</v>
      </c>
      <c r="AK18" s="11">
        <v>65677.256547505254</v>
      </c>
      <c r="AL18" s="36">
        <v>1</v>
      </c>
    </row>
    <row r="19" spans="1:38" x14ac:dyDescent="0.3">
      <c r="A19" t="s">
        <v>619</v>
      </c>
      <c r="B19" s="3" t="s">
        <v>819</v>
      </c>
      <c r="C19" s="4" t="s">
        <v>199</v>
      </c>
      <c r="D19" s="5" t="s">
        <v>33</v>
      </c>
      <c r="E19" s="34">
        <f t="shared" si="0"/>
        <v>-12.209626916750684</v>
      </c>
      <c r="F19" s="6">
        <f t="shared" si="1"/>
        <v>67.128220157170119</v>
      </c>
      <c r="G19" s="7">
        <f t="shared" si="2"/>
        <v>13</v>
      </c>
      <c r="H19" s="97">
        <f t="shared" si="3"/>
        <v>467</v>
      </c>
      <c r="I19" s="31">
        <f t="shared" si="4"/>
        <v>0.6119818085762011</v>
      </c>
      <c r="J19" s="9">
        <v>9.8529865720018428E-2</v>
      </c>
      <c r="K19" s="8">
        <f t="shared" si="5"/>
        <v>335</v>
      </c>
      <c r="L19" s="31">
        <f t="shared" si="6"/>
        <v>0.37502962923394123</v>
      </c>
      <c r="M19" s="9">
        <v>2.9059393321437674E-2</v>
      </c>
      <c r="N19" s="8">
        <f t="shared" si="7"/>
        <v>18</v>
      </c>
      <c r="O19" s="31">
        <f t="shared" si="8"/>
        <v>-2.6866795514674693</v>
      </c>
      <c r="P19" s="9">
        <v>0.24053557364137568</v>
      </c>
      <c r="Q19" s="8">
        <f t="shared" si="9"/>
        <v>82</v>
      </c>
      <c r="R19" s="31">
        <f t="shared" si="10"/>
        <v>3.0702898983406546E-2</v>
      </c>
      <c r="S19" s="10">
        <v>1.8792040604857829</v>
      </c>
      <c r="T19" s="8">
        <f t="shared" si="11"/>
        <v>29</v>
      </c>
      <c r="U19" s="31">
        <f t="shared" si="12"/>
        <v>-1.9486172721972739</v>
      </c>
      <c r="V19" s="16">
        <v>0.20184082295614511</v>
      </c>
      <c r="W19" s="97">
        <f t="shared" si="13"/>
        <v>27</v>
      </c>
      <c r="X19" s="31">
        <f t="shared" si="14"/>
        <v>-1.298136645814121</v>
      </c>
      <c r="Y19" s="11">
        <v>61977</v>
      </c>
      <c r="Z19" s="8">
        <f t="shared" si="15"/>
        <v>26</v>
      </c>
      <c r="AA19" s="31">
        <f t="shared" si="16"/>
        <v>-1.7722886170718537</v>
      </c>
      <c r="AB19" s="9">
        <v>7.400000000000001E-2</v>
      </c>
      <c r="AC19" s="97">
        <f t="shared" si="17"/>
        <v>1</v>
      </c>
      <c r="AD19" s="31">
        <f t="shared" si="18"/>
        <v>-4.6926848165104795</v>
      </c>
      <c r="AE19" s="16">
        <v>0.67008703126678848</v>
      </c>
      <c r="AF19" s="8">
        <f t="shared" si="19"/>
        <v>236</v>
      </c>
      <c r="AG19" s="31">
        <f t="shared" si="20"/>
        <v>-7.8508978814488414E-2</v>
      </c>
      <c r="AH19" s="12">
        <v>2.1746666666666665</v>
      </c>
      <c r="AI19" s="97">
        <f t="shared" si="21"/>
        <v>47</v>
      </c>
      <c r="AJ19" s="31">
        <f t="shared" si="22"/>
        <v>-0.27619410968722713</v>
      </c>
      <c r="AK19" s="11">
        <v>99991.431496865072</v>
      </c>
      <c r="AL19" s="36">
        <v>1</v>
      </c>
    </row>
    <row r="20" spans="1:38" x14ac:dyDescent="0.3">
      <c r="A20" t="s">
        <v>567</v>
      </c>
      <c r="B20" s="3" t="s">
        <v>724</v>
      </c>
      <c r="C20" s="4" t="s">
        <v>199</v>
      </c>
      <c r="D20" s="5" t="s">
        <v>33</v>
      </c>
      <c r="E20" s="34">
        <f t="shared" si="0"/>
        <v>-12.112796409571818</v>
      </c>
      <c r="F20" s="6">
        <f t="shared" si="1"/>
        <v>66.8194204946181</v>
      </c>
      <c r="G20" s="7">
        <f t="shared" si="2"/>
        <v>14</v>
      </c>
      <c r="H20" s="97">
        <f t="shared" si="3"/>
        <v>216</v>
      </c>
      <c r="I20" s="31">
        <f t="shared" si="4"/>
        <v>-0.21665781257939498</v>
      </c>
      <c r="J20" s="9">
        <v>2.8721234028846521E-2</v>
      </c>
      <c r="K20" s="8">
        <f t="shared" si="5"/>
        <v>85</v>
      </c>
      <c r="L20" s="31">
        <f t="shared" si="6"/>
        <v>-0.8164854721671001</v>
      </c>
      <c r="M20" s="9">
        <v>6.9241723033107869E-2</v>
      </c>
      <c r="N20" s="8">
        <f t="shared" si="7"/>
        <v>24</v>
      </c>
      <c r="O20" s="31">
        <f t="shared" si="8"/>
        <v>-2.213159955246446</v>
      </c>
      <c r="P20" s="9">
        <v>0.20904567491707068</v>
      </c>
      <c r="Q20" s="8">
        <f t="shared" si="9"/>
        <v>210</v>
      </c>
      <c r="R20" s="31">
        <f t="shared" si="10"/>
        <v>4.6410941477522533E-2</v>
      </c>
      <c r="S20" s="10">
        <v>0.55664758988988816</v>
      </c>
      <c r="T20" s="8">
        <f t="shared" si="11"/>
        <v>6</v>
      </c>
      <c r="U20" s="31">
        <f t="shared" si="12"/>
        <v>-3.7653902126231635</v>
      </c>
      <c r="V20" s="16">
        <v>0.31955576617971276</v>
      </c>
      <c r="W20" s="97">
        <f t="shared" si="13"/>
        <v>37</v>
      </c>
      <c r="X20" s="31">
        <f t="shared" si="14"/>
        <v>-1.2149822505144123</v>
      </c>
      <c r="Y20" s="11">
        <v>65810</v>
      </c>
      <c r="Z20" s="8">
        <f t="shared" si="15"/>
        <v>191</v>
      </c>
      <c r="AA20" s="31">
        <f t="shared" si="16"/>
        <v>-1.2801356323614959E-2</v>
      </c>
      <c r="AB20" s="9">
        <v>4.4999999999999998E-2</v>
      </c>
      <c r="AC20" s="97">
        <f t="shared" si="17"/>
        <v>2</v>
      </c>
      <c r="AD20" s="31">
        <f t="shared" si="18"/>
        <v>-4.6413759859636237</v>
      </c>
      <c r="AE20" s="16">
        <v>0.6729467387800423</v>
      </c>
      <c r="AF20" s="8">
        <f t="shared" si="19"/>
        <v>311</v>
      </c>
      <c r="AG20" s="31">
        <f t="shared" si="20"/>
        <v>7.0660253289947961E-2</v>
      </c>
      <c r="AH20" s="12">
        <v>2.0123333333333333</v>
      </c>
      <c r="AI20" s="97">
        <f t="shared" si="21"/>
        <v>33</v>
      </c>
      <c r="AJ20" s="31">
        <f t="shared" si="22"/>
        <v>-0.28350733005577827</v>
      </c>
      <c r="AK20" s="11">
        <v>90763.100179170942</v>
      </c>
      <c r="AL20" s="36">
        <v>1</v>
      </c>
    </row>
    <row r="21" spans="1:38" ht="15.75" customHeight="1" x14ac:dyDescent="0.3">
      <c r="A21" t="s">
        <v>411</v>
      </c>
      <c r="B21" s="3" t="s">
        <v>1030</v>
      </c>
      <c r="C21" s="4" t="s">
        <v>295</v>
      </c>
      <c r="D21" s="5" t="s">
        <v>33</v>
      </c>
      <c r="E21" s="34">
        <f t="shared" si="0"/>
        <v>-12.029638344068127</v>
      </c>
      <c r="F21" s="6">
        <f t="shared" si="1"/>
        <v>66.554223261698695</v>
      </c>
      <c r="G21" s="7">
        <f t="shared" si="2"/>
        <v>15</v>
      </c>
      <c r="H21" s="97">
        <f t="shared" si="3"/>
        <v>431</v>
      </c>
      <c r="I21" s="31">
        <f t="shared" si="4"/>
        <v>0.45242955813799163</v>
      </c>
      <c r="J21" s="9">
        <v>8.5088408176863917E-2</v>
      </c>
      <c r="K21" s="8">
        <f t="shared" si="5"/>
        <v>79</v>
      </c>
      <c r="L21" s="31">
        <f t="shared" si="6"/>
        <v>-0.85623127117434183</v>
      </c>
      <c r="M21" s="9">
        <v>7.0582099498739601E-2</v>
      </c>
      <c r="N21" s="8">
        <f t="shared" si="7"/>
        <v>12</v>
      </c>
      <c r="O21" s="31">
        <f t="shared" si="8"/>
        <v>-2.9655205297516241</v>
      </c>
      <c r="P21" s="9">
        <v>0.25907899663047546</v>
      </c>
      <c r="Q21" s="8">
        <f t="shared" si="9"/>
        <v>8</v>
      </c>
      <c r="R21" s="31">
        <f t="shared" si="10"/>
        <v>-4.5439621166548767E-2</v>
      </c>
      <c r="S21" s="10">
        <v>8.2901099865121228</v>
      </c>
      <c r="T21" s="8">
        <f t="shared" si="11"/>
        <v>21</v>
      </c>
      <c r="U21" s="31">
        <f t="shared" si="12"/>
        <v>-2.1676759307100992</v>
      </c>
      <c r="V21" s="16">
        <v>0.21603438395415472</v>
      </c>
      <c r="W21" s="97">
        <f t="shared" si="13"/>
        <v>12</v>
      </c>
      <c r="X21" s="31">
        <f t="shared" si="14"/>
        <v>-1.5029311909822012</v>
      </c>
      <c r="Y21" s="11">
        <v>52537</v>
      </c>
      <c r="Z21" s="8">
        <f t="shared" si="15"/>
        <v>36</v>
      </c>
      <c r="AA21" s="31">
        <f t="shared" si="16"/>
        <v>-1.5296007190376137</v>
      </c>
      <c r="AB21" s="9">
        <v>7.0000000000000007E-2</v>
      </c>
      <c r="AC21" s="97">
        <f t="shared" si="17"/>
        <v>12</v>
      </c>
      <c r="AD21" s="31">
        <f t="shared" si="18"/>
        <v>-3.3275849851546271</v>
      </c>
      <c r="AE21" s="16">
        <v>0.74617113223854792</v>
      </c>
      <c r="AF21" s="8">
        <f t="shared" si="19"/>
        <v>10</v>
      </c>
      <c r="AG21" s="31">
        <f t="shared" si="20"/>
        <v>-1.240619998535704</v>
      </c>
      <c r="AH21" s="12">
        <v>3.4393333333333334</v>
      </c>
      <c r="AI21" s="97">
        <f t="shared" si="21"/>
        <v>7</v>
      </c>
      <c r="AJ21" s="31">
        <f t="shared" si="22"/>
        <v>-0.3191197574896088</v>
      </c>
      <c r="AK21" s="11">
        <v>45824.856447315033</v>
      </c>
      <c r="AL21" s="36">
        <v>1</v>
      </c>
    </row>
    <row r="22" spans="1:38" x14ac:dyDescent="0.3">
      <c r="A22" t="s">
        <v>485</v>
      </c>
      <c r="B22" s="3" t="s">
        <v>1153</v>
      </c>
      <c r="C22" s="4" t="s">
        <v>72</v>
      </c>
      <c r="D22" s="5" t="s">
        <v>37</v>
      </c>
      <c r="E22" s="34">
        <f t="shared" si="0"/>
        <v>-11.832970463642893</v>
      </c>
      <c r="F22" s="6">
        <f t="shared" si="1"/>
        <v>65.927034817896072</v>
      </c>
      <c r="G22" s="7">
        <f t="shared" si="2"/>
        <v>16</v>
      </c>
      <c r="H22" s="97">
        <f t="shared" si="3"/>
        <v>125</v>
      </c>
      <c r="I22" s="31">
        <f t="shared" si="4"/>
        <v>-0.50895186606927501</v>
      </c>
      <c r="J22" s="9">
        <v>4.096961420279932E-3</v>
      </c>
      <c r="K22" s="8">
        <f t="shared" si="5"/>
        <v>6</v>
      </c>
      <c r="L22" s="31">
        <f t="shared" si="6"/>
        <v>-4.3449677163334615</v>
      </c>
      <c r="M22" s="9">
        <v>0.18823529411764706</v>
      </c>
      <c r="N22" s="8">
        <f t="shared" si="7"/>
        <v>9</v>
      </c>
      <c r="O22" s="31">
        <f t="shared" si="8"/>
        <v>-3.3738236622408619</v>
      </c>
      <c r="P22" s="9">
        <v>0.28623188405797101</v>
      </c>
      <c r="Q22" s="8">
        <f t="shared" si="9"/>
        <v>24</v>
      </c>
      <c r="R22" s="31">
        <f t="shared" si="10"/>
        <v>5.2264014605557789E-4</v>
      </c>
      <c r="S22" s="10">
        <v>4.4202652159129547</v>
      </c>
      <c r="T22" s="8">
        <f t="shared" si="11"/>
        <v>33</v>
      </c>
      <c r="U22" s="31">
        <f t="shared" si="12"/>
        <v>-1.8206345992505641</v>
      </c>
      <c r="V22" s="16">
        <v>0.19354838709677419</v>
      </c>
      <c r="W22" s="97">
        <f t="shared" si="13"/>
        <v>62</v>
      </c>
      <c r="X22" s="31">
        <f t="shared" si="14"/>
        <v>-1.01977660248238</v>
      </c>
      <c r="Y22" s="11">
        <v>74808</v>
      </c>
      <c r="Z22" s="8">
        <f t="shared" si="15"/>
        <v>41</v>
      </c>
      <c r="AA22" s="31">
        <f t="shared" si="16"/>
        <v>-1.4082567700204938</v>
      </c>
      <c r="AB22" s="9">
        <v>6.8000000000000005E-2</v>
      </c>
      <c r="AC22" s="97">
        <f t="shared" si="17"/>
        <v>21</v>
      </c>
      <c r="AD22" s="31">
        <f t="shared" si="18"/>
        <v>-2.3552953461569355</v>
      </c>
      <c r="AE22" s="16">
        <v>0.80036188178528345</v>
      </c>
      <c r="AF22" s="8">
        <f t="shared" si="19"/>
        <v>4</v>
      </c>
      <c r="AG22" s="31">
        <f t="shared" si="20"/>
        <v>-2.2529491815031841</v>
      </c>
      <c r="AH22" s="12">
        <v>4.5410000000000004</v>
      </c>
      <c r="AI22" s="97">
        <f t="shared" si="21"/>
        <v>10</v>
      </c>
      <c r="AJ22" s="31">
        <f t="shared" si="22"/>
        <v>-0.31595573064493082</v>
      </c>
      <c r="AK22" s="11">
        <v>49817.446106766409</v>
      </c>
      <c r="AL22" s="36"/>
    </row>
    <row r="23" spans="1:38" x14ac:dyDescent="0.3">
      <c r="A23" t="s">
        <v>683</v>
      </c>
      <c r="B23" s="3" t="s">
        <v>1129</v>
      </c>
      <c r="C23" s="4" t="s">
        <v>77</v>
      </c>
      <c r="D23" s="5" t="s">
        <v>37</v>
      </c>
      <c r="E23" s="34">
        <f t="shared" si="0"/>
        <v>-11.218747832352634</v>
      </c>
      <c r="F23" s="6">
        <f t="shared" si="1"/>
        <v>63.96823333270008</v>
      </c>
      <c r="G23" s="7">
        <f t="shared" si="2"/>
        <v>17</v>
      </c>
      <c r="H23" s="97">
        <f t="shared" si="3"/>
        <v>84</v>
      </c>
      <c r="I23" s="31">
        <f t="shared" si="4"/>
        <v>-0.71383023487021013</v>
      </c>
      <c r="J23" s="9">
        <v>-1.316298877274491E-2</v>
      </c>
      <c r="K23" s="8">
        <f t="shared" si="5"/>
        <v>58</v>
      </c>
      <c r="L23" s="31">
        <f t="shared" si="6"/>
        <v>-1.0710607306025171</v>
      </c>
      <c r="M23" s="9">
        <v>7.782694948878377E-2</v>
      </c>
      <c r="N23" s="8">
        <f t="shared" si="7"/>
        <v>28</v>
      </c>
      <c r="O23" s="31">
        <f t="shared" si="8"/>
        <v>-2.1441976970953358</v>
      </c>
      <c r="P23" s="9">
        <v>0.20445956160241874</v>
      </c>
      <c r="Q23" s="8">
        <f t="shared" si="9"/>
        <v>101</v>
      </c>
      <c r="R23" s="31">
        <f t="shared" si="10"/>
        <v>3.4384317604078792E-2</v>
      </c>
      <c r="S23" s="10">
        <v>1.5692428403295411</v>
      </c>
      <c r="T23" s="8">
        <f t="shared" si="11"/>
        <v>64</v>
      </c>
      <c r="U23" s="31">
        <f t="shared" si="12"/>
        <v>-0.94738518086411894</v>
      </c>
      <c r="V23" s="16">
        <v>0.13696756545525596</v>
      </c>
      <c r="W23" s="97">
        <f t="shared" si="13"/>
        <v>64</v>
      </c>
      <c r="X23" s="31">
        <f t="shared" si="14"/>
        <v>-1.0107951467938645</v>
      </c>
      <c r="Y23" s="11">
        <v>75222</v>
      </c>
      <c r="Z23" s="8">
        <f t="shared" si="15"/>
        <v>2</v>
      </c>
      <c r="AA23" s="31">
        <f t="shared" si="16"/>
        <v>-6.3833586797224076</v>
      </c>
      <c r="AB23" s="9">
        <v>0.15</v>
      </c>
      <c r="AC23" s="97">
        <f t="shared" si="17"/>
        <v>120</v>
      </c>
      <c r="AD23" s="31">
        <f t="shared" si="18"/>
        <v>-0.47617696752983696</v>
      </c>
      <c r="AE23" s="16">
        <v>0.90509490509490509</v>
      </c>
      <c r="AF23" s="8">
        <f t="shared" si="19"/>
        <v>463</v>
      </c>
      <c r="AG23" s="31">
        <f t="shared" si="20"/>
        <v>0.48233057761923481</v>
      </c>
      <c r="AH23" s="12">
        <v>1.5643333333333331</v>
      </c>
      <c r="AI23" s="97">
        <f t="shared" si="21"/>
        <v>520</v>
      </c>
      <c r="AJ23" s="31">
        <f t="shared" si="22"/>
        <v>0.13768647604889711</v>
      </c>
      <c r="AK23" s="11">
        <v>622254.8091408395</v>
      </c>
      <c r="AL23" s="36"/>
    </row>
    <row r="24" spans="1:38" x14ac:dyDescent="0.3">
      <c r="A24" t="s">
        <v>664</v>
      </c>
      <c r="B24" s="3" t="s">
        <v>732</v>
      </c>
      <c r="C24" s="4" t="s">
        <v>104</v>
      </c>
      <c r="D24" s="5" t="s">
        <v>44</v>
      </c>
      <c r="E24" s="34">
        <f t="shared" si="0"/>
        <v>-10.75726159940611</v>
      </c>
      <c r="F24" s="6">
        <f t="shared" si="1"/>
        <v>62.496519539617822</v>
      </c>
      <c r="G24" s="7">
        <f t="shared" si="2"/>
        <v>18</v>
      </c>
      <c r="H24" s="97">
        <f t="shared" si="3"/>
        <v>508</v>
      </c>
      <c r="I24" s="31">
        <f t="shared" si="4"/>
        <v>1.0751295174608</v>
      </c>
      <c r="J24" s="9">
        <v>0.13754768118851635</v>
      </c>
      <c r="K24" s="8">
        <f t="shared" si="5"/>
        <v>95</v>
      </c>
      <c r="L24" s="31">
        <f t="shared" si="6"/>
        <v>-0.72474213790281306</v>
      </c>
      <c r="M24" s="9">
        <v>6.6147795896203912E-2</v>
      </c>
      <c r="N24" s="8">
        <f t="shared" si="7"/>
        <v>16</v>
      </c>
      <c r="O24" s="31">
        <f t="shared" si="8"/>
        <v>-2.7532708827722741</v>
      </c>
      <c r="P24" s="9">
        <v>0.24496401608692583</v>
      </c>
      <c r="Q24" s="8">
        <f t="shared" si="9"/>
        <v>30</v>
      </c>
      <c r="R24" s="31">
        <f t="shared" si="10"/>
        <v>1.0238408283543297E-2</v>
      </c>
      <c r="S24" s="10">
        <v>3.6022350875976592</v>
      </c>
      <c r="T24" s="8">
        <f t="shared" si="11"/>
        <v>15</v>
      </c>
      <c r="U24" s="31">
        <f t="shared" si="12"/>
        <v>-2.450944515590689</v>
      </c>
      <c r="V24" s="16">
        <v>0.23438832607001547</v>
      </c>
      <c r="W24" s="97">
        <f t="shared" si="13"/>
        <v>11</v>
      </c>
      <c r="X24" s="31">
        <f t="shared" si="14"/>
        <v>-1.5132793899276646</v>
      </c>
      <c r="Y24" s="11">
        <v>52060</v>
      </c>
      <c r="Z24" s="8">
        <f t="shared" si="15"/>
        <v>37</v>
      </c>
      <c r="AA24" s="31">
        <f t="shared" si="16"/>
        <v>-1.4689287445290538</v>
      </c>
      <c r="AB24" s="9">
        <v>6.9000000000000006E-2</v>
      </c>
      <c r="AC24" s="97">
        <f t="shared" si="17"/>
        <v>18</v>
      </c>
      <c r="AD24" s="31">
        <f t="shared" si="18"/>
        <v>-2.6724686319693753</v>
      </c>
      <c r="AE24" s="16">
        <v>0.78268416785623696</v>
      </c>
      <c r="AF24" s="8">
        <f t="shared" si="19"/>
        <v>406</v>
      </c>
      <c r="AG24" s="31">
        <f t="shared" si="20"/>
        <v>0.29150422936242981</v>
      </c>
      <c r="AH24" s="12">
        <v>1.772</v>
      </c>
      <c r="AI24" s="97">
        <f t="shared" si="21"/>
        <v>45</v>
      </c>
      <c r="AJ24" s="31">
        <f t="shared" si="22"/>
        <v>-0.27632298052280707</v>
      </c>
      <c r="AK24" s="11">
        <v>99828.813292026869</v>
      </c>
      <c r="AL24" s="36">
        <v>1</v>
      </c>
    </row>
    <row r="25" spans="1:38" x14ac:dyDescent="0.3">
      <c r="A25" t="s">
        <v>332</v>
      </c>
      <c r="B25" s="3" t="s">
        <v>855</v>
      </c>
      <c r="C25" s="4" t="s">
        <v>136</v>
      </c>
      <c r="D25" s="5" t="s">
        <v>44</v>
      </c>
      <c r="E25" s="34">
        <f t="shared" si="0"/>
        <v>-10.456183396709237</v>
      </c>
      <c r="F25" s="6">
        <f t="shared" si="1"/>
        <v>61.536358841266619</v>
      </c>
      <c r="G25" s="7">
        <f t="shared" si="2"/>
        <v>19</v>
      </c>
      <c r="H25" s="97">
        <f t="shared" si="3"/>
        <v>434</v>
      </c>
      <c r="I25" s="31">
        <f t="shared" si="4"/>
        <v>0.45582135523364342</v>
      </c>
      <c r="J25" s="9">
        <v>8.5374149659863896E-2</v>
      </c>
      <c r="K25" s="8">
        <f t="shared" si="5"/>
        <v>136</v>
      </c>
      <c r="L25" s="31">
        <f t="shared" si="6"/>
        <v>-0.37897322299188407</v>
      </c>
      <c r="M25" s="9">
        <v>5.4487179487179488E-2</v>
      </c>
      <c r="N25" s="8">
        <f t="shared" si="7"/>
        <v>8</v>
      </c>
      <c r="O25" s="31">
        <f t="shared" si="8"/>
        <v>-3.4170139635762649</v>
      </c>
      <c r="P25" s="9">
        <v>0.28910411622276028</v>
      </c>
      <c r="Q25" s="8">
        <f t="shared" si="9"/>
        <v>80</v>
      </c>
      <c r="R25" s="31">
        <f t="shared" si="10"/>
        <v>3.0690021309328894E-2</v>
      </c>
      <c r="S25" s="10">
        <v>1.8802883108743342</v>
      </c>
      <c r="T25" s="8">
        <f t="shared" si="11"/>
        <v>9</v>
      </c>
      <c r="U25" s="31">
        <f t="shared" si="12"/>
        <v>-3.2049442243362125</v>
      </c>
      <c r="V25" s="16">
        <v>0.28324255046459468</v>
      </c>
      <c r="W25" s="97">
        <f t="shared" si="13"/>
        <v>14</v>
      </c>
      <c r="X25" s="31">
        <f t="shared" si="14"/>
        <v>-1.49017492058402</v>
      </c>
      <c r="Y25" s="11">
        <v>53125</v>
      </c>
      <c r="Z25" s="8">
        <f t="shared" si="15"/>
        <v>37</v>
      </c>
      <c r="AA25" s="31">
        <f t="shared" si="16"/>
        <v>-1.4689287445290538</v>
      </c>
      <c r="AB25" s="9">
        <v>6.9000000000000006E-2</v>
      </c>
      <c r="AC25" s="97">
        <f t="shared" si="17"/>
        <v>94</v>
      </c>
      <c r="AD25" s="31">
        <f t="shared" si="18"/>
        <v>-0.70477186291655558</v>
      </c>
      <c r="AE25" s="16">
        <v>0.89235412474849096</v>
      </c>
      <c r="AF25" s="8">
        <f t="shared" si="19"/>
        <v>61</v>
      </c>
      <c r="AG25" s="31">
        <f t="shared" si="20"/>
        <v>-0.60289855861488906</v>
      </c>
      <c r="AH25" s="12">
        <v>2.745333333333333</v>
      </c>
      <c r="AI25" s="97">
        <f t="shared" si="21"/>
        <v>42</v>
      </c>
      <c r="AJ25" s="31">
        <f t="shared" si="22"/>
        <v>-0.27810838193271475</v>
      </c>
      <c r="AK25" s="11">
        <v>97575.869319962396</v>
      </c>
      <c r="AL25" s="36"/>
    </row>
    <row r="26" spans="1:38" x14ac:dyDescent="0.3">
      <c r="A26" t="s">
        <v>767</v>
      </c>
      <c r="B26" s="3" t="s">
        <v>288</v>
      </c>
      <c r="C26" s="4" t="s">
        <v>94</v>
      </c>
      <c r="D26" s="5" t="s">
        <v>44</v>
      </c>
      <c r="E26" s="34">
        <f t="shared" si="0"/>
        <v>-10.322200598859144</v>
      </c>
      <c r="F26" s="6">
        <f t="shared" si="1"/>
        <v>61.109077770772402</v>
      </c>
      <c r="G26" s="7">
        <f t="shared" si="2"/>
        <v>20</v>
      </c>
      <c r="H26" s="97">
        <f t="shared" si="3"/>
        <v>33</v>
      </c>
      <c r="I26" s="31">
        <f t="shared" si="4"/>
        <v>-1.1820955976967851</v>
      </c>
      <c r="J26" s="9">
        <v>-5.2611940298507465E-2</v>
      </c>
      <c r="K26" s="8">
        <f t="shared" si="5"/>
        <v>348</v>
      </c>
      <c r="L26" s="31">
        <f t="shared" si="6"/>
        <v>0.41103860921467261</v>
      </c>
      <c r="M26" s="9">
        <v>2.784503631961259E-2</v>
      </c>
      <c r="N26" s="8">
        <f t="shared" si="7"/>
        <v>92</v>
      </c>
      <c r="O26" s="31">
        <f t="shared" si="8"/>
        <v>-0.6614328439499868</v>
      </c>
      <c r="P26" s="9">
        <v>0.10585305105853052</v>
      </c>
      <c r="Q26" s="8">
        <f t="shared" si="9"/>
        <v>13</v>
      </c>
      <c r="R26" s="31">
        <f t="shared" si="10"/>
        <v>-2.6500978049869305E-2</v>
      </c>
      <c r="S26" s="10">
        <v>6.6955494289090192</v>
      </c>
      <c r="T26" s="8">
        <f t="shared" si="11"/>
        <v>3</v>
      </c>
      <c r="U26" s="31">
        <f t="shared" si="12"/>
        <v>-5.0953882701571311</v>
      </c>
      <c r="V26" s="16">
        <v>0.40573089700996678</v>
      </c>
      <c r="W26" s="97">
        <f t="shared" si="13"/>
        <v>9</v>
      </c>
      <c r="X26" s="31">
        <f t="shared" si="14"/>
        <v>-1.5873438578517987</v>
      </c>
      <c r="Y26" s="11">
        <v>48646</v>
      </c>
      <c r="Z26" s="8">
        <f t="shared" si="15"/>
        <v>78</v>
      </c>
      <c r="AA26" s="31">
        <f t="shared" si="16"/>
        <v>-0.680193075917774</v>
      </c>
      <c r="AB26" s="9">
        <v>5.5999999999999994E-2</v>
      </c>
      <c r="AC26" s="97">
        <f t="shared" si="17"/>
        <v>30</v>
      </c>
      <c r="AD26" s="31">
        <f t="shared" si="18"/>
        <v>-2.1155256787115242</v>
      </c>
      <c r="AE26" s="16">
        <v>0.81372549019607843</v>
      </c>
      <c r="AF26" s="8">
        <f t="shared" si="19"/>
        <v>443</v>
      </c>
      <c r="AG26" s="31">
        <f t="shared" si="20"/>
        <v>0.40789911272934126</v>
      </c>
      <c r="AH26" s="12">
        <v>1.6453333333333333</v>
      </c>
      <c r="AI26" s="97">
        <f t="shared" si="21"/>
        <v>96</v>
      </c>
      <c r="AJ26" s="31">
        <f t="shared" si="22"/>
        <v>-0.26010570113146747</v>
      </c>
      <c r="AK26" s="11">
        <v>120292.9070500197</v>
      </c>
      <c r="AL26" s="36"/>
    </row>
    <row r="27" spans="1:38" x14ac:dyDescent="0.3">
      <c r="A27" t="s">
        <v>806</v>
      </c>
      <c r="B27" s="3" t="s">
        <v>242</v>
      </c>
      <c r="C27" s="4" t="s">
        <v>162</v>
      </c>
      <c r="D27" s="5" t="s">
        <v>37</v>
      </c>
      <c r="E27" s="34">
        <f t="shared" si="0"/>
        <v>-10.026689893771275</v>
      </c>
      <c r="F27" s="6">
        <f t="shared" si="1"/>
        <v>60.166672234848917</v>
      </c>
      <c r="G27" s="7">
        <f t="shared" si="2"/>
        <v>21</v>
      </c>
      <c r="H27" s="97">
        <f t="shared" si="3"/>
        <v>23</v>
      </c>
      <c r="I27" s="31">
        <f t="shared" si="4"/>
        <v>-1.4132795220848164</v>
      </c>
      <c r="J27" s="9">
        <v>-7.2087998428599476E-2</v>
      </c>
      <c r="K27" s="8">
        <f t="shared" si="5"/>
        <v>19</v>
      </c>
      <c r="L27" s="31">
        <f t="shared" si="6"/>
        <v>-2.050691734513661</v>
      </c>
      <c r="M27" s="9">
        <v>0.11086375779162956</v>
      </c>
      <c r="N27" s="8">
        <f t="shared" si="7"/>
        <v>17</v>
      </c>
      <c r="O27" s="31">
        <f t="shared" si="8"/>
        <v>-2.7216969991632949</v>
      </c>
      <c r="P27" s="9">
        <v>0.242864296444667</v>
      </c>
      <c r="Q27" s="8">
        <f t="shared" si="9"/>
        <v>70</v>
      </c>
      <c r="R27" s="31">
        <f t="shared" si="10"/>
        <v>2.7880369590876485E-2</v>
      </c>
      <c r="S27" s="10">
        <v>2.1168501270110074</v>
      </c>
      <c r="T27" s="8">
        <f t="shared" si="11"/>
        <v>30</v>
      </c>
      <c r="U27" s="31">
        <f t="shared" si="12"/>
        <v>-1.8581285596921948</v>
      </c>
      <c r="V27" s="16">
        <v>0.19597774925117672</v>
      </c>
      <c r="W27" s="97">
        <f t="shared" si="13"/>
        <v>17</v>
      </c>
      <c r="X27" s="31">
        <f t="shared" si="14"/>
        <v>-1.4335960886138555</v>
      </c>
      <c r="Y27" s="11">
        <v>55733</v>
      </c>
      <c r="Z27" s="8">
        <f t="shared" si="15"/>
        <v>12</v>
      </c>
      <c r="AA27" s="31">
        <f t="shared" si="16"/>
        <v>-2.8643841582259317</v>
      </c>
      <c r="AB27" s="9">
        <v>9.1999999999999998E-2</v>
      </c>
      <c r="AC27" s="97">
        <f t="shared" si="17"/>
        <v>159</v>
      </c>
      <c r="AD27" s="31">
        <f t="shared" si="18"/>
        <v>-0.20642327760762275</v>
      </c>
      <c r="AE27" s="16">
        <v>0.92012967875036844</v>
      </c>
      <c r="AF27" s="8">
        <f t="shared" si="19"/>
        <v>213</v>
      </c>
      <c r="AG27" s="31">
        <f t="shared" si="20"/>
        <v>-0.11955349031755715</v>
      </c>
      <c r="AH27" s="12">
        <v>2.2193333333333332</v>
      </c>
      <c r="AI27" s="97">
        <f t="shared" si="21"/>
        <v>15</v>
      </c>
      <c r="AJ27" s="31">
        <f t="shared" si="22"/>
        <v>-0.29783997332097611</v>
      </c>
      <c r="AK27" s="11">
        <v>72677.171676545302</v>
      </c>
      <c r="AL27" s="36"/>
    </row>
    <row r="28" spans="1:38" x14ac:dyDescent="0.3">
      <c r="A28" t="s">
        <v>685</v>
      </c>
      <c r="B28" s="3" t="s">
        <v>1036</v>
      </c>
      <c r="C28" s="4" t="s">
        <v>94</v>
      </c>
      <c r="D28" s="5" t="s">
        <v>44</v>
      </c>
      <c r="E28" s="34">
        <f t="shared" si="0"/>
        <v>-9.9673428873350502</v>
      </c>
      <c r="F28" s="6">
        <f t="shared" si="1"/>
        <v>59.977410233699572</v>
      </c>
      <c r="G28" s="7">
        <f t="shared" si="2"/>
        <v>22</v>
      </c>
      <c r="H28" s="97">
        <f t="shared" si="3"/>
        <v>67</v>
      </c>
      <c r="I28" s="31">
        <f t="shared" si="4"/>
        <v>-0.79810790808633403</v>
      </c>
      <c r="J28" s="9">
        <v>-2.0262949840414657E-2</v>
      </c>
      <c r="K28" s="8">
        <f t="shared" si="5"/>
        <v>118</v>
      </c>
      <c r="L28" s="31">
        <f t="shared" si="6"/>
        <v>-0.49864799981202335</v>
      </c>
      <c r="M28" s="9">
        <v>5.8523058960887331E-2</v>
      </c>
      <c r="N28" s="8">
        <f t="shared" si="7"/>
        <v>15</v>
      </c>
      <c r="O28" s="31">
        <f t="shared" si="8"/>
        <v>-2.8417115900187011</v>
      </c>
      <c r="P28" s="9">
        <v>0.25084548104956267</v>
      </c>
      <c r="Q28" s="8">
        <f t="shared" si="9"/>
        <v>51</v>
      </c>
      <c r="R28" s="31">
        <f t="shared" si="10"/>
        <v>2.2849586664508679E-2</v>
      </c>
      <c r="S28" s="10">
        <v>2.5404226067724673</v>
      </c>
      <c r="T28" s="8">
        <f t="shared" si="11"/>
        <v>16</v>
      </c>
      <c r="U28" s="31">
        <f t="shared" si="12"/>
        <v>-2.4008942806567721</v>
      </c>
      <c r="V28" s="16">
        <v>0.2311453998724296</v>
      </c>
      <c r="W28" s="97">
        <f t="shared" si="13"/>
        <v>34</v>
      </c>
      <c r="X28" s="31">
        <f t="shared" si="14"/>
        <v>-1.2475237566322217</v>
      </c>
      <c r="Y28" s="11">
        <v>64310</v>
      </c>
      <c r="Z28" s="8">
        <f t="shared" si="15"/>
        <v>141</v>
      </c>
      <c r="AA28" s="31">
        <f t="shared" si="16"/>
        <v>-0.25548925435785491</v>
      </c>
      <c r="AB28" s="9">
        <v>4.9000000000000002E-2</v>
      </c>
      <c r="AC28" s="97">
        <f t="shared" si="17"/>
        <v>14</v>
      </c>
      <c r="AD28" s="31">
        <f t="shared" si="18"/>
        <v>-2.8903805386046977</v>
      </c>
      <c r="AE28" s="16">
        <v>0.77053880593723123</v>
      </c>
      <c r="AF28" s="8">
        <f t="shared" si="19"/>
        <v>350</v>
      </c>
      <c r="AG28" s="31">
        <f t="shared" si="20"/>
        <v>0.15091146234818681</v>
      </c>
      <c r="AH28" s="12">
        <v>1.925</v>
      </c>
      <c r="AI28" s="97">
        <f t="shared" si="21"/>
        <v>67</v>
      </c>
      <c r="AJ28" s="31">
        <f t="shared" si="22"/>
        <v>-0.27092776936707269</v>
      </c>
      <c r="AK28" s="11">
        <v>106636.86686691175</v>
      </c>
      <c r="AL28" s="36">
        <v>1</v>
      </c>
    </row>
    <row r="29" spans="1:38" x14ac:dyDescent="0.3">
      <c r="A29" t="s">
        <v>1066</v>
      </c>
      <c r="B29" s="3" t="s">
        <v>341</v>
      </c>
      <c r="C29" s="4" t="s">
        <v>162</v>
      </c>
      <c r="D29" s="5" t="s">
        <v>37</v>
      </c>
      <c r="E29" s="34">
        <f t="shared" si="0"/>
        <v>-9.8982729901314546</v>
      </c>
      <c r="F29" s="6">
        <f t="shared" si="1"/>
        <v>59.757141213425058</v>
      </c>
      <c r="G29" s="7">
        <f t="shared" si="2"/>
        <v>23</v>
      </c>
      <c r="H29" s="97">
        <f t="shared" si="3"/>
        <v>7</v>
      </c>
      <c r="I29" s="31">
        <f t="shared" si="4"/>
        <v>-2.4651558218567855</v>
      </c>
      <c r="J29" s="9">
        <v>-0.16070317361543252</v>
      </c>
      <c r="K29" s="8">
        <f t="shared" si="5"/>
        <v>35</v>
      </c>
      <c r="L29" s="31">
        <f t="shared" si="6"/>
        <v>-1.5405763301165034</v>
      </c>
      <c r="M29" s="9">
        <v>9.3660765276984581E-2</v>
      </c>
      <c r="N29" s="8">
        <f t="shared" si="7"/>
        <v>41</v>
      </c>
      <c r="O29" s="31">
        <f t="shared" si="8"/>
        <v>-1.7501603284555614</v>
      </c>
      <c r="P29" s="9">
        <v>0.17825537294563842</v>
      </c>
      <c r="Q29" s="8">
        <f t="shared" si="9"/>
        <v>386</v>
      </c>
      <c r="R29" s="31">
        <f t="shared" si="10"/>
        <v>5.302226144051659E-2</v>
      </c>
      <c r="S29" s="10">
        <v>0</v>
      </c>
      <c r="T29" s="8">
        <f t="shared" si="11"/>
        <v>111</v>
      </c>
      <c r="U29" s="31">
        <f t="shared" si="12"/>
        <v>-0.42908588604650638</v>
      </c>
      <c r="V29" s="16">
        <v>0.10338517840805124</v>
      </c>
      <c r="W29" s="97">
        <f t="shared" si="13"/>
        <v>25</v>
      </c>
      <c r="X29" s="31">
        <f t="shared" si="14"/>
        <v>-1.3208723114217638</v>
      </c>
      <c r="Y29" s="11">
        <v>60929</v>
      </c>
      <c r="Z29" s="8">
        <f t="shared" si="15"/>
        <v>10</v>
      </c>
      <c r="AA29" s="31">
        <f t="shared" si="16"/>
        <v>-3.167744030768731</v>
      </c>
      <c r="AB29" s="9">
        <v>9.6999999999999989E-2</v>
      </c>
      <c r="AC29" s="97">
        <f t="shared" si="17"/>
        <v>29</v>
      </c>
      <c r="AD29" s="31">
        <f t="shared" si="18"/>
        <v>-2.13693026810635</v>
      </c>
      <c r="AE29" s="16">
        <v>0.81253250130005206</v>
      </c>
      <c r="AF29" s="8">
        <f t="shared" si="19"/>
        <v>142</v>
      </c>
      <c r="AG29" s="31">
        <f t="shared" si="20"/>
        <v>-0.28097481540798447</v>
      </c>
      <c r="AH29" s="12">
        <v>2.395</v>
      </c>
      <c r="AI29" s="97">
        <f t="shared" si="21"/>
        <v>13</v>
      </c>
      <c r="AJ29" s="31">
        <f t="shared" si="22"/>
        <v>-0.2993027397109625</v>
      </c>
      <c r="AK29" s="11">
        <v>70831.351065801675</v>
      </c>
      <c r="AL29" s="36"/>
    </row>
    <row r="30" spans="1:38" x14ac:dyDescent="0.3">
      <c r="A30" t="s">
        <v>197</v>
      </c>
      <c r="B30" s="3" t="s">
        <v>219</v>
      </c>
      <c r="C30" s="4" t="s">
        <v>104</v>
      </c>
      <c r="D30" s="5" t="s">
        <v>44</v>
      </c>
      <c r="E30" s="34">
        <f t="shared" si="0"/>
        <v>-9.8544727322117094</v>
      </c>
      <c r="F30" s="6">
        <f t="shared" si="1"/>
        <v>59.617458945311725</v>
      </c>
      <c r="G30" s="7">
        <f t="shared" si="2"/>
        <v>24</v>
      </c>
      <c r="H30" s="97">
        <f t="shared" si="3"/>
        <v>526</v>
      </c>
      <c r="I30" s="31">
        <f t="shared" si="4"/>
        <v>1.2707577873423448</v>
      </c>
      <c r="J30" s="9">
        <v>0.15402835806165083</v>
      </c>
      <c r="K30" s="8">
        <f t="shared" si="5"/>
        <v>131</v>
      </c>
      <c r="L30" s="31">
        <f t="shared" si="6"/>
        <v>-0.41129283142770773</v>
      </c>
      <c r="M30" s="9">
        <v>5.5577117131103006E-2</v>
      </c>
      <c r="N30" s="8">
        <f t="shared" si="7"/>
        <v>29</v>
      </c>
      <c r="O30" s="31">
        <f t="shared" si="8"/>
        <v>-2.1341162422631665</v>
      </c>
      <c r="P30" s="9">
        <v>0.20378912685337727</v>
      </c>
      <c r="Q30" s="8">
        <f t="shared" si="9"/>
        <v>73</v>
      </c>
      <c r="R30" s="31">
        <f t="shared" si="10"/>
        <v>2.8983118095675827E-2</v>
      </c>
      <c r="S30" s="10">
        <v>2.024002964736737</v>
      </c>
      <c r="T30" s="8">
        <f t="shared" si="11"/>
        <v>20</v>
      </c>
      <c r="U30" s="31">
        <f t="shared" si="12"/>
        <v>-2.2094032271803914</v>
      </c>
      <c r="V30" s="16">
        <v>0.21873803845361128</v>
      </c>
      <c r="W30" s="97">
        <f t="shared" si="13"/>
        <v>13</v>
      </c>
      <c r="X30" s="31">
        <f t="shared" si="14"/>
        <v>-1.4962059463845205</v>
      </c>
      <c r="Y30" s="11">
        <v>52847</v>
      </c>
      <c r="Z30" s="8">
        <f t="shared" si="15"/>
        <v>48</v>
      </c>
      <c r="AA30" s="31">
        <f t="shared" si="16"/>
        <v>-1.2262408464948138</v>
      </c>
      <c r="AB30" s="9">
        <v>6.5000000000000002E-2</v>
      </c>
      <c r="AC30" s="97">
        <f t="shared" si="17"/>
        <v>19</v>
      </c>
      <c r="AD30" s="31">
        <f t="shared" si="18"/>
        <v>-2.6462165566497013</v>
      </c>
      <c r="AE30" s="16">
        <v>0.78414733231019229</v>
      </c>
      <c r="AF30" s="8">
        <f t="shared" si="19"/>
        <v>9</v>
      </c>
      <c r="AG30" s="31">
        <f t="shared" si="20"/>
        <v>-1.2531783938463443</v>
      </c>
      <c r="AH30" s="12">
        <v>3.4529999999999998</v>
      </c>
      <c r="AI30" s="97">
        <f t="shared" si="21"/>
        <v>19</v>
      </c>
      <c r="AJ30" s="31">
        <f t="shared" si="22"/>
        <v>-0.29137868740745454</v>
      </c>
      <c r="AK30" s="11">
        <v>80830.472704467058</v>
      </c>
      <c r="AL30" s="36">
        <v>1</v>
      </c>
    </row>
    <row r="31" spans="1:38" x14ac:dyDescent="0.3">
      <c r="A31" t="s">
        <v>1074</v>
      </c>
      <c r="B31" s="3" t="s">
        <v>1057</v>
      </c>
      <c r="C31" s="4" t="s">
        <v>143</v>
      </c>
      <c r="D31" s="5" t="s">
        <v>44</v>
      </c>
      <c r="E31" s="34">
        <f t="shared" si="0"/>
        <v>-9.4465913347729682</v>
      </c>
      <c r="F31" s="6">
        <f t="shared" si="1"/>
        <v>58.316694944792076</v>
      </c>
      <c r="G31" s="7">
        <f t="shared" si="2"/>
        <v>25</v>
      </c>
      <c r="H31" s="97">
        <f t="shared" si="3"/>
        <v>319</v>
      </c>
      <c r="I31" s="31">
        <f t="shared" si="4"/>
        <v>7.7058759654125952E-2</v>
      </c>
      <c r="J31" s="9">
        <v>5.3465346534653513E-2</v>
      </c>
      <c r="K31" s="8">
        <f t="shared" si="5"/>
        <v>110</v>
      </c>
      <c r="L31" s="31">
        <f t="shared" si="6"/>
        <v>-0.57287743908235622</v>
      </c>
      <c r="M31" s="9">
        <v>6.1026352288488211E-2</v>
      </c>
      <c r="N31" s="8">
        <f t="shared" si="7"/>
        <v>47</v>
      </c>
      <c r="O31" s="31">
        <f t="shared" si="8"/>
        <v>-1.5351776520305682</v>
      </c>
      <c r="P31" s="9">
        <v>0.16395864106351551</v>
      </c>
      <c r="Q31" s="8">
        <f t="shared" si="9"/>
        <v>81</v>
      </c>
      <c r="R31" s="31">
        <f t="shared" si="10"/>
        <v>3.0697017625159469E-2</v>
      </c>
      <c r="S31" s="10">
        <v>1.8796992481203008</v>
      </c>
      <c r="T31" s="8">
        <f t="shared" si="11"/>
        <v>11</v>
      </c>
      <c r="U31" s="31">
        <f t="shared" si="12"/>
        <v>-2.9222103155948793</v>
      </c>
      <c r="V31" s="16">
        <v>0.26492325184764071</v>
      </c>
      <c r="W31" s="97">
        <f t="shared" si="13"/>
        <v>28</v>
      </c>
      <c r="X31" s="31">
        <f t="shared" si="14"/>
        <v>-1.2857057904771179</v>
      </c>
      <c r="Y31" s="11">
        <v>62550</v>
      </c>
      <c r="Z31" s="8">
        <f t="shared" si="15"/>
        <v>150</v>
      </c>
      <c r="AA31" s="31">
        <f t="shared" si="16"/>
        <v>-0.19481727984929492</v>
      </c>
      <c r="AB31" s="9">
        <v>4.8000000000000001E-2</v>
      </c>
      <c r="AC31" s="97">
        <f t="shared" si="17"/>
        <v>11</v>
      </c>
      <c r="AD31" s="31">
        <f t="shared" si="18"/>
        <v>-3.3670166679482487</v>
      </c>
      <c r="AE31" s="16">
        <v>0.74397339983374899</v>
      </c>
      <c r="AF31" s="8">
        <f t="shared" si="19"/>
        <v>327</v>
      </c>
      <c r="AG31" s="31">
        <f t="shared" si="20"/>
        <v>9.4551834612629795E-2</v>
      </c>
      <c r="AH31" s="12">
        <v>1.9863333333333333</v>
      </c>
      <c r="AI31" s="97">
        <f t="shared" si="21"/>
        <v>22</v>
      </c>
      <c r="AJ31" s="31">
        <f t="shared" si="22"/>
        <v>-0.28817574117647821</v>
      </c>
      <c r="AK31" s="11">
        <v>84872.173558897237</v>
      </c>
      <c r="AL31" s="36"/>
    </row>
    <row r="32" spans="1:38" x14ac:dyDescent="0.3">
      <c r="A32" t="s">
        <v>510</v>
      </c>
      <c r="B32" s="3" t="s">
        <v>637</v>
      </c>
      <c r="C32" s="4" t="s">
        <v>162</v>
      </c>
      <c r="D32" s="5" t="s">
        <v>37</v>
      </c>
      <c r="E32" s="34">
        <f t="shared" si="0"/>
        <v>-9.1903761047456634</v>
      </c>
      <c r="F32" s="6">
        <f t="shared" si="1"/>
        <v>57.499605590638751</v>
      </c>
      <c r="G32" s="7">
        <f t="shared" si="2"/>
        <v>26</v>
      </c>
      <c r="H32" s="97">
        <f t="shared" si="3"/>
        <v>3</v>
      </c>
      <c r="I32" s="31">
        <f t="shared" si="4"/>
        <v>-4.0998358010612428</v>
      </c>
      <c r="J32" s="9">
        <v>-0.2984165651644336</v>
      </c>
      <c r="K32" s="8">
        <f t="shared" si="5"/>
        <v>354</v>
      </c>
      <c r="L32" s="31">
        <f t="shared" si="6"/>
        <v>0.42179562959482392</v>
      </c>
      <c r="M32" s="9">
        <v>2.7482269503546101E-2</v>
      </c>
      <c r="N32" s="8">
        <f t="shared" si="7"/>
        <v>154</v>
      </c>
      <c r="O32" s="31">
        <f t="shared" si="8"/>
        <v>-0.20137979518194332</v>
      </c>
      <c r="P32" s="9">
        <v>7.5258701787394161E-2</v>
      </c>
      <c r="Q32" s="8">
        <f t="shared" si="9"/>
        <v>167</v>
      </c>
      <c r="R32" s="31">
        <f t="shared" si="10"/>
        <v>4.38578866644595E-2</v>
      </c>
      <c r="S32" s="10">
        <v>0.77160493827160492</v>
      </c>
      <c r="T32" s="8">
        <f t="shared" si="11"/>
        <v>36</v>
      </c>
      <c r="U32" s="31">
        <f t="shared" si="12"/>
        <v>-1.7653622969482488</v>
      </c>
      <c r="V32" s="16">
        <v>0.18996710526315788</v>
      </c>
      <c r="W32" s="97">
        <f t="shared" si="13"/>
        <v>74</v>
      </c>
      <c r="X32" s="31">
        <f t="shared" si="14"/>
        <v>-0.97300361102238198</v>
      </c>
      <c r="Y32" s="11">
        <v>76964</v>
      </c>
      <c r="Z32" s="8">
        <f t="shared" si="15"/>
        <v>9</v>
      </c>
      <c r="AA32" s="31">
        <f t="shared" si="16"/>
        <v>-3.7137918013457707</v>
      </c>
      <c r="AB32" s="9">
        <v>0.106</v>
      </c>
      <c r="AC32" s="97">
        <f t="shared" si="17"/>
        <v>44</v>
      </c>
      <c r="AD32" s="31">
        <f t="shared" si="18"/>
        <v>-1.531653647254458</v>
      </c>
      <c r="AE32" s="16">
        <v>0.84626770987523792</v>
      </c>
      <c r="AF32" s="8">
        <f t="shared" si="19"/>
        <v>169</v>
      </c>
      <c r="AG32" s="31">
        <f t="shared" si="20"/>
        <v>-0.21665132723153316</v>
      </c>
      <c r="AH32" s="12">
        <v>2.3249999999999997</v>
      </c>
      <c r="AI32" s="97">
        <f t="shared" si="21"/>
        <v>12</v>
      </c>
      <c r="AJ32" s="31">
        <f t="shared" si="22"/>
        <v>-0.30147985993132564</v>
      </c>
      <c r="AK32" s="11">
        <v>68084.108989197528</v>
      </c>
      <c r="AL32" s="36"/>
    </row>
    <row r="33" spans="1:38" x14ac:dyDescent="0.3">
      <c r="A33" t="s">
        <v>620</v>
      </c>
      <c r="B33" s="3" t="s">
        <v>1161</v>
      </c>
      <c r="C33" s="4" t="s">
        <v>89</v>
      </c>
      <c r="D33" s="5" t="s">
        <v>37</v>
      </c>
      <c r="E33" s="34">
        <f t="shared" si="0"/>
        <v>-8.6510333332903553</v>
      </c>
      <c r="F33" s="6">
        <f t="shared" si="1"/>
        <v>55.779601527067982</v>
      </c>
      <c r="G33" s="7">
        <f t="shared" si="2"/>
        <v>27</v>
      </c>
      <c r="H33" s="97">
        <f t="shared" si="3"/>
        <v>21</v>
      </c>
      <c r="I33" s="31">
        <f t="shared" si="4"/>
        <v>-1.5542008891782622</v>
      </c>
      <c r="J33" s="9">
        <v>-8.3959899749373457E-2</v>
      </c>
      <c r="K33" s="8">
        <f t="shared" si="5"/>
        <v>10</v>
      </c>
      <c r="L33" s="31">
        <f t="shared" si="6"/>
        <v>-3.2391617609260637</v>
      </c>
      <c r="M33" s="9">
        <v>0.15094339622641509</v>
      </c>
      <c r="N33" s="8">
        <f t="shared" si="7"/>
        <v>14</v>
      </c>
      <c r="O33" s="31">
        <f t="shared" si="8"/>
        <v>-2.9125378761803407</v>
      </c>
      <c r="P33" s="9">
        <v>0.25555555555555554</v>
      </c>
      <c r="Q33" s="8">
        <f t="shared" si="9"/>
        <v>17</v>
      </c>
      <c r="R33" s="31">
        <f t="shared" si="10"/>
        <v>-1.1968325206651609E-2</v>
      </c>
      <c r="S33" s="10">
        <v>5.4719562243502056</v>
      </c>
      <c r="T33" s="8">
        <f t="shared" si="11"/>
        <v>26</v>
      </c>
      <c r="U33" s="31">
        <f t="shared" si="12"/>
        <v>-1.9684368298515702</v>
      </c>
      <c r="V33" s="16">
        <v>0.203125</v>
      </c>
      <c r="W33" s="97">
        <f t="shared" si="13"/>
        <v>10</v>
      </c>
      <c r="X33" s="31">
        <f t="shared" si="14"/>
        <v>-1.5688168937020592</v>
      </c>
      <c r="Y33" s="11">
        <v>49500</v>
      </c>
      <c r="Z33" s="8">
        <f t="shared" si="15"/>
        <v>89</v>
      </c>
      <c r="AA33" s="31">
        <f t="shared" si="16"/>
        <v>-0.61952110140921435</v>
      </c>
      <c r="AB33" s="9">
        <v>5.5E-2</v>
      </c>
      <c r="AC33" s="97">
        <f t="shared" si="17"/>
        <v>135</v>
      </c>
      <c r="AD33" s="31">
        <f t="shared" si="18"/>
        <v>-0.35448563898040591</v>
      </c>
      <c r="AE33" s="16">
        <v>0.91187739463601536</v>
      </c>
      <c r="AF33" s="8">
        <f t="shared" si="19"/>
        <v>377</v>
      </c>
      <c r="AG33" s="31">
        <f t="shared" si="20"/>
        <v>0.19777571801960128</v>
      </c>
      <c r="AH33" s="12">
        <v>1.8739999999999999</v>
      </c>
      <c r="AI33" s="97">
        <f t="shared" si="21"/>
        <v>83</v>
      </c>
      <c r="AJ33" s="31">
        <f t="shared" si="22"/>
        <v>-0.26547973975572797</v>
      </c>
      <c r="AK33" s="11">
        <v>113511.57045143639</v>
      </c>
      <c r="AL33" s="36"/>
    </row>
    <row r="34" spans="1:38" x14ac:dyDescent="0.3">
      <c r="A34" t="s">
        <v>676</v>
      </c>
      <c r="B34" s="13" t="s">
        <v>401</v>
      </c>
      <c r="C34" s="14" t="s">
        <v>72</v>
      </c>
      <c r="D34" s="5" t="s">
        <v>37</v>
      </c>
      <c r="E34" s="34">
        <f t="shared" si="0"/>
        <v>-8.3724619544619419</v>
      </c>
      <c r="F34" s="6">
        <f t="shared" si="1"/>
        <v>54.891216757793131</v>
      </c>
      <c r="G34" s="7">
        <f t="shared" si="2"/>
        <v>28</v>
      </c>
      <c r="H34" s="97">
        <f t="shared" si="3"/>
        <v>226</v>
      </c>
      <c r="I34" s="32">
        <f t="shared" si="4"/>
        <v>-0.19322261860685433</v>
      </c>
      <c r="J34" s="16">
        <v>3.0695528743790002E-2</v>
      </c>
      <c r="K34" s="15">
        <f t="shared" si="5"/>
        <v>47</v>
      </c>
      <c r="L34" s="32">
        <f t="shared" si="6"/>
        <v>-1.3220764443337414</v>
      </c>
      <c r="M34" s="16">
        <v>8.6292134831460671E-2</v>
      </c>
      <c r="N34" s="15">
        <f t="shared" si="7"/>
        <v>22</v>
      </c>
      <c r="O34" s="32">
        <f t="shared" si="8"/>
        <v>-2.3167867055158911</v>
      </c>
      <c r="P34" s="16">
        <v>0.21593703885882931</v>
      </c>
      <c r="Q34" s="15">
        <f t="shared" si="9"/>
        <v>20</v>
      </c>
      <c r="R34" s="32">
        <f t="shared" si="10"/>
        <v>-8.3154716104559771E-3</v>
      </c>
      <c r="S34" s="17">
        <v>5.1644000688586678</v>
      </c>
      <c r="T34" s="15">
        <f t="shared" si="11"/>
        <v>31</v>
      </c>
      <c r="U34" s="31">
        <f t="shared" si="12"/>
        <v>-1.8499434774991319</v>
      </c>
      <c r="V34" s="16">
        <v>0.19544740973312402</v>
      </c>
      <c r="W34" s="97">
        <f t="shared" si="13"/>
        <v>35</v>
      </c>
      <c r="X34" s="32">
        <f t="shared" si="14"/>
        <v>-1.2338997127375655</v>
      </c>
      <c r="Y34" s="18">
        <v>64938</v>
      </c>
      <c r="Z34" s="15">
        <f t="shared" si="15"/>
        <v>48</v>
      </c>
      <c r="AA34" s="32">
        <f t="shared" si="16"/>
        <v>-1.2262408464948138</v>
      </c>
      <c r="AB34" s="16">
        <v>6.5000000000000002E-2</v>
      </c>
      <c r="AC34" s="97">
        <f t="shared" si="17"/>
        <v>69</v>
      </c>
      <c r="AD34" s="32">
        <f t="shared" si="18"/>
        <v>-1.0200862131200641</v>
      </c>
      <c r="AE34" s="16">
        <v>0.87478001895221336</v>
      </c>
      <c r="AF34" s="15">
        <f t="shared" si="19"/>
        <v>17</v>
      </c>
      <c r="AG34" s="31">
        <f t="shared" si="20"/>
        <v>-1.0614331386155906</v>
      </c>
      <c r="AH34" s="19">
        <v>3.2443333333333335</v>
      </c>
      <c r="AI34" s="97">
        <f t="shared" si="21"/>
        <v>18</v>
      </c>
      <c r="AJ34" s="32">
        <f t="shared" si="22"/>
        <v>-0.29202590837989223</v>
      </c>
      <c r="AK34" s="18">
        <v>80013.764159063518</v>
      </c>
      <c r="AL34" s="36">
        <v>1</v>
      </c>
    </row>
    <row r="35" spans="1:38" x14ac:dyDescent="0.3">
      <c r="A35" t="s">
        <v>942</v>
      </c>
      <c r="B35" s="3" t="s">
        <v>835</v>
      </c>
      <c r="C35" s="4" t="s">
        <v>115</v>
      </c>
      <c r="D35" s="5" t="s">
        <v>33</v>
      </c>
      <c r="E35" s="34">
        <f t="shared" si="0"/>
        <v>-8.2102061541345073</v>
      </c>
      <c r="F35" s="6">
        <f t="shared" si="1"/>
        <v>54.373770987363926</v>
      </c>
      <c r="G35" s="7">
        <f t="shared" si="2"/>
        <v>29</v>
      </c>
      <c r="H35" s="97">
        <f t="shared" si="3"/>
        <v>496</v>
      </c>
      <c r="I35" s="31">
        <f t="shared" si="4"/>
        <v>0.90321412503745491</v>
      </c>
      <c r="J35" s="9">
        <v>0.12306469243764284</v>
      </c>
      <c r="K35" s="8">
        <f t="shared" si="5"/>
        <v>187</v>
      </c>
      <c r="L35" s="31">
        <f t="shared" si="6"/>
        <v>-0.15258607108487898</v>
      </c>
      <c r="M35" s="9">
        <v>4.6852561033987557E-2</v>
      </c>
      <c r="N35" s="8">
        <f t="shared" si="7"/>
        <v>52</v>
      </c>
      <c r="O35" s="31">
        <f t="shared" si="8"/>
        <v>-1.3384661123495687</v>
      </c>
      <c r="P35" s="9">
        <v>0.15087697240208714</v>
      </c>
      <c r="Q35" s="8">
        <f t="shared" si="9"/>
        <v>98</v>
      </c>
      <c r="R35" s="31">
        <f t="shared" si="10"/>
        <v>3.4105442747623692E-2</v>
      </c>
      <c r="S35" s="10">
        <v>1.5927230254658715</v>
      </c>
      <c r="T35" s="8">
        <f t="shared" si="11"/>
        <v>50</v>
      </c>
      <c r="U35" s="31">
        <f t="shared" si="12"/>
        <v>-1.2248608898569757</v>
      </c>
      <c r="V35" s="16">
        <v>0.15494616729548175</v>
      </c>
      <c r="W35" s="97">
        <f t="shared" si="13"/>
        <v>119</v>
      </c>
      <c r="X35" s="31">
        <f t="shared" si="14"/>
        <v>-0.77896945721059074</v>
      </c>
      <c r="Y35" s="11">
        <v>85908</v>
      </c>
      <c r="Z35" s="8">
        <f t="shared" si="15"/>
        <v>52</v>
      </c>
      <c r="AA35" s="31">
        <f t="shared" si="16"/>
        <v>-1.1048968974776938</v>
      </c>
      <c r="AB35" s="9">
        <v>6.3E-2</v>
      </c>
      <c r="AC35" s="97">
        <f t="shared" si="17"/>
        <v>6</v>
      </c>
      <c r="AD35" s="31">
        <f t="shared" si="18"/>
        <v>-3.839388255970162</v>
      </c>
      <c r="AE35" s="16">
        <v>0.71764567875890783</v>
      </c>
      <c r="AF35" s="8">
        <f t="shared" si="19"/>
        <v>136</v>
      </c>
      <c r="AG35" s="31">
        <f t="shared" si="20"/>
        <v>-0.29475842001722408</v>
      </c>
      <c r="AH35" s="12">
        <v>2.41</v>
      </c>
      <c r="AI35" s="97">
        <f t="shared" si="21"/>
        <v>25</v>
      </c>
      <c r="AJ35" s="31">
        <f t="shared" si="22"/>
        <v>-0.28678957000391148</v>
      </c>
      <c r="AK35" s="11">
        <v>86621.340984302835</v>
      </c>
      <c r="AL35" s="36">
        <v>1</v>
      </c>
    </row>
    <row r="36" spans="1:38" x14ac:dyDescent="0.3">
      <c r="A36" t="s">
        <v>308</v>
      </c>
      <c r="B36" s="3" t="s">
        <v>311</v>
      </c>
      <c r="C36" s="4" t="s">
        <v>115</v>
      </c>
      <c r="D36" s="5" t="s">
        <v>33</v>
      </c>
      <c r="E36" s="34">
        <f t="shared" si="0"/>
        <v>-8.1194971329503112</v>
      </c>
      <c r="F36" s="6">
        <f t="shared" si="1"/>
        <v>54.084493197252165</v>
      </c>
      <c r="G36" s="7">
        <f t="shared" si="2"/>
        <v>30</v>
      </c>
      <c r="H36" s="97">
        <f t="shared" si="3"/>
        <v>472</v>
      </c>
      <c r="I36" s="31">
        <f t="shared" si="4"/>
        <v>0.62842830965257046</v>
      </c>
      <c r="J36" s="9">
        <v>9.9915398956587076E-2</v>
      </c>
      <c r="K36" s="8">
        <f t="shared" si="5"/>
        <v>121</v>
      </c>
      <c r="L36" s="31">
        <f t="shared" si="6"/>
        <v>-0.47126614112515858</v>
      </c>
      <c r="M36" s="9">
        <v>5.7599640640313622E-2</v>
      </c>
      <c r="N36" s="8">
        <f t="shared" si="7"/>
        <v>46</v>
      </c>
      <c r="O36" s="31">
        <f t="shared" si="8"/>
        <v>-1.5824738440587394</v>
      </c>
      <c r="P36" s="9">
        <v>0.16710392229136403</v>
      </c>
      <c r="Q36" s="8">
        <f t="shared" si="9"/>
        <v>52</v>
      </c>
      <c r="R36" s="31">
        <f t="shared" si="10"/>
        <v>2.2909504240840525E-2</v>
      </c>
      <c r="S36" s="10">
        <v>2.5353777784108309</v>
      </c>
      <c r="T36" s="8">
        <f t="shared" si="11"/>
        <v>45</v>
      </c>
      <c r="U36" s="31">
        <f t="shared" si="12"/>
        <v>-1.2635708490247435</v>
      </c>
      <c r="V36" s="16">
        <v>0.15745431817346225</v>
      </c>
      <c r="W36" s="97">
        <f t="shared" si="13"/>
        <v>39</v>
      </c>
      <c r="X36" s="31">
        <f t="shared" si="14"/>
        <v>-1.1988199691425669</v>
      </c>
      <c r="Y36" s="11">
        <v>66555</v>
      </c>
      <c r="Z36" s="8">
        <f t="shared" si="15"/>
        <v>78</v>
      </c>
      <c r="AA36" s="31">
        <f t="shared" si="16"/>
        <v>-0.680193075917774</v>
      </c>
      <c r="AB36" s="9">
        <v>5.5999999999999994E-2</v>
      </c>
      <c r="AC36" s="97">
        <f t="shared" si="17"/>
        <v>9</v>
      </c>
      <c r="AD36" s="31">
        <f t="shared" si="18"/>
        <v>-3.4037513313774164</v>
      </c>
      <c r="AE36" s="16">
        <v>0.74192598632060514</v>
      </c>
      <c r="AF36" s="8">
        <f t="shared" si="19"/>
        <v>295</v>
      </c>
      <c r="AG36" s="31">
        <f t="shared" si="20"/>
        <v>4.6768671967265911E-2</v>
      </c>
      <c r="AH36" s="12">
        <v>2.0383333333333336</v>
      </c>
      <c r="AI36" s="97">
        <f t="shared" si="21"/>
        <v>101</v>
      </c>
      <c r="AJ36" s="31">
        <f t="shared" si="22"/>
        <v>-0.25832111117432233</v>
      </c>
      <c r="AK36" s="11">
        <v>122544.82707441619</v>
      </c>
      <c r="AL36" s="36">
        <v>1</v>
      </c>
    </row>
    <row r="37" spans="1:38" x14ac:dyDescent="0.3">
      <c r="A37" t="s">
        <v>455</v>
      </c>
      <c r="B37" s="3" t="s">
        <v>1111</v>
      </c>
      <c r="C37" s="4" t="s">
        <v>77</v>
      </c>
      <c r="D37" s="5" t="s">
        <v>37</v>
      </c>
      <c r="E37" s="34">
        <f t="shared" si="0"/>
        <v>-8.0670122345044231</v>
      </c>
      <c r="F37" s="6">
        <f t="shared" si="1"/>
        <v>53.917114966967475</v>
      </c>
      <c r="G37" s="7">
        <f t="shared" si="2"/>
        <v>31</v>
      </c>
      <c r="H37" s="97">
        <f t="shared" si="3"/>
        <v>22</v>
      </c>
      <c r="I37" s="31">
        <f t="shared" si="4"/>
        <v>-1.4201210244594256</v>
      </c>
      <c r="J37" s="9">
        <v>-7.2664359861591699E-2</v>
      </c>
      <c r="K37" s="8">
        <f t="shared" si="5"/>
        <v>491</v>
      </c>
      <c r="L37" s="31">
        <f t="shared" si="6"/>
        <v>0.87749058191619911</v>
      </c>
      <c r="M37" s="9">
        <v>1.2114537444933921E-2</v>
      </c>
      <c r="N37" s="8">
        <f t="shared" si="7"/>
        <v>58</v>
      </c>
      <c r="O37" s="31">
        <f t="shared" si="8"/>
        <v>-1.233724063518902</v>
      </c>
      <c r="P37" s="9">
        <v>0.14391143911439114</v>
      </c>
      <c r="Q37" s="8">
        <f t="shared" si="9"/>
        <v>386</v>
      </c>
      <c r="R37" s="31">
        <f t="shared" si="10"/>
        <v>5.302226144051659E-2</v>
      </c>
      <c r="S37" s="10">
        <v>0</v>
      </c>
      <c r="T37" s="8">
        <f t="shared" si="11"/>
        <v>369</v>
      </c>
      <c r="U37" s="31">
        <f t="shared" si="12"/>
        <v>0.51033305327829626</v>
      </c>
      <c r="V37" s="16">
        <v>4.2517006802721087E-2</v>
      </c>
      <c r="W37" s="97">
        <f t="shared" si="13"/>
        <v>61</v>
      </c>
      <c r="X37" s="31">
        <f t="shared" si="14"/>
        <v>-1.0279336733492441</v>
      </c>
      <c r="Y37" s="11">
        <v>74432</v>
      </c>
      <c r="Z37" s="8">
        <f t="shared" si="15"/>
        <v>3</v>
      </c>
      <c r="AA37" s="31">
        <f t="shared" si="16"/>
        <v>-6.1406707816881676</v>
      </c>
      <c r="AB37" s="9">
        <v>0.14599999999999999</v>
      </c>
      <c r="AC37" s="97">
        <f t="shared" si="17"/>
        <v>124</v>
      </c>
      <c r="AD37" s="31">
        <f t="shared" si="18"/>
        <v>-0.44797644430436473</v>
      </c>
      <c r="AE37" s="16">
        <v>0.90666666666666662</v>
      </c>
      <c r="AF37" s="8">
        <f t="shared" si="19"/>
        <v>526</v>
      </c>
      <c r="AG37" s="31">
        <f t="shared" si="20"/>
        <v>1.0140714132112301</v>
      </c>
      <c r="AH37" s="12">
        <v>0.98566666666666658</v>
      </c>
      <c r="AI37" s="97">
        <f t="shared" si="21"/>
        <v>533</v>
      </c>
      <c r="AJ37" s="31">
        <f t="shared" si="22"/>
        <v>0.40830868388176433</v>
      </c>
      <c r="AK37" s="11">
        <v>963744.77798507467</v>
      </c>
      <c r="AL37" s="36"/>
    </row>
    <row r="38" spans="1:38" x14ac:dyDescent="0.3">
      <c r="A38" t="s">
        <v>416</v>
      </c>
      <c r="B38" s="3" t="s">
        <v>507</v>
      </c>
      <c r="C38" s="4" t="s">
        <v>104</v>
      </c>
      <c r="D38" s="5" t="s">
        <v>44</v>
      </c>
      <c r="E38" s="34">
        <f t="shared" si="0"/>
        <v>-8.0646522223232768</v>
      </c>
      <c r="F38" s="6">
        <f t="shared" si="1"/>
        <v>53.90958871324446</v>
      </c>
      <c r="G38" s="7">
        <f t="shared" si="2"/>
        <v>32</v>
      </c>
      <c r="H38" s="97">
        <f t="shared" si="3"/>
        <v>516</v>
      </c>
      <c r="I38" s="31">
        <f t="shared" si="4"/>
        <v>1.176181030257897</v>
      </c>
      <c r="J38" s="9">
        <v>0.14606075208036029</v>
      </c>
      <c r="K38" s="8">
        <f t="shared" si="5"/>
        <v>101</v>
      </c>
      <c r="L38" s="31">
        <f t="shared" si="6"/>
        <v>-0.66468486594382381</v>
      </c>
      <c r="M38" s="9">
        <v>6.4122440866626912E-2</v>
      </c>
      <c r="N38" s="8">
        <f t="shared" si="7"/>
        <v>26</v>
      </c>
      <c r="O38" s="31">
        <f t="shared" si="8"/>
        <v>-2.1701387988115788</v>
      </c>
      <c r="P38" s="9">
        <v>0.20618469119021324</v>
      </c>
      <c r="Q38" s="8">
        <f t="shared" si="9"/>
        <v>36</v>
      </c>
      <c r="R38" s="31">
        <f t="shared" si="10"/>
        <v>1.3840624570095857E-2</v>
      </c>
      <c r="S38" s="10">
        <v>3.298942397878327</v>
      </c>
      <c r="T38" s="8">
        <f t="shared" si="11"/>
        <v>35</v>
      </c>
      <c r="U38" s="31">
        <f t="shared" si="12"/>
        <v>-1.7714767811981225</v>
      </c>
      <c r="V38" s="16">
        <v>0.19036328364643265</v>
      </c>
      <c r="W38" s="97">
        <f t="shared" si="13"/>
        <v>26</v>
      </c>
      <c r="X38" s="31">
        <f t="shared" si="14"/>
        <v>-1.3061201619816902</v>
      </c>
      <c r="Y38" s="11">
        <v>61609</v>
      </c>
      <c r="Z38" s="8">
        <f t="shared" si="15"/>
        <v>45</v>
      </c>
      <c r="AA38" s="31">
        <f t="shared" si="16"/>
        <v>-1.2869128210033738</v>
      </c>
      <c r="AB38" s="9">
        <v>6.6000000000000003E-2</v>
      </c>
      <c r="AC38" s="97">
        <f t="shared" si="17"/>
        <v>48</v>
      </c>
      <c r="AD38" s="31">
        <f t="shared" si="18"/>
        <v>-1.434179504764572</v>
      </c>
      <c r="AE38" s="16">
        <v>0.85170044990566496</v>
      </c>
      <c r="AF38" s="8">
        <f t="shared" si="19"/>
        <v>52</v>
      </c>
      <c r="AG38" s="31">
        <f t="shared" si="20"/>
        <v>-0.66232120959694429</v>
      </c>
      <c r="AH38" s="12">
        <v>2.81</v>
      </c>
      <c r="AI38" s="97">
        <f t="shared" si="21"/>
        <v>24</v>
      </c>
      <c r="AJ38" s="31">
        <f t="shared" si="22"/>
        <v>-0.28783407125327048</v>
      </c>
      <c r="AK38" s="11">
        <v>85303.316488243479</v>
      </c>
      <c r="AL38" s="36">
        <v>1</v>
      </c>
    </row>
    <row r="39" spans="1:38" x14ac:dyDescent="0.3">
      <c r="A39" t="s">
        <v>782</v>
      </c>
      <c r="B39" s="3" t="s">
        <v>1107</v>
      </c>
      <c r="C39" s="4" t="s">
        <v>94</v>
      </c>
      <c r="D39" s="5" t="s">
        <v>44</v>
      </c>
      <c r="E39" s="34">
        <f t="shared" si="0"/>
        <v>-7.9678407912911355</v>
      </c>
      <c r="F39" s="6">
        <f t="shared" si="1"/>
        <v>53.600849885937897</v>
      </c>
      <c r="G39" s="7">
        <f t="shared" si="2"/>
        <v>33</v>
      </c>
      <c r="H39" s="97">
        <f t="shared" si="3"/>
        <v>211</v>
      </c>
      <c r="I39" s="31">
        <f t="shared" si="4"/>
        <v>-0.2244845918981061</v>
      </c>
      <c r="J39" s="9">
        <v>2.8061868074288343E-2</v>
      </c>
      <c r="K39" s="8">
        <f t="shared" si="5"/>
        <v>188</v>
      </c>
      <c r="L39" s="31">
        <f t="shared" si="6"/>
        <v>-0.14796508993451321</v>
      </c>
      <c r="M39" s="9">
        <v>4.6696724328303275E-2</v>
      </c>
      <c r="N39" s="8">
        <f t="shared" si="7"/>
        <v>27</v>
      </c>
      <c r="O39" s="31">
        <f t="shared" si="8"/>
        <v>-2.1546292462291228</v>
      </c>
      <c r="P39" s="9">
        <v>0.20515327824768984</v>
      </c>
      <c r="Q39" s="8">
        <f t="shared" si="9"/>
        <v>85</v>
      </c>
      <c r="R39" s="31">
        <f t="shared" si="10"/>
        <v>3.1050597229899154E-2</v>
      </c>
      <c r="S39" s="10">
        <v>1.849929211892402</v>
      </c>
      <c r="T39" s="8">
        <f t="shared" si="11"/>
        <v>32</v>
      </c>
      <c r="U39" s="31">
        <f t="shared" si="12"/>
        <v>-1.8248828979294869</v>
      </c>
      <c r="V39" s="16">
        <v>0.19382364892320195</v>
      </c>
      <c r="W39" s="97">
        <f t="shared" ref="W39:W70" si="23">RANK(Y39,Y$7:Y$570,1)</f>
        <v>54</v>
      </c>
      <c r="X39" s="31">
        <f t="shared" si="14"/>
        <v>-1.0865734673735366</v>
      </c>
      <c r="Y39" s="11">
        <v>71729</v>
      </c>
      <c r="Z39" s="8">
        <f t="shared" si="15"/>
        <v>266</v>
      </c>
      <c r="AA39" s="31">
        <f t="shared" si="16"/>
        <v>0.22988654171062498</v>
      </c>
      <c r="AB39" s="9">
        <v>4.0999999999999995E-2</v>
      </c>
      <c r="AC39" s="97">
        <f t="shared" ref="AC39:AC70" si="24">RANK(AE39,AE$7:AE$570,1)</f>
        <v>13</v>
      </c>
      <c r="AD39" s="31">
        <f t="shared" si="18"/>
        <v>-3.0834092277577003</v>
      </c>
      <c r="AE39" s="16">
        <v>0.75978031491802389</v>
      </c>
      <c r="AF39" s="8">
        <f t="shared" si="19"/>
        <v>420</v>
      </c>
      <c r="AG39" s="31">
        <f t="shared" si="20"/>
        <v>0.3362243687612958</v>
      </c>
      <c r="AH39" s="12">
        <v>1.7233333333333334</v>
      </c>
      <c r="AI39" s="97">
        <f t="shared" ref="AI39:AI70" si="25">RANK(AK39,AK$7:AK$570,1)</f>
        <v>38</v>
      </c>
      <c r="AJ39" s="31">
        <f t="shared" si="22"/>
        <v>-0.28090705069592903</v>
      </c>
      <c r="AK39" s="11">
        <v>94044.313959414823</v>
      </c>
      <c r="AL39" s="36">
        <v>1</v>
      </c>
    </row>
    <row r="40" spans="1:38" ht="16.5" customHeight="1" x14ac:dyDescent="0.3">
      <c r="A40" t="s">
        <v>430</v>
      </c>
      <c r="B40" s="3" t="s">
        <v>290</v>
      </c>
      <c r="C40" s="4" t="s">
        <v>104</v>
      </c>
      <c r="D40" s="5" t="s">
        <v>44</v>
      </c>
      <c r="E40" s="34">
        <f t="shared" si="0"/>
        <v>-7.9042333735213894</v>
      </c>
      <c r="F40" s="6">
        <f t="shared" si="1"/>
        <v>53.398001117348677</v>
      </c>
      <c r="G40" s="7">
        <f t="shared" si="2"/>
        <v>34</v>
      </c>
      <c r="H40" s="97">
        <f t="shared" si="3"/>
        <v>492</v>
      </c>
      <c r="I40" s="31">
        <f t="shared" si="4"/>
        <v>0.84403450733835694</v>
      </c>
      <c r="J40" s="9">
        <v>0.11807911362858303</v>
      </c>
      <c r="K40" s="8">
        <f t="shared" si="5"/>
        <v>145</v>
      </c>
      <c r="L40" s="31">
        <f t="shared" si="6"/>
        <v>-0.34199687382382155</v>
      </c>
      <c r="M40" s="9">
        <v>5.3240199191203499E-2</v>
      </c>
      <c r="N40" s="8">
        <f t="shared" si="7"/>
        <v>25</v>
      </c>
      <c r="O40" s="31">
        <f t="shared" si="8"/>
        <v>-2.1819231338944736</v>
      </c>
      <c r="P40" s="9">
        <v>0.20696837051680317</v>
      </c>
      <c r="Q40" s="8">
        <f t="shared" si="9"/>
        <v>46</v>
      </c>
      <c r="R40" s="31">
        <f t="shared" si="10"/>
        <v>1.8308604668746269E-2</v>
      </c>
      <c r="S40" s="10">
        <v>2.9227557411273488</v>
      </c>
      <c r="T40" s="8">
        <f t="shared" si="11"/>
        <v>43</v>
      </c>
      <c r="U40" s="31">
        <f t="shared" si="12"/>
        <v>-1.36627876169809</v>
      </c>
      <c r="V40" s="16">
        <v>0.16410911572131648</v>
      </c>
      <c r="W40" s="97">
        <f t="shared" si="23"/>
        <v>24</v>
      </c>
      <c r="X40" s="31">
        <f t="shared" si="14"/>
        <v>-1.3230200508255392</v>
      </c>
      <c r="Y40" s="11">
        <v>60830</v>
      </c>
      <c r="Z40" s="8">
        <f t="shared" si="15"/>
        <v>29</v>
      </c>
      <c r="AA40" s="31">
        <f t="shared" si="16"/>
        <v>-1.6509446680547337</v>
      </c>
      <c r="AB40" s="9">
        <v>7.2000000000000008E-2</v>
      </c>
      <c r="AC40" s="97">
        <f t="shared" si="24"/>
        <v>56</v>
      </c>
      <c r="AD40" s="31">
        <f t="shared" si="18"/>
        <v>-1.3214269046222356</v>
      </c>
      <c r="AE40" s="16">
        <v>0.85798473770426309</v>
      </c>
      <c r="AF40" s="8">
        <f t="shared" si="19"/>
        <v>77</v>
      </c>
      <c r="AG40" s="31">
        <f t="shared" si="20"/>
        <v>-0.52969230302359516</v>
      </c>
      <c r="AH40" s="12">
        <v>2.6656666666666666</v>
      </c>
      <c r="AI40" s="97">
        <f t="shared" si="25"/>
        <v>23</v>
      </c>
      <c r="AJ40" s="31">
        <f t="shared" si="22"/>
        <v>-0.28813916687119895</v>
      </c>
      <c r="AK40" s="11">
        <v>84918.325567153792</v>
      </c>
      <c r="AL40" s="36">
        <v>1</v>
      </c>
    </row>
    <row r="41" spans="1:38" x14ac:dyDescent="0.3">
      <c r="A41" t="s">
        <v>711</v>
      </c>
      <c r="B41" s="3" t="s">
        <v>1059</v>
      </c>
      <c r="C41" s="4" t="s">
        <v>162</v>
      </c>
      <c r="D41" s="5" t="s">
        <v>37</v>
      </c>
      <c r="E41" s="34">
        <f t="shared" si="0"/>
        <v>-7.7367315959281679</v>
      </c>
      <c r="F41" s="6">
        <f t="shared" si="1"/>
        <v>52.863825536690982</v>
      </c>
      <c r="G41" s="7">
        <f t="shared" si="2"/>
        <v>35</v>
      </c>
      <c r="H41" s="97">
        <f t="shared" si="3"/>
        <v>186</v>
      </c>
      <c r="I41" s="31">
        <f t="shared" si="4"/>
        <v>-0.32695295461219348</v>
      </c>
      <c r="J41" s="9">
        <v>1.9429434854730809E-2</v>
      </c>
      <c r="K41" s="8">
        <f t="shared" si="5"/>
        <v>184</v>
      </c>
      <c r="L41" s="31">
        <f t="shared" si="6"/>
        <v>-0.15813539296877221</v>
      </c>
      <c r="M41" s="9">
        <v>4.7039704848910749E-2</v>
      </c>
      <c r="N41" s="8">
        <f t="shared" si="7"/>
        <v>49</v>
      </c>
      <c r="O41" s="31">
        <f t="shared" si="8"/>
        <v>-1.4793236803795475</v>
      </c>
      <c r="P41" s="9">
        <v>0.16024425220890964</v>
      </c>
      <c r="Q41" s="8">
        <f t="shared" si="9"/>
        <v>77</v>
      </c>
      <c r="R41" s="31">
        <f t="shared" si="10"/>
        <v>2.9677688787190692E-2</v>
      </c>
      <c r="S41" s="10">
        <v>1.9655227968422748</v>
      </c>
      <c r="T41" s="8">
        <f t="shared" si="11"/>
        <v>57</v>
      </c>
      <c r="U41" s="31">
        <f t="shared" si="12"/>
        <v>-1.0845627138218603</v>
      </c>
      <c r="V41" s="16">
        <v>0.14585576779708753</v>
      </c>
      <c r="W41" s="97">
        <f t="shared" si="23"/>
        <v>42</v>
      </c>
      <c r="X41" s="31">
        <f t="shared" si="14"/>
        <v>-1.1705088588200727</v>
      </c>
      <c r="Y41" s="11">
        <v>67860</v>
      </c>
      <c r="Z41" s="8">
        <f t="shared" si="15"/>
        <v>37</v>
      </c>
      <c r="AA41" s="31">
        <f t="shared" si="16"/>
        <v>-1.4689287445290538</v>
      </c>
      <c r="AB41" s="9">
        <v>6.9000000000000006E-2</v>
      </c>
      <c r="AC41" s="97">
        <f t="shared" si="24"/>
        <v>23</v>
      </c>
      <c r="AD41" s="31">
        <f t="shared" si="18"/>
        <v>-2.352079983850079</v>
      </c>
      <c r="AE41" s="16">
        <v>0.80054109062026857</v>
      </c>
      <c r="AF41" s="8">
        <f t="shared" si="19"/>
        <v>232</v>
      </c>
      <c r="AG41" s="31">
        <f t="shared" si="20"/>
        <v>-8.5553932281433084E-2</v>
      </c>
      <c r="AH41" s="12">
        <v>2.1823333333333332</v>
      </c>
      <c r="AI41" s="97">
        <f t="shared" si="25"/>
        <v>57</v>
      </c>
      <c r="AJ41" s="31">
        <f t="shared" si="22"/>
        <v>-0.27337893339658376</v>
      </c>
      <c r="AK41" s="11">
        <v>103543.8172063799</v>
      </c>
      <c r="AL41" s="36">
        <v>1</v>
      </c>
    </row>
    <row r="42" spans="1:38" x14ac:dyDescent="0.3">
      <c r="A42" t="s">
        <v>898</v>
      </c>
      <c r="B42" s="3" t="s">
        <v>726</v>
      </c>
      <c r="C42" s="4" t="s">
        <v>89</v>
      </c>
      <c r="D42" s="5" t="s">
        <v>37</v>
      </c>
      <c r="E42" s="34">
        <f t="shared" si="0"/>
        <v>-7.5195873919907452</v>
      </c>
      <c r="F42" s="6">
        <f t="shared" si="1"/>
        <v>52.171336579908598</v>
      </c>
      <c r="G42" s="7">
        <f t="shared" si="2"/>
        <v>36</v>
      </c>
      <c r="H42" s="97">
        <f t="shared" si="3"/>
        <v>13</v>
      </c>
      <c r="I42" s="31">
        <f t="shared" si="4"/>
        <v>-2.0419678393176839</v>
      </c>
      <c r="J42" s="9">
        <v>-0.12505175983436856</v>
      </c>
      <c r="K42" s="8">
        <f t="shared" si="5"/>
        <v>3</v>
      </c>
      <c r="L42" s="31">
        <f t="shared" si="6"/>
        <v>-4.9075364153333529</v>
      </c>
      <c r="M42" s="9">
        <v>0.2072072072072072</v>
      </c>
      <c r="N42" s="8">
        <f t="shared" si="7"/>
        <v>437</v>
      </c>
      <c r="O42" s="31">
        <f t="shared" si="8"/>
        <v>0.69076915391906191</v>
      </c>
      <c r="P42" s="9">
        <v>1.5929203539823009E-2</v>
      </c>
      <c r="Q42" s="8">
        <f t="shared" si="9"/>
        <v>386</v>
      </c>
      <c r="R42" s="31">
        <f t="shared" si="10"/>
        <v>5.302226144051659E-2</v>
      </c>
      <c r="S42" s="10">
        <v>0</v>
      </c>
      <c r="T42" s="8">
        <f t="shared" si="11"/>
        <v>495</v>
      </c>
      <c r="U42" s="31">
        <f t="shared" si="12"/>
        <v>0.77033979008112308</v>
      </c>
      <c r="V42" s="16">
        <v>2.5670279520821449E-2</v>
      </c>
      <c r="W42" s="97">
        <f t="shared" si="23"/>
        <v>259</v>
      </c>
      <c r="X42" s="31">
        <f t="shared" si="14"/>
        <v>-0.31505774599510072</v>
      </c>
      <c r="Y42" s="11">
        <v>107292</v>
      </c>
      <c r="Z42" s="8">
        <f t="shared" si="15"/>
        <v>5</v>
      </c>
      <c r="AA42" s="31">
        <f t="shared" si="16"/>
        <v>-4.7452153679912907</v>
      </c>
      <c r="AB42" s="9">
        <v>0.12300000000000001</v>
      </c>
      <c r="AC42" s="97">
        <f t="shared" si="24"/>
        <v>24</v>
      </c>
      <c r="AD42" s="31">
        <f t="shared" si="18"/>
        <v>-2.3023399816935455</v>
      </c>
      <c r="AE42" s="16">
        <v>0.80331335918223479</v>
      </c>
      <c r="AF42" s="8">
        <f t="shared" si="19"/>
        <v>486</v>
      </c>
      <c r="AG42" s="31">
        <f t="shared" si="20"/>
        <v>0.60178848423264375</v>
      </c>
      <c r="AH42" s="12">
        <v>1.4343333333333332</v>
      </c>
      <c r="AI42" s="97">
        <f t="shared" si="25"/>
        <v>3</v>
      </c>
      <c r="AJ42" s="31">
        <f t="shared" si="22"/>
        <v>-0.33670623658764659</v>
      </c>
      <c r="AK42" s="11">
        <v>23633.011042751223</v>
      </c>
      <c r="AL42" s="36"/>
    </row>
    <row r="43" spans="1:38" x14ac:dyDescent="0.3">
      <c r="A43" t="s">
        <v>739</v>
      </c>
      <c r="B43" s="3" t="s">
        <v>170</v>
      </c>
      <c r="C43" s="4" t="s">
        <v>72</v>
      </c>
      <c r="D43" s="5" t="s">
        <v>37</v>
      </c>
      <c r="E43" s="34">
        <f t="shared" si="0"/>
        <v>-7.0957559769825007</v>
      </c>
      <c r="F43" s="6">
        <f t="shared" si="1"/>
        <v>50.819706791460533</v>
      </c>
      <c r="G43" s="7">
        <f t="shared" si="2"/>
        <v>37</v>
      </c>
      <c r="H43" s="97">
        <f t="shared" si="3"/>
        <v>44</v>
      </c>
      <c r="I43" s="31">
        <f t="shared" si="4"/>
        <v>-1.0306469839598513</v>
      </c>
      <c r="J43" s="9">
        <v>-3.9853172522286262E-2</v>
      </c>
      <c r="K43" s="8">
        <f t="shared" si="5"/>
        <v>83</v>
      </c>
      <c r="L43" s="31">
        <f t="shared" si="6"/>
        <v>-0.82336375045051602</v>
      </c>
      <c r="M43" s="9">
        <v>6.9473684210526312E-2</v>
      </c>
      <c r="N43" s="8">
        <f t="shared" si="7"/>
        <v>57</v>
      </c>
      <c r="O43" s="31">
        <f t="shared" si="8"/>
        <v>-1.2470310892846601</v>
      </c>
      <c r="P43" s="9">
        <v>0.14479638009049775</v>
      </c>
      <c r="Q43" s="8">
        <f t="shared" si="9"/>
        <v>18</v>
      </c>
      <c r="R43" s="31">
        <f t="shared" si="10"/>
        <v>-1.1844094156261057E-2</v>
      </c>
      <c r="S43" s="10">
        <v>5.4614964500273073</v>
      </c>
      <c r="T43" s="8">
        <f t="shared" si="11"/>
        <v>139</v>
      </c>
      <c r="U43" s="31">
        <f t="shared" si="12"/>
        <v>-0.27139278101236453</v>
      </c>
      <c r="V43" s="16">
        <v>9.3167701863354033E-2</v>
      </c>
      <c r="W43" s="97">
        <f t="shared" si="23"/>
        <v>23</v>
      </c>
      <c r="X43" s="31">
        <f t="shared" si="14"/>
        <v>-1.3613539450323187</v>
      </c>
      <c r="Y43" s="11">
        <v>59063</v>
      </c>
      <c r="Z43" s="8">
        <f t="shared" si="15"/>
        <v>27</v>
      </c>
      <c r="AA43" s="31">
        <f t="shared" si="16"/>
        <v>-1.7116166425632928</v>
      </c>
      <c r="AB43" s="9">
        <v>7.2999999999999995E-2</v>
      </c>
      <c r="AC43" s="97">
        <f t="shared" si="24"/>
        <v>36</v>
      </c>
      <c r="AD43" s="31">
        <f t="shared" si="18"/>
        <v>-1.8166482534789201</v>
      </c>
      <c r="AE43" s="16">
        <v>0.8303834808259587</v>
      </c>
      <c r="AF43" s="8">
        <f t="shared" si="19"/>
        <v>63</v>
      </c>
      <c r="AG43" s="31">
        <f t="shared" si="20"/>
        <v>-0.59125907027819846</v>
      </c>
      <c r="AH43" s="12">
        <v>2.7326666666666668</v>
      </c>
      <c r="AI43" s="97">
        <f t="shared" si="25"/>
        <v>102</v>
      </c>
      <c r="AJ43" s="31">
        <f t="shared" si="22"/>
        <v>-0.25820688113016849</v>
      </c>
      <c r="AK43" s="11">
        <v>122688.97050791916</v>
      </c>
      <c r="AL43" s="36"/>
    </row>
    <row r="44" spans="1:38" x14ac:dyDescent="0.3">
      <c r="A44" t="s">
        <v>573</v>
      </c>
      <c r="B44" s="3" t="s">
        <v>344</v>
      </c>
      <c r="C44" s="4" t="s">
        <v>47</v>
      </c>
      <c r="D44" s="5" t="s">
        <v>44</v>
      </c>
      <c r="E44" s="34">
        <f t="shared" si="0"/>
        <v>-7.0440213430950633</v>
      </c>
      <c r="F44" s="6">
        <f t="shared" si="1"/>
        <v>50.654721210447491</v>
      </c>
      <c r="G44" s="7">
        <f t="shared" si="2"/>
        <v>38</v>
      </c>
      <c r="H44" s="97">
        <f t="shared" si="3"/>
        <v>454</v>
      </c>
      <c r="I44" s="31">
        <f t="shared" si="4"/>
        <v>0.5701317106316327</v>
      </c>
      <c r="J44" s="9">
        <v>9.5004209935447559E-2</v>
      </c>
      <c r="K44" s="8">
        <f t="shared" si="5"/>
        <v>442</v>
      </c>
      <c r="L44" s="31">
        <f t="shared" si="6"/>
        <v>0.68798979497454493</v>
      </c>
      <c r="M44" s="9">
        <v>1.8505210204814947E-2</v>
      </c>
      <c r="N44" s="8">
        <f t="shared" si="7"/>
        <v>72</v>
      </c>
      <c r="O44" s="31">
        <f t="shared" si="8"/>
        <v>-0.9744661914523266</v>
      </c>
      <c r="P44" s="9">
        <v>0.12667032765879555</v>
      </c>
      <c r="Q44" s="8">
        <f t="shared" si="9"/>
        <v>196</v>
      </c>
      <c r="R44" s="31">
        <f t="shared" si="10"/>
        <v>4.5411707993271953E-2</v>
      </c>
      <c r="S44" s="10">
        <v>0.64077918749199025</v>
      </c>
      <c r="T44" s="8">
        <f t="shared" si="11"/>
        <v>24</v>
      </c>
      <c r="U44" s="31">
        <f t="shared" si="12"/>
        <v>-2.0483945689667111</v>
      </c>
      <c r="V44" s="16">
        <v>0.20830573585905418</v>
      </c>
      <c r="W44" s="97">
        <f t="shared" si="23"/>
        <v>31</v>
      </c>
      <c r="X44" s="31">
        <f t="shared" si="14"/>
        <v>-1.2627965701701802</v>
      </c>
      <c r="Y44" s="11">
        <v>63606</v>
      </c>
      <c r="Z44" s="8">
        <f t="shared" si="15"/>
        <v>415</v>
      </c>
      <c r="AA44" s="31">
        <f t="shared" si="16"/>
        <v>0.593918388761984</v>
      </c>
      <c r="AB44" s="9">
        <v>3.5000000000000003E-2</v>
      </c>
      <c r="AC44" s="97">
        <f t="shared" si="24"/>
        <v>7</v>
      </c>
      <c r="AD44" s="31">
        <f t="shared" si="18"/>
        <v>-3.7072672905578039</v>
      </c>
      <c r="AE44" s="16">
        <v>0.72500946611132144</v>
      </c>
      <c r="AF44" s="8">
        <f t="shared" si="19"/>
        <v>388</v>
      </c>
      <c r="AG44" s="31">
        <f t="shared" si="20"/>
        <v>0.2213609970176332</v>
      </c>
      <c r="AH44" s="12">
        <v>1.8483333333333334</v>
      </c>
      <c r="AI44" s="97">
        <f t="shared" si="25"/>
        <v>146</v>
      </c>
      <c r="AJ44" s="31">
        <f t="shared" si="22"/>
        <v>-0.24118977743699591</v>
      </c>
      <c r="AK44" s="11">
        <v>144162.33833141098</v>
      </c>
      <c r="AL44" s="36"/>
    </row>
    <row r="45" spans="1:38" x14ac:dyDescent="0.3">
      <c r="A45" t="s">
        <v>563</v>
      </c>
      <c r="B45" s="3" t="s">
        <v>276</v>
      </c>
      <c r="C45" s="4" t="s">
        <v>199</v>
      </c>
      <c r="D45" s="5" t="s">
        <v>33</v>
      </c>
      <c r="E45" s="34">
        <f t="shared" si="0"/>
        <v>-6.9630768800370273</v>
      </c>
      <c r="F45" s="6">
        <f t="shared" si="1"/>
        <v>50.396583319755635</v>
      </c>
      <c r="G45" s="7">
        <f t="shared" si="2"/>
        <v>39</v>
      </c>
      <c r="H45" s="97">
        <f t="shared" si="3"/>
        <v>525</v>
      </c>
      <c r="I45" s="31">
        <f t="shared" si="4"/>
        <v>1.2695971499908612</v>
      </c>
      <c r="J45" s="9">
        <v>0.15393058032651941</v>
      </c>
      <c r="K45" s="8">
        <f t="shared" si="5"/>
        <v>48</v>
      </c>
      <c r="L45" s="31">
        <f t="shared" si="6"/>
        <v>-1.2889059331951069</v>
      </c>
      <c r="M45" s="9">
        <v>8.5173501577287064E-2</v>
      </c>
      <c r="N45" s="8">
        <f t="shared" si="7"/>
        <v>61</v>
      </c>
      <c r="O45" s="31">
        <f t="shared" si="8"/>
        <v>-1.1495569572045348</v>
      </c>
      <c r="P45" s="9">
        <v>0.13831417624521072</v>
      </c>
      <c r="Q45" s="8">
        <f t="shared" si="9"/>
        <v>386</v>
      </c>
      <c r="R45" s="31">
        <f t="shared" si="10"/>
        <v>5.302226144051659E-2</v>
      </c>
      <c r="S45" s="10">
        <v>0</v>
      </c>
      <c r="T45" s="8">
        <f t="shared" si="11"/>
        <v>18</v>
      </c>
      <c r="U45" s="31">
        <f t="shared" si="12"/>
        <v>-2.3207004539368721</v>
      </c>
      <c r="V45" s="16">
        <v>0.22594936708860761</v>
      </c>
      <c r="W45" s="97">
        <f t="shared" si="23"/>
        <v>123</v>
      </c>
      <c r="X45" s="31">
        <f t="shared" si="14"/>
        <v>-0.75599515389141736</v>
      </c>
      <c r="Y45" s="11">
        <v>86967</v>
      </c>
      <c r="Z45" s="8">
        <f t="shared" si="15"/>
        <v>102</v>
      </c>
      <c r="AA45" s="31">
        <f t="shared" si="16"/>
        <v>-0.49817715239209442</v>
      </c>
      <c r="AB45" s="9">
        <v>5.2999999999999999E-2</v>
      </c>
      <c r="AC45" s="97">
        <f t="shared" si="24"/>
        <v>28</v>
      </c>
      <c r="AD45" s="31">
        <f t="shared" si="18"/>
        <v>-2.1466437649410808</v>
      </c>
      <c r="AE45" s="16">
        <v>0.81199111769059951</v>
      </c>
      <c r="AF45" s="8">
        <f t="shared" si="19"/>
        <v>135</v>
      </c>
      <c r="AG45" s="31">
        <f t="shared" si="20"/>
        <v>-0.30088446651021916</v>
      </c>
      <c r="AH45" s="12">
        <v>2.4166666666666665</v>
      </c>
      <c r="AI45" s="97">
        <f t="shared" si="25"/>
        <v>97</v>
      </c>
      <c r="AJ45" s="31">
        <f t="shared" si="22"/>
        <v>-0.25990938673171143</v>
      </c>
      <c r="AK45" s="11">
        <v>120540.63024610629</v>
      </c>
      <c r="AL45" s="36"/>
    </row>
    <row r="46" spans="1:38" x14ac:dyDescent="0.3">
      <c r="A46" t="s">
        <v>850</v>
      </c>
      <c r="B46" s="3" t="s">
        <v>671</v>
      </c>
      <c r="C46" s="4" t="s">
        <v>162</v>
      </c>
      <c r="D46" s="5" t="s">
        <v>37</v>
      </c>
      <c r="E46" s="34">
        <f t="shared" si="0"/>
        <v>-6.8146482773571249</v>
      </c>
      <c r="F46" s="6">
        <f t="shared" si="1"/>
        <v>49.923233507222328</v>
      </c>
      <c r="G46" s="7">
        <f t="shared" si="2"/>
        <v>40</v>
      </c>
      <c r="H46" s="97">
        <f t="shared" si="3"/>
        <v>75</v>
      </c>
      <c r="I46" s="31">
        <f t="shared" si="4"/>
        <v>-0.76084679244421172</v>
      </c>
      <c r="J46" s="9">
        <v>-1.7123892243053329E-2</v>
      </c>
      <c r="K46" s="8">
        <f t="shared" si="5"/>
        <v>340</v>
      </c>
      <c r="L46" s="31">
        <f t="shared" si="6"/>
        <v>0.38567810593133922</v>
      </c>
      <c r="M46" s="9">
        <v>2.8700287002870029E-2</v>
      </c>
      <c r="N46" s="8">
        <f t="shared" si="7"/>
        <v>48</v>
      </c>
      <c r="O46" s="31">
        <f t="shared" si="8"/>
        <v>-1.5071343353458477</v>
      </c>
      <c r="P46" s="9">
        <v>0.16209371042634022</v>
      </c>
      <c r="Q46" s="8">
        <f t="shared" si="9"/>
        <v>25</v>
      </c>
      <c r="R46" s="31">
        <f t="shared" si="10"/>
        <v>9.7119367013299475E-4</v>
      </c>
      <c r="S46" s="10">
        <v>4.3824987427257707</v>
      </c>
      <c r="T46" s="8">
        <f t="shared" si="11"/>
        <v>75</v>
      </c>
      <c r="U46" s="31">
        <f t="shared" si="12"/>
        <v>-0.75914299834214105</v>
      </c>
      <c r="V46" s="16">
        <v>0.12477070951647223</v>
      </c>
      <c r="W46" s="97">
        <f t="shared" si="23"/>
        <v>48</v>
      </c>
      <c r="X46" s="31">
        <f t="shared" si="14"/>
        <v>-1.1181170339703999</v>
      </c>
      <c r="Y46" s="11">
        <v>70275</v>
      </c>
      <c r="Z46" s="8">
        <f t="shared" si="15"/>
        <v>24</v>
      </c>
      <c r="AA46" s="31">
        <f t="shared" si="16"/>
        <v>-1.8936325660889728</v>
      </c>
      <c r="AB46" s="9">
        <v>7.5999999999999998E-2</v>
      </c>
      <c r="AC46" s="97">
        <f t="shared" si="24"/>
        <v>58</v>
      </c>
      <c r="AD46" s="31">
        <f t="shared" si="18"/>
        <v>-1.2970352258382893</v>
      </c>
      <c r="AE46" s="16">
        <v>0.85934421260041427</v>
      </c>
      <c r="AF46" s="8">
        <f t="shared" si="19"/>
        <v>132</v>
      </c>
      <c r="AG46" s="31">
        <f t="shared" si="20"/>
        <v>-0.30578530370461571</v>
      </c>
      <c r="AH46" s="12">
        <v>2.4220000000000002</v>
      </c>
      <c r="AI46" s="97">
        <f t="shared" si="25"/>
        <v>36</v>
      </c>
      <c r="AJ46" s="31">
        <f t="shared" si="22"/>
        <v>-0.28127525554893967</v>
      </c>
      <c r="AK46" s="11">
        <v>93579.687405704433</v>
      </c>
      <c r="AL46" s="36">
        <v>1</v>
      </c>
    </row>
    <row r="47" spans="1:38" x14ac:dyDescent="0.3">
      <c r="A47" t="s">
        <v>701</v>
      </c>
      <c r="B47" s="3" t="s">
        <v>307</v>
      </c>
      <c r="C47" s="4" t="s">
        <v>36</v>
      </c>
      <c r="D47" s="5" t="s">
        <v>37</v>
      </c>
      <c r="E47" s="34">
        <f t="shared" si="0"/>
        <v>-6.740626983166627</v>
      </c>
      <c r="F47" s="6">
        <f t="shared" si="1"/>
        <v>49.687174115057147</v>
      </c>
      <c r="G47" s="7">
        <f t="shared" si="2"/>
        <v>41</v>
      </c>
      <c r="H47" s="97">
        <f t="shared" si="3"/>
        <v>316</v>
      </c>
      <c r="I47" s="31">
        <f t="shared" si="4"/>
        <v>6.9827226884637855E-2</v>
      </c>
      <c r="J47" s="9">
        <v>5.2856127044323298E-2</v>
      </c>
      <c r="K47" s="8">
        <f t="shared" si="5"/>
        <v>96</v>
      </c>
      <c r="L47" s="31">
        <f t="shared" si="6"/>
        <v>-0.72021020462447816</v>
      </c>
      <c r="M47" s="9">
        <v>6.5994962216624681E-2</v>
      </c>
      <c r="N47" s="8">
        <f t="shared" si="7"/>
        <v>20</v>
      </c>
      <c r="O47" s="31">
        <f t="shared" si="8"/>
        <v>-2.5734316500103835</v>
      </c>
      <c r="P47" s="9">
        <v>0.23300438596491227</v>
      </c>
      <c r="Q47" s="8">
        <f t="shared" si="9"/>
        <v>12</v>
      </c>
      <c r="R47" s="31">
        <f t="shared" si="10"/>
        <v>-3.788701594178407E-2</v>
      </c>
      <c r="S47" s="10">
        <v>7.6542098153984686</v>
      </c>
      <c r="T47" s="8">
        <f t="shared" si="11"/>
        <v>198</v>
      </c>
      <c r="U47" s="31">
        <f t="shared" si="12"/>
        <v>-4.6093690061601598E-2</v>
      </c>
      <c r="V47" s="16">
        <v>7.8569801867456157E-2</v>
      </c>
      <c r="W47" s="97">
        <f t="shared" si="23"/>
        <v>53</v>
      </c>
      <c r="X47" s="31">
        <f t="shared" si="14"/>
        <v>-1.0869639654469503</v>
      </c>
      <c r="Y47" s="11">
        <v>71711</v>
      </c>
      <c r="Z47" s="8">
        <f t="shared" si="15"/>
        <v>29</v>
      </c>
      <c r="AA47" s="31">
        <f t="shared" si="16"/>
        <v>-1.6509446680547337</v>
      </c>
      <c r="AB47" s="9">
        <v>7.2000000000000008E-2</v>
      </c>
      <c r="AC47" s="97">
        <f t="shared" si="24"/>
        <v>80</v>
      </c>
      <c r="AD47" s="31">
        <f t="shared" si="18"/>
        <v>-0.8602344751533304</v>
      </c>
      <c r="AE47" s="16">
        <v>0.88368938623262128</v>
      </c>
      <c r="AF47" s="8">
        <f t="shared" si="19"/>
        <v>21</v>
      </c>
      <c r="AG47" s="31">
        <f t="shared" si="20"/>
        <v>-1.0044609062307333</v>
      </c>
      <c r="AH47" s="12">
        <v>3.1823333333333328</v>
      </c>
      <c r="AI47" s="97">
        <f t="shared" si="25"/>
        <v>27</v>
      </c>
      <c r="AJ47" s="31">
        <f t="shared" si="22"/>
        <v>-0.28544219002080273</v>
      </c>
      <c r="AK47" s="11">
        <v>88321.558982440343</v>
      </c>
      <c r="AL47" s="36"/>
    </row>
    <row r="48" spans="1:38" x14ac:dyDescent="0.3">
      <c r="A48" t="s">
        <v>991</v>
      </c>
      <c r="B48" s="3" t="s">
        <v>821</v>
      </c>
      <c r="C48" s="4" t="s">
        <v>43</v>
      </c>
      <c r="D48" s="5" t="s">
        <v>44</v>
      </c>
      <c r="E48" s="34">
        <f t="shared" si="0"/>
        <v>-6.6583462101833186</v>
      </c>
      <c r="F48" s="6">
        <f t="shared" si="1"/>
        <v>49.424774632992779</v>
      </c>
      <c r="G48" s="7">
        <f t="shared" si="2"/>
        <v>42</v>
      </c>
      <c r="H48" s="97">
        <f t="shared" si="3"/>
        <v>333</v>
      </c>
      <c r="I48" s="31">
        <f t="shared" si="4"/>
        <v>0.1223886164874062</v>
      </c>
      <c r="J48" s="9">
        <v>5.7284154131465037E-2</v>
      </c>
      <c r="K48" s="8">
        <f t="shared" si="5"/>
        <v>204</v>
      </c>
      <c r="L48" s="31">
        <f t="shared" si="6"/>
        <v>-8.3479881416119145E-2</v>
      </c>
      <c r="M48" s="9">
        <v>4.4522042776080316E-2</v>
      </c>
      <c r="N48" s="8">
        <f t="shared" si="7"/>
        <v>19</v>
      </c>
      <c r="O48" s="31">
        <f t="shared" si="8"/>
        <v>-2.5973389603686061</v>
      </c>
      <c r="P48" s="9">
        <v>0.23459426479560708</v>
      </c>
      <c r="Q48" s="8">
        <f t="shared" si="9"/>
        <v>26</v>
      </c>
      <c r="R48" s="31">
        <f t="shared" si="10"/>
        <v>2.0975579490062151E-3</v>
      </c>
      <c r="S48" s="10">
        <v>4.2876632235431691</v>
      </c>
      <c r="T48" s="8">
        <f t="shared" si="11"/>
        <v>28</v>
      </c>
      <c r="U48" s="31">
        <f t="shared" si="12"/>
        <v>-1.9520411592809541</v>
      </c>
      <c r="V48" s="16">
        <v>0.20206266833081521</v>
      </c>
      <c r="W48" s="97">
        <f t="shared" si="23"/>
        <v>43</v>
      </c>
      <c r="X48" s="31">
        <f t="shared" si="14"/>
        <v>-1.1604426862609638</v>
      </c>
      <c r="Y48" s="11">
        <v>68324</v>
      </c>
      <c r="Z48" s="8">
        <f t="shared" si="15"/>
        <v>164</v>
      </c>
      <c r="AA48" s="31">
        <f t="shared" si="16"/>
        <v>-0.13414530534073493</v>
      </c>
      <c r="AB48" s="9">
        <v>4.7E-2</v>
      </c>
      <c r="AC48" s="97">
        <f t="shared" si="24"/>
        <v>104</v>
      </c>
      <c r="AD48" s="31">
        <f t="shared" si="18"/>
        <v>-0.5900275502221668</v>
      </c>
      <c r="AE48" s="16">
        <v>0.89874942102825384</v>
      </c>
      <c r="AF48" s="8">
        <f t="shared" si="19"/>
        <v>54</v>
      </c>
      <c r="AG48" s="31">
        <f t="shared" si="20"/>
        <v>-0.6580329770518476</v>
      </c>
      <c r="AH48" s="12">
        <v>2.8053333333333335</v>
      </c>
      <c r="AI48" s="97">
        <f t="shared" si="25"/>
        <v>26</v>
      </c>
      <c r="AJ48" s="31">
        <f t="shared" si="22"/>
        <v>-0.28666818465503396</v>
      </c>
      <c r="AK48" s="11">
        <v>86774.513480153313</v>
      </c>
      <c r="AL48" s="36">
        <v>1</v>
      </c>
    </row>
    <row r="49" spans="1:38" x14ac:dyDescent="0.3">
      <c r="A49" t="s">
        <v>374</v>
      </c>
      <c r="B49" s="3" t="s">
        <v>801</v>
      </c>
      <c r="C49" s="4" t="s">
        <v>224</v>
      </c>
      <c r="D49" s="5" t="s">
        <v>37</v>
      </c>
      <c r="E49" s="34">
        <f t="shared" si="0"/>
        <v>-6.6517851059618067</v>
      </c>
      <c r="F49" s="6">
        <f t="shared" si="1"/>
        <v>49.403850785451333</v>
      </c>
      <c r="G49" s="7">
        <f t="shared" si="2"/>
        <v>43</v>
      </c>
      <c r="H49" s="97">
        <f t="shared" si="3"/>
        <v>322</v>
      </c>
      <c r="I49" s="31">
        <f t="shared" si="4"/>
        <v>8.4260974353488435E-2</v>
      </c>
      <c r="J49" s="9">
        <v>5.4072096128170877E-2</v>
      </c>
      <c r="K49" s="8">
        <f t="shared" si="5"/>
        <v>16</v>
      </c>
      <c r="L49" s="31">
        <f t="shared" si="6"/>
        <v>-2.4765772160355417</v>
      </c>
      <c r="M49" s="9">
        <v>0.12522620340209917</v>
      </c>
      <c r="N49" s="8">
        <f t="shared" si="7"/>
        <v>84</v>
      </c>
      <c r="O49" s="31">
        <f t="shared" si="8"/>
        <v>-0.78681436415181016</v>
      </c>
      <c r="P49" s="9">
        <v>0.11419114604882086</v>
      </c>
      <c r="Q49" s="8">
        <f t="shared" si="9"/>
        <v>21</v>
      </c>
      <c r="R49" s="31">
        <f t="shared" si="10"/>
        <v>-5.2722162356818973E-3</v>
      </c>
      <c r="S49" s="10">
        <v>4.9081697276757446</v>
      </c>
      <c r="T49" s="8">
        <f t="shared" si="11"/>
        <v>54</v>
      </c>
      <c r="U49" s="31">
        <f t="shared" si="12"/>
        <v>-1.1727311356658059</v>
      </c>
      <c r="V49" s="16">
        <v>0.15156850192061461</v>
      </c>
      <c r="W49" s="97">
        <f t="shared" si="23"/>
        <v>33</v>
      </c>
      <c r="X49" s="31">
        <f t="shared" si="14"/>
        <v>-1.2490640545884646</v>
      </c>
      <c r="Y49" s="11">
        <v>64239</v>
      </c>
      <c r="Z49" s="8">
        <f t="shared" si="15"/>
        <v>22</v>
      </c>
      <c r="AA49" s="31">
        <f t="shared" si="16"/>
        <v>-1.9543045405975328</v>
      </c>
      <c r="AB49" s="9">
        <v>7.6999999999999999E-2</v>
      </c>
      <c r="AC49" s="97">
        <f t="shared" si="24"/>
        <v>105</v>
      </c>
      <c r="AD49" s="31">
        <f t="shared" si="18"/>
        <v>-0.58316212859332806</v>
      </c>
      <c r="AE49" s="16">
        <v>0.89913206661975131</v>
      </c>
      <c r="AF49" s="8">
        <f t="shared" si="19"/>
        <v>29</v>
      </c>
      <c r="AG49" s="31">
        <f t="shared" si="20"/>
        <v>-0.92574120879574417</v>
      </c>
      <c r="AH49" s="12">
        <v>3.0966666666666671</v>
      </c>
      <c r="AI49" s="97">
        <f t="shared" si="25"/>
        <v>32</v>
      </c>
      <c r="AJ49" s="31">
        <f t="shared" si="22"/>
        <v>-0.28368921403893982</v>
      </c>
      <c r="AK49" s="11">
        <v>90533.586288790379</v>
      </c>
      <c r="AL49" s="36"/>
    </row>
    <row r="50" spans="1:38" x14ac:dyDescent="0.3">
      <c r="A50" t="s">
        <v>342</v>
      </c>
      <c r="B50" s="3" t="s">
        <v>549</v>
      </c>
      <c r="C50" s="4" t="s">
        <v>72</v>
      </c>
      <c r="D50" s="5" t="s">
        <v>37</v>
      </c>
      <c r="E50" s="34">
        <f t="shared" si="0"/>
        <v>-6.5379588379651379</v>
      </c>
      <c r="F50" s="6">
        <f t="shared" si="1"/>
        <v>49.040850382262306</v>
      </c>
      <c r="G50" s="7">
        <f t="shared" si="2"/>
        <v>44</v>
      </c>
      <c r="H50" s="97">
        <f t="shared" si="3"/>
        <v>519</v>
      </c>
      <c r="I50" s="31">
        <f t="shared" si="4"/>
        <v>1.1959628968272731</v>
      </c>
      <c r="J50" s="9">
        <v>0.14772727272727271</v>
      </c>
      <c r="K50" s="8">
        <f t="shared" si="5"/>
        <v>30</v>
      </c>
      <c r="L50" s="31">
        <f t="shared" si="6"/>
        <v>-1.6883599090648529</v>
      </c>
      <c r="M50" s="9">
        <v>9.8644578313253017E-2</v>
      </c>
      <c r="N50" s="8">
        <f t="shared" si="7"/>
        <v>23</v>
      </c>
      <c r="O50" s="31">
        <f t="shared" si="8"/>
        <v>-2.3107990205733597</v>
      </c>
      <c r="P50" s="9">
        <v>0.21553884711779447</v>
      </c>
      <c r="Q50" s="8">
        <f t="shared" si="9"/>
        <v>48</v>
      </c>
      <c r="R50" s="31">
        <f t="shared" si="10"/>
        <v>2.0951074105404113E-2</v>
      </c>
      <c r="S50" s="10">
        <v>2.7002700270027002</v>
      </c>
      <c r="T50" s="8">
        <f t="shared" si="11"/>
        <v>25</v>
      </c>
      <c r="U50" s="31">
        <f t="shared" si="12"/>
        <v>-1.9840900937648025</v>
      </c>
      <c r="V50" s="16">
        <v>0.20413922859830669</v>
      </c>
      <c r="W50" s="97">
        <f t="shared" si="23"/>
        <v>52</v>
      </c>
      <c r="X50" s="31">
        <f t="shared" si="14"/>
        <v>-1.0892201765377851</v>
      </c>
      <c r="Y50" s="11">
        <v>71607</v>
      </c>
      <c r="Z50" s="8">
        <f t="shared" si="15"/>
        <v>68</v>
      </c>
      <c r="AA50" s="31">
        <f t="shared" si="16"/>
        <v>-0.74086505042633433</v>
      </c>
      <c r="AB50" s="9">
        <v>5.7000000000000002E-2</v>
      </c>
      <c r="AC50" s="97">
        <f t="shared" si="24"/>
        <v>203</v>
      </c>
      <c r="AD50" s="31">
        <f t="shared" si="18"/>
        <v>-5.8278362840554791E-3</v>
      </c>
      <c r="AE50" s="16">
        <v>0.93130990415335468</v>
      </c>
      <c r="AF50" s="8">
        <f t="shared" si="19"/>
        <v>25</v>
      </c>
      <c r="AG50" s="31">
        <f t="shared" si="20"/>
        <v>-0.94902018546912592</v>
      </c>
      <c r="AH50" s="12">
        <v>3.1219999999999999</v>
      </c>
      <c r="AI50" s="97">
        <f t="shared" si="25"/>
        <v>65</v>
      </c>
      <c r="AJ50" s="31">
        <f t="shared" si="22"/>
        <v>-0.27101374023011521</v>
      </c>
      <c r="AK50" s="11">
        <v>106528.38283828383</v>
      </c>
      <c r="AL50" s="36"/>
    </row>
    <row r="51" spans="1:38" x14ac:dyDescent="0.3">
      <c r="A51" t="s">
        <v>670</v>
      </c>
      <c r="B51" s="3" t="s">
        <v>129</v>
      </c>
      <c r="C51" s="4" t="s">
        <v>89</v>
      </c>
      <c r="D51" s="5" t="s">
        <v>37</v>
      </c>
      <c r="E51" s="34">
        <f t="shared" si="0"/>
        <v>-6.5338819280771867</v>
      </c>
      <c r="F51" s="6">
        <f t="shared" si="1"/>
        <v>49.027848814529847</v>
      </c>
      <c r="G51" s="7">
        <f t="shared" si="2"/>
        <v>45</v>
      </c>
      <c r="H51" s="97">
        <f t="shared" si="3"/>
        <v>131</v>
      </c>
      <c r="I51" s="31">
        <f t="shared" si="4"/>
        <v>-0.48715133355702767</v>
      </c>
      <c r="J51" s="9">
        <v>5.9335443037975555E-3</v>
      </c>
      <c r="K51" s="8">
        <f t="shared" si="5"/>
        <v>37</v>
      </c>
      <c r="L51" s="31">
        <f t="shared" si="6"/>
        <v>-1.5029333691785853</v>
      </c>
      <c r="M51" s="9">
        <v>9.2391304347826081E-2</v>
      </c>
      <c r="N51" s="8">
        <f t="shared" si="7"/>
        <v>30</v>
      </c>
      <c r="O51" s="31">
        <f t="shared" si="8"/>
        <v>-2.0411211990951021</v>
      </c>
      <c r="P51" s="9">
        <v>0.19760479041916168</v>
      </c>
      <c r="Q51" s="8">
        <f t="shared" si="9"/>
        <v>39</v>
      </c>
      <c r="R51" s="31">
        <f t="shared" si="10"/>
        <v>1.5658424366918517E-2</v>
      </c>
      <c r="S51" s="10">
        <v>3.1458906802988595</v>
      </c>
      <c r="T51" s="8">
        <f t="shared" si="11"/>
        <v>46</v>
      </c>
      <c r="U51" s="31">
        <f t="shared" si="12"/>
        <v>-1.262277504155634</v>
      </c>
      <c r="V51" s="16">
        <v>0.15737051792828685</v>
      </c>
      <c r="W51" s="97">
        <f t="shared" si="23"/>
        <v>136</v>
      </c>
      <c r="X51" s="31">
        <f t="shared" si="14"/>
        <v>-0.70195455939844198</v>
      </c>
      <c r="Y51" s="11">
        <v>89458</v>
      </c>
      <c r="Z51" s="8">
        <f t="shared" si="15"/>
        <v>29</v>
      </c>
      <c r="AA51" s="31">
        <f t="shared" si="16"/>
        <v>-1.6509446680547337</v>
      </c>
      <c r="AB51" s="9">
        <v>7.2000000000000008E-2</v>
      </c>
      <c r="AC51" s="97">
        <f t="shared" si="24"/>
        <v>189</v>
      </c>
      <c r="AD51" s="31">
        <f t="shared" si="18"/>
        <v>-7.3385481410699477E-2</v>
      </c>
      <c r="AE51" s="16">
        <v>0.92754456584243816</v>
      </c>
      <c r="AF51" s="8">
        <f t="shared" si="19"/>
        <v>22</v>
      </c>
      <c r="AG51" s="31">
        <f t="shared" si="20"/>
        <v>-0.99894746438703808</v>
      </c>
      <c r="AH51" s="12">
        <v>3.1763333333333335</v>
      </c>
      <c r="AI51" s="97">
        <f t="shared" si="25"/>
        <v>20</v>
      </c>
      <c r="AJ51" s="31">
        <f t="shared" si="22"/>
        <v>-0.29039559419532163</v>
      </c>
      <c r="AK51" s="11">
        <v>82071.00825796304</v>
      </c>
      <c r="AL51" s="36"/>
    </row>
    <row r="52" spans="1:38" x14ac:dyDescent="0.3">
      <c r="A52" t="s">
        <v>780</v>
      </c>
      <c r="B52" s="3" t="s">
        <v>566</v>
      </c>
      <c r="C52" s="4" t="s">
        <v>72</v>
      </c>
      <c r="D52" s="5" t="s">
        <v>37</v>
      </c>
      <c r="E52" s="34">
        <f t="shared" si="0"/>
        <v>-6.5240266528936424</v>
      </c>
      <c r="F52" s="6">
        <f t="shared" si="1"/>
        <v>48.996419611691792</v>
      </c>
      <c r="G52" s="7">
        <f t="shared" si="2"/>
        <v>46</v>
      </c>
      <c r="H52" s="97">
        <f t="shared" si="3"/>
        <v>557</v>
      </c>
      <c r="I52" s="31">
        <f t="shared" si="4"/>
        <v>2.5364272849019489</v>
      </c>
      <c r="J52" s="9">
        <v>0.26065451199171785</v>
      </c>
      <c r="K52" s="8">
        <f t="shared" si="5"/>
        <v>283</v>
      </c>
      <c r="L52" s="31">
        <f t="shared" si="6"/>
        <v>0.21643750921113222</v>
      </c>
      <c r="M52" s="9">
        <v>3.4407710643590009E-2</v>
      </c>
      <c r="N52" s="8">
        <f t="shared" si="7"/>
        <v>35</v>
      </c>
      <c r="O52" s="31">
        <f t="shared" si="8"/>
        <v>-1.8602232808604642</v>
      </c>
      <c r="P52" s="9">
        <v>0.1855747558226897</v>
      </c>
      <c r="Q52" s="8">
        <f t="shared" si="9"/>
        <v>29</v>
      </c>
      <c r="R52" s="31">
        <f t="shared" si="10"/>
        <v>9.1316000740596804E-3</v>
      </c>
      <c r="S52" s="10">
        <v>3.695424061316666</v>
      </c>
      <c r="T52" s="8">
        <f t="shared" si="11"/>
        <v>23</v>
      </c>
      <c r="U52" s="31">
        <f t="shared" si="12"/>
        <v>-2.0916049374889911</v>
      </c>
      <c r="V52" s="16">
        <v>0.21110548367788573</v>
      </c>
      <c r="W52" s="97">
        <f t="shared" si="23"/>
        <v>19</v>
      </c>
      <c r="X52" s="31">
        <f t="shared" si="14"/>
        <v>-1.4288016400458314</v>
      </c>
      <c r="Y52" s="11">
        <v>55954</v>
      </c>
      <c r="Z52" s="8">
        <f t="shared" si="15"/>
        <v>164</v>
      </c>
      <c r="AA52" s="31">
        <f t="shared" si="16"/>
        <v>-0.13414530534073493</v>
      </c>
      <c r="AB52" s="9">
        <v>4.7E-2</v>
      </c>
      <c r="AC52" s="97">
        <f t="shared" si="24"/>
        <v>53</v>
      </c>
      <c r="AD52" s="31">
        <f t="shared" si="18"/>
        <v>-1.359996025319324</v>
      </c>
      <c r="AE52" s="16">
        <v>0.85583508036338229</v>
      </c>
      <c r="AF52" s="8">
        <f t="shared" si="19"/>
        <v>16</v>
      </c>
      <c r="AG52" s="31">
        <f t="shared" si="20"/>
        <v>-1.0693969990564844</v>
      </c>
      <c r="AH52" s="12">
        <v>3.2530000000000001</v>
      </c>
      <c r="AI52" s="97">
        <f t="shared" si="25"/>
        <v>9</v>
      </c>
      <c r="AJ52" s="31">
        <f t="shared" si="22"/>
        <v>-0.31701605070602357</v>
      </c>
      <c r="AK52" s="11">
        <v>48479.460331219489</v>
      </c>
      <c r="AL52" s="36">
        <v>1</v>
      </c>
    </row>
    <row r="53" spans="1:38" x14ac:dyDescent="0.3">
      <c r="A53" t="s">
        <v>520</v>
      </c>
      <c r="B53" s="3" t="s">
        <v>226</v>
      </c>
      <c r="C53" s="4" t="s">
        <v>72</v>
      </c>
      <c r="D53" s="5" t="s">
        <v>37</v>
      </c>
      <c r="E53" s="34">
        <f t="shared" si="0"/>
        <v>-6.4092598081946397</v>
      </c>
      <c r="F53" s="6">
        <f t="shared" si="1"/>
        <v>48.630419639702112</v>
      </c>
      <c r="G53" s="7">
        <f t="shared" si="2"/>
        <v>47</v>
      </c>
      <c r="H53" s="97">
        <f t="shared" si="3"/>
        <v>513</v>
      </c>
      <c r="I53" s="31">
        <f t="shared" si="4"/>
        <v>1.1160413748839473</v>
      </c>
      <c r="J53" s="9">
        <v>0.14099429502852479</v>
      </c>
      <c r="K53" s="8">
        <f t="shared" si="5"/>
        <v>51</v>
      </c>
      <c r="L53" s="31">
        <f t="shared" si="6"/>
        <v>-1.2598358189883383</v>
      </c>
      <c r="M53" s="9">
        <v>8.4193148988856784E-2</v>
      </c>
      <c r="N53" s="8">
        <f t="shared" si="7"/>
        <v>38</v>
      </c>
      <c r="O53" s="31">
        <f t="shared" si="8"/>
        <v>-1.787101584613437</v>
      </c>
      <c r="P53" s="9">
        <v>0.18071203244704823</v>
      </c>
      <c r="Q53" s="8">
        <f t="shared" si="9"/>
        <v>9</v>
      </c>
      <c r="R53" s="31">
        <f t="shared" si="10"/>
        <v>-4.2418155870135102E-2</v>
      </c>
      <c r="S53" s="10">
        <v>8.0357142857142865</v>
      </c>
      <c r="T53" s="8">
        <f t="shared" si="11"/>
        <v>101</v>
      </c>
      <c r="U53" s="31">
        <f t="shared" si="12"/>
        <v>-0.4938051032729458</v>
      </c>
      <c r="V53" s="16">
        <v>0.10757855822550831</v>
      </c>
      <c r="W53" s="97">
        <f t="shared" si="23"/>
        <v>30</v>
      </c>
      <c r="X53" s="31">
        <f t="shared" si="14"/>
        <v>-1.2763989197274244</v>
      </c>
      <c r="Y53" s="11">
        <v>62979</v>
      </c>
      <c r="Z53" s="8">
        <f t="shared" si="15"/>
        <v>34</v>
      </c>
      <c r="AA53" s="31">
        <f t="shared" si="16"/>
        <v>-1.5902726935461728</v>
      </c>
      <c r="AB53" s="9">
        <v>7.0999999999999994E-2</v>
      </c>
      <c r="AC53" s="97">
        <f t="shared" si="24"/>
        <v>78</v>
      </c>
      <c r="AD53" s="31">
        <f t="shared" si="18"/>
        <v>-0.87027405975706484</v>
      </c>
      <c r="AE53" s="16">
        <v>0.88312982805880891</v>
      </c>
      <c r="AF53" s="8">
        <f t="shared" si="19"/>
        <v>24</v>
      </c>
      <c r="AG53" s="31">
        <f t="shared" si="20"/>
        <v>-0.95514623196212101</v>
      </c>
      <c r="AH53" s="12">
        <v>3.1286666666666663</v>
      </c>
      <c r="AI53" s="97">
        <f t="shared" si="25"/>
        <v>16</v>
      </c>
      <c r="AJ53" s="31">
        <f t="shared" si="22"/>
        <v>-0.29701648956333104</v>
      </c>
      <c r="AK53" s="11">
        <v>73716.300892857136</v>
      </c>
      <c r="AL53" s="36"/>
    </row>
    <row r="54" spans="1:38" x14ac:dyDescent="0.3">
      <c r="A54" t="s">
        <v>796</v>
      </c>
      <c r="B54" s="3" t="s">
        <v>65</v>
      </c>
      <c r="C54" s="4" t="s">
        <v>32</v>
      </c>
      <c r="D54" s="5" t="s">
        <v>33</v>
      </c>
      <c r="E54" s="34">
        <f t="shared" si="0"/>
        <v>-6.3592630191302675</v>
      </c>
      <c r="F54" s="6">
        <f t="shared" si="1"/>
        <v>48.470976174604452</v>
      </c>
      <c r="G54" s="7">
        <f t="shared" si="2"/>
        <v>48</v>
      </c>
      <c r="H54" s="97">
        <f t="shared" si="3"/>
        <v>64</v>
      </c>
      <c r="I54" s="31">
        <f t="shared" si="4"/>
        <v>-0.826013574369166</v>
      </c>
      <c r="J54" s="9">
        <v>-2.2613858884467208E-2</v>
      </c>
      <c r="K54" s="8">
        <f t="shared" si="5"/>
        <v>62</v>
      </c>
      <c r="L54" s="31">
        <f t="shared" si="6"/>
        <v>-1.0279676338051518</v>
      </c>
      <c r="M54" s="9">
        <v>7.6373689667089045E-2</v>
      </c>
      <c r="N54" s="8">
        <f t="shared" si="7"/>
        <v>42</v>
      </c>
      <c r="O54" s="31">
        <f t="shared" si="8"/>
        <v>-1.704567419971702</v>
      </c>
      <c r="P54" s="9">
        <v>0.17522336311508202</v>
      </c>
      <c r="Q54" s="8">
        <f t="shared" si="9"/>
        <v>40</v>
      </c>
      <c r="R54" s="31">
        <f t="shared" si="10"/>
        <v>1.6177601318435587E-2</v>
      </c>
      <c r="S54" s="10">
        <v>3.1021779874620306</v>
      </c>
      <c r="T54" s="8">
        <f t="shared" si="11"/>
        <v>19</v>
      </c>
      <c r="U54" s="31">
        <f t="shared" si="12"/>
        <v>-2.2209082968842475</v>
      </c>
      <c r="V54" s="16">
        <v>0.21948349133703826</v>
      </c>
      <c r="W54" s="97">
        <f t="shared" si="23"/>
        <v>67</v>
      </c>
      <c r="X54" s="31">
        <f t="shared" si="14"/>
        <v>-1.0038095701472414</v>
      </c>
      <c r="Y54" s="11">
        <v>75544</v>
      </c>
      <c r="Z54" s="8">
        <f t="shared" si="15"/>
        <v>122</v>
      </c>
      <c r="AA54" s="31">
        <f t="shared" si="16"/>
        <v>-0.37683320337497445</v>
      </c>
      <c r="AB54" s="9">
        <v>5.0999999999999997E-2</v>
      </c>
      <c r="AC54" s="97">
        <f t="shared" si="24"/>
        <v>96</v>
      </c>
      <c r="AD54" s="31">
        <f t="shared" si="18"/>
        <v>-0.68059209789721908</v>
      </c>
      <c r="AE54" s="16">
        <v>0.89370178859031957</v>
      </c>
      <c r="AF54" s="8">
        <f t="shared" si="19"/>
        <v>462</v>
      </c>
      <c r="AG54" s="31">
        <f t="shared" si="20"/>
        <v>0.48079906599598571</v>
      </c>
      <c r="AH54" s="12">
        <v>1.5660000000000001</v>
      </c>
      <c r="AI54" s="97">
        <f t="shared" si="25"/>
        <v>314</v>
      </c>
      <c r="AJ54" s="31">
        <f t="shared" si="22"/>
        <v>-0.18173798651494544</v>
      </c>
      <c r="AK54" s="11">
        <v>219182.75292444904</v>
      </c>
      <c r="AL54" s="36">
        <v>1</v>
      </c>
    </row>
    <row r="55" spans="1:38" x14ac:dyDescent="0.3">
      <c r="A55" t="s">
        <v>1046</v>
      </c>
      <c r="B55" s="3" t="s">
        <v>1135</v>
      </c>
      <c r="C55" s="4" t="s">
        <v>115</v>
      </c>
      <c r="D55" s="5" t="s">
        <v>33</v>
      </c>
      <c r="E55" s="34">
        <f t="shared" si="0"/>
        <v>-6.2970157866823921</v>
      </c>
      <c r="F55" s="6">
        <f t="shared" si="1"/>
        <v>48.272465137796658</v>
      </c>
      <c r="G55" s="7">
        <f t="shared" si="2"/>
        <v>49</v>
      </c>
      <c r="H55" s="97">
        <f t="shared" si="3"/>
        <v>47</v>
      </c>
      <c r="I55" s="31">
        <f t="shared" si="4"/>
        <v>-0.9872005008865905</v>
      </c>
      <c r="J55" s="9">
        <v>-3.6193029490616646E-2</v>
      </c>
      <c r="K55" s="8">
        <f t="shared" si="5"/>
        <v>535</v>
      </c>
      <c r="L55" s="31">
        <f t="shared" si="6"/>
        <v>1.236719487151499</v>
      </c>
      <c r="M55" s="9">
        <v>0</v>
      </c>
      <c r="N55" s="8">
        <f t="shared" si="7"/>
        <v>177</v>
      </c>
      <c r="O55" s="31">
        <f t="shared" si="8"/>
        <v>-0.11610279307410086</v>
      </c>
      <c r="P55" s="9">
        <v>6.9587628865979384E-2</v>
      </c>
      <c r="Q55" s="8">
        <f t="shared" si="9"/>
        <v>386</v>
      </c>
      <c r="R55" s="31">
        <f t="shared" si="10"/>
        <v>5.302226144051659E-2</v>
      </c>
      <c r="S55" s="10">
        <v>0</v>
      </c>
      <c r="T55" s="8">
        <f t="shared" si="11"/>
        <v>168</v>
      </c>
      <c r="U55" s="31">
        <f t="shared" si="12"/>
        <v>-0.14830924342511231</v>
      </c>
      <c r="V55" s="16">
        <v>8.5192697768762676E-2</v>
      </c>
      <c r="W55" s="97">
        <f t="shared" si="23"/>
        <v>32</v>
      </c>
      <c r="X55" s="31">
        <f t="shared" si="14"/>
        <v>-1.2531208956844848</v>
      </c>
      <c r="Y55" s="11">
        <v>64052</v>
      </c>
      <c r="Z55" s="8">
        <f t="shared" si="15"/>
        <v>102</v>
      </c>
      <c r="AA55" s="31">
        <f t="shared" si="16"/>
        <v>-0.49817715239209442</v>
      </c>
      <c r="AB55" s="9">
        <v>5.2999999999999999E-2</v>
      </c>
      <c r="AC55" s="97">
        <f t="shared" si="24"/>
        <v>334</v>
      </c>
      <c r="AD55" s="31">
        <f t="shared" si="18"/>
        <v>0.41989178254811171</v>
      </c>
      <c r="AE55" s="16">
        <v>0.95503746877602003</v>
      </c>
      <c r="AF55" s="8">
        <f t="shared" si="19"/>
        <v>1</v>
      </c>
      <c r="AG55" s="31">
        <f t="shared" si="20"/>
        <v>-18.920083874995601</v>
      </c>
      <c r="AH55" s="12">
        <v>22.679000000000002</v>
      </c>
      <c r="AI55" s="97">
        <f t="shared" si="25"/>
        <v>1</v>
      </c>
      <c r="AJ55" s="31">
        <f t="shared" si="22"/>
        <v>-0.34631409565021981</v>
      </c>
      <c r="AK55" s="11">
        <v>11509.144645340752</v>
      </c>
      <c r="AL55" s="36"/>
    </row>
    <row r="56" spans="1:38" x14ac:dyDescent="0.3">
      <c r="A56" t="s">
        <v>976</v>
      </c>
      <c r="B56" s="3" t="s">
        <v>519</v>
      </c>
      <c r="C56" s="4" t="s">
        <v>32</v>
      </c>
      <c r="D56" s="5" t="s">
        <v>33</v>
      </c>
      <c r="E56" s="34">
        <f t="shared" si="0"/>
        <v>-6.08706817567837</v>
      </c>
      <c r="F56" s="6">
        <f t="shared" si="1"/>
        <v>47.602926649147769</v>
      </c>
      <c r="G56" s="7">
        <f t="shared" si="2"/>
        <v>50</v>
      </c>
      <c r="H56" s="97">
        <f t="shared" si="3"/>
        <v>83</v>
      </c>
      <c r="I56" s="31">
        <f t="shared" si="4"/>
        <v>-0.71712536426297291</v>
      </c>
      <c r="J56" s="9">
        <v>-1.3440586498319917E-2</v>
      </c>
      <c r="K56" s="8">
        <f t="shared" si="5"/>
        <v>45</v>
      </c>
      <c r="L56" s="31">
        <f t="shared" si="6"/>
        <v>-1.3357910725558371</v>
      </c>
      <c r="M56" s="9">
        <v>8.6754643206256116E-2</v>
      </c>
      <c r="N56" s="8">
        <f t="shared" si="7"/>
        <v>33</v>
      </c>
      <c r="O56" s="31">
        <f t="shared" si="8"/>
        <v>-1.9427412703506131</v>
      </c>
      <c r="P56" s="9">
        <v>0.19106234947819106</v>
      </c>
      <c r="Q56" s="8">
        <f t="shared" si="9"/>
        <v>47</v>
      </c>
      <c r="R56" s="31">
        <f t="shared" si="10"/>
        <v>1.8699128828940613E-2</v>
      </c>
      <c r="S56" s="10">
        <v>2.8898751161110536</v>
      </c>
      <c r="T56" s="8">
        <f t="shared" si="11"/>
        <v>103</v>
      </c>
      <c r="U56" s="31">
        <f t="shared" si="12"/>
        <v>-0.47740037402257091</v>
      </c>
      <c r="V56" s="16">
        <v>0.10651563961342617</v>
      </c>
      <c r="W56" s="97">
        <f t="shared" si="23"/>
        <v>91</v>
      </c>
      <c r="X56" s="31">
        <f t="shared" si="14"/>
        <v>-0.87616008881578133</v>
      </c>
      <c r="Y56" s="11">
        <v>81428</v>
      </c>
      <c r="Z56" s="8">
        <f t="shared" si="15"/>
        <v>43</v>
      </c>
      <c r="AA56" s="31">
        <f t="shared" si="16"/>
        <v>-1.3475847955119338</v>
      </c>
      <c r="AB56" s="9">
        <v>6.7000000000000004E-2</v>
      </c>
      <c r="AC56" s="97">
        <f t="shared" si="24"/>
        <v>81</v>
      </c>
      <c r="AD56" s="31">
        <f t="shared" si="18"/>
        <v>-0.82516365096947619</v>
      </c>
      <c r="AE56" s="16">
        <v>0.8856440653462484</v>
      </c>
      <c r="AF56" s="8">
        <f t="shared" si="19"/>
        <v>161</v>
      </c>
      <c r="AG56" s="31">
        <f t="shared" si="20"/>
        <v>-0.23135383881472199</v>
      </c>
      <c r="AH56" s="12">
        <v>2.3409999999999997</v>
      </c>
      <c r="AI56" s="97">
        <f t="shared" si="25"/>
        <v>89</v>
      </c>
      <c r="AJ56" s="31">
        <f t="shared" si="22"/>
        <v>-0.26259822371421043</v>
      </c>
      <c r="AK56" s="11">
        <v>117147.6682836206</v>
      </c>
      <c r="AL56" s="36"/>
    </row>
    <row r="57" spans="1:38" x14ac:dyDescent="0.3">
      <c r="A57" t="s">
        <v>646</v>
      </c>
      <c r="B57" s="3" t="s">
        <v>1143</v>
      </c>
      <c r="C57" s="4" t="s">
        <v>224</v>
      </c>
      <c r="D57" s="5" t="s">
        <v>37</v>
      </c>
      <c r="E57" s="34">
        <f t="shared" si="0"/>
        <v>-5.8792185293240156</v>
      </c>
      <c r="F57" s="6">
        <f t="shared" si="1"/>
        <v>46.940078725226236</v>
      </c>
      <c r="G57" s="7">
        <f t="shared" si="2"/>
        <v>51</v>
      </c>
      <c r="H57" s="97">
        <f t="shared" si="3"/>
        <v>172</v>
      </c>
      <c r="I57" s="31">
        <f t="shared" si="4"/>
        <v>-0.36603331342055545</v>
      </c>
      <c r="J57" s="9">
        <v>1.6137115365340238E-2</v>
      </c>
      <c r="K57" s="8">
        <f t="shared" si="5"/>
        <v>22</v>
      </c>
      <c r="L57" s="31">
        <f t="shared" si="6"/>
        <v>-1.9812095491942181</v>
      </c>
      <c r="M57" s="9">
        <v>0.10852055955913523</v>
      </c>
      <c r="N57" s="8">
        <f t="shared" si="7"/>
        <v>34</v>
      </c>
      <c r="O57" s="31">
        <f t="shared" si="8"/>
        <v>-1.9119652906211837</v>
      </c>
      <c r="P57" s="9">
        <v>0.18901569186875891</v>
      </c>
      <c r="Q57" s="8">
        <f t="shared" si="9"/>
        <v>44</v>
      </c>
      <c r="R57" s="31">
        <f t="shared" si="10"/>
        <v>1.7876188122988513E-2</v>
      </c>
      <c r="S57" s="10">
        <v>2.9591635431051491</v>
      </c>
      <c r="T57" s="8">
        <f t="shared" si="11"/>
        <v>68</v>
      </c>
      <c r="U57" s="31">
        <f t="shared" si="12"/>
        <v>-0.87130187597562736</v>
      </c>
      <c r="V57" s="16">
        <v>0.13203786746387644</v>
      </c>
      <c r="W57" s="97">
        <f t="shared" si="23"/>
        <v>75</v>
      </c>
      <c r="X57" s="31">
        <f t="shared" si="14"/>
        <v>-0.97161517342802206</v>
      </c>
      <c r="Y57" s="11">
        <v>77028</v>
      </c>
      <c r="Z57" s="8">
        <f t="shared" si="15"/>
        <v>102</v>
      </c>
      <c r="AA57" s="31">
        <f t="shared" si="16"/>
        <v>-0.49817715239209442</v>
      </c>
      <c r="AB57" s="9">
        <v>5.2999999999999999E-2</v>
      </c>
      <c r="AC57" s="97">
        <f t="shared" si="24"/>
        <v>92</v>
      </c>
      <c r="AD57" s="31">
        <f t="shared" si="18"/>
        <v>-0.72821021794323149</v>
      </c>
      <c r="AE57" s="16">
        <v>0.89104778353483016</v>
      </c>
      <c r="AF57" s="8">
        <f t="shared" si="19"/>
        <v>18</v>
      </c>
      <c r="AG57" s="31">
        <f t="shared" si="20"/>
        <v>-1.0402982782147565</v>
      </c>
      <c r="AH57" s="12">
        <v>3.2213333333333334</v>
      </c>
      <c r="AI57" s="97">
        <f t="shared" si="25"/>
        <v>49</v>
      </c>
      <c r="AJ57" s="31">
        <f t="shared" si="22"/>
        <v>-0.27575888751785249</v>
      </c>
      <c r="AK57" s="11">
        <v>100540.62517261787</v>
      </c>
      <c r="AL57" s="36">
        <v>1</v>
      </c>
    </row>
    <row r="58" spans="1:38" x14ac:dyDescent="0.3">
      <c r="A58" t="s">
        <v>540</v>
      </c>
      <c r="B58" s="3" t="s">
        <v>254</v>
      </c>
      <c r="C58" s="4" t="s">
        <v>162</v>
      </c>
      <c r="D58" s="5" t="s">
        <v>37</v>
      </c>
      <c r="E58" s="34">
        <f t="shared" si="0"/>
        <v>-5.7322193430580901</v>
      </c>
      <c r="F58" s="6">
        <f t="shared" si="1"/>
        <v>46.471287427557129</v>
      </c>
      <c r="G58" s="7">
        <f t="shared" si="2"/>
        <v>52</v>
      </c>
      <c r="H58" s="97">
        <f t="shared" si="3"/>
        <v>230</v>
      </c>
      <c r="I58" s="31">
        <f t="shared" si="4"/>
        <v>-0.18842490529972347</v>
      </c>
      <c r="J58" s="9">
        <v>3.1099711445976341E-2</v>
      </c>
      <c r="K58" s="8">
        <f t="shared" si="5"/>
        <v>180</v>
      </c>
      <c r="L58" s="31">
        <f t="shared" si="6"/>
        <v>-0.16848646077614018</v>
      </c>
      <c r="M58" s="9">
        <v>4.7388781431334626E-2</v>
      </c>
      <c r="N58" s="8">
        <f t="shared" si="7"/>
        <v>113</v>
      </c>
      <c r="O58" s="31">
        <f t="shared" si="8"/>
        <v>-0.45892302996898077</v>
      </c>
      <c r="P58" s="9">
        <v>9.2385786802030453E-2</v>
      </c>
      <c r="Q58" s="8">
        <f t="shared" si="9"/>
        <v>386</v>
      </c>
      <c r="R58" s="31">
        <f t="shared" si="10"/>
        <v>5.302226144051659E-2</v>
      </c>
      <c r="S58" s="10">
        <v>0</v>
      </c>
      <c r="T58" s="8">
        <f t="shared" si="11"/>
        <v>104</v>
      </c>
      <c r="U58" s="31">
        <f t="shared" si="12"/>
        <v>-0.47120972175538217</v>
      </c>
      <c r="V58" s="16">
        <v>0.10611452604335167</v>
      </c>
      <c r="W58" s="97">
        <f t="shared" si="23"/>
        <v>111</v>
      </c>
      <c r="X58" s="31">
        <f t="shared" si="14"/>
        <v>-0.79662864786385534</v>
      </c>
      <c r="Y58" s="11">
        <v>85094</v>
      </c>
      <c r="Z58" s="8">
        <f t="shared" si="15"/>
        <v>52</v>
      </c>
      <c r="AA58" s="31">
        <f t="shared" si="16"/>
        <v>-1.1048968974776938</v>
      </c>
      <c r="AB58" s="9">
        <v>6.3E-2</v>
      </c>
      <c r="AC58" s="97">
        <f t="shared" si="24"/>
        <v>17</v>
      </c>
      <c r="AD58" s="31">
        <f t="shared" si="18"/>
        <v>-2.7026607594877547</v>
      </c>
      <c r="AE58" s="16">
        <v>0.78100140383715488</v>
      </c>
      <c r="AF58" s="8">
        <f t="shared" si="19"/>
        <v>111</v>
      </c>
      <c r="AG58" s="31">
        <f t="shared" si="20"/>
        <v>-0.37225290815361517</v>
      </c>
      <c r="AH58" s="12">
        <v>2.4943333333333335</v>
      </c>
      <c r="AI58" s="97">
        <f t="shared" si="25"/>
        <v>55</v>
      </c>
      <c r="AJ58" s="31">
        <f t="shared" si="22"/>
        <v>-0.27452591755027927</v>
      </c>
      <c r="AK58" s="11">
        <v>102096.47263681592</v>
      </c>
      <c r="AL58" s="36"/>
    </row>
    <row r="59" spans="1:38" x14ac:dyDescent="0.3">
      <c r="A59" t="s">
        <v>705</v>
      </c>
      <c r="B59" s="3" t="s">
        <v>813</v>
      </c>
      <c r="C59" s="4" t="s">
        <v>72</v>
      </c>
      <c r="D59" s="5" t="s">
        <v>37</v>
      </c>
      <c r="E59" s="34">
        <f t="shared" si="0"/>
        <v>-5.6859843980808291</v>
      </c>
      <c r="F59" s="6">
        <f t="shared" si="1"/>
        <v>46.323840762006611</v>
      </c>
      <c r="G59" s="7">
        <f t="shared" si="2"/>
        <v>53</v>
      </c>
      <c r="H59" s="97">
        <f t="shared" si="3"/>
        <v>334</v>
      </c>
      <c r="I59" s="31">
        <f t="shared" si="4"/>
        <v>0.1295415768162928</v>
      </c>
      <c r="J59" s="9">
        <v>5.788675429726986E-2</v>
      </c>
      <c r="K59" s="8">
        <f t="shared" si="5"/>
        <v>137</v>
      </c>
      <c r="L59" s="31">
        <f t="shared" si="6"/>
        <v>-0.37698929176198465</v>
      </c>
      <c r="M59" s="9">
        <v>5.4420273932469052E-2</v>
      </c>
      <c r="N59" s="8">
        <f t="shared" si="7"/>
        <v>50</v>
      </c>
      <c r="O59" s="31">
        <f t="shared" si="8"/>
        <v>-1.462828403218924</v>
      </c>
      <c r="P59" s="9">
        <v>0.15914728682170542</v>
      </c>
      <c r="Q59" s="8">
        <f t="shared" si="9"/>
        <v>55</v>
      </c>
      <c r="R59" s="31">
        <f t="shared" si="10"/>
        <v>2.3380928831506137E-2</v>
      </c>
      <c r="S59" s="10">
        <v>2.4956856498075135</v>
      </c>
      <c r="T59" s="8">
        <f t="shared" si="11"/>
        <v>62</v>
      </c>
      <c r="U59" s="31">
        <f t="shared" si="12"/>
        <v>-0.9748712111096195</v>
      </c>
      <c r="V59" s="16">
        <v>0.13874847952426003</v>
      </c>
      <c r="W59" s="97">
        <f t="shared" si="23"/>
        <v>129</v>
      </c>
      <c r="X59" s="31">
        <f t="shared" si="14"/>
        <v>-0.74052709131675198</v>
      </c>
      <c r="Y59" s="11">
        <v>87680</v>
      </c>
      <c r="Z59" s="8">
        <f t="shared" si="15"/>
        <v>102</v>
      </c>
      <c r="AA59" s="31">
        <f t="shared" si="16"/>
        <v>-0.49817715239209442</v>
      </c>
      <c r="AB59" s="9">
        <v>5.2999999999999999E-2</v>
      </c>
      <c r="AC59" s="97">
        <f t="shared" si="24"/>
        <v>37</v>
      </c>
      <c r="AD59" s="31">
        <f t="shared" si="18"/>
        <v>-1.7900036725223956</v>
      </c>
      <c r="AE59" s="16">
        <v>0.83186852165687941</v>
      </c>
      <c r="AF59" s="8">
        <f t="shared" si="19"/>
        <v>90</v>
      </c>
      <c r="AG59" s="31">
        <f t="shared" si="20"/>
        <v>-0.46322469857459569</v>
      </c>
      <c r="AH59" s="12">
        <v>2.5933333333333333</v>
      </c>
      <c r="AI59" s="97">
        <f t="shared" si="25"/>
        <v>93</v>
      </c>
      <c r="AJ59" s="31">
        <f t="shared" si="22"/>
        <v>-0.26115877188991299</v>
      </c>
      <c r="AK59" s="11">
        <v>118964.06894995354</v>
      </c>
      <c r="AL59" s="36">
        <v>1</v>
      </c>
    </row>
    <row r="60" spans="1:38" x14ac:dyDescent="0.3">
      <c r="A60" t="s">
        <v>1007</v>
      </c>
      <c r="B60" s="3" t="s">
        <v>209</v>
      </c>
      <c r="C60" s="4" t="s">
        <v>72</v>
      </c>
      <c r="D60" s="5" t="s">
        <v>37</v>
      </c>
      <c r="E60" s="34">
        <f t="shared" si="0"/>
        <v>-5.6695370732129327</v>
      </c>
      <c r="F60" s="6">
        <f t="shared" si="1"/>
        <v>46.271389024253054</v>
      </c>
      <c r="G60" s="7">
        <f t="shared" si="2"/>
        <v>54</v>
      </c>
      <c r="H60" s="97">
        <f t="shared" si="3"/>
        <v>48</v>
      </c>
      <c r="I60" s="31">
        <f t="shared" si="4"/>
        <v>-0.98361642027296281</v>
      </c>
      <c r="J60" s="9">
        <v>-3.5891089108910923E-2</v>
      </c>
      <c r="K60" s="8">
        <f t="shared" si="5"/>
        <v>54</v>
      </c>
      <c r="L60" s="31">
        <f t="shared" si="6"/>
        <v>-1.1828595469112635</v>
      </c>
      <c r="M60" s="9">
        <v>8.1597222222222224E-2</v>
      </c>
      <c r="N60" s="8">
        <f t="shared" si="7"/>
        <v>32</v>
      </c>
      <c r="O60" s="31">
        <f t="shared" si="8"/>
        <v>-1.9691207978080192</v>
      </c>
      <c r="P60" s="9">
        <v>0.19281663516068054</v>
      </c>
      <c r="Q60" s="8">
        <f t="shared" si="9"/>
        <v>27</v>
      </c>
      <c r="R60" s="31">
        <f t="shared" si="10"/>
        <v>7.2827375261263951E-3</v>
      </c>
      <c r="S60" s="10">
        <v>3.8510911424903722</v>
      </c>
      <c r="T60" s="8">
        <f t="shared" si="11"/>
        <v>110</v>
      </c>
      <c r="U60" s="31">
        <f t="shared" si="12"/>
        <v>-0.4327036906088223</v>
      </c>
      <c r="V60" s="16">
        <v>0.10361958836053939</v>
      </c>
      <c r="W60" s="97">
        <f t="shared" si="23"/>
        <v>158</v>
      </c>
      <c r="X60" s="31">
        <f t="shared" si="14"/>
        <v>-0.65368465865702474</v>
      </c>
      <c r="Y60" s="11">
        <v>91683</v>
      </c>
      <c r="Z60" s="8">
        <f t="shared" si="15"/>
        <v>78</v>
      </c>
      <c r="AA60" s="31">
        <f t="shared" si="16"/>
        <v>-0.680193075917774</v>
      </c>
      <c r="AB60" s="9">
        <v>5.5999999999999994E-2</v>
      </c>
      <c r="AC60" s="97">
        <f t="shared" si="24"/>
        <v>67</v>
      </c>
      <c r="AD60" s="31">
        <f t="shared" si="18"/>
        <v>-1.1227452836268279</v>
      </c>
      <c r="AE60" s="16">
        <v>0.86905829596412554</v>
      </c>
      <c r="AF60" s="8">
        <f t="shared" si="19"/>
        <v>39</v>
      </c>
      <c r="AG60" s="31">
        <f t="shared" si="20"/>
        <v>-0.82190472073947274</v>
      </c>
      <c r="AH60" s="12">
        <v>2.9836666666666667</v>
      </c>
      <c r="AI60" s="97">
        <f t="shared" si="25"/>
        <v>29</v>
      </c>
      <c r="AJ60" s="31">
        <f t="shared" si="22"/>
        <v>-0.28510852855866742</v>
      </c>
      <c r="AK60" s="11">
        <v>88742.596277278557</v>
      </c>
      <c r="AL60" s="36"/>
    </row>
    <row r="61" spans="1:38" x14ac:dyDescent="0.3">
      <c r="A61" t="s">
        <v>644</v>
      </c>
      <c r="B61" s="3" t="s">
        <v>1123</v>
      </c>
      <c r="C61" s="4" t="s">
        <v>36</v>
      </c>
      <c r="D61" s="5" t="s">
        <v>37</v>
      </c>
      <c r="E61" s="34">
        <f t="shared" si="0"/>
        <v>-5.6499145281206475</v>
      </c>
      <c r="F61" s="6">
        <f t="shared" si="1"/>
        <v>46.208811273919508</v>
      </c>
      <c r="G61" s="7">
        <f t="shared" si="2"/>
        <v>55</v>
      </c>
      <c r="H61" s="97">
        <f t="shared" si="3"/>
        <v>201</v>
      </c>
      <c r="I61" s="31">
        <f t="shared" si="4"/>
        <v>-0.28950505474426663</v>
      </c>
      <c r="J61" s="9">
        <v>2.2584228063680101E-2</v>
      </c>
      <c r="K61" s="8">
        <f t="shared" si="5"/>
        <v>202</v>
      </c>
      <c r="L61" s="31">
        <f t="shared" si="6"/>
        <v>-9.4626822863408622E-2</v>
      </c>
      <c r="M61" s="9">
        <v>4.4897959183673466E-2</v>
      </c>
      <c r="N61" s="8">
        <f t="shared" si="7"/>
        <v>112</v>
      </c>
      <c r="O61" s="31">
        <f t="shared" si="8"/>
        <v>-0.45950129447410554</v>
      </c>
      <c r="P61" s="9">
        <v>9.2424242424242423E-2</v>
      </c>
      <c r="Q61" s="8">
        <f t="shared" si="9"/>
        <v>263</v>
      </c>
      <c r="R61" s="31">
        <f t="shared" si="10"/>
        <v>4.8722105861309491E-2</v>
      </c>
      <c r="S61" s="10">
        <v>0.3620564808110065</v>
      </c>
      <c r="T61" s="8">
        <f t="shared" si="11"/>
        <v>40</v>
      </c>
      <c r="U61" s="31">
        <f t="shared" si="12"/>
        <v>-1.4067127439662597</v>
      </c>
      <c r="V61" s="16">
        <v>0.16672897196261682</v>
      </c>
      <c r="W61" s="97">
        <f t="shared" si="23"/>
        <v>56</v>
      </c>
      <c r="X61" s="31">
        <f t="shared" si="14"/>
        <v>-1.0707366010628694</v>
      </c>
      <c r="Y61" s="11">
        <v>72459</v>
      </c>
      <c r="Z61" s="8">
        <f t="shared" si="15"/>
        <v>48</v>
      </c>
      <c r="AA61" s="31">
        <f t="shared" si="16"/>
        <v>-1.2262408464948138</v>
      </c>
      <c r="AB61" s="9">
        <v>6.5000000000000002E-2</v>
      </c>
      <c r="AC61" s="97">
        <f t="shared" si="24"/>
        <v>47</v>
      </c>
      <c r="AD61" s="31">
        <f t="shared" si="18"/>
        <v>-1.4364682839308418</v>
      </c>
      <c r="AE61" s="16">
        <v>0.85157288435976963</v>
      </c>
      <c r="AF61" s="8">
        <f t="shared" si="19"/>
        <v>396</v>
      </c>
      <c r="AG61" s="31">
        <f t="shared" si="20"/>
        <v>0.26118029922210301</v>
      </c>
      <c r="AH61" s="12">
        <v>1.8049999999999999</v>
      </c>
      <c r="AI61" s="97">
        <f t="shared" si="25"/>
        <v>59</v>
      </c>
      <c r="AJ61" s="31">
        <f t="shared" si="22"/>
        <v>-0.27295587782669423</v>
      </c>
      <c r="AK61" s="11">
        <v>104077.65821868212</v>
      </c>
      <c r="AL61" s="36"/>
    </row>
    <row r="62" spans="1:38" x14ac:dyDescent="0.3">
      <c r="A62" t="s">
        <v>630</v>
      </c>
      <c r="B62" s="3" t="s">
        <v>740</v>
      </c>
      <c r="C62" s="4" t="s">
        <v>94</v>
      </c>
      <c r="D62" s="5" t="s">
        <v>44</v>
      </c>
      <c r="E62" s="34">
        <f t="shared" si="0"/>
        <v>-5.6165208010927126</v>
      </c>
      <c r="F62" s="6">
        <f t="shared" si="1"/>
        <v>46.102316203946032</v>
      </c>
      <c r="G62" s="7">
        <f t="shared" si="2"/>
        <v>56</v>
      </c>
      <c r="H62" s="97">
        <f t="shared" si="3"/>
        <v>95</v>
      </c>
      <c r="I62" s="31">
        <f t="shared" si="4"/>
        <v>-0.65854193344219525</v>
      </c>
      <c r="J62" s="9">
        <v>-8.5052333713844241E-3</v>
      </c>
      <c r="K62" s="8">
        <f t="shared" si="5"/>
        <v>213</v>
      </c>
      <c r="L62" s="31">
        <f t="shared" si="6"/>
        <v>-5.351035417251411E-2</v>
      </c>
      <c r="M62" s="9">
        <v>4.3511358628150164E-2</v>
      </c>
      <c r="N62" s="8">
        <f t="shared" si="7"/>
        <v>37</v>
      </c>
      <c r="O62" s="31">
        <f t="shared" si="8"/>
        <v>-1.7898373751099812</v>
      </c>
      <c r="P62" s="9">
        <v>0.18089396740043689</v>
      </c>
      <c r="Q62" s="8">
        <f t="shared" si="9"/>
        <v>75</v>
      </c>
      <c r="R62" s="31">
        <f t="shared" si="10"/>
        <v>2.9332914383668494E-2</v>
      </c>
      <c r="S62" s="10">
        <v>1.9945514691574235</v>
      </c>
      <c r="T62" s="8">
        <f t="shared" si="11"/>
        <v>79</v>
      </c>
      <c r="U62" s="31">
        <f t="shared" si="12"/>
        <v>-0.73781545309282703</v>
      </c>
      <c r="V62" s="16">
        <v>0.12338882478984671</v>
      </c>
      <c r="W62" s="97">
        <f t="shared" si="23"/>
        <v>80</v>
      </c>
      <c r="X62" s="31">
        <f t="shared" si="14"/>
        <v>-0.93076473608146537</v>
      </c>
      <c r="Y62" s="11">
        <v>78911</v>
      </c>
      <c r="Z62" s="8">
        <f t="shared" si="15"/>
        <v>180</v>
      </c>
      <c r="AA62" s="31">
        <f t="shared" si="16"/>
        <v>-7.3473330832174943E-2</v>
      </c>
      <c r="AB62" s="9">
        <v>4.5999999999999999E-2</v>
      </c>
      <c r="AC62" s="97">
        <f t="shared" si="24"/>
        <v>33</v>
      </c>
      <c r="AD62" s="31">
        <f t="shared" si="18"/>
        <v>-2.0082196069730158</v>
      </c>
      <c r="AE62" s="16">
        <v>0.81970621468926552</v>
      </c>
      <c r="AF62" s="8">
        <f t="shared" si="19"/>
        <v>466</v>
      </c>
      <c r="AG62" s="31">
        <f t="shared" si="20"/>
        <v>0.49213225200802729</v>
      </c>
      <c r="AH62" s="12">
        <v>1.5536666666666665</v>
      </c>
      <c r="AI62" s="97">
        <f t="shared" si="25"/>
        <v>265</v>
      </c>
      <c r="AJ62" s="31">
        <f t="shared" si="22"/>
        <v>-0.20305281794098431</v>
      </c>
      <c r="AK62" s="11">
        <v>192286.2126224298</v>
      </c>
      <c r="AL62" s="36">
        <v>1</v>
      </c>
    </row>
    <row r="63" spans="1:38" x14ac:dyDescent="0.3">
      <c r="A63" t="s">
        <v>269</v>
      </c>
      <c r="B63" s="3" t="s">
        <v>176</v>
      </c>
      <c r="C63" s="4" t="s">
        <v>89</v>
      </c>
      <c r="D63" s="5" t="s">
        <v>37</v>
      </c>
      <c r="E63" s="34">
        <f t="shared" si="0"/>
        <v>-5.6096366535197575</v>
      </c>
      <c r="F63" s="6">
        <f t="shared" si="1"/>
        <v>46.080362147219262</v>
      </c>
      <c r="G63" s="7">
        <f t="shared" si="2"/>
        <v>57</v>
      </c>
      <c r="H63" s="97">
        <f t="shared" si="3"/>
        <v>237</v>
      </c>
      <c r="I63" s="31">
        <f t="shared" si="4"/>
        <v>-0.16839788250147289</v>
      </c>
      <c r="J63" s="9">
        <v>3.2786885245901676E-2</v>
      </c>
      <c r="K63" s="8">
        <f t="shared" si="5"/>
        <v>25</v>
      </c>
      <c r="L63" s="31">
        <f t="shared" si="6"/>
        <v>-1.913176622883124</v>
      </c>
      <c r="M63" s="9">
        <v>0.10622623574144487</v>
      </c>
      <c r="N63" s="8">
        <f t="shared" si="7"/>
        <v>100</v>
      </c>
      <c r="O63" s="31">
        <f t="shared" si="8"/>
        <v>-0.57502080668988809</v>
      </c>
      <c r="P63" s="9">
        <v>0.10010649627263046</v>
      </c>
      <c r="Q63" s="8">
        <f t="shared" si="9"/>
        <v>28</v>
      </c>
      <c r="R63" s="31">
        <f t="shared" si="10"/>
        <v>7.3548889983368147E-3</v>
      </c>
      <c r="S63" s="10">
        <v>3.8450162673765154</v>
      </c>
      <c r="T63" s="8">
        <f t="shared" si="11"/>
        <v>42</v>
      </c>
      <c r="U63" s="31">
        <f t="shared" si="12"/>
        <v>-1.3975083172395006</v>
      </c>
      <c r="V63" s="16">
        <v>0.16613258561986782</v>
      </c>
      <c r="W63" s="97">
        <f t="shared" si="23"/>
        <v>108</v>
      </c>
      <c r="X63" s="31">
        <f t="shared" si="14"/>
        <v>-0.8027247566765916</v>
      </c>
      <c r="Y63" s="11">
        <v>84813</v>
      </c>
      <c r="Z63" s="8">
        <f t="shared" si="15"/>
        <v>45</v>
      </c>
      <c r="AA63" s="31">
        <f t="shared" si="16"/>
        <v>-1.2869128210033738</v>
      </c>
      <c r="AB63" s="9">
        <v>6.6000000000000003E-2</v>
      </c>
      <c r="AC63" s="97">
        <f t="shared" si="24"/>
        <v>88</v>
      </c>
      <c r="AD63" s="31">
        <f t="shared" si="18"/>
        <v>-0.757990312022919</v>
      </c>
      <c r="AE63" s="16">
        <v>0.88938798427849519</v>
      </c>
      <c r="AF63" s="8">
        <f t="shared" si="19"/>
        <v>37</v>
      </c>
      <c r="AG63" s="31">
        <f t="shared" si="20"/>
        <v>-0.82527404631062029</v>
      </c>
      <c r="AH63" s="12">
        <v>2.9873333333333334</v>
      </c>
      <c r="AI63" s="97">
        <f t="shared" si="25"/>
        <v>41</v>
      </c>
      <c r="AJ63" s="31">
        <f t="shared" si="22"/>
        <v>-0.28048956384806611</v>
      </c>
      <c r="AK63" s="11">
        <v>94571.127970028596</v>
      </c>
      <c r="AL63" s="36"/>
    </row>
    <row r="64" spans="1:38" x14ac:dyDescent="0.3">
      <c r="A64" t="s">
        <v>1076</v>
      </c>
      <c r="B64" s="3" t="s">
        <v>270</v>
      </c>
      <c r="C64" s="4" t="s">
        <v>143</v>
      </c>
      <c r="D64" s="5" t="s">
        <v>44</v>
      </c>
      <c r="E64" s="34">
        <f t="shared" si="0"/>
        <v>-5.6012987039694178</v>
      </c>
      <c r="F64" s="6">
        <f t="shared" si="1"/>
        <v>46.053771808259611</v>
      </c>
      <c r="G64" s="7">
        <f t="shared" si="2"/>
        <v>58</v>
      </c>
      <c r="H64" s="97">
        <f t="shared" si="3"/>
        <v>264</v>
      </c>
      <c r="I64" s="31">
        <f t="shared" si="4"/>
        <v>-8.4996388453066951E-2</v>
      </c>
      <c r="J64" s="9">
        <v>3.9813032719274055E-2</v>
      </c>
      <c r="K64" s="8">
        <f t="shared" si="5"/>
        <v>376</v>
      </c>
      <c r="L64" s="31">
        <f t="shared" si="6"/>
        <v>0.49876585581679617</v>
      </c>
      <c r="M64" s="9">
        <v>2.4886546625677061E-2</v>
      </c>
      <c r="N64" s="8">
        <f t="shared" si="7"/>
        <v>76</v>
      </c>
      <c r="O64" s="31">
        <f t="shared" si="8"/>
        <v>-0.86441081703457023</v>
      </c>
      <c r="P64" s="9">
        <v>0.11935144873142171</v>
      </c>
      <c r="Q64" s="8">
        <f t="shared" si="9"/>
        <v>172</v>
      </c>
      <c r="R64" s="31">
        <f t="shared" si="10"/>
        <v>4.4228649089954435E-2</v>
      </c>
      <c r="S64" s="10">
        <v>0.74038817494314879</v>
      </c>
      <c r="T64" s="8">
        <f t="shared" si="11"/>
        <v>61</v>
      </c>
      <c r="U64" s="31">
        <f t="shared" si="12"/>
        <v>-1.0258753946427137</v>
      </c>
      <c r="V64" s="16">
        <v>0.1420532153198929</v>
      </c>
      <c r="W64" s="97">
        <f t="shared" si="23"/>
        <v>60</v>
      </c>
      <c r="X64" s="31">
        <f t="shared" si="14"/>
        <v>-1.0430112378504959</v>
      </c>
      <c r="Y64" s="11">
        <v>73737</v>
      </c>
      <c r="Z64" s="8">
        <f t="shared" si="15"/>
        <v>218</v>
      </c>
      <c r="AA64" s="31">
        <f t="shared" si="16"/>
        <v>0.10854259269350501</v>
      </c>
      <c r="AB64" s="9">
        <v>4.2999999999999997E-2</v>
      </c>
      <c r="AC64" s="97">
        <f t="shared" si="24"/>
        <v>15</v>
      </c>
      <c r="AD64" s="31">
        <f t="shared" si="18"/>
        <v>-2.8238054874290923</v>
      </c>
      <c r="AE64" s="16">
        <v>0.77424937918579273</v>
      </c>
      <c r="AF64" s="8">
        <f t="shared" si="19"/>
        <v>202</v>
      </c>
      <c r="AG64" s="31">
        <f t="shared" si="20"/>
        <v>-0.13578751352399504</v>
      </c>
      <c r="AH64" s="12">
        <v>2.2370000000000001</v>
      </c>
      <c r="AI64" s="97">
        <f t="shared" si="25"/>
        <v>81</v>
      </c>
      <c r="AJ64" s="31">
        <f t="shared" si="22"/>
        <v>-0.26584998902375506</v>
      </c>
      <c r="AK64" s="11">
        <v>113044.36411232746</v>
      </c>
      <c r="AL64" s="36"/>
    </row>
    <row r="65" spans="1:38" x14ac:dyDescent="0.3">
      <c r="A65" t="s">
        <v>896</v>
      </c>
      <c r="B65" s="3" t="s">
        <v>887</v>
      </c>
      <c r="C65" s="4" t="s">
        <v>89</v>
      </c>
      <c r="D65" s="5" t="s">
        <v>37</v>
      </c>
      <c r="E65" s="34">
        <f t="shared" si="0"/>
        <v>-5.600805776287622</v>
      </c>
      <c r="F65" s="6">
        <f t="shared" si="1"/>
        <v>46.05219982535634</v>
      </c>
      <c r="G65" s="7">
        <f t="shared" si="2"/>
        <v>59</v>
      </c>
      <c r="H65" s="97">
        <f t="shared" si="3"/>
        <v>192</v>
      </c>
      <c r="I65" s="31">
        <f t="shared" si="4"/>
        <v>-0.31673101023659095</v>
      </c>
      <c r="J65" s="9">
        <v>2.0290581162324628E-2</v>
      </c>
      <c r="K65" s="8">
        <f t="shared" si="5"/>
        <v>46</v>
      </c>
      <c r="L65" s="31">
        <f t="shared" si="6"/>
        <v>-1.3347407902272039</v>
      </c>
      <c r="M65" s="9">
        <v>8.6719223771983017E-2</v>
      </c>
      <c r="N65" s="8">
        <f t="shared" si="7"/>
        <v>77</v>
      </c>
      <c r="O65" s="31">
        <f t="shared" si="8"/>
        <v>-0.85698925685214533</v>
      </c>
      <c r="P65" s="9">
        <v>0.11885790172642763</v>
      </c>
      <c r="Q65" s="8">
        <f t="shared" si="9"/>
        <v>105</v>
      </c>
      <c r="R65" s="31">
        <f t="shared" si="10"/>
        <v>3.5526023223325348E-2</v>
      </c>
      <c r="S65" s="10">
        <v>1.4731156395777067</v>
      </c>
      <c r="T65" s="8">
        <f t="shared" si="11"/>
        <v>37</v>
      </c>
      <c r="U65" s="31">
        <f t="shared" si="12"/>
        <v>-1.7487855258765974</v>
      </c>
      <c r="V65" s="16">
        <v>0.18889303947204583</v>
      </c>
      <c r="W65" s="97">
        <f t="shared" si="23"/>
        <v>70</v>
      </c>
      <c r="X65" s="31">
        <f t="shared" si="14"/>
        <v>-0.99753990663521019</v>
      </c>
      <c r="Y65" s="11">
        <v>75833</v>
      </c>
      <c r="Z65" s="8">
        <f t="shared" si="15"/>
        <v>291</v>
      </c>
      <c r="AA65" s="31">
        <f t="shared" si="16"/>
        <v>0.29055851621918455</v>
      </c>
      <c r="AB65" s="9">
        <v>0.04</v>
      </c>
      <c r="AC65" s="97">
        <f t="shared" si="24"/>
        <v>40</v>
      </c>
      <c r="AD65" s="31">
        <f t="shared" si="18"/>
        <v>-1.737221414387885</v>
      </c>
      <c r="AE65" s="16">
        <v>0.83481035093938316</v>
      </c>
      <c r="AF65" s="8">
        <f t="shared" si="19"/>
        <v>100</v>
      </c>
      <c r="AG65" s="31">
        <f t="shared" si="20"/>
        <v>-0.41299111733203375</v>
      </c>
      <c r="AH65" s="12">
        <v>2.5386666666666664</v>
      </c>
      <c r="AI65" s="97">
        <f t="shared" si="25"/>
        <v>37</v>
      </c>
      <c r="AJ65" s="31">
        <f t="shared" si="22"/>
        <v>-0.28095393011734687</v>
      </c>
      <c r="AK65" s="11">
        <v>93985.158237171621</v>
      </c>
      <c r="AL65" s="36"/>
    </row>
    <row r="66" spans="1:38" x14ac:dyDescent="0.3">
      <c r="A66" t="s">
        <v>808</v>
      </c>
      <c r="B66" s="3" t="s">
        <v>1041</v>
      </c>
      <c r="C66" s="4" t="s">
        <v>162</v>
      </c>
      <c r="D66" s="5" t="s">
        <v>37</v>
      </c>
      <c r="E66" s="34">
        <f t="shared" si="0"/>
        <v>-5.3141352738519823</v>
      </c>
      <c r="F66" s="6">
        <f t="shared" si="1"/>
        <v>45.137986350751476</v>
      </c>
      <c r="G66" s="7">
        <f t="shared" si="2"/>
        <v>60</v>
      </c>
      <c r="H66" s="97">
        <f t="shared" si="3"/>
        <v>343</v>
      </c>
      <c r="I66" s="31">
        <f t="shared" si="4"/>
        <v>0.15030627961170967</v>
      </c>
      <c r="J66" s="9">
        <v>5.9636073847788573E-2</v>
      </c>
      <c r="K66" s="8">
        <f t="shared" si="5"/>
        <v>42</v>
      </c>
      <c r="L66" s="31">
        <f t="shared" si="6"/>
        <v>-1.4116887154589888</v>
      </c>
      <c r="M66" s="9">
        <v>8.9314194577352471E-2</v>
      </c>
      <c r="N66" s="8">
        <f t="shared" si="7"/>
        <v>31</v>
      </c>
      <c r="O66" s="31">
        <f t="shared" si="8"/>
        <v>-2.0036544877284341</v>
      </c>
      <c r="P66" s="9">
        <v>0.19511318720804888</v>
      </c>
      <c r="Q66" s="8">
        <f t="shared" si="9"/>
        <v>256</v>
      </c>
      <c r="R66" s="31">
        <f t="shared" si="10"/>
        <v>4.8556093337068361E-2</v>
      </c>
      <c r="S66" s="10">
        <v>0.37603409375783403</v>
      </c>
      <c r="T66" s="8">
        <f t="shared" si="11"/>
        <v>74</v>
      </c>
      <c r="U66" s="31">
        <f t="shared" si="12"/>
        <v>-0.76392052713374847</v>
      </c>
      <c r="V66" s="16">
        <v>0.12508026197508668</v>
      </c>
      <c r="W66" s="97">
        <f t="shared" si="23"/>
        <v>97</v>
      </c>
      <c r="X66" s="31">
        <f t="shared" si="14"/>
        <v>-0.84322808462455834</v>
      </c>
      <c r="Y66" s="11">
        <v>82946</v>
      </c>
      <c r="Z66" s="8">
        <f t="shared" si="15"/>
        <v>96</v>
      </c>
      <c r="AA66" s="31">
        <f t="shared" si="16"/>
        <v>-0.5588491269006548</v>
      </c>
      <c r="AB66" s="9">
        <v>5.4000000000000006E-2</v>
      </c>
      <c r="AC66" s="97">
        <f t="shared" si="24"/>
        <v>93</v>
      </c>
      <c r="AD66" s="31">
        <f t="shared" si="18"/>
        <v>-0.72493761619768382</v>
      </c>
      <c r="AE66" s="16">
        <v>0.89123018262091114</v>
      </c>
      <c r="AF66" s="8">
        <f t="shared" si="19"/>
        <v>119</v>
      </c>
      <c r="AG66" s="31">
        <f t="shared" si="20"/>
        <v>-0.35081174542813137</v>
      </c>
      <c r="AH66" s="12">
        <v>2.4710000000000001</v>
      </c>
      <c r="AI66" s="97">
        <f t="shared" si="25"/>
        <v>95</v>
      </c>
      <c r="AJ66" s="31">
        <f t="shared" si="22"/>
        <v>-0.26021191714047237</v>
      </c>
      <c r="AK66" s="11">
        <v>120158.87628478315</v>
      </c>
      <c r="AL66" s="36"/>
    </row>
    <row r="67" spans="1:38" x14ac:dyDescent="0.3">
      <c r="A67" t="s">
        <v>648</v>
      </c>
      <c r="B67" s="3" t="s">
        <v>272</v>
      </c>
      <c r="C67" s="4" t="s">
        <v>162</v>
      </c>
      <c r="D67" s="5" t="s">
        <v>37</v>
      </c>
      <c r="E67" s="34">
        <f t="shared" si="0"/>
        <v>-5.2612656301906755</v>
      </c>
      <c r="F67" s="6">
        <f t="shared" si="1"/>
        <v>44.969381139465128</v>
      </c>
      <c r="G67" s="7">
        <f t="shared" si="2"/>
        <v>61</v>
      </c>
      <c r="H67" s="97">
        <f t="shared" si="3"/>
        <v>19</v>
      </c>
      <c r="I67" s="31">
        <f t="shared" si="4"/>
        <v>-1.6149383995865019</v>
      </c>
      <c r="J67" s="9">
        <v>-8.9076723016905057E-2</v>
      </c>
      <c r="K67" s="8">
        <f t="shared" si="5"/>
        <v>26</v>
      </c>
      <c r="L67" s="31">
        <f t="shared" si="6"/>
        <v>-1.8099987632247974</v>
      </c>
      <c r="M67" s="9">
        <v>0.10274669379450661</v>
      </c>
      <c r="N67" s="8">
        <f t="shared" si="7"/>
        <v>285</v>
      </c>
      <c r="O67" s="31">
        <f t="shared" si="8"/>
        <v>0.31954539368803025</v>
      </c>
      <c r="P67" s="9">
        <v>4.0616246498599441E-2</v>
      </c>
      <c r="Q67" s="8">
        <f t="shared" si="9"/>
        <v>178</v>
      </c>
      <c r="R67" s="31">
        <f t="shared" si="10"/>
        <v>4.4544724174442371E-2</v>
      </c>
      <c r="S67" s="10">
        <v>0.7137758743754461</v>
      </c>
      <c r="T67" s="8">
        <f t="shared" si="11"/>
        <v>76</v>
      </c>
      <c r="U67" s="31">
        <f t="shared" si="12"/>
        <v>-0.74619283293825878</v>
      </c>
      <c r="V67" s="16">
        <v>0.12393162393162394</v>
      </c>
      <c r="W67" s="97">
        <f t="shared" si="23"/>
        <v>41</v>
      </c>
      <c r="X67" s="31">
        <f t="shared" si="14"/>
        <v>-1.1738063981066775</v>
      </c>
      <c r="Y67" s="11">
        <v>67708</v>
      </c>
      <c r="Z67" s="8">
        <f t="shared" si="15"/>
        <v>19</v>
      </c>
      <c r="AA67" s="31">
        <f t="shared" si="16"/>
        <v>-2.075648489614653</v>
      </c>
      <c r="AB67" s="9">
        <v>7.9000000000000001E-2</v>
      </c>
      <c r="AC67" s="97">
        <f t="shared" si="24"/>
        <v>97</v>
      </c>
      <c r="AD67" s="31">
        <f t="shared" si="18"/>
        <v>-0.67586028228151029</v>
      </c>
      <c r="AE67" s="16">
        <v>0.89396551724137929</v>
      </c>
      <c r="AF67" s="8">
        <f t="shared" si="19"/>
        <v>200</v>
      </c>
      <c r="AG67" s="31">
        <f t="shared" si="20"/>
        <v>-0.14865221115928506</v>
      </c>
      <c r="AH67" s="12">
        <v>2.2509999999999999</v>
      </c>
      <c r="AI67" s="97">
        <f t="shared" si="25"/>
        <v>143</v>
      </c>
      <c r="AJ67" s="31">
        <f t="shared" si="22"/>
        <v>-0.24180160647761081</v>
      </c>
      <c r="AK67" s="11">
        <v>143390.28979300501</v>
      </c>
      <c r="AL67" s="36"/>
    </row>
    <row r="68" spans="1:38" x14ac:dyDescent="0.3">
      <c r="A68" t="s">
        <v>709</v>
      </c>
      <c r="B68" s="3" t="s">
        <v>1151</v>
      </c>
      <c r="C68" s="4" t="s">
        <v>89</v>
      </c>
      <c r="D68" s="5" t="s">
        <v>37</v>
      </c>
      <c r="E68" s="34">
        <f t="shared" si="0"/>
        <v>-5.2083913842537655</v>
      </c>
      <c r="F68" s="6">
        <f t="shared" si="1"/>
        <v>44.800761251180845</v>
      </c>
      <c r="G68" s="7">
        <f t="shared" si="2"/>
        <v>62</v>
      </c>
      <c r="H68" s="97">
        <f t="shared" si="3"/>
        <v>14</v>
      </c>
      <c r="I68" s="31">
        <f t="shared" si="4"/>
        <v>-1.9764072806923256</v>
      </c>
      <c r="J68" s="9">
        <v>-0.11952861952861948</v>
      </c>
      <c r="K68" s="8">
        <f t="shared" si="5"/>
        <v>91</v>
      </c>
      <c r="L68" s="31">
        <f t="shared" si="6"/>
        <v>-0.77673635206857738</v>
      </c>
      <c r="M68" s="9">
        <v>6.7901234567901231E-2</v>
      </c>
      <c r="N68" s="8">
        <f t="shared" si="7"/>
        <v>181</v>
      </c>
      <c r="O68" s="31">
        <f t="shared" si="8"/>
        <v>-9.8735473208675414E-2</v>
      </c>
      <c r="P68" s="9">
        <v>6.8432671081677707E-2</v>
      </c>
      <c r="Q68" s="8">
        <f t="shared" si="9"/>
        <v>386</v>
      </c>
      <c r="R68" s="31">
        <f t="shared" si="10"/>
        <v>5.302226144051659E-2</v>
      </c>
      <c r="S68" s="10">
        <v>0</v>
      </c>
      <c r="T68" s="8">
        <f t="shared" si="11"/>
        <v>27</v>
      </c>
      <c r="U68" s="31">
        <f t="shared" si="12"/>
        <v>-1.9638353618577797</v>
      </c>
      <c r="V68" s="16">
        <v>0.2028268551236749</v>
      </c>
      <c r="W68" s="97">
        <f t="shared" si="23"/>
        <v>395</v>
      </c>
      <c r="X68" s="31">
        <f t="shared" si="14"/>
        <v>0.36740272030759685</v>
      </c>
      <c r="Y68" s="11">
        <v>138750</v>
      </c>
      <c r="Z68" s="8">
        <f t="shared" si="15"/>
        <v>111</v>
      </c>
      <c r="AA68" s="31">
        <f t="shared" si="16"/>
        <v>-0.43750517788353488</v>
      </c>
      <c r="AB68" s="9">
        <v>5.2000000000000005E-2</v>
      </c>
      <c r="AC68" s="97">
        <f t="shared" si="24"/>
        <v>22</v>
      </c>
      <c r="AD68" s="31">
        <f t="shared" si="18"/>
        <v>-2.3523698588201865</v>
      </c>
      <c r="AE68" s="16">
        <v>0.80052493438320205</v>
      </c>
      <c r="AF68" s="8">
        <f t="shared" si="19"/>
        <v>218</v>
      </c>
      <c r="AG68" s="31">
        <f t="shared" si="20"/>
        <v>-0.111895932201313</v>
      </c>
      <c r="AH68" s="12">
        <v>2.2109999999999999</v>
      </c>
      <c r="AI68" s="97">
        <f t="shared" si="25"/>
        <v>149</v>
      </c>
      <c r="AJ68" s="31">
        <f t="shared" si="22"/>
        <v>-0.24044241196459423</v>
      </c>
      <c r="AK68" s="11">
        <v>145105.41618865519</v>
      </c>
      <c r="AL68" s="36"/>
    </row>
    <row r="69" spans="1:38" x14ac:dyDescent="0.3">
      <c r="A69" t="s">
        <v>384</v>
      </c>
      <c r="B69" s="3" t="s">
        <v>377</v>
      </c>
      <c r="C69" s="4" t="s">
        <v>32</v>
      </c>
      <c r="D69" s="5" t="s">
        <v>33</v>
      </c>
      <c r="E69" s="34">
        <f t="shared" si="0"/>
        <v>-5.1582660926788675</v>
      </c>
      <c r="F69" s="6">
        <f t="shared" si="1"/>
        <v>44.640907982055062</v>
      </c>
      <c r="G69" s="7">
        <f t="shared" si="2"/>
        <v>63</v>
      </c>
      <c r="H69" s="97">
        <f t="shared" si="3"/>
        <v>307</v>
      </c>
      <c r="I69" s="31">
        <f t="shared" si="4"/>
        <v>4.4634303089051308E-2</v>
      </c>
      <c r="J69" s="9">
        <v>5.0733752620545136E-2</v>
      </c>
      <c r="K69" s="8">
        <f t="shared" si="5"/>
        <v>236</v>
      </c>
      <c r="L69" s="31">
        <f t="shared" si="6"/>
        <v>3.1379692267857563E-2</v>
      </c>
      <c r="M69" s="9">
        <v>4.0648549897236812E-2</v>
      </c>
      <c r="N69" s="8">
        <f t="shared" si="7"/>
        <v>36</v>
      </c>
      <c r="O69" s="31">
        <f t="shared" si="8"/>
        <v>-1.8115446310144609</v>
      </c>
      <c r="P69" s="9">
        <v>0.18233753868126637</v>
      </c>
      <c r="Q69" s="8">
        <f t="shared" si="9"/>
        <v>360</v>
      </c>
      <c r="R69" s="31">
        <f t="shared" si="10"/>
        <v>5.2074373993607578E-2</v>
      </c>
      <c r="S69" s="10">
        <v>7.9808459696727854E-2</v>
      </c>
      <c r="T69" s="8">
        <f t="shared" si="11"/>
        <v>60</v>
      </c>
      <c r="U69" s="31">
        <f t="shared" si="12"/>
        <v>-1.0430213323167394</v>
      </c>
      <c r="V69" s="16">
        <v>0.14316415936518434</v>
      </c>
      <c r="W69" s="97">
        <f t="shared" si="23"/>
        <v>115</v>
      </c>
      <c r="X69" s="31">
        <f t="shared" si="14"/>
        <v>-0.78333001903037724</v>
      </c>
      <c r="Y69" s="11">
        <v>85707</v>
      </c>
      <c r="Z69" s="8">
        <f t="shared" si="15"/>
        <v>246</v>
      </c>
      <c r="AA69" s="31">
        <f t="shared" si="16"/>
        <v>0.16921456720206457</v>
      </c>
      <c r="AB69" s="9">
        <v>4.2000000000000003E-2</v>
      </c>
      <c r="AC69" s="97">
        <f t="shared" si="24"/>
        <v>41</v>
      </c>
      <c r="AD69" s="31">
        <f t="shared" si="18"/>
        <v>-1.7160979697716632</v>
      </c>
      <c r="AE69" s="16">
        <v>0.83598767017724118</v>
      </c>
      <c r="AF69" s="8">
        <f t="shared" si="19"/>
        <v>306</v>
      </c>
      <c r="AG69" s="31">
        <f t="shared" si="20"/>
        <v>6.3615299823003277E-2</v>
      </c>
      <c r="AH69" s="12">
        <v>2.02</v>
      </c>
      <c r="AI69" s="97">
        <f t="shared" si="25"/>
        <v>142</v>
      </c>
      <c r="AJ69" s="31">
        <f t="shared" si="22"/>
        <v>-0.24187362214510752</v>
      </c>
      <c r="AK69" s="11">
        <v>143299.41540303273</v>
      </c>
      <c r="AL69" s="36"/>
    </row>
    <row r="70" spans="1:38" x14ac:dyDescent="0.3">
      <c r="A70" t="s">
        <v>1130</v>
      </c>
      <c r="B70" s="3" t="s">
        <v>172</v>
      </c>
      <c r="C70" s="4" t="s">
        <v>36</v>
      </c>
      <c r="D70" s="5" t="s">
        <v>37</v>
      </c>
      <c r="E70" s="34">
        <f t="shared" si="0"/>
        <v>-5.0967096073299327</v>
      </c>
      <c r="F70" s="6">
        <f t="shared" si="1"/>
        <v>44.444599788930276</v>
      </c>
      <c r="G70" s="7">
        <f t="shared" si="2"/>
        <v>64</v>
      </c>
      <c r="H70" s="97">
        <f t="shared" si="3"/>
        <v>152</v>
      </c>
      <c r="I70" s="31">
        <f t="shared" si="4"/>
        <v>-0.44180268714646015</v>
      </c>
      <c r="J70" s="9">
        <v>9.7539348259809699E-3</v>
      </c>
      <c r="K70" s="8">
        <f t="shared" si="5"/>
        <v>200</v>
      </c>
      <c r="L70" s="31">
        <f t="shared" si="6"/>
        <v>-0.1081849944259053</v>
      </c>
      <c r="M70" s="9">
        <v>4.5355191256830601E-2</v>
      </c>
      <c r="N70" s="8">
        <f t="shared" si="7"/>
        <v>166</v>
      </c>
      <c r="O70" s="31">
        <f t="shared" si="8"/>
        <v>-0.15126162631245987</v>
      </c>
      <c r="P70" s="9">
        <v>7.1925754060324823E-2</v>
      </c>
      <c r="Q70" s="8">
        <f t="shared" si="9"/>
        <v>41</v>
      </c>
      <c r="R70" s="31">
        <f t="shared" si="10"/>
        <v>1.6517669577337704E-2</v>
      </c>
      <c r="S70" s="10">
        <v>3.0735455543358947</v>
      </c>
      <c r="T70" s="8">
        <f t="shared" si="11"/>
        <v>160</v>
      </c>
      <c r="U70" s="31">
        <f t="shared" si="12"/>
        <v>-0.17523387103872889</v>
      </c>
      <c r="V70" s="16">
        <v>8.6937236637835438E-2</v>
      </c>
      <c r="W70" s="97">
        <f t="shared" si="23"/>
        <v>84</v>
      </c>
      <c r="X70" s="31">
        <f t="shared" si="14"/>
        <v>-0.91371298687573332</v>
      </c>
      <c r="Y70" s="11">
        <v>79697</v>
      </c>
      <c r="Z70" s="8">
        <f t="shared" si="15"/>
        <v>29</v>
      </c>
      <c r="AA70" s="31">
        <f t="shared" si="16"/>
        <v>-1.6509446680547337</v>
      </c>
      <c r="AB70" s="9">
        <v>7.2000000000000008E-2</v>
      </c>
      <c r="AC70" s="97">
        <f t="shared" si="24"/>
        <v>35</v>
      </c>
      <c r="AD70" s="31">
        <f t="shared" si="18"/>
        <v>-1.8790945594515234</v>
      </c>
      <c r="AE70" s="16">
        <v>0.82690302398331594</v>
      </c>
      <c r="AF70" s="8">
        <f t="shared" si="19"/>
        <v>75</v>
      </c>
      <c r="AG70" s="31">
        <f t="shared" si="20"/>
        <v>-0.53980027973703715</v>
      </c>
      <c r="AH70" s="12">
        <v>2.6766666666666663</v>
      </c>
      <c r="AI70" s="97">
        <f t="shared" si="25"/>
        <v>35</v>
      </c>
      <c r="AJ70" s="31">
        <f t="shared" si="22"/>
        <v>-0.2821302993869636</v>
      </c>
      <c r="AK70" s="11">
        <v>92500.733479692644</v>
      </c>
      <c r="AL70" s="36"/>
    </row>
    <row r="71" spans="1:38" x14ac:dyDescent="0.3">
      <c r="A71" t="s">
        <v>493</v>
      </c>
      <c r="B71" s="3" t="s">
        <v>551</v>
      </c>
      <c r="C71" s="4" t="s">
        <v>162</v>
      </c>
      <c r="D71" s="5" t="s">
        <v>37</v>
      </c>
      <c r="E71" s="34">
        <f t="shared" ref="E71:E134" si="26">((I71+L71+AG71+AJ71)*0.25)+(O71+R71+U71+X71+AA71+AD71)</f>
        <v>-5.0801769267101395</v>
      </c>
      <c r="F71" s="6">
        <f t="shared" ref="F71:F134" si="27">((E71*$J$579)+$K$579)</f>
        <v>44.391875845359053</v>
      </c>
      <c r="G71" s="7">
        <f t="shared" ref="G71:G134" si="28">RANK(E71,$E$7:$E$570,1)</f>
        <v>65</v>
      </c>
      <c r="H71" s="97">
        <f t="shared" ref="H71:H134" si="29">RANK(J71,J$7:J$570,1)</f>
        <v>54</v>
      </c>
      <c r="I71" s="31">
        <f t="shared" ref="I71:I134" si="30">(J71-J$572)/J$573</f>
        <v>-0.9036737235461938</v>
      </c>
      <c r="J71" s="9">
        <v>-2.9156327543424343E-2</v>
      </c>
      <c r="K71" s="8">
        <f t="shared" ref="K71:K134" si="31">RANK(M71,M$7:M$570,0)</f>
        <v>164</v>
      </c>
      <c r="L71" s="31">
        <f t="shared" ref="L71:L134" si="32">-(M71-M$572)/M$573</f>
        <v>-0.2319290473739514</v>
      </c>
      <c r="M71" s="9">
        <v>4.9528301886792456E-2</v>
      </c>
      <c r="N71" s="8">
        <f t="shared" ref="N71:N134" si="33">RANK(P71,P$7:P$570,0)</f>
        <v>51</v>
      </c>
      <c r="O71" s="31">
        <f t="shared" ref="O71:O134" si="34">-(P71-P$572)/P$573</f>
        <v>-1.4577405124873115</v>
      </c>
      <c r="P71" s="9">
        <v>0.15880893300248139</v>
      </c>
      <c r="Q71" s="8">
        <f t="shared" ref="Q71:Q134" si="35">RANK(S71,S$7:S$570,0)</f>
        <v>197</v>
      </c>
      <c r="R71" s="31">
        <f t="shared" ref="R71:R134" si="36">-(S71-S$572)/S$573</f>
        <v>4.5433105076446316E-2</v>
      </c>
      <c r="S71" s="10">
        <v>0.63897763578274758</v>
      </c>
      <c r="T71" s="8">
        <f t="shared" ref="T71:T134" si="37">RANK(V71,V$7:V$570,0)</f>
        <v>190</v>
      </c>
      <c r="U71" s="31">
        <f t="shared" ref="U71:U134" si="38">-(V71-V$572)/V$573</f>
        <v>-6.5762422463753148E-2</v>
      </c>
      <c r="V71" s="16">
        <v>7.9844206426484904E-2</v>
      </c>
      <c r="W71" s="97">
        <f t="shared" ref="W71:W102" si="39">RANK(Y71,Y$7:Y$570,1)</f>
        <v>112</v>
      </c>
      <c r="X71" s="31">
        <f t="shared" ref="X71:X134" si="40">(Y71-Y$572)/Y$573</f>
        <v>-0.78749533181345677</v>
      </c>
      <c r="Y71" s="11">
        <v>85515</v>
      </c>
      <c r="Z71" s="8">
        <f t="shared" ref="Z71:Z134" si="41">RANK(AB71,AB$7:AB$570,0)</f>
        <v>29</v>
      </c>
      <c r="AA71" s="31">
        <f t="shared" ref="AA71:AA134" si="42">-(AB71-AB$572)/AB$573</f>
        <v>-1.6509446680547337</v>
      </c>
      <c r="AB71" s="9">
        <v>7.2000000000000008E-2</v>
      </c>
      <c r="AC71" s="97">
        <f t="shared" ref="AC71:AC102" si="43">RANK(AE71,AE$7:AE$570,1)</f>
        <v>89</v>
      </c>
      <c r="AD71" s="31">
        <f t="shared" ref="AD71:AD134" si="44">(AE71-AE$572)/AE$573</f>
        <v>-0.73995809953940161</v>
      </c>
      <c r="AE71" s="16">
        <v>0.89039301310043673</v>
      </c>
      <c r="AF71" s="8">
        <f t="shared" ref="AF71:AF134" si="45">RANK(AH71,AH$7:AH$570,0)</f>
        <v>139</v>
      </c>
      <c r="AG71" s="31">
        <f t="shared" ref="AG71:AG134" si="46">-(AH71-AH$572)/AH$573</f>
        <v>-0.28311893168053298</v>
      </c>
      <c r="AH71" s="12">
        <v>2.3973333333333335</v>
      </c>
      <c r="AI71" s="97">
        <f t="shared" ref="AI71:AI102" si="47">RANK(AK71,AK$7:AK$570,1)</f>
        <v>48</v>
      </c>
      <c r="AJ71" s="31">
        <f t="shared" ref="AJ71:AJ134" si="48">(AK71-AK$572)/AK$573</f>
        <v>-0.27611428711103969</v>
      </c>
      <c r="AK71" s="11">
        <v>100092.1571884984</v>
      </c>
      <c r="AL71" s="36"/>
    </row>
    <row r="72" spans="1:38" x14ac:dyDescent="0.3">
      <c r="A72" t="s">
        <v>68</v>
      </c>
      <c r="B72" s="3" t="s">
        <v>827</v>
      </c>
      <c r="C72" s="4" t="s">
        <v>72</v>
      </c>
      <c r="D72" s="5" t="s">
        <v>37</v>
      </c>
      <c r="E72" s="34">
        <f t="shared" si="26"/>
        <v>-4.9891533342421539</v>
      </c>
      <c r="F72" s="6">
        <f t="shared" si="27"/>
        <v>44.101594864113494</v>
      </c>
      <c r="G72" s="7">
        <f t="shared" si="28"/>
        <v>66</v>
      </c>
      <c r="H72" s="97">
        <f t="shared" si="29"/>
        <v>279</v>
      </c>
      <c r="I72" s="31">
        <f t="shared" si="30"/>
        <v>-4.6134587051531124E-2</v>
      </c>
      <c r="J72" s="9">
        <v>4.3086939869781737E-2</v>
      </c>
      <c r="K72" s="8">
        <f t="shared" si="31"/>
        <v>292</v>
      </c>
      <c r="L72" s="31">
        <f t="shared" si="32"/>
        <v>0.25309895405268756</v>
      </c>
      <c r="M72" s="9">
        <v>3.3171350095077115E-2</v>
      </c>
      <c r="N72" s="8">
        <f t="shared" si="33"/>
        <v>40</v>
      </c>
      <c r="O72" s="31">
        <f t="shared" si="34"/>
        <v>-1.7635285722013867</v>
      </c>
      <c r="P72" s="9">
        <v>0.17914438502673796</v>
      </c>
      <c r="Q72" s="8">
        <f t="shared" si="35"/>
        <v>50</v>
      </c>
      <c r="R72" s="31">
        <f t="shared" si="36"/>
        <v>2.1405420832537003E-2</v>
      </c>
      <c r="S72" s="10">
        <v>2.6620157885074351</v>
      </c>
      <c r="T72" s="8">
        <f t="shared" si="37"/>
        <v>47</v>
      </c>
      <c r="U72" s="31">
        <f t="shared" si="38"/>
        <v>-1.2511047305283167</v>
      </c>
      <c r="V72" s="16">
        <v>0.15664659564613248</v>
      </c>
      <c r="W72" s="97">
        <f t="shared" si="39"/>
        <v>58</v>
      </c>
      <c r="X72" s="31">
        <f t="shared" si="40"/>
        <v>-1.0679380315367377</v>
      </c>
      <c r="Y72" s="11">
        <v>72588</v>
      </c>
      <c r="Z72" s="8">
        <f t="shared" si="41"/>
        <v>68</v>
      </c>
      <c r="AA72" s="31">
        <f t="shared" si="42"/>
        <v>-0.74086505042633433</v>
      </c>
      <c r="AB72" s="9">
        <v>5.7000000000000002E-2</v>
      </c>
      <c r="AC72" s="97">
        <f t="shared" si="43"/>
        <v>216</v>
      </c>
      <c r="AD72" s="31">
        <f t="shared" si="44"/>
        <v>5.2006883109023294E-2</v>
      </c>
      <c r="AE72" s="16">
        <v>0.93453333333333333</v>
      </c>
      <c r="AF72" s="8">
        <f t="shared" si="45"/>
        <v>31</v>
      </c>
      <c r="AG72" s="31">
        <f t="shared" si="46"/>
        <v>-0.87091309268343575</v>
      </c>
      <c r="AH72" s="12">
        <v>3.0370000000000004</v>
      </c>
      <c r="AI72" s="97">
        <f t="shared" si="47"/>
        <v>17</v>
      </c>
      <c r="AJ72" s="31">
        <f t="shared" si="48"/>
        <v>-0.29256828828147341</v>
      </c>
      <c r="AK72" s="11">
        <v>79329.351386084076</v>
      </c>
      <c r="AL72" s="36"/>
    </row>
    <row r="73" spans="1:38" x14ac:dyDescent="0.3">
      <c r="A73" t="s">
        <v>522</v>
      </c>
      <c r="B73" s="3" t="s">
        <v>413</v>
      </c>
      <c r="C73" s="4" t="s">
        <v>94</v>
      </c>
      <c r="D73" s="5" t="s">
        <v>44</v>
      </c>
      <c r="E73" s="34">
        <f t="shared" si="26"/>
        <v>-4.9623781407551357</v>
      </c>
      <c r="F73" s="6">
        <f t="shared" si="27"/>
        <v>44.01620678803657</v>
      </c>
      <c r="G73" s="7">
        <f t="shared" si="28"/>
        <v>67</v>
      </c>
      <c r="H73" s="97">
        <f t="shared" si="29"/>
        <v>258</v>
      </c>
      <c r="I73" s="31">
        <f t="shared" si="30"/>
        <v>-0.10790148958304752</v>
      </c>
      <c r="J73" s="9">
        <v>3.7883395603440784E-2</v>
      </c>
      <c r="K73" s="8">
        <f t="shared" si="31"/>
        <v>228</v>
      </c>
      <c r="L73" s="31">
        <f t="shared" si="32"/>
        <v>7.5073045450993582E-3</v>
      </c>
      <c r="M73" s="9">
        <v>4.14536157779401E-2</v>
      </c>
      <c r="N73" s="8">
        <f t="shared" si="33"/>
        <v>44</v>
      </c>
      <c r="O73" s="31">
        <f t="shared" si="34"/>
        <v>-1.6476695642156483</v>
      </c>
      <c r="P73" s="9">
        <v>0.17143955410340189</v>
      </c>
      <c r="Q73" s="8">
        <f t="shared" si="35"/>
        <v>100</v>
      </c>
      <c r="R73" s="31">
        <f t="shared" si="36"/>
        <v>3.4130376594503214E-2</v>
      </c>
      <c r="S73" s="10">
        <v>1.5906236919213059</v>
      </c>
      <c r="T73" s="8">
        <f t="shared" si="37"/>
        <v>34</v>
      </c>
      <c r="U73" s="31">
        <f t="shared" si="38"/>
        <v>-1.7963873305408593</v>
      </c>
      <c r="V73" s="16">
        <v>0.19197732348393748</v>
      </c>
      <c r="W73" s="97">
        <f t="shared" si="39"/>
        <v>68</v>
      </c>
      <c r="X73" s="31">
        <f t="shared" si="40"/>
        <v>-1.0007940572469911</v>
      </c>
      <c r="Y73" s="11">
        <v>75683</v>
      </c>
      <c r="Z73" s="8">
        <f t="shared" si="41"/>
        <v>366</v>
      </c>
      <c r="AA73" s="31">
        <f t="shared" si="42"/>
        <v>0.47257443974486407</v>
      </c>
      <c r="AB73" s="9">
        <v>3.7000000000000005E-2</v>
      </c>
      <c r="AC73" s="97">
        <f t="shared" si="43"/>
        <v>75</v>
      </c>
      <c r="AD73" s="31">
        <f t="shared" si="44"/>
        <v>-0.88617013583728155</v>
      </c>
      <c r="AE73" s="16">
        <v>0.88224385720908671</v>
      </c>
      <c r="AF73" s="8">
        <f t="shared" si="45"/>
        <v>179</v>
      </c>
      <c r="AG73" s="31">
        <f t="shared" si="46"/>
        <v>-0.19582276915534885</v>
      </c>
      <c r="AH73" s="12">
        <v>2.3023333333333329</v>
      </c>
      <c r="AI73" s="97">
        <f t="shared" si="47"/>
        <v>109</v>
      </c>
      <c r="AJ73" s="31">
        <f t="shared" si="48"/>
        <v>-0.25603052282159466</v>
      </c>
      <c r="AK73" s="11">
        <v>125435.25115110925</v>
      </c>
      <c r="AL73" s="36"/>
    </row>
    <row r="74" spans="1:38" x14ac:dyDescent="0.3">
      <c r="A74" t="s">
        <v>634</v>
      </c>
      <c r="B74" s="3" t="s">
        <v>653</v>
      </c>
      <c r="C74" s="4" t="s">
        <v>77</v>
      </c>
      <c r="D74" s="5" t="s">
        <v>37</v>
      </c>
      <c r="E74" s="34">
        <f t="shared" si="26"/>
        <v>-4.8757626029920473</v>
      </c>
      <c r="F74" s="6">
        <f t="shared" si="27"/>
        <v>43.739983419882606</v>
      </c>
      <c r="G74" s="7">
        <f t="shared" si="28"/>
        <v>68</v>
      </c>
      <c r="H74" s="97">
        <f t="shared" si="29"/>
        <v>357</v>
      </c>
      <c r="I74" s="31">
        <f t="shared" si="30"/>
        <v>0.17746771405085562</v>
      </c>
      <c r="J74" s="9">
        <v>6.1924285181832683E-2</v>
      </c>
      <c r="K74" s="8">
        <f t="shared" si="31"/>
        <v>314</v>
      </c>
      <c r="L74" s="31">
        <f t="shared" si="32"/>
        <v>0.32837127220232215</v>
      </c>
      <c r="M74" s="9">
        <v>3.063288700510548E-2</v>
      </c>
      <c r="N74" s="8">
        <f t="shared" si="33"/>
        <v>78</v>
      </c>
      <c r="O74" s="31">
        <f t="shared" si="34"/>
        <v>-0.85174666958474465</v>
      </c>
      <c r="P74" s="9">
        <v>0.11850926031132826</v>
      </c>
      <c r="Q74" s="8">
        <f t="shared" si="35"/>
        <v>94</v>
      </c>
      <c r="R74" s="31">
        <f t="shared" si="36"/>
        <v>3.3370136469477202E-2</v>
      </c>
      <c r="S74" s="10">
        <v>1.6546329723225031</v>
      </c>
      <c r="T74" s="8">
        <f t="shared" si="37"/>
        <v>84</v>
      </c>
      <c r="U74" s="31">
        <f t="shared" si="38"/>
        <v>-0.68174149320412969</v>
      </c>
      <c r="V74" s="16">
        <v>0.11975560081466395</v>
      </c>
      <c r="W74" s="97">
        <f t="shared" si="39"/>
        <v>99</v>
      </c>
      <c r="X74" s="31">
        <f t="shared" si="40"/>
        <v>-0.83103586699908572</v>
      </c>
      <c r="Y74" s="11">
        <v>83508</v>
      </c>
      <c r="Z74" s="8">
        <f t="shared" si="41"/>
        <v>13</v>
      </c>
      <c r="AA74" s="31">
        <f t="shared" si="42"/>
        <v>-2.8037121837173715</v>
      </c>
      <c r="AB74" s="9">
        <v>9.0999999999999998E-2</v>
      </c>
      <c r="AC74" s="97">
        <f t="shared" si="43"/>
        <v>209</v>
      </c>
      <c r="AD74" s="31">
        <f t="shared" si="44"/>
        <v>1.2984981669957762E-2</v>
      </c>
      <c r="AE74" s="16">
        <v>0.93235844017094016</v>
      </c>
      <c r="AF74" s="8">
        <f t="shared" si="45"/>
        <v>499</v>
      </c>
      <c r="AG74" s="31">
        <f t="shared" si="46"/>
        <v>0.65110315850125611</v>
      </c>
      <c r="AH74" s="12">
        <v>1.3806666666666667</v>
      </c>
      <c r="AI74" s="97">
        <f t="shared" si="47"/>
        <v>345</v>
      </c>
      <c r="AJ74" s="31">
        <f t="shared" si="48"/>
        <v>-0.17246817525903851</v>
      </c>
      <c r="AK74" s="11">
        <v>230880.04703168874</v>
      </c>
      <c r="AL74" s="36"/>
    </row>
    <row r="75" spans="1:38" x14ac:dyDescent="0.3">
      <c r="A75" t="s">
        <v>599</v>
      </c>
      <c r="B75" s="3" t="s">
        <v>616</v>
      </c>
      <c r="C75" s="4" t="s">
        <v>54</v>
      </c>
      <c r="D75" s="5" t="s">
        <v>37</v>
      </c>
      <c r="E75" s="34">
        <f t="shared" si="26"/>
        <v>-4.701305468287206</v>
      </c>
      <c r="F75" s="6">
        <f t="shared" si="27"/>
        <v>43.183626690002697</v>
      </c>
      <c r="G75" s="7">
        <f t="shared" si="28"/>
        <v>69</v>
      </c>
      <c r="H75" s="97">
        <f t="shared" si="29"/>
        <v>9</v>
      </c>
      <c r="I75" s="31">
        <f t="shared" si="30"/>
        <v>-2.387424722801772</v>
      </c>
      <c r="J75" s="9">
        <v>-0.15415472779369632</v>
      </c>
      <c r="K75" s="8">
        <f t="shared" si="31"/>
        <v>4</v>
      </c>
      <c r="L75" s="31">
        <f t="shared" si="32"/>
        <v>-4.7788924259281567</v>
      </c>
      <c r="M75" s="9">
        <v>0.2028688524590164</v>
      </c>
      <c r="N75" s="8">
        <f t="shared" si="33"/>
        <v>93</v>
      </c>
      <c r="O75" s="31">
        <f t="shared" si="34"/>
        <v>-0.65459703540696035</v>
      </c>
      <c r="P75" s="9">
        <v>0.10539845758354756</v>
      </c>
      <c r="Q75" s="8">
        <f t="shared" si="35"/>
        <v>386</v>
      </c>
      <c r="R75" s="31">
        <f t="shared" si="36"/>
        <v>5.302226144051659E-2</v>
      </c>
      <c r="S75" s="10">
        <v>0</v>
      </c>
      <c r="T75" s="8">
        <f t="shared" si="37"/>
        <v>375</v>
      </c>
      <c r="U75" s="31">
        <f t="shared" si="38"/>
        <v>0.52057319857249673</v>
      </c>
      <c r="V75" s="16">
        <v>4.1853512705530643E-2</v>
      </c>
      <c r="W75" s="97">
        <f t="shared" si="39"/>
        <v>269</v>
      </c>
      <c r="X75" s="31">
        <f t="shared" si="40"/>
        <v>-0.27212465225700427</v>
      </c>
      <c r="Y75" s="11">
        <v>109271</v>
      </c>
      <c r="Z75" s="8">
        <f t="shared" si="41"/>
        <v>58</v>
      </c>
      <c r="AA75" s="31">
        <f t="shared" si="42"/>
        <v>-0.92288097395201385</v>
      </c>
      <c r="AB75" s="9">
        <v>0.06</v>
      </c>
      <c r="AC75" s="97">
        <f t="shared" si="43"/>
        <v>52</v>
      </c>
      <c r="AD75" s="31">
        <f t="shared" si="44"/>
        <v>-1.3677226028660461</v>
      </c>
      <c r="AE75" s="16">
        <v>0.85540443808160349</v>
      </c>
      <c r="AF75" s="8">
        <f t="shared" si="45"/>
        <v>37</v>
      </c>
      <c r="AG75" s="31">
        <f t="shared" si="46"/>
        <v>-0.82527404631062029</v>
      </c>
      <c r="AH75" s="12">
        <v>2.9873333333333334</v>
      </c>
      <c r="AI75" s="97">
        <f t="shared" si="47"/>
        <v>156</v>
      </c>
      <c r="AJ75" s="31">
        <f t="shared" si="48"/>
        <v>-0.23871146023223239</v>
      </c>
      <c r="AK75" s="11">
        <v>147289.65176151763</v>
      </c>
      <c r="AL75" s="36"/>
    </row>
    <row r="76" spans="1:38" x14ac:dyDescent="0.3">
      <c r="A76" t="s">
        <v>59</v>
      </c>
      <c r="B76" s="3" t="s">
        <v>387</v>
      </c>
      <c r="C76" s="4" t="s">
        <v>47</v>
      </c>
      <c r="D76" s="5" t="s">
        <v>44</v>
      </c>
      <c r="E76" s="34">
        <f t="shared" si="26"/>
        <v>-4.5807885203484568</v>
      </c>
      <c r="F76" s="6">
        <f t="shared" si="27"/>
        <v>42.799289212697744</v>
      </c>
      <c r="G76" s="7">
        <f t="shared" si="28"/>
        <v>70</v>
      </c>
      <c r="H76" s="97">
        <f t="shared" si="29"/>
        <v>404</v>
      </c>
      <c r="I76" s="31">
        <f t="shared" si="30"/>
        <v>0.31580369675078224</v>
      </c>
      <c r="J76" s="9">
        <v>7.3578381147541005E-2</v>
      </c>
      <c r="K76" s="8">
        <f t="shared" si="31"/>
        <v>132</v>
      </c>
      <c r="L76" s="31">
        <f t="shared" si="32"/>
        <v>-0.40286578980921134</v>
      </c>
      <c r="M76" s="9">
        <v>5.5292925882154315E-2</v>
      </c>
      <c r="N76" s="8">
        <f t="shared" si="33"/>
        <v>82</v>
      </c>
      <c r="O76" s="31">
        <f t="shared" si="34"/>
        <v>-0.82858537618805062</v>
      </c>
      <c r="P76" s="9">
        <v>0.11696899294075597</v>
      </c>
      <c r="Q76" s="8">
        <f t="shared" si="35"/>
        <v>141</v>
      </c>
      <c r="R76" s="31">
        <f t="shared" si="36"/>
        <v>4.0978747866637098E-2</v>
      </c>
      <c r="S76" s="10">
        <v>1.0140172979421413</v>
      </c>
      <c r="T76" s="8">
        <f t="shared" si="37"/>
        <v>67</v>
      </c>
      <c r="U76" s="31">
        <f t="shared" si="38"/>
        <v>-0.89619448510137034</v>
      </c>
      <c r="V76" s="16">
        <v>0.13365074489325757</v>
      </c>
      <c r="W76" s="97">
        <f t="shared" si="39"/>
        <v>85</v>
      </c>
      <c r="X76" s="31">
        <f t="shared" si="40"/>
        <v>-0.9136479038634977</v>
      </c>
      <c r="Y76" s="11">
        <v>79700</v>
      </c>
      <c r="Z76" s="8">
        <f t="shared" si="41"/>
        <v>89</v>
      </c>
      <c r="AA76" s="31">
        <f t="shared" si="42"/>
        <v>-0.61952110140921435</v>
      </c>
      <c r="AB76" s="9">
        <v>5.5E-2</v>
      </c>
      <c r="AC76" s="97">
        <f t="shared" si="43"/>
        <v>55</v>
      </c>
      <c r="AD76" s="31">
        <f t="shared" si="44"/>
        <v>-1.3246701835389123</v>
      </c>
      <c r="AE76" s="16">
        <v>0.85780397293167432</v>
      </c>
      <c r="AF76" s="8">
        <f t="shared" si="45"/>
        <v>369</v>
      </c>
      <c r="AG76" s="31">
        <f t="shared" si="46"/>
        <v>0.1852173227089606</v>
      </c>
      <c r="AH76" s="12">
        <v>1.8876666666666668</v>
      </c>
      <c r="AI76" s="97">
        <f t="shared" si="47"/>
        <v>116</v>
      </c>
      <c r="AJ76" s="31">
        <f t="shared" si="48"/>
        <v>-0.25474810210672733</v>
      </c>
      <c r="AK76" s="11">
        <v>127053.49901580674</v>
      </c>
      <c r="AL76" s="36">
        <v>1</v>
      </c>
    </row>
    <row r="77" spans="1:38" x14ac:dyDescent="0.3">
      <c r="A77" t="s">
        <v>723</v>
      </c>
      <c r="B77" s="3" t="s">
        <v>74</v>
      </c>
      <c r="C77" s="4" t="s">
        <v>72</v>
      </c>
      <c r="D77" s="5" t="s">
        <v>37</v>
      </c>
      <c r="E77" s="34">
        <f t="shared" si="26"/>
        <v>-4.565289070339734</v>
      </c>
      <c r="F77" s="6">
        <f t="shared" si="27"/>
        <v>42.749860318107793</v>
      </c>
      <c r="G77" s="7">
        <f t="shared" si="28"/>
        <v>71</v>
      </c>
      <c r="H77" s="97">
        <f t="shared" si="29"/>
        <v>97</v>
      </c>
      <c r="I77" s="31">
        <f t="shared" si="30"/>
        <v>-0.64009697795171583</v>
      </c>
      <c r="J77" s="9">
        <v>-6.9513406156901381E-3</v>
      </c>
      <c r="K77" s="8">
        <f t="shared" si="31"/>
        <v>447</v>
      </c>
      <c r="L77" s="31">
        <f t="shared" si="32"/>
        <v>0.70050405734112198</v>
      </c>
      <c r="M77" s="9">
        <v>1.8083182640144666E-2</v>
      </c>
      <c r="N77" s="8">
        <f t="shared" si="33"/>
        <v>122</v>
      </c>
      <c r="O77" s="31">
        <f t="shared" si="34"/>
        <v>-0.37126196478989137</v>
      </c>
      <c r="P77" s="9">
        <v>8.6556169429097607E-2</v>
      </c>
      <c r="Q77" s="8">
        <f t="shared" si="35"/>
        <v>386</v>
      </c>
      <c r="R77" s="31">
        <f t="shared" si="36"/>
        <v>5.302226144051659E-2</v>
      </c>
      <c r="S77" s="10">
        <v>0</v>
      </c>
      <c r="T77" s="8">
        <f t="shared" si="37"/>
        <v>77</v>
      </c>
      <c r="U77" s="31">
        <f t="shared" si="38"/>
        <v>-0.7453362637019032</v>
      </c>
      <c r="V77" s="16">
        <v>0.12387612387612387</v>
      </c>
      <c r="W77" s="97">
        <f t="shared" si="39"/>
        <v>21</v>
      </c>
      <c r="X77" s="31">
        <f t="shared" si="40"/>
        <v>-1.4143749056669361</v>
      </c>
      <c r="Y77" s="11">
        <v>56619</v>
      </c>
      <c r="Z77" s="8">
        <f t="shared" si="41"/>
        <v>56</v>
      </c>
      <c r="AA77" s="31">
        <f t="shared" si="42"/>
        <v>-0.98355294846057384</v>
      </c>
      <c r="AB77" s="9">
        <v>6.0999999999999999E-2</v>
      </c>
      <c r="AC77" s="97">
        <f t="shared" si="43"/>
        <v>217</v>
      </c>
      <c r="AD77" s="31">
        <f t="shared" si="44"/>
        <v>5.364613472409302E-2</v>
      </c>
      <c r="AE77" s="16">
        <v>0.93462469733656173</v>
      </c>
      <c r="AF77" s="8">
        <f t="shared" si="45"/>
        <v>2</v>
      </c>
      <c r="AG77" s="31">
        <f t="shared" si="46"/>
        <v>-4.3511201053540862</v>
      </c>
      <c r="AH77" s="12">
        <v>6.8243333333333327</v>
      </c>
      <c r="AI77" s="97">
        <f t="shared" si="47"/>
        <v>2</v>
      </c>
      <c r="AJ77" s="31">
        <f t="shared" si="48"/>
        <v>-0.33901250957547541</v>
      </c>
      <c r="AK77" s="11">
        <v>20722.794999999998</v>
      </c>
      <c r="AL77" s="36"/>
    </row>
    <row r="78" spans="1:38" x14ac:dyDescent="0.3">
      <c r="A78" t="s">
        <v>263</v>
      </c>
      <c r="B78" s="3" t="s">
        <v>521</v>
      </c>
      <c r="C78" s="4" t="s">
        <v>94</v>
      </c>
      <c r="D78" s="5" t="s">
        <v>44</v>
      </c>
      <c r="E78" s="34">
        <f t="shared" si="26"/>
        <v>-4.5595411863703736</v>
      </c>
      <c r="F78" s="6">
        <f t="shared" si="27"/>
        <v>42.731529890210233</v>
      </c>
      <c r="G78" s="7">
        <f t="shared" si="28"/>
        <v>72</v>
      </c>
      <c r="H78" s="97">
        <f t="shared" si="29"/>
        <v>72</v>
      </c>
      <c r="I78" s="31">
        <f t="shared" si="30"/>
        <v>-0.78661173659461581</v>
      </c>
      <c r="J78" s="9">
        <v>-1.9294456443484487E-2</v>
      </c>
      <c r="K78" s="8">
        <f t="shared" si="31"/>
        <v>242</v>
      </c>
      <c r="L78" s="31">
        <f t="shared" si="32"/>
        <v>4.8063837160965149E-2</v>
      </c>
      <c r="M78" s="9">
        <v>4.0085898353614889E-2</v>
      </c>
      <c r="N78" s="8">
        <f t="shared" si="33"/>
        <v>65</v>
      </c>
      <c r="O78" s="31">
        <f t="shared" si="34"/>
        <v>-1.060591335574977</v>
      </c>
      <c r="P78" s="9">
        <v>0.13239780353874314</v>
      </c>
      <c r="Q78" s="8">
        <f t="shared" si="35"/>
        <v>89</v>
      </c>
      <c r="R78" s="31">
        <f t="shared" si="36"/>
        <v>3.1806013977755142E-2</v>
      </c>
      <c r="S78" s="10">
        <v>1.7863260412078501</v>
      </c>
      <c r="T78" s="8">
        <f t="shared" si="37"/>
        <v>73</v>
      </c>
      <c r="U78" s="31">
        <f t="shared" si="38"/>
        <v>-0.76776573695789441</v>
      </c>
      <c r="V78" s="16">
        <v>0.1253294062935979</v>
      </c>
      <c r="W78" s="97">
        <f t="shared" si="39"/>
        <v>81</v>
      </c>
      <c r="X78" s="31">
        <f t="shared" si="40"/>
        <v>-0.92549301209038026</v>
      </c>
      <c r="Y78" s="11">
        <v>79154</v>
      </c>
      <c r="Z78" s="8">
        <f t="shared" si="41"/>
        <v>164</v>
      </c>
      <c r="AA78" s="31">
        <f t="shared" si="42"/>
        <v>-0.13414530534073493</v>
      </c>
      <c r="AB78" s="9">
        <v>4.7E-2</v>
      </c>
      <c r="AC78" s="97">
        <f t="shared" si="43"/>
        <v>45</v>
      </c>
      <c r="AD78" s="31">
        <f t="shared" si="44"/>
        <v>-1.5018109366448409</v>
      </c>
      <c r="AE78" s="16">
        <v>0.84793099907588043</v>
      </c>
      <c r="AF78" s="8">
        <f t="shared" si="45"/>
        <v>347</v>
      </c>
      <c r="AG78" s="31">
        <f t="shared" si="46"/>
        <v>0.14631692747844041</v>
      </c>
      <c r="AH78" s="12">
        <v>1.93</v>
      </c>
      <c r="AI78" s="97">
        <f t="shared" si="47"/>
        <v>226</v>
      </c>
      <c r="AJ78" s="31">
        <f t="shared" si="48"/>
        <v>-0.2139325230019952</v>
      </c>
      <c r="AK78" s="11">
        <v>178557.44227475164</v>
      </c>
      <c r="AL78" s="36">
        <v>1</v>
      </c>
    </row>
    <row r="79" spans="1:38" x14ac:dyDescent="0.3">
      <c r="A79" t="s">
        <v>445</v>
      </c>
      <c r="B79" s="3" t="s">
        <v>582</v>
      </c>
      <c r="C79" s="4" t="s">
        <v>47</v>
      </c>
      <c r="D79" s="5" t="s">
        <v>44</v>
      </c>
      <c r="E79" s="34">
        <f t="shared" si="26"/>
        <v>-4.5056294988808583</v>
      </c>
      <c r="F79" s="6">
        <f t="shared" si="27"/>
        <v>42.559601523940088</v>
      </c>
      <c r="G79" s="7">
        <f t="shared" si="28"/>
        <v>73</v>
      </c>
      <c r="H79" s="97">
        <f t="shared" si="29"/>
        <v>421</v>
      </c>
      <c r="I79" s="31">
        <f t="shared" si="30"/>
        <v>0.38602060874217464</v>
      </c>
      <c r="J79" s="9">
        <v>7.9493795306548654E-2</v>
      </c>
      <c r="K79" s="8">
        <f t="shared" si="31"/>
        <v>252</v>
      </c>
      <c r="L79" s="31">
        <f t="shared" si="32"/>
        <v>8.088559045636072E-2</v>
      </c>
      <c r="M79" s="9">
        <v>3.8979026513652551E-2</v>
      </c>
      <c r="N79" s="8">
        <f t="shared" si="33"/>
        <v>55</v>
      </c>
      <c r="O79" s="31">
        <f t="shared" si="34"/>
        <v>-1.2770798039347593</v>
      </c>
      <c r="P79" s="9">
        <v>0.14679467327345927</v>
      </c>
      <c r="Q79" s="8">
        <f t="shared" si="35"/>
        <v>176</v>
      </c>
      <c r="R79" s="31">
        <f t="shared" si="36"/>
        <v>4.4460778608525174E-2</v>
      </c>
      <c r="S79" s="10">
        <v>0.72084376659837623</v>
      </c>
      <c r="T79" s="8">
        <f t="shared" si="37"/>
        <v>51</v>
      </c>
      <c r="U79" s="31">
        <f t="shared" si="38"/>
        <v>-1.2149557792756664</v>
      </c>
      <c r="V79" s="16">
        <v>0.15430438124519599</v>
      </c>
      <c r="W79" s="97">
        <f t="shared" si="39"/>
        <v>134</v>
      </c>
      <c r="X79" s="31">
        <f t="shared" si="40"/>
        <v>-0.70527379302245852</v>
      </c>
      <c r="Y79" s="11">
        <v>89305</v>
      </c>
      <c r="Z79" s="8">
        <f t="shared" si="41"/>
        <v>141</v>
      </c>
      <c r="AA79" s="31">
        <f t="shared" si="42"/>
        <v>-0.25548925435785491</v>
      </c>
      <c r="AB79" s="9">
        <v>4.9000000000000002E-2</v>
      </c>
      <c r="AC79" s="97">
        <f t="shared" si="43"/>
        <v>62</v>
      </c>
      <c r="AD79" s="31">
        <f t="shared" si="44"/>
        <v>-1.195507755642466</v>
      </c>
      <c r="AE79" s="16">
        <v>0.86500286562809359</v>
      </c>
      <c r="AF79" s="8">
        <f t="shared" si="45"/>
        <v>357</v>
      </c>
      <c r="AG79" s="31">
        <f t="shared" si="46"/>
        <v>0.16500136928207618</v>
      </c>
      <c r="AH79" s="12">
        <v>1.9096666666666666</v>
      </c>
      <c r="AI79" s="97">
        <f t="shared" si="47"/>
        <v>154</v>
      </c>
      <c r="AJ79" s="31">
        <f t="shared" si="48"/>
        <v>-0.23904313350532577</v>
      </c>
      <c r="AK79" s="11">
        <v>146871.12330222325</v>
      </c>
      <c r="AL79" s="36">
        <v>1</v>
      </c>
    </row>
    <row r="80" spans="1:38" x14ac:dyDescent="0.3">
      <c r="A80" t="s">
        <v>968</v>
      </c>
      <c r="B80" s="3" t="s">
        <v>1010</v>
      </c>
      <c r="C80" s="4" t="s">
        <v>224</v>
      </c>
      <c r="D80" s="5" t="s">
        <v>37</v>
      </c>
      <c r="E80" s="34">
        <f t="shared" si="26"/>
        <v>-4.4984287072712252</v>
      </c>
      <c r="F80" s="6">
        <f t="shared" si="27"/>
        <v>42.53663766591697</v>
      </c>
      <c r="G80" s="7">
        <f t="shared" si="28"/>
        <v>74</v>
      </c>
      <c r="H80" s="97">
        <f t="shared" si="29"/>
        <v>373</v>
      </c>
      <c r="I80" s="31">
        <f t="shared" si="30"/>
        <v>0.21486823118003665</v>
      </c>
      <c r="J80" s="9">
        <v>6.507508663842887E-2</v>
      </c>
      <c r="K80" s="8">
        <f t="shared" si="31"/>
        <v>23</v>
      </c>
      <c r="L80" s="31">
        <f t="shared" si="32"/>
        <v>-1.9619696992479549</v>
      </c>
      <c r="M80" s="9">
        <v>0.10787172011661808</v>
      </c>
      <c r="N80" s="8">
        <f t="shared" si="33"/>
        <v>83</v>
      </c>
      <c r="O80" s="31">
        <f t="shared" si="34"/>
        <v>-0.82240120035755693</v>
      </c>
      <c r="P80" s="9">
        <v>0.11655773420479303</v>
      </c>
      <c r="Q80" s="8">
        <f t="shared" si="35"/>
        <v>264</v>
      </c>
      <c r="R80" s="31">
        <f t="shared" si="36"/>
        <v>4.8728324452168799E-2</v>
      </c>
      <c r="S80" s="10">
        <v>0.36153289949385392</v>
      </c>
      <c r="T80" s="8">
        <f t="shared" si="37"/>
        <v>98</v>
      </c>
      <c r="U80" s="31">
        <f t="shared" si="38"/>
        <v>-0.5106776640123003</v>
      </c>
      <c r="V80" s="16">
        <v>0.10867178924259056</v>
      </c>
      <c r="W80" s="97">
        <f t="shared" si="39"/>
        <v>130</v>
      </c>
      <c r="X80" s="31">
        <f t="shared" si="40"/>
        <v>-0.72182657246771753</v>
      </c>
      <c r="Y80" s="11">
        <v>88542</v>
      </c>
      <c r="Z80" s="8">
        <f t="shared" si="41"/>
        <v>180</v>
      </c>
      <c r="AA80" s="31">
        <f t="shared" si="42"/>
        <v>-7.3473330832174943E-2</v>
      </c>
      <c r="AB80" s="9">
        <v>4.5999999999999999E-2</v>
      </c>
      <c r="AC80" s="97">
        <f t="shared" si="43"/>
        <v>38</v>
      </c>
      <c r="AD80" s="31">
        <f t="shared" si="44"/>
        <v>-1.7758849226787614</v>
      </c>
      <c r="AE80" s="16">
        <v>0.83265543288785593</v>
      </c>
      <c r="AF80" s="8">
        <f t="shared" si="45"/>
        <v>69</v>
      </c>
      <c r="AG80" s="31">
        <f t="shared" si="46"/>
        <v>-0.55695320991742459</v>
      </c>
      <c r="AH80" s="12">
        <v>2.6953333333333336</v>
      </c>
      <c r="AI80" s="97">
        <f t="shared" si="47"/>
        <v>74</v>
      </c>
      <c r="AJ80" s="31">
        <f t="shared" si="48"/>
        <v>-0.26751868751418939</v>
      </c>
      <c r="AK80" s="11">
        <v>110938.68402024584</v>
      </c>
      <c r="AL80" s="36"/>
    </row>
    <row r="81" spans="1:38" x14ac:dyDescent="0.3">
      <c r="A81" t="s">
        <v>800</v>
      </c>
      <c r="B81" s="3" t="s">
        <v>88</v>
      </c>
      <c r="C81" s="4" t="s">
        <v>89</v>
      </c>
      <c r="D81" s="5" t="s">
        <v>37</v>
      </c>
      <c r="E81" s="34">
        <f t="shared" si="26"/>
        <v>-4.4589026979446755</v>
      </c>
      <c r="F81" s="6">
        <f t="shared" si="27"/>
        <v>42.410586293289953</v>
      </c>
      <c r="G81" s="7">
        <f t="shared" si="28"/>
        <v>75</v>
      </c>
      <c r="H81" s="97">
        <f t="shared" si="29"/>
        <v>45</v>
      </c>
      <c r="I81" s="31">
        <f t="shared" si="30"/>
        <v>-1.0277704683979554</v>
      </c>
      <c r="J81" s="9">
        <v>-3.9610840861709518E-2</v>
      </c>
      <c r="K81" s="8">
        <f t="shared" si="31"/>
        <v>11</v>
      </c>
      <c r="L81" s="31">
        <f t="shared" si="32"/>
        <v>-3.1009675857006478</v>
      </c>
      <c r="M81" s="9">
        <v>0.14628297362110312</v>
      </c>
      <c r="N81" s="8">
        <f t="shared" si="33"/>
        <v>102</v>
      </c>
      <c r="O81" s="31">
        <f t="shared" si="34"/>
        <v>-0.5480758230096423</v>
      </c>
      <c r="P81" s="9">
        <v>9.8314606741573038E-2</v>
      </c>
      <c r="Q81" s="8">
        <f t="shared" si="35"/>
        <v>386</v>
      </c>
      <c r="R81" s="31">
        <f t="shared" si="36"/>
        <v>5.302226144051659E-2</v>
      </c>
      <c r="S81" s="10">
        <v>0</v>
      </c>
      <c r="T81" s="8">
        <f t="shared" si="37"/>
        <v>294</v>
      </c>
      <c r="U81" s="31">
        <f t="shared" si="38"/>
        <v>0.27612255065196456</v>
      </c>
      <c r="V81" s="16">
        <v>5.7692307692307696E-2</v>
      </c>
      <c r="W81" s="97">
        <f t="shared" si="39"/>
        <v>70</v>
      </c>
      <c r="X81" s="31">
        <f t="shared" si="40"/>
        <v>-0.99753990663521019</v>
      </c>
      <c r="Y81" s="11">
        <v>75833</v>
      </c>
      <c r="Z81" s="8">
        <f t="shared" si="41"/>
        <v>24</v>
      </c>
      <c r="AA81" s="31">
        <f t="shared" si="42"/>
        <v>-1.8936325660889728</v>
      </c>
      <c r="AB81" s="9">
        <v>7.5999999999999998E-2</v>
      </c>
      <c r="AC81" s="97">
        <f t="shared" si="43"/>
        <v>130</v>
      </c>
      <c r="AD81" s="31">
        <f t="shared" si="44"/>
        <v>-0.37976724348281288</v>
      </c>
      <c r="AE81" s="16">
        <v>0.91046831955922869</v>
      </c>
      <c r="AF81" s="8">
        <f t="shared" si="45"/>
        <v>454</v>
      </c>
      <c r="AG81" s="31">
        <f t="shared" si="46"/>
        <v>0.45966420559515209</v>
      </c>
      <c r="AH81" s="12">
        <v>1.5889999999999997</v>
      </c>
      <c r="AI81" s="97">
        <f t="shared" si="47"/>
        <v>253</v>
      </c>
      <c r="AJ81" s="31">
        <f t="shared" si="48"/>
        <v>-0.20705403477862272</v>
      </c>
      <c r="AK81" s="11">
        <v>187237.19826338641</v>
      </c>
      <c r="AL81" s="36"/>
    </row>
    <row r="82" spans="1:38" x14ac:dyDescent="0.3">
      <c r="A82" t="s">
        <v>245</v>
      </c>
      <c r="B82" s="3" t="s">
        <v>1119</v>
      </c>
      <c r="C82" s="4" t="s">
        <v>224</v>
      </c>
      <c r="D82" s="5" t="s">
        <v>37</v>
      </c>
      <c r="E82" s="34">
        <f t="shared" si="26"/>
        <v>-4.456586147422958</v>
      </c>
      <c r="F82" s="6">
        <f t="shared" si="27"/>
        <v>42.403198642019369</v>
      </c>
      <c r="G82" s="7">
        <f t="shared" si="28"/>
        <v>76</v>
      </c>
      <c r="H82" s="97">
        <f t="shared" si="29"/>
        <v>229</v>
      </c>
      <c r="I82" s="31">
        <f t="shared" si="30"/>
        <v>-0.18901484743769539</v>
      </c>
      <c r="J82" s="9">
        <v>3.1050011851149639E-2</v>
      </c>
      <c r="K82" s="8">
        <f t="shared" si="31"/>
        <v>38</v>
      </c>
      <c r="L82" s="31">
        <f t="shared" si="32"/>
        <v>-1.5022282624924643</v>
      </c>
      <c r="M82" s="9">
        <v>9.2367525522605742E-2</v>
      </c>
      <c r="N82" s="8">
        <f t="shared" si="33"/>
        <v>81</v>
      </c>
      <c r="O82" s="31">
        <f t="shared" si="34"/>
        <v>-0.8416242404245502</v>
      </c>
      <c r="P82" s="9">
        <v>0.11783610069630424</v>
      </c>
      <c r="Q82" s="8">
        <f t="shared" si="35"/>
        <v>71</v>
      </c>
      <c r="R82" s="31">
        <f t="shared" si="36"/>
        <v>2.8449096523751098E-2</v>
      </c>
      <c r="S82" s="10">
        <v>2.0689655172413794</v>
      </c>
      <c r="T82" s="8">
        <f t="shared" si="37"/>
        <v>52</v>
      </c>
      <c r="U82" s="31">
        <f t="shared" si="38"/>
        <v>-1.2076081977464679</v>
      </c>
      <c r="V82" s="16">
        <v>0.15382830626450117</v>
      </c>
      <c r="W82" s="97">
        <f t="shared" si="39"/>
        <v>50</v>
      </c>
      <c r="X82" s="31">
        <f t="shared" si="40"/>
        <v>-1.110220295152478</v>
      </c>
      <c r="Y82" s="11">
        <v>70639</v>
      </c>
      <c r="Z82" s="8">
        <f t="shared" si="41"/>
        <v>78</v>
      </c>
      <c r="AA82" s="31">
        <f t="shared" si="42"/>
        <v>-0.680193075917774</v>
      </c>
      <c r="AB82" s="9">
        <v>5.5999999999999994E-2</v>
      </c>
      <c r="AC82" s="97">
        <f t="shared" si="43"/>
        <v>222</v>
      </c>
      <c r="AD82" s="31">
        <f t="shared" si="44"/>
        <v>6.489757576100115E-2</v>
      </c>
      <c r="AE82" s="16">
        <v>0.93525179856115104</v>
      </c>
      <c r="AF82" s="8">
        <f t="shared" si="45"/>
        <v>30</v>
      </c>
      <c r="AG82" s="31">
        <f t="shared" si="46"/>
        <v>-0.8801021624229286</v>
      </c>
      <c r="AH82" s="12">
        <v>3.0470000000000002</v>
      </c>
      <c r="AI82" s="97">
        <f t="shared" si="47"/>
        <v>69</v>
      </c>
      <c r="AJ82" s="31">
        <f t="shared" si="48"/>
        <v>-0.26980276951267279</v>
      </c>
      <c r="AK82" s="11">
        <v>108056.47011494252</v>
      </c>
      <c r="AL82" s="36"/>
    </row>
    <row r="83" spans="1:38" x14ac:dyDescent="0.3">
      <c r="A83" t="s">
        <v>410</v>
      </c>
      <c r="B83" s="3" t="s">
        <v>541</v>
      </c>
      <c r="C83" s="4" t="s">
        <v>82</v>
      </c>
      <c r="D83" s="5" t="s">
        <v>37</v>
      </c>
      <c r="E83" s="34">
        <f t="shared" si="26"/>
        <v>-4.4351998319298147</v>
      </c>
      <c r="F83" s="6">
        <f t="shared" si="27"/>
        <v>42.334996097181772</v>
      </c>
      <c r="G83" s="7">
        <f t="shared" si="28"/>
        <v>77</v>
      </c>
      <c r="H83" s="97">
        <f t="shared" si="29"/>
        <v>563</v>
      </c>
      <c r="I83" s="31">
        <f t="shared" si="30"/>
        <v>4.7867467521265361</v>
      </c>
      <c r="J83" s="9">
        <v>0.45023236811194534</v>
      </c>
      <c r="K83" s="8">
        <f t="shared" si="31"/>
        <v>114</v>
      </c>
      <c r="L83" s="31">
        <f t="shared" si="32"/>
        <v>-0.54707380482049861</v>
      </c>
      <c r="M83" s="9">
        <v>6.0156157577191532E-2</v>
      </c>
      <c r="N83" s="8">
        <f t="shared" si="33"/>
        <v>43</v>
      </c>
      <c r="O83" s="31">
        <f t="shared" si="34"/>
        <v>-1.6632769506949505</v>
      </c>
      <c r="P83" s="9">
        <v>0.17247747317476997</v>
      </c>
      <c r="Q83" s="8">
        <f t="shared" si="35"/>
        <v>310</v>
      </c>
      <c r="R83" s="31">
        <f t="shared" si="36"/>
        <v>5.0345464942910229E-2</v>
      </c>
      <c r="S83" s="10">
        <v>0.22537591999154838</v>
      </c>
      <c r="T83" s="8">
        <f t="shared" si="37"/>
        <v>14</v>
      </c>
      <c r="U83" s="31">
        <f t="shared" si="38"/>
        <v>-2.6608555030880092</v>
      </c>
      <c r="V83" s="16">
        <v>0.24798917812225796</v>
      </c>
      <c r="W83" s="97">
        <f t="shared" si="39"/>
        <v>36</v>
      </c>
      <c r="X83" s="31">
        <f t="shared" si="40"/>
        <v>-1.23036353573943</v>
      </c>
      <c r="Y83" s="11">
        <v>65101</v>
      </c>
      <c r="Z83" s="8">
        <f t="shared" si="41"/>
        <v>317</v>
      </c>
      <c r="AA83" s="31">
        <f t="shared" si="42"/>
        <v>0.35123049072774454</v>
      </c>
      <c r="AB83" s="9">
        <v>3.9E-2</v>
      </c>
      <c r="AC83" s="97">
        <f t="shared" si="43"/>
        <v>121</v>
      </c>
      <c r="AD83" s="31">
        <f t="shared" si="44"/>
        <v>-0.45800322181341258</v>
      </c>
      <c r="AE83" s="16">
        <v>0.90610782229873343</v>
      </c>
      <c r="AF83" s="8">
        <f t="shared" si="45"/>
        <v>506</v>
      </c>
      <c r="AG83" s="31">
        <f t="shared" si="46"/>
        <v>0.69551699557547231</v>
      </c>
      <c r="AH83" s="12">
        <v>1.3323333333333334</v>
      </c>
      <c r="AI83" s="97">
        <f t="shared" si="47"/>
        <v>175</v>
      </c>
      <c r="AJ83" s="31">
        <f t="shared" si="48"/>
        <v>-0.23229624794018108</v>
      </c>
      <c r="AK83" s="11">
        <v>155384.81388174806</v>
      </c>
      <c r="AL83" s="36">
        <v>1</v>
      </c>
    </row>
    <row r="84" spans="1:38" x14ac:dyDescent="0.3">
      <c r="A84" t="s">
        <v>1009</v>
      </c>
      <c r="B84" s="3" t="s">
        <v>244</v>
      </c>
      <c r="C84" s="4" t="s">
        <v>36</v>
      </c>
      <c r="D84" s="5" t="s">
        <v>37</v>
      </c>
      <c r="E84" s="34">
        <f t="shared" si="26"/>
        <v>-4.3614616235106753</v>
      </c>
      <c r="F84" s="6">
        <f t="shared" si="27"/>
        <v>42.099839486518164</v>
      </c>
      <c r="G84" s="7">
        <f t="shared" si="28"/>
        <v>78</v>
      </c>
      <c r="H84" s="97">
        <f t="shared" si="29"/>
        <v>53</v>
      </c>
      <c r="I84" s="31">
        <f t="shared" si="30"/>
        <v>-0.91297746249753409</v>
      </c>
      <c r="J84" s="9">
        <v>-2.9940119760479056E-2</v>
      </c>
      <c r="K84" s="8">
        <f t="shared" si="31"/>
        <v>398</v>
      </c>
      <c r="L84" s="31">
        <f t="shared" si="32"/>
        <v>0.5653372999398647</v>
      </c>
      <c r="M84" s="9">
        <v>2.2641509433962263E-2</v>
      </c>
      <c r="N84" s="8">
        <f t="shared" si="33"/>
        <v>358</v>
      </c>
      <c r="O84" s="31">
        <f t="shared" si="34"/>
        <v>0.49712952932854393</v>
      </c>
      <c r="P84" s="9">
        <v>2.8806584362139918E-2</v>
      </c>
      <c r="Q84" s="8">
        <f t="shared" si="35"/>
        <v>386</v>
      </c>
      <c r="R84" s="31">
        <f t="shared" si="36"/>
        <v>5.302226144051659E-2</v>
      </c>
      <c r="S84" s="10">
        <v>0</v>
      </c>
      <c r="T84" s="8">
        <f t="shared" si="37"/>
        <v>56</v>
      </c>
      <c r="U84" s="31">
        <f t="shared" si="38"/>
        <v>-1.1182156028754862</v>
      </c>
      <c r="V84" s="16">
        <v>0.14803625377643503</v>
      </c>
      <c r="W84" s="97">
        <f t="shared" si="39"/>
        <v>107</v>
      </c>
      <c r="X84" s="31">
        <f t="shared" si="40"/>
        <v>-0.80715040150861361</v>
      </c>
      <c r="Y84" s="11">
        <v>84609</v>
      </c>
      <c r="Z84" s="8">
        <f t="shared" si="41"/>
        <v>17</v>
      </c>
      <c r="AA84" s="31">
        <f t="shared" si="42"/>
        <v>-2.3790083621574527</v>
      </c>
      <c r="AB84" s="9">
        <v>8.4000000000000005E-2</v>
      </c>
      <c r="AC84" s="97">
        <f t="shared" si="43"/>
        <v>103</v>
      </c>
      <c r="AD84" s="31">
        <f t="shared" si="44"/>
        <v>-0.63373524894607702</v>
      </c>
      <c r="AE84" s="16">
        <v>0.89631336405529949</v>
      </c>
      <c r="AF84" s="8">
        <f t="shared" si="45"/>
        <v>502</v>
      </c>
      <c r="AG84" s="31">
        <f t="shared" si="46"/>
        <v>0.66948129798024214</v>
      </c>
      <c r="AH84" s="12">
        <v>1.3606666666666667</v>
      </c>
      <c r="AI84" s="97">
        <f t="shared" si="47"/>
        <v>218</v>
      </c>
      <c r="AJ84" s="31">
        <f t="shared" si="48"/>
        <v>-0.21585633059099746</v>
      </c>
      <c r="AK84" s="11">
        <v>176129.84773662552</v>
      </c>
      <c r="AL84" s="36"/>
    </row>
    <row r="85" spans="1:38" x14ac:dyDescent="0.3">
      <c r="A85" t="s">
        <v>92</v>
      </c>
      <c r="B85" s="3" t="s">
        <v>190</v>
      </c>
      <c r="C85" s="4" t="s">
        <v>77</v>
      </c>
      <c r="D85" s="5" t="s">
        <v>37</v>
      </c>
      <c r="E85" s="34">
        <f t="shared" si="26"/>
        <v>-4.325905622367662</v>
      </c>
      <c r="F85" s="6">
        <f t="shared" si="27"/>
        <v>41.986448764166788</v>
      </c>
      <c r="G85" s="7">
        <f t="shared" si="28"/>
        <v>79</v>
      </c>
      <c r="H85" s="97">
        <f t="shared" si="29"/>
        <v>5</v>
      </c>
      <c r="I85" s="31">
        <f t="shared" si="30"/>
        <v>-3.2047401117678005</v>
      </c>
      <c r="J85" s="9">
        <v>-0.22300935109096065</v>
      </c>
      <c r="K85" s="8">
        <f t="shared" si="31"/>
        <v>12</v>
      </c>
      <c r="L85" s="31">
        <f t="shared" si="32"/>
        <v>-3.0803552908777498</v>
      </c>
      <c r="M85" s="9">
        <v>0.14558785022257134</v>
      </c>
      <c r="N85" s="8">
        <f t="shared" si="33"/>
        <v>85</v>
      </c>
      <c r="O85" s="31">
        <f t="shared" si="34"/>
        <v>-0.7741941249824823</v>
      </c>
      <c r="P85" s="9">
        <v>0.1133518776077886</v>
      </c>
      <c r="Q85" s="8">
        <f t="shared" si="35"/>
        <v>37</v>
      </c>
      <c r="R85" s="31">
        <f t="shared" si="36"/>
        <v>1.4038575303415972E-2</v>
      </c>
      <c r="S85" s="10">
        <v>3.2822757111597376</v>
      </c>
      <c r="T85" s="8">
        <f t="shared" si="37"/>
        <v>112</v>
      </c>
      <c r="U85" s="31">
        <f t="shared" si="38"/>
        <v>-0.42403258382967479</v>
      </c>
      <c r="V85" s="16">
        <v>0.10305775764439411</v>
      </c>
      <c r="W85" s="97">
        <f t="shared" si="39"/>
        <v>29</v>
      </c>
      <c r="X85" s="31">
        <f t="shared" si="40"/>
        <v>-1.2851417377044092</v>
      </c>
      <c r="Y85" s="11">
        <v>62576</v>
      </c>
      <c r="Z85" s="8">
        <f t="shared" si="41"/>
        <v>27</v>
      </c>
      <c r="AA85" s="31">
        <f t="shared" si="42"/>
        <v>-1.7116166425632928</v>
      </c>
      <c r="AB85" s="9">
        <v>7.2999999999999995E-2</v>
      </c>
      <c r="AC85" s="97">
        <f t="shared" si="43"/>
        <v>456</v>
      </c>
      <c r="AD85" s="31">
        <f t="shared" si="44"/>
        <v>0.74192425873319479</v>
      </c>
      <c r="AE85" s="16">
        <v>0.97298601061263867</v>
      </c>
      <c r="AF85" s="8">
        <f t="shared" si="45"/>
        <v>552</v>
      </c>
      <c r="AG85" s="31">
        <f t="shared" si="46"/>
        <v>1.3712199237528582</v>
      </c>
      <c r="AH85" s="12">
        <v>0.59700000000000009</v>
      </c>
      <c r="AI85" s="97">
        <f t="shared" si="47"/>
        <v>543</v>
      </c>
      <c r="AJ85" s="31">
        <f t="shared" si="48"/>
        <v>1.3663420095950369</v>
      </c>
      <c r="AK85" s="11">
        <v>2172658.0196936545</v>
      </c>
      <c r="AL85" s="36"/>
    </row>
    <row r="86" spans="1:38" x14ac:dyDescent="0.3">
      <c r="A86" t="s">
        <v>169</v>
      </c>
      <c r="B86" s="3" t="s">
        <v>93</v>
      </c>
      <c r="C86" s="4" t="s">
        <v>94</v>
      </c>
      <c r="D86" s="5" t="s">
        <v>44</v>
      </c>
      <c r="E86" s="34">
        <f t="shared" si="26"/>
        <v>-4.2776877283270576</v>
      </c>
      <c r="F86" s="6">
        <f t="shared" si="27"/>
        <v>41.832678327116376</v>
      </c>
      <c r="G86" s="7">
        <f t="shared" si="28"/>
        <v>80</v>
      </c>
      <c r="H86" s="97">
        <f t="shared" si="29"/>
        <v>511</v>
      </c>
      <c r="I86" s="31">
        <f t="shared" si="30"/>
        <v>1.1062981303587966</v>
      </c>
      <c r="J86" s="9">
        <v>0.14017347672444136</v>
      </c>
      <c r="K86" s="8">
        <f t="shared" si="31"/>
        <v>196</v>
      </c>
      <c r="L86" s="31">
        <f t="shared" si="32"/>
        <v>-0.11559680691052435</v>
      </c>
      <c r="M86" s="9">
        <v>4.5605145195868252E-2</v>
      </c>
      <c r="N86" s="8">
        <f t="shared" si="33"/>
        <v>45</v>
      </c>
      <c r="O86" s="31">
        <f t="shared" si="34"/>
        <v>-1.6334657375628052</v>
      </c>
      <c r="P86" s="9">
        <v>0.17049497426686469</v>
      </c>
      <c r="Q86" s="8">
        <f t="shared" si="35"/>
        <v>35</v>
      </c>
      <c r="R86" s="31">
        <f t="shared" si="36"/>
        <v>1.3502278506703503E-2</v>
      </c>
      <c r="S86" s="10">
        <v>3.3274298287983686</v>
      </c>
      <c r="T86" s="8">
        <f t="shared" si="37"/>
        <v>59</v>
      </c>
      <c r="U86" s="31">
        <f t="shared" si="38"/>
        <v>-1.055482202124125</v>
      </c>
      <c r="V86" s="16">
        <v>0.1439715418119687</v>
      </c>
      <c r="W86" s="97">
        <f t="shared" si="39"/>
        <v>100</v>
      </c>
      <c r="X86" s="31">
        <f t="shared" si="40"/>
        <v>-0.82281371311998586</v>
      </c>
      <c r="Y86" s="11">
        <v>83887</v>
      </c>
      <c r="Z86" s="8">
        <f t="shared" si="41"/>
        <v>111</v>
      </c>
      <c r="AA86" s="31">
        <f t="shared" si="42"/>
        <v>-0.43750517788353488</v>
      </c>
      <c r="AB86" s="9">
        <v>5.2000000000000005E-2</v>
      </c>
      <c r="AC86" s="97">
        <f t="shared" si="43"/>
        <v>111</v>
      </c>
      <c r="AD86" s="31">
        <f t="shared" si="44"/>
        <v>-0.56143266066699982</v>
      </c>
      <c r="AE86" s="16">
        <v>0.90034316268305337</v>
      </c>
      <c r="AF86" s="8">
        <f t="shared" si="45"/>
        <v>339</v>
      </c>
      <c r="AG86" s="31">
        <f t="shared" si="46"/>
        <v>0.1218127415064589</v>
      </c>
      <c r="AH86" s="12">
        <v>1.9566666666666668</v>
      </c>
      <c r="AI86" s="97">
        <f t="shared" si="47"/>
        <v>171</v>
      </c>
      <c r="AJ86" s="31">
        <f t="shared" si="48"/>
        <v>-0.23447612685996996</v>
      </c>
      <c r="AK86" s="11">
        <v>152634.0906858799</v>
      </c>
      <c r="AL86" s="36">
        <v>1</v>
      </c>
    </row>
    <row r="87" spans="1:38" x14ac:dyDescent="0.3">
      <c r="A87" t="s">
        <v>828</v>
      </c>
      <c r="B87" s="3" t="s">
        <v>588</v>
      </c>
      <c r="C87" s="4" t="s">
        <v>32</v>
      </c>
      <c r="D87" s="5" t="s">
        <v>33</v>
      </c>
      <c r="E87" s="34">
        <f t="shared" si="26"/>
        <v>-4.2203901308576253</v>
      </c>
      <c r="F87" s="6">
        <f t="shared" si="27"/>
        <v>41.649952043023717</v>
      </c>
      <c r="G87" s="7">
        <f t="shared" si="28"/>
        <v>81</v>
      </c>
      <c r="H87" s="97">
        <f t="shared" si="29"/>
        <v>426</v>
      </c>
      <c r="I87" s="31">
        <f t="shared" si="30"/>
        <v>0.41361847786897066</v>
      </c>
      <c r="J87" s="9">
        <v>8.1818774021236385E-2</v>
      </c>
      <c r="K87" s="8">
        <f t="shared" si="31"/>
        <v>139</v>
      </c>
      <c r="L87" s="31">
        <f t="shared" si="32"/>
        <v>-0.3745206480404274</v>
      </c>
      <c r="M87" s="9">
        <v>5.4337022066132133E-2</v>
      </c>
      <c r="N87" s="8">
        <f t="shared" si="33"/>
        <v>62</v>
      </c>
      <c r="O87" s="31">
        <f t="shared" si="34"/>
        <v>-1.1181456220020829</v>
      </c>
      <c r="P87" s="9">
        <v>0.13622526636225266</v>
      </c>
      <c r="Q87" s="8">
        <f t="shared" si="35"/>
        <v>247</v>
      </c>
      <c r="R87" s="31">
        <f t="shared" si="36"/>
        <v>4.801598649811941E-2</v>
      </c>
      <c r="S87" s="10">
        <v>0.42150900222797616</v>
      </c>
      <c r="T87" s="8">
        <f t="shared" si="37"/>
        <v>49</v>
      </c>
      <c r="U87" s="31">
        <f t="shared" si="38"/>
        <v>-1.2252671044661918</v>
      </c>
      <c r="V87" s="16">
        <v>0.15497248733173749</v>
      </c>
      <c r="W87" s="97">
        <f t="shared" si="39"/>
        <v>83</v>
      </c>
      <c r="X87" s="31">
        <f t="shared" si="40"/>
        <v>-0.91466753772185572</v>
      </c>
      <c r="Y87" s="11">
        <v>79653</v>
      </c>
      <c r="Z87" s="8">
        <f t="shared" si="41"/>
        <v>266</v>
      </c>
      <c r="AA87" s="31">
        <f t="shared" si="42"/>
        <v>0.22988654171062498</v>
      </c>
      <c r="AB87" s="9">
        <v>4.0999999999999995E-2</v>
      </c>
      <c r="AC87" s="97">
        <f t="shared" si="43"/>
        <v>50</v>
      </c>
      <c r="AD87" s="31">
        <f t="shared" si="44"/>
        <v>-1.399007592344528</v>
      </c>
      <c r="AE87" s="16">
        <v>0.85366076319152817</v>
      </c>
      <c r="AF87" s="8">
        <f t="shared" si="45"/>
        <v>507</v>
      </c>
      <c r="AG87" s="31">
        <f t="shared" si="46"/>
        <v>0.70317455369171644</v>
      </c>
      <c r="AH87" s="12">
        <v>1.3240000000000001</v>
      </c>
      <c r="AI87" s="97">
        <f t="shared" si="47"/>
        <v>432</v>
      </c>
      <c r="AJ87" s="31">
        <f t="shared" si="48"/>
        <v>-0.10709159364710176</v>
      </c>
      <c r="AK87" s="11">
        <v>313376.77557656408</v>
      </c>
      <c r="AL87" s="36">
        <v>1</v>
      </c>
    </row>
    <row r="88" spans="1:38" x14ac:dyDescent="0.3">
      <c r="A88" t="s">
        <v>794</v>
      </c>
      <c r="B88" s="3" t="s">
        <v>736</v>
      </c>
      <c r="C88" s="4" t="s">
        <v>61</v>
      </c>
      <c r="D88" s="5" t="s">
        <v>44</v>
      </c>
      <c r="E88" s="34">
        <f t="shared" si="26"/>
        <v>-4.1749525833858963</v>
      </c>
      <c r="F88" s="6">
        <f t="shared" si="27"/>
        <v>41.505048337205643</v>
      </c>
      <c r="G88" s="7">
        <f t="shared" si="28"/>
        <v>82</v>
      </c>
      <c r="H88" s="97">
        <f t="shared" si="29"/>
        <v>363</v>
      </c>
      <c r="I88" s="31">
        <f t="shared" si="30"/>
        <v>0.1856099801474283</v>
      </c>
      <c r="J88" s="9">
        <v>6.2610229276895968E-2</v>
      </c>
      <c r="K88" s="8">
        <f t="shared" si="31"/>
        <v>53</v>
      </c>
      <c r="L88" s="31">
        <f t="shared" si="32"/>
        <v>-1.1874211017829142</v>
      </c>
      <c r="M88" s="9">
        <v>8.1751054852320676E-2</v>
      </c>
      <c r="N88" s="8">
        <f t="shared" si="33"/>
        <v>63</v>
      </c>
      <c r="O88" s="31">
        <f t="shared" si="34"/>
        <v>-1.0889054462433791</v>
      </c>
      <c r="P88" s="9">
        <v>0.13428074245939675</v>
      </c>
      <c r="Q88" s="8">
        <f t="shared" si="35"/>
        <v>267</v>
      </c>
      <c r="R88" s="31">
        <f t="shared" si="36"/>
        <v>4.8798065930224954E-2</v>
      </c>
      <c r="S88" s="10">
        <v>0.3556609365737996</v>
      </c>
      <c r="T88" s="8">
        <f t="shared" si="37"/>
        <v>55</v>
      </c>
      <c r="U88" s="31">
        <f t="shared" si="38"/>
        <v>-1.1629729373263782</v>
      </c>
      <c r="V88" s="16">
        <v>0.15093623481781376</v>
      </c>
      <c r="W88" s="97">
        <f t="shared" si="39"/>
        <v>72</v>
      </c>
      <c r="X88" s="31">
        <f t="shared" si="40"/>
        <v>-0.98912250371940347</v>
      </c>
      <c r="Y88" s="11">
        <v>76221</v>
      </c>
      <c r="Z88" s="8">
        <f t="shared" si="41"/>
        <v>111</v>
      </c>
      <c r="AA88" s="31">
        <f t="shared" si="42"/>
        <v>-0.43750517788353488</v>
      </c>
      <c r="AB88" s="9">
        <v>5.2000000000000005E-2</v>
      </c>
      <c r="AC88" s="97">
        <f t="shared" si="43"/>
        <v>187</v>
      </c>
      <c r="AD88" s="31">
        <f t="shared" si="44"/>
        <v>-8.0365740875146294E-2</v>
      </c>
      <c r="AE88" s="16">
        <v>0.92715551974214339</v>
      </c>
      <c r="AF88" s="8">
        <f t="shared" si="45"/>
        <v>60</v>
      </c>
      <c r="AG88" s="31">
        <f t="shared" si="46"/>
        <v>-0.61851997717202711</v>
      </c>
      <c r="AH88" s="12">
        <v>2.7623333333333329</v>
      </c>
      <c r="AI88" s="97">
        <f t="shared" si="47"/>
        <v>153</v>
      </c>
      <c r="AJ88" s="31">
        <f t="shared" si="48"/>
        <v>-0.23918427426560318</v>
      </c>
      <c r="AK88" s="11">
        <v>146693.02205097806</v>
      </c>
      <c r="AL88" s="36"/>
    </row>
    <row r="89" spans="1:38" x14ac:dyDescent="0.3">
      <c r="A89" t="s">
        <v>173</v>
      </c>
      <c r="B89" s="3" t="s">
        <v>196</v>
      </c>
      <c r="C89" s="4" t="s">
        <v>54</v>
      </c>
      <c r="D89" s="5" t="s">
        <v>37</v>
      </c>
      <c r="E89" s="34">
        <f t="shared" si="26"/>
        <v>-4.1670214756324402</v>
      </c>
      <c r="F89" s="6">
        <f t="shared" si="27"/>
        <v>41.47975544688331</v>
      </c>
      <c r="G89" s="7">
        <f t="shared" si="28"/>
        <v>83</v>
      </c>
      <c r="H89" s="97">
        <f t="shared" si="29"/>
        <v>474</v>
      </c>
      <c r="I89" s="31">
        <f t="shared" si="30"/>
        <v>0.65546953089887028</v>
      </c>
      <c r="J89" s="9">
        <v>0.10219348294662112</v>
      </c>
      <c r="K89" s="8">
        <f t="shared" si="31"/>
        <v>43</v>
      </c>
      <c r="L89" s="31">
        <f t="shared" si="32"/>
        <v>-1.3833762992945005</v>
      </c>
      <c r="M89" s="9">
        <v>8.8359394390667659E-2</v>
      </c>
      <c r="N89" s="8">
        <f t="shared" si="33"/>
        <v>80</v>
      </c>
      <c r="O89" s="31">
        <f t="shared" si="34"/>
        <v>-0.84667046120063605</v>
      </c>
      <c r="P89" s="9">
        <v>0.11817168338907469</v>
      </c>
      <c r="Q89" s="8">
        <f t="shared" si="35"/>
        <v>6</v>
      </c>
      <c r="R89" s="31">
        <f t="shared" si="36"/>
        <v>-5.9012299263629171E-2</v>
      </c>
      <c r="S89" s="10">
        <v>9.4328770274933866</v>
      </c>
      <c r="T89" s="8">
        <f t="shared" si="37"/>
        <v>88</v>
      </c>
      <c r="U89" s="31">
        <f t="shared" si="38"/>
        <v>-0.66264878008572436</v>
      </c>
      <c r="V89" s="16">
        <v>0.11851851851851852</v>
      </c>
      <c r="W89" s="97">
        <f t="shared" si="39"/>
        <v>82</v>
      </c>
      <c r="X89" s="31">
        <f t="shared" si="40"/>
        <v>-0.92351882738589985</v>
      </c>
      <c r="Y89" s="11">
        <v>79245</v>
      </c>
      <c r="Z89" s="8">
        <f t="shared" si="41"/>
        <v>68</v>
      </c>
      <c r="AA89" s="31">
        <f t="shared" si="42"/>
        <v>-0.74086505042633433</v>
      </c>
      <c r="AB89" s="9">
        <v>5.7000000000000002E-2</v>
      </c>
      <c r="AC89" s="97">
        <f t="shared" si="43"/>
        <v>109</v>
      </c>
      <c r="AD89" s="31">
        <f t="shared" si="44"/>
        <v>-0.56485878472347695</v>
      </c>
      <c r="AE89" s="16">
        <v>0.9001522070015221</v>
      </c>
      <c r="AF89" s="8">
        <f t="shared" si="45"/>
        <v>85</v>
      </c>
      <c r="AG89" s="31">
        <f t="shared" si="46"/>
        <v>-0.48742258222192747</v>
      </c>
      <c r="AH89" s="12">
        <v>2.6196666666666668</v>
      </c>
      <c r="AI89" s="97">
        <f t="shared" si="47"/>
        <v>90</v>
      </c>
      <c r="AJ89" s="31">
        <f t="shared" si="48"/>
        <v>-0.26245973956940172</v>
      </c>
      <c r="AK89" s="11">
        <v>117322.41723225584</v>
      </c>
      <c r="AL89" s="36"/>
    </row>
    <row r="90" spans="1:38" x14ac:dyDescent="0.3">
      <c r="A90" t="s">
        <v>185</v>
      </c>
      <c r="B90" s="3" t="s">
        <v>750</v>
      </c>
      <c r="C90" s="4" t="s">
        <v>101</v>
      </c>
      <c r="D90" s="5" t="s">
        <v>33</v>
      </c>
      <c r="E90" s="34">
        <f t="shared" si="26"/>
        <v>-4.1047500118184228</v>
      </c>
      <c r="F90" s="6">
        <f t="shared" si="27"/>
        <v>41.281167134453341</v>
      </c>
      <c r="G90" s="7">
        <f t="shared" si="28"/>
        <v>84</v>
      </c>
      <c r="H90" s="97">
        <f t="shared" si="29"/>
        <v>350</v>
      </c>
      <c r="I90" s="31">
        <f t="shared" si="30"/>
        <v>0.1598527869988611</v>
      </c>
      <c r="J90" s="9">
        <v>6.0440318058555764E-2</v>
      </c>
      <c r="K90" s="8">
        <f t="shared" si="31"/>
        <v>508</v>
      </c>
      <c r="L90" s="31">
        <f t="shared" si="32"/>
        <v>0.98892522585472598</v>
      </c>
      <c r="M90" s="9">
        <v>8.356545961002786E-3</v>
      </c>
      <c r="N90" s="8">
        <f t="shared" si="33"/>
        <v>125</v>
      </c>
      <c r="O90" s="31">
        <f t="shared" si="34"/>
        <v>-0.35991894880843001</v>
      </c>
      <c r="P90" s="9">
        <v>8.580183861082738E-2</v>
      </c>
      <c r="Q90" s="8">
        <f t="shared" si="35"/>
        <v>137</v>
      </c>
      <c r="R90" s="31">
        <f t="shared" si="36"/>
        <v>4.0667514863085952E-2</v>
      </c>
      <c r="S90" s="10">
        <v>1.0402219140083218</v>
      </c>
      <c r="T90" s="8">
        <f t="shared" si="37"/>
        <v>69</v>
      </c>
      <c r="U90" s="31">
        <f t="shared" si="38"/>
        <v>-0.86912963063873161</v>
      </c>
      <c r="V90" s="16">
        <v>0.13189712024620795</v>
      </c>
      <c r="W90" s="97">
        <f t="shared" si="39"/>
        <v>127</v>
      </c>
      <c r="X90" s="31">
        <f t="shared" si="40"/>
        <v>-0.74770791700008188</v>
      </c>
      <c r="Y90" s="11">
        <v>87349</v>
      </c>
      <c r="Z90" s="8">
        <f t="shared" si="41"/>
        <v>128</v>
      </c>
      <c r="AA90" s="31">
        <f t="shared" si="42"/>
        <v>-0.3161612288664149</v>
      </c>
      <c r="AB90" s="9">
        <v>0.05</v>
      </c>
      <c r="AC90" s="97">
        <f t="shared" si="43"/>
        <v>34</v>
      </c>
      <c r="AD90" s="31">
        <f t="shared" si="44"/>
        <v>-1.9701733638445131</v>
      </c>
      <c r="AE90" s="16">
        <v>0.82182672934855605</v>
      </c>
      <c r="AF90" s="8">
        <f t="shared" si="45"/>
        <v>96</v>
      </c>
      <c r="AG90" s="31">
        <f t="shared" si="46"/>
        <v>-0.42003607079897881</v>
      </c>
      <c r="AH90" s="12">
        <v>2.5463333333333336</v>
      </c>
      <c r="AI90" s="97">
        <f t="shared" si="47"/>
        <v>104</v>
      </c>
      <c r="AJ90" s="31">
        <f t="shared" si="48"/>
        <v>-0.25804769214795797</v>
      </c>
      <c r="AK90" s="11">
        <v>122889.84626386962</v>
      </c>
      <c r="AL90" s="36"/>
    </row>
    <row r="91" spans="1:38" x14ac:dyDescent="0.3">
      <c r="A91" t="s">
        <v>553</v>
      </c>
      <c r="B91" s="3" t="s">
        <v>752</v>
      </c>
      <c r="C91" s="4" t="s">
        <v>77</v>
      </c>
      <c r="D91" s="5" t="s">
        <v>37</v>
      </c>
      <c r="E91" s="34">
        <f t="shared" si="26"/>
        <v>-3.9357394676041588</v>
      </c>
      <c r="F91" s="6">
        <f t="shared" si="27"/>
        <v>40.742179985241258</v>
      </c>
      <c r="G91" s="7">
        <f t="shared" si="28"/>
        <v>85</v>
      </c>
      <c r="H91" s="97">
        <f t="shared" si="29"/>
        <v>18</v>
      </c>
      <c r="I91" s="31">
        <f t="shared" si="30"/>
        <v>-1.629785717247515</v>
      </c>
      <c r="J91" s="9">
        <v>-9.0327533265097237E-2</v>
      </c>
      <c r="K91" s="8">
        <f t="shared" si="31"/>
        <v>397</v>
      </c>
      <c r="L91" s="31">
        <f t="shared" si="32"/>
        <v>0.56351513266604247</v>
      </c>
      <c r="M91" s="9">
        <v>2.2702959705218115E-2</v>
      </c>
      <c r="N91" s="8">
        <f t="shared" si="33"/>
        <v>234</v>
      </c>
      <c r="O91" s="31">
        <f t="shared" si="34"/>
        <v>0.13125864038021753</v>
      </c>
      <c r="P91" s="9">
        <v>5.313765182186235E-2</v>
      </c>
      <c r="Q91" s="8">
        <f t="shared" si="35"/>
        <v>156</v>
      </c>
      <c r="R91" s="31">
        <f t="shared" si="36"/>
        <v>4.2999451558854151E-2</v>
      </c>
      <c r="S91" s="10">
        <v>0.8438818565400843</v>
      </c>
      <c r="T91" s="8">
        <f t="shared" si="37"/>
        <v>335</v>
      </c>
      <c r="U91" s="31">
        <f t="shared" si="38"/>
        <v>0.43383425918060625</v>
      </c>
      <c r="V91" s="16">
        <v>4.7473625763464741E-2</v>
      </c>
      <c r="W91" s="97">
        <f t="shared" si="39"/>
        <v>147</v>
      </c>
      <c r="X91" s="31">
        <f t="shared" si="40"/>
        <v>-0.6721248454571167</v>
      </c>
      <c r="Y91" s="11">
        <v>90833</v>
      </c>
      <c r="Z91" s="8">
        <f t="shared" si="41"/>
        <v>6</v>
      </c>
      <c r="AA91" s="31">
        <f t="shared" si="42"/>
        <v>-4.5631994444656092</v>
      </c>
      <c r="AB91" s="9">
        <v>0.12</v>
      </c>
      <c r="AC91" s="97">
        <f t="shared" si="43"/>
        <v>352</v>
      </c>
      <c r="AD91" s="31">
        <f t="shared" si="44"/>
        <v>0.46965564061995624</v>
      </c>
      <c r="AE91" s="16">
        <v>0.95781106695200247</v>
      </c>
      <c r="AF91" s="8">
        <f t="shared" si="45"/>
        <v>535</v>
      </c>
      <c r="AG91" s="31">
        <f t="shared" si="46"/>
        <v>1.121889831487948</v>
      </c>
      <c r="AH91" s="12">
        <v>0.86833333333333329</v>
      </c>
      <c r="AI91" s="97">
        <f t="shared" si="47"/>
        <v>540</v>
      </c>
      <c r="AJ91" s="31">
        <f t="shared" si="48"/>
        <v>0.83172807540925464</v>
      </c>
      <c r="AK91" s="11">
        <v>1498044.8857946554</v>
      </c>
      <c r="AL91" s="36"/>
    </row>
    <row r="92" spans="1:38" x14ac:dyDescent="0.3">
      <c r="A92" t="s">
        <v>107</v>
      </c>
      <c r="B92" s="3" t="s">
        <v>539</v>
      </c>
      <c r="C92" s="4" t="s">
        <v>82</v>
      </c>
      <c r="D92" s="5" t="s">
        <v>37</v>
      </c>
      <c r="E92" s="34">
        <f t="shared" si="26"/>
        <v>-3.9018944264113791</v>
      </c>
      <c r="F92" s="6">
        <f t="shared" si="27"/>
        <v>40.63424564095363</v>
      </c>
      <c r="G92" s="7">
        <f t="shared" si="28"/>
        <v>86</v>
      </c>
      <c r="H92" s="97">
        <f t="shared" si="29"/>
        <v>150</v>
      </c>
      <c r="I92" s="31">
        <f t="shared" si="30"/>
        <v>-0.44718390054743684</v>
      </c>
      <c r="J92" s="9">
        <v>9.3005952380953438E-3</v>
      </c>
      <c r="K92" s="8">
        <f t="shared" si="31"/>
        <v>152</v>
      </c>
      <c r="L92" s="31">
        <f t="shared" si="32"/>
        <v>-0.26918931226517873</v>
      </c>
      <c r="M92" s="9">
        <v>5.0784856879039705E-2</v>
      </c>
      <c r="N92" s="8">
        <f t="shared" si="33"/>
        <v>91</v>
      </c>
      <c r="O92" s="31">
        <f t="shared" si="34"/>
        <v>-0.66411062687263067</v>
      </c>
      <c r="P92" s="9">
        <v>0.10603112840466926</v>
      </c>
      <c r="Q92" s="8">
        <f t="shared" si="35"/>
        <v>259</v>
      </c>
      <c r="R92" s="31">
        <f t="shared" si="36"/>
        <v>4.8644439947788991E-2</v>
      </c>
      <c r="S92" s="10">
        <v>0.36859565057132326</v>
      </c>
      <c r="T92" s="8">
        <f t="shared" si="37"/>
        <v>115</v>
      </c>
      <c r="U92" s="31">
        <f t="shared" si="38"/>
        <v>-0.40916198869436138</v>
      </c>
      <c r="V92" s="16">
        <v>0.10209424083769633</v>
      </c>
      <c r="W92" s="97">
        <f t="shared" si="39"/>
        <v>106</v>
      </c>
      <c r="X92" s="31">
        <f t="shared" si="40"/>
        <v>-0.80884255982673969</v>
      </c>
      <c r="Y92" s="11">
        <v>84531</v>
      </c>
      <c r="Z92" s="8">
        <f t="shared" si="41"/>
        <v>54</v>
      </c>
      <c r="AA92" s="31">
        <f t="shared" si="42"/>
        <v>-1.0442249229691338</v>
      </c>
      <c r="AB92" s="9">
        <v>6.2E-2</v>
      </c>
      <c r="AC92" s="97">
        <f t="shared" si="43"/>
        <v>84</v>
      </c>
      <c r="AD92" s="31">
        <f t="shared" si="44"/>
        <v>-0.78748603128524453</v>
      </c>
      <c r="AE92" s="16">
        <v>0.88774403470715835</v>
      </c>
      <c r="AF92" s="8">
        <f t="shared" si="45"/>
        <v>293</v>
      </c>
      <c r="AG92" s="31">
        <f t="shared" si="46"/>
        <v>4.4930858019367512E-2</v>
      </c>
      <c r="AH92" s="12">
        <v>2.0403333333333333</v>
      </c>
      <c r="AI92" s="97">
        <f t="shared" si="47"/>
        <v>50</v>
      </c>
      <c r="AJ92" s="31">
        <f t="shared" si="48"/>
        <v>-0.27540859205098539</v>
      </c>
      <c r="AK92" s="11">
        <v>100982.65241430151</v>
      </c>
      <c r="AL92" s="36"/>
    </row>
    <row r="93" spans="1:38" x14ac:dyDescent="0.3">
      <c r="A93" t="s">
        <v>1048</v>
      </c>
      <c r="B93" s="3" t="s">
        <v>815</v>
      </c>
      <c r="C93" s="4" t="s">
        <v>54</v>
      </c>
      <c r="D93" s="5" t="s">
        <v>37</v>
      </c>
      <c r="E93" s="34">
        <f t="shared" si="26"/>
        <v>-3.8108044057174553</v>
      </c>
      <c r="F93" s="6">
        <f t="shared" si="27"/>
        <v>40.343752815173211</v>
      </c>
      <c r="G93" s="7">
        <f t="shared" si="28"/>
        <v>87</v>
      </c>
      <c r="H93" s="97">
        <f t="shared" si="29"/>
        <v>114</v>
      </c>
      <c r="I93" s="31">
        <f t="shared" si="30"/>
        <v>-0.57970348104788227</v>
      </c>
      <c r="J93" s="9">
        <v>-1.8634987188446139E-3</v>
      </c>
      <c r="K93" s="8">
        <f t="shared" si="31"/>
        <v>34</v>
      </c>
      <c r="L93" s="31">
        <f t="shared" si="32"/>
        <v>-1.5820181845637848</v>
      </c>
      <c r="M93" s="9">
        <v>9.5058339052848315E-2</v>
      </c>
      <c r="N93" s="8">
        <f t="shared" si="33"/>
        <v>95</v>
      </c>
      <c r="O93" s="31">
        <f t="shared" si="34"/>
        <v>-0.6292186805240545</v>
      </c>
      <c r="P93" s="9">
        <v>0.10371075166508087</v>
      </c>
      <c r="Q93" s="8">
        <f t="shared" si="35"/>
        <v>19</v>
      </c>
      <c r="R93" s="31">
        <f t="shared" si="36"/>
        <v>-1.0728423116008431E-2</v>
      </c>
      <c r="S93" s="10">
        <v>5.3675612602100351</v>
      </c>
      <c r="T93" s="8">
        <f t="shared" si="37"/>
        <v>82</v>
      </c>
      <c r="U93" s="31">
        <f t="shared" si="38"/>
        <v>-0.71518521463251794</v>
      </c>
      <c r="V93" s="16">
        <v>0.12192253410694684</v>
      </c>
      <c r="W93" s="97">
        <f t="shared" si="39"/>
        <v>63</v>
      </c>
      <c r="X93" s="31">
        <f t="shared" si="40"/>
        <v>-1.0135069389703486</v>
      </c>
      <c r="Y93" s="11">
        <v>75097</v>
      </c>
      <c r="Z93" s="8">
        <f t="shared" si="41"/>
        <v>89</v>
      </c>
      <c r="AA93" s="31">
        <f t="shared" si="42"/>
        <v>-0.61952110140921435</v>
      </c>
      <c r="AB93" s="9">
        <v>5.5E-2</v>
      </c>
      <c r="AC93" s="97">
        <f t="shared" si="43"/>
        <v>239</v>
      </c>
      <c r="AD93" s="31">
        <f t="shared" si="44"/>
        <v>0.15199565457769307</v>
      </c>
      <c r="AE93" s="16">
        <v>0.94010622669228161</v>
      </c>
      <c r="AF93" s="8">
        <f t="shared" si="45"/>
        <v>6</v>
      </c>
      <c r="AG93" s="31">
        <f t="shared" si="46"/>
        <v>-1.4740223699188264</v>
      </c>
      <c r="AH93" s="12">
        <v>3.6933333333333334</v>
      </c>
      <c r="AI93" s="97">
        <f t="shared" si="47"/>
        <v>87</v>
      </c>
      <c r="AJ93" s="31">
        <f t="shared" si="48"/>
        <v>-0.26281477104152323</v>
      </c>
      <c r="AK93" s="11">
        <v>116874.41376896149</v>
      </c>
      <c r="AL93" s="36"/>
    </row>
    <row r="94" spans="1:38" x14ac:dyDescent="0.3">
      <c r="A94" t="s">
        <v>412</v>
      </c>
      <c r="B94" s="3" t="s">
        <v>198</v>
      </c>
      <c r="C94" s="4" t="s">
        <v>199</v>
      </c>
      <c r="D94" s="5" t="s">
        <v>33</v>
      </c>
      <c r="E94" s="34">
        <f t="shared" si="26"/>
        <v>-3.7709807971482658</v>
      </c>
      <c r="F94" s="6">
        <f t="shared" si="27"/>
        <v>40.216752376509255</v>
      </c>
      <c r="G94" s="7">
        <f t="shared" si="28"/>
        <v>88</v>
      </c>
      <c r="H94" s="97">
        <f t="shared" si="29"/>
        <v>460</v>
      </c>
      <c r="I94" s="31">
        <f t="shared" si="30"/>
        <v>0.58544303312083501</v>
      </c>
      <c r="J94" s="9">
        <v>9.6294110207006955E-2</v>
      </c>
      <c r="K94" s="8">
        <f t="shared" si="31"/>
        <v>116</v>
      </c>
      <c r="L94" s="31">
        <f t="shared" si="32"/>
        <v>-0.50695911026482876</v>
      </c>
      <c r="M94" s="9">
        <v>5.8803340578881133E-2</v>
      </c>
      <c r="N94" s="8">
        <f t="shared" si="33"/>
        <v>71</v>
      </c>
      <c r="O94" s="31">
        <f t="shared" si="34"/>
        <v>-0.97677593848573663</v>
      </c>
      <c r="P94" s="9">
        <v>0.12682392996108949</v>
      </c>
      <c r="Q94" s="8">
        <f t="shared" si="35"/>
        <v>92</v>
      </c>
      <c r="R94" s="31">
        <f t="shared" si="36"/>
        <v>3.2468235484294249E-2</v>
      </c>
      <c r="S94" s="10">
        <v>1.7305695496673461</v>
      </c>
      <c r="T94" s="8">
        <f t="shared" si="37"/>
        <v>176</v>
      </c>
      <c r="U94" s="31">
        <f t="shared" si="38"/>
        <v>-0.10240065915873982</v>
      </c>
      <c r="V94" s="16">
        <v>8.2218123307562493E-2</v>
      </c>
      <c r="W94" s="97">
        <f t="shared" si="39"/>
        <v>187</v>
      </c>
      <c r="X94" s="31">
        <f t="shared" si="40"/>
        <v>-0.54132968520093505</v>
      </c>
      <c r="Y94" s="11">
        <v>96862</v>
      </c>
      <c r="Z94" s="8">
        <f t="shared" si="41"/>
        <v>65</v>
      </c>
      <c r="AA94" s="31">
        <f t="shared" si="42"/>
        <v>-0.80153702493489387</v>
      </c>
      <c r="AB94" s="9">
        <v>5.7999999999999996E-2</v>
      </c>
      <c r="AC94" s="97">
        <f t="shared" si="43"/>
        <v>51</v>
      </c>
      <c r="AD94" s="31">
        <f t="shared" si="44"/>
        <v>-1.3885730568682824</v>
      </c>
      <c r="AE94" s="16">
        <v>0.85424233402798455</v>
      </c>
      <c r="AF94" s="8">
        <f t="shared" si="45"/>
        <v>351</v>
      </c>
      <c r="AG94" s="31">
        <f t="shared" si="46"/>
        <v>0.15121776467283654</v>
      </c>
      <c r="AH94" s="12">
        <v>1.9246666666666667</v>
      </c>
      <c r="AI94" s="97">
        <f t="shared" si="47"/>
        <v>270</v>
      </c>
      <c r="AJ94" s="31">
        <f t="shared" si="48"/>
        <v>-0.2010323594647323</v>
      </c>
      <c r="AK94" s="11">
        <v>194835.76798830903</v>
      </c>
      <c r="AL94" s="36">
        <v>1</v>
      </c>
    </row>
    <row r="95" spans="1:38" x14ac:dyDescent="0.3">
      <c r="A95" t="s">
        <v>914</v>
      </c>
      <c r="B95" s="3" t="s">
        <v>303</v>
      </c>
      <c r="C95" s="4" t="s">
        <v>89</v>
      </c>
      <c r="D95" s="5" t="s">
        <v>37</v>
      </c>
      <c r="E95" s="34">
        <f t="shared" si="26"/>
        <v>-3.710778067062793</v>
      </c>
      <c r="F95" s="6">
        <f t="shared" si="27"/>
        <v>40.024761409233179</v>
      </c>
      <c r="G95" s="7">
        <f t="shared" si="28"/>
        <v>89</v>
      </c>
      <c r="H95" s="97">
        <f t="shared" si="29"/>
        <v>277</v>
      </c>
      <c r="I95" s="31">
        <f t="shared" si="30"/>
        <v>-4.7342940024171186E-2</v>
      </c>
      <c r="J95" s="9">
        <v>4.2985142338664017E-2</v>
      </c>
      <c r="K95" s="8">
        <f t="shared" si="31"/>
        <v>103</v>
      </c>
      <c r="L95" s="31">
        <f t="shared" si="32"/>
        <v>-0.63063650775491209</v>
      </c>
      <c r="M95" s="9">
        <v>6.2974203338391502E-2</v>
      </c>
      <c r="N95" s="8">
        <f t="shared" si="33"/>
        <v>53</v>
      </c>
      <c r="O95" s="31">
        <f t="shared" si="34"/>
        <v>-1.3304356983065875</v>
      </c>
      <c r="P95" s="9">
        <v>0.15034293552812072</v>
      </c>
      <c r="Q95" s="8">
        <f t="shared" si="35"/>
        <v>212</v>
      </c>
      <c r="R95" s="31">
        <f t="shared" si="36"/>
        <v>4.6564546287314115E-2</v>
      </c>
      <c r="S95" s="10">
        <v>0.54371465854719447</v>
      </c>
      <c r="T95" s="8">
        <f t="shared" si="37"/>
        <v>38</v>
      </c>
      <c r="U95" s="31">
        <f t="shared" si="38"/>
        <v>-1.7100358776727933</v>
      </c>
      <c r="V95" s="16">
        <v>0.18638231700544264</v>
      </c>
      <c r="W95" s="97">
        <f t="shared" si="39"/>
        <v>109</v>
      </c>
      <c r="X95" s="31">
        <f t="shared" si="40"/>
        <v>-0.79953568907704631</v>
      </c>
      <c r="Y95" s="11">
        <v>84960</v>
      </c>
      <c r="Z95" s="8">
        <f t="shared" si="41"/>
        <v>218</v>
      </c>
      <c r="AA95" s="31">
        <f t="shared" si="42"/>
        <v>0.10854259269350501</v>
      </c>
      <c r="AB95" s="9">
        <v>4.2999999999999997E-2</v>
      </c>
      <c r="AC95" s="97">
        <f t="shared" si="43"/>
        <v>288</v>
      </c>
      <c r="AD95" s="31">
        <f t="shared" si="44"/>
        <v>0.29128323958885838</v>
      </c>
      <c r="AE95" s="16">
        <v>0.9478694469628286</v>
      </c>
      <c r="AF95" s="8">
        <f t="shared" si="45"/>
        <v>126</v>
      </c>
      <c r="AG95" s="31">
        <f t="shared" si="46"/>
        <v>-0.32722646643009945</v>
      </c>
      <c r="AH95" s="12">
        <v>2.4453333333333336</v>
      </c>
      <c r="AI95" s="97">
        <f t="shared" si="47"/>
        <v>86</v>
      </c>
      <c r="AJ95" s="31">
        <f t="shared" si="48"/>
        <v>-0.26343880809499126</v>
      </c>
      <c r="AK95" s="11">
        <v>116086.96030882992</v>
      </c>
      <c r="AL95" s="36"/>
    </row>
    <row r="96" spans="1:38" x14ac:dyDescent="0.3">
      <c r="A96" t="s">
        <v>743</v>
      </c>
      <c r="B96" s="3" t="s">
        <v>1131</v>
      </c>
      <c r="C96" s="4" t="s">
        <v>77</v>
      </c>
      <c r="D96" s="5" t="s">
        <v>37</v>
      </c>
      <c r="E96" s="34">
        <f t="shared" si="26"/>
        <v>-3.6507168941061954</v>
      </c>
      <c r="F96" s="6">
        <f t="shared" si="27"/>
        <v>39.833221878130487</v>
      </c>
      <c r="G96" s="7">
        <f t="shared" si="28"/>
        <v>90</v>
      </c>
      <c r="H96" s="97">
        <f t="shared" si="29"/>
        <v>39</v>
      </c>
      <c r="I96" s="31">
        <f t="shared" si="30"/>
        <v>-1.0915352830524969</v>
      </c>
      <c r="J96" s="9">
        <v>-4.4982698961937739E-2</v>
      </c>
      <c r="K96" s="8">
        <f t="shared" si="31"/>
        <v>203</v>
      </c>
      <c r="L96" s="31">
        <f t="shared" si="32"/>
        <v>-8.601888688288821E-2</v>
      </c>
      <c r="M96" s="9">
        <v>4.4607667502687208E-2</v>
      </c>
      <c r="N96" s="8">
        <f t="shared" si="33"/>
        <v>377</v>
      </c>
      <c r="O96" s="31">
        <f t="shared" si="34"/>
        <v>0.55495633623754848</v>
      </c>
      <c r="P96" s="9">
        <v>2.4960998439937598E-2</v>
      </c>
      <c r="Q96" s="8">
        <f t="shared" si="35"/>
        <v>194</v>
      </c>
      <c r="R96" s="31">
        <f t="shared" si="36"/>
        <v>4.5198131196926353E-2</v>
      </c>
      <c r="S96" s="10">
        <v>0.65876152832674573</v>
      </c>
      <c r="T96" s="8">
        <f t="shared" si="37"/>
        <v>127</v>
      </c>
      <c r="U96" s="31">
        <f t="shared" si="38"/>
        <v>-0.31815513608411367</v>
      </c>
      <c r="V96" s="16">
        <v>9.61975950601235E-2</v>
      </c>
      <c r="W96" s="97">
        <f t="shared" si="39"/>
        <v>45</v>
      </c>
      <c r="X96" s="31">
        <f t="shared" si="40"/>
        <v>-1.143846518140881</v>
      </c>
      <c r="Y96" s="11">
        <v>69089</v>
      </c>
      <c r="Z96" s="8">
        <f t="shared" si="41"/>
        <v>7</v>
      </c>
      <c r="AA96" s="31">
        <f t="shared" si="42"/>
        <v>-3.8351357503628916</v>
      </c>
      <c r="AB96" s="9">
        <v>0.10800000000000001</v>
      </c>
      <c r="AC96" s="97">
        <f t="shared" si="43"/>
        <v>497</v>
      </c>
      <c r="AD96" s="31">
        <f t="shared" si="44"/>
        <v>0.85024895137780121</v>
      </c>
      <c r="AE96" s="16">
        <v>0.97902350813743222</v>
      </c>
      <c r="AF96" s="8">
        <f t="shared" si="45"/>
        <v>538</v>
      </c>
      <c r="AG96" s="31">
        <f t="shared" si="46"/>
        <v>1.1362860407464872</v>
      </c>
      <c r="AH96" s="12">
        <v>0.85266666666666657</v>
      </c>
      <c r="AI96" s="97">
        <f t="shared" si="47"/>
        <v>539</v>
      </c>
      <c r="AJ96" s="31">
        <f t="shared" si="48"/>
        <v>0.82533649586655566</v>
      </c>
      <c r="AK96" s="11">
        <v>1489979.5451251648</v>
      </c>
      <c r="AL96" s="36"/>
    </row>
    <row r="97" spans="1:38" x14ac:dyDescent="0.3">
      <c r="A97" t="s">
        <v>924</v>
      </c>
      <c r="B97" s="3" t="s">
        <v>807</v>
      </c>
      <c r="C97" s="4" t="s">
        <v>89</v>
      </c>
      <c r="D97" s="5" t="s">
        <v>37</v>
      </c>
      <c r="E97" s="34">
        <f t="shared" si="26"/>
        <v>-3.5372778440212809</v>
      </c>
      <c r="F97" s="6">
        <f t="shared" si="27"/>
        <v>39.471456341554962</v>
      </c>
      <c r="G97" s="7">
        <f t="shared" si="28"/>
        <v>91</v>
      </c>
      <c r="H97" s="97">
        <f t="shared" si="29"/>
        <v>86</v>
      </c>
      <c r="I97" s="31">
        <f t="shared" si="30"/>
        <v>-0.70511877170623893</v>
      </c>
      <c r="J97" s="9">
        <v>-1.2429092748491577E-2</v>
      </c>
      <c r="K97" s="8">
        <f t="shared" si="31"/>
        <v>68</v>
      </c>
      <c r="L97" s="31">
        <f t="shared" si="32"/>
        <v>-0.98855691949286739</v>
      </c>
      <c r="M97" s="9">
        <v>7.5044613506151964E-2</v>
      </c>
      <c r="N97" s="8">
        <f t="shared" si="33"/>
        <v>120</v>
      </c>
      <c r="O97" s="31">
        <f t="shared" si="34"/>
        <v>-0.37440906680037012</v>
      </c>
      <c r="P97" s="9">
        <v>8.6765457332652021E-2</v>
      </c>
      <c r="Q97" s="8">
        <f t="shared" si="35"/>
        <v>72</v>
      </c>
      <c r="R97" s="31">
        <f t="shared" si="36"/>
        <v>2.8688537965335697E-2</v>
      </c>
      <c r="S97" s="10">
        <v>2.0488054732374787</v>
      </c>
      <c r="T97" s="8">
        <f t="shared" si="37"/>
        <v>172</v>
      </c>
      <c r="U97" s="31">
        <f t="shared" si="38"/>
        <v>-0.12976072073219472</v>
      </c>
      <c r="V97" s="16">
        <v>8.3990875434725706E-2</v>
      </c>
      <c r="W97" s="97">
        <f t="shared" si="39"/>
        <v>88</v>
      </c>
      <c r="X97" s="31">
        <f t="shared" si="40"/>
        <v>-0.88885127620172699</v>
      </c>
      <c r="Y97" s="11">
        <v>80843</v>
      </c>
      <c r="Z97" s="8">
        <f t="shared" si="41"/>
        <v>58</v>
      </c>
      <c r="AA97" s="31">
        <f t="shared" si="42"/>
        <v>-0.92288097395201385</v>
      </c>
      <c r="AB97" s="9">
        <v>0.06</v>
      </c>
      <c r="AC97" s="97">
        <f t="shared" si="43"/>
        <v>86</v>
      </c>
      <c r="AD97" s="31">
        <f t="shared" si="44"/>
        <v>-0.7741815909533718</v>
      </c>
      <c r="AE97" s="16">
        <v>0.88848556024128544</v>
      </c>
      <c r="AF97" s="8">
        <f t="shared" si="45"/>
        <v>315</v>
      </c>
      <c r="AG97" s="31">
        <f t="shared" si="46"/>
        <v>7.4335881185745162E-2</v>
      </c>
      <c r="AH97" s="12">
        <v>2.0083333333333333</v>
      </c>
      <c r="AI97" s="97">
        <f t="shared" si="47"/>
        <v>30</v>
      </c>
      <c r="AJ97" s="31">
        <f t="shared" si="48"/>
        <v>-0.28419120337439496</v>
      </c>
      <c r="AK97" s="11">
        <v>89900.141148062787</v>
      </c>
      <c r="AL97" s="36">
        <v>1</v>
      </c>
    </row>
    <row r="98" spans="1:38" x14ac:dyDescent="0.3">
      <c r="A98" t="s">
        <v>980</v>
      </c>
      <c r="B98" s="3" t="s">
        <v>564</v>
      </c>
      <c r="C98" s="4" t="s">
        <v>115</v>
      </c>
      <c r="D98" s="5" t="s">
        <v>33</v>
      </c>
      <c r="E98" s="34">
        <f t="shared" si="26"/>
        <v>-3.4396619209418002</v>
      </c>
      <c r="F98" s="6">
        <f t="shared" si="27"/>
        <v>39.160151929496422</v>
      </c>
      <c r="G98" s="7">
        <f t="shared" si="28"/>
        <v>92</v>
      </c>
      <c r="H98" s="97">
        <f t="shared" si="29"/>
        <v>463</v>
      </c>
      <c r="I98" s="31">
        <f t="shared" si="30"/>
        <v>0.60743587003731747</v>
      </c>
      <c r="J98" s="9">
        <v>9.8146893748790376E-2</v>
      </c>
      <c r="K98" s="8">
        <f t="shared" si="31"/>
        <v>221</v>
      </c>
      <c r="L98" s="31">
        <f t="shared" si="32"/>
        <v>-2.2910291918443564E-2</v>
      </c>
      <c r="M98" s="9">
        <v>4.2479410489813609E-2</v>
      </c>
      <c r="N98" s="8">
        <f t="shared" si="33"/>
        <v>73</v>
      </c>
      <c r="O98" s="31">
        <f t="shared" si="34"/>
        <v>-0.953360565259046</v>
      </c>
      <c r="P98" s="9">
        <v>0.12526676582810581</v>
      </c>
      <c r="Q98" s="8">
        <f t="shared" si="35"/>
        <v>113</v>
      </c>
      <c r="R98" s="31">
        <f t="shared" si="36"/>
        <v>3.680002801232856E-2</v>
      </c>
      <c r="S98" s="10">
        <v>1.3658493600334853</v>
      </c>
      <c r="T98" s="8">
        <f t="shared" si="37"/>
        <v>130</v>
      </c>
      <c r="U98" s="31">
        <f t="shared" si="38"/>
        <v>-0.3093137043070367</v>
      </c>
      <c r="V98" s="16">
        <v>9.5624728403814932E-2</v>
      </c>
      <c r="W98" s="97">
        <f t="shared" si="39"/>
        <v>171</v>
      </c>
      <c r="X98" s="31">
        <f t="shared" si="40"/>
        <v>-0.62695723496559741</v>
      </c>
      <c r="Y98" s="11">
        <v>92915</v>
      </c>
      <c r="Z98" s="8">
        <f t="shared" si="41"/>
        <v>128</v>
      </c>
      <c r="AA98" s="31">
        <f t="shared" si="42"/>
        <v>-0.3161612288664149</v>
      </c>
      <c r="AB98" s="9">
        <v>0.05</v>
      </c>
      <c r="AC98" s="97">
        <f t="shared" si="43"/>
        <v>49</v>
      </c>
      <c r="AD98" s="31">
        <f t="shared" si="44"/>
        <v>-1.400259527579697</v>
      </c>
      <c r="AE98" s="16">
        <v>0.85359098634103359</v>
      </c>
      <c r="AF98" s="8">
        <f t="shared" si="45"/>
        <v>323</v>
      </c>
      <c r="AG98" s="31">
        <f t="shared" si="46"/>
        <v>9.2407718340081255E-2</v>
      </c>
      <c r="AH98" s="12">
        <v>1.9886666666666668</v>
      </c>
      <c r="AI98" s="97">
        <f t="shared" si="47"/>
        <v>366</v>
      </c>
      <c r="AJ98" s="31">
        <f t="shared" si="48"/>
        <v>-0.15857204836430297</v>
      </c>
      <c r="AK98" s="11">
        <v>248415.14874540127</v>
      </c>
      <c r="AL98" s="36"/>
    </row>
    <row r="99" spans="1:38" x14ac:dyDescent="0.3">
      <c r="A99" t="s">
        <v>956</v>
      </c>
      <c r="B99" s="3" t="s">
        <v>415</v>
      </c>
      <c r="C99" s="4" t="s">
        <v>47</v>
      </c>
      <c r="D99" s="5" t="s">
        <v>44</v>
      </c>
      <c r="E99" s="34">
        <f t="shared" si="26"/>
        <v>-3.3747639217265926</v>
      </c>
      <c r="F99" s="6">
        <f t="shared" si="27"/>
        <v>38.953187401045298</v>
      </c>
      <c r="G99" s="7">
        <f t="shared" si="28"/>
        <v>93</v>
      </c>
      <c r="H99" s="97">
        <f t="shared" si="29"/>
        <v>326</v>
      </c>
      <c r="I99" s="31">
        <f t="shared" si="30"/>
        <v>0.10039218367019735</v>
      </c>
      <c r="J99" s="9">
        <v>5.5431067653516131E-2</v>
      </c>
      <c r="K99" s="8">
        <f t="shared" si="31"/>
        <v>156</v>
      </c>
      <c r="L99" s="31">
        <f t="shared" si="32"/>
        <v>-0.25417579164555548</v>
      </c>
      <c r="M99" s="9">
        <v>5.0278545011937646E-2</v>
      </c>
      <c r="N99" s="8">
        <f t="shared" si="33"/>
        <v>88</v>
      </c>
      <c r="O99" s="31">
        <f t="shared" si="34"/>
        <v>-0.70627990303047194</v>
      </c>
      <c r="P99" s="9">
        <v>0.10883546057188087</v>
      </c>
      <c r="Q99" s="8">
        <f t="shared" si="35"/>
        <v>130</v>
      </c>
      <c r="R99" s="31">
        <f t="shared" si="36"/>
        <v>3.9777450269424176E-2</v>
      </c>
      <c r="S99" s="10">
        <v>1.1151619129315891</v>
      </c>
      <c r="T99" s="8">
        <f t="shared" si="37"/>
        <v>83</v>
      </c>
      <c r="U99" s="31">
        <f t="shared" si="38"/>
        <v>-0.70135842591460285</v>
      </c>
      <c r="V99" s="16">
        <v>0.12102664909419886</v>
      </c>
      <c r="W99" s="97">
        <f t="shared" si="39"/>
        <v>102</v>
      </c>
      <c r="X99" s="31">
        <f t="shared" si="40"/>
        <v>-0.81435292152935546</v>
      </c>
      <c r="Y99" s="11">
        <v>84277</v>
      </c>
      <c r="Z99" s="8">
        <f t="shared" si="41"/>
        <v>191</v>
      </c>
      <c r="AA99" s="31">
        <f t="shared" si="42"/>
        <v>-1.2801356323614959E-2</v>
      </c>
      <c r="AB99" s="9">
        <v>4.4999999999999998E-2</v>
      </c>
      <c r="AC99" s="97">
        <f t="shared" si="43"/>
        <v>70</v>
      </c>
      <c r="AD99" s="31">
        <f t="shared" si="44"/>
        <v>-0.99909197538611061</v>
      </c>
      <c r="AE99" s="16">
        <v>0.87595013681970202</v>
      </c>
      <c r="AF99" s="8">
        <f t="shared" si="45"/>
        <v>116</v>
      </c>
      <c r="AG99" s="31">
        <f t="shared" si="46"/>
        <v>-0.36245123376482247</v>
      </c>
      <c r="AH99" s="12">
        <v>2.4836666666666667</v>
      </c>
      <c r="AI99" s="97">
        <f t="shared" si="47"/>
        <v>256</v>
      </c>
      <c r="AJ99" s="31">
        <f t="shared" si="48"/>
        <v>-0.20639231750726281</v>
      </c>
      <c r="AK99" s="11">
        <v>188072.19924941025</v>
      </c>
      <c r="AL99" s="36">
        <v>1</v>
      </c>
    </row>
    <row r="100" spans="1:38" x14ac:dyDescent="0.3">
      <c r="A100" t="s">
        <v>589</v>
      </c>
      <c r="B100" s="3" t="s">
        <v>973</v>
      </c>
      <c r="C100" s="4" t="s">
        <v>199</v>
      </c>
      <c r="D100" s="5" t="s">
        <v>33</v>
      </c>
      <c r="E100" s="34">
        <f t="shared" si="26"/>
        <v>-3.3388962130303916</v>
      </c>
      <c r="F100" s="6">
        <f t="shared" si="27"/>
        <v>38.838802620209222</v>
      </c>
      <c r="G100" s="7">
        <f t="shared" si="28"/>
        <v>94</v>
      </c>
      <c r="H100" s="97">
        <f t="shared" si="29"/>
        <v>168</v>
      </c>
      <c r="I100" s="31">
        <f t="shared" si="30"/>
        <v>-0.37598360827668242</v>
      </c>
      <c r="J100" s="9">
        <v>1.5298854134407014E-2</v>
      </c>
      <c r="K100" s="8">
        <f t="shared" si="31"/>
        <v>415</v>
      </c>
      <c r="L100" s="31">
        <f t="shared" si="32"/>
        <v>0.61315704267979654</v>
      </c>
      <c r="M100" s="9">
        <v>2.1028849496002779E-2</v>
      </c>
      <c r="N100" s="8">
        <f t="shared" si="33"/>
        <v>118</v>
      </c>
      <c r="O100" s="31">
        <f t="shared" si="34"/>
        <v>-0.38080092698255891</v>
      </c>
      <c r="P100" s="9">
        <v>8.7190527448869751E-2</v>
      </c>
      <c r="Q100" s="8">
        <f t="shared" si="35"/>
        <v>132</v>
      </c>
      <c r="R100" s="31">
        <f t="shared" si="36"/>
        <v>3.9980135112072247E-2</v>
      </c>
      <c r="S100" s="10">
        <v>1.0980966325036603</v>
      </c>
      <c r="T100" s="8">
        <f t="shared" si="37"/>
        <v>72</v>
      </c>
      <c r="U100" s="31">
        <f t="shared" si="38"/>
        <v>-0.76880473623512358</v>
      </c>
      <c r="V100" s="16">
        <v>0.12539672661646648</v>
      </c>
      <c r="W100" s="97">
        <f t="shared" si="39"/>
        <v>185</v>
      </c>
      <c r="X100" s="31">
        <f t="shared" si="40"/>
        <v>-0.55684113645042421</v>
      </c>
      <c r="Y100" s="11">
        <v>96147</v>
      </c>
      <c r="Z100" s="8">
        <f t="shared" si="41"/>
        <v>65</v>
      </c>
      <c r="AA100" s="31">
        <f t="shared" si="42"/>
        <v>-0.80153702493489387</v>
      </c>
      <c r="AB100" s="9">
        <v>5.7999999999999996E-2</v>
      </c>
      <c r="AC100" s="97">
        <f t="shared" si="43"/>
        <v>71</v>
      </c>
      <c r="AD100" s="31">
        <f t="shared" si="44"/>
        <v>-0.95315218685353309</v>
      </c>
      <c r="AE100" s="16">
        <v>0.87851059974633083</v>
      </c>
      <c r="AF100" s="8">
        <f t="shared" si="45"/>
        <v>416</v>
      </c>
      <c r="AG100" s="31">
        <f t="shared" si="46"/>
        <v>0.32611639204785337</v>
      </c>
      <c r="AH100" s="12">
        <v>1.7343333333333335</v>
      </c>
      <c r="AI100" s="97">
        <f t="shared" si="47"/>
        <v>172</v>
      </c>
      <c r="AJ100" s="31">
        <f t="shared" si="48"/>
        <v>-0.23425117319468697</v>
      </c>
      <c r="AK100" s="11">
        <v>152917.95290385553</v>
      </c>
      <c r="AL100" s="36"/>
    </row>
    <row r="101" spans="1:38" x14ac:dyDescent="0.3">
      <c r="A101" t="s">
        <v>1098</v>
      </c>
      <c r="B101" s="3" t="s">
        <v>436</v>
      </c>
      <c r="C101" s="4" t="s">
        <v>40</v>
      </c>
      <c r="D101" s="5" t="s">
        <v>33</v>
      </c>
      <c r="E101" s="34">
        <f t="shared" si="26"/>
        <v>-3.3134530111834573</v>
      </c>
      <c r="F101" s="6">
        <f t="shared" si="27"/>
        <v>38.757662364173349</v>
      </c>
      <c r="G101" s="7">
        <f t="shared" si="28"/>
        <v>95</v>
      </c>
      <c r="H101" s="97">
        <f t="shared" si="29"/>
        <v>427</v>
      </c>
      <c r="I101" s="31">
        <f t="shared" si="30"/>
        <v>0.41756037788819461</v>
      </c>
      <c r="J101" s="9">
        <v>8.2150858849888042E-2</v>
      </c>
      <c r="K101" s="8">
        <f t="shared" si="31"/>
        <v>312</v>
      </c>
      <c r="L101" s="31">
        <f t="shared" si="32"/>
        <v>0.31199869915210643</v>
      </c>
      <c r="M101" s="9">
        <v>3.1185031185031187E-2</v>
      </c>
      <c r="N101" s="8">
        <f t="shared" si="33"/>
        <v>69</v>
      </c>
      <c r="O101" s="31">
        <f t="shared" si="34"/>
        <v>-1.0058192916037274</v>
      </c>
      <c r="P101" s="9">
        <v>0.12875536480686695</v>
      </c>
      <c r="Q101" s="8">
        <f t="shared" si="35"/>
        <v>186</v>
      </c>
      <c r="R101" s="31">
        <f t="shared" si="36"/>
        <v>4.4825553566279194E-2</v>
      </c>
      <c r="S101" s="10">
        <v>0.69013112491373363</v>
      </c>
      <c r="T101" s="8">
        <f t="shared" si="37"/>
        <v>78</v>
      </c>
      <c r="U101" s="31">
        <f t="shared" si="38"/>
        <v>-0.73998522529596522</v>
      </c>
      <c r="V101" s="16">
        <v>0.12352941176470589</v>
      </c>
      <c r="W101" s="97">
        <f t="shared" si="39"/>
        <v>40</v>
      </c>
      <c r="X101" s="31">
        <f t="shared" si="40"/>
        <v>-1.1843498460888477</v>
      </c>
      <c r="Y101" s="11">
        <v>67222</v>
      </c>
      <c r="Z101" s="8">
        <f t="shared" si="41"/>
        <v>68</v>
      </c>
      <c r="AA101" s="31">
        <f t="shared" si="42"/>
        <v>-0.74086505042633433</v>
      </c>
      <c r="AB101" s="9">
        <v>5.7000000000000002E-2</v>
      </c>
      <c r="AC101" s="97">
        <f t="shared" si="43"/>
        <v>345</v>
      </c>
      <c r="AD101" s="31">
        <f t="shared" si="44"/>
        <v>0.44030671234993246</v>
      </c>
      <c r="AE101" s="16">
        <v>0.95617529880478092</v>
      </c>
      <c r="AF101" s="8">
        <f t="shared" si="45"/>
        <v>23</v>
      </c>
      <c r="AG101" s="31">
        <f t="shared" si="46"/>
        <v>-0.98332604582989969</v>
      </c>
      <c r="AH101" s="12">
        <v>3.1593333333333331</v>
      </c>
      <c r="AI101" s="97">
        <f t="shared" si="47"/>
        <v>107</v>
      </c>
      <c r="AJ101" s="31">
        <f t="shared" si="48"/>
        <v>-0.25649648594957697</v>
      </c>
      <c r="AK101" s="11">
        <v>124847.26639061421</v>
      </c>
      <c r="AL101" s="36"/>
    </row>
    <row r="102" spans="1:38" x14ac:dyDescent="0.3">
      <c r="A102" t="s">
        <v>279</v>
      </c>
      <c r="B102" s="3" t="s">
        <v>907</v>
      </c>
      <c r="C102" s="4" t="s">
        <v>115</v>
      </c>
      <c r="D102" s="5" t="s">
        <v>33</v>
      </c>
      <c r="E102" s="34">
        <f t="shared" si="26"/>
        <v>-3.303393839665524</v>
      </c>
      <c r="F102" s="6">
        <f t="shared" si="27"/>
        <v>38.72558292081618</v>
      </c>
      <c r="G102" s="7">
        <f t="shared" si="28"/>
        <v>96</v>
      </c>
      <c r="H102" s="97">
        <f t="shared" si="29"/>
        <v>416</v>
      </c>
      <c r="I102" s="31">
        <f t="shared" si="30"/>
        <v>0.37198398076269712</v>
      </c>
      <c r="J102" s="9">
        <v>7.8311281499836349E-2</v>
      </c>
      <c r="K102" s="8">
        <f t="shared" si="31"/>
        <v>302</v>
      </c>
      <c r="L102" s="31">
        <f t="shared" si="32"/>
        <v>0.28095113039037573</v>
      </c>
      <c r="M102" s="9">
        <v>3.2232070910556E-2</v>
      </c>
      <c r="N102" s="8">
        <f t="shared" si="33"/>
        <v>171</v>
      </c>
      <c r="O102" s="31">
        <f t="shared" si="34"/>
        <v>-0.14110241979877003</v>
      </c>
      <c r="P102" s="9">
        <v>7.125014868561913E-2</v>
      </c>
      <c r="Q102" s="8">
        <f t="shared" si="35"/>
        <v>95</v>
      </c>
      <c r="R102" s="31">
        <f t="shared" si="36"/>
        <v>3.3453794176760976E-2</v>
      </c>
      <c r="S102" s="10">
        <v>1.6475893166840097</v>
      </c>
      <c r="T102" s="8">
        <f t="shared" si="37"/>
        <v>133</v>
      </c>
      <c r="U102" s="31">
        <f t="shared" si="38"/>
        <v>-0.30501261573709038</v>
      </c>
      <c r="V102" s="16">
        <v>9.534604613948526E-2</v>
      </c>
      <c r="W102" s="97">
        <f t="shared" si="39"/>
        <v>170</v>
      </c>
      <c r="X102" s="31">
        <f t="shared" si="40"/>
        <v>-0.63027646858961395</v>
      </c>
      <c r="Y102" s="11">
        <v>92762</v>
      </c>
      <c r="Z102" s="8">
        <f t="shared" si="41"/>
        <v>68</v>
      </c>
      <c r="AA102" s="31">
        <f t="shared" si="42"/>
        <v>-0.74086505042633433</v>
      </c>
      <c r="AB102" s="9">
        <v>5.7000000000000002E-2</v>
      </c>
      <c r="AC102" s="97">
        <f t="shared" si="43"/>
        <v>46</v>
      </c>
      <c r="AD102" s="31">
        <f t="shared" si="44"/>
        <v>-1.4680363375444703</v>
      </c>
      <c r="AE102" s="16">
        <v>0.84981343283582089</v>
      </c>
      <c r="AF102" s="8">
        <f t="shared" si="45"/>
        <v>62</v>
      </c>
      <c r="AG102" s="31">
        <f t="shared" si="46"/>
        <v>-0.60106074466699111</v>
      </c>
      <c r="AH102" s="12">
        <v>2.7433333333333336</v>
      </c>
      <c r="AI102" s="97">
        <f t="shared" si="47"/>
        <v>103</v>
      </c>
      <c r="AJ102" s="31">
        <f t="shared" si="48"/>
        <v>-0.25809333347010543</v>
      </c>
      <c r="AK102" s="11">
        <v>122832.25286160249</v>
      </c>
      <c r="AL102" s="36">
        <v>1</v>
      </c>
    </row>
    <row r="103" spans="1:38" x14ac:dyDescent="0.3">
      <c r="A103" t="s">
        <v>854</v>
      </c>
      <c r="B103" s="3" t="s">
        <v>103</v>
      </c>
      <c r="C103" s="4" t="s">
        <v>104</v>
      </c>
      <c r="D103" s="5" t="s">
        <v>44</v>
      </c>
      <c r="E103" s="34">
        <f t="shared" si="26"/>
        <v>-3.2886177032722896</v>
      </c>
      <c r="F103" s="6">
        <f t="shared" si="27"/>
        <v>38.678460726943698</v>
      </c>
      <c r="G103" s="7">
        <f t="shared" si="28"/>
        <v>97</v>
      </c>
      <c r="H103" s="97">
        <f t="shared" si="29"/>
        <v>412</v>
      </c>
      <c r="I103" s="31">
        <f t="shared" si="30"/>
        <v>0.350778030685167</v>
      </c>
      <c r="J103" s="9">
        <v>7.6524789132310866E-2</v>
      </c>
      <c r="K103" s="8">
        <f t="shared" si="31"/>
        <v>183</v>
      </c>
      <c r="L103" s="31">
        <f t="shared" si="32"/>
        <v>-0.16306762622577714</v>
      </c>
      <c r="M103" s="9">
        <v>4.7206038135593223E-2</v>
      </c>
      <c r="N103" s="8">
        <f t="shared" si="33"/>
        <v>106</v>
      </c>
      <c r="O103" s="31">
        <f t="shared" si="34"/>
        <v>-0.50470669116263711</v>
      </c>
      <c r="P103" s="9">
        <v>9.5430482028420166E-2</v>
      </c>
      <c r="Q103" s="8">
        <f t="shared" si="35"/>
        <v>248</v>
      </c>
      <c r="R103" s="31">
        <f t="shared" si="36"/>
        <v>4.8108306244087136E-2</v>
      </c>
      <c r="S103" s="10">
        <v>0.41373603640877121</v>
      </c>
      <c r="T103" s="8">
        <f t="shared" si="37"/>
        <v>131</v>
      </c>
      <c r="U103" s="31">
        <f t="shared" si="38"/>
        <v>-0.30924304184513363</v>
      </c>
      <c r="V103" s="16">
        <v>9.5620149940812832E-2</v>
      </c>
      <c r="W103" s="97">
        <f t="shared" ref="W103:W109" si="49">RANK(Y103,Y$7:Y$570,1)</f>
        <v>138</v>
      </c>
      <c r="X103" s="31">
        <f t="shared" si="40"/>
        <v>-0.68715902128354467</v>
      </c>
      <c r="Y103" s="11">
        <v>90140</v>
      </c>
      <c r="Z103" s="8">
        <f t="shared" si="41"/>
        <v>102</v>
      </c>
      <c r="AA103" s="31">
        <f t="shared" si="42"/>
        <v>-0.49817715239209442</v>
      </c>
      <c r="AB103" s="9">
        <v>5.2999999999999999E-2</v>
      </c>
      <c r="AC103" s="97">
        <f t="shared" ref="AC103:AC109" si="50">RANK(AE103,AE$7:AE$570,1)</f>
        <v>63</v>
      </c>
      <c r="AD103" s="31">
        <f t="shared" si="44"/>
        <v>-1.1913995741925749</v>
      </c>
      <c r="AE103" s="16">
        <v>0.86523183590928787</v>
      </c>
      <c r="AF103" s="8">
        <f t="shared" si="45"/>
        <v>78</v>
      </c>
      <c r="AG103" s="31">
        <f t="shared" si="46"/>
        <v>-0.52509776815384868</v>
      </c>
      <c r="AH103" s="12">
        <v>2.6606666666666667</v>
      </c>
      <c r="AI103" s="97">
        <f t="shared" ref="AI103:AI109" si="51">RANK(AK103,AK$7:AK$570,1)</f>
        <v>133</v>
      </c>
      <c r="AJ103" s="31">
        <f t="shared" si="48"/>
        <v>-0.24677475086710896</v>
      </c>
      <c r="AK103" s="11">
        <v>137114.829489036</v>
      </c>
      <c r="AL103" s="36">
        <v>1</v>
      </c>
    </row>
    <row r="104" spans="1:38" x14ac:dyDescent="0.3">
      <c r="A104" t="s">
        <v>707</v>
      </c>
      <c r="B104" s="3" t="s">
        <v>649</v>
      </c>
      <c r="C104" s="4" t="s">
        <v>72</v>
      </c>
      <c r="D104" s="5" t="s">
        <v>37</v>
      </c>
      <c r="E104" s="34">
        <f t="shared" si="26"/>
        <v>-3.2566265518489543</v>
      </c>
      <c r="F104" s="6">
        <f t="shared" si="27"/>
        <v>38.576438574504401</v>
      </c>
      <c r="G104" s="7">
        <f t="shared" si="28"/>
        <v>98</v>
      </c>
      <c r="H104" s="97">
        <f t="shared" si="29"/>
        <v>507</v>
      </c>
      <c r="I104" s="31">
        <f t="shared" si="30"/>
        <v>1.0570135665220965</v>
      </c>
      <c r="J104" s="9">
        <v>0.13602150537634405</v>
      </c>
      <c r="K104" s="8">
        <f t="shared" si="31"/>
        <v>119</v>
      </c>
      <c r="L104" s="31">
        <f t="shared" si="32"/>
        <v>-0.49799134391329686</v>
      </c>
      <c r="M104" s="9">
        <v>5.850091407678245E-2</v>
      </c>
      <c r="N104" s="8">
        <f t="shared" si="33"/>
        <v>101</v>
      </c>
      <c r="O104" s="31">
        <f t="shared" si="34"/>
        <v>-0.57341940198368313</v>
      </c>
      <c r="P104" s="9">
        <v>0.1</v>
      </c>
      <c r="Q104" s="8">
        <f t="shared" si="35"/>
        <v>107</v>
      </c>
      <c r="R104" s="31">
        <f t="shared" si="36"/>
        <v>3.615946488144893E-2</v>
      </c>
      <c r="S104" s="10">
        <v>1.419782300047326</v>
      </c>
      <c r="T104" s="8">
        <f t="shared" si="37"/>
        <v>41</v>
      </c>
      <c r="U104" s="31">
        <f t="shared" si="38"/>
        <v>-1.4064098587390637</v>
      </c>
      <c r="V104" s="16">
        <v>0.16670934699103712</v>
      </c>
      <c r="W104" s="97">
        <f t="shared" si="49"/>
        <v>146</v>
      </c>
      <c r="X104" s="31">
        <f t="shared" si="40"/>
        <v>-0.67488002630842459</v>
      </c>
      <c r="Y104" s="11">
        <v>90706</v>
      </c>
      <c r="Z104" s="8">
        <f t="shared" si="41"/>
        <v>218</v>
      </c>
      <c r="AA104" s="31">
        <f t="shared" si="42"/>
        <v>0.10854259269350501</v>
      </c>
      <c r="AB104" s="9">
        <v>4.2999999999999997E-2</v>
      </c>
      <c r="AC104" s="97">
        <f t="shared" si="50"/>
        <v>116</v>
      </c>
      <c r="AD104" s="31">
        <f t="shared" si="44"/>
        <v>-0.52249558157066944</v>
      </c>
      <c r="AE104" s="16">
        <v>0.90251332825590247</v>
      </c>
      <c r="AF104" s="8">
        <f t="shared" si="45"/>
        <v>12</v>
      </c>
      <c r="AG104" s="31">
        <f t="shared" si="46"/>
        <v>-1.181197347553649</v>
      </c>
      <c r="AH104" s="12">
        <v>3.3746666666666663</v>
      </c>
      <c r="AI104" s="97">
        <f t="shared" si="51"/>
        <v>56</v>
      </c>
      <c r="AJ104" s="31">
        <f t="shared" si="48"/>
        <v>-0.27431983834342066</v>
      </c>
      <c r="AK104" s="11">
        <v>102356.51774727875</v>
      </c>
      <c r="AL104" s="36"/>
    </row>
    <row r="105" spans="1:38" x14ac:dyDescent="0.3">
      <c r="A105" t="s">
        <v>870</v>
      </c>
      <c r="B105" s="3" t="s">
        <v>517</v>
      </c>
      <c r="C105" s="4" t="s">
        <v>94</v>
      </c>
      <c r="D105" s="5" t="s">
        <v>44</v>
      </c>
      <c r="E105" s="34">
        <f t="shared" si="26"/>
        <v>-3.2349472105933907</v>
      </c>
      <c r="F105" s="6">
        <f t="shared" si="27"/>
        <v>38.507301548797187</v>
      </c>
      <c r="G105" s="7">
        <f t="shared" si="28"/>
        <v>99</v>
      </c>
      <c r="H105" s="97">
        <f t="shared" si="29"/>
        <v>533</v>
      </c>
      <c r="I105" s="31">
        <f t="shared" si="30"/>
        <v>1.47065012443765</v>
      </c>
      <c r="J105" s="9">
        <v>0.17086826069473227</v>
      </c>
      <c r="K105" s="8">
        <f t="shared" si="31"/>
        <v>90</v>
      </c>
      <c r="L105" s="31">
        <f t="shared" si="32"/>
        <v>-0.78038686684321323</v>
      </c>
      <c r="M105" s="9">
        <v>6.8024343530699319E-2</v>
      </c>
      <c r="N105" s="8">
        <f t="shared" si="33"/>
        <v>56</v>
      </c>
      <c r="O105" s="31">
        <f t="shared" si="34"/>
        <v>-1.255816730748345</v>
      </c>
      <c r="P105" s="9">
        <v>0.14538064093656916</v>
      </c>
      <c r="Q105" s="8">
        <f t="shared" si="35"/>
        <v>23</v>
      </c>
      <c r="R105" s="31">
        <f t="shared" si="36"/>
        <v>-1.0633591502318674E-3</v>
      </c>
      <c r="S105" s="10">
        <v>4.5538002271946736</v>
      </c>
      <c r="T105" s="8">
        <f t="shared" si="37"/>
        <v>48</v>
      </c>
      <c r="U105" s="31">
        <f t="shared" si="38"/>
        <v>-1.2450780799701906</v>
      </c>
      <c r="V105" s="16">
        <v>0.15625610830867148</v>
      </c>
      <c r="W105" s="97">
        <f t="shared" si="49"/>
        <v>194</v>
      </c>
      <c r="X105" s="31">
        <f t="shared" si="40"/>
        <v>-0.52293288707566687</v>
      </c>
      <c r="Y105" s="11">
        <v>97710</v>
      </c>
      <c r="Z105" s="8">
        <f t="shared" si="41"/>
        <v>202</v>
      </c>
      <c r="AA105" s="31">
        <f t="shared" si="42"/>
        <v>4.7870618184944605E-2</v>
      </c>
      <c r="AB105" s="9">
        <v>4.4000000000000004E-2</v>
      </c>
      <c r="AC105" s="97">
        <f t="shared" si="50"/>
        <v>126</v>
      </c>
      <c r="AD105" s="31">
        <f t="shared" si="44"/>
        <v>-0.42885975327266568</v>
      </c>
      <c r="AE105" s="16">
        <v>0.90773213910852979</v>
      </c>
      <c r="AF105" s="8">
        <f t="shared" si="45"/>
        <v>368</v>
      </c>
      <c r="AG105" s="31">
        <f t="shared" si="46"/>
        <v>0.18001018318991474</v>
      </c>
      <c r="AH105" s="12">
        <v>1.8933333333333333</v>
      </c>
      <c r="AI105" s="97">
        <f t="shared" si="51"/>
        <v>305</v>
      </c>
      <c r="AJ105" s="31">
        <f t="shared" si="48"/>
        <v>-0.18654151502929298</v>
      </c>
      <c r="AK105" s="11">
        <v>213121.32575687527</v>
      </c>
      <c r="AL105" s="36">
        <v>1</v>
      </c>
    </row>
    <row r="106" spans="1:38" x14ac:dyDescent="0.3">
      <c r="A106" t="s">
        <v>287</v>
      </c>
      <c r="B106" s="3" t="s">
        <v>106</v>
      </c>
      <c r="C106" s="4" t="s">
        <v>72</v>
      </c>
      <c r="D106" s="5" t="s">
        <v>37</v>
      </c>
      <c r="E106" s="34">
        <f t="shared" si="26"/>
        <v>-3.177816918542832</v>
      </c>
      <c r="F106" s="6">
        <f t="shared" si="27"/>
        <v>38.325108814082675</v>
      </c>
      <c r="G106" s="7">
        <f t="shared" si="28"/>
        <v>100</v>
      </c>
      <c r="H106" s="97">
        <f t="shared" si="29"/>
        <v>249</v>
      </c>
      <c r="I106" s="31">
        <f t="shared" si="30"/>
        <v>-0.13846576379207121</v>
      </c>
      <c r="J106" s="9">
        <v>3.530851249781497E-2</v>
      </c>
      <c r="K106" s="8">
        <f t="shared" si="31"/>
        <v>342</v>
      </c>
      <c r="L106" s="31">
        <f t="shared" si="32"/>
        <v>0.391357047478955</v>
      </c>
      <c r="M106" s="9">
        <v>2.850877192982456E-2</v>
      </c>
      <c r="N106" s="8">
        <f t="shared" si="33"/>
        <v>90</v>
      </c>
      <c r="O106" s="31">
        <f t="shared" si="34"/>
        <v>-0.68975473344493099</v>
      </c>
      <c r="P106" s="9">
        <v>0.10773650728504001</v>
      </c>
      <c r="Q106" s="8">
        <f t="shared" si="35"/>
        <v>64</v>
      </c>
      <c r="R106" s="31">
        <f t="shared" si="36"/>
        <v>2.6954156387838921E-2</v>
      </c>
      <c r="S106" s="10">
        <v>2.1948336991389499</v>
      </c>
      <c r="T106" s="8">
        <f t="shared" si="37"/>
        <v>126</v>
      </c>
      <c r="U106" s="31">
        <f t="shared" si="38"/>
        <v>-0.31927841849843941</v>
      </c>
      <c r="V106" s="16">
        <v>9.6270376376205516E-2</v>
      </c>
      <c r="W106" s="97">
        <f t="shared" si="49"/>
        <v>73</v>
      </c>
      <c r="X106" s="31">
        <f t="shared" si="40"/>
        <v>-0.97972885562006251</v>
      </c>
      <c r="Y106" s="11">
        <v>76654</v>
      </c>
      <c r="Z106" s="8">
        <f t="shared" si="41"/>
        <v>102</v>
      </c>
      <c r="AA106" s="31">
        <f t="shared" si="42"/>
        <v>-0.49817715239209442</v>
      </c>
      <c r="AB106" s="9">
        <v>5.2999999999999999E-2</v>
      </c>
      <c r="AC106" s="97">
        <f t="shared" si="50"/>
        <v>112</v>
      </c>
      <c r="AD106" s="31">
        <f t="shared" si="44"/>
        <v>-0.55742608747747147</v>
      </c>
      <c r="AE106" s="16">
        <v>0.90056646980836452</v>
      </c>
      <c r="AF106" s="8">
        <f t="shared" si="45"/>
        <v>58</v>
      </c>
      <c r="AG106" s="31">
        <f t="shared" si="46"/>
        <v>-0.62679013993757116</v>
      </c>
      <c r="AH106" s="12">
        <v>2.7713333333333332</v>
      </c>
      <c r="AI106" s="97">
        <f t="shared" si="51"/>
        <v>73</v>
      </c>
      <c r="AJ106" s="31">
        <f t="shared" si="48"/>
        <v>-0.26772445374000048</v>
      </c>
      <c r="AK106" s="11">
        <v>110679.03385108897</v>
      </c>
      <c r="AL106" s="36"/>
    </row>
    <row r="107" spans="1:38" x14ac:dyDescent="0.3">
      <c r="A107" t="s">
        <v>179</v>
      </c>
      <c r="B107" s="3" t="s">
        <v>704</v>
      </c>
      <c r="C107" s="4" t="s">
        <v>89</v>
      </c>
      <c r="D107" s="5" t="s">
        <v>37</v>
      </c>
      <c r="E107" s="34">
        <f t="shared" si="26"/>
        <v>-3.1540149162560964</v>
      </c>
      <c r="F107" s="6">
        <f t="shared" si="27"/>
        <v>38.249202465057479</v>
      </c>
      <c r="G107" s="7">
        <f t="shared" si="28"/>
        <v>101</v>
      </c>
      <c r="H107" s="97">
        <f t="shared" si="29"/>
        <v>390</v>
      </c>
      <c r="I107" s="31">
        <f t="shared" si="30"/>
        <v>0.27806181440393318</v>
      </c>
      <c r="J107" s="9">
        <v>7.039882142481324E-2</v>
      </c>
      <c r="K107" s="8">
        <f t="shared" si="31"/>
        <v>76</v>
      </c>
      <c r="L107" s="31">
        <f t="shared" si="32"/>
        <v>-0.86465389408176629</v>
      </c>
      <c r="M107" s="9">
        <v>7.0866141732283464E-2</v>
      </c>
      <c r="N107" s="8">
        <f t="shared" si="33"/>
        <v>116</v>
      </c>
      <c r="O107" s="31">
        <f t="shared" si="34"/>
        <v>-0.41309317967494891</v>
      </c>
      <c r="P107" s="9">
        <v>8.9338019917984762E-2</v>
      </c>
      <c r="Q107" s="8">
        <f t="shared" si="35"/>
        <v>5</v>
      </c>
      <c r="R107" s="31">
        <f t="shared" si="36"/>
        <v>-6.3739729414477378E-2</v>
      </c>
      <c r="S107" s="10">
        <v>9.8309083759339355</v>
      </c>
      <c r="T107" s="8">
        <f t="shared" si="37"/>
        <v>80</v>
      </c>
      <c r="U107" s="31">
        <f t="shared" si="38"/>
        <v>-0.72204977594067998</v>
      </c>
      <c r="V107" s="16">
        <v>0.12236731255265375</v>
      </c>
      <c r="W107" s="97">
        <f t="shared" si="49"/>
        <v>95</v>
      </c>
      <c r="X107" s="31">
        <f t="shared" si="40"/>
        <v>-0.84643884656151547</v>
      </c>
      <c r="Y107" s="11">
        <v>82798</v>
      </c>
      <c r="Z107" s="8">
        <f t="shared" si="41"/>
        <v>68</v>
      </c>
      <c r="AA107" s="31">
        <f t="shared" si="42"/>
        <v>-0.74086505042633433</v>
      </c>
      <c r="AB107" s="9">
        <v>5.7000000000000002E-2</v>
      </c>
      <c r="AC107" s="97">
        <f t="shared" si="50"/>
        <v>176</v>
      </c>
      <c r="AD107" s="31">
        <f t="shared" si="44"/>
        <v>-0.132472828852187</v>
      </c>
      <c r="AE107" s="16">
        <v>0.92425132119788611</v>
      </c>
      <c r="AF107" s="8">
        <f t="shared" si="45"/>
        <v>235</v>
      </c>
      <c r="AG107" s="31">
        <f t="shared" si="46"/>
        <v>-8.2184606710285615E-2</v>
      </c>
      <c r="AH107" s="12">
        <v>2.1786666666666665</v>
      </c>
      <c r="AI107" s="97">
        <f t="shared" si="51"/>
        <v>60</v>
      </c>
      <c r="AJ107" s="31">
        <f t="shared" si="48"/>
        <v>-0.27264533515569506</v>
      </c>
      <c r="AK107" s="11">
        <v>104469.52261108927</v>
      </c>
      <c r="AL107" s="36">
        <v>1</v>
      </c>
    </row>
    <row r="108" spans="1:38" x14ac:dyDescent="0.3">
      <c r="A108" t="s">
        <v>679</v>
      </c>
      <c r="B108" s="3" t="s">
        <v>480</v>
      </c>
      <c r="C108" s="4" t="s">
        <v>115</v>
      </c>
      <c r="D108" s="5" t="s">
        <v>33</v>
      </c>
      <c r="E108" s="34">
        <f t="shared" si="26"/>
        <v>-3.1406561033544995</v>
      </c>
      <c r="F108" s="6">
        <f t="shared" si="27"/>
        <v>38.206600220823759</v>
      </c>
      <c r="G108" s="7">
        <f t="shared" si="28"/>
        <v>102</v>
      </c>
      <c r="H108" s="97">
        <f t="shared" si="29"/>
        <v>271</v>
      </c>
      <c r="I108" s="31">
        <f t="shared" si="30"/>
        <v>-6.2198697898361903E-2</v>
      </c>
      <c r="J108" s="9">
        <v>4.1733621045865643E-2</v>
      </c>
      <c r="K108" s="8">
        <f t="shared" si="31"/>
        <v>123</v>
      </c>
      <c r="L108" s="31">
        <f t="shared" si="32"/>
        <v>-0.45329032096414917</v>
      </c>
      <c r="M108" s="9">
        <v>5.6993428992892586E-2</v>
      </c>
      <c r="N108" s="8">
        <f t="shared" si="33"/>
        <v>126</v>
      </c>
      <c r="O108" s="31">
        <f t="shared" si="34"/>
        <v>-0.35273708859652891</v>
      </c>
      <c r="P108" s="9">
        <v>8.5324232081911269E-2</v>
      </c>
      <c r="Q108" s="8">
        <f t="shared" si="35"/>
        <v>181</v>
      </c>
      <c r="R108" s="31">
        <f t="shared" si="36"/>
        <v>4.4647097255575217E-2</v>
      </c>
      <c r="S108" s="10">
        <v>0.70515645658880555</v>
      </c>
      <c r="T108" s="8">
        <f t="shared" si="37"/>
        <v>102</v>
      </c>
      <c r="U108" s="31">
        <f t="shared" si="38"/>
        <v>-0.47764121162466727</v>
      </c>
      <c r="V108" s="16">
        <v>0.10653124430679541</v>
      </c>
      <c r="W108" s="97">
        <f t="shared" si="49"/>
        <v>208</v>
      </c>
      <c r="X108" s="31">
        <f t="shared" si="40"/>
        <v>-0.48349258166088194</v>
      </c>
      <c r="Y108" s="11">
        <v>99528</v>
      </c>
      <c r="Z108" s="8">
        <f t="shared" si="41"/>
        <v>89</v>
      </c>
      <c r="AA108" s="31">
        <f t="shared" si="42"/>
        <v>-0.61952110140921435</v>
      </c>
      <c r="AB108" s="9">
        <v>5.5E-2</v>
      </c>
      <c r="AC108" s="97">
        <f t="shared" si="50"/>
        <v>68</v>
      </c>
      <c r="AD108" s="31">
        <f t="shared" si="44"/>
        <v>-1.0269854924062365</v>
      </c>
      <c r="AE108" s="16">
        <v>0.87439548629768937</v>
      </c>
      <c r="AF108" s="8">
        <f t="shared" si="45"/>
        <v>193</v>
      </c>
      <c r="AG108" s="31">
        <f t="shared" si="46"/>
        <v>-0.15967909484667667</v>
      </c>
      <c r="AH108" s="12">
        <v>2.2629999999999999</v>
      </c>
      <c r="AI108" s="97">
        <f t="shared" si="51"/>
        <v>191</v>
      </c>
      <c r="AJ108" s="31">
        <f t="shared" si="48"/>
        <v>-0.22453478594099527</v>
      </c>
      <c r="AK108" s="11">
        <v>165178.76773909212</v>
      </c>
      <c r="AL108" s="36">
        <v>1</v>
      </c>
    </row>
    <row r="109" spans="1:38" x14ac:dyDescent="0.3">
      <c r="A109" t="s">
        <v>1120</v>
      </c>
      <c r="B109" s="3" t="s">
        <v>859</v>
      </c>
      <c r="C109" s="4" t="s">
        <v>115</v>
      </c>
      <c r="D109" s="5" t="s">
        <v>33</v>
      </c>
      <c r="E109" s="34">
        <f t="shared" si="26"/>
        <v>-3.1041786945986658</v>
      </c>
      <c r="F109" s="6">
        <f t="shared" si="27"/>
        <v>38.090271061318624</v>
      </c>
      <c r="G109" s="7">
        <f t="shared" si="28"/>
        <v>103</v>
      </c>
      <c r="H109" s="97">
        <f t="shared" si="29"/>
        <v>381</v>
      </c>
      <c r="I109" s="31">
        <f t="shared" si="30"/>
        <v>0.2418052214287667</v>
      </c>
      <c r="J109" s="9">
        <v>6.7344389702310714E-2</v>
      </c>
      <c r="K109" s="8">
        <f t="shared" si="31"/>
        <v>122</v>
      </c>
      <c r="L109" s="31">
        <f t="shared" si="32"/>
        <v>-0.46234768597900561</v>
      </c>
      <c r="M109" s="9">
        <v>5.729887709583141E-2</v>
      </c>
      <c r="N109" s="8">
        <f t="shared" si="33"/>
        <v>87</v>
      </c>
      <c r="O109" s="31">
        <f t="shared" si="34"/>
        <v>-0.75045020434963128</v>
      </c>
      <c r="P109" s="9">
        <v>0.11177286448560006</v>
      </c>
      <c r="Q109" s="8">
        <f t="shared" si="35"/>
        <v>153</v>
      </c>
      <c r="R109" s="31">
        <f t="shared" si="36"/>
        <v>4.2598056968787899E-2</v>
      </c>
      <c r="S109" s="10">
        <v>0.87767772974027236</v>
      </c>
      <c r="T109" s="8">
        <f t="shared" si="37"/>
        <v>134</v>
      </c>
      <c r="U109" s="31">
        <f t="shared" si="38"/>
        <v>-0.30378780847488229</v>
      </c>
      <c r="V109" s="16">
        <v>9.5266686680676477E-2</v>
      </c>
      <c r="W109" s="97">
        <f t="shared" si="49"/>
        <v>155</v>
      </c>
      <c r="X109" s="31">
        <f t="shared" si="40"/>
        <v>-0.6585008015624606</v>
      </c>
      <c r="Y109" s="11">
        <v>91461</v>
      </c>
      <c r="Z109" s="8">
        <f t="shared" si="41"/>
        <v>78</v>
      </c>
      <c r="AA109" s="31">
        <f t="shared" si="42"/>
        <v>-0.680193075917774</v>
      </c>
      <c r="AB109" s="9">
        <v>5.5999999999999994E-2</v>
      </c>
      <c r="AC109" s="97">
        <f t="shared" si="50"/>
        <v>108</v>
      </c>
      <c r="AD109" s="31">
        <f t="shared" si="44"/>
        <v>-0.56825077063206608</v>
      </c>
      <c r="AE109" s="16">
        <v>0.89996315401621219</v>
      </c>
      <c r="AF109" s="8">
        <f t="shared" si="45"/>
        <v>134</v>
      </c>
      <c r="AG109" s="31">
        <f t="shared" si="46"/>
        <v>-0.30333488510741702</v>
      </c>
      <c r="AH109" s="12">
        <v>2.4193333333333329</v>
      </c>
      <c r="AI109" s="97">
        <f t="shared" si="51"/>
        <v>212</v>
      </c>
      <c r="AJ109" s="31">
        <f t="shared" si="48"/>
        <v>-0.21849901286490162</v>
      </c>
      <c r="AK109" s="11">
        <v>172795.12700321816</v>
      </c>
      <c r="AL109" s="36">
        <v>1</v>
      </c>
    </row>
    <row r="110" spans="1:38" x14ac:dyDescent="0.3">
      <c r="A110" t="s">
        <v>890</v>
      </c>
      <c r="B110" s="3" t="s">
        <v>1079</v>
      </c>
      <c r="C110" s="4" t="s">
        <v>89</v>
      </c>
      <c r="D110" s="5" t="s">
        <v>37</v>
      </c>
      <c r="E110" s="34">
        <f t="shared" si="26"/>
        <v>-3.0015797279304408</v>
      </c>
      <c r="F110" s="6">
        <f t="shared" si="27"/>
        <v>37.763075354011121</v>
      </c>
      <c r="G110" s="7">
        <f t="shared" si="28"/>
        <v>104</v>
      </c>
      <c r="H110" s="97">
        <f t="shared" si="29"/>
        <v>386</v>
      </c>
      <c r="I110" s="31">
        <f t="shared" si="30"/>
        <v>0.2561681946964513</v>
      </c>
      <c r="J110" s="9">
        <v>6.8554396423248898E-2</v>
      </c>
      <c r="K110" s="8">
        <f t="shared" si="31"/>
        <v>1</v>
      </c>
      <c r="L110" s="31">
        <f t="shared" si="32"/>
        <v>-5.7521354919595113</v>
      </c>
      <c r="M110" s="9">
        <v>0.2356902356902357</v>
      </c>
      <c r="N110" s="8">
        <f t="shared" si="33"/>
        <v>413</v>
      </c>
      <c r="O110" s="31">
        <f t="shared" si="34"/>
        <v>0.65311638781068038</v>
      </c>
      <c r="P110" s="9">
        <v>1.8433179723502304E-2</v>
      </c>
      <c r="Q110" s="8">
        <f t="shared" si="35"/>
        <v>386</v>
      </c>
      <c r="R110" s="31">
        <f t="shared" si="36"/>
        <v>5.302226144051659E-2</v>
      </c>
      <c r="S110" s="10">
        <v>0</v>
      </c>
      <c r="T110" s="8">
        <f t="shared" si="37"/>
        <v>293</v>
      </c>
      <c r="U110" s="31">
        <f t="shared" si="38"/>
        <v>0.27366964783876491</v>
      </c>
      <c r="V110" s="16">
        <v>5.7851239669421489E-2</v>
      </c>
      <c r="W110" s="97">
        <v>263</v>
      </c>
      <c r="X110" s="31">
        <f t="shared" si="40"/>
        <v>-0.88002168087509469</v>
      </c>
      <c r="Y110" s="11">
        <v>81250</v>
      </c>
      <c r="Z110" s="8">
        <f t="shared" si="41"/>
        <v>19</v>
      </c>
      <c r="AA110" s="31">
        <f t="shared" si="42"/>
        <v>-2.075648489614653</v>
      </c>
      <c r="AB110" s="9">
        <v>7.9000000000000001E-2</v>
      </c>
      <c r="AC110" s="97">
        <v>263</v>
      </c>
      <c r="AD110" s="31">
        <f t="shared" si="44"/>
        <v>0.22499317114613579</v>
      </c>
      <c r="AE110" s="16">
        <v>0.94417475728155342</v>
      </c>
      <c r="AF110" s="8">
        <f t="shared" si="45"/>
        <v>504</v>
      </c>
      <c r="AG110" s="31">
        <f t="shared" si="46"/>
        <v>0.6808144839922835</v>
      </c>
      <c r="AH110" s="12">
        <v>1.3483333333333334</v>
      </c>
      <c r="AI110" s="97">
        <v>263</v>
      </c>
      <c r="AJ110" s="31">
        <f t="shared" si="48"/>
        <v>-0.18769128943638588</v>
      </c>
      <c r="AK110" s="11">
        <v>211670.46025104602</v>
      </c>
      <c r="AL110" s="36"/>
    </row>
    <row r="111" spans="1:38" x14ac:dyDescent="0.3">
      <c r="A111" t="s">
        <v>1092</v>
      </c>
      <c r="B111" s="3" t="s">
        <v>718</v>
      </c>
      <c r="C111" s="4" t="s">
        <v>32</v>
      </c>
      <c r="D111" s="5" t="s">
        <v>33</v>
      </c>
      <c r="E111" s="34">
        <f t="shared" si="26"/>
        <v>-2.9990972347996863</v>
      </c>
      <c r="F111" s="6">
        <f t="shared" si="27"/>
        <v>37.755158499463946</v>
      </c>
      <c r="G111" s="7">
        <f t="shared" si="28"/>
        <v>105</v>
      </c>
      <c r="H111" s="97">
        <f t="shared" si="29"/>
        <v>51</v>
      </c>
      <c r="I111" s="31">
        <f t="shared" si="30"/>
        <v>-0.91796781480932099</v>
      </c>
      <c r="J111" s="9">
        <v>-3.0360531309297945E-2</v>
      </c>
      <c r="K111" s="8">
        <f t="shared" si="31"/>
        <v>89</v>
      </c>
      <c r="L111" s="31">
        <f t="shared" si="32"/>
        <v>-0.78626633727134942</v>
      </c>
      <c r="M111" s="9">
        <v>6.8222621184919216E-2</v>
      </c>
      <c r="N111" s="8">
        <f t="shared" si="33"/>
        <v>96</v>
      </c>
      <c r="O111" s="31">
        <f t="shared" si="34"/>
        <v>-0.62702017626853623</v>
      </c>
      <c r="P111" s="9">
        <v>0.1035645472061657</v>
      </c>
      <c r="Q111" s="8">
        <f t="shared" si="35"/>
        <v>38</v>
      </c>
      <c r="R111" s="31">
        <f t="shared" si="36"/>
        <v>1.4284395459531637E-2</v>
      </c>
      <c r="S111" s="10">
        <v>3.2615786040443573</v>
      </c>
      <c r="T111" s="8">
        <f t="shared" si="37"/>
        <v>39</v>
      </c>
      <c r="U111" s="31">
        <f t="shared" si="38"/>
        <v>-1.4426627491188626</v>
      </c>
      <c r="V111" s="16">
        <v>0.16905829596412555</v>
      </c>
      <c r="W111" s="97">
        <f t="shared" ref="W111:W143" si="52">RANK(Y111,Y$7:Y$570,1)</f>
        <v>132</v>
      </c>
      <c r="X111" s="31">
        <f t="shared" si="40"/>
        <v>-0.7148409958210945</v>
      </c>
      <c r="Y111" s="11">
        <v>88864</v>
      </c>
      <c r="Z111" s="8">
        <f t="shared" si="41"/>
        <v>180</v>
      </c>
      <c r="AA111" s="31">
        <f t="shared" si="42"/>
        <v>-7.3473330832174943E-2</v>
      </c>
      <c r="AB111" s="9">
        <v>4.5999999999999999E-2</v>
      </c>
      <c r="AC111" s="97">
        <f t="shared" ref="AC111:AC143" si="53">RANK(AE111,AE$7:AE$570,1)</f>
        <v>272</v>
      </c>
      <c r="AD111" s="31">
        <f t="shared" si="44"/>
        <v>0.24672641918462315</v>
      </c>
      <c r="AE111" s="16">
        <v>0.94538606403013181</v>
      </c>
      <c r="AF111" s="8">
        <f t="shared" si="45"/>
        <v>401</v>
      </c>
      <c r="AG111" s="31">
        <f t="shared" si="46"/>
        <v>0.27465760150669249</v>
      </c>
      <c r="AH111" s="12">
        <v>1.7903333333333336</v>
      </c>
      <c r="AI111" s="97">
        <f t="shared" ref="AI111:AI143" si="54">RANK(AK111,AK$7:AK$570,1)</f>
        <v>322</v>
      </c>
      <c r="AJ111" s="31">
        <f t="shared" si="48"/>
        <v>-0.17886663903871328</v>
      </c>
      <c r="AK111" s="11">
        <v>222806.01935203306</v>
      </c>
      <c r="AL111" s="36">
        <v>1</v>
      </c>
    </row>
    <row r="112" spans="1:38" x14ac:dyDescent="0.3">
      <c r="A112" t="s">
        <v>804</v>
      </c>
      <c r="B112" s="3" t="s">
        <v>174</v>
      </c>
      <c r="C112" s="4" t="s">
        <v>36</v>
      </c>
      <c r="D112" s="5" t="s">
        <v>37</v>
      </c>
      <c r="E112" s="34">
        <f t="shared" si="26"/>
        <v>-2.9935209074391476</v>
      </c>
      <c r="F112" s="6">
        <f t="shared" si="27"/>
        <v>37.737375178304291</v>
      </c>
      <c r="G112" s="7">
        <f t="shared" si="28"/>
        <v>106</v>
      </c>
      <c r="H112" s="97">
        <f t="shared" si="29"/>
        <v>46</v>
      </c>
      <c r="I112" s="31">
        <f t="shared" si="30"/>
        <v>-0.99598357834288431</v>
      </c>
      <c r="J112" s="9">
        <v>-3.6932958651144099E-2</v>
      </c>
      <c r="K112" s="8">
        <f t="shared" si="31"/>
        <v>135</v>
      </c>
      <c r="L112" s="31">
        <f t="shared" si="32"/>
        <v>-0.38141016523946081</v>
      </c>
      <c r="M112" s="9">
        <v>5.4569362261669953E-2</v>
      </c>
      <c r="N112" s="8">
        <f t="shared" si="33"/>
        <v>121</v>
      </c>
      <c r="O112" s="31">
        <f t="shared" si="34"/>
        <v>-0.37159897730259844</v>
      </c>
      <c r="P112" s="9">
        <v>8.657858136300417E-2</v>
      </c>
      <c r="Q112" s="8">
        <f t="shared" si="35"/>
        <v>158</v>
      </c>
      <c r="R112" s="31">
        <f t="shared" si="36"/>
        <v>4.3120610994689175E-2</v>
      </c>
      <c r="S112" s="10">
        <v>0.8336807002917882</v>
      </c>
      <c r="T112" s="8">
        <f t="shared" si="37"/>
        <v>292</v>
      </c>
      <c r="U112" s="31">
        <f t="shared" si="38"/>
        <v>0.2713172370315684</v>
      </c>
      <c r="V112" s="16">
        <v>5.8003660425172465E-2</v>
      </c>
      <c r="W112" s="97">
        <f t="shared" si="52"/>
        <v>128</v>
      </c>
      <c r="X112" s="31">
        <f t="shared" si="40"/>
        <v>-0.74267483072052742</v>
      </c>
      <c r="Y112" s="11">
        <v>87581</v>
      </c>
      <c r="Z112" s="8">
        <f t="shared" si="41"/>
        <v>41</v>
      </c>
      <c r="AA112" s="31">
        <f t="shared" si="42"/>
        <v>-1.4082567700204938</v>
      </c>
      <c r="AB112" s="9">
        <v>6.8000000000000005E-2</v>
      </c>
      <c r="AC112" s="97">
        <f t="shared" si="53"/>
        <v>132</v>
      </c>
      <c r="AD112" s="31">
        <f t="shared" si="44"/>
        <v>-0.36885088962504325</v>
      </c>
      <c r="AE112" s="16">
        <v>0.91107674463560795</v>
      </c>
      <c r="AF112" s="8">
        <f t="shared" si="45"/>
        <v>254</v>
      </c>
      <c r="AG112" s="31">
        <f t="shared" si="46"/>
        <v>-4.1752699856516355E-2</v>
      </c>
      <c r="AH112" s="12">
        <v>2.1346666666666665</v>
      </c>
      <c r="AI112" s="97">
        <f t="shared" si="54"/>
        <v>131</v>
      </c>
      <c r="AJ112" s="31">
        <f t="shared" si="48"/>
        <v>-0.24716270774810911</v>
      </c>
      <c r="AK112" s="11">
        <v>136625.27844935391</v>
      </c>
      <c r="AL112" s="36"/>
    </row>
    <row r="113" spans="1:38" x14ac:dyDescent="0.3">
      <c r="A113" t="s">
        <v>479</v>
      </c>
      <c r="B113" s="3" t="s">
        <v>223</v>
      </c>
      <c r="C113" s="4" t="s">
        <v>224</v>
      </c>
      <c r="D113" s="5" t="s">
        <v>37</v>
      </c>
      <c r="E113" s="34">
        <f t="shared" si="26"/>
        <v>-2.942106731452157</v>
      </c>
      <c r="F113" s="6">
        <f t="shared" si="27"/>
        <v>37.573411561281759</v>
      </c>
      <c r="G113" s="7">
        <f t="shared" si="28"/>
        <v>107</v>
      </c>
      <c r="H113" s="97">
        <f t="shared" si="29"/>
        <v>425</v>
      </c>
      <c r="I113" s="31">
        <f t="shared" si="30"/>
        <v>0.40301574804290652</v>
      </c>
      <c r="J113" s="9">
        <v>8.0925548495384136E-2</v>
      </c>
      <c r="K113" s="8">
        <f t="shared" si="31"/>
        <v>74</v>
      </c>
      <c r="L113" s="31">
        <f t="shared" si="32"/>
        <v>-0.88831021166292046</v>
      </c>
      <c r="M113" s="9">
        <v>7.1663920922570012E-2</v>
      </c>
      <c r="N113" s="8">
        <f t="shared" si="33"/>
        <v>68</v>
      </c>
      <c r="O113" s="31">
        <f t="shared" si="34"/>
        <v>-1.0266254595080324</v>
      </c>
      <c r="P113" s="9">
        <v>0.13013901212658976</v>
      </c>
      <c r="Q113" s="8">
        <f t="shared" si="35"/>
        <v>193</v>
      </c>
      <c r="R113" s="31">
        <f t="shared" si="36"/>
        <v>4.511829313321624E-2</v>
      </c>
      <c r="S113" s="10">
        <v>0.66548358473824309</v>
      </c>
      <c r="T113" s="8">
        <f t="shared" si="37"/>
        <v>186</v>
      </c>
      <c r="U113" s="31">
        <f t="shared" si="38"/>
        <v>-6.8858980787247434E-2</v>
      </c>
      <c r="V113" s="16">
        <v>8.0044843049327352E-2</v>
      </c>
      <c r="W113" s="97">
        <f t="shared" si="52"/>
        <v>141</v>
      </c>
      <c r="X113" s="31">
        <f t="shared" si="40"/>
        <v>-0.6842519800703537</v>
      </c>
      <c r="Y113" s="11">
        <v>90274</v>
      </c>
      <c r="Z113" s="8">
        <f t="shared" si="41"/>
        <v>56</v>
      </c>
      <c r="AA113" s="31">
        <f t="shared" si="42"/>
        <v>-0.98355294846057384</v>
      </c>
      <c r="AB113" s="9">
        <v>6.0999999999999999E-2</v>
      </c>
      <c r="AC113" s="97">
        <f t="shared" si="53"/>
        <v>223</v>
      </c>
      <c r="AD113" s="31">
        <f t="shared" si="44"/>
        <v>6.8514714878984501E-2</v>
      </c>
      <c r="AE113" s="16">
        <v>0.93545340050377834</v>
      </c>
      <c r="AF113" s="8">
        <f t="shared" si="45"/>
        <v>102</v>
      </c>
      <c r="AG113" s="31">
        <f t="shared" si="46"/>
        <v>-0.4038020475925409</v>
      </c>
      <c r="AH113" s="12">
        <v>2.5286666666666666</v>
      </c>
      <c r="AI113" s="97">
        <f t="shared" si="54"/>
        <v>40</v>
      </c>
      <c r="AJ113" s="31">
        <f t="shared" si="48"/>
        <v>-0.2807049713400453</v>
      </c>
      <c r="AK113" s="11">
        <v>94299.311779059455</v>
      </c>
      <c r="AL113" s="36"/>
    </row>
    <row r="114" spans="1:38" x14ac:dyDescent="0.3">
      <c r="A114" t="s">
        <v>1090</v>
      </c>
      <c r="B114" s="3" t="s">
        <v>598</v>
      </c>
      <c r="C114" s="4" t="s">
        <v>77</v>
      </c>
      <c r="D114" s="5" t="s">
        <v>37</v>
      </c>
      <c r="E114" s="34">
        <f t="shared" si="26"/>
        <v>-2.9107087824336642</v>
      </c>
      <c r="F114" s="6">
        <f t="shared" si="27"/>
        <v>37.473281175267921</v>
      </c>
      <c r="G114" s="7">
        <f t="shared" si="28"/>
        <v>108</v>
      </c>
      <c r="H114" s="97">
        <f t="shared" si="29"/>
        <v>69</v>
      </c>
      <c r="I114" s="31">
        <f t="shared" si="30"/>
        <v>-0.79238135959539213</v>
      </c>
      <c r="J114" s="9">
        <v>-1.978051754504806E-2</v>
      </c>
      <c r="K114" s="8">
        <f t="shared" si="31"/>
        <v>453</v>
      </c>
      <c r="L114" s="31">
        <f t="shared" si="32"/>
        <v>0.71612572608857761</v>
      </c>
      <c r="M114" s="9">
        <v>1.7556361751749159E-2</v>
      </c>
      <c r="N114" s="8">
        <f t="shared" si="33"/>
        <v>184</v>
      </c>
      <c r="O114" s="31">
        <f t="shared" si="34"/>
        <v>-7.8917069418816238E-2</v>
      </c>
      <c r="P114" s="9">
        <v>6.7114711839440247E-2</v>
      </c>
      <c r="Q114" s="8">
        <f t="shared" si="35"/>
        <v>202</v>
      </c>
      <c r="R114" s="31">
        <f t="shared" si="36"/>
        <v>4.5908629271568892E-2</v>
      </c>
      <c r="S114" s="10">
        <v>0.59894033632803512</v>
      </c>
      <c r="T114" s="8">
        <f t="shared" si="37"/>
        <v>209</v>
      </c>
      <c r="U114" s="31">
        <f t="shared" si="38"/>
        <v>-1.9967788570593014E-2</v>
      </c>
      <c r="V114" s="16">
        <v>7.6877015200368493E-2</v>
      </c>
      <c r="W114" s="97">
        <f t="shared" si="52"/>
        <v>110</v>
      </c>
      <c r="X114" s="31">
        <f t="shared" si="40"/>
        <v>-0.79949230040222252</v>
      </c>
      <c r="Y114" s="11">
        <v>84962</v>
      </c>
      <c r="Z114" s="8">
        <f t="shared" si="41"/>
        <v>16</v>
      </c>
      <c r="AA114" s="31">
        <f t="shared" si="42"/>
        <v>-2.5003523111745718</v>
      </c>
      <c r="AB114" s="9">
        <v>8.5999999999999993E-2</v>
      </c>
      <c r="AC114" s="97">
        <f t="shared" si="53"/>
        <v>267</v>
      </c>
      <c r="AD114" s="31">
        <f t="shared" si="44"/>
        <v>0.23111399750454709</v>
      </c>
      <c r="AE114" s="16">
        <v>0.94451590271281571</v>
      </c>
      <c r="AF114" s="8">
        <f t="shared" si="45"/>
        <v>524</v>
      </c>
      <c r="AG114" s="31">
        <f t="shared" si="46"/>
        <v>0.98405378539555277</v>
      </c>
      <c r="AH114" s="12">
        <v>1.0183333333333333</v>
      </c>
      <c r="AI114" s="97">
        <f t="shared" si="54"/>
        <v>470</v>
      </c>
      <c r="AJ114" s="31">
        <f t="shared" si="48"/>
        <v>-6.3805910463043694E-2</v>
      </c>
      <c r="AK114" s="11">
        <v>367997.668371343</v>
      </c>
      <c r="AL114" s="36"/>
    </row>
    <row r="115" spans="1:38" x14ac:dyDescent="0.3">
      <c r="A115" t="s">
        <v>691</v>
      </c>
      <c r="B115" s="3" t="s">
        <v>965</v>
      </c>
      <c r="C115" s="4" t="s">
        <v>47</v>
      </c>
      <c r="D115" s="5" t="s">
        <v>44</v>
      </c>
      <c r="E115" s="34">
        <f t="shared" si="26"/>
        <v>-2.9083859305451334</v>
      </c>
      <c r="F115" s="6">
        <f t="shared" si="27"/>
        <v>37.465873428471639</v>
      </c>
      <c r="G115" s="7">
        <f t="shared" si="28"/>
        <v>109</v>
      </c>
      <c r="H115" s="97">
        <f t="shared" si="29"/>
        <v>504</v>
      </c>
      <c r="I115" s="31">
        <f t="shared" si="30"/>
        <v>1.0153348555735755</v>
      </c>
      <c r="J115" s="9">
        <v>0.13251028806584353</v>
      </c>
      <c r="K115" s="8">
        <f t="shared" si="31"/>
        <v>357</v>
      </c>
      <c r="L115" s="31">
        <f t="shared" si="32"/>
        <v>0.42687647771729714</v>
      </c>
      <c r="M115" s="9">
        <v>2.7310924369747899E-2</v>
      </c>
      <c r="N115" s="8">
        <f t="shared" si="33"/>
        <v>216</v>
      </c>
      <c r="O115" s="31">
        <f t="shared" si="34"/>
        <v>5.3400837090614148E-2</v>
      </c>
      <c r="P115" s="9">
        <v>5.8315334773218146E-2</v>
      </c>
      <c r="Q115" s="8">
        <f t="shared" si="35"/>
        <v>260</v>
      </c>
      <c r="R115" s="31">
        <f t="shared" si="36"/>
        <v>4.8706480295978079E-2</v>
      </c>
      <c r="S115" s="10">
        <v>0.36337209302325585</v>
      </c>
      <c r="T115" s="8">
        <f t="shared" si="37"/>
        <v>65</v>
      </c>
      <c r="U115" s="31">
        <f t="shared" si="38"/>
        <v>-0.94339241938498053</v>
      </c>
      <c r="V115" s="16">
        <v>0.13670886075949368</v>
      </c>
      <c r="W115" s="97">
        <f t="shared" si="52"/>
        <v>105</v>
      </c>
      <c r="X115" s="31">
        <f t="shared" si="40"/>
        <v>-0.80892933717638726</v>
      </c>
      <c r="Y115" s="11">
        <v>84527</v>
      </c>
      <c r="Z115" s="8">
        <f t="shared" si="41"/>
        <v>218</v>
      </c>
      <c r="AA115" s="31">
        <f t="shared" si="42"/>
        <v>0.10854259269350501</v>
      </c>
      <c r="AB115" s="9">
        <v>4.2999999999999997E-2</v>
      </c>
      <c r="AC115" s="97">
        <f t="shared" si="53"/>
        <v>39</v>
      </c>
      <c r="AD115" s="31">
        <f t="shared" si="44"/>
        <v>-1.7722658453480249</v>
      </c>
      <c r="AE115" s="16">
        <v>0.83285714285714285</v>
      </c>
      <c r="AF115" s="8">
        <f t="shared" si="45"/>
        <v>378</v>
      </c>
      <c r="AG115" s="31">
        <f t="shared" si="46"/>
        <v>0.19930722964284997</v>
      </c>
      <c r="AH115" s="12">
        <v>1.8723333333333334</v>
      </c>
      <c r="AI115" s="97">
        <f t="shared" si="54"/>
        <v>491</v>
      </c>
      <c r="AJ115" s="31">
        <f t="shared" si="48"/>
        <v>-1.9311517797075205E-2</v>
      </c>
      <c r="AK115" s="11">
        <v>424143.79505813954</v>
      </c>
      <c r="AL115" s="36"/>
    </row>
    <row r="116" spans="1:38" x14ac:dyDescent="0.3">
      <c r="A116" t="s">
        <v>312</v>
      </c>
      <c r="B116" s="3" t="s">
        <v>614</v>
      </c>
      <c r="C116" s="4" t="s">
        <v>82</v>
      </c>
      <c r="D116" s="5" t="s">
        <v>37</v>
      </c>
      <c r="E116" s="34">
        <f t="shared" si="26"/>
        <v>-2.9000040438730683</v>
      </c>
      <c r="F116" s="6">
        <f t="shared" si="27"/>
        <v>37.439142970775059</v>
      </c>
      <c r="G116" s="7">
        <f t="shared" si="28"/>
        <v>110</v>
      </c>
      <c r="H116" s="97">
        <f t="shared" si="29"/>
        <v>375</v>
      </c>
      <c r="I116" s="31">
        <f t="shared" si="30"/>
        <v>0.22012422226078956</v>
      </c>
      <c r="J116" s="9">
        <v>6.5517876889052751E-2</v>
      </c>
      <c r="K116" s="8">
        <f t="shared" si="31"/>
        <v>70</v>
      </c>
      <c r="L116" s="31">
        <f t="shared" si="32"/>
        <v>-0.96173530597469403</v>
      </c>
      <c r="M116" s="9">
        <v>7.4140088740566573E-2</v>
      </c>
      <c r="N116" s="8">
        <f t="shared" si="33"/>
        <v>152</v>
      </c>
      <c r="O116" s="31">
        <f t="shared" si="34"/>
        <v>-0.21087019779599883</v>
      </c>
      <c r="P116" s="9">
        <v>7.5889830508474573E-2</v>
      </c>
      <c r="Q116" s="8">
        <f t="shared" si="35"/>
        <v>231</v>
      </c>
      <c r="R116" s="31">
        <f t="shared" si="36"/>
        <v>4.7372891605375632E-2</v>
      </c>
      <c r="S116" s="10">
        <v>0.47565510680619216</v>
      </c>
      <c r="T116" s="8">
        <f t="shared" si="37"/>
        <v>107</v>
      </c>
      <c r="U116" s="31">
        <f t="shared" si="38"/>
        <v>-0.45028186366871642</v>
      </c>
      <c r="V116" s="16">
        <v>0.10475853841735519</v>
      </c>
      <c r="W116" s="97">
        <f t="shared" si="52"/>
        <v>22</v>
      </c>
      <c r="X116" s="31">
        <f t="shared" si="40"/>
        <v>-1.4086042119153779</v>
      </c>
      <c r="Y116" s="11">
        <v>56885</v>
      </c>
      <c r="Z116" s="8">
        <f t="shared" si="41"/>
        <v>78</v>
      </c>
      <c r="AA116" s="31">
        <f t="shared" si="42"/>
        <v>-0.680193075917774</v>
      </c>
      <c r="AB116" s="9">
        <v>5.5999999999999994E-2</v>
      </c>
      <c r="AC116" s="97">
        <f t="shared" si="53"/>
        <v>183</v>
      </c>
      <c r="AD116" s="31">
        <f t="shared" si="44"/>
        <v>-9.3616178691414753E-2</v>
      </c>
      <c r="AE116" s="16">
        <v>0.92641700404858296</v>
      </c>
      <c r="AF116" s="8">
        <f t="shared" si="45"/>
        <v>475</v>
      </c>
      <c r="AG116" s="31">
        <f t="shared" si="46"/>
        <v>0.5518612053147316</v>
      </c>
      <c r="AH116" s="12">
        <v>1.4886666666666668</v>
      </c>
      <c r="AI116" s="97">
        <f t="shared" si="54"/>
        <v>188</v>
      </c>
      <c r="AJ116" s="31">
        <f t="shared" si="48"/>
        <v>-0.22549575155747664</v>
      </c>
      <c r="AK116" s="11">
        <v>163966.15432846147</v>
      </c>
      <c r="AL116" s="36"/>
    </row>
    <row r="117" spans="1:38" x14ac:dyDescent="0.3">
      <c r="A117" t="s">
        <v>944</v>
      </c>
      <c r="B117" s="3" t="s">
        <v>264</v>
      </c>
      <c r="C117" s="4" t="s">
        <v>77</v>
      </c>
      <c r="D117" s="5" t="s">
        <v>37</v>
      </c>
      <c r="E117" s="34">
        <f t="shared" si="26"/>
        <v>-2.7830318873287068</v>
      </c>
      <c r="F117" s="6">
        <f t="shared" si="27"/>
        <v>37.066110095896505</v>
      </c>
      <c r="G117" s="7">
        <f t="shared" si="28"/>
        <v>111</v>
      </c>
      <c r="H117" s="97">
        <f t="shared" si="29"/>
        <v>50</v>
      </c>
      <c r="I117" s="31">
        <f t="shared" si="30"/>
        <v>-0.93088263716846287</v>
      </c>
      <c r="J117" s="9">
        <v>-3.1448538754764943E-2</v>
      </c>
      <c r="K117" s="8">
        <f t="shared" si="31"/>
        <v>111</v>
      </c>
      <c r="L117" s="31">
        <f t="shared" si="32"/>
        <v>-0.56872509721273568</v>
      </c>
      <c r="M117" s="9">
        <v>6.088631984585742E-2</v>
      </c>
      <c r="N117" s="8">
        <f t="shared" si="33"/>
        <v>134</v>
      </c>
      <c r="O117" s="31">
        <f t="shared" si="34"/>
        <v>-0.32712059712676894</v>
      </c>
      <c r="P117" s="9">
        <v>8.3620689655172414E-2</v>
      </c>
      <c r="Q117" s="8">
        <f t="shared" si="35"/>
        <v>386</v>
      </c>
      <c r="R117" s="31">
        <f t="shared" si="36"/>
        <v>5.302226144051659E-2</v>
      </c>
      <c r="S117" s="10">
        <v>0</v>
      </c>
      <c r="T117" s="8">
        <f t="shared" si="37"/>
        <v>301</v>
      </c>
      <c r="U117" s="31">
        <f t="shared" si="38"/>
        <v>0.292492415519569</v>
      </c>
      <c r="V117" s="16">
        <v>5.6631648063033488E-2</v>
      </c>
      <c r="W117" s="97">
        <f t="shared" si="52"/>
        <v>249</v>
      </c>
      <c r="X117" s="31">
        <f t="shared" si="40"/>
        <v>-0.35380383261270576</v>
      </c>
      <c r="Y117" s="11">
        <v>105506</v>
      </c>
      <c r="Z117" s="8">
        <f t="shared" si="41"/>
        <v>45</v>
      </c>
      <c r="AA117" s="31">
        <f t="shared" si="42"/>
        <v>-1.2869128210033738</v>
      </c>
      <c r="AB117" s="9">
        <v>6.6000000000000003E-2</v>
      </c>
      <c r="AC117" s="97">
        <f t="shared" si="53"/>
        <v>73</v>
      </c>
      <c r="AD117" s="31">
        <f t="shared" si="44"/>
        <v>-0.91412338347036892</v>
      </c>
      <c r="AE117" s="16">
        <v>0.88068587758990236</v>
      </c>
      <c r="AF117" s="8">
        <f t="shared" si="45"/>
        <v>505</v>
      </c>
      <c r="AG117" s="31">
        <f t="shared" si="46"/>
        <v>0.68939094908247722</v>
      </c>
      <c r="AH117" s="12">
        <v>1.3389999999999997</v>
      </c>
      <c r="AI117" s="97">
        <f t="shared" si="54"/>
        <v>330</v>
      </c>
      <c r="AJ117" s="31">
        <f t="shared" si="48"/>
        <v>-0.17612693500357873</v>
      </c>
      <c r="AK117" s="11">
        <v>226263.16890783864</v>
      </c>
      <c r="AL117" s="36"/>
    </row>
    <row r="118" spans="1:38" x14ac:dyDescent="0.3">
      <c r="A118" t="s">
        <v>1118</v>
      </c>
      <c r="B118" s="3" t="s">
        <v>138</v>
      </c>
      <c r="C118" s="4" t="s">
        <v>40</v>
      </c>
      <c r="D118" s="5" t="s">
        <v>33</v>
      </c>
      <c r="E118" s="34">
        <f t="shared" si="26"/>
        <v>-2.7786226339558322</v>
      </c>
      <c r="F118" s="6">
        <f t="shared" si="27"/>
        <v>37.052048660163919</v>
      </c>
      <c r="G118" s="7">
        <f t="shared" si="28"/>
        <v>112</v>
      </c>
      <c r="H118" s="97">
        <f t="shared" si="29"/>
        <v>27</v>
      </c>
      <c r="I118" s="31">
        <f t="shared" si="30"/>
        <v>-1.2933945353027767</v>
      </c>
      <c r="J118" s="9">
        <v>-6.1988304093567259E-2</v>
      </c>
      <c r="K118" s="8">
        <f t="shared" si="31"/>
        <v>78</v>
      </c>
      <c r="L118" s="31">
        <f t="shared" si="32"/>
        <v>-0.85993700658180372</v>
      </c>
      <c r="M118" s="9">
        <v>7.0707070707070704E-2</v>
      </c>
      <c r="N118" s="8">
        <f t="shared" si="33"/>
        <v>39</v>
      </c>
      <c r="O118" s="31">
        <f t="shared" si="34"/>
        <v>-1.7665877541166055</v>
      </c>
      <c r="P118" s="9">
        <v>0.17934782608695651</v>
      </c>
      <c r="Q118" s="8">
        <f t="shared" si="35"/>
        <v>386</v>
      </c>
      <c r="R118" s="31">
        <f t="shared" si="36"/>
        <v>5.302226144051659E-2</v>
      </c>
      <c r="S118" s="10">
        <v>0</v>
      </c>
      <c r="T118" s="8">
        <f t="shared" si="37"/>
        <v>423</v>
      </c>
      <c r="U118" s="31">
        <f t="shared" si="38"/>
        <v>0.61597938121375606</v>
      </c>
      <c r="V118" s="16">
        <v>3.56718192627824E-2</v>
      </c>
      <c r="W118" s="97">
        <f t="shared" si="52"/>
        <v>167</v>
      </c>
      <c r="X118" s="31">
        <f t="shared" si="40"/>
        <v>-0.63596038499152463</v>
      </c>
      <c r="Y118" s="11">
        <v>92500</v>
      </c>
      <c r="Z118" s="8">
        <f t="shared" si="41"/>
        <v>317</v>
      </c>
      <c r="AA118" s="31">
        <f t="shared" si="42"/>
        <v>0.35123049072774454</v>
      </c>
      <c r="AB118" s="9">
        <v>3.9E-2</v>
      </c>
      <c r="AC118" s="97">
        <f t="shared" si="53"/>
        <v>90</v>
      </c>
      <c r="AD118" s="31">
        <f t="shared" si="44"/>
        <v>-0.73393921434814358</v>
      </c>
      <c r="AE118" s="16">
        <v>0.89072847682119205</v>
      </c>
      <c r="AF118" s="8">
        <f t="shared" si="45"/>
        <v>145</v>
      </c>
      <c r="AG118" s="31">
        <f t="shared" si="46"/>
        <v>-0.27729918751218724</v>
      </c>
      <c r="AH118" s="12">
        <v>2.391</v>
      </c>
      <c r="AI118" s="97">
        <f t="shared" si="54"/>
        <v>208</v>
      </c>
      <c r="AJ118" s="31">
        <f t="shared" si="48"/>
        <v>-0.21883892612953537</v>
      </c>
      <c r="AK118" s="11">
        <v>172366.20074812969</v>
      </c>
      <c r="AL118" s="36"/>
    </row>
    <row r="119" spans="1:38" x14ac:dyDescent="0.3">
      <c r="A119" t="s">
        <v>753</v>
      </c>
      <c r="B119" s="3" t="s">
        <v>472</v>
      </c>
      <c r="C119" s="4" t="s">
        <v>32</v>
      </c>
      <c r="D119" s="5" t="s">
        <v>33</v>
      </c>
      <c r="E119" s="34">
        <f t="shared" si="26"/>
        <v>-2.7774606676306153</v>
      </c>
      <c r="F119" s="6">
        <f t="shared" si="27"/>
        <v>37.048343063450879</v>
      </c>
      <c r="G119" s="7">
        <f t="shared" si="28"/>
        <v>113</v>
      </c>
      <c r="H119" s="97">
        <f t="shared" si="29"/>
        <v>15</v>
      </c>
      <c r="I119" s="31">
        <f t="shared" si="30"/>
        <v>-1.8480303483554457</v>
      </c>
      <c r="J119" s="9">
        <v>-0.10871352240032883</v>
      </c>
      <c r="K119" s="8">
        <f t="shared" si="31"/>
        <v>124</v>
      </c>
      <c r="L119" s="31">
        <f t="shared" si="32"/>
        <v>-0.4423337214288795</v>
      </c>
      <c r="M119" s="9">
        <v>5.6623931623931624E-2</v>
      </c>
      <c r="N119" s="8">
        <f t="shared" si="33"/>
        <v>74</v>
      </c>
      <c r="O119" s="31">
        <f t="shared" si="34"/>
        <v>-0.87637546100670161</v>
      </c>
      <c r="P119" s="9">
        <v>0.12014711892112791</v>
      </c>
      <c r="Q119" s="8">
        <f t="shared" si="35"/>
        <v>236</v>
      </c>
      <c r="R119" s="31">
        <f t="shared" si="36"/>
        <v>4.7545189865801356E-2</v>
      </c>
      <c r="S119" s="10">
        <v>0.46114825916532171</v>
      </c>
      <c r="T119" s="8">
        <f t="shared" si="37"/>
        <v>118</v>
      </c>
      <c r="U119" s="31">
        <f t="shared" si="38"/>
        <v>-0.38777150323331983</v>
      </c>
      <c r="V119" s="16">
        <v>0.10070827799911465</v>
      </c>
      <c r="W119" s="97">
        <f t="shared" si="52"/>
        <v>160</v>
      </c>
      <c r="X119" s="31">
        <f t="shared" si="40"/>
        <v>-0.64869496105229407</v>
      </c>
      <c r="Y119" s="11">
        <v>91913</v>
      </c>
      <c r="Z119" s="8">
        <f t="shared" si="41"/>
        <v>68</v>
      </c>
      <c r="AA119" s="31">
        <f t="shared" si="42"/>
        <v>-0.74086505042633433</v>
      </c>
      <c r="AB119" s="9">
        <v>5.7000000000000002E-2</v>
      </c>
      <c r="AC119" s="97">
        <f t="shared" si="53"/>
        <v>313</v>
      </c>
      <c r="AD119" s="31">
        <f t="shared" si="44"/>
        <v>0.37499358874007832</v>
      </c>
      <c r="AE119" s="16">
        <v>0.95253505933117588</v>
      </c>
      <c r="AF119" s="8">
        <f t="shared" si="45"/>
        <v>386</v>
      </c>
      <c r="AG119" s="31">
        <f t="shared" si="46"/>
        <v>0.21278453192743965</v>
      </c>
      <c r="AH119" s="12">
        <v>1.8576666666666668</v>
      </c>
      <c r="AI119" s="97">
        <f t="shared" si="54"/>
        <v>431</v>
      </c>
      <c r="AJ119" s="31">
        <f t="shared" si="48"/>
        <v>-0.10759034421449498</v>
      </c>
      <c r="AK119" s="11">
        <v>312747.41733917454</v>
      </c>
      <c r="AL119" s="36"/>
    </row>
    <row r="120" spans="1:38" x14ac:dyDescent="0.3">
      <c r="A120" t="s">
        <v>373</v>
      </c>
      <c r="B120" s="3" t="s">
        <v>1008</v>
      </c>
      <c r="C120" s="4" t="s">
        <v>61</v>
      </c>
      <c r="D120" s="5" t="s">
        <v>44</v>
      </c>
      <c r="E120" s="34">
        <f t="shared" si="26"/>
        <v>-2.750141734229298</v>
      </c>
      <c r="F120" s="6">
        <f t="shared" si="27"/>
        <v>36.961220960496021</v>
      </c>
      <c r="G120" s="7">
        <f t="shared" si="28"/>
        <v>114</v>
      </c>
      <c r="H120" s="97">
        <f t="shared" si="29"/>
        <v>144</v>
      </c>
      <c r="I120" s="31">
        <f t="shared" si="30"/>
        <v>-0.45938748322169648</v>
      </c>
      <c r="J120" s="9">
        <v>8.2725060827251173E-3</v>
      </c>
      <c r="K120" s="8">
        <f t="shared" si="31"/>
        <v>535</v>
      </c>
      <c r="L120" s="31">
        <f t="shared" si="32"/>
        <v>1.236719487151499</v>
      </c>
      <c r="M120" s="9">
        <v>0</v>
      </c>
      <c r="N120" s="8">
        <f t="shared" si="33"/>
        <v>117</v>
      </c>
      <c r="O120" s="31">
        <f t="shared" si="34"/>
        <v>-0.40763219871442563</v>
      </c>
      <c r="P120" s="9">
        <v>8.8974854932301742E-2</v>
      </c>
      <c r="Q120" s="8">
        <f t="shared" si="35"/>
        <v>229</v>
      </c>
      <c r="R120" s="31">
        <f t="shared" si="36"/>
        <v>4.7290104244681649E-2</v>
      </c>
      <c r="S120" s="10">
        <v>0.4826254826254826</v>
      </c>
      <c r="T120" s="8">
        <f t="shared" si="37"/>
        <v>113</v>
      </c>
      <c r="U120" s="31">
        <f t="shared" si="38"/>
        <v>-0.42011213476567616</v>
      </c>
      <c r="V120" s="16">
        <v>0.10280373831775701</v>
      </c>
      <c r="W120" s="97">
        <f t="shared" si="52"/>
        <v>66</v>
      </c>
      <c r="X120" s="31">
        <f t="shared" si="40"/>
        <v>-1.004764120993364</v>
      </c>
      <c r="Y120" s="11">
        <v>75500</v>
      </c>
      <c r="Z120" s="8">
        <f t="shared" si="41"/>
        <v>78</v>
      </c>
      <c r="AA120" s="31">
        <f t="shared" si="42"/>
        <v>-0.680193075917774</v>
      </c>
      <c r="AB120" s="9">
        <v>5.5999999999999994E-2</v>
      </c>
      <c r="AC120" s="97">
        <f t="shared" si="53"/>
        <v>137</v>
      </c>
      <c r="AD120" s="31">
        <f t="shared" si="44"/>
        <v>-0.31912695946395053</v>
      </c>
      <c r="AE120" s="16">
        <v>0.91384811742182515</v>
      </c>
      <c r="AF120" s="8">
        <f t="shared" si="45"/>
        <v>113</v>
      </c>
      <c r="AG120" s="31">
        <f t="shared" si="46"/>
        <v>-0.36643316398526937</v>
      </c>
      <c r="AH120" s="12">
        <v>2.488</v>
      </c>
      <c r="AI120" s="97">
        <f t="shared" si="54"/>
        <v>58</v>
      </c>
      <c r="AJ120" s="31">
        <f t="shared" si="48"/>
        <v>-0.27331223441969188</v>
      </c>
      <c r="AK120" s="11">
        <v>103627.98262548262</v>
      </c>
      <c r="AL120" s="36"/>
    </row>
    <row r="121" spans="1:38" x14ac:dyDescent="0.3">
      <c r="A121" t="s">
        <v>964</v>
      </c>
      <c r="B121" s="3" t="s">
        <v>354</v>
      </c>
      <c r="C121" s="4" t="s">
        <v>40</v>
      </c>
      <c r="D121" s="5" t="s">
        <v>33</v>
      </c>
      <c r="E121" s="34">
        <f t="shared" si="26"/>
        <v>-2.7441178963094486</v>
      </c>
      <c r="F121" s="6">
        <f t="shared" si="27"/>
        <v>36.942010495002116</v>
      </c>
      <c r="G121" s="7">
        <f t="shared" si="28"/>
        <v>115</v>
      </c>
      <c r="H121" s="97">
        <f t="shared" si="29"/>
        <v>310</v>
      </c>
      <c r="I121" s="31">
        <f t="shared" si="30"/>
        <v>5.04251661271937E-2</v>
      </c>
      <c r="J121" s="9">
        <v>5.1221603086155199E-2</v>
      </c>
      <c r="K121" s="8">
        <f t="shared" si="31"/>
        <v>434</v>
      </c>
      <c r="L121" s="31">
        <f t="shared" si="32"/>
        <v>0.66829686858573834</v>
      </c>
      <c r="M121" s="9">
        <v>1.9169329073482427E-2</v>
      </c>
      <c r="N121" s="8">
        <f t="shared" si="33"/>
        <v>60</v>
      </c>
      <c r="O121" s="31">
        <f t="shared" si="34"/>
        <v>-1.184416134153504</v>
      </c>
      <c r="P121" s="9">
        <v>0.14063237376120813</v>
      </c>
      <c r="Q121" s="8">
        <f t="shared" si="35"/>
        <v>199</v>
      </c>
      <c r="R121" s="31">
        <f t="shared" si="36"/>
        <v>4.5758023085917206E-2</v>
      </c>
      <c r="S121" s="10">
        <v>0.6116207951070336</v>
      </c>
      <c r="T121" s="8">
        <f t="shared" si="37"/>
        <v>89</v>
      </c>
      <c r="U121" s="31">
        <f t="shared" si="38"/>
        <v>-0.66203094398940665</v>
      </c>
      <c r="V121" s="16">
        <v>0.11847848680108086</v>
      </c>
      <c r="W121" s="97">
        <f t="shared" si="52"/>
        <v>47</v>
      </c>
      <c r="X121" s="31">
        <f t="shared" si="40"/>
        <v>-1.124560252181726</v>
      </c>
      <c r="Y121" s="11">
        <v>69978</v>
      </c>
      <c r="Z121" s="8">
        <f t="shared" si="41"/>
        <v>523</v>
      </c>
      <c r="AA121" s="31">
        <f t="shared" si="42"/>
        <v>0.89727826130478394</v>
      </c>
      <c r="AB121" s="9">
        <v>0.03</v>
      </c>
      <c r="AC121" s="97">
        <f t="shared" si="53"/>
        <v>99</v>
      </c>
      <c r="AD121" s="31">
        <f t="shared" si="44"/>
        <v>-0.65853983710298081</v>
      </c>
      <c r="AE121" s="16">
        <v>0.8949308755760369</v>
      </c>
      <c r="AF121" s="8">
        <f t="shared" si="45"/>
        <v>49</v>
      </c>
      <c r="AG121" s="31">
        <f t="shared" si="46"/>
        <v>-0.69387034903587008</v>
      </c>
      <c r="AH121" s="12">
        <v>2.8443333333333332</v>
      </c>
      <c r="AI121" s="97">
        <f t="shared" si="54"/>
        <v>114</v>
      </c>
      <c r="AJ121" s="31">
        <f t="shared" si="48"/>
        <v>-0.25527973876719218</v>
      </c>
      <c r="AK121" s="11">
        <v>126382.64281345566</v>
      </c>
      <c r="AL121" s="36"/>
    </row>
    <row r="122" spans="1:38" x14ac:dyDescent="0.3">
      <c r="A122" t="s">
        <v>349</v>
      </c>
      <c r="B122" s="3" t="s">
        <v>427</v>
      </c>
      <c r="C122" s="4" t="s">
        <v>136</v>
      </c>
      <c r="D122" s="5" t="s">
        <v>44</v>
      </c>
      <c r="E122" s="34">
        <f t="shared" si="26"/>
        <v>-2.7410462535171987</v>
      </c>
      <c r="F122" s="6">
        <f t="shared" si="27"/>
        <v>36.932214798528328</v>
      </c>
      <c r="G122" s="7">
        <f t="shared" si="28"/>
        <v>116</v>
      </c>
      <c r="H122" s="97">
        <f t="shared" si="29"/>
        <v>439</v>
      </c>
      <c r="I122" s="31">
        <f t="shared" si="30"/>
        <v>0.46526469799046222</v>
      </c>
      <c r="J122" s="9">
        <v>8.6169702780441115E-2</v>
      </c>
      <c r="K122" s="8">
        <f t="shared" si="31"/>
        <v>339</v>
      </c>
      <c r="L122" s="31">
        <f t="shared" si="32"/>
        <v>0.3853140120135588</v>
      </c>
      <c r="M122" s="9">
        <v>2.8712565606668725E-2</v>
      </c>
      <c r="N122" s="8">
        <f t="shared" si="33"/>
        <v>66</v>
      </c>
      <c r="O122" s="31">
        <f t="shared" si="34"/>
        <v>-1.043749826274974</v>
      </c>
      <c r="P122" s="9">
        <v>0.13127781309599493</v>
      </c>
      <c r="Q122" s="8">
        <f t="shared" si="35"/>
        <v>33</v>
      </c>
      <c r="R122" s="31">
        <f t="shared" si="36"/>
        <v>1.2396870179028168E-2</v>
      </c>
      <c r="S122" s="10">
        <v>3.420500937879289</v>
      </c>
      <c r="T122" s="8">
        <f t="shared" si="37"/>
        <v>166</v>
      </c>
      <c r="U122" s="31">
        <f t="shared" si="38"/>
        <v>-0.1504336777083011</v>
      </c>
      <c r="V122" s="16">
        <v>8.5330347144456892E-2</v>
      </c>
      <c r="W122" s="97">
        <f t="shared" si="52"/>
        <v>184</v>
      </c>
      <c r="X122" s="31">
        <f t="shared" si="40"/>
        <v>-0.56285046791351301</v>
      </c>
      <c r="Y122" s="11">
        <v>95870</v>
      </c>
      <c r="Z122" s="8">
        <f t="shared" si="41"/>
        <v>111</v>
      </c>
      <c r="AA122" s="31">
        <f t="shared" si="42"/>
        <v>-0.43750517788353488</v>
      </c>
      <c r="AB122" s="9">
        <v>5.2000000000000005E-2</v>
      </c>
      <c r="AC122" s="97">
        <f t="shared" si="53"/>
        <v>107</v>
      </c>
      <c r="AD122" s="31">
        <f t="shared" si="44"/>
        <v>-0.56842328678909149</v>
      </c>
      <c r="AE122" s="16">
        <v>0.89995353879510609</v>
      </c>
      <c r="AF122" s="8">
        <f t="shared" si="45"/>
        <v>71</v>
      </c>
      <c r="AG122" s="31">
        <f t="shared" si="46"/>
        <v>-0.55297127969697768</v>
      </c>
      <c r="AH122" s="12">
        <v>2.6910000000000003</v>
      </c>
      <c r="AI122" s="97">
        <f t="shared" si="54"/>
        <v>98</v>
      </c>
      <c r="AJ122" s="31">
        <f t="shared" si="48"/>
        <v>-0.25953017881429402</v>
      </c>
      <c r="AK122" s="11">
        <v>121019.14123358711</v>
      </c>
      <c r="AL122" s="36"/>
    </row>
    <row r="123" spans="1:38" x14ac:dyDescent="0.3">
      <c r="A123" t="s">
        <v>681</v>
      </c>
      <c r="B123" s="3" t="s">
        <v>875</v>
      </c>
      <c r="C123" s="4" t="s">
        <v>47</v>
      </c>
      <c r="D123" s="5" t="s">
        <v>44</v>
      </c>
      <c r="E123" s="34">
        <f t="shared" si="26"/>
        <v>-2.7367965144734745</v>
      </c>
      <c r="F123" s="6">
        <f t="shared" si="27"/>
        <v>36.918662065811432</v>
      </c>
      <c r="G123" s="7">
        <f t="shared" si="28"/>
        <v>117</v>
      </c>
      <c r="H123" s="97">
        <f t="shared" si="29"/>
        <v>261</v>
      </c>
      <c r="I123" s="31">
        <f t="shared" si="30"/>
        <v>-9.4631570356441111E-2</v>
      </c>
      <c r="J123" s="9">
        <v>3.9001318136000718E-2</v>
      </c>
      <c r="K123" s="8">
        <f t="shared" si="31"/>
        <v>158</v>
      </c>
      <c r="L123" s="31">
        <f t="shared" si="32"/>
        <v>-0.24674338605479193</v>
      </c>
      <c r="M123" s="9">
        <v>5.0027896596615211E-2</v>
      </c>
      <c r="N123" s="8">
        <f t="shared" si="33"/>
        <v>98</v>
      </c>
      <c r="O123" s="31">
        <f t="shared" si="34"/>
        <v>-0.59167127731372182</v>
      </c>
      <c r="P123" s="9">
        <v>0.10121378230227095</v>
      </c>
      <c r="Q123" s="8">
        <f t="shared" si="35"/>
        <v>257</v>
      </c>
      <c r="R123" s="31">
        <f t="shared" si="36"/>
        <v>4.8590533936871065E-2</v>
      </c>
      <c r="S123" s="10">
        <v>0.37313432835820892</v>
      </c>
      <c r="T123" s="8">
        <f t="shared" si="37"/>
        <v>86</v>
      </c>
      <c r="U123" s="31">
        <f t="shared" si="38"/>
        <v>-0.67222699303058775</v>
      </c>
      <c r="V123" s="16">
        <v>0.11913912375096079</v>
      </c>
      <c r="W123" s="97">
        <f t="shared" si="52"/>
        <v>216</v>
      </c>
      <c r="X123" s="31">
        <f t="shared" si="40"/>
        <v>-0.45767632014075316</v>
      </c>
      <c r="Y123" s="11">
        <v>100718</v>
      </c>
      <c r="Z123" s="8">
        <f t="shared" si="41"/>
        <v>218</v>
      </c>
      <c r="AA123" s="31">
        <f t="shared" si="42"/>
        <v>0.10854259269350501</v>
      </c>
      <c r="AB123" s="9">
        <v>4.2999999999999997E-2</v>
      </c>
      <c r="AC123" s="97">
        <f t="shared" si="53"/>
        <v>72</v>
      </c>
      <c r="AD123" s="31">
        <f t="shared" si="44"/>
        <v>-0.94050305086718866</v>
      </c>
      <c r="AE123" s="16">
        <v>0.87921560176705094</v>
      </c>
      <c r="AF123" s="8">
        <f t="shared" si="45"/>
        <v>114</v>
      </c>
      <c r="AG123" s="31">
        <f t="shared" si="46"/>
        <v>-0.36428904771272086</v>
      </c>
      <c r="AH123" s="12">
        <v>2.4856666666666665</v>
      </c>
      <c r="AI123" s="97">
        <f t="shared" si="54"/>
        <v>199</v>
      </c>
      <c r="AJ123" s="31">
        <f t="shared" si="48"/>
        <v>-0.22174399488244279</v>
      </c>
      <c r="AK123" s="11">
        <v>168700.38246268657</v>
      </c>
      <c r="AL123" s="36"/>
    </row>
    <row r="124" spans="1:38" x14ac:dyDescent="0.3">
      <c r="A124" t="s">
        <v>946</v>
      </c>
      <c r="B124" s="3" t="s">
        <v>955</v>
      </c>
      <c r="C124" s="4" t="s">
        <v>36</v>
      </c>
      <c r="D124" s="5" t="s">
        <v>37</v>
      </c>
      <c r="E124" s="34">
        <f t="shared" si="26"/>
        <v>-2.6947977206690581</v>
      </c>
      <c r="F124" s="6">
        <f t="shared" si="27"/>
        <v>36.784724800250714</v>
      </c>
      <c r="G124" s="7">
        <f t="shared" si="28"/>
        <v>118</v>
      </c>
      <c r="H124" s="97">
        <f t="shared" si="29"/>
        <v>110</v>
      </c>
      <c r="I124" s="31">
        <f t="shared" si="30"/>
        <v>-0.60216202770366245</v>
      </c>
      <c r="J124" s="9">
        <v>-3.7555159139986971E-3</v>
      </c>
      <c r="K124" s="8">
        <f t="shared" si="31"/>
        <v>198</v>
      </c>
      <c r="L124" s="31">
        <f t="shared" si="32"/>
        <v>-0.11184113383973679</v>
      </c>
      <c r="M124" s="9">
        <v>4.5478489903424055E-2</v>
      </c>
      <c r="N124" s="8">
        <f t="shared" si="33"/>
        <v>108</v>
      </c>
      <c r="O124" s="31">
        <f t="shared" si="34"/>
        <v>-0.47174675512629788</v>
      </c>
      <c r="P124" s="9">
        <v>9.3238587424633937E-2</v>
      </c>
      <c r="Q124" s="8">
        <f t="shared" si="35"/>
        <v>76</v>
      </c>
      <c r="R124" s="31">
        <f t="shared" si="36"/>
        <v>2.9516689495820547E-2</v>
      </c>
      <c r="S124" s="10">
        <v>1.9790783149561775</v>
      </c>
      <c r="T124" s="8">
        <f t="shared" si="37"/>
        <v>142</v>
      </c>
      <c r="U124" s="31">
        <f t="shared" si="38"/>
        <v>-0.25281310734160756</v>
      </c>
      <c r="V124" s="16">
        <v>9.1963861150737042E-2</v>
      </c>
      <c r="W124" s="97">
        <f t="shared" si="52"/>
        <v>51</v>
      </c>
      <c r="X124" s="31">
        <f t="shared" si="40"/>
        <v>-1.1010435904272557</v>
      </c>
      <c r="Y124" s="11">
        <v>71062</v>
      </c>
      <c r="Z124" s="8">
        <f t="shared" si="41"/>
        <v>96</v>
      </c>
      <c r="AA124" s="31">
        <f t="shared" si="42"/>
        <v>-0.5588491269006548</v>
      </c>
      <c r="AB124" s="9">
        <v>5.4000000000000006E-2</v>
      </c>
      <c r="AC124" s="97">
        <f t="shared" si="53"/>
        <v>186</v>
      </c>
      <c r="AD124" s="31">
        <f t="shared" si="44"/>
        <v>-8.0469560848937416E-2</v>
      </c>
      <c r="AE124" s="16">
        <v>0.92714973331598804</v>
      </c>
      <c r="AF124" s="8">
        <f t="shared" si="45"/>
        <v>212</v>
      </c>
      <c r="AG124" s="31">
        <f t="shared" si="46"/>
        <v>-0.12077869961615648</v>
      </c>
      <c r="AH124" s="12">
        <v>2.2206666666666668</v>
      </c>
      <c r="AI124" s="97">
        <f t="shared" si="54"/>
        <v>266</v>
      </c>
      <c r="AJ124" s="31">
        <f t="shared" si="48"/>
        <v>-0.20278721692094326</v>
      </c>
      <c r="AK124" s="11">
        <v>192621.36650645555</v>
      </c>
      <c r="AL124" s="36"/>
    </row>
    <row r="125" spans="1:38" x14ac:dyDescent="0.3">
      <c r="A125" t="s">
        <v>1128</v>
      </c>
      <c r="B125" s="3" t="s">
        <v>60</v>
      </c>
      <c r="C125" s="4" t="s">
        <v>61</v>
      </c>
      <c r="D125" s="5" t="s">
        <v>44</v>
      </c>
      <c r="E125" s="34">
        <f t="shared" si="26"/>
        <v>-2.6941775409557227</v>
      </c>
      <c r="F125" s="6">
        <f t="shared" si="27"/>
        <v>36.782747001189449</v>
      </c>
      <c r="G125" s="7">
        <f t="shared" si="28"/>
        <v>119</v>
      </c>
      <c r="H125" s="97">
        <f t="shared" si="29"/>
        <v>290</v>
      </c>
      <c r="I125" s="31">
        <f t="shared" si="30"/>
        <v>-7.8504901019433755E-3</v>
      </c>
      <c r="J125" s="9">
        <v>4.6312178387650116E-2</v>
      </c>
      <c r="K125" s="8">
        <f t="shared" si="31"/>
        <v>56</v>
      </c>
      <c r="L125" s="31">
        <f t="shared" si="32"/>
        <v>-1.1757046431682721</v>
      </c>
      <c r="M125" s="9">
        <v>8.1355932203389825E-2</v>
      </c>
      <c r="N125" s="8">
        <f t="shared" si="33"/>
        <v>127</v>
      </c>
      <c r="O125" s="31">
        <f t="shared" si="34"/>
        <v>-0.34591947658079253</v>
      </c>
      <c r="P125" s="9">
        <v>8.4870848708487087E-2</v>
      </c>
      <c r="Q125" s="8">
        <f t="shared" si="35"/>
        <v>386</v>
      </c>
      <c r="R125" s="31">
        <f t="shared" si="36"/>
        <v>5.302226144051659E-2</v>
      </c>
      <c r="S125" s="10">
        <v>0</v>
      </c>
      <c r="T125" s="8">
        <f t="shared" si="37"/>
        <v>347</v>
      </c>
      <c r="U125" s="31">
        <f t="shared" si="38"/>
        <v>0.46692334805013991</v>
      </c>
      <c r="V125" s="16">
        <v>4.5329670329670328E-2</v>
      </c>
      <c r="W125" s="97">
        <f t="shared" si="52"/>
        <v>169</v>
      </c>
      <c r="X125" s="31">
        <f t="shared" si="40"/>
        <v>-0.63053680063855644</v>
      </c>
      <c r="Y125" s="11">
        <v>92750</v>
      </c>
      <c r="Z125" s="8">
        <f t="shared" si="41"/>
        <v>164</v>
      </c>
      <c r="AA125" s="31">
        <f t="shared" si="42"/>
        <v>-0.13414530534073493</v>
      </c>
      <c r="AB125" s="9">
        <v>4.7E-2</v>
      </c>
      <c r="AC125" s="97">
        <f t="shared" si="53"/>
        <v>42</v>
      </c>
      <c r="AD125" s="31">
        <f t="shared" si="44"/>
        <v>-1.6719941008716144</v>
      </c>
      <c r="AE125" s="16">
        <v>0.83844580777096112</v>
      </c>
      <c r="AF125" s="8">
        <f t="shared" si="45"/>
        <v>131</v>
      </c>
      <c r="AG125" s="31">
        <f t="shared" si="46"/>
        <v>-0.31252395484690981</v>
      </c>
      <c r="AH125" s="12">
        <v>2.4293333333333327</v>
      </c>
      <c r="AI125" s="97">
        <f t="shared" si="54"/>
        <v>181</v>
      </c>
      <c r="AJ125" s="31">
        <f t="shared" si="48"/>
        <v>-0.23003077994159829</v>
      </c>
      <c r="AK125" s="11">
        <v>158243.5393442623</v>
      </c>
      <c r="AL125" s="36"/>
    </row>
    <row r="126" spans="1:38" x14ac:dyDescent="0.3">
      <c r="A126" t="s">
        <v>928</v>
      </c>
      <c r="B126" s="3" t="s">
        <v>1077</v>
      </c>
      <c r="C126" s="4" t="s">
        <v>43</v>
      </c>
      <c r="D126" s="5" t="s">
        <v>44</v>
      </c>
      <c r="E126" s="34">
        <f t="shared" si="26"/>
        <v>-2.6647479157612417</v>
      </c>
      <c r="F126" s="6">
        <f t="shared" si="27"/>
        <v>36.688893745703545</v>
      </c>
      <c r="G126" s="7">
        <f t="shared" si="28"/>
        <v>120</v>
      </c>
      <c r="H126" s="97">
        <f t="shared" si="29"/>
        <v>497</v>
      </c>
      <c r="I126" s="31">
        <f t="shared" si="30"/>
        <v>0.93547283805723236</v>
      </c>
      <c r="J126" s="9">
        <v>0.12578232330941841</v>
      </c>
      <c r="K126" s="8">
        <f t="shared" si="31"/>
        <v>243</v>
      </c>
      <c r="L126" s="31">
        <f t="shared" si="32"/>
        <v>4.8769172978117899E-2</v>
      </c>
      <c r="M126" s="9">
        <v>4.0062111801242237E-2</v>
      </c>
      <c r="N126" s="8">
        <f t="shared" si="33"/>
        <v>54</v>
      </c>
      <c r="O126" s="31">
        <f t="shared" si="34"/>
        <v>-1.3075222812660423</v>
      </c>
      <c r="P126" s="9">
        <v>0.14881915237787124</v>
      </c>
      <c r="Q126" s="8">
        <f t="shared" si="35"/>
        <v>146</v>
      </c>
      <c r="R126" s="31">
        <f t="shared" si="36"/>
        <v>4.174914849565016E-2</v>
      </c>
      <c r="S126" s="10">
        <v>0.94915254237288138</v>
      </c>
      <c r="T126" s="8">
        <f t="shared" si="37"/>
        <v>165</v>
      </c>
      <c r="U126" s="31">
        <f t="shared" si="38"/>
        <v>-0.15082769289726564</v>
      </c>
      <c r="V126" s="16">
        <v>8.5355876738478317E-2</v>
      </c>
      <c r="W126" s="97">
        <f t="shared" si="52"/>
        <v>90</v>
      </c>
      <c r="X126" s="31">
        <f t="shared" si="40"/>
        <v>-0.87815596785767369</v>
      </c>
      <c r="Y126" s="11">
        <v>81336</v>
      </c>
      <c r="Z126" s="8">
        <f t="shared" si="41"/>
        <v>128</v>
      </c>
      <c r="AA126" s="31">
        <f t="shared" si="42"/>
        <v>-0.3161612288664149</v>
      </c>
      <c r="AB126" s="9">
        <v>0.05</v>
      </c>
      <c r="AC126" s="97">
        <f t="shared" si="53"/>
        <v>191</v>
      </c>
      <c r="AD126" s="31">
        <f t="shared" si="44"/>
        <v>-6.2196398022952577E-2</v>
      </c>
      <c r="AE126" s="16">
        <v>0.92816819155148922</v>
      </c>
      <c r="AF126" s="8">
        <f t="shared" si="45"/>
        <v>51</v>
      </c>
      <c r="AG126" s="31">
        <f t="shared" si="46"/>
        <v>-0.67978044210198107</v>
      </c>
      <c r="AH126" s="12">
        <v>2.8290000000000002</v>
      </c>
      <c r="AI126" s="97">
        <f t="shared" si="54"/>
        <v>66</v>
      </c>
      <c r="AJ126" s="31">
        <f t="shared" si="48"/>
        <v>-0.27099555031954203</v>
      </c>
      <c r="AK126" s="11">
        <v>106551.33613559321</v>
      </c>
      <c r="AL126" s="36"/>
    </row>
    <row r="127" spans="1:38" x14ac:dyDescent="0.3">
      <c r="A127" t="s">
        <v>500</v>
      </c>
      <c r="B127" s="3" t="s">
        <v>805</v>
      </c>
      <c r="C127" s="4" t="s">
        <v>89</v>
      </c>
      <c r="D127" s="5" t="s">
        <v>37</v>
      </c>
      <c r="E127" s="34">
        <f t="shared" si="26"/>
        <v>-2.6228855799841293</v>
      </c>
      <c r="F127" s="6">
        <f t="shared" si="27"/>
        <v>36.55539165490346</v>
      </c>
      <c r="G127" s="7">
        <f t="shared" si="28"/>
        <v>121</v>
      </c>
      <c r="H127" s="97">
        <f t="shared" si="29"/>
        <v>154</v>
      </c>
      <c r="I127" s="31">
        <f t="shared" si="30"/>
        <v>-0.43698676334130709</v>
      </c>
      <c r="J127" s="9">
        <v>1.0159651669085612E-2</v>
      </c>
      <c r="K127" s="8">
        <f t="shared" si="31"/>
        <v>169</v>
      </c>
      <c r="L127" s="31">
        <f t="shared" si="32"/>
        <v>-0.21368496619972216</v>
      </c>
      <c r="M127" s="9">
        <v>4.8913043478260872E-2</v>
      </c>
      <c r="N127" s="8">
        <f t="shared" si="33"/>
        <v>107</v>
      </c>
      <c r="O127" s="31">
        <f t="shared" si="34"/>
        <v>-0.50181373440623422</v>
      </c>
      <c r="P127" s="9">
        <v>9.5238095238095233E-2</v>
      </c>
      <c r="Q127" s="8">
        <f t="shared" si="35"/>
        <v>106</v>
      </c>
      <c r="R127" s="31">
        <f t="shared" si="36"/>
        <v>3.5957563581651662E-2</v>
      </c>
      <c r="S127" s="10">
        <v>1.4367816091954024</v>
      </c>
      <c r="T127" s="8">
        <f t="shared" si="37"/>
        <v>58</v>
      </c>
      <c r="U127" s="31">
        <f t="shared" si="38"/>
        <v>-1.065273720982338</v>
      </c>
      <c r="V127" s="16">
        <v>0.14460596786534047</v>
      </c>
      <c r="W127" s="97">
        <f t="shared" si="52"/>
        <v>148</v>
      </c>
      <c r="X127" s="31">
        <f t="shared" si="40"/>
        <v>-0.67069301918793311</v>
      </c>
      <c r="Y127" s="11">
        <v>90899</v>
      </c>
      <c r="Z127" s="8">
        <f t="shared" si="41"/>
        <v>68</v>
      </c>
      <c r="AA127" s="31">
        <f t="shared" si="42"/>
        <v>-0.74086505042633433</v>
      </c>
      <c r="AB127" s="9">
        <v>5.7000000000000002E-2</v>
      </c>
      <c r="AC127" s="97">
        <f t="shared" si="53"/>
        <v>370</v>
      </c>
      <c r="AD127" s="31">
        <f t="shared" si="44"/>
        <v>0.50892944548202268</v>
      </c>
      <c r="AE127" s="16">
        <v>0.96</v>
      </c>
      <c r="AF127" s="8">
        <f t="shared" si="45"/>
        <v>353</v>
      </c>
      <c r="AG127" s="31">
        <f t="shared" si="46"/>
        <v>0.16071313673697929</v>
      </c>
      <c r="AH127" s="12">
        <v>1.9143333333333334</v>
      </c>
      <c r="AI127" s="97">
        <f t="shared" si="54"/>
        <v>78</v>
      </c>
      <c r="AJ127" s="31">
        <f t="shared" si="48"/>
        <v>-0.26654966337580377</v>
      </c>
      <c r="AK127" s="11">
        <v>112161.46623563218</v>
      </c>
      <c r="AL127" s="36"/>
    </row>
    <row r="128" spans="1:38" x14ac:dyDescent="0.3">
      <c r="A128" t="s">
        <v>247</v>
      </c>
      <c r="B128" s="3" t="s">
        <v>975</v>
      </c>
      <c r="C128" s="4" t="s">
        <v>82</v>
      </c>
      <c r="D128" s="5" t="s">
        <v>37</v>
      </c>
      <c r="E128" s="34">
        <f t="shared" si="26"/>
        <v>-2.5518354102631373</v>
      </c>
      <c r="F128" s="6">
        <f t="shared" si="27"/>
        <v>36.32880739883241</v>
      </c>
      <c r="G128" s="7">
        <f t="shared" si="28"/>
        <v>122</v>
      </c>
      <c r="H128" s="97">
        <f t="shared" si="29"/>
        <v>276</v>
      </c>
      <c r="I128" s="31">
        <f t="shared" si="30"/>
        <v>-5.00863333656002E-2</v>
      </c>
      <c r="J128" s="9">
        <v>4.275402554136587E-2</v>
      </c>
      <c r="K128" s="8">
        <f t="shared" si="31"/>
        <v>390</v>
      </c>
      <c r="L128" s="31">
        <f t="shared" si="32"/>
        <v>0.53900858671587892</v>
      </c>
      <c r="M128" s="9">
        <v>2.3529411764705882E-2</v>
      </c>
      <c r="N128" s="8">
        <f t="shared" si="33"/>
        <v>103</v>
      </c>
      <c r="O128" s="31">
        <f t="shared" si="34"/>
        <v>-0.53300434030187938</v>
      </c>
      <c r="P128" s="9">
        <v>9.7312326227988882E-2</v>
      </c>
      <c r="Q128" s="8">
        <f t="shared" si="35"/>
        <v>49</v>
      </c>
      <c r="R128" s="31">
        <f t="shared" si="36"/>
        <v>2.1400776590223759E-2</v>
      </c>
      <c r="S128" s="10">
        <v>2.6624068157614484</v>
      </c>
      <c r="T128" s="8">
        <f t="shared" si="37"/>
        <v>228</v>
      </c>
      <c r="U128" s="31">
        <f t="shared" si="38"/>
        <v>3.6828547360819169E-2</v>
      </c>
      <c r="V128" s="16">
        <v>7.3196986006458561E-2</v>
      </c>
      <c r="W128" s="97">
        <f t="shared" si="52"/>
        <v>232</v>
      </c>
      <c r="X128" s="31">
        <f t="shared" si="40"/>
        <v>-0.39725759044868714</v>
      </c>
      <c r="Y128" s="11">
        <v>103503</v>
      </c>
      <c r="Z128" s="8">
        <f t="shared" si="41"/>
        <v>102</v>
      </c>
      <c r="AA128" s="31">
        <f t="shared" si="42"/>
        <v>-0.49817715239209442</v>
      </c>
      <c r="AB128" s="9">
        <v>5.2999999999999999E-2</v>
      </c>
      <c r="AC128" s="97">
        <f t="shared" si="53"/>
        <v>59</v>
      </c>
      <c r="AD128" s="31">
        <f t="shared" si="44"/>
        <v>-1.2555445447154632</v>
      </c>
      <c r="AE128" s="16">
        <v>0.86165670367207514</v>
      </c>
      <c r="AF128" s="8">
        <f t="shared" si="45"/>
        <v>314</v>
      </c>
      <c r="AG128" s="31">
        <f t="shared" si="46"/>
        <v>7.3416974211795966E-2</v>
      </c>
      <c r="AH128" s="12">
        <v>2.0093333333333332</v>
      </c>
      <c r="AI128" s="97">
        <f t="shared" si="54"/>
        <v>77</v>
      </c>
      <c r="AJ128" s="31">
        <f t="shared" si="48"/>
        <v>-0.26666365298629824</v>
      </c>
      <c r="AK128" s="11">
        <v>112017.62619808306</v>
      </c>
      <c r="AL128" s="36"/>
    </row>
    <row r="129" spans="1:38" x14ac:dyDescent="0.3">
      <c r="A129" t="s">
        <v>836</v>
      </c>
      <c r="B129" s="3" t="s">
        <v>953</v>
      </c>
      <c r="C129" s="4" t="s">
        <v>72</v>
      </c>
      <c r="D129" s="5" t="s">
        <v>37</v>
      </c>
      <c r="E129" s="34">
        <f t="shared" si="26"/>
        <v>-2.518089646436815</v>
      </c>
      <c r="F129" s="6">
        <f t="shared" si="27"/>
        <v>36.221189657422883</v>
      </c>
      <c r="G129" s="7">
        <f t="shared" si="28"/>
        <v>123</v>
      </c>
      <c r="H129" s="97">
        <f t="shared" si="29"/>
        <v>402</v>
      </c>
      <c r="I129" s="31">
        <f t="shared" si="30"/>
        <v>0.30987703975246278</v>
      </c>
      <c r="J129" s="9">
        <v>7.307909073830543E-2</v>
      </c>
      <c r="K129" s="8">
        <f t="shared" si="31"/>
        <v>534</v>
      </c>
      <c r="L129" s="31">
        <f t="shared" si="32"/>
        <v>1.1636532532249761</v>
      </c>
      <c r="M129" s="9">
        <v>2.4640657084188913E-3</v>
      </c>
      <c r="N129" s="8">
        <f t="shared" si="33"/>
        <v>135</v>
      </c>
      <c r="O129" s="31">
        <f t="shared" si="34"/>
        <v>-0.3264108023000919</v>
      </c>
      <c r="P129" s="9">
        <v>8.3573487031700283E-2</v>
      </c>
      <c r="Q129" s="8">
        <f t="shared" si="35"/>
        <v>136</v>
      </c>
      <c r="R129" s="31">
        <f t="shared" si="36"/>
        <v>4.0546389896640556E-2</v>
      </c>
      <c r="S129" s="10">
        <v>1.0504201680672269</v>
      </c>
      <c r="T129" s="8">
        <f t="shared" si="37"/>
        <v>63</v>
      </c>
      <c r="U129" s="31">
        <f t="shared" si="38"/>
        <v>-0.95584535192054265</v>
      </c>
      <c r="V129" s="16">
        <v>0.13751572892324285</v>
      </c>
      <c r="W129" s="97">
        <f t="shared" si="52"/>
        <v>114</v>
      </c>
      <c r="X129" s="31">
        <f t="shared" si="40"/>
        <v>-0.78510895469815078</v>
      </c>
      <c r="Y129" s="11">
        <v>85625</v>
      </c>
      <c r="Z129" s="8">
        <f t="shared" si="41"/>
        <v>122</v>
      </c>
      <c r="AA129" s="31">
        <f t="shared" si="42"/>
        <v>-0.37683320337497445</v>
      </c>
      <c r="AB129" s="9">
        <v>5.0999999999999997E-2</v>
      </c>
      <c r="AC129" s="97">
        <f t="shared" si="53"/>
        <v>151</v>
      </c>
      <c r="AD129" s="31">
        <f t="shared" si="44"/>
        <v>-0.24933852502351425</v>
      </c>
      <c r="AE129" s="16">
        <v>0.9177377892030848</v>
      </c>
      <c r="AF129" s="8">
        <f t="shared" si="45"/>
        <v>53</v>
      </c>
      <c r="AG129" s="31">
        <f t="shared" si="46"/>
        <v>-0.66201490727229451</v>
      </c>
      <c r="AH129" s="12">
        <v>2.8096666666666668</v>
      </c>
      <c r="AI129" s="97">
        <f t="shared" si="54"/>
        <v>62</v>
      </c>
      <c r="AJ129" s="31">
        <f t="shared" si="48"/>
        <v>-0.27191218176986892</v>
      </c>
      <c r="AK129" s="11">
        <v>105394.66666666667</v>
      </c>
      <c r="AL129" s="36"/>
    </row>
    <row r="130" spans="1:38" x14ac:dyDescent="0.3">
      <c r="A130" t="s">
        <v>1088</v>
      </c>
      <c r="B130" s="3" t="s">
        <v>833</v>
      </c>
      <c r="C130" s="4" t="s">
        <v>54</v>
      </c>
      <c r="D130" s="5" t="s">
        <v>37</v>
      </c>
      <c r="E130" s="34">
        <f t="shared" si="26"/>
        <v>-2.5169876795871775</v>
      </c>
      <c r="F130" s="6">
        <f t="shared" si="27"/>
        <v>36.21767540348344</v>
      </c>
      <c r="G130" s="7">
        <f t="shared" si="28"/>
        <v>124</v>
      </c>
      <c r="H130" s="97">
        <f t="shared" si="29"/>
        <v>87</v>
      </c>
      <c r="I130" s="31">
        <f t="shared" si="30"/>
        <v>-0.69360115164281588</v>
      </c>
      <c r="J130" s="9">
        <v>-1.1458792419568042E-2</v>
      </c>
      <c r="K130" s="8">
        <f t="shared" si="31"/>
        <v>209</v>
      </c>
      <c r="L130" s="31">
        <f t="shared" si="32"/>
        <v>-6.3759977313211938E-2</v>
      </c>
      <c r="M130" s="9">
        <v>4.3857014118353861E-2</v>
      </c>
      <c r="N130" s="8">
        <f t="shared" si="33"/>
        <v>165</v>
      </c>
      <c r="O130" s="31">
        <f t="shared" si="34"/>
        <v>-0.1515466140226728</v>
      </c>
      <c r="P130" s="9">
        <v>7.1944706251963558E-2</v>
      </c>
      <c r="Q130" s="8">
        <f t="shared" si="35"/>
        <v>386</v>
      </c>
      <c r="R130" s="31">
        <f t="shared" si="36"/>
        <v>5.302226144051659E-2</v>
      </c>
      <c r="S130" s="10">
        <v>0</v>
      </c>
      <c r="T130" s="8">
        <f t="shared" si="37"/>
        <v>169</v>
      </c>
      <c r="U130" s="31">
        <f t="shared" si="38"/>
        <v>-0.14559058916146214</v>
      </c>
      <c r="V130" s="16">
        <v>8.5016546844687887E-2</v>
      </c>
      <c r="W130" s="97">
        <f t="shared" si="52"/>
        <v>172</v>
      </c>
      <c r="X130" s="31">
        <f t="shared" si="40"/>
        <v>-0.62691384629077362</v>
      </c>
      <c r="Y130" s="11">
        <v>92917</v>
      </c>
      <c r="Z130" s="8">
        <f t="shared" si="41"/>
        <v>96</v>
      </c>
      <c r="AA130" s="31">
        <f t="shared" si="42"/>
        <v>-0.5588491269006548</v>
      </c>
      <c r="AB130" s="9">
        <v>5.4000000000000006E-2</v>
      </c>
      <c r="AC130" s="97">
        <f t="shared" si="53"/>
        <v>95</v>
      </c>
      <c r="AD130" s="31">
        <f t="shared" si="44"/>
        <v>-0.69389558376178262</v>
      </c>
      <c r="AE130" s="16">
        <v>0.89296031625361105</v>
      </c>
      <c r="AF130" s="8">
        <f t="shared" si="45"/>
        <v>72</v>
      </c>
      <c r="AG130" s="31">
        <f t="shared" si="46"/>
        <v>-0.54837674482723087</v>
      </c>
      <c r="AH130" s="12">
        <v>2.6859999999999999</v>
      </c>
      <c r="AI130" s="97">
        <f t="shared" si="54"/>
        <v>75</v>
      </c>
      <c r="AJ130" s="31">
        <f t="shared" si="48"/>
        <v>-0.26711884977813305</v>
      </c>
      <c r="AK130" s="11">
        <v>111443.22715113687</v>
      </c>
      <c r="AL130" s="36"/>
    </row>
    <row r="131" spans="1:38" x14ac:dyDescent="0.3">
      <c r="A131" t="s">
        <v>237</v>
      </c>
      <c r="B131" s="3" t="s">
        <v>434</v>
      </c>
      <c r="C131" s="4" t="s">
        <v>36</v>
      </c>
      <c r="D131" s="5" t="s">
        <v>37</v>
      </c>
      <c r="E131" s="34">
        <f t="shared" si="26"/>
        <v>-2.4870655131172992</v>
      </c>
      <c r="F131" s="6">
        <f t="shared" si="27"/>
        <v>36.122251397372892</v>
      </c>
      <c r="G131" s="7">
        <f t="shared" si="28"/>
        <v>125</v>
      </c>
      <c r="H131" s="97">
        <f t="shared" si="29"/>
        <v>244</v>
      </c>
      <c r="I131" s="31">
        <f t="shared" si="30"/>
        <v>-0.15181486708853068</v>
      </c>
      <c r="J131" s="9">
        <v>3.4183919114106898E-2</v>
      </c>
      <c r="K131" s="8">
        <f t="shared" si="31"/>
        <v>133</v>
      </c>
      <c r="L131" s="31">
        <f t="shared" si="32"/>
        <v>-0.39959365702553867</v>
      </c>
      <c r="M131" s="9">
        <v>5.5182577370230884E-2</v>
      </c>
      <c r="N131" s="8">
        <f t="shared" si="33"/>
        <v>146</v>
      </c>
      <c r="O131" s="31">
        <f t="shared" si="34"/>
        <v>-0.24197565384202604</v>
      </c>
      <c r="P131" s="9">
        <v>7.795839888131445E-2</v>
      </c>
      <c r="Q131" s="8">
        <f t="shared" si="35"/>
        <v>129</v>
      </c>
      <c r="R131" s="31">
        <f t="shared" si="36"/>
        <v>3.9593855942638846E-2</v>
      </c>
      <c r="S131" s="10">
        <v>1.1306198457036447</v>
      </c>
      <c r="T131" s="8">
        <f t="shared" si="37"/>
        <v>129</v>
      </c>
      <c r="U131" s="31">
        <f t="shared" si="38"/>
        <v>-0.31188296769704449</v>
      </c>
      <c r="V131" s="16">
        <v>9.5791199781361025E-2</v>
      </c>
      <c r="W131" s="97">
        <f t="shared" si="52"/>
        <v>76</v>
      </c>
      <c r="X131" s="31">
        <f t="shared" si="40"/>
        <v>-0.94864087010884868</v>
      </c>
      <c r="Y131" s="11">
        <v>78087</v>
      </c>
      <c r="Z131" s="8">
        <f t="shared" si="41"/>
        <v>128</v>
      </c>
      <c r="AA131" s="31">
        <f t="shared" si="42"/>
        <v>-0.3161612288664149</v>
      </c>
      <c r="AB131" s="9">
        <v>0.05</v>
      </c>
      <c r="AC131" s="97">
        <f t="shared" si="53"/>
        <v>117</v>
      </c>
      <c r="AD131" s="31">
        <f t="shared" si="44"/>
        <v>-0.51333341592168213</v>
      </c>
      <c r="AE131" s="16">
        <v>0.90302398331595413</v>
      </c>
      <c r="AF131" s="8">
        <f t="shared" si="45"/>
        <v>286</v>
      </c>
      <c r="AG131" s="31">
        <f t="shared" si="46"/>
        <v>1.8588858099487609E-2</v>
      </c>
      <c r="AH131" s="12">
        <v>2.069</v>
      </c>
      <c r="AI131" s="97">
        <f t="shared" si="54"/>
        <v>135</v>
      </c>
      <c r="AJ131" s="31">
        <f t="shared" si="48"/>
        <v>-0.24584126448110674</v>
      </c>
      <c r="AK131" s="11">
        <v>138292.76769087522</v>
      </c>
      <c r="AL131" s="36"/>
    </row>
    <row r="132" spans="1:38" x14ac:dyDescent="0.3">
      <c r="A132" t="s">
        <v>204</v>
      </c>
      <c r="B132" s="3" t="s">
        <v>1137</v>
      </c>
      <c r="C132" s="4" t="s">
        <v>72</v>
      </c>
      <c r="D132" s="5" t="s">
        <v>37</v>
      </c>
      <c r="E132" s="34">
        <f t="shared" si="26"/>
        <v>-2.4511367308351661</v>
      </c>
      <c r="F132" s="6">
        <f t="shared" si="27"/>
        <v>36.007671848345709</v>
      </c>
      <c r="G132" s="7">
        <f t="shared" si="28"/>
        <v>126</v>
      </c>
      <c r="H132" s="97">
        <f t="shared" si="29"/>
        <v>242</v>
      </c>
      <c r="I132" s="31">
        <f t="shared" si="30"/>
        <v>-0.15473212798496921</v>
      </c>
      <c r="J132" s="9">
        <v>3.3938154868387471E-2</v>
      </c>
      <c r="K132" s="8">
        <f t="shared" si="31"/>
        <v>219</v>
      </c>
      <c r="L132" s="31">
        <f t="shared" si="32"/>
        <v>-3.9482851547188696E-2</v>
      </c>
      <c r="M132" s="9">
        <v>4.3038298962469579E-2</v>
      </c>
      <c r="N132" s="8">
        <f t="shared" si="33"/>
        <v>67</v>
      </c>
      <c r="O132" s="31">
        <f t="shared" si="34"/>
        <v>-1.0396732186524127</v>
      </c>
      <c r="P132" s="9">
        <v>0.13100671140939596</v>
      </c>
      <c r="Q132" s="8">
        <f t="shared" si="35"/>
        <v>42</v>
      </c>
      <c r="R132" s="31">
        <f t="shared" si="36"/>
        <v>1.7207400978013786E-2</v>
      </c>
      <c r="S132" s="10">
        <v>3.0154728360274854</v>
      </c>
      <c r="T132" s="8">
        <f t="shared" si="37"/>
        <v>146</v>
      </c>
      <c r="U132" s="31">
        <f t="shared" si="38"/>
        <v>-0.22427662180201019</v>
      </c>
      <c r="V132" s="16">
        <v>9.0114884484282287E-2</v>
      </c>
      <c r="W132" s="97">
        <f t="shared" si="52"/>
        <v>206</v>
      </c>
      <c r="X132" s="31">
        <f t="shared" si="40"/>
        <v>-0.49292961843504662</v>
      </c>
      <c r="Y132" s="11">
        <v>99093</v>
      </c>
      <c r="Z132" s="8">
        <f t="shared" si="41"/>
        <v>96</v>
      </c>
      <c r="AA132" s="31">
        <f t="shared" si="42"/>
        <v>-0.5588491269006548</v>
      </c>
      <c r="AB132" s="9">
        <v>5.4000000000000006E-2</v>
      </c>
      <c r="AC132" s="97">
        <f t="shared" si="53"/>
        <v>205</v>
      </c>
      <c r="AD132" s="31">
        <f t="shared" si="44"/>
        <v>6.3250501292907357E-3</v>
      </c>
      <c r="AE132" s="16">
        <v>0.93198724760892671</v>
      </c>
      <c r="AF132" s="8">
        <f t="shared" si="45"/>
        <v>186</v>
      </c>
      <c r="AG132" s="31">
        <f t="shared" si="46"/>
        <v>-0.17928244362426163</v>
      </c>
      <c r="AH132" s="12">
        <v>2.2843333333333331</v>
      </c>
      <c r="AI132" s="97">
        <f t="shared" si="54"/>
        <v>92</v>
      </c>
      <c r="AJ132" s="31">
        <f t="shared" si="48"/>
        <v>-0.26226496145296563</v>
      </c>
      <c r="AK132" s="11">
        <v>117568.20183894409</v>
      </c>
      <c r="AL132" s="36">
        <v>1</v>
      </c>
    </row>
    <row r="133" spans="1:38" x14ac:dyDescent="0.3">
      <c r="A133" t="s">
        <v>1144</v>
      </c>
      <c r="B133" s="3" t="s">
        <v>720</v>
      </c>
      <c r="C133" s="4" t="s">
        <v>32</v>
      </c>
      <c r="D133" s="5" t="s">
        <v>33</v>
      </c>
      <c r="E133" s="34">
        <f t="shared" si="26"/>
        <v>-2.4242831120608717</v>
      </c>
      <c r="F133" s="6">
        <f t="shared" si="27"/>
        <v>35.922033668216336</v>
      </c>
      <c r="G133" s="7">
        <f t="shared" si="28"/>
        <v>127</v>
      </c>
      <c r="H133" s="97">
        <f t="shared" si="29"/>
        <v>208</v>
      </c>
      <c r="I133" s="31">
        <f t="shared" si="30"/>
        <v>-0.26129308313872718</v>
      </c>
      <c r="J133" s="9">
        <v>2.4960941757802502E-2</v>
      </c>
      <c r="K133" s="8">
        <f t="shared" si="31"/>
        <v>194</v>
      </c>
      <c r="L133" s="31">
        <f t="shared" si="32"/>
        <v>-0.13002033338417526</v>
      </c>
      <c r="M133" s="9">
        <v>4.6091560261600745E-2</v>
      </c>
      <c r="N133" s="8">
        <f t="shared" si="33"/>
        <v>124</v>
      </c>
      <c r="O133" s="31">
        <f t="shared" si="34"/>
        <v>-0.36340721773443085</v>
      </c>
      <c r="P133" s="9">
        <v>8.6033814723494181E-2</v>
      </c>
      <c r="Q133" s="8">
        <f t="shared" si="35"/>
        <v>254</v>
      </c>
      <c r="R133" s="31">
        <f t="shared" si="36"/>
        <v>4.8391019795444988E-2</v>
      </c>
      <c r="S133" s="10">
        <v>0.38993264799716409</v>
      </c>
      <c r="T133" s="8">
        <f t="shared" si="37"/>
        <v>108</v>
      </c>
      <c r="U133" s="31">
        <f t="shared" si="38"/>
        <v>-0.44545648458367687</v>
      </c>
      <c r="V133" s="16">
        <v>0.10444588557429024</v>
      </c>
      <c r="W133" s="97">
        <f t="shared" si="52"/>
        <v>218</v>
      </c>
      <c r="X133" s="31">
        <f t="shared" si="40"/>
        <v>-0.45118971325460316</v>
      </c>
      <c r="Y133" s="11">
        <v>101017</v>
      </c>
      <c r="Z133" s="8">
        <f t="shared" si="41"/>
        <v>78</v>
      </c>
      <c r="AA133" s="31">
        <f t="shared" si="42"/>
        <v>-0.680193075917774</v>
      </c>
      <c r="AB133" s="9">
        <v>5.5999999999999994E-2</v>
      </c>
      <c r="AC133" s="97">
        <f t="shared" si="53"/>
        <v>119</v>
      </c>
      <c r="AD133" s="31">
        <f t="shared" si="44"/>
        <v>-0.49819887210590885</v>
      </c>
      <c r="AE133" s="16">
        <v>0.90386751001883059</v>
      </c>
      <c r="AF133" s="8">
        <f t="shared" si="45"/>
        <v>442</v>
      </c>
      <c r="AG133" s="31">
        <f t="shared" si="46"/>
        <v>0.40514239180749329</v>
      </c>
      <c r="AH133" s="12">
        <v>1.6483333333333334</v>
      </c>
      <c r="AI133" s="97">
        <f t="shared" si="54"/>
        <v>382</v>
      </c>
      <c r="AJ133" s="31">
        <f t="shared" si="48"/>
        <v>-0.15074404832428326</v>
      </c>
      <c r="AK133" s="11">
        <v>258293.06494151009</v>
      </c>
      <c r="AL133" s="36">
        <v>1</v>
      </c>
    </row>
    <row r="134" spans="1:38" x14ac:dyDescent="0.3">
      <c r="A134" t="s">
        <v>1146</v>
      </c>
      <c r="B134" s="3" t="s">
        <v>1133</v>
      </c>
      <c r="C134" s="4" t="s">
        <v>89</v>
      </c>
      <c r="D134" s="5" t="s">
        <v>37</v>
      </c>
      <c r="E134" s="34">
        <f t="shared" si="26"/>
        <v>-2.4087759880654169</v>
      </c>
      <c r="F134" s="6">
        <f t="shared" si="27"/>
        <v>35.872580300714056</v>
      </c>
      <c r="G134" s="7">
        <f t="shared" si="28"/>
        <v>128</v>
      </c>
      <c r="H134" s="97">
        <f t="shared" si="29"/>
        <v>266</v>
      </c>
      <c r="I134" s="31">
        <f t="shared" si="30"/>
        <v>-8.3733868594581429E-2</v>
      </c>
      <c r="J134" s="9">
        <v>3.991939353229057E-2</v>
      </c>
      <c r="K134" s="8">
        <f t="shared" si="31"/>
        <v>115</v>
      </c>
      <c r="L134" s="31">
        <f t="shared" si="32"/>
        <v>-0.52713733004045993</v>
      </c>
      <c r="M134" s="9">
        <v>5.9483825349124976E-2</v>
      </c>
      <c r="N134" s="8">
        <f t="shared" si="33"/>
        <v>99</v>
      </c>
      <c r="O134" s="31">
        <f t="shared" si="34"/>
        <v>-0.58488952539918737</v>
      </c>
      <c r="P134" s="9">
        <v>0.10076278368961296</v>
      </c>
      <c r="Q134" s="8">
        <f t="shared" si="35"/>
        <v>120</v>
      </c>
      <c r="R134" s="31">
        <f t="shared" si="36"/>
        <v>3.7678677797739084E-2</v>
      </c>
      <c r="S134" s="10">
        <v>1.2918704438497739</v>
      </c>
      <c r="T134" s="8">
        <f t="shared" si="37"/>
        <v>182</v>
      </c>
      <c r="U134" s="31">
        <f t="shared" si="38"/>
        <v>-7.466446144553332E-2</v>
      </c>
      <c r="V134" s="16">
        <v>8.0421000031231454E-2</v>
      </c>
      <c r="W134" s="97">
        <f t="shared" si="52"/>
        <v>199</v>
      </c>
      <c r="X134" s="31">
        <f t="shared" si="40"/>
        <v>-0.51230266174384909</v>
      </c>
      <c r="Y134" s="11">
        <v>98200</v>
      </c>
      <c r="Z134" s="8">
        <f t="shared" si="41"/>
        <v>58</v>
      </c>
      <c r="AA134" s="31">
        <f t="shared" si="42"/>
        <v>-0.92288097395201385</v>
      </c>
      <c r="AB134" s="9">
        <v>0.06</v>
      </c>
      <c r="AC134" s="97">
        <f t="shared" si="53"/>
        <v>207</v>
      </c>
      <c r="AD134" s="31">
        <f t="shared" si="44"/>
        <v>1.0364540515885657E-2</v>
      </c>
      <c r="AE134" s="16">
        <v>0.93221238938053097</v>
      </c>
      <c r="AF134" s="8">
        <f t="shared" si="45"/>
        <v>67</v>
      </c>
      <c r="AG134" s="31">
        <f t="shared" si="46"/>
        <v>-0.56491707035831851</v>
      </c>
      <c r="AH134" s="12">
        <v>2.7040000000000002</v>
      </c>
      <c r="AI134" s="97">
        <f t="shared" si="54"/>
        <v>61</v>
      </c>
      <c r="AJ134" s="31">
        <f t="shared" si="48"/>
        <v>-0.27253806636047284</v>
      </c>
      <c r="AK134" s="11">
        <v>104604.88185537203</v>
      </c>
      <c r="AL134" s="36">
        <v>1</v>
      </c>
    </row>
    <row r="135" spans="1:38" x14ac:dyDescent="0.3">
      <c r="A135" t="s">
        <v>989</v>
      </c>
      <c r="B135" s="3" t="s">
        <v>690</v>
      </c>
      <c r="C135" s="4" t="s">
        <v>47</v>
      </c>
      <c r="D135" s="5" t="s">
        <v>44</v>
      </c>
      <c r="E135" s="34">
        <f t="shared" ref="E135:E198" si="55">((I135+L135+AG135+AJ135)*0.25)+(O135+R135+U135+X135+AA135+AD135)</f>
        <v>-2.4076331050756465</v>
      </c>
      <c r="F135" s="6">
        <f t="shared" ref="F135:F198" si="56">((E135*$J$579)+$K$579)</f>
        <v>35.868935562171835</v>
      </c>
      <c r="G135" s="7">
        <f t="shared" ref="G135:G198" si="57">RANK(E135,$E$7:$E$570,1)</f>
        <v>129</v>
      </c>
      <c r="H135" s="97">
        <f t="shared" ref="H135:H198" si="58">RANK(J135,J$7:J$570,1)</f>
        <v>532</v>
      </c>
      <c r="I135" s="31">
        <f t="shared" ref="I135:I198" si="59">(J135-J$572)/J$573</f>
        <v>1.4638955706487859</v>
      </c>
      <c r="J135" s="9">
        <v>0.17029922423346888</v>
      </c>
      <c r="K135" s="8">
        <f t="shared" ref="K135:K198" si="60">RANK(M135,M$7:M$570,0)</f>
        <v>128</v>
      </c>
      <c r="L135" s="31">
        <f t="shared" ref="L135:L198" si="61">-(M135-M$572)/M$573</f>
        <v>-0.42530981526520278</v>
      </c>
      <c r="M135" s="9">
        <v>5.6049822064056939E-2</v>
      </c>
      <c r="N135" s="8">
        <f t="shared" ref="N135:N198" si="62">RANK(P135,P$7:P$570,0)</f>
        <v>128</v>
      </c>
      <c r="O135" s="31">
        <f t="shared" ref="O135:O198" si="63">-(P135-P$572)/P$573</f>
        <v>-0.3452396073754323</v>
      </c>
      <c r="P135" s="9">
        <v>8.4825636192271445E-2</v>
      </c>
      <c r="Q135" s="8">
        <f t="shared" ref="Q135:Q198" si="64">RANK(S135,S$7:S$570,0)</f>
        <v>148</v>
      </c>
      <c r="R135" s="31">
        <f t="shared" ref="R135:R198" si="65">-(S135-S$572)/S$573</f>
        <v>4.1775074215355618E-2</v>
      </c>
      <c r="S135" s="10">
        <v>0.94696969696969691</v>
      </c>
      <c r="T135" s="8">
        <f t="shared" ref="T135:T198" si="66">RANK(V135,V$7:V$570,0)</f>
        <v>226</v>
      </c>
      <c r="U135" s="31">
        <f t="shared" ref="U135:U198" si="67">-(V135-V$572)/V$573</f>
        <v>2.7272485583592396E-2</v>
      </c>
      <c r="V135" s="16">
        <v>7.3816155988857934E-2</v>
      </c>
      <c r="W135" s="97">
        <f t="shared" si="52"/>
        <v>140</v>
      </c>
      <c r="X135" s="31">
        <f t="shared" ref="X135:X198" si="68">(Y135-Y$572)/Y$573</f>
        <v>-0.68455570079411987</v>
      </c>
      <c r="Y135" s="11">
        <v>90260</v>
      </c>
      <c r="Z135" s="8">
        <f t="shared" ref="Z135:Z198" si="69">RANK(AB135,AB$7:AB$570,0)</f>
        <v>150</v>
      </c>
      <c r="AA135" s="31">
        <f t="shared" ref="AA135:AA198" si="70">-(AB135-AB$572)/AB$573</f>
        <v>-0.19481727984929492</v>
      </c>
      <c r="AB135" s="9">
        <v>4.8000000000000001E-2</v>
      </c>
      <c r="AC135" s="97">
        <f t="shared" si="53"/>
        <v>43</v>
      </c>
      <c r="AD135" s="31">
        <f t="shared" ref="AD135:AD198" si="71">(AE135-AE$572)/AE$573</f>
        <v>-1.5900043715272527</v>
      </c>
      <c r="AE135" s="16">
        <v>0.84301552106430155</v>
      </c>
      <c r="AF135" s="8">
        <f t="shared" ref="AF135:AF198" si="72">RANK(AH135,AH$7:AH$570,0)</f>
        <v>424</v>
      </c>
      <c r="AG135" s="31">
        <f t="shared" ref="AG135:AG198" si="73">-(AH135-AH$572)/AH$573</f>
        <v>0.33989999665709297</v>
      </c>
      <c r="AH135" s="12">
        <v>1.7193333333333334</v>
      </c>
      <c r="AI135" s="97">
        <f t="shared" si="54"/>
        <v>490</v>
      </c>
      <c r="AJ135" s="31">
        <f t="shared" ref="AJ135:AJ198" si="74">(AK135-AK$572)/AK$573</f>
        <v>-2.6740573354655885E-2</v>
      </c>
      <c r="AK135" s="11">
        <v>414769.29482323234</v>
      </c>
      <c r="AL135" s="36"/>
    </row>
    <row r="136" spans="1:38" x14ac:dyDescent="0.3">
      <c r="A136" t="s">
        <v>966</v>
      </c>
      <c r="B136" s="3" t="s">
        <v>768</v>
      </c>
      <c r="C136" s="4" t="s">
        <v>82</v>
      </c>
      <c r="D136" s="5" t="s">
        <v>37</v>
      </c>
      <c r="E136" s="34">
        <f t="shared" si="55"/>
        <v>-2.4044357856931664</v>
      </c>
      <c r="F136" s="6">
        <f t="shared" si="56"/>
        <v>35.858739073739144</v>
      </c>
      <c r="G136" s="7">
        <f t="shared" si="57"/>
        <v>130</v>
      </c>
      <c r="H136" s="97">
        <f t="shared" si="58"/>
        <v>113</v>
      </c>
      <c r="I136" s="31">
        <f t="shared" si="59"/>
        <v>-0.58143108743665495</v>
      </c>
      <c r="J136" s="9">
        <v>-2.0090406830738372E-3</v>
      </c>
      <c r="K136" s="8">
        <f t="shared" si="60"/>
        <v>220</v>
      </c>
      <c r="L136" s="31">
        <f t="shared" si="61"/>
        <v>-3.9473235797198504E-2</v>
      </c>
      <c r="M136" s="9">
        <v>4.3037974683544304E-2</v>
      </c>
      <c r="N136" s="8">
        <f t="shared" si="62"/>
        <v>136</v>
      </c>
      <c r="O136" s="31">
        <f t="shared" si="63"/>
        <v>-0.3192697086102031</v>
      </c>
      <c r="P136" s="9">
        <v>8.3098591549295775E-2</v>
      </c>
      <c r="Q136" s="8">
        <f t="shared" si="64"/>
        <v>143</v>
      </c>
      <c r="R136" s="31">
        <f t="shared" si="65"/>
        <v>4.1067525950058623E-2</v>
      </c>
      <c r="S136" s="10">
        <v>1.0065425264217414</v>
      </c>
      <c r="T136" s="8">
        <f t="shared" si="66"/>
        <v>278</v>
      </c>
      <c r="U136" s="31">
        <f t="shared" si="67"/>
        <v>0.2401121830431136</v>
      </c>
      <c r="V136" s="16">
        <v>6.0025542784163471E-2</v>
      </c>
      <c r="W136" s="97">
        <f t="shared" si="52"/>
        <v>46</v>
      </c>
      <c r="X136" s="31">
        <f t="shared" si="68"/>
        <v>-1.1371646622180243</v>
      </c>
      <c r="Y136" s="11">
        <v>69397</v>
      </c>
      <c r="Z136" s="8">
        <f t="shared" si="69"/>
        <v>54</v>
      </c>
      <c r="AA136" s="31">
        <f t="shared" si="70"/>
        <v>-1.0442249229691338</v>
      </c>
      <c r="AB136" s="9">
        <v>6.2E-2</v>
      </c>
      <c r="AC136" s="97">
        <f t="shared" si="53"/>
        <v>184</v>
      </c>
      <c r="AD136" s="31">
        <f t="shared" si="71"/>
        <v>-8.4360336227080321E-2</v>
      </c>
      <c r="AE136" s="16">
        <v>0.92693288020390829</v>
      </c>
      <c r="AF136" s="8">
        <f t="shared" si="72"/>
        <v>433</v>
      </c>
      <c r="AG136" s="31">
        <f t="shared" si="73"/>
        <v>0.37543106631646611</v>
      </c>
      <c r="AH136" s="12">
        <v>1.6806666666666665</v>
      </c>
      <c r="AI136" s="97">
        <f t="shared" si="54"/>
        <v>368</v>
      </c>
      <c r="AJ136" s="31">
        <f t="shared" si="74"/>
        <v>-0.15691020173020298</v>
      </c>
      <c r="AK136" s="11">
        <v>250512.18268746854</v>
      </c>
      <c r="AL136" s="36"/>
    </row>
    <row r="137" spans="1:38" x14ac:dyDescent="0.3">
      <c r="A137" t="s">
        <v>134</v>
      </c>
      <c r="B137" s="3" t="s">
        <v>431</v>
      </c>
      <c r="C137" s="4" t="s">
        <v>36</v>
      </c>
      <c r="D137" s="5" t="s">
        <v>37</v>
      </c>
      <c r="E137" s="34">
        <f t="shared" si="55"/>
        <v>-2.3319279749307116</v>
      </c>
      <c r="F137" s="6">
        <f t="shared" si="56"/>
        <v>35.627506292375401</v>
      </c>
      <c r="G137" s="7">
        <f t="shared" si="57"/>
        <v>131</v>
      </c>
      <c r="H137" s="97">
        <f t="shared" si="58"/>
        <v>407</v>
      </c>
      <c r="I137" s="31">
        <f t="shared" si="59"/>
        <v>0.34073984461355117</v>
      </c>
      <c r="J137" s="9">
        <v>7.5679123517934821E-2</v>
      </c>
      <c r="K137" s="8">
        <f t="shared" si="60"/>
        <v>413</v>
      </c>
      <c r="L137" s="31">
        <f t="shared" si="61"/>
        <v>0.60642534274946869</v>
      </c>
      <c r="M137" s="9">
        <v>2.1255867505092552E-2</v>
      </c>
      <c r="N137" s="8">
        <f t="shared" si="62"/>
        <v>111</v>
      </c>
      <c r="O137" s="31">
        <f t="shared" si="63"/>
        <v>-0.4628740964487093</v>
      </c>
      <c r="P137" s="9">
        <v>9.264853977844914E-2</v>
      </c>
      <c r="Q137" s="8">
        <f t="shared" si="64"/>
        <v>69</v>
      </c>
      <c r="R137" s="31">
        <f t="shared" si="65"/>
        <v>2.7751104012773409E-2</v>
      </c>
      <c r="S137" s="10">
        <v>2.1277337891101888</v>
      </c>
      <c r="T137" s="8">
        <f t="shared" si="66"/>
        <v>152</v>
      </c>
      <c r="U137" s="31">
        <f t="shared" si="67"/>
        <v>-0.18584709716068123</v>
      </c>
      <c r="V137" s="16">
        <v>8.7624903920061489E-2</v>
      </c>
      <c r="W137" s="97">
        <f t="shared" si="52"/>
        <v>78</v>
      </c>
      <c r="X137" s="31">
        <f t="shared" si="68"/>
        <v>-0.93208809066358966</v>
      </c>
      <c r="Y137" s="11">
        <v>78850</v>
      </c>
      <c r="Z137" s="8">
        <f t="shared" si="69"/>
        <v>61</v>
      </c>
      <c r="AA137" s="31">
        <f t="shared" si="70"/>
        <v>-0.8622089994434543</v>
      </c>
      <c r="AB137" s="9">
        <v>5.9000000000000004E-2</v>
      </c>
      <c r="AC137" s="97">
        <f t="shared" si="53"/>
        <v>185</v>
      </c>
      <c r="AD137" s="31">
        <f t="shared" si="71"/>
        <v>-8.2885426778063487E-2</v>
      </c>
      <c r="AE137" s="16">
        <v>0.92701508456498549</v>
      </c>
      <c r="AF137" s="8">
        <f t="shared" si="72"/>
        <v>260</v>
      </c>
      <c r="AG137" s="31">
        <f t="shared" si="73"/>
        <v>-3.2257327792373808E-2</v>
      </c>
      <c r="AH137" s="12">
        <v>2.1243333333333334</v>
      </c>
      <c r="AI137" s="97">
        <f t="shared" si="54"/>
        <v>125</v>
      </c>
      <c r="AJ137" s="31">
        <f t="shared" si="74"/>
        <v>-0.25000933336659342</v>
      </c>
      <c r="AK137" s="11">
        <v>133033.20778541281</v>
      </c>
      <c r="AL137" s="36"/>
    </row>
    <row r="138" spans="1:38" x14ac:dyDescent="0.3">
      <c r="A138" t="s">
        <v>212</v>
      </c>
      <c r="B138" s="3" t="s">
        <v>1125</v>
      </c>
      <c r="C138" s="4" t="s">
        <v>143</v>
      </c>
      <c r="D138" s="5" t="s">
        <v>44</v>
      </c>
      <c r="E138" s="34">
        <f t="shared" si="55"/>
        <v>-2.2243336135036937</v>
      </c>
      <c r="F138" s="6">
        <f t="shared" si="56"/>
        <v>35.284379901022419</v>
      </c>
      <c r="G138" s="7">
        <f t="shared" si="57"/>
        <v>132</v>
      </c>
      <c r="H138" s="97">
        <f t="shared" si="58"/>
        <v>509</v>
      </c>
      <c r="I138" s="31">
        <f t="shared" si="59"/>
        <v>1.0811192523166635</v>
      </c>
      <c r="J138" s="9">
        <v>0.13805228558324423</v>
      </c>
      <c r="K138" s="8">
        <f t="shared" si="60"/>
        <v>535</v>
      </c>
      <c r="L138" s="31">
        <f t="shared" si="61"/>
        <v>1.236719487151499</v>
      </c>
      <c r="M138" s="9">
        <v>0</v>
      </c>
      <c r="N138" s="8">
        <f t="shared" si="62"/>
        <v>191</v>
      </c>
      <c r="O138" s="31">
        <f t="shared" si="63"/>
        <v>-5.2844560122002206E-2</v>
      </c>
      <c r="P138" s="9">
        <v>6.538084341288003E-2</v>
      </c>
      <c r="Q138" s="8">
        <f t="shared" si="64"/>
        <v>191</v>
      </c>
      <c r="R138" s="31">
        <f t="shared" si="65"/>
        <v>4.5044675660176732E-2</v>
      </c>
      <c r="S138" s="10">
        <v>0.67168189145620638</v>
      </c>
      <c r="T138" s="8">
        <f t="shared" si="66"/>
        <v>53</v>
      </c>
      <c r="U138" s="31">
        <f t="shared" si="67"/>
        <v>-1.1892271098494633</v>
      </c>
      <c r="V138" s="16">
        <v>0.15263733260453677</v>
      </c>
      <c r="W138" s="97">
        <f t="shared" si="52"/>
        <v>117</v>
      </c>
      <c r="X138" s="31">
        <f t="shared" si="68"/>
        <v>-0.7820283587856649</v>
      </c>
      <c r="Y138" s="11">
        <v>85767</v>
      </c>
      <c r="Z138" s="8">
        <f t="shared" si="69"/>
        <v>218</v>
      </c>
      <c r="AA138" s="31">
        <f t="shared" si="70"/>
        <v>0.10854259269350501</v>
      </c>
      <c r="AB138" s="9">
        <v>4.2999999999999997E-2</v>
      </c>
      <c r="AC138" s="97">
        <f t="shared" si="53"/>
        <v>85</v>
      </c>
      <c r="AD138" s="31">
        <f t="shared" si="71"/>
        <v>-0.77485054674217047</v>
      </c>
      <c r="AE138" s="16">
        <v>0.88844827586206898</v>
      </c>
      <c r="AF138" s="8">
        <f t="shared" si="72"/>
        <v>105</v>
      </c>
      <c r="AG138" s="31">
        <f t="shared" si="73"/>
        <v>-0.39277516390514933</v>
      </c>
      <c r="AH138" s="12">
        <v>2.5166666666666666</v>
      </c>
      <c r="AI138" s="97">
        <f t="shared" si="54"/>
        <v>147</v>
      </c>
      <c r="AJ138" s="31">
        <f t="shared" si="74"/>
        <v>-0.24094480099531307</v>
      </c>
      <c r="AK138" s="11">
        <v>144471.46668457819</v>
      </c>
      <c r="AL138" s="36"/>
    </row>
    <row r="139" spans="1:38" x14ac:dyDescent="0.3">
      <c r="A139" t="s">
        <v>41</v>
      </c>
      <c r="B139" s="3" t="s">
        <v>961</v>
      </c>
      <c r="C139" s="4" t="s">
        <v>101</v>
      </c>
      <c r="D139" s="5" t="s">
        <v>33</v>
      </c>
      <c r="E139" s="34">
        <f t="shared" si="55"/>
        <v>-2.1409639227627868</v>
      </c>
      <c r="F139" s="6">
        <f t="shared" si="56"/>
        <v>35.018507779540059</v>
      </c>
      <c r="G139" s="7">
        <f t="shared" si="57"/>
        <v>133</v>
      </c>
      <c r="H139" s="97">
        <f t="shared" si="58"/>
        <v>457</v>
      </c>
      <c r="I139" s="31">
        <f t="shared" si="59"/>
        <v>0.57652494044621927</v>
      </c>
      <c r="J139" s="9">
        <v>9.5542806707855199E-2</v>
      </c>
      <c r="K139" s="8">
        <f t="shared" si="60"/>
        <v>260</v>
      </c>
      <c r="L139" s="31">
        <f t="shared" si="61"/>
        <v>0.11472493104556936</v>
      </c>
      <c r="M139" s="9">
        <v>3.783783783783784E-2</v>
      </c>
      <c r="N139" s="8">
        <f t="shared" si="62"/>
        <v>144</v>
      </c>
      <c r="O139" s="31">
        <f t="shared" si="63"/>
        <v>-0.27774431395320665</v>
      </c>
      <c r="P139" s="9">
        <v>8.0337078651685392E-2</v>
      </c>
      <c r="Q139" s="8">
        <f t="shared" si="64"/>
        <v>58</v>
      </c>
      <c r="R139" s="31">
        <f t="shared" si="65"/>
        <v>2.4316449453157106E-2</v>
      </c>
      <c r="S139" s="10">
        <v>2.416918429003021</v>
      </c>
      <c r="T139" s="8">
        <f t="shared" si="66"/>
        <v>71</v>
      </c>
      <c r="U139" s="31">
        <f t="shared" si="67"/>
        <v>-0.85662514615865315</v>
      </c>
      <c r="V139" s="16">
        <v>0.13108691185535237</v>
      </c>
      <c r="W139" s="97">
        <f t="shared" si="52"/>
        <v>291</v>
      </c>
      <c r="X139" s="31">
        <f t="shared" si="68"/>
        <v>-0.1920725472071933</v>
      </c>
      <c r="Y139" s="11">
        <v>112961</v>
      </c>
      <c r="Z139" s="8">
        <f t="shared" si="69"/>
        <v>180</v>
      </c>
      <c r="AA139" s="31">
        <f t="shared" si="70"/>
        <v>-7.3473330832174943E-2</v>
      </c>
      <c r="AB139" s="9">
        <v>4.5999999999999999E-2</v>
      </c>
      <c r="AC139" s="97">
        <f t="shared" si="53"/>
        <v>87</v>
      </c>
      <c r="AD139" s="31">
        <f t="shared" si="71"/>
        <v>-0.76753279650233941</v>
      </c>
      <c r="AE139" s="16">
        <v>0.88885613207547165</v>
      </c>
      <c r="AF139" s="8">
        <f t="shared" si="72"/>
        <v>98</v>
      </c>
      <c r="AG139" s="31">
        <f t="shared" si="73"/>
        <v>-0.41605414057853146</v>
      </c>
      <c r="AH139" s="12">
        <v>2.5419999999999998</v>
      </c>
      <c r="AI139" s="97">
        <f t="shared" si="54"/>
        <v>79</v>
      </c>
      <c r="AJ139" s="31">
        <f t="shared" si="74"/>
        <v>-0.26652468116276201</v>
      </c>
      <c r="AK139" s="11">
        <v>112192.99053373616</v>
      </c>
      <c r="AL139" s="36"/>
    </row>
    <row r="140" spans="1:38" x14ac:dyDescent="0.3">
      <c r="A140" t="s">
        <v>355</v>
      </c>
      <c r="B140" s="3" t="s">
        <v>525</v>
      </c>
      <c r="C140" s="4" t="s">
        <v>32</v>
      </c>
      <c r="D140" s="5" t="s">
        <v>33</v>
      </c>
      <c r="E140" s="34">
        <f t="shared" si="55"/>
        <v>-2.1198938753057188</v>
      </c>
      <c r="F140" s="6">
        <f t="shared" si="56"/>
        <v>34.95131383690503</v>
      </c>
      <c r="G140" s="7">
        <f t="shared" si="57"/>
        <v>134</v>
      </c>
      <c r="H140" s="97">
        <f t="shared" si="58"/>
        <v>145</v>
      </c>
      <c r="I140" s="31">
        <f t="shared" si="59"/>
        <v>-0.45758210610258698</v>
      </c>
      <c r="J140" s="9">
        <v>8.4245998315080062E-3</v>
      </c>
      <c r="K140" s="8">
        <f t="shared" si="60"/>
        <v>146</v>
      </c>
      <c r="L140" s="31">
        <f t="shared" si="61"/>
        <v>-0.34155625522817973</v>
      </c>
      <c r="M140" s="9">
        <v>5.3225339890078105E-2</v>
      </c>
      <c r="N140" s="8">
        <f t="shared" si="62"/>
        <v>114</v>
      </c>
      <c r="O140" s="31">
        <f t="shared" si="63"/>
        <v>-0.45718325415631217</v>
      </c>
      <c r="P140" s="9">
        <v>9.2270088603727471E-2</v>
      </c>
      <c r="Q140" s="8">
        <f t="shared" si="64"/>
        <v>185</v>
      </c>
      <c r="R140" s="31">
        <f t="shared" si="65"/>
        <v>4.4753652620013955E-2</v>
      </c>
      <c r="S140" s="10">
        <v>0.69618490671122246</v>
      </c>
      <c r="T140" s="8">
        <f t="shared" si="66"/>
        <v>144</v>
      </c>
      <c r="U140" s="31">
        <f t="shared" si="67"/>
        <v>-0.23457756164207763</v>
      </c>
      <c r="V140" s="16">
        <v>9.0782317668386556E-2</v>
      </c>
      <c r="W140" s="97">
        <f t="shared" si="52"/>
        <v>94</v>
      </c>
      <c r="X140" s="31">
        <f t="shared" si="68"/>
        <v>-0.85678704550697882</v>
      </c>
      <c r="Y140" s="11">
        <v>82321</v>
      </c>
      <c r="Z140" s="8">
        <f t="shared" si="69"/>
        <v>128</v>
      </c>
      <c r="AA140" s="31">
        <f t="shared" si="70"/>
        <v>-0.3161612288664149</v>
      </c>
      <c r="AB140" s="9">
        <v>0.05</v>
      </c>
      <c r="AC140" s="97">
        <f t="shared" si="53"/>
        <v>192</v>
      </c>
      <c r="AD140" s="31">
        <f t="shared" si="71"/>
        <v>-6.1391635298612787E-2</v>
      </c>
      <c r="AE140" s="16">
        <v>0.92821304515631031</v>
      </c>
      <c r="AF140" s="8">
        <f t="shared" si="72"/>
        <v>304</v>
      </c>
      <c r="AG140" s="31">
        <f t="shared" si="73"/>
        <v>6.0858578901155272E-2</v>
      </c>
      <c r="AH140" s="12">
        <v>2.0230000000000001</v>
      </c>
      <c r="AI140" s="97">
        <f t="shared" si="54"/>
        <v>217</v>
      </c>
      <c r="AJ140" s="31">
        <f t="shared" si="74"/>
        <v>-0.2159074273917348</v>
      </c>
      <c r="AK140" s="11">
        <v>176065.37023113339</v>
      </c>
      <c r="AL140" s="36"/>
    </row>
    <row r="141" spans="1:38" x14ac:dyDescent="0.3">
      <c r="A141" t="s">
        <v>390</v>
      </c>
      <c r="B141" s="3" t="s">
        <v>393</v>
      </c>
      <c r="C141" s="4" t="s">
        <v>224</v>
      </c>
      <c r="D141" s="5" t="s">
        <v>37</v>
      </c>
      <c r="E141" s="34">
        <f t="shared" si="55"/>
        <v>-2.0880513601561943</v>
      </c>
      <c r="F141" s="6">
        <f t="shared" si="56"/>
        <v>34.849765696556894</v>
      </c>
      <c r="G141" s="7">
        <f t="shared" si="57"/>
        <v>135</v>
      </c>
      <c r="H141" s="97">
        <f t="shared" si="58"/>
        <v>558</v>
      </c>
      <c r="I141" s="31">
        <f t="shared" si="59"/>
        <v>2.7473435919058589</v>
      </c>
      <c r="J141" s="9">
        <v>0.27842312746386333</v>
      </c>
      <c r="K141" s="8">
        <f t="shared" si="60"/>
        <v>69</v>
      </c>
      <c r="L141" s="31">
        <f t="shared" si="61"/>
        <v>-0.9807382449675901</v>
      </c>
      <c r="M141" s="9">
        <v>7.4780938662825591E-2</v>
      </c>
      <c r="N141" s="8">
        <f t="shared" si="62"/>
        <v>150</v>
      </c>
      <c r="O141" s="31">
        <f t="shared" si="63"/>
        <v>-0.22141825660982029</v>
      </c>
      <c r="P141" s="9">
        <v>7.6591295255522149E-2</v>
      </c>
      <c r="Q141" s="8">
        <f t="shared" si="64"/>
        <v>54</v>
      </c>
      <c r="R141" s="31">
        <f t="shared" si="65"/>
        <v>2.3234463878804179E-2</v>
      </c>
      <c r="S141" s="10">
        <v>2.50801743277691</v>
      </c>
      <c r="T141" s="8">
        <f t="shared" si="66"/>
        <v>66</v>
      </c>
      <c r="U141" s="31">
        <f t="shared" si="67"/>
        <v>-0.90296552308185174</v>
      </c>
      <c r="V141" s="16">
        <v>0.13408946364214544</v>
      </c>
      <c r="W141" s="97">
        <f t="shared" si="52"/>
        <v>125</v>
      </c>
      <c r="X141" s="31">
        <f t="shared" si="68"/>
        <v>-0.74924821495632488</v>
      </c>
      <c r="Y141" s="11">
        <v>87278</v>
      </c>
      <c r="Z141" s="8">
        <f t="shared" si="69"/>
        <v>191</v>
      </c>
      <c r="AA141" s="31">
        <f t="shared" si="70"/>
        <v>-1.2801356323614959E-2</v>
      </c>
      <c r="AB141" s="9">
        <v>4.4999999999999998E-2</v>
      </c>
      <c r="AC141" s="97">
        <f t="shared" si="53"/>
        <v>113</v>
      </c>
      <c r="AD141" s="31">
        <f t="shared" si="71"/>
        <v>-0.54397271871465658</v>
      </c>
      <c r="AE141" s="16">
        <v>0.90131629589715956</v>
      </c>
      <c r="AF141" s="8">
        <f t="shared" si="72"/>
        <v>170</v>
      </c>
      <c r="AG141" s="31">
        <f t="shared" si="73"/>
        <v>-0.21266939701108664</v>
      </c>
      <c r="AH141" s="12">
        <v>2.3206666666666669</v>
      </c>
      <c r="AI141" s="97">
        <f t="shared" si="54"/>
        <v>43</v>
      </c>
      <c r="AJ141" s="31">
        <f t="shared" si="74"/>
        <v>-0.27745496732210301</v>
      </c>
      <c r="AK141" s="11">
        <v>98400.393429816628</v>
      </c>
      <c r="AL141" s="36">
        <v>1</v>
      </c>
    </row>
    <row r="142" spans="1:38" x14ac:dyDescent="0.3">
      <c r="A142" t="s">
        <v>605</v>
      </c>
      <c r="B142" s="3" t="s">
        <v>335</v>
      </c>
      <c r="C142" s="4" t="s">
        <v>295</v>
      </c>
      <c r="D142" s="5" t="s">
        <v>33</v>
      </c>
      <c r="E142" s="34">
        <f t="shared" si="55"/>
        <v>-2.0341282816980994</v>
      </c>
      <c r="F142" s="6">
        <f t="shared" si="56"/>
        <v>34.677801003643879</v>
      </c>
      <c r="G142" s="7">
        <f t="shared" si="57"/>
        <v>136</v>
      </c>
      <c r="H142" s="97">
        <f t="shared" si="58"/>
        <v>98</v>
      </c>
      <c r="I142" s="31">
        <f t="shared" si="59"/>
        <v>-0.63911559909420779</v>
      </c>
      <c r="J142" s="9">
        <v>-6.8686644878968028E-3</v>
      </c>
      <c r="K142" s="8">
        <f t="shared" si="60"/>
        <v>168</v>
      </c>
      <c r="L142" s="31">
        <f t="shared" si="61"/>
        <v>-0.22523008706084896</v>
      </c>
      <c r="M142" s="9">
        <v>4.9302387979608266E-2</v>
      </c>
      <c r="N142" s="8">
        <f t="shared" si="62"/>
        <v>190</v>
      </c>
      <c r="O142" s="31">
        <f t="shared" si="63"/>
        <v>-5.8338083942667728E-2</v>
      </c>
      <c r="P142" s="9">
        <v>6.5746172556875093E-2</v>
      </c>
      <c r="Q142" s="8">
        <f t="shared" si="64"/>
        <v>157</v>
      </c>
      <c r="R142" s="31">
        <f t="shared" si="65"/>
        <v>4.3085541843966318E-2</v>
      </c>
      <c r="S142" s="10">
        <v>0.83663338724970726</v>
      </c>
      <c r="T142" s="8">
        <f t="shared" si="66"/>
        <v>87</v>
      </c>
      <c r="U142" s="31">
        <f t="shared" si="67"/>
        <v>-0.66686520253919268</v>
      </c>
      <c r="V142" s="16">
        <v>0.11879171497508852</v>
      </c>
      <c r="W142" s="97">
        <f t="shared" si="52"/>
        <v>153</v>
      </c>
      <c r="X142" s="31">
        <f t="shared" si="68"/>
        <v>-0.66270950302036391</v>
      </c>
      <c r="Y142" s="11">
        <v>91267</v>
      </c>
      <c r="Z142" s="8">
        <f t="shared" si="69"/>
        <v>141</v>
      </c>
      <c r="AA142" s="31">
        <f t="shared" si="70"/>
        <v>-0.25548925435785491</v>
      </c>
      <c r="AB142" s="9">
        <v>4.9000000000000002E-2</v>
      </c>
      <c r="AC142" s="97">
        <f t="shared" si="53"/>
        <v>196</v>
      </c>
      <c r="AD142" s="31">
        <f t="shared" si="71"/>
        <v>-3.8420051314307722E-2</v>
      </c>
      <c r="AE142" s="16">
        <v>0.9294933707963825</v>
      </c>
      <c r="AF142" s="8">
        <f t="shared" si="72"/>
        <v>89</v>
      </c>
      <c r="AG142" s="31">
        <f t="shared" si="73"/>
        <v>-0.47853981480708396</v>
      </c>
      <c r="AH142" s="12">
        <v>2.61</v>
      </c>
      <c r="AI142" s="97">
        <f t="shared" si="54"/>
        <v>157</v>
      </c>
      <c r="AJ142" s="31">
        <f t="shared" si="74"/>
        <v>-0.23868141250857447</v>
      </c>
      <c r="AK142" s="11">
        <v>147327.56807406995</v>
      </c>
      <c r="AL142" s="36"/>
    </row>
    <row r="143" spans="1:38" x14ac:dyDescent="0.3">
      <c r="A143" t="s">
        <v>721</v>
      </c>
      <c r="B143" s="3" t="s">
        <v>315</v>
      </c>
      <c r="C143" s="4" t="s">
        <v>54</v>
      </c>
      <c r="D143" s="5" t="s">
        <v>37</v>
      </c>
      <c r="E143" s="34">
        <f t="shared" si="55"/>
        <v>-2.0167845564461153</v>
      </c>
      <c r="F143" s="6">
        <f t="shared" si="56"/>
        <v>34.622490578642029</v>
      </c>
      <c r="G143" s="7">
        <f t="shared" si="57"/>
        <v>137</v>
      </c>
      <c r="H143" s="97">
        <f t="shared" si="58"/>
        <v>189</v>
      </c>
      <c r="I143" s="31">
        <f t="shared" si="59"/>
        <v>-0.32018025509973114</v>
      </c>
      <c r="J143" s="9">
        <v>2.0000000000000018E-2</v>
      </c>
      <c r="K143" s="8">
        <f t="shared" si="60"/>
        <v>20</v>
      </c>
      <c r="L143" s="31">
        <f t="shared" si="61"/>
        <v>-2.0301048559898578</v>
      </c>
      <c r="M143" s="9">
        <v>0.11016949152542373</v>
      </c>
      <c r="N143" s="8">
        <f t="shared" si="62"/>
        <v>287</v>
      </c>
      <c r="O143" s="31">
        <f t="shared" si="63"/>
        <v>0.32165144273442581</v>
      </c>
      <c r="P143" s="9">
        <v>4.0476190476190478E-2</v>
      </c>
      <c r="Q143" s="8">
        <f t="shared" si="64"/>
        <v>2</v>
      </c>
      <c r="R143" s="31">
        <f t="shared" si="65"/>
        <v>-0.17986067404516945</v>
      </c>
      <c r="S143" s="10">
        <v>19.607843137254903</v>
      </c>
      <c r="T143" s="8">
        <f t="shared" si="66"/>
        <v>124</v>
      </c>
      <c r="U143" s="31">
        <f t="shared" si="67"/>
        <v>-0.3427181308564029</v>
      </c>
      <c r="V143" s="16">
        <v>9.7789115646258501E-2</v>
      </c>
      <c r="W143" s="97">
        <f t="shared" si="52"/>
        <v>182</v>
      </c>
      <c r="X143" s="31">
        <f t="shared" si="68"/>
        <v>-0.57397966300580372</v>
      </c>
      <c r="Y143" s="11">
        <v>95357</v>
      </c>
      <c r="Z143" s="8">
        <f t="shared" si="69"/>
        <v>150</v>
      </c>
      <c r="AA143" s="31">
        <f t="shared" si="70"/>
        <v>-0.19481727984929492</v>
      </c>
      <c r="AB143" s="9">
        <v>4.8000000000000001E-2</v>
      </c>
      <c r="AC143" s="97">
        <f t="shared" si="53"/>
        <v>169</v>
      </c>
      <c r="AD143" s="31">
        <f t="shared" si="71"/>
        <v>-0.18358346266447362</v>
      </c>
      <c r="AE143" s="16">
        <v>0.92140266021765416</v>
      </c>
      <c r="AF143" s="8">
        <f t="shared" si="72"/>
        <v>34</v>
      </c>
      <c r="AG143" s="31">
        <f t="shared" si="73"/>
        <v>-0.8332379067515141</v>
      </c>
      <c r="AH143" s="12">
        <v>2.996</v>
      </c>
      <c r="AI143" s="97">
        <f t="shared" si="54"/>
        <v>68</v>
      </c>
      <c r="AJ143" s="31">
        <f t="shared" si="74"/>
        <v>-0.27038413719648163</v>
      </c>
      <c r="AK143" s="11">
        <v>107322.85984023238</v>
      </c>
      <c r="AL143" s="36"/>
    </row>
    <row r="144" spans="1:38" x14ac:dyDescent="0.3">
      <c r="A144" t="s">
        <v>524</v>
      </c>
      <c r="B144" s="3" t="s">
        <v>370</v>
      </c>
      <c r="C144" s="4" t="s">
        <v>224</v>
      </c>
      <c r="D144" s="5" t="s">
        <v>37</v>
      </c>
      <c r="E144" s="34">
        <f t="shared" si="55"/>
        <v>-2.0152638764397683</v>
      </c>
      <c r="F144" s="6">
        <f t="shared" si="56"/>
        <v>34.617641017419118</v>
      </c>
      <c r="G144" s="7">
        <f t="shared" si="57"/>
        <v>138</v>
      </c>
      <c r="H144" s="97">
        <f t="shared" si="58"/>
        <v>134</v>
      </c>
      <c r="I144" s="31">
        <f t="shared" si="59"/>
        <v>-0.48531786250428055</v>
      </c>
      <c r="J144" s="9">
        <v>6.0880048221820804E-3</v>
      </c>
      <c r="K144" s="8">
        <f t="shared" si="60"/>
        <v>176</v>
      </c>
      <c r="L144" s="31">
        <f t="shared" si="61"/>
        <v>-0.17811196977445498</v>
      </c>
      <c r="M144" s="9">
        <v>4.7713389466732703E-2</v>
      </c>
      <c r="N144" s="8">
        <f t="shared" si="62"/>
        <v>195</v>
      </c>
      <c r="O144" s="31">
        <f t="shared" si="63"/>
        <v>-3.689829564488651E-2</v>
      </c>
      <c r="P144" s="9">
        <v>6.4320388349514562E-2</v>
      </c>
      <c r="Q144" s="8">
        <f t="shared" si="64"/>
        <v>164</v>
      </c>
      <c r="R144" s="31">
        <f t="shared" si="65"/>
        <v>4.3771684109798849E-2</v>
      </c>
      <c r="S144" s="10">
        <v>0.77886286022407292</v>
      </c>
      <c r="T144" s="8">
        <f t="shared" si="66"/>
        <v>150</v>
      </c>
      <c r="U144" s="31">
        <f t="shared" si="67"/>
        <v>-0.20084638859344042</v>
      </c>
      <c r="V144" s="16">
        <v>8.8596759400794867E-2</v>
      </c>
      <c r="W144" s="97">
        <v>112</v>
      </c>
      <c r="X144" s="31">
        <f t="shared" si="68"/>
        <v>-0.25203569581360996</v>
      </c>
      <c r="Y144" s="11">
        <v>110197</v>
      </c>
      <c r="Z144" s="8">
        <f t="shared" si="69"/>
        <v>89</v>
      </c>
      <c r="AA144" s="31">
        <f t="shared" si="70"/>
        <v>-0.61952110140921435</v>
      </c>
      <c r="AB144" s="9">
        <v>5.5E-2</v>
      </c>
      <c r="AC144" s="97">
        <v>112</v>
      </c>
      <c r="AD144" s="31">
        <f t="shared" si="71"/>
        <v>-0.67562141652319752</v>
      </c>
      <c r="AE144" s="16">
        <v>0.89397883047024118</v>
      </c>
      <c r="AF144" s="8">
        <f t="shared" si="72"/>
        <v>185</v>
      </c>
      <c r="AG144" s="31">
        <f t="shared" si="73"/>
        <v>-0.17989504827356151</v>
      </c>
      <c r="AH144" s="12">
        <v>2.2850000000000001</v>
      </c>
      <c r="AI144" s="97">
        <v>112</v>
      </c>
      <c r="AJ144" s="31">
        <f t="shared" si="74"/>
        <v>-0.25312576970857587</v>
      </c>
      <c r="AK144" s="11">
        <v>129100.6711401354</v>
      </c>
      <c r="AL144" s="36"/>
    </row>
    <row r="145" spans="1:38" x14ac:dyDescent="0.3">
      <c r="A145" t="s">
        <v>713</v>
      </c>
      <c r="B145" s="3" t="s">
        <v>228</v>
      </c>
      <c r="C145" s="4" t="s">
        <v>47</v>
      </c>
      <c r="D145" s="5" t="s">
        <v>44</v>
      </c>
      <c r="E145" s="34">
        <f t="shared" si="55"/>
        <v>-1.9825482094053204</v>
      </c>
      <c r="F145" s="6">
        <f t="shared" si="56"/>
        <v>34.513308331009242</v>
      </c>
      <c r="G145" s="7">
        <f t="shared" si="57"/>
        <v>139</v>
      </c>
      <c r="H145" s="97">
        <f t="shared" si="58"/>
        <v>398</v>
      </c>
      <c r="I145" s="31">
        <f t="shared" si="59"/>
        <v>0.30198823290698268</v>
      </c>
      <c r="J145" s="9">
        <v>7.2414499283227629E-2</v>
      </c>
      <c r="K145" s="8">
        <f t="shared" si="60"/>
        <v>246</v>
      </c>
      <c r="L145" s="31">
        <f t="shared" si="61"/>
        <v>6.6427152140347306E-2</v>
      </c>
      <c r="M145" s="9">
        <v>3.9466618936817612E-2</v>
      </c>
      <c r="N145" s="8">
        <f t="shared" si="62"/>
        <v>147</v>
      </c>
      <c r="O145" s="31">
        <f t="shared" si="63"/>
        <v>-0.24188968327912058</v>
      </c>
      <c r="P145" s="9">
        <v>7.7952681685361486E-2</v>
      </c>
      <c r="Q145" s="8">
        <f t="shared" si="64"/>
        <v>364</v>
      </c>
      <c r="R145" s="31">
        <f t="shared" si="65"/>
        <v>5.2115029289138214E-2</v>
      </c>
      <c r="S145" s="10">
        <v>7.6385440934957791E-2</v>
      </c>
      <c r="T145" s="8">
        <f t="shared" si="66"/>
        <v>100</v>
      </c>
      <c r="U145" s="31">
        <f t="shared" si="67"/>
        <v>-0.50705438548048409</v>
      </c>
      <c r="V145" s="16">
        <v>0.10843702461286422</v>
      </c>
      <c r="W145" s="97">
        <f t="shared" ref="W145:W162" si="75">RANK(Y145,Y$7:Y$570,1)</f>
        <v>177</v>
      </c>
      <c r="X145" s="31">
        <f t="shared" si="68"/>
        <v>-0.61530737577542161</v>
      </c>
      <c r="Y145" s="11">
        <v>93452</v>
      </c>
      <c r="Z145" s="8">
        <f t="shared" si="69"/>
        <v>366</v>
      </c>
      <c r="AA145" s="31">
        <f t="shared" si="70"/>
        <v>0.47257443974486407</v>
      </c>
      <c r="AB145" s="9">
        <v>3.7000000000000005E-2</v>
      </c>
      <c r="AC145" s="97">
        <f t="shared" ref="AC145:AC162" si="76">RANK(AE145,AE$7:AE$570,1)</f>
        <v>60</v>
      </c>
      <c r="AD145" s="31">
        <f t="shared" si="71"/>
        <v>-1.2313606286038097</v>
      </c>
      <c r="AE145" s="16">
        <v>0.86300459887583036</v>
      </c>
      <c r="AF145" s="8">
        <f t="shared" si="72"/>
        <v>376</v>
      </c>
      <c r="AG145" s="31">
        <f t="shared" si="73"/>
        <v>0.19471269477310355</v>
      </c>
      <c r="AH145" s="12">
        <v>1.8773333333333333</v>
      </c>
      <c r="AI145" s="97">
        <f t="shared" ref="AI145:AI162" si="77">RANK(AK145,AK$7:AK$570,1)</f>
        <v>245</v>
      </c>
      <c r="AJ145" s="31">
        <f t="shared" si="74"/>
        <v>-0.20963050102238054</v>
      </c>
      <c r="AK145" s="11">
        <v>183986.03353320857</v>
      </c>
      <c r="AL145" s="36">
        <v>1</v>
      </c>
    </row>
    <row r="146" spans="1:38" x14ac:dyDescent="0.3">
      <c r="A146" t="s">
        <v>1124</v>
      </c>
      <c r="B146" s="3" t="s">
        <v>317</v>
      </c>
      <c r="C146" s="4" t="s">
        <v>47</v>
      </c>
      <c r="D146" s="5" t="s">
        <v>44</v>
      </c>
      <c r="E146" s="34">
        <f t="shared" si="55"/>
        <v>-1.9589183937963213</v>
      </c>
      <c r="F146" s="6">
        <f t="shared" si="56"/>
        <v>34.437951098058406</v>
      </c>
      <c r="G146" s="7">
        <f t="shared" si="57"/>
        <v>140</v>
      </c>
      <c r="H146" s="97">
        <f t="shared" si="58"/>
        <v>424</v>
      </c>
      <c r="I146" s="31">
        <f t="shared" si="59"/>
        <v>0.3984661087280662</v>
      </c>
      <c r="J146" s="9">
        <v>8.0542264752791137E-2</v>
      </c>
      <c r="K146" s="8">
        <f t="shared" si="60"/>
        <v>251</v>
      </c>
      <c r="L146" s="31">
        <f t="shared" si="61"/>
        <v>7.9633573389786549E-2</v>
      </c>
      <c r="M146" s="9">
        <v>3.9021249195106245E-2</v>
      </c>
      <c r="N146" s="8">
        <f t="shared" si="62"/>
        <v>149</v>
      </c>
      <c r="O146" s="31">
        <f t="shared" si="63"/>
        <v>-0.22842248952798272</v>
      </c>
      <c r="P146" s="9">
        <v>7.7057089252211206E-2</v>
      </c>
      <c r="Q146" s="8">
        <f t="shared" si="64"/>
        <v>140</v>
      </c>
      <c r="R146" s="31">
        <f t="shared" si="65"/>
        <v>4.0969925019163286E-2</v>
      </c>
      <c r="S146" s="10">
        <v>1.014760147601476</v>
      </c>
      <c r="T146" s="8">
        <f t="shared" si="66"/>
        <v>93</v>
      </c>
      <c r="U146" s="31">
        <f t="shared" si="67"/>
        <v>-0.6281698575024196</v>
      </c>
      <c r="V146" s="16">
        <v>0.11628451099672438</v>
      </c>
      <c r="W146" s="97">
        <f t="shared" si="75"/>
        <v>221</v>
      </c>
      <c r="X146" s="31">
        <f t="shared" si="68"/>
        <v>-0.43550470730581908</v>
      </c>
      <c r="Y146" s="11">
        <v>101740</v>
      </c>
      <c r="Z146" s="8">
        <f t="shared" si="69"/>
        <v>128</v>
      </c>
      <c r="AA146" s="31">
        <f t="shared" si="70"/>
        <v>-0.3161612288664149</v>
      </c>
      <c r="AB146" s="9">
        <v>0.05</v>
      </c>
      <c r="AC146" s="97">
        <f t="shared" si="76"/>
        <v>122</v>
      </c>
      <c r="AD146" s="31">
        <f t="shared" si="71"/>
        <v>-0.4557801800356126</v>
      </c>
      <c r="AE146" s="16">
        <v>0.9062317239586718</v>
      </c>
      <c r="AF146" s="8">
        <f t="shared" si="72"/>
        <v>278</v>
      </c>
      <c r="AG146" s="31">
        <f t="shared" si="73"/>
        <v>2.3548348930497102E-3</v>
      </c>
      <c r="AH146" s="12">
        <v>2.0866666666666669</v>
      </c>
      <c r="AI146" s="97">
        <f t="shared" si="77"/>
        <v>194</v>
      </c>
      <c r="AJ146" s="31">
        <f t="shared" si="74"/>
        <v>-0.22385393931984487</v>
      </c>
      <c r="AK146" s="11">
        <v>166037.90747232473</v>
      </c>
      <c r="AL146" s="36"/>
    </row>
    <row r="147" spans="1:38" x14ac:dyDescent="0.3">
      <c r="A147" t="s">
        <v>158</v>
      </c>
      <c r="B147" s="3" t="s">
        <v>574</v>
      </c>
      <c r="C147" s="4" t="s">
        <v>47</v>
      </c>
      <c r="D147" s="5" t="s">
        <v>44</v>
      </c>
      <c r="E147" s="34">
        <f t="shared" si="55"/>
        <v>-1.9437119411056374</v>
      </c>
      <c r="F147" s="6">
        <f t="shared" si="56"/>
        <v>34.389456593626846</v>
      </c>
      <c r="G147" s="7">
        <f t="shared" si="57"/>
        <v>141</v>
      </c>
      <c r="H147" s="97">
        <f t="shared" si="58"/>
        <v>232</v>
      </c>
      <c r="I147" s="31">
        <f t="shared" si="59"/>
        <v>-0.18265528276429926</v>
      </c>
      <c r="J147" s="9">
        <v>3.1585772508336385E-2</v>
      </c>
      <c r="K147" s="8">
        <f t="shared" si="60"/>
        <v>256</v>
      </c>
      <c r="L147" s="31">
        <f t="shared" si="61"/>
        <v>9.6715005078217883E-2</v>
      </c>
      <c r="M147" s="9">
        <v>3.8445199660152932E-2</v>
      </c>
      <c r="N147" s="8">
        <f t="shared" si="62"/>
        <v>153</v>
      </c>
      <c r="O147" s="31">
        <f t="shared" si="63"/>
        <v>-0.20571077504024354</v>
      </c>
      <c r="P147" s="9">
        <v>7.5546719681908542E-2</v>
      </c>
      <c r="Q147" s="8">
        <f t="shared" si="64"/>
        <v>215</v>
      </c>
      <c r="R147" s="31">
        <f t="shared" si="65"/>
        <v>4.6623574338189221E-2</v>
      </c>
      <c r="S147" s="10">
        <v>0.53874472479123636</v>
      </c>
      <c r="T147" s="8">
        <f t="shared" si="66"/>
        <v>265</v>
      </c>
      <c r="U147" s="31">
        <f t="shared" si="67"/>
        <v>0.19104456686405505</v>
      </c>
      <c r="V147" s="16">
        <v>6.3204801746089487E-2</v>
      </c>
      <c r="W147" s="97">
        <f t="shared" si="75"/>
        <v>116</v>
      </c>
      <c r="X147" s="31">
        <f t="shared" si="68"/>
        <v>-0.78239716252166669</v>
      </c>
      <c r="Y147" s="11">
        <v>85750</v>
      </c>
      <c r="Z147" s="8">
        <f t="shared" si="69"/>
        <v>266</v>
      </c>
      <c r="AA147" s="31">
        <f t="shared" si="70"/>
        <v>0.22988654171062498</v>
      </c>
      <c r="AB147" s="9">
        <v>4.0999999999999995E-2</v>
      </c>
      <c r="AC147" s="97">
        <f t="shared" si="76"/>
        <v>54</v>
      </c>
      <c r="AD147" s="31">
        <f t="shared" si="71"/>
        <v>-1.3297405010014189</v>
      </c>
      <c r="AE147" s="16">
        <v>0.85752137781524751</v>
      </c>
      <c r="AF147" s="8">
        <f t="shared" si="72"/>
        <v>240</v>
      </c>
      <c r="AG147" s="31">
        <f t="shared" si="73"/>
        <v>-7.2382932321493343E-2</v>
      </c>
      <c r="AH147" s="12">
        <v>2.1680000000000001</v>
      </c>
      <c r="AI147" s="97">
        <f t="shared" si="77"/>
        <v>219</v>
      </c>
      <c r="AJ147" s="31">
        <f t="shared" si="74"/>
        <v>-0.21534953181313538</v>
      </c>
      <c r="AK147" s="11">
        <v>176769.36176708271</v>
      </c>
      <c r="AL147" s="36"/>
    </row>
    <row r="148" spans="1:38" x14ac:dyDescent="0.3">
      <c r="A148" t="s">
        <v>636</v>
      </c>
      <c r="B148" s="3" t="s">
        <v>117</v>
      </c>
      <c r="C148" s="4" t="s">
        <v>82</v>
      </c>
      <c r="D148" s="5" t="s">
        <v>37</v>
      </c>
      <c r="E148" s="34">
        <f t="shared" si="55"/>
        <v>-1.9430309544128033</v>
      </c>
      <c r="F148" s="6">
        <f t="shared" si="56"/>
        <v>34.387284876602152</v>
      </c>
      <c r="G148" s="7">
        <f t="shared" si="57"/>
        <v>142</v>
      </c>
      <c r="H148" s="97">
        <f t="shared" si="58"/>
        <v>438</v>
      </c>
      <c r="I148" s="31">
        <f t="shared" si="59"/>
        <v>0.46255519040556115</v>
      </c>
      <c r="J148" s="9">
        <v>8.5941440684072834E-2</v>
      </c>
      <c r="K148" s="8">
        <f t="shared" si="60"/>
        <v>326</v>
      </c>
      <c r="L148" s="31">
        <f t="shared" si="61"/>
        <v>0.35763462476635383</v>
      </c>
      <c r="M148" s="9">
        <v>2.9646017699115044E-2</v>
      </c>
      <c r="N148" s="8">
        <f t="shared" si="62"/>
        <v>233</v>
      </c>
      <c r="O148" s="31">
        <f t="shared" si="63"/>
        <v>0.13014298190826976</v>
      </c>
      <c r="P148" s="9">
        <v>5.3211845102505692E-2</v>
      </c>
      <c r="Q148" s="8">
        <f t="shared" si="64"/>
        <v>298</v>
      </c>
      <c r="R148" s="31">
        <f t="shared" si="65"/>
        <v>4.9869834895710244E-2</v>
      </c>
      <c r="S148" s="10">
        <v>0.26542213178208846</v>
      </c>
      <c r="T148" s="8">
        <f t="shared" si="66"/>
        <v>185</v>
      </c>
      <c r="U148" s="31">
        <f t="shared" si="67"/>
        <v>-6.8991731911391005E-2</v>
      </c>
      <c r="V148" s="16">
        <v>8.0053444449476874E-2</v>
      </c>
      <c r="W148" s="97">
        <f t="shared" si="75"/>
        <v>38</v>
      </c>
      <c r="X148" s="31">
        <f t="shared" si="68"/>
        <v>-1.2106867717068615</v>
      </c>
      <c r="Y148" s="11">
        <v>66008</v>
      </c>
      <c r="Z148" s="8">
        <f t="shared" si="69"/>
        <v>65</v>
      </c>
      <c r="AA148" s="31">
        <f t="shared" si="70"/>
        <v>-0.80153702493489387</v>
      </c>
      <c r="AB148" s="9">
        <v>5.7999999999999996E-2</v>
      </c>
      <c r="AC148" s="97">
        <f t="shared" si="76"/>
        <v>133</v>
      </c>
      <c r="AD148" s="31">
        <f t="shared" si="71"/>
        <v>-0.35986164899818363</v>
      </c>
      <c r="AE148" s="16">
        <v>0.91157776168637861</v>
      </c>
      <c r="AF148" s="8">
        <f t="shared" si="72"/>
        <v>493</v>
      </c>
      <c r="AG148" s="31">
        <f t="shared" si="73"/>
        <v>0.62721157717857445</v>
      </c>
      <c r="AH148" s="12">
        <v>1.4066666666666665</v>
      </c>
      <c r="AI148" s="97">
        <f t="shared" si="77"/>
        <v>331</v>
      </c>
      <c r="AJ148" s="31">
        <f t="shared" si="74"/>
        <v>-0.17526776701230282</v>
      </c>
      <c r="AK148" s="11">
        <v>227347.32697794784</v>
      </c>
      <c r="AL148" s="36"/>
    </row>
    <row r="149" spans="1:38" x14ac:dyDescent="0.3">
      <c r="A149" t="s">
        <v>1132</v>
      </c>
      <c r="B149" s="3" t="s">
        <v>278</v>
      </c>
      <c r="C149" s="4" t="s">
        <v>82</v>
      </c>
      <c r="D149" s="5" t="s">
        <v>37</v>
      </c>
      <c r="E149" s="34">
        <f t="shared" si="55"/>
        <v>-1.9005540823460263</v>
      </c>
      <c r="F149" s="6">
        <f t="shared" si="56"/>
        <v>34.251822984037069</v>
      </c>
      <c r="G149" s="7">
        <f t="shared" si="57"/>
        <v>143</v>
      </c>
      <c r="H149" s="97">
        <f t="shared" si="58"/>
        <v>506</v>
      </c>
      <c r="I149" s="31">
        <f t="shared" si="59"/>
        <v>1.032570043886776</v>
      </c>
      <c r="J149" s="9">
        <v>0.13396226415094348</v>
      </c>
      <c r="K149" s="8">
        <f t="shared" si="60"/>
        <v>8</v>
      </c>
      <c r="L149" s="31">
        <f t="shared" si="61"/>
        <v>-4.0530861461763488</v>
      </c>
      <c r="M149" s="9">
        <v>0.17839195979899497</v>
      </c>
      <c r="N149" s="8">
        <f t="shared" si="62"/>
        <v>219</v>
      </c>
      <c r="O149" s="31">
        <f t="shared" si="63"/>
        <v>6.3245816987471309E-2</v>
      </c>
      <c r="P149" s="9">
        <v>5.7660626029654036E-2</v>
      </c>
      <c r="Q149" s="8">
        <f t="shared" si="64"/>
        <v>131</v>
      </c>
      <c r="R149" s="31">
        <f t="shared" si="65"/>
        <v>3.9847519665951993E-2</v>
      </c>
      <c r="S149" s="10">
        <v>1.1092623405435387</v>
      </c>
      <c r="T149" s="8">
        <f t="shared" si="66"/>
        <v>220</v>
      </c>
      <c r="U149" s="31">
        <f t="shared" si="67"/>
        <v>1.3921090556111378E-2</v>
      </c>
      <c r="V149" s="16">
        <v>7.4681238615664849E-2</v>
      </c>
      <c r="W149" s="97">
        <f t="shared" si="75"/>
        <v>223</v>
      </c>
      <c r="X149" s="31">
        <f t="shared" si="68"/>
        <v>-0.43257597175521623</v>
      </c>
      <c r="Y149" s="11">
        <v>101875</v>
      </c>
      <c r="Z149" s="8">
        <f t="shared" si="69"/>
        <v>89</v>
      </c>
      <c r="AA149" s="31">
        <f t="shared" si="70"/>
        <v>-0.61952110140921435</v>
      </c>
      <c r="AB149" s="9">
        <v>5.5E-2</v>
      </c>
      <c r="AC149" s="97">
        <f t="shared" si="76"/>
        <v>158</v>
      </c>
      <c r="AD149" s="31">
        <f t="shared" si="71"/>
        <v>-0.21052787297421666</v>
      </c>
      <c r="AE149" s="16">
        <v>0.91990090834021465</v>
      </c>
      <c r="AF149" s="8">
        <f t="shared" si="72"/>
        <v>364</v>
      </c>
      <c r="AG149" s="31">
        <f t="shared" si="73"/>
        <v>0.17510934599551858</v>
      </c>
      <c r="AH149" s="12">
        <v>1.8986666666666665</v>
      </c>
      <c r="AI149" s="97">
        <f t="shared" si="77"/>
        <v>334</v>
      </c>
      <c r="AJ149" s="31">
        <f t="shared" si="74"/>
        <v>-0.17436749737360027</v>
      </c>
      <c r="AK149" s="11">
        <v>228483.34997226845</v>
      </c>
      <c r="AL149" s="36"/>
    </row>
    <row r="150" spans="1:38" x14ac:dyDescent="0.3">
      <c r="A150" t="s">
        <v>550</v>
      </c>
      <c r="B150" s="3" t="s">
        <v>151</v>
      </c>
      <c r="C150" s="4" t="s">
        <v>101</v>
      </c>
      <c r="D150" s="5" t="s">
        <v>33</v>
      </c>
      <c r="E150" s="34">
        <f t="shared" si="55"/>
        <v>-1.8848793302294093</v>
      </c>
      <c r="F150" s="6">
        <f t="shared" si="56"/>
        <v>34.201835038035128</v>
      </c>
      <c r="G150" s="7">
        <f t="shared" si="57"/>
        <v>144</v>
      </c>
      <c r="H150" s="97">
        <f t="shared" si="58"/>
        <v>548</v>
      </c>
      <c r="I150" s="31">
        <f t="shared" si="59"/>
        <v>1.9706478617565162</v>
      </c>
      <c r="J150" s="9">
        <v>0.21299050177492074</v>
      </c>
      <c r="K150" s="8">
        <f t="shared" si="60"/>
        <v>410</v>
      </c>
      <c r="L150" s="31">
        <f t="shared" si="61"/>
        <v>0.5941495374195227</v>
      </c>
      <c r="M150" s="9">
        <v>2.1669853409815167E-2</v>
      </c>
      <c r="N150" s="8">
        <f t="shared" si="62"/>
        <v>164</v>
      </c>
      <c r="O150" s="31">
        <f t="shared" si="63"/>
        <v>-0.15708025988027596</v>
      </c>
      <c r="P150" s="9">
        <v>7.2312703583061883E-2</v>
      </c>
      <c r="Q150" s="8">
        <f t="shared" si="64"/>
        <v>147</v>
      </c>
      <c r="R150" s="31">
        <f t="shared" si="65"/>
        <v>4.1749275874018145E-2</v>
      </c>
      <c r="S150" s="10">
        <v>0.94914181760658067</v>
      </c>
      <c r="T150" s="8">
        <f t="shared" si="66"/>
        <v>95</v>
      </c>
      <c r="U150" s="31">
        <f t="shared" si="67"/>
        <v>-0.5520001223196922</v>
      </c>
      <c r="V150" s="16">
        <v>0.11134921289046402</v>
      </c>
      <c r="W150" s="97">
        <f t="shared" si="75"/>
        <v>145</v>
      </c>
      <c r="X150" s="31">
        <f t="shared" si="68"/>
        <v>-0.6778087618590275</v>
      </c>
      <c r="Y150" s="11">
        <v>90571</v>
      </c>
      <c r="Z150" s="8">
        <f t="shared" si="69"/>
        <v>266</v>
      </c>
      <c r="AA150" s="31">
        <f t="shared" si="70"/>
        <v>0.22988654171062498</v>
      </c>
      <c r="AB150" s="9">
        <v>4.0999999999999995E-2</v>
      </c>
      <c r="AC150" s="97">
        <f t="shared" si="76"/>
        <v>57</v>
      </c>
      <c r="AD150" s="31">
        <f t="shared" si="71"/>
        <v>-1.3185764613692115</v>
      </c>
      <c r="AE150" s="16">
        <v>0.85814360770577935</v>
      </c>
      <c r="AF150" s="8">
        <f t="shared" si="72"/>
        <v>223</v>
      </c>
      <c r="AG150" s="31">
        <f t="shared" si="73"/>
        <v>-0.10301316478646992</v>
      </c>
      <c r="AH150" s="12">
        <v>2.2013333333333334</v>
      </c>
      <c r="AI150" s="97">
        <f t="shared" si="77"/>
        <v>80</v>
      </c>
      <c r="AJ150" s="31">
        <f t="shared" si="74"/>
        <v>-0.26598240393295003</v>
      </c>
      <c r="AK150" s="11">
        <v>112877.27374831923</v>
      </c>
      <c r="AL150" s="36"/>
    </row>
    <row r="151" spans="1:38" x14ac:dyDescent="0.3">
      <c r="A151" t="s">
        <v>674</v>
      </c>
      <c r="B151" s="3" t="s">
        <v>1067</v>
      </c>
      <c r="C151" s="4" t="s">
        <v>47</v>
      </c>
      <c r="D151" s="5" t="s">
        <v>44</v>
      </c>
      <c r="E151" s="34">
        <f t="shared" si="55"/>
        <v>-1.8329416683333368</v>
      </c>
      <c r="F151" s="6">
        <f t="shared" si="56"/>
        <v>34.036201985658138</v>
      </c>
      <c r="G151" s="7">
        <f t="shared" si="57"/>
        <v>145</v>
      </c>
      <c r="H151" s="97">
        <f t="shared" si="58"/>
        <v>286</v>
      </c>
      <c r="I151" s="31">
        <f t="shared" si="59"/>
        <v>-1.5176943972259403E-2</v>
      </c>
      <c r="J151" s="9">
        <v>4.5694962282146978E-2</v>
      </c>
      <c r="K151" s="8">
        <f t="shared" si="60"/>
        <v>170</v>
      </c>
      <c r="L151" s="31">
        <f t="shared" si="61"/>
        <v>-0.20786939100585203</v>
      </c>
      <c r="M151" s="9">
        <v>4.8716920609462713E-2</v>
      </c>
      <c r="N151" s="8">
        <f t="shared" si="62"/>
        <v>222</v>
      </c>
      <c r="O151" s="31">
        <f t="shared" si="63"/>
        <v>8.3940626267520871E-2</v>
      </c>
      <c r="P151" s="9">
        <v>5.6284384257300042E-2</v>
      </c>
      <c r="Q151" s="8">
        <f t="shared" si="64"/>
        <v>273</v>
      </c>
      <c r="R151" s="31">
        <f t="shared" si="65"/>
        <v>4.9082948103942793E-2</v>
      </c>
      <c r="S151" s="10">
        <v>0.33167495854063017</v>
      </c>
      <c r="T151" s="8">
        <f t="shared" si="66"/>
        <v>81</v>
      </c>
      <c r="U151" s="31">
        <f t="shared" si="67"/>
        <v>-0.71794511671753225</v>
      </c>
      <c r="V151" s="16">
        <v>0.12210135761868623</v>
      </c>
      <c r="W151" s="97">
        <f t="shared" si="75"/>
        <v>118</v>
      </c>
      <c r="X151" s="31">
        <f t="shared" si="68"/>
        <v>-0.77996739673153692</v>
      </c>
      <c r="Y151" s="11">
        <v>85862</v>
      </c>
      <c r="Z151" s="8">
        <f t="shared" si="69"/>
        <v>111</v>
      </c>
      <c r="AA151" s="31">
        <f t="shared" si="70"/>
        <v>-0.43750517788353488</v>
      </c>
      <c r="AB151" s="9">
        <v>5.2000000000000005E-2</v>
      </c>
      <c r="AC151" s="97">
        <f t="shared" si="76"/>
        <v>221</v>
      </c>
      <c r="AD151" s="31">
        <f t="shared" si="71"/>
        <v>6.2615089722199563E-2</v>
      </c>
      <c r="AE151" s="16">
        <v>0.93512458376392238</v>
      </c>
      <c r="AF151" s="8">
        <f t="shared" si="72"/>
        <v>320</v>
      </c>
      <c r="AG151" s="31">
        <f t="shared" si="73"/>
        <v>8.5669067197786303E-2</v>
      </c>
      <c r="AH151" s="12">
        <v>1.9960000000000002</v>
      </c>
      <c r="AI151" s="97">
        <f t="shared" si="77"/>
        <v>168</v>
      </c>
      <c r="AJ151" s="31">
        <f t="shared" si="74"/>
        <v>-0.23527329659725849</v>
      </c>
      <c r="AK151" s="11">
        <v>151628.16633499172</v>
      </c>
      <c r="AL151" s="36"/>
    </row>
    <row r="152" spans="1:38" x14ac:dyDescent="0.3">
      <c r="A152" t="s">
        <v>372</v>
      </c>
      <c r="B152" s="3" t="s">
        <v>748</v>
      </c>
      <c r="C152" s="4" t="s">
        <v>89</v>
      </c>
      <c r="D152" s="5" t="s">
        <v>37</v>
      </c>
      <c r="E152" s="34">
        <f t="shared" si="55"/>
        <v>-1.8176742166517292</v>
      </c>
      <c r="F152" s="6">
        <f t="shared" si="56"/>
        <v>33.987512950924476</v>
      </c>
      <c r="G152" s="7">
        <f t="shared" si="57"/>
        <v>146</v>
      </c>
      <c r="H152" s="97">
        <f t="shared" si="58"/>
        <v>354</v>
      </c>
      <c r="I152" s="31">
        <f t="shared" si="59"/>
        <v>0.16516426931740441</v>
      </c>
      <c r="J152" s="9">
        <v>6.0887783160927134E-2</v>
      </c>
      <c r="K152" s="8">
        <f t="shared" si="60"/>
        <v>31</v>
      </c>
      <c r="L152" s="31">
        <f t="shared" si="61"/>
        <v>-1.6670709349964286</v>
      </c>
      <c r="M152" s="9">
        <v>9.7926634768740028E-2</v>
      </c>
      <c r="N152" s="8">
        <f t="shared" si="62"/>
        <v>201</v>
      </c>
      <c r="O152" s="31">
        <f t="shared" si="63"/>
        <v>-1.6171335489874188E-2</v>
      </c>
      <c r="P152" s="9">
        <v>6.2942008486562936E-2</v>
      </c>
      <c r="Q152" s="8">
        <f t="shared" si="64"/>
        <v>258</v>
      </c>
      <c r="R152" s="31">
        <f t="shared" si="65"/>
        <v>4.862444742801228E-2</v>
      </c>
      <c r="S152" s="10">
        <v>0.37027894347074797</v>
      </c>
      <c r="T152" s="8">
        <f t="shared" si="66"/>
        <v>156</v>
      </c>
      <c r="U152" s="31">
        <f t="shared" si="67"/>
        <v>-0.17855643444932201</v>
      </c>
      <c r="V152" s="16">
        <v>8.7152516904583019E-2</v>
      </c>
      <c r="W152" s="97">
        <f t="shared" si="75"/>
        <v>122</v>
      </c>
      <c r="X152" s="31">
        <f t="shared" si="68"/>
        <v>-0.76215634571638924</v>
      </c>
      <c r="Y152" s="11">
        <v>86683</v>
      </c>
      <c r="Z152" s="8">
        <f t="shared" si="69"/>
        <v>150</v>
      </c>
      <c r="AA152" s="31">
        <f t="shared" si="70"/>
        <v>-0.19481727984929492</v>
      </c>
      <c r="AB152" s="9">
        <v>4.8000000000000001E-2</v>
      </c>
      <c r="AC152" s="97">
        <f t="shared" si="76"/>
        <v>134</v>
      </c>
      <c r="AD152" s="31">
        <f t="shared" si="71"/>
        <v>-0.35912384416953136</v>
      </c>
      <c r="AE152" s="16">
        <v>0.91161888338003882</v>
      </c>
      <c r="AF152" s="8">
        <f t="shared" si="72"/>
        <v>432</v>
      </c>
      <c r="AG152" s="31">
        <f t="shared" si="73"/>
        <v>0.3699176244727701</v>
      </c>
      <c r="AH152" s="12">
        <v>1.6866666666666668</v>
      </c>
      <c r="AI152" s="97">
        <f t="shared" si="77"/>
        <v>21</v>
      </c>
      <c r="AJ152" s="31">
        <f t="shared" si="74"/>
        <v>-0.28990465641506563</v>
      </c>
      <c r="AK152" s="11">
        <v>82690.507775857812</v>
      </c>
      <c r="AL152" s="36"/>
    </row>
    <row r="153" spans="1:38" x14ac:dyDescent="0.3">
      <c r="A153" t="s">
        <v>542</v>
      </c>
      <c r="B153" s="3" t="s">
        <v>716</v>
      </c>
      <c r="C153" s="4" t="s">
        <v>224</v>
      </c>
      <c r="D153" s="5" t="s">
        <v>37</v>
      </c>
      <c r="E153" s="34">
        <f t="shared" si="55"/>
        <v>-1.8152087050317165</v>
      </c>
      <c r="F153" s="6">
        <f t="shared" si="56"/>
        <v>33.979650251673391</v>
      </c>
      <c r="G153" s="7">
        <f t="shared" si="57"/>
        <v>147</v>
      </c>
      <c r="H153" s="97">
        <f t="shared" si="58"/>
        <v>227</v>
      </c>
      <c r="I153" s="31">
        <f t="shared" si="59"/>
        <v>-0.19271385367855728</v>
      </c>
      <c r="J153" s="9">
        <v>3.0738389575676539E-2</v>
      </c>
      <c r="K153" s="8">
        <f t="shared" si="60"/>
        <v>328</v>
      </c>
      <c r="L153" s="31">
        <f t="shared" si="61"/>
        <v>0.36869860771436069</v>
      </c>
      <c r="M153" s="9">
        <v>2.9272898961284231E-2</v>
      </c>
      <c r="N153" s="8">
        <f t="shared" si="62"/>
        <v>283</v>
      </c>
      <c r="O153" s="31">
        <f t="shared" si="63"/>
        <v>0.31593970660470716</v>
      </c>
      <c r="P153" s="9">
        <v>4.085603112840467E-2</v>
      </c>
      <c r="Q153" s="8">
        <f t="shared" si="64"/>
        <v>31</v>
      </c>
      <c r="R153" s="31">
        <f t="shared" si="65"/>
        <v>1.0673046916215177E-2</v>
      </c>
      <c r="S153" s="10">
        <v>3.5656401944894651</v>
      </c>
      <c r="T153" s="8">
        <f t="shared" si="66"/>
        <v>147</v>
      </c>
      <c r="U153" s="31">
        <f t="shared" si="67"/>
        <v>-0.21742903044022679</v>
      </c>
      <c r="V153" s="16">
        <v>8.9671205579541682E-2</v>
      </c>
      <c r="W153" s="97">
        <f t="shared" si="75"/>
        <v>96</v>
      </c>
      <c r="X153" s="31">
        <f t="shared" si="68"/>
        <v>-0.84557107306504053</v>
      </c>
      <c r="Y153" s="11">
        <v>82838</v>
      </c>
      <c r="Z153" s="8">
        <f t="shared" si="69"/>
        <v>96</v>
      </c>
      <c r="AA153" s="31">
        <f t="shared" si="70"/>
        <v>-0.5588491269006548</v>
      </c>
      <c r="AB153" s="9">
        <v>5.4000000000000006E-2</v>
      </c>
      <c r="AC153" s="97">
        <f t="shared" si="76"/>
        <v>149</v>
      </c>
      <c r="AD153" s="31">
        <f t="shared" si="71"/>
        <v>-0.25577739806521715</v>
      </c>
      <c r="AE153" s="16">
        <v>0.91737891737891741</v>
      </c>
      <c r="AF153" s="8">
        <f t="shared" si="72"/>
        <v>26</v>
      </c>
      <c r="AG153" s="31">
        <f t="shared" si="73"/>
        <v>-0.94748867384587721</v>
      </c>
      <c r="AH153" s="12">
        <v>3.1203333333333334</v>
      </c>
      <c r="AI153" s="97">
        <f t="shared" si="77"/>
        <v>28</v>
      </c>
      <c r="AJ153" s="31">
        <f t="shared" si="74"/>
        <v>-0.28527540051592443</v>
      </c>
      <c r="AK153" s="11">
        <v>88532.025607779578</v>
      </c>
      <c r="AL153" s="36"/>
    </row>
    <row r="154" spans="1:38" x14ac:dyDescent="0.3">
      <c r="A154" t="s">
        <v>1023</v>
      </c>
      <c r="B154" s="3" t="s">
        <v>627</v>
      </c>
      <c r="C154" s="4" t="s">
        <v>89</v>
      </c>
      <c r="D154" s="5" t="s">
        <v>37</v>
      </c>
      <c r="E154" s="34">
        <f t="shared" si="55"/>
        <v>-1.79522190973462</v>
      </c>
      <c r="F154" s="6">
        <f t="shared" si="56"/>
        <v>33.915910880445693</v>
      </c>
      <c r="G154" s="7">
        <f t="shared" si="57"/>
        <v>148</v>
      </c>
      <c r="H154" s="97">
        <f t="shared" si="58"/>
        <v>392</v>
      </c>
      <c r="I154" s="31">
        <f t="shared" si="59"/>
        <v>0.2910897954783121</v>
      </c>
      <c r="J154" s="9">
        <v>7.1496361910787787E-2</v>
      </c>
      <c r="K154" s="8">
        <f t="shared" si="60"/>
        <v>130</v>
      </c>
      <c r="L154" s="31">
        <f t="shared" si="61"/>
        <v>-0.41200046563586168</v>
      </c>
      <c r="M154" s="9">
        <v>5.5600981193785773E-2</v>
      </c>
      <c r="N154" s="8">
        <f t="shared" si="62"/>
        <v>132</v>
      </c>
      <c r="O154" s="31">
        <f t="shared" si="63"/>
        <v>-0.3309365731418682</v>
      </c>
      <c r="P154" s="9">
        <v>8.3874458874458879E-2</v>
      </c>
      <c r="Q154" s="8">
        <f t="shared" si="64"/>
        <v>203</v>
      </c>
      <c r="R154" s="31">
        <f t="shared" si="65"/>
        <v>4.6008957803215157E-2</v>
      </c>
      <c r="S154" s="10">
        <v>0.59049306170652494</v>
      </c>
      <c r="T154" s="8">
        <f t="shared" si="66"/>
        <v>70</v>
      </c>
      <c r="U154" s="31">
        <f t="shared" si="67"/>
        <v>-0.86469172978570097</v>
      </c>
      <c r="V154" s="16">
        <v>0.13160957344532712</v>
      </c>
      <c r="W154" s="97">
        <f t="shared" si="75"/>
        <v>79</v>
      </c>
      <c r="X154" s="31">
        <f t="shared" si="68"/>
        <v>-0.93091659644334857</v>
      </c>
      <c r="Y154" s="11">
        <v>78904</v>
      </c>
      <c r="Z154" s="8">
        <f t="shared" si="69"/>
        <v>191</v>
      </c>
      <c r="AA154" s="31">
        <f t="shared" si="70"/>
        <v>-1.2801356323614959E-2</v>
      </c>
      <c r="AB154" s="9">
        <v>4.4999999999999998E-2</v>
      </c>
      <c r="AC154" s="97">
        <f t="shared" si="76"/>
        <v>351</v>
      </c>
      <c r="AD154" s="31">
        <f t="shared" si="71"/>
        <v>0.460126857010763</v>
      </c>
      <c r="AE154" s="16">
        <v>0.95727997836960932</v>
      </c>
      <c r="AF154" s="8">
        <f t="shared" si="72"/>
        <v>149</v>
      </c>
      <c r="AG154" s="31">
        <f t="shared" si="73"/>
        <v>-0.2622903736043487</v>
      </c>
      <c r="AH154" s="12">
        <v>2.3746666666666667</v>
      </c>
      <c r="AI154" s="97">
        <f t="shared" si="77"/>
        <v>84</v>
      </c>
      <c r="AJ154" s="31">
        <f t="shared" si="74"/>
        <v>-0.26484483165436418</v>
      </c>
      <c r="AK154" s="11">
        <v>114312.74175770102</v>
      </c>
      <c r="AL154" s="36"/>
    </row>
    <row r="155" spans="1:38" x14ac:dyDescent="0.3">
      <c r="A155" t="s">
        <v>786</v>
      </c>
      <c r="B155" s="3" t="s">
        <v>482</v>
      </c>
      <c r="C155" s="4" t="s">
        <v>72</v>
      </c>
      <c r="D155" s="5" t="s">
        <v>37</v>
      </c>
      <c r="E155" s="34">
        <f t="shared" si="55"/>
        <v>-1.7746836534760719</v>
      </c>
      <c r="F155" s="6">
        <f t="shared" si="56"/>
        <v>33.850412859348573</v>
      </c>
      <c r="G155" s="7">
        <f t="shared" si="57"/>
        <v>149</v>
      </c>
      <c r="H155" s="97">
        <f t="shared" si="58"/>
        <v>459</v>
      </c>
      <c r="I155" s="31">
        <f t="shared" si="59"/>
        <v>0.57951130430698017</v>
      </c>
      <c r="J155" s="9">
        <v>9.5794392523364413E-2</v>
      </c>
      <c r="K155" s="8">
        <f t="shared" si="60"/>
        <v>80</v>
      </c>
      <c r="L155" s="31">
        <f t="shared" si="61"/>
        <v>-0.84174172325835039</v>
      </c>
      <c r="M155" s="9">
        <v>7.0093457943925228E-2</v>
      </c>
      <c r="N155" s="8">
        <f t="shared" si="62"/>
        <v>183</v>
      </c>
      <c r="O155" s="31">
        <f t="shared" si="63"/>
        <v>-8.9811275229456616E-2</v>
      </c>
      <c r="P155" s="9">
        <v>6.78391959798995E-2</v>
      </c>
      <c r="Q155" s="8">
        <f t="shared" si="64"/>
        <v>68</v>
      </c>
      <c r="R155" s="31">
        <f t="shared" si="65"/>
        <v>2.7698104276827916E-2</v>
      </c>
      <c r="S155" s="10">
        <v>2.1321961620469083</v>
      </c>
      <c r="T155" s="8">
        <f t="shared" si="66"/>
        <v>306</v>
      </c>
      <c r="U155" s="31">
        <f t="shared" si="67"/>
        <v>0.31812600104735239</v>
      </c>
      <c r="V155" s="16">
        <v>5.4970760233918128E-2</v>
      </c>
      <c r="W155" s="97">
        <f t="shared" si="75"/>
        <v>57</v>
      </c>
      <c r="X155" s="31">
        <f t="shared" si="68"/>
        <v>-1.0698471332289825</v>
      </c>
      <c r="Y155" s="11">
        <v>72500</v>
      </c>
      <c r="Z155" s="8">
        <f t="shared" si="69"/>
        <v>164</v>
      </c>
      <c r="AA155" s="31">
        <f t="shared" si="70"/>
        <v>-0.13414530534073493</v>
      </c>
      <c r="AB155" s="9">
        <v>4.7E-2</v>
      </c>
      <c r="AC155" s="97">
        <f t="shared" si="76"/>
        <v>148</v>
      </c>
      <c r="AD155" s="31">
        <f t="shared" si="71"/>
        <v>-0.25938379578051246</v>
      </c>
      <c r="AE155" s="16">
        <v>0.91717791411042948</v>
      </c>
      <c r="AF155" s="8">
        <f t="shared" si="72"/>
        <v>5</v>
      </c>
      <c r="AG155" s="31">
        <f t="shared" si="73"/>
        <v>-1.7086499506005477</v>
      </c>
      <c r="AH155" s="12">
        <v>3.9486666666666665</v>
      </c>
      <c r="AI155" s="97">
        <f t="shared" si="77"/>
        <v>14</v>
      </c>
      <c r="AJ155" s="31">
        <f t="shared" si="74"/>
        <v>-0.29840062733034506</v>
      </c>
      <c r="AK155" s="11">
        <v>71969.699360341154</v>
      </c>
      <c r="AL155" s="36"/>
    </row>
    <row r="156" spans="1:38" x14ac:dyDescent="0.3">
      <c r="A156" t="s">
        <v>561</v>
      </c>
      <c r="B156" s="3" t="s">
        <v>714</v>
      </c>
      <c r="C156" s="4" t="s">
        <v>36</v>
      </c>
      <c r="D156" s="5" t="s">
        <v>37</v>
      </c>
      <c r="E156" s="34">
        <f t="shared" si="55"/>
        <v>-1.7707476240944799</v>
      </c>
      <c r="F156" s="6">
        <f t="shared" si="56"/>
        <v>33.837860569990163</v>
      </c>
      <c r="G156" s="7">
        <f t="shared" si="57"/>
        <v>150</v>
      </c>
      <c r="H156" s="97">
        <f t="shared" si="58"/>
        <v>49</v>
      </c>
      <c r="I156" s="31">
        <f t="shared" si="59"/>
        <v>-0.96138346986826462</v>
      </c>
      <c r="J156" s="9">
        <v>-3.4018077239112543E-2</v>
      </c>
      <c r="K156" s="8">
        <f t="shared" si="60"/>
        <v>535</v>
      </c>
      <c r="L156" s="31">
        <f t="shared" si="61"/>
        <v>1.236719487151499</v>
      </c>
      <c r="M156" s="9">
        <v>0</v>
      </c>
      <c r="N156" s="8">
        <f t="shared" si="62"/>
        <v>209</v>
      </c>
      <c r="O156" s="31">
        <f t="shared" si="63"/>
        <v>2.8068205666886153E-2</v>
      </c>
      <c r="P156" s="9">
        <v>0.06</v>
      </c>
      <c r="Q156" s="8">
        <f t="shared" si="64"/>
        <v>114</v>
      </c>
      <c r="R156" s="31">
        <f t="shared" si="65"/>
        <v>3.6857539140727563E-2</v>
      </c>
      <c r="S156" s="10">
        <v>1.3610071452875128</v>
      </c>
      <c r="T156" s="8">
        <f t="shared" si="66"/>
        <v>157</v>
      </c>
      <c r="U156" s="31">
        <f t="shared" si="67"/>
        <v>-0.17807328692551008</v>
      </c>
      <c r="V156" s="16">
        <v>8.7121212121212127E-2</v>
      </c>
      <c r="W156" s="97">
        <f t="shared" si="75"/>
        <v>176</v>
      </c>
      <c r="X156" s="31">
        <f t="shared" si="68"/>
        <v>-0.61597990023518967</v>
      </c>
      <c r="Y156" s="11">
        <v>93421</v>
      </c>
      <c r="Z156" s="8">
        <f t="shared" si="69"/>
        <v>111</v>
      </c>
      <c r="AA156" s="31">
        <f t="shared" si="70"/>
        <v>-0.43750517788353488</v>
      </c>
      <c r="AB156" s="9">
        <v>5.2000000000000005E-2</v>
      </c>
      <c r="AC156" s="97">
        <f t="shared" si="76"/>
        <v>110</v>
      </c>
      <c r="AD156" s="31">
        <f t="shared" si="71"/>
        <v>-0.56148399758967171</v>
      </c>
      <c r="AE156" s="16">
        <v>0.90034030140982013</v>
      </c>
      <c r="AF156" s="8">
        <f t="shared" si="72"/>
        <v>176</v>
      </c>
      <c r="AG156" s="31">
        <f t="shared" si="73"/>
        <v>-0.19857949007719727</v>
      </c>
      <c r="AH156" s="12">
        <v>2.3053333333333335</v>
      </c>
      <c r="AI156" s="97">
        <f t="shared" si="77"/>
        <v>130</v>
      </c>
      <c r="AJ156" s="31">
        <f t="shared" si="74"/>
        <v>-0.24728055227878684</v>
      </c>
      <c r="AK156" s="11">
        <v>136476.57400476353</v>
      </c>
      <c r="AL156" s="36"/>
    </row>
    <row r="157" spans="1:38" x14ac:dyDescent="0.3">
      <c r="A157" t="s">
        <v>206</v>
      </c>
      <c r="B157" s="3" t="s">
        <v>702</v>
      </c>
      <c r="C157" s="4" t="s">
        <v>72</v>
      </c>
      <c r="D157" s="5" t="s">
        <v>37</v>
      </c>
      <c r="E157" s="34">
        <f t="shared" si="55"/>
        <v>-1.7643589909501289</v>
      </c>
      <c r="F157" s="6">
        <f t="shared" si="56"/>
        <v>33.817486745493923</v>
      </c>
      <c r="G157" s="7">
        <f t="shared" si="57"/>
        <v>151</v>
      </c>
      <c r="H157" s="97">
        <f t="shared" si="58"/>
        <v>184</v>
      </c>
      <c r="I157" s="31">
        <f t="shared" si="59"/>
        <v>-0.33633643286832388</v>
      </c>
      <c r="J157" s="9">
        <v>1.8638925010836527E-2</v>
      </c>
      <c r="K157" s="8">
        <f t="shared" si="60"/>
        <v>248</v>
      </c>
      <c r="L157" s="31">
        <f t="shared" si="61"/>
        <v>7.6088227954298121E-2</v>
      </c>
      <c r="M157" s="9">
        <v>3.9140811455847253E-2</v>
      </c>
      <c r="N157" s="8">
        <f t="shared" si="62"/>
        <v>129</v>
      </c>
      <c r="O157" s="31">
        <f t="shared" si="63"/>
        <v>-0.3396071550951732</v>
      </c>
      <c r="P157" s="9">
        <v>8.4451068057625436E-2</v>
      </c>
      <c r="Q157" s="8">
        <f t="shared" si="64"/>
        <v>78</v>
      </c>
      <c r="R157" s="31">
        <f t="shared" si="65"/>
        <v>3.0279013060105976E-2</v>
      </c>
      <c r="S157" s="10">
        <v>1.9148936170212765</v>
      </c>
      <c r="T157" s="8">
        <f t="shared" si="66"/>
        <v>106</v>
      </c>
      <c r="U157" s="31">
        <f t="shared" si="67"/>
        <v>-0.45597012546770366</v>
      </c>
      <c r="V157" s="16">
        <v>0.10512710038776389</v>
      </c>
      <c r="W157" s="97">
        <f t="shared" si="75"/>
        <v>86</v>
      </c>
      <c r="X157" s="31">
        <f t="shared" si="68"/>
        <v>-0.91139169277266296</v>
      </c>
      <c r="Y157" s="11">
        <v>79804</v>
      </c>
      <c r="Z157" s="8">
        <f t="shared" si="69"/>
        <v>218</v>
      </c>
      <c r="AA157" s="31">
        <f t="shared" si="70"/>
        <v>0.10854259269350501</v>
      </c>
      <c r="AB157" s="9">
        <v>4.2999999999999997E-2</v>
      </c>
      <c r="AC157" s="97">
        <f t="shared" si="76"/>
        <v>255</v>
      </c>
      <c r="AD157" s="31">
        <f t="shared" si="71"/>
        <v>0.20705843104150159</v>
      </c>
      <c r="AE157" s="16">
        <v>0.94317516110134736</v>
      </c>
      <c r="AF157" s="8">
        <f t="shared" si="72"/>
        <v>15</v>
      </c>
      <c r="AG157" s="31">
        <f t="shared" si="73"/>
        <v>-1.0816490920424751</v>
      </c>
      <c r="AH157" s="12">
        <v>3.2663333333333333</v>
      </c>
      <c r="AI157" s="97">
        <f t="shared" si="77"/>
        <v>63</v>
      </c>
      <c r="AJ157" s="31">
        <f t="shared" si="74"/>
        <v>-0.27118292068230565</v>
      </c>
      <c r="AK157" s="11">
        <v>106314.89914893617</v>
      </c>
      <c r="AL157" s="36"/>
    </row>
    <row r="158" spans="1:38" x14ac:dyDescent="0.3">
      <c r="A158" t="s">
        <v>995</v>
      </c>
      <c r="B158" s="3" t="s">
        <v>625</v>
      </c>
      <c r="C158" s="4" t="s">
        <v>101</v>
      </c>
      <c r="D158" s="5" t="s">
        <v>33</v>
      </c>
      <c r="E158" s="34">
        <f t="shared" si="55"/>
        <v>-1.7409212280036894</v>
      </c>
      <c r="F158" s="6">
        <f t="shared" si="56"/>
        <v>33.742741982715131</v>
      </c>
      <c r="G158" s="7">
        <f t="shared" si="57"/>
        <v>152</v>
      </c>
      <c r="H158" s="97">
        <f t="shared" si="58"/>
        <v>383</v>
      </c>
      <c r="I158" s="31">
        <f t="shared" si="59"/>
        <v>0.24670576712169467</v>
      </c>
      <c r="J158" s="9">
        <v>6.7757235504791513E-2</v>
      </c>
      <c r="K158" s="8">
        <f t="shared" si="60"/>
        <v>192</v>
      </c>
      <c r="L158" s="31">
        <f t="shared" si="61"/>
        <v>-0.1375709531870391</v>
      </c>
      <c r="M158" s="9">
        <v>4.6346195300711358E-2</v>
      </c>
      <c r="N158" s="8">
        <f t="shared" si="62"/>
        <v>188</v>
      </c>
      <c r="O158" s="31">
        <f t="shared" si="63"/>
        <v>-6.2209319532023855E-2</v>
      </c>
      <c r="P158" s="9">
        <v>6.6003616636528026E-2</v>
      </c>
      <c r="Q158" s="8">
        <f t="shared" si="64"/>
        <v>97</v>
      </c>
      <c r="R158" s="31">
        <f t="shared" si="65"/>
        <v>3.3641739749295504E-2</v>
      </c>
      <c r="S158" s="10">
        <v>1.6317650258362795</v>
      </c>
      <c r="T158" s="8">
        <f t="shared" si="66"/>
        <v>92</v>
      </c>
      <c r="U158" s="31">
        <f t="shared" si="67"/>
        <v>-0.63619376900410396</v>
      </c>
      <c r="V158" s="16">
        <v>0.11680440771349862</v>
      </c>
      <c r="W158" s="97">
        <f t="shared" si="75"/>
        <v>175</v>
      </c>
      <c r="X158" s="31">
        <f t="shared" si="68"/>
        <v>-0.61788900192743446</v>
      </c>
      <c r="Y158" s="11">
        <v>93333</v>
      </c>
      <c r="Z158" s="8">
        <f t="shared" si="69"/>
        <v>218</v>
      </c>
      <c r="AA158" s="31">
        <f t="shared" si="70"/>
        <v>0.10854259269350501</v>
      </c>
      <c r="AB158" s="9">
        <v>4.2999999999999997E-2</v>
      </c>
      <c r="AC158" s="97">
        <f t="shared" si="76"/>
        <v>118</v>
      </c>
      <c r="AD158" s="31">
        <f t="shared" si="71"/>
        <v>-0.49973822771549931</v>
      </c>
      <c r="AE158" s="16">
        <v>0.90378171373863092</v>
      </c>
      <c r="AF158" s="8">
        <f t="shared" si="72"/>
        <v>207</v>
      </c>
      <c r="AG158" s="31">
        <f t="shared" si="73"/>
        <v>-0.12935516470634983</v>
      </c>
      <c r="AH158" s="12">
        <v>2.23</v>
      </c>
      <c r="AI158" s="97">
        <f t="shared" si="77"/>
        <v>127</v>
      </c>
      <c r="AJ158" s="31">
        <f t="shared" si="74"/>
        <v>-0.24808061829801953</v>
      </c>
      <c r="AK158" s="11">
        <v>135466.99492339769</v>
      </c>
      <c r="AL158" s="36"/>
    </row>
    <row r="159" spans="1:38" x14ac:dyDescent="0.3">
      <c r="A159" t="s">
        <v>122</v>
      </c>
      <c r="B159" s="3" t="s">
        <v>1051</v>
      </c>
      <c r="C159" s="4" t="s">
        <v>36</v>
      </c>
      <c r="D159" s="5" t="s">
        <v>37</v>
      </c>
      <c r="E159" s="34">
        <f t="shared" si="55"/>
        <v>-1.664246409328296</v>
      </c>
      <c r="F159" s="6">
        <f t="shared" si="56"/>
        <v>33.498220304340961</v>
      </c>
      <c r="G159" s="7">
        <f t="shared" si="57"/>
        <v>153</v>
      </c>
      <c r="H159" s="97">
        <f t="shared" si="58"/>
        <v>17</v>
      </c>
      <c r="I159" s="31">
        <f t="shared" si="59"/>
        <v>-1.7983588153633023</v>
      </c>
      <c r="J159" s="9">
        <v>-0.1045289508885916</v>
      </c>
      <c r="K159" s="8">
        <f t="shared" si="60"/>
        <v>240</v>
      </c>
      <c r="L159" s="31">
        <f t="shared" si="61"/>
        <v>4.53158290415673E-2</v>
      </c>
      <c r="M159" s="9">
        <v>4.0178571428571432E-2</v>
      </c>
      <c r="N159" s="8">
        <f t="shared" si="62"/>
        <v>161</v>
      </c>
      <c r="O159" s="31">
        <f t="shared" si="63"/>
        <v>-0.15885716311597753</v>
      </c>
      <c r="P159" s="9">
        <v>7.2430870821295915E-2</v>
      </c>
      <c r="Q159" s="8">
        <f t="shared" si="64"/>
        <v>218</v>
      </c>
      <c r="R159" s="31">
        <f t="shared" si="65"/>
        <v>4.6685817933383646E-2</v>
      </c>
      <c r="S159" s="10">
        <v>0.53350405463081518</v>
      </c>
      <c r="T159" s="8">
        <f t="shared" si="66"/>
        <v>117</v>
      </c>
      <c r="U159" s="31">
        <f t="shared" si="67"/>
        <v>-0.39099950345174733</v>
      </c>
      <c r="V159" s="16">
        <v>0.10091743119266056</v>
      </c>
      <c r="W159" s="97">
        <f t="shared" si="75"/>
        <v>44</v>
      </c>
      <c r="X159" s="31">
        <f t="shared" si="68"/>
        <v>-1.1529147511790439</v>
      </c>
      <c r="Y159" s="11">
        <v>68671</v>
      </c>
      <c r="Z159" s="8">
        <f t="shared" si="69"/>
        <v>150</v>
      </c>
      <c r="AA159" s="31">
        <f t="shared" si="70"/>
        <v>-0.19481727984929492</v>
      </c>
      <c r="AB159" s="9">
        <v>4.8000000000000001E-2</v>
      </c>
      <c r="AC159" s="97">
        <f t="shared" si="76"/>
        <v>369</v>
      </c>
      <c r="AD159" s="31">
        <f t="shared" si="71"/>
        <v>0.49990501865908815</v>
      </c>
      <c r="AE159" s="16">
        <v>0.9594970218398412</v>
      </c>
      <c r="AF159" s="8">
        <f t="shared" si="72"/>
        <v>459</v>
      </c>
      <c r="AG159" s="31">
        <f t="shared" si="73"/>
        <v>0.47804234507413773</v>
      </c>
      <c r="AH159" s="12">
        <v>1.5690000000000002</v>
      </c>
      <c r="AI159" s="97">
        <f t="shared" si="77"/>
        <v>505</v>
      </c>
      <c r="AJ159" s="31">
        <f t="shared" si="74"/>
        <v>2.2006447948781278E-2</v>
      </c>
      <c r="AK159" s="11">
        <v>476281.68480580451</v>
      </c>
      <c r="AL159" s="36"/>
    </row>
    <row r="160" spans="1:38" x14ac:dyDescent="0.3">
      <c r="A160" t="s">
        <v>353</v>
      </c>
      <c r="B160" s="3" t="s">
        <v>230</v>
      </c>
      <c r="C160" s="4" t="s">
        <v>136</v>
      </c>
      <c r="D160" s="5" t="s">
        <v>44</v>
      </c>
      <c r="E160" s="34">
        <f t="shared" si="55"/>
        <v>-1.6550119710061391</v>
      </c>
      <c r="F160" s="6">
        <f t="shared" si="56"/>
        <v>33.468770996258002</v>
      </c>
      <c r="G160" s="7">
        <f t="shared" si="57"/>
        <v>154</v>
      </c>
      <c r="H160" s="97">
        <f t="shared" si="58"/>
        <v>353</v>
      </c>
      <c r="I160" s="31">
        <f t="shared" si="59"/>
        <v>0.16473949907204033</v>
      </c>
      <c r="J160" s="9">
        <v>6.0851998449630518E-2</v>
      </c>
      <c r="K160" s="8">
        <f t="shared" si="60"/>
        <v>378</v>
      </c>
      <c r="L160" s="31">
        <f t="shared" si="61"/>
        <v>0.50506142667041409</v>
      </c>
      <c r="M160" s="9">
        <v>2.4674236514402936E-2</v>
      </c>
      <c r="N160" s="8">
        <f t="shared" si="62"/>
        <v>94</v>
      </c>
      <c r="O160" s="31">
        <f t="shared" si="63"/>
        <v>-0.64884244792427781</v>
      </c>
      <c r="P160" s="9">
        <v>0.10501576723984055</v>
      </c>
      <c r="Q160" s="8">
        <f t="shared" si="64"/>
        <v>166</v>
      </c>
      <c r="R160" s="31">
        <f t="shared" si="65"/>
        <v>4.3817504242005714E-2</v>
      </c>
      <c r="S160" s="10">
        <v>0.77500498217488534</v>
      </c>
      <c r="T160" s="8">
        <f t="shared" si="66"/>
        <v>196</v>
      </c>
      <c r="U160" s="31">
        <f t="shared" si="67"/>
        <v>-5.6991126572953001E-2</v>
      </c>
      <c r="V160" s="16">
        <v>7.9275884114539522E-2</v>
      </c>
      <c r="W160" s="97">
        <f t="shared" si="75"/>
        <v>200</v>
      </c>
      <c r="X160" s="31">
        <f t="shared" si="68"/>
        <v>-0.51149997125960978</v>
      </c>
      <c r="Y160" s="11">
        <v>98237</v>
      </c>
      <c r="Z160" s="8">
        <f t="shared" si="69"/>
        <v>202</v>
      </c>
      <c r="AA160" s="31">
        <f t="shared" si="70"/>
        <v>4.7870618184944605E-2</v>
      </c>
      <c r="AB160" s="9">
        <v>4.4000000000000004E-2</v>
      </c>
      <c r="AC160" s="97">
        <f t="shared" si="76"/>
        <v>101</v>
      </c>
      <c r="AD160" s="31">
        <f t="shared" si="71"/>
        <v>-0.6396409239370513</v>
      </c>
      <c r="AE160" s="16">
        <v>0.89598421012677443</v>
      </c>
      <c r="AF160" s="8">
        <f t="shared" si="72"/>
        <v>265</v>
      </c>
      <c r="AG160" s="31">
        <f t="shared" si="73"/>
        <v>-2.1536746429631923E-2</v>
      </c>
      <c r="AH160" s="12">
        <v>2.1126666666666667</v>
      </c>
      <c r="AI160" s="97">
        <f t="shared" si="77"/>
        <v>251</v>
      </c>
      <c r="AJ160" s="31">
        <f t="shared" si="74"/>
        <v>-0.20716667426961219</v>
      </c>
      <c r="AK160" s="11">
        <v>187095.06190075507</v>
      </c>
      <c r="AL160" s="36">
        <v>1</v>
      </c>
    </row>
    <row r="161" spans="1:38" x14ac:dyDescent="0.3">
      <c r="A161" t="s">
        <v>660</v>
      </c>
      <c r="B161" s="3" t="s">
        <v>366</v>
      </c>
      <c r="C161" s="4" t="s">
        <v>61</v>
      </c>
      <c r="D161" s="5" t="s">
        <v>44</v>
      </c>
      <c r="E161" s="34">
        <f t="shared" si="55"/>
        <v>-1.6510667167121134</v>
      </c>
      <c r="F161" s="6">
        <f t="shared" si="56"/>
        <v>33.456189287970275</v>
      </c>
      <c r="G161" s="7">
        <f t="shared" si="57"/>
        <v>155</v>
      </c>
      <c r="H161" s="97">
        <f t="shared" si="58"/>
        <v>239</v>
      </c>
      <c r="I161" s="31">
        <f t="shared" si="59"/>
        <v>-0.16490101398735232</v>
      </c>
      <c r="J161" s="9">
        <v>3.3081478456197688E-2</v>
      </c>
      <c r="K161" s="8">
        <f t="shared" si="60"/>
        <v>346</v>
      </c>
      <c r="L161" s="31">
        <f t="shared" si="61"/>
        <v>0.40727296215810455</v>
      </c>
      <c r="M161" s="9">
        <v>2.7972027972027972E-2</v>
      </c>
      <c r="N161" s="8">
        <f t="shared" si="62"/>
        <v>210</v>
      </c>
      <c r="O161" s="31">
        <f t="shared" si="63"/>
        <v>3.1043189337819646E-2</v>
      </c>
      <c r="P161" s="9">
        <v>5.9802158273381298E-2</v>
      </c>
      <c r="Q161" s="8">
        <f t="shared" si="64"/>
        <v>253</v>
      </c>
      <c r="R161" s="31">
        <f t="shared" si="65"/>
        <v>4.832685534849445E-2</v>
      </c>
      <c r="S161" s="10">
        <v>0.39533504645186796</v>
      </c>
      <c r="T161" s="8">
        <f t="shared" si="66"/>
        <v>183</v>
      </c>
      <c r="U161" s="31">
        <f t="shared" si="67"/>
        <v>-7.2150572532363566E-2</v>
      </c>
      <c r="V161" s="16">
        <v>8.0258116555757208E-2</v>
      </c>
      <c r="W161" s="97">
        <f t="shared" si="75"/>
        <v>168</v>
      </c>
      <c r="X161" s="31">
        <f t="shared" si="68"/>
        <v>-0.63066696666302768</v>
      </c>
      <c r="Y161" s="11">
        <v>92744</v>
      </c>
      <c r="Z161" s="8">
        <f t="shared" si="69"/>
        <v>89</v>
      </c>
      <c r="AA161" s="31">
        <f t="shared" si="70"/>
        <v>-0.61952110140921435</v>
      </c>
      <c r="AB161" s="9">
        <v>5.5E-2</v>
      </c>
      <c r="AC161" s="97">
        <f t="shared" si="76"/>
        <v>144</v>
      </c>
      <c r="AD161" s="31">
        <f t="shared" si="71"/>
        <v>-0.28674210314456172</v>
      </c>
      <c r="AE161" s="16">
        <v>0.91565309360126912</v>
      </c>
      <c r="AF161" s="8">
        <f t="shared" si="72"/>
        <v>84</v>
      </c>
      <c r="AG161" s="31">
        <f t="shared" si="73"/>
        <v>-0.49385493103957268</v>
      </c>
      <c r="AH161" s="12">
        <v>2.6266666666666669</v>
      </c>
      <c r="AI161" s="97">
        <f t="shared" si="77"/>
        <v>173</v>
      </c>
      <c r="AJ161" s="31">
        <f t="shared" si="74"/>
        <v>-0.23394108772822059</v>
      </c>
      <c r="AK161" s="11">
        <v>153309.24036370823</v>
      </c>
      <c r="AL161" s="36"/>
    </row>
    <row r="162" spans="1:38" x14ac:dyDescent="0.3">
      <c r="A162" t="s">
        <v>227</v>
      </c>
      <c r="B162" s="3" t="s">
        <v>391</v>
      </c>
      <c r="C162" s="4" t="s">
        <v>72</v>
      </c>
      <c r="D162" s="5" t="s">
        <v>37</v>
      </c>
      <c r="E162" s="34">
        <f t="shared" si="55"/>
        <v>-1.6438234857404042</v>
      </c>
      <c r="F162" s="6">
        <f t="shared" si="56"/>
        <v>33.433090087676732</v>
      </c>
      <c r="G162" s="7">
        <f t="shared" si="57"/>
        <v>156</v>
      </c>
      <c r="H162" s="97">
        <f t="shared" si="58"/>
        <v>157</v>
      </c>
      <c r="I162" s="31">
        <f t="shared" si="59"/>
        <v>-0.43040316853418104</v>
      </c>
      <c r="J162" s="9">
        <v>1.0714285714285676E-2</v>
      </c>
      <c r="K162" s="8">
        <f t="shared" si="60"/>
        <v>92</v>
      </c>
      <c r="L162" s="31">
        <f t="shared" si="61"/>
        <v>-0.769101027065898</v>
      </c>
      <c r="M162" s="9">
        <v>6.7643742953776773E-2</v>
      </c>
      <c r="N162" s="8">
        <f t="shared" si="62"/>
        <v>59</v>
      </c>
      <c r="O162" s="31">
        <f t="shared" si="63"/>
        <v>-1.1970900471594548</v>
      </c>
      <c r="P162" s="9">
        <v>0.14147521160822249</v>
      </c>
      <c r="Q162" s="8">
        <f t="shared" si="64"/>
        <v>63</v>
      </c>
      <c r="R162" s="31">
        <f t="shared" si="65"/>
        <v>2.6792072152155309E-2</v>
      </c>
      <c r="S162" s="10">
        <v>2.2084805653710249</v>
      </c>
      <c r="T162" s="8">
        <f t="shared" si="66"/>
        <v>337</v>
      </c>
      <c r="U162" s="31">
        <f t="shared" si="67"/>
        <v>0.44396456626875785</v>
      </c>
      <c r="V162" s="16">
        <v>4.6817248459958931E-2</v>
      </c>
      <c r="W162" s="97">
        <f t="shared" si="75"/>
        <v>213</v>
      </c>
      <c r="X162" s="31">
        <f t="shared" si="68"/>
        <v>-0.46646252679256167</v>
      </c>
      <c r="Y162" s="11">
        <v>100313</v>
      </c>
      <c r="Z162" s="8">
        <f t="shared" si="69"/>
        <v>128</v>
      </c>
      <c r="AA162" s="31">
        <f t="shared" si="70"/>
        <v>-0.3161612288664149</v>
      </c>
      <c r="AB162" s="9">
        <v>0.05</v>
      </c>
      <c r="AC162" s="97">
        <f t="shared" si="76"/>
        <v>368</v>
      </c>
      <c r="AD162" s="31">
        <f t="shared" si="71"/>
        <v>0.49708794655125565</v>
      </c>
      <c r="AE162" s="16">
        <v>0.95934001178550388</v>
      </c>
      <c r="AF162" s="8">
        <f t="shared" si="72"/>
        <v>14</v>
      </c>
      <c r="AG162" s="31">
        <f t="shared" si="73"/>
        <v>-1.0908381617819682</v>
      </c>
      <c r="AH162" s="12">
        <v>3.2763333333333335</v>
      </c>
      <c r="AI162" s="97">
        <f t="shared" si="77"/>
        <v>161</v>
      </c>
      <c r="AJ162" s="31">
        <f t="shared" si="74"/>
        <v>-0.23747471419451877</v>
      </c>
      <c r="AK162" s="11">
        <v>148850.26413427561</v>
      </c>
      <c r="AL162" s="36"/>
    </row>
    <row r="163" spans="1:38" x14ac:dyDescent="0.3">
      <c r="A163" t="s">
        <v>359</v>
      </c>
      <c r="B163" s="3" t="s">
        <v>409</v>
      </c>
      <c r="C163" s="4" t="s">
        <v>162</v>
      </c>
      <c r="D163" s="5" t="s">
        <v>37</v>
      </c>
      <c r="E163" s="34">
        <f t="shared" si="55"/>
        <v>-1.6360246206600508</v>
      </c>
      <c r="F163" s="6">
        <f t="shared" si="56"/>
        <v>33.408218929038128</v>
      </c>
      <c r="G163" s="7">
        <f t="shared" si="57"/>
        <v>157</v>
      </c>
      <c r="H163" s="97">
        <f t="shared" si="58"/>
        <v>65</v>
      </c>
      <c r="I163" s="31">
        <f t="shared" si="59"/>
        <v>-0.81301727407830093</v>
      </c>
      <c r="J163" s="9">
        <v>-2.1518987341772156E-2</v>
      </c>
      <c r="K163" s="8">
        <f t="shared" si="60"/>
        <v>87</v>
      </c>
      <c r="L163" s="31">
        <f t="shared" si="61"/>
        <v>-0.79307933777653294</v>
      </c>
      <c r="M163" s="9">
        <v>6.8452380952380959E-2</v>
      </c>
      <c r="N163" s="8">
        <f t="shared" si="62"/>
        <v>206</v>
      </c>
      <c r="O163" s="31">
        <f t="shared" si="63"/>
        <v>1.7498934605933662E-2</v>
      </c>
      <c r="P163" s="9">
        <v>6.070287539936102E-2</v>
      </c>
      <c r="Q163" s="8">
        <f t="shared" si="64"/>
        <v>119</v>
      </c>
      <c r="R163" s="31">
        <f t="shared" si="65"/>
        <v>3.7657410586997848E-2</v>
      </c>
      <c r="S163" s="10">
        <v>1.2936610608020698</v>
      </c>
      <c r="T163" s="8">
        <f t="shared" si="66"/>
        <v>214</v>
      </c>
      <c r="U163" s="31">
        <f t="shared" si="67"/>
        <v>3.7159327531998965E-3</v>
      </c>
      <c r="V163" s="16">
        <v>7.5342465753424653E-2</v>
      </c>
      <c r="W163" s="97">
        <v>180</v>
      </c>
      <c r="X163" s="31">
        <f t="shared" si="68"/>
        <v>-0.83934479822783303</v>
      </c>
      <c r="Y163" s="11">
        <v>83125</v>
      </c>
      <c r="Z163" s="8">
        <f t="shared" si="69"/>
        <v>61</v>
      </c>
      <c r="AA163" s="31">
        <f t="shared" si="70"/>
        <v>-0.8622089994434543</v>
      </c>
      <c r="AB163" s="9">
        <v>5.9000000000000004E-2</v>
      </c>
      <c r="AC163" s="97">
        <v>180</v>
      </c>
      <c r="AD163" s="31">
        <f t="shared" si="71"/>
        <v>0.63184691475016375</v>
      </c>
      <c r="AE163" s="16">
        <v>0.96685082872928174</v>
      </c>
      <c r="AF163" s="8">
        <f t="shared" si="72"/>
        <v>57</v>
      </c>
      <c r="AG163" s="31">
        <f t="shared" si="73"/>
        <v>-0.64394307011795859</v>
      </c>
      <c r="AH163" s="12">
        <v>2.7900000000000005</v>
      </c>
      <c r="AI163" s="97">
        <v>180</v>
      </c>
      <c r="AJ163" s="31">
        <f t="shared" si="74"/>
        <v>-0.25072038076744169</v>
      </c>
      <c r="AK163" s="11">
        <v>132135.95860284605</v>
      </c>
      <c r="AL163" s="36"/>
    </row>
    <row r="164" spans="1:38" x14ac:dyDescent="0.3">
      <c r="A164" t="s">
        <v>1060</v>
      </c>
      <c r="B164" s="3" t="s">
        <v>661</v>
      </c>
      <c r="C164" s="4" t="s">
        <v>40</v>
      </c>
      <c r="D164" s="5" t="s">
        <v>33</v>
      </c>
      <c r="E164" s="34">
        <f t="shared" si="55"/>
        <v>-1.6235427043040551</v>
      </c>
      <c r="F164" s="6">
        <f t="shared" si="56"/>
        <v>33.368413172866532</v>
      </c>
      <c r="G164" s="7">
        <f t="shared" si="57"/>
        <v>158</v>
      </c>
      <c r="H164" s="97">
        <f t="shared" si="58"/>
        <v>176</v>
      </c>
      <c r="I164" s="31">
        <f t="shared" si="59"/>
        <v>-0.36073171349301603</v>
      </c>
      <c r="J164" s="9">
        <v>1.6583747927031434E-2</v>
      </c>
      <c r="K164" s="8">
        <f t="shared" si="60"/>
        <v>106</v>
      </c>
      <c r="L164" s="31">
        <f t="shared" si="61"/>
        <v>-0.59969627082567967</v>
      </c>
      <c r="M164" s="9">
        <v>6.1930783242258654E-2</v>
      </c>
      <c r="N164" s="8">
        <f t="shared" si="62"/>
        <v>246</v>
      </c>
      <c r="O164" s="31">
        <f t="shared" si="63"/>
        <v>0.18292435912761909</v>
      </c>
      <c r="P164" s="9">
        <v>4.9701789264413522E-2</v>
      </c>
      <c r="Q164" s="8">
        <f t="shared" si="64"/>
        <v>386</v>
      </c>
      <c r="R164" s="31">
        <f t="shared" si="65"/>
        <v>5.302226144051659E-2</v>
      </c>
      <c r="S164" s="10">
        <v>0</v>
      </c>
      <c r="T164" s="8">
        <f t="shared" si="66"/>
        <v>151</v>
      </c>
      <c r="U164" s="31">
        <f t="shared" si="67"/>
        <v>-0.19682488044402704</v>
      </c>
      <c r="V164" s="16">
        <v>8.8336192109777015E-2</v>
      </c>
      <c r="W164" s="97">
        <f t="shared" ref="W164:W186" si="78">RANK(Y164,Y$7:Y$570,1)</f>
        <v>55</v>
      </c>
      <c r="X164" s="31">
        <f t="shared" si="68"/>
        <v>-1.0849030033928224</v>
      </c>
      <c r="Y164" s="11">
        <v>71806</v>
      </c>
      <c r="Z164" s="8">
        <f t="shared" si="69"/>
        <v>218</v>
      </c>
      <c r="AA164" s="31">
        <f t="shared" si="70"/>
        <v>0.10854259269350501</v>
      </c>
      <c r="AB164" s="9">
        <v>4.2999999999999997E-2</v>
      </c>
      <c r="AC164" s="97">
        <f t="shared" ref="AC164:AC186" si="79">RANK(AE164,AE$7:AE$570,1)</f>
        <v>165</v>
      </c>
      <c r="AD164" s="31">
        <f t="shared" si="71"/>
        <v>-0.18773683576448444</v>
      </c>
      <c r="AE164" s="16">
        <v>0.9211711711711712</v>
      </c>
      <c r="AF164" s="8">
        <f t="shared" si="72"/>
        <v>40</v>
      </c>
      <c r="AG164" s="31">
        <f t="shared" si="73"/>
        <v>-0.79403120919634418</v>
      </c>
      <c r="AH164" s="12">
        <v>2.9533333333333336</v>
      </c>
      <c r="AI164" s="97">
        <f t="shared" ref="AI164:AI186" si="80">RANK(AK164,AK$7:AK$570,1)</f>
        <v>150</v>
      </c>
      <c r="AJ164" s="31">
        <f t="shared" si="74"/>
        <v>-0.23980959834240728</v>
      </c>
      <c r="AK164" s="11">
        <v>145903.94453507342</v>
      </c>
      <c r="AL164" s="36"/>
    </row>
    <row r="165" spans="1:38" x14ac:dyDescent="0.3">
      <c r="A165" t="s">
        <v>765</v>
      </c>
      <c r="B165" s="3" t="s">
        <v>513</v>
      </c>
      <c r="C165" s="4" t="s">
        <v>199</v>
      </c>
      <c r="D165" s="5" t="s">
        <v>33</v>
      </c>
      <c r="E165" s="34">
        <f t="shared" si="55"/>
        <v>-1.6141596845976236</v>
      </c>
      <c r="F165" s="6">
        <f t="shared" si="56"/>
        <v>33.338490027739212</v>
      </c>
      <c r="G165" s="7">
        <f t="shared" si="57"/>
        <v>159</v>
      </c>
      <c r="H165" s="97">
        <f t="shared" si="58"/>
        <v>93</v>
      </c>
      <c r="I165" s="31">
        <f t="shared" si="59"/>
        <v>-0.66778919178039808</v>
      </c>
      <c r="J165" s="9">
        <v>-9.2842673869006909E-3</v>
      </c>
      <c r="K165" s="8">
        <f t="shared" si="60"/>
        <v>241</v>
      </c>
      <c r="L165" s="31">
        <f t="shared" si="61"/>
        <v>4.6690862116712542E-2</v>
      </c>
      <c r="M165" s="9">
        <v>4.0132200188857416E-2</v>
      </c>
      <c r="N165" s="8">
        <f t="shared" si="62"/>
        <v>260</v>
      </c>
      <c r="O165" s="31">
        <f t="shared" si="63"/>
        <v>0.22023062631078416</v>
      </c>
      <c r="P165" s="9">
        <v>4.7220855878012787E-2</v>
      </c>
      <c r="Q165" s="8">
        <f t="shared" si="64"/>
        <v>188</v>
      </c>
      <c r="R165" s="31">
        <f t="shared" si="65"/>
        <v>4.4927506143348429E-2</v>
      </c>
      <c r="S165" s="10">
        <v>0.68154711194411322</v>
      </c>
      <c r="T165" s="8">
        <f t="shared" si="66"/>
        <v>486</v>
      </c>
      <c r="U165" s="31">
        <f t="shared" si="67"/>
        <v>0.73053193672969863</v>
      </c>
      <c r="V165" s="16">
        <v>2.8249566724436743E-2</v>
      </c>
      <c r="W165" s="97">
        <f t="shared" si="78"/>
        <v>282</v>
      </c>
      <c r="X165" s="31">
        <f t="shared" si="68"/>
        <v>-0.23522258431940848</v>
      </c>
      <c r="Y165" s="11">
        <v>110972</v>
      </c>
      <c r="Z165" s="8">
        <f t="shared" si="69"/>
        <v>202</v>
      </c>
      <c r="AA165" s="31">
        <f t="shared" si="70"/>
        <v>4.7870618184944605E-2</v>
      </c>
      <c r="AB165" s="9">
        <v>4.4000000000000004E-2</v>
      </c>
      <c r="AC165" s="97">
        <f t="shared" si="79"/>
        <v>31</v>
      </c>
      <c r="AD165" s="31">
        <f t="shared" si="71"/>
        <v>-2.1087602241740071</v>
      </c>
      <c r="AE165" s="16">
        <v>0.8141025641025641</v>
      </c>
      <c r="AF165" s="8">
        <f t="shared" si="72"/>
        <v>107</v>
      </c>
      <c r="AG165" s="31">
        <f t="shared" si="73"/>
        <v>-0.3783789546466102</v>
      </c>
      <c r="AH165" s="12">
        <v>2.5009999999999999</v>
      </c>
      <c r="AI165" s="97">
        <f t="shared" si="80"/>
        <v>112</v>
      </c>
      <c r="AJ165" s="31">
        <f t="shared" si="74"/>
        <v>-0.25547296958164001</v>
      </c>
      <c r="AK165" s="11">
        <v>126138.81070028966</v>
      </c>
      <c r="AL165" s="36"/>
    </row>
    <row r="166" spans="1:38" x14ac:dyDescent="0.3">
      <c r="A166" t="s">
        <v>613</v>
      </c>
      <c r="B166" s="3" t="s">
        <v>309</v>
      </c>
      <c r="C166" s="4" t="s">
        <v>36</v>
      </c>
      <c r="D166" s="5" t="s">
        <v>37</v>
      </c>
      <c r="E166" s="34">
        <f t="shared" si="55"/>
        <v>-1.5835516283121378</v>
      </c>
      <c r="F166" s="6">
        <f t="shared" si="56"/>
        <v>33.240878668182134</v>
      </c>
      <c r="G166" s="7">
        <f t="shared" si="57"/>
        <v>160</v>
      </c>
      <c r="H166" s="97">
        <f t="shared" si="58"/>
        <v>487</v>
      </c>
      <c r="I166" s="31">
        <f t="shared" si="59"/>
        <v>0.78497556769097898</v>
      </c>
      <c r="J166" s="9">
        <v>0.11310370132550562</v>
      </c>
      <c r="K166" s="8">
        <f t="shared" si="60"/>
        <v>275</v>
      </c>
      <c r="L166" s="31">
        <f t="shared" si="61"/>
        <v>0.17462470993945911</v>
      </c>
      <c r="M166" s="9">
        <v>3.581779406135506E-2</v>
      </c>
      <c r="N166" s="8">
        <f t="shared" si="62"/>
        <v>109</v>
      </c>
      <c r="O166" s="31">
        <f t="shared" si="63"/>
        <v>-0.46705007677927074</v>
      </c>
      <c r="P166" s="9">
        <v>9.2926249927582416E-2</v>
      </c>
      <c r="Q166" s="8">
        <f t="shared" si="64"/>
        <v>126</v>
      </c>
      <c r="R166" s="31">
        <f t="shared" si="65"/>
        <v>3.8340532020552862E-2</v>
      </c>
      <c r="S166" s="10">
        <v>1.2361448761794884</v>
      </c>
      <c r="T166" s="8">
        <f t="shared" si="66"/>
        <v>137</v>
      </c>
      <c r="U166" s="31">
        <f t="shared" si="67"/>
        <v>-0.28380035676395726</v>
      </c>
      <c r="V166" s="16">
        <v>9.3971631205673756E-2</v>
      </c>
      <c r="W166" s="97">
        <f t="shared" si="78"/>
        <v>190</v>
      </c>
      <c r="X166" s="31">
        <f t="shared" si="68"/>
        <v>-0.53421394252984078</v>
      </c>
      <c r="Y166" s="11">
        <v>97190</v>
      </c>
      <c r="Z166" s="8">
        <f t="shared" si="69"/>
        <v>141</v>
      </c>
      <c r="AA166" s="31">
        <f t="shared" si="70"/>
        <v>-0.25548925435785491</v>
      </c>
      <c r="AB166" s="9">
        <v>4.9000000000000002E-2</v>
      </c>
      <c r="AC166" s="97">
        <f t="shared" si="79"/>
        <v>154</v>
      </c>
      <c r="AD166" s="31">
        <f t="shared" si="71"/>
        <v>-0.2229407579348448</v>
      </c>
      <c r="AE166" s="16">
        <v>0.91920907381573358</v>
      </c>
      <c r="AF166" s="8">
        <f t="shared" si="72"/>
        <v>199</v>
      </c>
      <c r="AG166" s="31">
        <f t="shared" si="73"/>
        <v>-0.1489585134839348</v>
      </c>
      <c r="AH166" s="12">
        <v>2.2513333333333332</v>
      </c>
      <c r="AI166" s="97">
        <f t="shared" si="80"/>
        <v>137</v>
      </c>
      <c r="AJ166" s="31">
        <f t="shared" si="74"/>
        <v>-0.24423285201419198</v>
      </c>
      <c r="AK166" s="11">
        <v>140322.37467551196</v>
      </c>
      <c r="AL166" s="36"/>
    </row>
    <row r="167" spans="1:38" x14ac:dyDescent="0.3">
      <c r="A167" t="s">
        <v>249</v>
      </c>
      <c r="B167" s="3" t="s">
        <v>1000</v>
      </c>
      <c r="C167" s="4" t="s">
        <v>162</v>
      </c>
      <c r="D167" s="5" t="s">
        <v>37</v>
      </c>
      <c r="E167" s="34">
        <f t="shared" si="55"/>
        <v>-1.5706954229982912</v>
      </c>
      <c r="F167" s="6">
        <f t="shared" si="56"/>
        <v>33.199879276789069</v>
      </c>
      <c r="G167" s="7">
        <f t="shared" si="57"/>
        <v>161</v>
      </c>
      <c r="H167" s="97">
        <f t="shared" si="58"/>
        <v>29</v>
      </c>
      <c r="I167" s="31">
        <f t="shared" si="59"/>
        <v>-1.2489682058213258</v>
      </c>
      <c r="J167" s="9">
        <v>-5.8245614035087767E-2</v>
      </c>
      <c r="K167" s="8">
        <f t="shared" si="60"/>
        <v>14</v>
      </c>
      <c r="L167" s="31">
        <f t="shared" si="61"/>
        <v>-2.7368434299022835</v>
      </c>
      <c r="M167" s="9">
        <v>0.13400335008375208</v>
      </c>
      <c r="N167" s="8">
        <f t="shared" si="62"/>
        <v>355</v>
      </c>
      <c r="O167" s="31">
        <f t="shared" si="63"/>
        <v>0.49401750327627286</v>
      </c>
      <c r="P167" s="9">
        <v>2.9013539651837523E-2</v>
      </c>
      <c r="Q167" s="8">
        <f t="shared" si="64"/>
        <v>386</v>
      </c>
      <c r="R167" s="31">
        <f t="shared" si="65"/>
        <v>5.302226144051659E-2</v>
      </c>
      <c r="S167" s="10">
        <v>0</v>
      </c>
      <c r="T167" s="8">
        <f t="shared" si="66"/>
        <v>204</v>
      </c>
      <c r="U167" s="31">
        <f t="shared" si="67"/>
        <v>-3.3347035371905122E-2</v>
      </c>
      <c r="V167" s="16">
        <v>7.774390243902439E-2</v>
      </c>
      <c r="W167" s="97">
        <f t="shared" si="78"/>
        <v>245</v>
      </c>
      <c r="X167" s="31">
        <f t="shared" si="68"/>
        <v>-0.36176565444286307</v>
      </c>
      <c r="Y167" s="11">
        <v>105139</v>
      </c>
      <c r="Z167" s="8">
        <f t="shared" si="69"/>
        <v>122</v>
      </c>
      <c r="AA167" s="31">
        <f t="shared" si="70"/>
        <v>-0.37683320337497445</v>
      </c>
      <c r="AB167" s="9">
        <v>5.0999999999999997E-2</v>
      </c>
      <c r="AC167" s="97">
        <f t="shared" si="79"/>
        <v>173</v>
      </c>
      <c r="AD167" s="31">
        <f t="shared" si="71"/>
        <v>-0.15064133344013889</v>
      </c>
      <c r="AE167" s="16">
        <v>0.9232386961093586</v>
      </c>
      <c r="AF167" s="8">
        <f t="shared" si="72"/>
        <v>79</v>
      </c>
      <c r="AG167" s="31">
        <f t="shared" si="73"/>
        <v>-0.52019693095945263</v>
      </c>
      <c r="AH167" s="12">
        <v>2.6553333333333335</v>
      </c>
      <c r="AI167" s="97">
        <f t="shared" si="80"/>
        <v>53</v>
      </c>
      <c r="AJ167" s="31">
        <f t="shared" si="74"/>
        <v>-0.27458327765773455</v>
      </c>
      <c r="AK167" s="11">
        <v>102024.09165424739</v>
      </c>
      <c r="AL167" s="36"/>
    </row>
    <row r="168" spans="1:38" x14ac:dyDescent="0.3">
      <c r="A168" t="s">
        <v>1096</v>
      </c>
      <c r="B168" s="3" t="s">
        <v>915</v>
      </c>
      <c r="C168" s="4" t="s">
        <v>72</v>
      </c>
      <c r="D168" s="5" t="s">
        <v>37</v>
      </c>
      <c r="E168" s="34">
        <f t="shared" si="55"/>
        <v>-1.5592567686051342</v>
      </c>
      <c r="F168" s="6">
        <f t="shared" si="56"/>
        <v>33.16340056032287</v>
      </c>
      <c r="G168" s="7">
        <f t="shared" si="57"/>
        <v>162</v>
      </c>
      <c r="H168" s="97">
        <f t="shared" si="58"/>
        <v>153</v>
      </c>
      <c r="I168" s="31">
        <f t="shared" si="59"/>
        <v>-0.43804221932554416</v>
      </c>
      <c r="J168" s="9">
        <v>1.0070734923870006E-2</v>
      </c>
      <c r="K168" s="8">
        <f t="shared" si="60"/>
        <v>40</v>
      </c>
      <c r="L168" s="31">
        <f t="shared" si="61"/>
        <v>-1.4516204377929574</v>
      </c>
      <c r="M168" s="9">
        <v>9.0660841070453302E-2</v>
      </c>
      <c r="N168" s="8">
        <f t="shared" si="62"/>
        <v>162</v>
      </c>
      <c r="O168" s="31">
        <f t="shared" si="63"/>
        <v>-0.15797751081362027</v>
      </c>
      <c r="P168" s="9">
        <v>7.2372372372372373E-2</v>
      </c>
      <c r="Q168" s="8">
        <f t="shared" si="64"/>
        <v>117</v>
      </c>
      <c r="R168" s="31">
        <f t="shared" si="65"/>
        <v>3.7515160335772395E-2</v>
      </c>
      <c r="S168" s="10">
        <v>1.3056379821958455</v>
      </c>
      <c r="T168" s="8">
        <f t="shared" si="66"/>
        <v>192</v>
      </c>
      <c r="U168" s="31">
        <f t="shared" si="67"/>
        <v>-6.3880785546363991E-2</v>
      </c>
      <c r="V168" s="16">
        <v>7.9722288723964571E-2</v>
      </c>
      <c r="W168" s="97">
        <f t="shared" si="78"/>
        <v>154</v>
      </c>
      <c r="X168" s="31">
        <f t="shared" si="68"/>
        <v>-0.66195020121094839</v>
      </c>
      <c r="Y168" s="11">
        <v>91302</v>
      </c>
      <c r="Z168" s="8">
        <f t="shared" si="69"/>
        <v>150</v>
      </c>
      <c r="AA168" s="31">
        <f t="shared" si="70"/>
        <v>-0.19481727984929492</v>
      </c>
      <c r="AB168" s="9">
        <v>4.8000000000000001E-2</v>
      </c>
      <c r="AC168" s="97">
        <f t="shared" si="79"/>
        <v>249</v>
      </c>
      <c r="AD168" s="31">
        <f t="shared" si="71"/>
        <v>0.17714393191482949</v>
      </c>
      <c r="AE168" s="16">
        <v>0.94150787075393538</v>
      </c>
      <c r="AF168" s="8">
        <f t="shared" si="72"/>
        <v>59</v>
      </c>
      <c r="AG168" s="31">
        <f t="shared" si="73"/>
        <v>-0.62311451204177437</v>
      </c>
      <c r="AH168" s="12">
        <v>2.7673333333333336</v>
      </c>
      <c r="AI168" s="97">
        <f t="shared" si="80"/>
        <v>72</v>
      </c>
      <c r="AJ168" s="31">
        <f t="shared" si="74"/>
        <v>-0.26838316458175798</v>
      </c>
      <c r="AK168" s="11">
        <v>109847.82658753709</v>
      </c>
      <c r="AL168" s="36"/>
    </row>
    <row r="169" spans="1:38" x14ac:dyDescent="0.3">
      <c r="A169" t="s">
        <v>229</v>
      </c>
      <c r="B169" s="3" t="s">
        <v>327</v>
      </c>
      <c r="C169" s="4" t="s">
        <v>32</v>
      </c>
      <c r="D169" s="5" t="s">
        <v>33</v>
      </c>
      <c r="E169" s="34">
        <f t="shared" si="55"/>
        <v>-1.5315073498543557</v>
      </c>
      <c r="F169" s="6">
        <f t="shared" si="56"/>
        <v>33.074905607689537</v>
      </c>
      <c r="G169" s="7">
        <f t="shared" si="57"/>
        <v>163</v>
      </c>
      <c r="H169" s="97">
        <f t="shared" si="58"/>
        <v>545</v>
      </c>
      <c r="I169" s="31">
        <f t="shared" si="59"/>
        <v>1.8934639840347143</v>
      </c>
      <c r="J169" s="9">
        <v>0.20648815653964991</v>
      </c>
      <c r="K169" s="8">
        <f t="shared" si="60"/>
        <v>134</v>
      </c>
      <c r="L169" s="31">
        <f t="shared" si="61"/>
        <v>-0.386065816100503</v>
      </c>
      <c r="M169" s="9">
        <v>5.4726368159203981E-2</v>
      </c>
      <c r="N169" s="8">
        <f t="shared" si="62"/>
        <v>119</v>
      </c>
      <c r="O169" s="31">
        <f t="shared" si="63"/>
        <v>-0.37556163630915379</v>
      </c>
      <c r="P169" s="9">
        <v>8.6842105263157901E-2</v>
      </c>
      <c r="Q169" s="8">
        <f t="shared" si="64"/>
        <v>155</v>
      </c>
      <c r="R169" s="31">
        <f t="shared" si="65"/>
        <v>4.2883951829103886E-2</v>
      </c>
      <c r="S169" s="10">
        <v>0.85360648740930434</v>
      </c>
      <c r="T169" s="8">
        <f t="shared" si="66"/>
        <v>97</v>
      </c>
      <c r="U169" s="31">
        <f t="shared" si="67"/>
        <v>-0.51452639679607592</v>
      </c>
      <c r="V169" s="16">
        <v>0.10892116182572614</v>
      </c>
      <c r="W169" s="97">
        <f t="shared" si="78"/>
        <v>149</v>
      </c>
      <c r="X169" s="31">
        <f t="shared" si="68"/>
        <v>-0.66609381965661607</v>
      </c>
      <c r="Y169" s="11">
        <v>91111</v>
      </c>
      <c r="Z169" s="8">
        <f t="shared" si="69"/>
        <v>150</v>
      </c>
      <c r="AA169" s="31">
        <f t="shared" si="70"/>
        <v>-0.19481727984929492</v>
      </c>
      <c r="AB169" s="9">
        <v>4.8000000000000001E-2</v>
      </c>
      <c r="AC169" s="97">
        <f t="shared" si="79"/>
        <v>157</v>
      </c>
      <c r="AD169" s="31">
        <f t="shared" si="71"/>
        <v>-0.21538569904511889</v>
      </c>
      <c r="AE169" s="16">
        <v>0.91963015647226176</v>
      </c>
      <c r="AF169" s="8">
        <f t="shared" si="72"/>
        <v>399</v>
      </c>
      <c r="AG169" s="31">
        <f t="shared" si="73"/>
        <v>0.27006306663694646</v>
      </c>
      <c r="AH169" s="12">
        <v>1.795333333333333</v>
      </c>
      <c r="AI169" s="97">
        <f t="shared" si="80"/>
        <v>246</v>
      </c>
      <c r="AJ169" s="31">
        <f t="shared" si="74"/>
        <v>-0.20948711467995804</v>
      </c>
      <c r="AK169" s="11">
        <v>184166.96841655998</v>
      </c>
      <c r="AL169" s="36"/>
    </row>
    <row r="170" spans="1:38" x14ac:dyDescent="0.3">
      <c r="A170" t="s">
        <v>90</v>
      </c>
      <c r="B170" s="3" t="s">
        <v>1002</v>
      </c>
      <c r="C170" s="4" t="s">
        <v>72</v>
      </c>
      <c r="D170" s="5" t="s">
        <v>37</v>
      </c>
      <c r="E170" s="34">
        <f t="shared" si="55"/>
        <v>-1.3397578206816307</v>
      </c>
      <c r="F170" s="6">
        <f t="shared" si="56"/>
        <v>32.463402150481905</v>
      </c>
      <c r="G170" s="7">
        <f t="shared" si="57"/>
        <v>164</v>
      </c>
      <c r="H170" s="97">
        <f t="shared" si="58"/>
        <v>218</v>
      </c>
      <c r="I170" s="31">
        <f t="shared" si="59"/>
        <v>-0.21071156939596511</v>
      </c>
      <c r="J170" s="9">
        <v>2.9222174473571227E-2</v>
      </c>
      <c r="K170" s="8">
        <f t="shared" si="60"/>
        <v>505</v>
      </c>
      <c r="L170" s="31">
        <f t="shared" si="61"/>
        <v>0.97720182916983289</v>
      </c>
      <c r="M170" s="9">
        <v>8.7519025875190254E-3</v>
      </c>
      <c r="N170" s="8">
        <f t="shared" si="62"/>
        <v>110</v>
      </c>
      <c r="O170" s="31">
        <f t="shared" si="63"/>
        <v>-0.46662937567336132</v>
      </c>
      <c r="P170" s="9">
        <v>9.2898272552783115E-2</v>
      </c>
      <c r="Q170" s="8">
        <f t="shared" si="64"/>
        <v>125</v>
      </c>
      <c r="R170" s="31">
        <f t="shared" si="65"/>
        <v>3.8144979966900742E-2</v>
      </c>
      <c r="S170" s="10">
        <v>1.2526096033402923</v>
      </c>
      <c r="T170" s="8">
        <f t="shared" si="66"/>
        <v>123</v>
      </c>
      <c r="U170" s="31">
        <f t="shared" si="67"/>
        <v>-0.3458792983604736</v>
      </c>
      <c r="V170" s="16">
        <v>9.7993938519266854E-2</v>
      </c>
      <c r="W170" s="97">
        <f t="shared" si="78"/>
        <v>201</v>
      </c>
      <c r="X170" s="31">
        <f t="shared" si="68"/>
        <v>-0.50737804715135393</v>
      </c>
      <c r="Y170" s="11">
        <v>98427</v>
      </c>
      <c r="Z170" s="8">
        <f t="shared" si="69"/>
        <v>266</v>
      </c>
      <c r="AA170" s="31">
        <f t="shared" si="70"/>
        <v>0.22988654171062498</v>
      </c>
      <c r="AB170" s="9">
        <v>4.0999999999999995E-2</v>
      </c>
      <c r="AC170" s="97">
        <f t="shared" si="79"/>
        <v>161</v>
      </c>
      <c r="AD170" s="31">
        <f t="shared" si="71"/>
        <v>-0.20383732837285645</v>
      </c>
      <c r="AE170" s="16">
        <v>0.92027380712703843</v>
      </c>
      <c r="AF170" s="8">
        <f t="shared" si="72"/>
        <v>36</v>
      </c>
      <c r="AG170" s="31">
        <f t="shared" si="73"/>
        <v>-0.82588665095991975</v>
      </c>
      <c r="AH170" s="12">
        <v>2.988</v>
      </c>
      <c r="AI170" s="97">
        <f t="shared" si="80"/>
        <v>44</v>
      </c>
      <c r="AJ170" s="31">
        <f t="shared" si="74"/>
        <v>-0.27686478001839276</v>
      </c>
      <c r="AK170" s="11">
        <v>99145.132915796799</v>
      </c>
      <c r="AL170" s="36"/>
    </row>
    <row r="171" spans="1:38" x14ac:dyDescent="0.3">
      <c r="A171" t="s">
        <v>267</v>
      </c>
      <c r="B171" s="3" t="s">
        <v>385</v>
      </c>
      <c r="C171" s="4" t="s">
        <v>36</v>
      </c>
      <c r="D171" s="5" t="s">
        <v>37</v>
      </c>
      <c r="E171" s="34">
        <f t="shared" si="55"/>
        <v>-1.267851144249261</v>
      </c>
      <c r="F171" s="6">
        <f t="shared" si="56"/>
        <v>32.234086431040964</v>
      </c>
      <c r="G171" s="7">
        <f t="shared" si="57"/>
        <v>165</v>
      </c>
      <c r="H171" s="97">
        <f t="shared" si="58"/>
        <v>248</v>
      </c>
      <c r="I171" s="31">
        <f t="shared" si="59"/>
        <v>-0.13972613824163885</v>
      </c>
      <c r="J171" s="9">
        <v>3.5202332424479676E-2</v>
      </c>
      <c r="K171" s="8">
        <f t="shared" si="60"/>
        <v>493</v>
      </c>
      <c r="L171" s="31">
        <f t="shared" si="61"/>
        <v>0.88139281674821213</v>
      </c>
      <c r="M171" s="9">
        <v>1.1982939543700494E-2</v>
      </c>
      <c r="N171" s="8">
        <f t="shared" si="62"/>
        <v>192</v>
      </c>
      <c r="O171" s="31">
        <f t="shared" si="63"/>
        <v>-4.945173539585726E-2</v>
      </c>
      <c r="P171" s="9">
        <v>6.5155214509940704E-2</v>
      </c>
      <c r="Q171" s="8">
        <f t="shared" si="64"/>
        <v>182</v>
      </c>
      <c r="R171" s="31">
        <f t="shared" si="65"/>
        <v>4.4659682825141475E-2</v>
      </c>
      <c r="S171" s="10">
        <v>0.70409680027120758</v>
      </c>
      <c r="T171" s="8">
        <f t="shared" si="66"/>
        <v>128</v>
      </c>
      <c r="U171" s="31">
        <f t="shared" si="67"/>
        <v>-0.31228839374538558</v>
      </c>
      <c r="V171" s="16">
        <v>9.5817468724055999E-2</v>
      </c>
      <c r="W171" s="97">
        <f t="shared" si="78"/>
        <v>151</v>
      </c>
      <c r="X171" s="31">
        <f t="shared" si="68"/>
        <v>-0.66353388784201506</v>
      </c>
      <c r="Y171" s="11">
        <v>91229</v>
      </c>
      <c r="Z171" s="8">
        <f t="shared" si="69"/>
        <v>122</v>
      </c>
      <c r="AA171" s="31">
        <f t="shared" si="70"/>
        <v>-0.37683320337497445</v>
      </c>
      <c r="AB171" s="9">
        <v>5.0999999999999997E-2</v>
      </c>
      <c r="AC171" s="97">
        <f t="shared" si="79"/>
        <v>197</v>
      </c>
      <c r="AD171" s="31">
        <f t="shared" si="71"/>
        <v>-3.6796926901054079E-2</v>
      </c>
      <c r="AE171" s="16">
        <v>0.92958383594692395</v>
      </c>
      <c r="AF171" s="8">
        <f t="shared" si="72"/>
        <v>284</v>
      </c>
      <c r="AG171" s="31">
        <f t="shared" si="73"/>
        <v>1.5219532528340135E-2</v>
      </c>
      <c r="AH171" s="12">
        <v>2.0726666666666667</v>
      </c>
      <c r="AI171" s="97">
        <f t="shared" si="80"/>
        <v>121</v>
      </c>
      <c r="AJ171" s="31">
        <f t="shared" si="74"/>
        <v>-0.2513129302953776</v>
      </c>
      <c r="AK171" s="11">
        <v>131388.23829765042</v>
      </c>
      <c r="AL171" s="36"/>
    </row>
    <row r="172" spans="1:38" x14ac:dyDescent="0.3">
      <c r="A172" t="s">
        <v>970</v>
      </c>
      <c r="B172" s="3" t="s">
        <v>742</v>
      </c>
      <c r="C172" s="4" t="s">
        <v>199</v>
      </c>
      <c r="D172" s="5" t="s">
        <v>33</v>
      </c>
      <c r="E172" s="34">
        <f t="shared" si="55"/>
        <v>-1.257243414224994</v>
      </c>
      <c r="F172" s="6">
        <f t="shared" si="56"/>
        <v>32.20025759395881</v>
      </c>
      <c r="G172" s="7">
        <f t="shared" si="57"/>
        <v>166</v>
      </c>
      <c r="H172" s="97">
        <f t="shared" si="58"/>
        <v>414</v>
      </c>
      <c r="I172" s="31">
        <f t="shared" si="59"/>
        <v>0.36147495070408464</v>
      </c>
      <c r="J172" s="9">
        <v>7.7425949698093577E-2</v>
      </c>
      <c r="K172" s="8">
        <f t="shared" si="60"/>
        <v>431</v>
      </c>
      <c r="L172" s="31">
        <f t="shared" si="61"/>
        <v>0.65817653027064282</v>
      </c>
      <c r="M172" s="9">
        <v>1.9510624597553122E-2</v>
      </c>
      <c r="N172" s="8">
        <f t="shared" si="62"/>
        <v>143</v>
      </c>
      <c r="O172" s="31">
        <f t="shared" si="63"/>
        <v>-0.2873306124381883</v>
      </c>
      <c r="P172" s="9">
        <v>8.0974584619426013E-2</v>
      </c>
      <c r="Q172" s="8">
        <f t="shared" si="64"/>
        <v>180</v>
      </c>
      <c r="R172" s="31">
        <f t="shared" si="65"/>
        <v>4.4636564317364111E-2</v>
      </c>
      <c r="S172" s="10">
        <v>0.70604328927917392</v>
      </c>
      <c r="T172" s="8">
        <f t="shared" si="66"/>
        <v>238</v>
      </c>
      <c r="U172" s="31">
        <f t="shared" si="67"/>
        <v>9.6085118807724926E-2</v>
      </c>
      <c r="V172" s="16">
        <v>6.9357549724530773E-2</v>
      </c>
      <c r="W172" s="97">
        <f t="shared" si="78"/>
        <v>333</v>
      </c>
      <c r="X172" s="31">
        <f t="shared" si="68"/>
        <v>-2.2791632382349079E-2</v>
      </c>
      <c r="Y172" s="11">
        <v>120764</v>
      </c>
      <c r="Z172" s="8">
        <f t="shared" si="69"/>
        <v>191</v>
      </c>
      <c r="AA172" s="31">
        <f t="shared" si="70"/>
        <v>-1.2801356323614959E-2</v>
      </c>
      <c r="AB172" s="9">
        <v>4.4999999999999998E-2</v>
      </c>
      <c r="AC172" s="97">
        <f t="shared" si="79"/>
        <v>61</v>
      </c>
      <c r="AD172" s="31">
        <f t="shared" si="71"/>
        <v>-1.2199987428223202</v>
      </c>
      <c r="AE172" s="16">
        <v>0.86363785575944585</v>
      </c>
      <c r="AF172" s="8">
        <f t="shared" si="72"/>
        <v>167</v>
      </c>
      <c r="AG172" s="31">
        <f t="shared" si="73"/>
        <v>-0.21940804815338116</v>
      </c>
      <c r="AH172" s="12">
        <v>2.3279999999999998</v>
      </c>
      <c r="AI172" s="97">
        <f t="shared" si="80"/>
        <v>204</v>
      </c>
      <c r="AJ172" s="31">
        <f t="shared" si="74"/>
        <v>-0.22041444635578836</v>
      </c>
      <c r="AK172" s="11">
        <v>170378.09948591224</v>
      </c>
      <c r="AL172" s="36"/>
    </row>
    <row r="173" spans="1:38" x14ac:dyDescent="0.3">
      <c r="A173" t="s">
        <v>1017</v>
      </c>
      <c r="B173" s="3" t="s">
        <v>1127</v>
      </c>
      <c r="C173" s="4" t="s">
        <v>43</v>
      </c>
      <c r="D173" s="5" t="s">
        <v>44</v>
      </c>
      <c r="E173" s="34">
        <f t="shared" si="55"/>
        <v>-1.2434360210476636</v>
      </c>
      <c r="F173" s="6">
        <f t="shared" si="56"/>
        <v>32.156224793985892</v>
      </c>
      <c r="G173" s="7">
        <f t="shared" si="57"/>
        <v>167</v>
      </c>
      <c r="H173" s="97">
        <f t="shared" si="58"/>
        <v>96</v>
      </c>
      <c r="I173" s="31">
        <f t="shared" si="59"/>
        <v>-0.65220608312072859</v>
      </c>
      <c r="J173" s="9">
        <v>-7.9714705265365726E-3</v>
      </c>
      <c r="K173" s="8">
        <f t="shared" si="60"/>
        <v>225</v>
      </c>
      <c r="L173" s="31">
        <f t="shared" si="61"/>
        <v>-4.2109249966564585E-4</v>
      </c>
      <c r="M173" s="9">
        <v>4.1720990873533245E-2</v>
      </c>
      <c r="N173" s="8">
        <f t="shared" si="62"/>
        <v>230</v>
      </c>
      <c r="O173" s="31">
        <f t="shared" si="63"/>
        <v>0.12558830531998294</v>
      </c>
      <c r="P173" s="9">
        <v>5.3514739229024944E-2</v>
      </c>
      <c r="Q173" s="8">
        <f t="shared" si="64"/>
        <v>246</v>
      </c>
      <c r="R173" s="31">
        <f t="shared" si="65"/>
        <v>4.7999199605130681E-2</v>
      </c>
      <c r="S173" s="10">
        <v>0.42292239374074858</v>
      </c>
      <c r="T173" s="8">
        <f t="shared" si="66"/>
        <v>164</v>
      </c>
      <c r="U173" s="31">
        <f t="shared" si="67"/>
        <v>-0.15325730493249803</v>
      </c>
      <c r="V173" s="16">
        <v>8.5513299626291492E-2</v>
      </c>
      <c r="W173" s="97">
        <f t="shared" si="78"/>
        <v>69</v>
      </c>
      <c r="X173" s="31">
        <f t="shared" si="68"/>
        <v>-0.99986120073828055</v>
      </c>
      <c r="Y173" s="11">
        <v>75726</v>
      </c>
      <c r="Z173" s="8">
        <f t="shared" si="69"/>
        <v>128</v>
      </c>
      <c r="AA173" s="31">
        <f t="shared" si="70"/>
        <v>-0.3161612288664149</v>
      </c>
      <c r="AB173" s="9">
        <v>0.05</v>
      </c>
      <c r="AC173" s="97">
        <f t="shared" si="79"/>
        <v>252</v>
      </c>
      <c r="AD173" s="31">
        <f t="shared" si="71"/>
        <v>0.18234062562598896</v>
      </c>
      <c r="AE173" s="16">
        <v>0.94179750947482399</v>
      </c>
      <c r="AF173" s="8">
        <f t="shared" si="72"/>
        <v>423</v>
      </c>
      <c r="AG173" s="31">
        <f t="shared" si="73"/>
        <v>0.33959369433244324</v>
      </c>
      <c r="AH173" s="12">
        <v>1.7196666666666667</v>
      </c>
      <c r="AI173" s="97">
        <f t="shared" si="80"/>
        <v>250</v>
      </c>
      <c r="AJ173" s="31">
        <f t="shared" si="74"/>
        <v>-0.20730418695834013</v>
      </c>
      <c r="AK173" s="11">
        <v>186921.53880312963</v>
      </c>
      <c r="AL173" s="36"/>
    </row>
    <row r="174" spans="1:38" x14ac:dyDescent="0.3">
      <c r="A174" t="s">
        <v>526</v>
      </c>
      <c r="B174" s="3" t="s">
        <v>945</v>
      </c>
      <c r="C174" s="4" t="s">
        <v>162</v>
      </c>
      <c r="D174" s="5" t="s">
        <v>37</v>
      </c>
      <c r="E174" s="34">
        <f t="shared" si="55"/>
        <v>-1.2102315958438679</v>
      </c>
      <c r="F174" s="6">
        <f t="shared" si="56"/>
        <v>32.0503334215569</v>
      </c>
      <c r="G174" s="7">
        <f t="shared" si="57"/>
        <v>168</v>
      </c>
      <c r="H174" s="97">
        <f t="shared" si="58"/>
        <v>16</v>
      </c>
      <c r="I174" s="31">
        <f t="shared" si="59"/>
        <v>-1.8218608399517728</v>
      </c>
      <c r="J174" s="9">
        <v>-0.10650887573964496</v>
      </c>
      <c r="K174" s="8">
        <f t="shared" si="60"/>
        <v>214</v>
      </c>
      <c r="L174" s="31">
        <f t="shared" si="61"/>
        <v>-5.2528915827364166E-2</v>
      </c>
      <c r="M174" s="9">
        <v>4.3478260869565216E-2</v>
      </c>
      <c r="N174" s="8">
        <f t="shared" si="62"/>
        <v>444</v>
      </c>
      <c r="O174" s="31">
        <f t="shared" si="63"/>
        <v>0.70246340212358482</v>
      </c>
      <c r="P174" s="9">
        <v>1.5151515151515152E-2</v>
      </c>
      <c r="Q174" s="8">
        <f t="shared" si="64"/>
        <v>386</v>
      </c>
      <c r="R174" s="31">
        <f t="shared" si="65"/>
        <v>5.302226144051659E-2</v>
      </c>
      <c r="S174" s="10">
        <v>0</v>
      </c>
      <c r="T174" s="8">
        <f t="shared" si="66"/>
        <v>562</v>
      </c>
      <c r="U174" s="31">
        <f t="shared" si="67"/>
        <v>1.1665262718434495</v>
      </c>
      <c r="V174" s="16">
        <v>0</v>
      </c>
      <c r="W174" s="97">
        <f t="shared" si="78"/>
        <v>49</v>
      </c>
      <c r="X174" s="31">
        <f t="shared" si="68"/>
        <v>-1.1105240158762442</v>
      </c>
      <c r="Y174" s="11">
        <v>70625</v>
      </c>
      <c r="Z174" s="8">
        <f t="shared" si="69"/>
        <v>96</v>
      </c>
      <c r="AA174" s="31">
        <f t="shared" si="70"/>
        <v>-0.5588491269006548</v>
      </c>
      <c r="AB174" s="9">
        <v>5.4000000000000006E-2</v>
      </c>
      <c r="AC174" s="97">
        <f t="shared" si="79"/>
        <v>82</v>
      </c>
      <c r="AD174" s="31">
        <f t="shared" si="71"/>
        <v>-0.81859154928639655</v>
      </c>
      <c r="AE174" s="16">
        <v>0.88601036269430056</v>
      </c>
      <c r="AF174" s="8">
        <f t="shared" si="72"/>
        <v>94</v>
      </c>
      <c r="AG174" s="31">
        <f t="shared" si="73"/>
        <v>-0.42646841961662363</v>
      </c>
      <c r="AH174" s="12">
        <v>2.5533333333333332</v>
      </c>
      <c r="AI174" s="97">
        <f t="shared" si="80"/>
        <v>46</v>
      </c>
      <c r="AJ174" s="31">
        <f t="shared" si="74"/>
        <v>-0.27625718135673238</v>
      </c>
      <c r="AK174" s="11">
        <v>99911.843267108168</v>
      </c>
      <c r="AL174" s="36"/>
    </row>
    <row r="175" spans="1:38" x14ac:dyDescent="0.3">
      <c r="A175" t="s">
        <v>559</v>
      </c>
      <c r="B175" s="3" t="s">
        <v>606</v>
      </c>
      <c r="C175" s="4" t="s">
        <v>72</v>
      </c>
      <c r="D175" s="5" t="s">
        <v>37</v>
      </c>
      <c r="E175" s="34">
        <f t="shared" si="55"/>
        <v>-1.1868829388647231</v>
      </c>
      <c r="F175" s="6">
        <f t="shared" si="56"/>
        <v>31.975872824310578</v>
      </c>
      <c r="G175" s="7">
        <f t="shared" si="57"/>
        <v>169</v>
      </c>
      <c r="H175" s="97">
        <f t="shared" si="58"/>
        <v>205</v>
      </c>
      <c r="I175" s="31">
        <f t="shared" si="59"/>
        <v>-0.26712277035452614</v>
      </c>
      <c r="J175" s="9">
        <v>2.4469820554649191E-2</v>
      </c>
      <c r="K175" s="8">
        <f t="shared" si="60"/>
        <v>448</v>
      </c>
      <c r="L175" s="31">
        <f t="shared" si="61"/>
        <v>0.70258218482564905</v>
      </c>
      <c r="M175" s="9">
        <v>1.8013100436681223E-2</v>
      </c>
      <c r="N175" s="8">
        <f t="shared" si="62"/>
        <v>211</v>
      </c>
      <c r="O175" s="31">
        <f t="shared" si="63"/>
        <v>3.5925325611182092E-2</v>
      </c>
      <c r="P175" s="9">
        <v>5.9477487493051692E-2</v>
      </c>
      <c r="Q175" s="8">
        <f t="shared" si="64"/>
        <v>99</v>
      </c>
      <c r="R175" s="31">
        <f t="shared" si="65"/>
        <v>3.4109793749800048E-2</v>
      </c>
      <c r="S175" s="10">
        <v>1.5923566878980893</v>
      </c>
      <c r="T175" s="8">
        <f t="shared" si="66"/>
        <v>241</v>
      </c>
      <c r="U175" s="31">
        <f t="shared" si="67"/>
        <v>0.10665817682850481</v>
      </c>
      <c r="V175" s="16">
        <v>6.8672485071198899E-2</v>
      </c>
      <c r="W175" s="97">
        <f t="shared" si="78"/>
        <v>214</v>
      </c>
      <c r="X175" s="31">
        <f t="shared" si="68"/>
        <v>-0.46216704798501085</v>
      </c>
      <c r="Y175" s="11">
        <v>100511</v>
      </c>
      <c r="Z175" s="8">
        <f t="shared" si="69"/>
        <v>150</v>
      </c>
      <c r="AA175" s="31">
        <f t="shared" si="70"/>
        <v>-0.19481727984929492</v>
      </c>
      <c r="AB175" s="9">
        <v>4.8000000000000001E-2</v>
      </c>
      <c r="AC175" s="97">
        <f t="shared" si="79"/>
        <v>115</v>
      </c>
      <c r="AD175" s="31">
        <f t="shared" si="71"/>
        <v>-0.53555042082499282</v>
      </c>
      <c r="AE175" s="16">
        <v>0.9017857142857143</v>
      </c>
      <c r="AF175" s="8">
        <f t="shared" si="72"/>
        <v>33</v>
      </c>
      <c r="AG175" s="31">
        <f t="shared" si="73"/>
        <v>-0.84457109276355546</v>
      </c>
      <c r="AH175" s="12">
        <v>3.0083333333333333</v>
      </c>
      <c r="AI175" s="97">
        <f t="shared" si="80"/>
        <v>51</v>
      </c>
      <c r="AJ175" s="31">
        <f t="shared" si="74"/>
        <v>-0.27505426728721355</v>
      </c>
      <c r="AK175" s="11">
        <v>101429.76410373066</v>
      </c>
      <c r="AL175" s="36"/>
    </row>
    <row r="176" spans="1:38" x14ac:dyDescent="0.3">
      <c r="A176" t="s">
        <v>477</v>
      </c>
      <c r="B176" s="3" t="s">
        <v>899</v>
      </c>
      <c r="C176" s="4" t="s">
        <v>47</v>
      </c>
      <c r="D176" s="5" t="s">
        <v>44</v>
      </c>
      <c r="E176" s="34">
        <f t="shared" si="55"/>
        <v>-1.1621559702152577</v>
      </c>
      <c r="F176" s="6">
        <f t="shared" si="56"/>
        <v>31.89701668901445</v>
      </c>
      <c r="G176" s="7">
        <f t="shared" si="57"/>
        <v>170</v>
      </c>
      <c r="H176" s="97">
        <f t="shared" si="58"/>
        <v>4</v>
      </c>
      <c r="I176" s="31">
        <f t="shared" si="59"/>
        <v>-3.2829901874358045</v>
      </c>
      <c r="J176" s="9">
        <v>-0.22960151802656548</v>
      </c>
      <c r="K176" s="8">
        <f t="shared" si="60"/>
        <v>5</v>
      </c>
      <c r="L176" s="31">
        <f t="shared" si="61"/>
        <v>-4.3972960338661329</v>
      </c>
      <c r="M176" s="9">
        <v>0.19</v>
      </c>
      <c r="N176" s="8">
        <f t="shared" si="62"/>
        <v>525</v>
      </c>
      <c r="O176" s="31">
        <f t="shared" si="63"/>
        <v>0.9302996171427399</v>
      </c>
      <c r="P176" s="9">
        <v>0</v>
      </c>
      <c r="Q176" s="8">
        <f t="shared" si="64"/>
        <v>386</v>
      </c>
      <c r="R176" s="31">
        <f t="shared" si="65"/>
        <v>5.302226144051659E-2</v>
      </c>
      <c r="S176" s="10">
        <v>0</v>
      </c>
      <c r="T176" s="8">
        <f t="shared" si="66"/>
        <v>91</v>
      </c>
      <c r="U176" s="31">
        <f t="shared" si="67"/>
        <v>-0.64576008997558287</v>
      </c>
      <c r="V176" s="16">
        <v>0.11742424242424243</v>
      </c>
      <c r="W176" s="97">
        <f t="shared" si="78"/>
        <v>472</v>
      </c>
      <c r="X176" s="31">
        <f t="shared" si="68"/>
        <v>0.97755596001652212</v>
      </c>
      <c r="Y176" s="11">
        <v>166875</v>
      </c>
      <c r="Z176" s="8">
        <f t="shared" si="69"/>
        <v>291</v>
      </c>
      <c r="AA176" s="31">
        <f t="shared" si="70"/>
        <v>0.29055851621918455</v>
      </c>
      <c r="AB176" s="9">
        <v>0.04</v>
      </c>
      <c r="AC176" s="97">
        <f t="shared" si="79"/>
        <v>65</v>
      </c>
      <c r="AD176" s="31">
        <f t="shared" si="71"/>
        <v>-1.1501216751216488</v>
      </c>
      <c r="AE176" s="16">
        <v>0.86753246753246749</v>
      </c>
      <c r="AF176" s="8">
        <f t="shared" si="72"/>
        <v>536</v>
      </c>
      <c r="AG176" s="31">
        <f t="shared" si="73"/>
        <v>1.1277095756562934</v>
      </c>
      <c r="AH176" s="12">
        <v>0.8620000000000001</v>
      </c>
      <c r="AI176" s="97">
        <f t="shared" si="80"/>
        <v>511</v>
      </c>
      <c r="AJ176" s="31">
        <f t="shared" si="74"/>
        <v>8.1734405897685852E-2</v>
      </c>
      <c r="AK176" s="11">
        <v>551650.58620689658</v>
      </c>
      <c r="AL176" s="36"/>
    </row>
    <row r="177" spans="1:38" x14ac:dyDescent="0.3">
      <c r="A177" t="s">
        <v>597</v>
      </c>
      <c r="B177" s="3" t="s">
        <v>268</v>
      </c>
      <c r="C177" s="4" t="s">
        <v>224</v>
      </c>
      <c r="D177" s="5" t="s">
        <v>37</v>
      </c>
      <c r="E177" s="34">
        <f t="shared" si="55"/>
        <v>-1.156763572136454</v>
      </c>
      <c r="F177" s="6">
        <f t="shared" si="56"/>
        <v>31.879819931963446</v>
      </c>
      <c r="G177" s="7">
        <f t="shared" si="57"/>
        <v>171</v>
      </c>
      <c r="H177" s="97">
        <f t="shared" si="58"/>
        <v>385</v>
      </c>
      <c r="I177" s="31">
        <f t="shared" si="59"/>
        <v>0.24927759831123963</v>
      </c>
      <c r="J177" s="9">
        <v>6.7973899072039767E-2</v>
      </c>
      <c r="K177" s="8">
        <f t="shared" si="60"/>
        <v>186</v>
      </c>
      <c r="L177" s="31">
        <f t="shared" si="61"/>
        <v>-0.15317732738610451</v>
      </c>
      <c r="M177" s="9">
        <v>4.6872500399936012E-2</v>
      </c>
      <c r="N177" s="8">
        <f t="shared" si="62"/>
        <v>159</v>
      </c>
      <c r="O177" s="31">
        <f t="shared" si="63"/>
        <v>-0.17641537091858342</v>
      </c>
      <c r="P177" s="9">
        <v>7.3598522994293383E-2</v>
      </c>
      <c r="Q177" s="8">
        <f t="shared" si="64"/>
        <v>189</v>
      </c>
      <c r="R177" s="31">
        <f t="shared" si="65"/>
        <v>4.4999705296367383E-2</v>
      </c>
      <c r="S177" s="10">
        <v>0.67546822229045134</v>
      </c>
      <c r="T177" s="8">
        <f t="shared" si="66"/>
        <v>125</v>
      </c>
      <c r="U177" s="31">
        <f t="shared" si="67"/>
        <v>-0.33613994353160037</v>
      </c>
      <c r="V177" s="16">
        <v>9.7362892352074251E-2</v>
      </c>
      <c r="W177" s="97">
        <f t="shared" si="78"/>
        <v>159</v>
      </c>
      <c r="X177" s="31">
        <f t="shared" si="68"/>
        <v>-0.65318568889655171</v>
      </c>
      <c r="Y177" s="11">
        <v>91706</v>
      </c>
      <c r="Z177" s="8">
        <f t="shared" si="69"/>
        <v>180</v>
      </c>
      <c r="AA177" s="31">
        <f t="shared" si="70"/>
        <v>-7.3473330832174943E-2</v>
      </c>
      <c r="AB177" s="9">
        <v>4.5999999999999999E-2</v>
      </c>
      <c r="AC177" s="97">
        <f t="shared" si="79"/>
        <v>232</v>
      </c>
      <c r="AD177" s="31">
        <f t="shared" si="71"/>
        <v>0.12170250461402844</v>
      </c>
      <c r="AE177" s="16">
        <v>0.93841783216783214</v>
      </c>
      <c r="AF177" s="8">
        <f t="shared" si="72"/>
        <v>183</v>
      </c>
      <c r="AG177" s="31">
        <f t="shared" si="73"/>
        <v>-0.1854084901172571</v>
      </c>
      <c r="AH177" s="12">
        <v>2.2909999999999999</v>
      </c>
      <c r="AI177" s="97">
        <f t="shared" si="80"/>
        <v>129</v>
      </c>
      <c r="AJ177" s="31">
        <f t="shared" si="74"/>
        <v>-0.24769757227963635</v>
      </c>
      <c r="AK177" s="11">
        <v>135950.34909425853</v>
      </c>
      <c r="AL177" s="36"/>
    </row>
    <row r="178" spans="1:38" x14ac:dyDescent="0.3">
      <c r="A178" t="s">
        <v>719</v>
      </c>
      <c r="B178" s="3" t="s">
        <v>352</v>
      </c>
      <c r="C178" s="4" t="s">
        <v>89</v>
      </c>
      <c r="D178" s="5" t="s">
        <v>37</v>
      </c>
      <c r="E178" s="34">
        <f t="shared" si="55"/>
        <v>-1.1422994533150552</v>
      </c>
      <c r="F178" s="6">
        <f t="shared" si="56"/>
        <v>31.833692785248108</v>
      </c>
      <c r="G178" s="7">
        <f t="shared" si="57"/>
        <v>172</v>
      </c>
      <c r="H178" s="97">
        <f t="shared" si="58"/>
        <v>183</v>
      </c>
      <c r="I178" s="31">
        <f t="shared" si="59"/>
        <v>-0.33653764491753418</v>
      </c>
      <c r="J178" s="9">
        <v>1.862197392923659E-2</v>
      </c>
      <c r="K178" s="8">
        <f t="shared" si="60"/>
        <v>15</v>
      </c>
      <c r="L178" s="31">
        <f t="shared" si="61"/>
        <v>-2.7015314938229973</v>
      </c>
      <c r="M178" s="9">
        <v>0.1328125</v>
      </c>
      <c r="N178" s="8">
        <f t="shared" si="62"/>
        <v>415</v>
      </c>
      <c r="O178" s="31">
        <f t="shared" si="63"/>
        <v>0.65689615911975385</v>
      </c>
      <c r="P178" s="9">
        <v>1.8181818181818181E-2</v>
      </c>
      <c r="Q178" s="8">
        <f t="shared" si="64"/>
        <v>386</v>
      </c>
      <c r="R178" s="31">
        <f t="shared" si="65"/>
        <v>5.302226144051659E-2</v>
      </c>
      <c r="S178" s="10">
        <v>0</v>
      </c>
      <c r="T178" s="8">
        <f t="shared" si="66"/>
        <v>229</v>
      </c>
      <c r="U178" s="31">
        <f t="shared" si="67"/>
        <v>4.0156347106395131E-2</v>
      </c>
      <c r="V178" s="16">
        <v>7.2981366459627328E-2</v>
      </c>
      <c r="W178" s="97">
        <f t="shared" si="78"/>
        <v>156</v>
      </c>
      <c r="X178" s="31">
        <f t="shared" si="68"/>
        <v>-0.65765472240339751</v>
      </c>
      <c r="Y178" s="11">
        <v>91500</v>
      </c>
      <c r="Z178" s="8">
        <f t="shared" si="69"/>
        <v>111</v>
      </c>
      <c r="AA178" s="31">
        <f t="shared" si="70"/>
        <v>-0.43750517788353488</v>
      </c>
      <c r="AB178" s="9">
        <v>5.2000000000000005E-2</v>
      </c>
      <c r="AC178" s="97">
        <f t="shared" si="79"/>
        <v>210</v>
      </c>
      <c r="AD178" s="31">
        <f t="shared" si="71"/>
        <v>2.217002585110027E-2</v>
      </c>
      <c r="AE178" s="16">
        <v>0.93287037037037035</v>
      </c>
      <c r="AF178" s="8">
        <f t="shared" si="72"/>
        <v>271</v>
      </c>
      <c r="AG178" s="31">
        <f t="shared" si="73"/>
        <v>-1.0816165066889632E-2</v>
      </c>
      <c r="AH178" s="12">
        <v>2.1009999999999995</v>
      </c>
      <c r="AI178" s="97">
        <f t="shared" si="80"/>
        <v>185</v>
      </c>
      <c r="AJ178" s="31">
        <f t="shared" si="74"/>
        <v>-0.22865208237613352</v>
      </c>
      <c r="AK178" s="11">
        <v>159983.2760511883</v>
      </c>
      <c r="AL178" s="36"/>
    </row>
    <row r="179" spans="1:38" x14ac:dyDescent="0.3">
      <c r="A179" t="s">
        <v>922</v>
      </c>
      <c r="B179" s="3" t="s">
        <v>35</v>
      </c>
      <c r="C179" s="4" t="s">
        <v>36</v>
      </c>
      <c r="D179" s="5" t="s">
        <v>37</v>
      </c>
      <c r="E179" s="34">
        <f t="shared" si="55"/>
        <v>-1.130048583047935</v>
      </c>
      <c r="F179" s="6">
        <f t="shared" si="56"/>
        <v>31.794623852174492</v>
      </c>
      <c r="G179" s="7">
        <f t="shared" si="57"/>
        <v>173</v>
      </c>
      <c r="H179" s="97">
        <f t="shared" si="58"/>
        <v>479</v>
      </c>
      <c r="I179" s="31">
        <f t="shared" si="59"/>
        <v>0.68586258586435211</v>
      </c>
      <c r="J179" s="9">
        <v>0.10475394171046348</v>
      </c>
      <c r="K179" s="8">
        <f t="shared" si="60"/>
        <v>329</v>
      </c>
      <c r="L179" s="31">
        <f t="shared" si="61"/>
        <v>0.371648435557902</v>
      </c>
      <c r="M179" s="9">
        <v>2.9173419773095625E-2</v>
      </c>
      <c r="N179" s="8">
        <f t="shared" si="62"/>
        <v>193</v>
      </c>
      <c r="O179" s="31">
        <f t="shared" si="63"/>
        <v>-3.9567246678545692E-2</v>
      </c>
      <c r="P179" s="9">
        <v>6.4497878359264502E-2</v>
      </c>
      <c r="Q179" s="8">
        <f t="shared" si="64"/>
        <v>66</v>
      </c>
      <c r="R179" s="31">
        <f t="shared" si="65"/>
        <v>2.7339420679850599E-2</v>
      </c>
      <c r="S179" s="10">
        <v>2.1623959346956427</v>
      </c>
      <c r="T179" s="8">
        <f t="shared" si="66"/>
        <v>195</v>
      </c>
      <c r="U179" s="31">
        <f t="shared" si="67"/>
        <v>-5.7988218249255319E-2</v>
      </c>
      <c r="V179" s="16">
        <v>7.9340489100365161E-2</v>
      </c>
      <c r="W179" s="97">
        <f t="shared" si="78"/>
        <v>59</v>
      </c>
      <c r="X179" s="31">
        <f t="shared" si="68"/>
        <v>-1.0443345924326199</v>
      </c>
      <c r="Y179" s="11">
        <v>73676</v>
      </c>
      <c r="Z179" s="8">
        <f t="shared" si="69"/>
        <v>111</v>
      </c>
      <c r="AA179" s="31">
        <f t="shared" si="70"/>
        <v>-0.43750517788353488</v>
      </c>
      <c r="AB179" s="9">
        <v>5.2000000000000005E-2</v>
      </c>
      <c r="AC179" s="97">
        <f t="shared" si="79"/>
        <v>283</v>
      </c>
      <c r="AD179" s="31">
        <f t="shared" si="71"/>
        <v>0.28053123613730274</v>
      </c>
      <c r="AE179" s="16">
        <v>0.9472701819878675</v>
      </c>
      <c r="AF179" s="8">
        <f t="shared" si="72"/>
        <v>159</v>
      </c>
      <c r="AG179" s="31">
        <f t="shared" si="73"/>
        <v>-0.23564207135981907</v>
      </c>
      <c r="AH179" s="12">
        <v>2.3456666666666668</v>
      </c>
      <c r="AI179" s="97">
        <f t="shared" si="80"/>
        <v>111</v>
      </c>
      <c r="AJ179" s="31">
        <f t="shared" si="74"/>
        <v>-0.25596496854696477</v>
      </c>
      <c r="AK179" s="11">
        <v>125517.97210509244</v>
      </c>
      <c r="AL179" s="36"/>
    </row>
    <row r="180" spans="1:38" x14ac:dyDescent="0.3">
      <c r="A180" t="s">
        <v>34</v>
      </c>
      <c r="B180" s="3" t="s">
        <v>292</v>
      </c>
      <c r="C180" s="4" t="s">
        <v>47</v>
      </c>
      <c r="D180" s="5" t="s">
        <v>44</v>
      </c>
      <c r="E180" s="34">
        <f t="shared" si="55"/>
        <v>-1.1233606753767309</v>
      </c>
      <c r="F180" s="6">
        <f t="shared" si="56"/>
        <v>31.773295619035817</v>
      </c>
      <c r="G180" s="7">
        <f t="shared" si="57"/>
        <v>174</v>
      </c>
      <c r="H180" s="97">
        <f t="shared" si="58"/>
        <v>538</v>
      </c>
      <c r="I180" s="31">
        <f t="shared" si="59"/>
        <v>1.553252078103361</v>
      </c>
      <c r="J180" s="9">
        <v>0.17782705099778262</v>
      </c>
      <c r="K180" s="8">
        <f t="shared" si="60"/>
        <v>147</v>
      </c>
      <c r="L180" s="31">
        <f t="shared" si="61"/>
        <v>-0.34111909494050446</v>
      </c>
      <c r="M180" s="9">
        <v>5.3210597215985631E-2</v>
      </c>
      <c r="N180" s="8">
        <f t="shared" si="62"/>
        <v>155</v>
      </c>
      <c r="O180" s="31">
        <f t="shared" si="63"/>
        <v>-0.20007488857951777</v>
      </c>
      <c r="P180" s="9">
        <v>7.5171923168128998E-2</v>
      </c>
      <c r="Q180" s="8">
        <f t="shared" si="64"/>
        <v>293</v>
      </c>
      <c r="R180" s="31">
        <f t="shared" si="65"/>
        <v>4.9668431514941484E-2</v>
      </c>
      <c r="S180" s="10">
        <v>0.28237951807228912</v>
      </c>
      <c r="T180" s="8">
        <f t="shared" si="66"/>
        <v>223</v>
      </c>
      <c r="U180" s="31">
        <f t="shared" si="67"/>
        <v>2.1510952059871261E-2</v>
      </c>
      <c r="V180" s="16">
        <v>7.4189465485347092E-2</v>
      </c>
      <c r="W180" s="97">
        <f t="shared" si="78"/>
        <v>197</v>
      </c>
      <c r="X180" s="31">
        <f t="shared" si="68"/>
        <v>-0.51679338958810683</v>
      </c>
      <c r="Y180" s="11">
        <v>97993</v>
      </c>
      <c r="Z180" s="8">
        <f t="shared" si="69"/>
        <v>291</v>
      </c>
      <c r="AA180" s="31">
        <f t="shared" si="70"/>
        <v>0.29055851621918455</v>
      </c>
      <c r="AB180" s="9">
        <v>0.04</v>
      </c>
      <c r="AC180" s="97">
        <f t="shared" si="79"/>
        <v>64</v>
      </c>
      <c r="AD180" s="31">
        <f t="shared" si="71"/>
        <v>-1.1589015207896556</v>
      </c>
      <c r="AE180" s="16">
        <v>0.86704312114989734</v>
      </c>
      <c r="AF180" s="8">
        <f t="shared" si="72"/>
        <v>465</v>
      </c>
      <c r="AG180" s="31">
        <f t="shared" si="73"/>
        <v>0.4875377171382807</v>
      </c>
      <c r="AH180" s="12">
        <v>1.5586666666666666</v>
      </c>
      <c r="AI180" s="97">
        <f t="shared" si="80"/>
        <v>404</v>
      </c>
      <c r="AJ180" s="31">
        <f t="shared" si="74"/>
        <v>-0.13698580515492875</v>
      </c>
      <c r="AK180" s="11">
        <v>275654.17535768071</v>
      </c>
      <c r="AL180" s="36"/>
    </row>
    <row r="181" spans="1:38" x14ac:dyDescent="0.3">
      <c r="A181" t="s">
        <v>64</v>
      </c>
      <c r="B181" s="3" t="s">
        <v>121</v>
      </c>
      <c r="C181" s="4" t="s">
        <v>72</v>
      </c>
      <c r="D181" s="5" t="s">
        <v>37</v>
      </c>
      <c r="E181" s="34">
        <f t="shared" si="55"/>
        <v>-1.0957499458368158</v>
      </c>
      <c r="F181" s="6">
        <f t="shared" si="56"/>
        <v>31.685242956572829</v>
      </c>
      <c r="G181" s="7">
        <f t="shared" si="57"/>
        <v>175</v>
      </c>
      <c r="H181" s="97">
        <f t="shared" si="58"/>
        <v>498</v>
      </c>
      <c r="I181" s="31">
        <f t="shared" si="59"/>
        <v>0.9422243025750886</v>
      </c>
      <c r="J181" s="9">
        <v>0.12635109951546775</v>
      </c>
      <c r="K181" s="8">
        <f t="shared" si="60"/>
        <v>535</v>
      </c>
      <c r="L181" s="31">
        <f t="shared" si="61"/>
        <v>1.236719487151499</v>
      </c>
      <c r="M181" s="9">
        <v>0</v>
      </c>
      <c r="N181" s="8">
        <f t="shared" si="62"/>
        <v>200</v>
      </c>
      <c r="O181" s="31">
        <f t="shared" si="63"/>
        <v>-1.6307784632915386E-2</v>
      </c>
      <c r="P181" s="9">
        <v>6.2951082598235772E-2</v>
      </c>
      <c r="Q181" s="8">
        <f t="shared" si="64"/>
        <v>274</v>
      </c>
      <c r="R181" s="31">
        <f t="shared" si="65"/>
        <v>4.9092072919745586E-2</v>
      </c>
      <c r="S181" s="10">
        <v>0.33090668431502318</v>
      </c>
      <c r="T181" s="8">
        <f t="shared" si="66"/>
        <v>99</v>
      </c>
      <c r="U181" s="31">
        <f t="shared" si="67"/>
        <v>-0.50806385593151371</v>
      </c>
      <c r="V181" s="16">
        <v>0.10850243166191514</v>
      </c>
      <c r="W181" s="97">
        <f t="shared" si="78"/>
        <v>65</v>
      </c>
      <c r="X181" s="31">
        <f t="shared" si="68"/>
        <v>-1.0104480373952747</v>
      </c>
      <c r="Y181" s="11">
        <v>75238</v>
      </c>
      <c r="Z181" s="8">
        <f t="shared" si="69"/>
        <v>191</v>
      </c>
      <c r="AA181" s="31">
        <f t="shared" si="70"/>
        <v>-1.2801356323614959E-2</v>
      </c>
      <c r="AB181" s="9">
        <v>4.4999999999999998E-2</v>
      </c>
      <c r="AC181" s="97">
        <f t="shared" si="79"/>
        <v>208</v>
      </c>
      <c r="AD181" s="31">
        <f t="shared" si="71"/>
        <v>1.1259437018435065E-2</v>
      </c>
      <c r="AE181" s="16">
        <v>0.93226226660877121</v>
      </c>
      <c r="AF181" s="8">
        <f t="shared" si="72"/>
        <v>103</v>
      </c>
      <c r="AG181" s="31">
        <f t="shared" si="73"/>
        <v>-0.40318944294324144</v>
      </c>
      <c r="AH181" s="12">
        <v>2.528</v>
      </c>
      <c r="AI181" s="97">
        <f t="shared" si="80"/>
        <v>244</v>
      </c>
      <c r="AJ181" s="31">
        <f t="shared" si="74"/>
        <v>-0.20967603275005806</v>
      </c>
      <c r="AK181" s="11">
        <v>183928.57842488418</v>
      </c>
      <c r="AL181" s="36"/>
    </row>
    <row r="182" spans="1:38" x14ac:dyDescent="0.3">
      <c r="A182" t="s">
        <v>930</v>
      </c>
      <c r="B182" s="3" t="s">
        <v>787</v>
      </c>
      <c r="C182" s="4" t="s">
        <v>47</v>
      </c>
      <c r="D182" s="5" t="s">
        <v>44</v>
      </c>
      <c r="E182" s="34">
        <f t="shared" si="55"/>
        <v>-1.0898395387726176</v>
      </c>
      <c r="F182" s="6">
        <f t="shared" si="56"/>
        <v>31.666394230482837</v>
      </c>
      <c r="G182" s="7">
        <f t="shared" si="57"/>
        <v>176</v>
      </c>
      <c r="H182" s="97">
        <f t="shared" si="58"/>
        <v>149</v>
      </c>
      <c r="I182" s="31">
        <f t="shared" si="59"/>
        <v>-0.45018232112954126</v>
      </c>
      <c r="J182" s="9">
        <v>9.0479937057434956E-3</v>
      </c>
      <c r="K182" s="8">
        <f t="shared" si="60"/>
        <v>439</v>
      </c>
      <c r="L182" s="31">
        <f t="shared" si="61"/>
        <v>0.68370066864230972</v>
      </c>
      <c r="M182" s="9">
        <v>1.8649855529288155E-2</v>
      </c>
      <c r="N182" s="8">
        <f t="shared" si="62"/>
        <v>104</v>
      </c>
      <c r="O182" s="31">
        <f t="shared" si="63"/>
        <v>-0.52874252534475552</v>
      </c>
      <c r="P182" s="9">
        <v>9.7028907922912203E-2</v>
      </c>
      <c r="Q182" s="8">
        <f t="shared" si="64"/>
        <v>321</v>
      </c>
      <c r="R182" s="31">
        <f t="shared" si="65"/>
        <v>5.0707050970775852E-2</v>
      </c>
      <c r="S182" s="10">
        <v>0.19493177387914232</v>
      </c>
      <c r="T182" s="8">
        <f t="shared" si="66"/>
        <v>136</v>
      </c>
      <c r="U182" s="31">
        <f t="shared" si="67"/>
        <v>-0.28558832292181452</v>
      </c>
      <c r="V182" s="16">
        <v>9.4087479658760298E-2</v>
      </c>
      <c r="W182" s="97">
        <f t="shared" si="78"/>
        <v>181</v>
      </c>
      <c r="X182" s="31">
        <f t="shared" si="68"/>
        <v>-0.58729998617669377</v>
      </c>
      <c r="Y182" s="11">
        <v>94743</v>
      </c>
      <c r="Z182" s="8">
        <f t="shared" si="69"/>
        <v>536</v>
      </c>
      <c r="AA182" s="31">
        <f t="shared" si="70"/>
        <v>0.95795023581334393</v>
      </c>
      <c r="AB182" s="9">
        <v>2.8999999999999998E-2</v>
      </c>
      <c r="AC182" s="97">
        <f t="shared" si="79"/>
        <v>74</v>
      </c>
      <c r="AD182" s="31">
        <f t="shared" si="71"/>
        <v>-0.89482915673924812</v>
      </c>
      <c r="AE182" s="16">
        <v>0.88176124501802999</v>
      </c>
      <c r="AF182" s="8">
        <f t="shared" si="72"/>
        <v>512</v>
      </c>
      <c r="AG182" s="31">
        <f t="shared" si="73"/>
        <v>0.73288587918274384</v>
      </c>
      <c r="AH182" s="12">
        <v>1.2916666666666667</v>
      </c>
      <c r="AI182" s="97">
        <f t="shared" si="80"/>
        <v>333</v>
      </c>
      <c r="AJ182" s="31">
        <f t="shared" si="74"/>
        <v>-0.17455156419241449</v>
      </c>
      <c r="AK182" s="11">
        <v>228251.08162768031</v>
      </c>
      <c r="AL182" s="36"/>
    </row>
    <row r="183" spans="1:38" x14ac:dyDescent="0.3">
      <c r="A183" t="s">
        <v>952</v>
      </c>
      <c r="B183" s="3" t="s">
        <v>299</v>
      </c>
      <c r="C183" s="4" t="s">
        <v>32</v>
      </c>
      <c r="D183" s="5" t="s">
        <v>33</v>
      </c>
      <c r="E183" s="34">
        <f t="shared" si="55"/>
        <v>-1.0679855862501895</v>
      </c>
      <c r="F183" s="6">
        <f t="shared" si="56"/>
        <v>31.596700356506862</v>
      </c>
      <c r="G183" s="7">
        <f t="shared" si="57"/>
        <v>177</v>
      </c>
      <c r="H183" s="97">
        <f t="shared" si="58"/>
        <v>490</v>
      </c>
      <c r="I183" s="31">
        <f t="shared" si="59"/>
        <v>0.80875186623064876</v>
      </c>
      <c r="J183" s="9">
        <v>0.11510673234811164</v>
      </c>
      <c r="K183" s="8">
        <f t="shared" si="60"/>
        <v>224</v>
      </c>
      <c r="L183" s="31">
        <f t="shared" si="61"/>
        <v>-4.6643842825125467E-4</v>
      </c>
      <c r="M183" s="9">
        <v>4.1722520107238606E-2</v>
      </c>
      <c r="N183" s="8">
        <f t="shared" si="62"/>
        <v>64</v>
      </c>
      <c r="O183" s="31">
        <f t="shared" si="63"/>
        <v>-1.0679980826930384</v>
      </c>
      <c r="P183" s="9">
        <v>0.13289036544850499</v>
      </c>
      <c r="Q183" s="8">
        <f t="shared" si="64"/>
        <v>173</v>
      </c>
      <c r="R183" s="31">
        <f t="shared" si="65"/>
        <v>4.4277577513429277E-2</v>
      </c>
      <c r="S183" s="10">
        <v>0.7362685907819172</v>
      </c>
      <c r="T183" s="8">
        <f t="shared" si="66"/>
        <v>356</v>
      </c>
      <c r="U183" s="31">
        <f t="shared" si="67"/>
        <v>0.48099735644832459</v>
      </c>
      <c r="V183" s="16">
        <v>4.441776710684274E-2</v>
      </c>
      <c r="W183" s="97">
        <f t="shared" si="78"/>
        <v>144</v>
      </c>
      <c r="X183" s="31">
        <f t="shared" si="68"/>
        <v>-0.68015175029950969</v>
      </c>
      <c r="Y183" s="11">
        <v>90463</v>
      </c>
      <c r="Z183" s="8">
        <f t="shared" si="69"/>
        <v>202</v>
      </c>
      <c r="AA183" s="31">
        <f t="shared" si="70"/>
        <v>4.7870618184944605E-2</v>
      </c>
      <c r="AB183" s="9">
        <v>4.4000000000000004E-2</v>
      </c>
      <c r="AC183" s="97">
        <f t="shared" si="79"/>
        <v>172</v>
      </c>
      <c r="AD183" s="31">
        <f t="shared" si="71"/>
        <v>-0.15189559126436905</v>
      </c>
      <c r="AE183" s="16">
        <v>0.92316878980891715</v>
      </c>
      <c r="AF183" s="8">
        <f t="shared" si="72"/>
        <v>430</v>
      </c>
      <c r="AG183" s="31">
        <f t="shared" si="73"/>
        <v>0.36379157797977479</v>
      </c>
      <c r="AH183" s="12">
        <v>1.6933333333333334</v>
      </c>
      <c r="AI183" s="97">
        <f t="shared" si="80"/>
        <v>407</v>
      </c>
      <c r="AJ183" s="31">
        <f t="shared" si="74"/>
        <v>-0.1364198623420555</v>
      </c>
      <c r="AK183" s="11">
        <v>276368.32145486673</v>
      </c>
      <c r="AL183" s="36"/>
    </row>
    <row r="184" spans="1:38" x14ac:dyDescent="0.3">
      <c r="A184" t="s">
        <v>912</v>
      </c>
      <c r="B184" s="3" t="s">
        <v>1157</v>
      </c>
      <c r="C184" s="4" t="s">
        <v>54</v>
      </c>
      <c r="D184" s="5" t="s">
        <v>37</v>
      </c>
      <c r="E184" s="34">
        <f t="shared" si="55"/>
        <v>-1.0626379697619925</v>
      </c>
      <c r="F184" s="6">
        <f t="shared" si="56"/>
        <v>31.579646411266626</v>
      </c>
      <c r="G184" s="7">
        <f t="shared" si="57"/>
        <v>178</v>
      </c>
      <c r="H184" s="97">
        <f t="shared" si="58"/>
        <v>367</v>
      </c>
      <c r="I184" s="31">
        <f t="shared" si="59"/>
        <v>0.1950108913318</v>
      </c>
      <c r="J184" s="9">
        <v>6.3402207755448581E-2</v>
      </c>
      <c r="K184" s="8">
        <f t="shared" si="60"/>
        <v>227</v>
      </c>
      <c r="L184" s="31">
        <f t="shared" si="61"/>
        <v>6.9748566178140211E-3</v>
      </c>
      <c r="M184" s="9">
        <v>4.1471571906354518E-2</v>
      </c>
      <c r="N184" s="8">
        <f t="shared" si="62"/>
        <v>175</v>
      </c>
      <c r="O184" s="31">
        <f t="shared" si="63"/>
        <v>-0.11905071023089792</v>
      </c>
      <c r="P184" s="9">
        <v>6.978367062107467E-2</v>
      </c>
      <c r="Q184" s="8">
        <f t="shared" si="64"/>
        <v>297</v>
      </c>
      <c r="R184" s="31">
        <f t="shared" si="65"/>
        <v>4.9860954623968813E-2</v>
      </c>
      <c r="S184" s="10">
        <v>0.26616981634282671</v>
      </c>
      <c r="T184" s="8">
        <f t="shared" si="66"/>
        <v>140</v>
      </c>
      <c r="U184" s="31">
        <f t="shared" si="67"/>
        <v>-0.25965942370454348</v>
      </c>
      <c r="V184" s="16">
        <v>9.2407457443934068E-2</v>
      </c>
      <c r="W184" s="97">
        <f t="shared" si="78"/>
        <v>203</v>
      </c>
      <c r="X184" s="31">
        <f t="shared" si="68"/>
        <v>-0.49867861784919293</v>
      </c>
      <c r="Y184" s="11">
        <v>98828</v>
      </c>
      <c r="Z184" s="8">
        <f t="shared" si="69"/>
        <v>150</v>
      </c>
      <c r="AA184" s="31">
        <f t="shared" si="70"/>
        <v>-0.19481727984929492</v>
      </c>
      <c r="AB184" s="9">
        <v>4.8000000000000001E-2</v>
      </c>
      <c r="AC184" s="97">
        <f t="shared" si="79"/>
        <v>258</v>
      </c>
      <c r="AD184" s="31">
        <f t="shared" si="71"/>
        <v>0.20996646819237288</v>
      </c>
      <c r="AE184" s="16">
        <v>0.94333724110980854</v>
      </c>
      <c r="AF184" s="8">
        <f t="shared" si="72"/>
        <v>27</v>
      </c>
      <c r="AG184" s="31">
        <f t="shared" si="73"/>
        <v>-0.93615548783383595</v>
      </c>
      <c r="AH184" s="12">
        <v>3.1080000000000001</v>
      </c>
      <c r="AI184" s="97">
        <f t="shared" si="80"/>
        <v>76</v>
      </c>
      <c r="AJ184" s="31">
        <f t="shared" si="74"/>
        <v>-0.26686770389339809</v>
      </c>
      <c r="AK184" s="11">
        <v>111760.14053766303</v>
      </c>
      <c r="AL184" s="36"/>
    </row>
    <row r="185" spans="1:38" x14ac:dyDescent="0.3">
      <c r="A185" t="s">
        <v>396</v>
      </c>
      <c r="B185" s="3" t="s">
        <v>1141</v>
      </c>
      <c r="C185" s="4" t="s">
        <v>199</v>
      </c>
      <c r="D185" s="5" t="s">
        <v>33</v>
      </c>
      <c r="E185" s="34">
        <f t="shared" si="55"/>
        <v>-1.0291270898686529</v>
      </c>
      <c r="F185" s="6">
        <f t="shared" si="56"/>
        <v>31.472777732124325</v>
      </c>
      <c r="G185" s="7">
        <f t="shared" si="57"/>
        <v>179</v>
      </c>
      <c r="H185" s="97">
        <f t="shared" si="58"/>
        <v>344</v>
      </c>
      <c r="I185" s="31">
        <f t="shared" si="59"/>
        <v>0.15126860813761989</v>
      </c>
      <c r="J185" s="9">
        <v>5.9717145082998746E-2</v>
      </c>
      <c r="K185" s="8">
        <f t="shared" si="60"/>
        <v>395</v>
      </c>
      <c r="L185" s="31">
        <f t="shared" si="61"/>
        <v>0.55810644521821862</v>
      </c>
      <c r="M185" s="9">
        <v>2.2885360802846068E-2</v>
      </c>
      <c r="N185" s="8">
        <f t="shared" si="62"/>
        <v>167</v>
      </c>
      <c r="O185" s="31">
        <f t="shared" si="63"/>
        <v>-0.14574194190697204</v>
      </c>
      <c r="P185" s="9">
        <v>7.1558685190723476E-2</v>
      </c>
      <c r="Q185" s="8">
        <f t="shared" si="64"/>
        <v>238</v>
      </c>
      <c r="R185" s="31">
        <f t="shared" si="65"/>
        <v>4.7649103543145596E-2</v>
      </c>
      <c r="S185" s="10">
        <v>0.4523991291316764</v>
      </c>
      <c r="T185" s="8">
        <f t="shared" si="66"/>
        <v>173</v>
      </c>
      <c r="U185" s="31">
        <f t="shared" si="67"/>
        <v>-0.1282293762414064</v>
      </c>
      <c r="V185" s="16">
        <v>8.3891654378655478E-2</v>
      </c>
      <c r="W185" s="97">
        <f t="shared" si="78"/>
        <v>265</v>
      </c>
      <c r="X185" s="31">
        <f t="shared" si="68"/>
        <v>-0.27956580998927666</v>
      </c>
      <c r="Y185" s="11">
        <v>108928</v>
      </c>
      <c r="Z185" s="8">
        <f t="shared" si="69"/>
        <v>180</v>
      </c>
      <c r="AA185" s="31">
        <f t="shared" si="70"/>
        <v>-7.3473330832174943E-2</v>
      </c>
      <c r="AB185" s="9">
        <v>4.5999999999999999E-2</v>
      </c>
      <c r="AC185" s="97">
        <f t="shared" si="79"/>
        <v>114</v>
      </c>
      <c r="AD185" s="31">
        <f t="shared" si="71"/>
        <v>-0.54153113344575177</v>
      </c>
      <c r="AE185" s="16">
        <v>0.9014523781204985</v>
      </c>
      <c r="AF185" s="8">
        <f t="shared" si="72"/>
        <v>210</v>
      </c>
      <c r="AG185" s="31">
        <f t="shared" si="73"/>
        <v>-0.12353542053800448</v>
      </c>
      <c r="AH185" s="12">
        <v>2.2236666666666669</v>
      </c>
      <c r="AI185" s="97">
        <f t="shared" si="80"/>
        <v>209</v>
      </c>
      <c r="AJ185" s="31">
        <f t="shared" si="74"/>
        <v>-0.2187780368027013</v>
      </c>
      <c r="AK185" s="11">
        <v>172443.03514575734</v>
      </c>
      <c r="AL185" s="36">
        <v>1</v>
      </c>
    </row>
    <row r="186" spans="1:38" x14ac:dyDescent="0.3">
      <c r="A186" t="s">
        <v>858</v>
      </c>
      <c r="B186" s="3" t="s">
        <v>319</v>
      </c>
      <c r="C186" s="4" t="s">
        <v>54</v>
      </c>
      <c r="D186" s="5" t="s">
        <v>37</v>
      </c>
      <c r="E186" s="34">
        <f t="shared" si="55"/>
        <v>-1.0174501431904115</v>
      </c>
      <c r="F186" s="6">
        <f t="shared" si="56"/>
        <v>31.435539083903489</v>
      </c>
      <c r="G186" s="7">
        <f t="shared" si="57"/>
        <v>180</v>
      </c>
      <c r="H186" s="97">
        <f t="shared" si="58"/>
        <v>178</v>
      </c>
      <c r="I186" s="31">
        <f t="shared" si="59"/>
        <v>-0.35558874011155317</v>
      </c>
      <c r="J186" s="9">
        <v>1.7017017017016967E-2</v>
      </c>
      <c r="K186" s="8">
        <f t="shared" si="60"/>
        <v>21</v>
      </c>
      <c r="L186" s="31">
        <f t="shared" si="61"/>
        <v>-2.0277994047949806</v>
      </c>
      <c r="M186" s="9">
        <v>0.11009174311926606</v>
      </c>
      <c r="N186" s="8">
        <f t="shared" si="62"/>
        <v>217</v>
      </c>
      <c r="O186" s="31">
        <f t="shared" si="63"/>
        <v>6.1097871982957852E-2</v>
      </c>
      <c r="P186" s="9">
        <v>5.7803468208092484E-2</v>
      </c>
      <c r="Q186" s="8">
        <f t="shared" si="64"/>
        <v>45</v>
      </c>
      <c r="R186" s="31">
        <f t="shared" si="65"/>
        <v>1.7952291825054027E-2</v>
      </c>
      <c r="S186" s="10">
        <v>2.9527559055118111</v>
      </c>
      <c r="T186" s="8">
        <f t="shared" si="66"/>
        <v>143</v>
      </c>
      <c r="U186" s="31">
        <f t="shared" si="67"/>
        <v>-0.2499125440686305</v>
      </c>
      <c r="V186" s="16">
        <v>9.1775923718712751E-2</v>
      </c>
      <c r="W186" s="97">
        <f t="shared" si="78"/>
        <v>143</v>
      </c>
      <c r="X186" s="31">
        <f t="shared" si="68"/>
        <v>-0.68184390861763577</v>
      </c>
      <c r="Y186" s="11">
        <v>90385</v>
      </c>
      <c r="Z186" s="8">
        <f t="shared" si="69"/>
        <v>246</v>
      </c>
      <c r="AA186" s="31">
        <f t="shared" si="70"/>
        <v>0.16921456720206457</v>
      </c>
      <c r="AB186" s="9">
        <v>4.2000000000000003E-2</v>
      </c>
      <c r="AC186" s="97">
        <f t="shared" si="79"/>
        <v>336</v>
      </c>
      <c r="AD186" s="31">
        <f t="shared" si="71"/>
        <v>0.42488686348229343</v>
      </c>
      <c r="AE186" s="16">
        <v>0.95531587057010781</v>
      </c>
      <c r="AF186" s="8">
        <f t="shared" si="72"/>
        <v>99</v>
      </c>
      <c r="AG186" s="31">
        <f t="shared" si="73"/>
        <v>-0.41421632663063307</v>
      </c>
      <c r="AH186" s="12">
        <v>2.54</v>
      </c>
      <c r="AI186" s="97">
        <f t="shared" si="80"/>
        <v>159</v>
      </c>
      <c r="AJ186" s="31">
        <f t="shared" si="74"/>
        <v>-0.23777666844889384</v>
      </c>
      <c r="AK186" s="11">
        <v>148469.2372047244</v>
      </c>
      <c r="AL186" s="36"/>
    </row>
    <row r="187" spans="1:38" x14ac:dyDescent="0.3">
      <c r="A187" t="s">
        <v>1078</v>
      </c>
      <c r="B187" s="3" t="s">
        <v>409</v>
      </c>
      <c r="C187" s="4" t="s">
        <v>224</v>
      </c>
      <c r="D187" s="5" t="s">
        <v>37</v>
      </c>
      <c r="E187" s="34">
        <f t="shared" si="55"/>
        <v>-1.0146097530179443</v>
      </c>
      <c r="F187" s="6">
        <f t="shared" si="56"/>
        <v>31.426480869170049</v>
      </c>
      <c r="G187" s="7">
        <f t="shared" si="57"/>
        <v>181</v>
      </c>
      <c r="H187" s="97">
        <f t="shared" si="58"/>
        <v>256</v>
      </c>
      <c r="I187" s="31">
        <f t="shared" si="59"/>
        <v>-0.11731376781423668</v>
      </c>
      <c r="J187" s="9">
        <v>3.7090459509581786E-2</v>
      </c>
      <c r="K187" s="8">
        <f t="shared" si="60"/>
        <v>403</v>
      </c>
      <c r="L187" s="31">
        <f t="shared" si="61"/>
        <v>0.58376361814640698</v>
      </c>
      <c r="M187" s="9">
        <v>2.2020105313547152E-2</v>
      </c>
      <c r="N187" s="8">
        <f t="shared" si="62"/>
        <v>204</v>
      </c>
      <c r="O187" s="31">
        <f t="shared" si="63"/>
        <v>1.0256164422216772E-2</v>
      </c>
      <c r="P187" s="9">
        <v>6.1184532550171318E-2</v>
      </c>
      <c r="Q187" s="8">
        <f t="shared" si="64"/>
        <v>65</v>
      </c>
      <c r="R187" s="31">
        <f t="shared" si="65"/>
        <v>2.7064119813759221E-2</v>
      </c>
      <c r="S187" s="10">
        <v>2.1855752036558709</v>
      </c>
      <c r="T187" s="8">
        <f t="shared" si="66"/>
        <v>296</v>
      </c>
      <c r="U187" s="31">
        <f t="shared" si="67"/>
        <v>0.27917618455558674</v>
      </c>
      <c r="V187" s="16">
        <v>5.7494452289691349E-2</v>
      </c>
      <c r="W187" s="97">
        <v>361</v>
      </c>
      <c r="X187" s="31">
        <f t="shared" si="68"/>
        <v>-0.64403067850874141</v>
      </c>
      <c r="Y187" s="11">
        <v>92128</v>
      </c>
      <c r="Z187" s="8">
        <f t="shared" si="69"/>
        <v>128</v>
      </c>
      <c r="AA187" s="31">
        <f t="shared" si="70"/>
        <v>-0.3161612288664149</v>
      </c>
      <c r="AB187" s="9">
        <v>0.05</v>
      </c>
      <c r="AC187" s="97">
        <v>361</v>
      </c>
      <c r="AD187" s="31">
        <f t="shared" si="71"/>
        <v>-0.40277322182165098</v>
      </c>
      <c r="AE187" s="16">
        <v>0.90918607694320863</v>
      </c>
      <c r="AF187" s="8">
        <f t="shared" si="72"/>
        <v>187</v>
      </c>
      <c r="AG187" s="31">
        <f t="shared" si="73"/>
        <v>-0.17468790875451523</v>
      </c>
      <c r="AH187" s="12">
        <v>2.2793333333333332</v>
      </c>
      <c r="AI187" s="97">
        <v>361</v>
      </c>
      <c r="AJ187" s="31">
        <f t="shared" si="74"/>
        <v>-0.16432631202845352</v>
      </c>
      <c r="AK187" s="11">
        <v>241154.01768329029</v>
      </c>
      <c r="AL187" s="36"/>
    </row>
    <row r="188" spans="1:38" x14ac:dyDescent="0.3">
      <c r="A188" t="s">
        <v>439</v>
      </c>
      <c r="B188" s="3" t="s">
        <v>951</v>
      </c>
      <c r="C188" s="4" t="s">
        <v>32</v>
      </c>
      <c r="D188" s="5" t="s">
        <v>33</v>
      </c>
      <c r="E188" s="34">
        <f t="shared" si="55"/>
        <v>-0.99936504165379914</v>
      </c>
      <c r="F188" s="6">
        <f t="shared" si="56"/>
        <v>31.377864354993843</v>
      </c>
      <c r="G188" s="7">
        <f t="shared" si="57"/>
        <v>182</v>
      </c>
      <c r="H188" s="97">
        <f t="shared" si="58"/>
        <v>339</v>
      </c>
      <c r="I188" s="31">
        <f t="shared" si="59"/>
        <v>0.14341024210730294</v>
      </c>
      <c r="J188" s="9">
        <v>5.9055118110236116E-2</v>
      </c>
      <c r="K188" s="8">
        <f t="shared" si="60"/>
        <v>67</v>
      </c>
      <c r="L188" s="31">
        <f t="shared" si="61"/>
        <v>-0.98873769527246169</v>
      </c>
      <c r="M188" s="9">
        <v>7.5050709939148072E-2</v>
      </c>
      <c r="N188" s="8">
        <f t="shared" si="62"/>
        <v>163</v>
      </c>
      <c r="O188" s="31">
        <f t="shared" si="63"/>
        <v>-0.1579180940671715</v>
      </c>
      <c r="P188" s="9">
        <v>7.2368421052631582E-2</v>
      </c>
      <c r="Q188" s="8">
        <f t="shared" si="64"/>
        <v>386</v>
      </c>
      <c r="R188" s="31">
        <f t="shared" si="65"/>
        <v>5.302226144051659E-2</v>
      </c>
      <c r="S188" s="10">
        <v>0</v>
      </c>
      <c r="T188" s="8">
        <f t="shared" si="66"/>
        <v>96</v>
      </c>
      <c r="U188" s="31">
        <f t="shared" si="67"/>
        <v>-0.51568975504426939</v>
      </c>
      <c r="V188" s="16">
        <v>0.10899653979238755</v>
      </c>
      <c r="W188" s="97">
        <f>RANK(Y188,Y$7:Y$570,1)</f>
        <v>92</v>
      </c>
      <c r="X188" s="31">
        <f t="shared" si="68"/>
        <v>-0.8761383944783695</v>
      </c>
      <c r="Y188" s="11">
        <v>81429</v>
      </c>
      <c r="Z188" s="8">
        <f t="shared" si="69"/>
        <v>442</v>
      </c>
      <c r="AA188" s="31">
        <f t="shared" si="70"/>
        <v>0.65459036327054398</v>
      </c>
      <c r="AB188" s="9">
        <v>3.4000000000000002E-2</v>
      </c>
      <c r="AC188" s="97">
        <f>RANK(AE188,AE$7:AE$570,1)</f>
        <v>214</v>
      </c>
      <c r="AD188" s="31">
        <f t="shared" si="71"/>
        <v>4.6966130184830784E-2</v>
      </c>
      <c r="AE188" s="16">
        <v>0.9342523860021209</v>
      </c>
      <c r="AF188" s="8">
        <f t="shared" si="72"/>
        <v>409</v>
      </c>
      <c r="AG188" s="31">
        <f t="shared" si="73"/>
        <v>0.29763027585542512</v>
      </c>
      <c r="AH188" s="12">
        <v>1.7653333333333334</v>
      </c>
      <c r="AI188" s="97">
        <f>RANK(AK188,AK$7:AK$570,1)</f>
        <v>70</v>
      </c>
      <c r="AJ188" s="31">
        <f t="shared" si="74"/>
        <v>-0.26909303452978717</v>
      </c>
      <c r="AK188" s="11">
        <v>108952.06319702603</v>
      </c>
      <c r="AL188" s="36"/>
    </row>
    <row r="189" spans="1:38" x14ac:dyDescent="0.3">
      <c r="A189" t="s">
        <v>687</v>
      </c>
      <c r="B189" s="3" t="s">
        <v>1032</v>
      </c>
      <c r="C189" s="4" t="s">
        <v>82</v>
      </c>
      <c r="D189" s="5" t="s">
        <v>37</v>
      </c>
      <c r="E189" s="34">
        <f t="shared" si="55"/>
        <v>-0.99713158777977862</v>
      </c>
      <c r="F189" s="6">
        <f t="shared" si="56"/>
        <v>31.370741705090243</v>
      </c>
      <c r="G189" s="7">
        <f t="shared" si="57"/>
        <v>183</v>
      </c>
      <c r="H189" s="97">
        <f t="shared" si="58"/>
        <v>471</v>
      </c>
      <c r="I189" s="31">
        <f t="shared" si="59"/>
        <v>0.62766876937783567</v>
      </c>
      <c r="J189" s="9">
        <v>9.9851411589896077E-2</v>
      </c>
      <c r="K189" s="8">
        <f t="shared" si="60"/>
        <v>279</v>
      </c>
      <c r="L189" s="31">
        <f t="shared" si="61"/>
        <v>0.19015313649806892</v>
      </c>
      <c r="M189" s="9">
        <v>3.5294117647058823E-2</v>
      </c>
      <c r="N189" s="8">
        <f t="shared" si="62"/>
        <v>131</v>
      </c>
      <c r="O189" s="31">
        <f t="shared" si="63"/>
        <v>-0.33599008317424783</v>
      </c>
      <c r="P189" s="9">
        <v>8.4210526315789472E-2</v>
      </c>
      <c r="Q189" s="8">
        <f t="shared" si="64"/>
        <v>295</v>
      </c>
      <c r="R189" s="31">
        <f t="shared" si="65"/>
        <v>4.9813120746171828E-2</v>
      </c>
      <c r="S189" s="10">
        <v>0.27019724398811129</v>
      </c>
      <c r="T189" s="8">
        <f t="shared" si="66"/>
        <v>252</v>
      </c>
      <c r="U189" s="31">
        <f t="shared" si="67"/>
        <v>0.13085775166831676</v>
      </c>
      <c r="V189" s="16">
        <v>6.7104511707595654E-2</v>
      </c>
      <c r="W189" s="97">
        <f>RANK(Y189,Y$7:Y$570,1)</f>
        <v>133</v>
      </c>
      <c r="X189" s="31">
        <f t="shared" si="68"/>
        <v>-0.71423355437356206</v>
      </c>
      <c r="Y189" s="11">
        <v>88892</v>
      </c>
      <c r="Z189" s="8">
        <f t="shared" si="69"/>
        <v>78</v>
      </c>
      <c r="AA189" s="31">
        <f t="shared" si="70"/>
        <v>-0.680193075917774</v>
      </c>
      <c r="AB189" s="9">
        <v>5.5999999999999994E-2</v>
      </c>
      <c r="AC189" s="97">
        <f>RANK(AE189,AE$7:AE$570,1)</f>
        <v>302</v>
      </c>
      <c r="AD189" s="31">
        <f t="shared" si="71"/>
        <v>0.34169321242071438</v>
      </c>
      <c r="AE189" s="16">
        <v>0.95067905646890638</v>
      </c>
      <c r="AF189" s="8">
        <f t="shared" si="72"/>
        <v>381</v>
      </c>
      <c r="AG189" s="31">
        <f t="shared" si="73"/>
        <v>0.20849629938234318</v>
      </c>
      <c r="AH189" s="12">
        <v>1.8623333333333332</v>
      </c>
      <c r="AI189" s="97">
        <f>RANK(AK189,AK$7:AK$570,1)</f>
        <v>313</v>
      </c>
      <c r="AJ189" s="31">
        <f t="shared" si="74"/>
        <v>-0.18263404185583926</v>
      </c>
      <c r="AK189" s="11">
        <v>218052.04782491218</v>
      </c>
      <c r="AL189" s="36"/>
    </row>
    <row r="190" spans="1:38" x14ac:dyDescent="0.3">
      <c r="A190" t="s">
        <v>361</v>
      </c>
      <c r="B190" s="3" t="s">
        <v>655</v>
      </c>
      <c r="C190" s="4" t="s">
        <v>199</v>
      </c>
      <c r="D190" s="5" t="s">
        <v>33</v>
      </c>
      <c r="E190" s="34">
        <f t="shared" si="55"/>
        <v>-0.99411911441720435</v>
      </c>
      <c r="F190" s="6">
        <f t="shared" si="56"/>
        <v>31.361134704312157</v>
      </c>
      <c r="G190" s="7">
        <f t="shared" si="57"/>
        <v>184</v>
      </c>
      <c r="H190" s="97">
        <f t="shared" si="58"/>
        <v>433</v>
      </c>
      <c r="I190" s="31">
        <f t="shared" si="59"/>
        <v>0.45396964559002562</v>
      </c>
      <c r="J190" s="9">
        <v>8.5218152633882882E-2</v>
      </c>
      <c r="K190" s="8">
        <f t="shared" si="60"/>
        <v>482</v>
      </c>
      <c r="L190" s="31">
        <f t="shared" si="61"/>
        <v>0.82253259721364391</v>
      </c>
      <c r="M190" s="9">
        <v>1.3967925504397309E-2</v>
      </c>
      <c r="N190" s="8">
        <f t="shared" si="62"/>
        <v>224</v>
      </c>
      <c r="O190" s="31">
        <f t="shared" si="63"/>
        <v>9.4023562434445929E-2</v>
      </c>
      <c r="P190" s="9">
        <v>5.5613850996852045E-2</v>
      </c>
      <c r="Q190" s="8">
        <f t="shared" si="64"/>
        <v>386</v>
      </c>
      <c r="R190" s="31">
        <f t="shared" si="65"/>
        <v>5.302226144051659E-2</v>
      </c>
      <c r="S190" s="10">
        <v>0</v>
      </c>
      <c r="T190" s="8">
        <f t="shared" si="66"/>
        <v>94</v>
      </c>
      <c r="U190" s="31">
        <f t="shared" si="67"/>
        <v>-0.581954475821852</v>
      </c>
      <c r="V190" s="16">
        <v>0.11329005807994534</v>
      </c>
      <c r="W190" s="97">
        <f>RANK(Y190,Y$7:Y$570,1)</f>
        <v>243</v>
      </c>
      <c r="X190" s="31">
        <f t="shared" si="68"/>
        <v>-0.36478116734311344</v>
      </c>
      <c r="Y190" s="11">
        <v>105000</v>
      </c>
      <c r="Z190" s="8">
        <f t="shared" si="69"/>
        <v>191</v>
      </c>
      <c r="AA190" s="31">
        <f t="shared" si="70"/>
        <v>-1.2801356323614959E-2</v>
      </c>
      <c r="AB190" s="9">
        <v>4.4999999999999998E-2</v>
      </c>
      <c r="AC190" s="97">
        <f>RANK(AE190,AE$7:AE$570,1)</f>
        <v>125</v>
      </c>
      <c r="AD190" s="31">
        <f t="shared" si="71"/>
        <v>-0.43456352515575314</v>
      </c>
      <c r="AE190" s="16">
        <v>0.90741423828845447</v>
      </c>
      <c r="AF190" s="8">
        <f t="shared" si="72"/>
        <v>250</v>
      </c>
      <c r="AG190" s="31">
        <f t="shared" si="73"/>
        <v>-5.0635467271359431E-2</v>
      </c>
      <c r="AH190" s="12">
        <v>2.144333333333333</v>
      </c>
      <c r="AI190" s="97">
        <f>RANK(AK190,AK$7:AK$570,1)</f>
        <v>225</v>
      </c>
      <c r="AJ190" s="31">
        <f t="shared" si="74"/>
        <v>-0.21412443012364304</v>
      </c>
      <c r="AK190" s="11">
        <v>178315.28048944467</v>
      </c>
      <c r="AL190" s="36"/>
    </row>
    <row r="191" spans="1:38" x14ac:dyDescent="0.3">
      <c r="A191" t="s">
        <v>1080</v>
      </c>
      <c r="B191" s="3" t="s">
        <v>677</v>
      </c>
      <c r="C191" s="4" t="s">
        <v>224</v>
      </c>
      <c r="D191" s="5" t="s">
        <v>37</v>
      </c>
      <c r="E191" s="34">
        <f t="shared" si="55"/>
        <v>-0.95759114133612278</v>
      </c>
      <c r="F191" s="6">
        <f t="shared" si="56"/>
        <v>31.24464429142698</v>
      </c>
      <c r="G191" s="7">
        <f t="shared" si="57"/>
        <v>185</v>
      </c>
      <c r="H191" s="97">
        <f t="shared" si="58"/>
        <v>259</v>
      </c>
      <c r="I191" s="31">
        <f t="shared" si="59"/>
        <v>-0.10339376981130662</v>
      </c>
      <c r="J191" s="9">
        <v>3.826314783985163E-2</v>
      </c>
      <c r="K191" s="8">
        <f t="shared" si="60"/>
        <v>166</v>
      </c>
      <c r="L191" s="31">
        <f t="shared" si="61"/>
        <v>-0.22894324275349542</v>
      </c>
      <c r="M191" s="9">
        <v>4.9427609427609424E-2</v>
      </c>
      <c r="N191" s="8">
        <f t="shared" si="62"/>
        <v>180</v>
      </c>
      <c r="O191" s="31">
        <f t="shared" si="63"/>
        <v>-0.10087069350785344</v>
      </c>
      <c r="P191" s="9">
        <v>6.857466704448853E-2</v>
      </c>
      <c r="Q191" s="8">
        <f t="shared" si="64"/>
        <v>169</v>
      </c>
      <c r="R191" s="31">
        <f t="shared" si="65"/>
        <v>4.3968457545362959E-2</v>
      </c>
      <c r="S191" s="10">
        <v>0.76229529742659619</v>
      </c>
      <c r="T191" s="8">
        <f t="shared" si="66"/>
        <v>178</v>
      </c>
      <c r="U191" s="31">
        <f t="shared" si="67"/>
        <v>-9.4344011412293857E-2</v>
      </c>
      <c r="V191" s="16">
        <v>8.1696105497333082E-2</v>
      </c>
      <c r="W191" s="97">
        <v>87</v>
      </c>
      <c r="X191" s="31">
        <f t="shared" si="68"/>
        <v>-0.53876975338633404</v>
      </c>
      <c r="Y191" s="11">
        <v>96980</v>
      </c>
      <c r="Z191" s="8">
        <f t="shared" si="69"/>
        <v>164</v>
      </c>
      <c r="AA191" s="31">
        <f t="shared" si="70"/>
        <v>-0.13414530534073493</v>
      </c>
      <c r="AB191" s="9">
        <v>4.7E-2</v>
      </c>
      <c r="AC191" s="97">
        <v>87</v>
      </c>
      <c r="AD191" s="31">
        <f t="shared" si="71"/>
        <v>8.9274700377142233E-2</v>
      </c>
      <c r="AE191" s="16">
        <v>0.93661046227796763</v>
      </c>
      <c r="AF191" s="8">
        <f t="shared" si="72"/>
        <v>133</v>
      </c>
      <c r="AG191" s="31">
        <f t="shared" si="73"/>
        <v>-0.30364118743206714</v>
      </c>
      <c r="AH191" s="12">
        <v>2.4196666666666666</v>
      </c>
      <c r="AI191" s="97">
        <v>87</v>
      </c>
      <c r="AJ191" s="31">
        <f t="shared" si="74"/>
        <v>-0.25483994244877756</v>
      </c>
      <c r="AK191" s="11">
        <v>126937.60846936362</v>
      </c>
      <c r="AL191" s="36">
        <v>1</v>
      </c>
    </row>
    <row r="192" spans="1:38" x14ac:dyDescent="0.3">
      <c r="A192" t="s">
        <v>615</v>
      </c>
      <c r="B192" s="3" t="s">
        <v>323</v>
      </c>
      <c r="C192" s="4" t="s">
        <v>47</v>
      </c>
      <c r="D192" s="5" t="s">
        <v>44</v>
      </c>
      <c r="E192" s="34">
        <f t="shared" si="55"/>
        <v>-0.95600946200831105</v>
      </c>
      <c r="F192" s="6">
        <f t="shared" si="56"/>
        <v>31.239600198847857</v>
      </c>
      <c r="G192" s="7">
        <f t="shared" si="57"/>
        <v>186</v>
      </c>
      <c r="H192" s="97">
        <f t="shared" si="58"/>
        <v>410</v>
      </c>
      <c r="I192" s="31">
        <f t="shared" si="59"/>
        <v>0.34610923925235126</v>
      </c>
      <c r="J192" s="9">
        <v>7.6131467435815336E-2</v>
      </c>
      <c r="K192" s="8">
        <f t="shared" si="60"/>
        <v>165</v>
      </c>
      <c r="L192" s="31">
        <f t="shared" si="61"/>
        <v>-0.23121193957187131</v>
      </c>
      <c r="M192" s="9">
        <v>4.9504118339216675E-2</v>
      </c>
      <c r="N192" s="8">
        <f t="shared" si="62"/>
        <v>141</v>
      </c>
      <c r="O192" s="31">
        <f t="shared" si="63"/>
        <v>-0.29278920717775853</v>
      </c>
      <c r="P192" s="9">
        <v>8.133759091715452E-2</v>
      </c>
      <c r="Q192" s="8">
        <f t="shared" si="64"/>
        <v>198</v>
      </c>
      <c r="R192" s="31">
        <f t="shared" si="65"/>
        <v>4.5555150342749151E-2</v>
      </c>
      <c r="S192" s="10">
        <v>0.6287018960325601</v>
      </c>
      <c r="T192" s="8">
        <f t="shared" si="66"/>
        <v>141</v>
      </c>
      <c r="U192" s="31">
        <f t="shared" si="67"/>
        <v>-0.2546418512833058</v>
      </c>
      <c r="V192" s="16">
        <v>9.2082351736146678E-2</v>
      </c>
      <c r="W192" s="97">
        <f t="shared" ref="W192:W211" si="81">RANK(Y192,Y$7:Y$570,1)</f>
        <v>225</v>
      </c>
      <c r="X192" s="31">
        <f t="shared" si="68"/>
        <v>-0.41747671291655269</v>
      </c>
      <c r="Y192" s="11">
        <v>102571</v>
      </c>
      <c r="Z192" s="8">
        <f t="shared" si="69"/>
        <v>291</v>
      </c>
      <c r="AA192" s="31">
        <f t="shared" si="70"/>
        <v>0.29055851621918455</v>
      </c>
      <c r="AB192" s="9">
        <v>0.04</v>
      </c>
      <c r="AC192" s="97">
        <f t="shared" ref="AC192:AC211" si="82">RANK(AE192,AE$7:AE$570,1)</f>
        <v>139</v>
      </c>
      <c r="AD192" s="31">
        <f t="shared" si="71"/>
        <v>-0.31303712876456208</v>
      </c>
      <c r="AE192" s="16">
        <v>0.91418753530408581</v>
      </c>
      <c r="AF192" s="8">
        <f t="shared" si="72"/>
        <v>276</v>
      </c>
      <c r="AG192" s="31">
        <f t="shared" si="73"/>
        <v>8.2332326980104462E-4</v>
      </c>
      <c r="AH192" s="12">
        <v>2.0883333333333334</v>
      </c>
      <c r="AI192" s="97">
        <f t="shared" ref="AI192:AI211" si="83">RANK(AK192,AK$7:AK$570,1)</f>
        <v>346</v>
      </c>
      <c r="AJ192" s="31">
        <f t="shared" si="74"/>
        <v>-0.17243353666254324</v>
      </c>
      <c r="AK192" s="11">
        <v>230923.75642764964</v>
      </c>
      <c r="AL192" s="36"/>
    </row>
    <row r="193" spans="1:38" x14ac:dyDescent="0.3">
      <c r="A193" t="s">
        <v>1040</v>
      </c>
      <c r="B193" s="3" t="s">
        <v>168</v>
      </c>
      <c r="C193" s="4" t="s">
        <v>36</v>
      </c>
      <c r="D193" s="5" t="s">
        <v>37</v>
      </c>
      <c r="E193" s="34">
        <f t="shared" si="55"/>
        <v>-0.84548290159623374</v>
      </c>
      <c r="F193" s="6">
        <f t="shared" si="56"/>
        <v>30.887122807655032</v>
      </c>
      <c r="G193" s="7">
        <f t="shared" si="57"/>
        <v>187</v>
      </c>
      <c r="H193" s="97">
        <f t="shared" si="58"/>
        <v>6</v>
      </c>
      <c r="I193" s="31">
        <f t="shared" si="59"/>
        <v>-2.4924866397146532</v>
      </c>
      <c r="J193" s="9">
        <v>-0.16300565463244887</v>
      </c>
      <c r="K193" s="8">
        <f t="shared" si="60"/>
        <v>285</v>
      </c>
      <c r="L193" s="31">
        <f t="shared" si="61"/>
        <v>0.22420301181350757</v>
      </c>
      <c r="M193" s="9">
        <v>3.4145828955662955E-2</v>
      </c>
      <c r="N193" s="8">
        <f t="shared" si="62"/>
        <v>189</v>
      </c>
      <c r="O193" s="31">
        <f t="shared" si="63"/>
        <v>-5.9038149584018818E-2</v>
      </c>
      <c r="P193" s="9">
        <v>6.5792728172149401E-2</v>
      </c>
      <c r="Q193" s="8">
        <f t="shared" si="64"/>
        <v>118</v>
      </c>
      <c r="R193" s="31">
        <f t="shared" si="65"/>
        <v>3.7591535560602359E-2</v>
      </c>
      <c r="S193" s="10">
        <v>1.2992074834351046</v>
      </c>
      <c r="T193" s="8">
        <f t="shared" si="66"/>
        <v>138</v>
      </c>
      <c r="U193" s="31">
        <f t="shared" si="67"/>
        <v>-0.28151105425372686</v>
      </c>
      <c r="V193" s="16">
        <v>9.382329945269742E-2</v>
      </c>
      <c r="W193" s="97">
        <f t="shared" si="81"/>
        <v>191</v>
      </c>
      <c r="X193" s="31">
        <f t="shared" si="68"/>
        <v>-0.53291228228512832</v>
      </c>
      <c r="Y193" s="11">
        <v>97250</v>
      </c>
      <c r="Z193" s="8">
        <f t="shared" si="69"/>
        <v>266</v>
      </c>
      <c r="AA193" s="31">
        <f t="shared" si="70"/>
        <v>0.22988654171062498</v>
      </c>
      <c r="AB193" s="9">
        <v>4.0999999999999995E-2</v>
      </c>
      <c r="AC193" s="97">
        <f t="shared" si="82"/>
        <v>206</v>
      </c>
      <c r="AD193" s="31">
        <f t="shared" si="71"/>
        <v>7.8979021935272845E-3</v>
      </c>
      <c r="AE193" s="16">
        <v>0.9320749108204518</v>
      </c>
      <c r="AF193" s="8">
        <f t="shared" si="72"/>
        <v>519</v>
      </c>
      <c r="AG193" s="31">
        <f t="shared" si="73"/>
        <v>0.93382020415299083</v>
      </c>
      <c r="AH193" s="12">
        <v>1.0730000000000002</v>
      </c>
      <c r="AI193" s="97">
        <f t="shared" si="83"/>
        <v>532</v>
      </c>
      <c r="AJ193" s="31">
        <f t="shared" si="74"/>
        <v>0.34487384399569737</v>
      </c>
      <c r="AK193" s="11">
        <v>883698.27452254121</v>
      </c>
      <c r="AL193" s="36"/>
    </row>
    <row r="194" spans="1:38" x14ac:dyDescent="0.3">
      <c r="A194" t="s">
        <v>697</v>
      </c>
      <c r="B194" s="3" t="s">
        <v>570</v>
      </c>
      <c r="C194" s="4" t="s">
        <v>82</v>
      </c>
      <c r="D194" s="5" t="s">
        <v>37</v>
      </c>
      <c r="E194" s="34">
        <f t="shared" si="55"/>
        <v>-0.81842079331446016</v>
      </c>
      <c r="F194" s="6">
        <f t="shared" si="56"/>
        <v>30.800819739037195</v>
      </c>
      <c r="G194" s="7">
        <f t="shared" si="57"/>
        <v>188</v>
      </c>
      <c r="H194" s="97">
        <f t="shared" si="58"/>
        <v>364</v>
      </c>
      <c r="I194" s="31">
        <f t="shared" si="59"/>
        <v>0.18689465056906288</v>
      </c>
      <c r="J194" s="9">
        <v>6.2718456161079184E-2</v>
      </c>
      <c r="K194" s="8">
        <f t="shared" si="60"/>
        <v>102</v>
      </c>
      <c r="L194" s="31">
        <f t="shared" si="61"/>
        <v>-0.66002504811526308</v>
      </c>
      <c r="M194" s="9">
        <v>6.3965294443418863E-2</v>
      </c>
      <c r="N194" s="8">
        <f t="shared" si="62"/>
        <v>232</v>
      </c>
      <c r="O194" s="31">
        <f t="shared" si="63"/>
        <v>0.12885492662188291</v>
      </c>
      <c r="P194" s="9">
        <v>5.3297503079162471E-2</v>
      </c>
      <c r="Q194" s="8">
        <f t="shared" si="64"/>
        <v>134</v>
      </c>
      <c r="R194" s="31">
        <f t="shared" si="65"/>
        <v>4.0367808143406771E-2</v>
      </c>
      <c r="S194" s="10">
        <v>1.0654560615185065</v>
      </c>
      <c r="T194" s="8">
        <f t="shared" si="66"/>
        <v>167</v>
      </c>
      <c r="U194" s="31">
        <f t="shared" si="67"/>
        <v>-0.14898081340069885</v>
      </c>
      <c r="V194" s="16">
        <v>8.5236211088334846E-2</v>
      </c>
      <c r="W194" s="97">
        <f t="shared" si="81"/>
        <v>166</v>
      </c>
      <c r="X194" s="31">
        <f t="shared" si="68"/>
        <v>-0.63713187921176573</v>
      </c>
      <c r="Y194" s="11">
        <v>92446</v>
      </c>
      <c r="Z194" s="8">
        <f t="shared" si="69"/>
        <v>128</v>
      </c>
      <c r="AA194" s="31">
        <f t="shared" si="70"/>
        <v>-0.3161612288664149</v>
      </c>
      <c r="AB194" s="9">
        <v>0.05</v>
      </c>
      <c r="AC194" s="97">
        <f t="shared" si="82"/>
        <v>253</v>
      </c>
      <c r="AD194" s="31">
        <f t="shared" si="71"/>
        <v>0.19638801849931015</v>
      </c>
      <c r="AE194" s="16">
        <v>0.9425804436113715</v>
      </c>
      <c r="AF194" s="8">
        <f t="shared" si="72"/>
        <v>422</v>
      </c>
      <c r="AG194" s="31">
        <f t="shared" si="73"/>
        <v>0.33653067108594553</v>
      </c>
      <c r="AH194" s="12">
        <v>1.7230000000000001</v>
      </c>
      <c r="AI194" s="97">
        <f t="shared" si="83"/>
        <v>299</v>
      </c>
      <c r="AJ194" s="31">
        <f t="shared" si="74"/>
        <v>-0.19043077394046729</v>
      </c>
      <c r="AK194" s="11">
        <v>208213.58771482838</v>
      </c>
      <c r="AL194" s="36"/>
    </row>
    <row r="195" spans="1:38" x14ac:dyDescent="0.3">
      <c r="A195" t="s">
        <v>1158</v>
      </c>
      <c r="B195" s="3" t="s">
        <v>823</v>
      </c>
      <c r="C195" s="4" t="s">
        <v>54</v>
      </c>
      <c r="D195" s="5" t="s">
        <v>37</v>
      </c>
      <c r="E195" s="34">
        <f t="shared" si="55"/>
        <v>-0.76986051507414133</v>
      </c>
      <c r="F195" s="6">
        <f t="shared" si="56"/>
        <v>30.64595741340316</v>
      </c>
      <c r="G195" s="7">
        <f t="shared" si="57"/>
        <v>189</v>
      </c>
      <c r="H195" s="97">
        <f t="shared" si="58"/>
        <v>284</v>
      </c>
      <c r="I195" s="31">
        <f t="shared" si="59"/>
        <v>-1.9616872413669138E-2</v>
      </c>
      <c r="J195" s="9">
        <v>4.5320921117099511E-2</v>
      </c>
      <c r="K195" s="8">
        <f t="shared" si="60"/>
        <v>52</v>
      </c>
      <c r="L195" s="31">
        <f t="shared" si="61"/>
        <v>-1.248248353987248</v>
      </c>
      <c r="M195" s="9">
        <v>8.3802376485303309E-2</v>
      </c>
      <c r="N195" s="8">
        <f t="shared" si="62"/>
        <v>115</v>
      </c>
      <c r="O195" s="31">
        <f t="shared" si="63"/>
        <v>-0.434851437763842</v>
      </c>
      <c r="P195" s="9">
        <v>9.078498293515358E-2</v>
      </c>
      <c r="Q195" s="8">
        <f t="shared" si="64"/>
        <v>83</v>
      </c>
      <c r="R195" s="31">
        <f t="shared" si="65"/>
        <v>3.0754570398060555E-2</v>
      </c>
      <c r="S195" s="10">
        <v>1.8748535270681976</v>
      </c>
      <c r="T195" s="8">
        <f t="shared" si="66"/>
        <v>504</v>
      </c>
      <c r="U195" s="31">
        <f t="shared" si="67"/>
        <v>0.79729984838286561</v>
      </c>
      <c r="V195" s="16">
        <v>2.3923444976076555E-2</v>
      </c>
      <c r="W195" s="97">
        <f t="shared" si="81"/>
        <v>453</v>
      </c>
      <c r="X195" s="31">
        <f t="shared" si="68"/>
        <v>0.79111482429888635</v>
      </c>
      <c r="Y195" s="11">
        <v>158281</v>
      </c>
      <c r="Z195" s="8">
        <f t="shared" si="69"/>
        <v>128</v>
      </c>
      <c r="AA195" s="31">
        <f t="shared" si="70"/>
        <v>-0.3161612288664149</v>
      </c>
      <c r="AB195" s="9">
        <v>0.05</v>
      </c>
      <c r="AC195" s="97">
        <f t="shared" si="82"/>
        <v>66</v>
      </c>
      <c r="AD195" s="31">
        <f t="shared" si="71"/>
        <v>-1.1229368487072617</v>
      </c>
      <c r="AE195" s="16">
        <v>0.86904761904761907</v>
      </c>
      <c r="AF195" s="8">
        <f t="shared" si="72"/>
        <v>65</v>
      </c>
      <c r="AG195" s="31">
        <f t="shared" si="73"/>
        <v>-0.57288093079921243</v>
      </c>
      <c r="AH195" s="12">
        <v>2.7126666666666668</v>
      </c>
      <c r="AI195" s="97">
        <f t="shared" si="83"/>
        <v>206</v>
      </c>
      <c r="AJ195" s="31">
        <f t="shared" si="74"/>
        <v>-0.21957481406561091</v>
      </c>
      <c r="AK195" s="11">
        <v>171437.60604640262</v>
      </c>
      <c r="AL195" s="36"/>
    </row>
    <row r="196" spans="1:38" x14ac:dyDescent="0.3">
      <c r="A196" t="s">
        <v>220</v>
      </c>
      <c r="B196" s="3" t="s">
        <v>857</v>
      </c>
      <c r="C196" s="4" t="s">
        <v>54</v>
      </c>
      <c r="D196" s="5" t="s">
        <v>37</v>
      </c>
      <c r="E196" s="34">
        <f t="shared" si="55"/>
        <v>-0.7581718458226141</v>
      </c>
      <c r="F196" s="6">
        <f t="shared" si="56"/>
        <v>30.60868138102747</v>
      </c>
      <c r="G196" s="7">
        <f t="shared" si="57"/>
        <v>190</v>
      </c>
      <c r="H196" s="97">
        <f t="shared" si="58"/>
        <v>278</v>
      </c>
      <c r="I196" s="31">
        <f t="shared" si="59"/>
        <v>-4.6585258160607428E-2</v>
      </c>
      <c r="J196" s="9">
        <v>4.3048973143759772E-2</v>
      </c>
      <c r="K196" s="8">
        <f t="shared" si="60"/>
        <v>296</v>
      </c>
      <c r="L196" s="31">
        <f t="shared" si="61"/>
        <v>0.25915751126642689</v>
      </c>
      <c r="M196" s="9">
        <v>3.2967032967032968E-2</v>
      </c>
      <c r="N196" s="8">
        <f t="shared" si="62"/>
        <v>182</v>
      </c>
      <c r="O196" s="31">
        <f t="shared" si="63"/>
        <v>-9.4963350443457495E-2</v>
      </c>
      <c r="P196" s="9">
        <v>6.8181818181818177E-2</v>
      </c>
      <c r="Q196" s="8">
        <f t="shared" si="64"/>
        <v>386</v>
      </c>
      <c r="R196" s="31">
        <f t="shared" si="65"/>
        <v>5.302226144051659E-2</v>
      </c>
      <c r="S196" s="10">
        <v>0</v>
      </c>
      <c r="T196" s="8">
        <f t="shared" si="66"/>
        <v>231</v>
      </c>
      <c r="U196" s="31">
        <f t="shared" si="67"/>
        <v>4.581212502125865E-2</v>
      </c>
      <c r="V196" s="16">
        <v>7.2614909231363461E-2</v>
      </c>
      <c r="W196" s="97">
        <f t="shared" si="81"/>
        <v>121</v>
      </c>
      <c r="X196" s="31">
        <f t="shared" si="68"/>
        <v>-0.76475966620581404</v>
      </c>
      <c r="Y196" s="11">
        <v>86563</v>
      </c>
      <c r="Z196" s="8">
        <f t="shared" si="69"/>
        <v>150</v>
      </c>
      <c r="AA196" s="31">
        <f t="shared" si="70"/>
        <v>-0.19481727984929492</v>
      </c>
      <c r="AB196" s="9">
        <v>4.8000000000000001E-2</v>
      </c>
      <c r="AC196" s="97">
        <f t="shared" si="82"/>
        <v>303</v>
      </c>
      <c r="AD196" s="31">
        <f t="shared" si="71"/>
        <v>0.34258946991960748</v>
      </c>
      <c r="AE196" s="16">
        <v>0.95072900955253892</v>
      </c>
      <c r="AF196" s="8">
        <f t="shared" si="72"/>
        <v>80</v>
      </c>
      <c r="AG196" s="31">
        <f t="shared" si="73"/>
        <v>-0.51192676819390859</v>
      </c>
      <c r="AH196" s="12">
        <v>2.6463333333333332</v>
      </c>
      <c r="AI196" s="97">
        <f t="shared" si="83"/>
        <v>39</v>
      </c>
      <c r="AJ196" s="31">
        <f t="shared" si="74"/>
        <v>-0.28086710773363222</v>
      </c>
      <c r="AK196" s="11">
        <v>94094.716773949258</v>
      </c>
      <c r="AL196" s="36"/>
    </row>
    <row r="197" spans="1:38" x14ac:dyDescent="0.3">
      <c r="A197" t="s">
        <v>1056</v>
      </c>
      <c r="B197" s="3" t="s">
        <v>135</v>
      </c>
      <c r="C197" s="4" t="s">
        <v>136</v>
      </c>
      <c r="D197" s="5" t="s">
        <v>44</v>
      </c>
      <c r="E197" s="34">
        <f t="shared" si="55"/>
        <v>-0.74922764449101242</v>
      </c>
      <c r="F197" s="6">
        <f t="shared" si="56"/>
        <v>30.580157660214009</v>
      </c>
      <c r="G197" s="7">
        <f t="shared" si="57"/>
        <v>191</v>
      </c>
      <c r="H197" s="97">
        <f t="shared" si="58"/>
        <v>43</v>
      </c>
      <c r="I197" s="31">
        <f t="shared" si="59"/>
        <v>-1.0368906611858113</v>
      </c>
      <c r="J197" s="9">
        <v>-4.0379170257294095E-2</v>
      </c>
      <c r="K197" s="8">
        <f t="shared" si="60"/>
        <v>308</v>
      </c>
      <c r="L197" s="31">
        <f t="shared" si="61"/>
        <v>0.30511686441075631</v>
      </c>
      <c r="M197" s="9">
        <v>3.1417112299465241E-2</v>
      </c>
      <c r="N197" s="8">
        <f t="shared" si="62"/>
        <v>168</v>
      </c>
      <c r="O197" s="31">
        <f t="shared" si="63"/>
        <v>-0.14378539651899072</v>
      </c>
      <c r="P197" s="9">
        <v>7.1428571428571425E-2</v>
      </c>
      <c r="Q197" s="8">
        <f t="shared" si="64"/>
        <v>168</v>
      </c>
      <c r="R197" s="31">
        <f t="shared" si="65"/>
        <v>4.3880224460578175E-2</v>
      </c>
      <c r="S197" s="10">
        <v>0.76972418216805649</v>
      </c>
      <c r="T197" s="8">
        <f t="shared" si="66"/>
        <v>85</v>
      </c>
      <c r="U197" s="31">
        <f t="shared" si="67"/>
        <v>-0.67457622567532161</v>
      </c>
      <c r="V197" s="16">
        <v>0.11929133858267717</v>
      </c>
      <c r="W197" s="97">
        <f t="shared" si="81"/>
        <v>364</v>
      </c>
      <c r="X197" s="31">
        <f t="shared" si="68"/>
        <v>0.12334142442402675</v>
      </c>
      <c r="Y197" s="11">
        <v>127500</v>
      </c>
      <c r="Z197" s="8">
        <f t="shared" si="69"/>
        <v>291</v>
      </c>
      <c r="AA197" s="31">
        <f t="shared" si="70"/>
        <v>0.29055851621918455</v>
      </c>
      <c r="AB197" s="9">
        <v>0.04</v>
      </c>
      <c r="AC197" s="97">
        <f t="shared" si="82"/>
        <v>201</v>
      </c>
      <c r="AD197" s="31">
        <f t="shared" si="71"/>
        <v>-1.4803641361305344E-2</v>
      </c>
      <c r="AE197" s="16">
        <v>0.93080963593551891</v>
      </c>
      <c r="AF197" s="8">
        <f t="shared" si="72"/>
        <v>73</v>
      </c>
      <c r="AG197" s="31">
        <f t="shared" si="73"/>
        <v>-0.54653893087933203</v>
      </c>
      <c r="AH197" s="12">
        <v>2.6839999999999997</v>
      </c>
      <c r="AI197" s="97">
        <f t="shared" si="83"/>
        <v>214</v>
      </c>
      <c r="AJ197" s="31">
        <f t="shared" si="74"/>
        <v>-0.21705745650234987</v>
      </c>
      <c r="AK197" s="11">
        <v>174614.18332264273</v>
      </c>
      <c r="AL197" s="36"/>
    </row>
    <row r="198" spans="1:38" x14ac:dyDescent="0.3">
      <c r="A198" t="s">
        <v>55</v>
      </c>
      <c r="B198" s="3" t="s">
        <v>403</v>
      </c>
      <c r="C198" s="4" t="s">
        <v>72</v>
      </c>
      <c r="D198" s="5" t="s">
        <v>37</v>
      </c>
      <c r="E198" s="34">
        <f t="shared" si="55"/>
        <v>-0.69689406560952782</v>
      </c>
      <c r="F198" s="6">
        <f t="shared" si="56"/>
        <v>30.413261999233015</v>
      </c>
      <c r="G198" s="7">
        <f t="shared" si="57"/>
        <v>192</v>
      </c>
      <c r="H198" s="97">
        <f t="shared" si="58"/>
        <v>302</v>
      </c>
      <c r="I198" s="31">
        <f t="shared" si="59"/>
        <v>4.1693632603424215E-2</v>
      </c>
      <c r="J198" s="9">
        <v>5.0486016237182296E-2</v>
      </c>
      <c r="K198" s="8">
        <f t="shared" si="60"/>
        <v>177</v>
      </c>
      <c r="L198" s="31">
        <f t="shared" si="61"/>
        <v>-0.17686007267838696</v>
      </c>
      <c r="M198" s="9">
        <v>4.7671170831131579E-2</v>
      </c>
      <c r="N198" s="8">
        <f t="shared" si="62"/>
        <v>185</v>
      </c>
      <c r="O198" s="31">
        <f t="shared" si="63"/>
        <v>-7.7783502641109226E-2</v>
      </c>
      <c r="P198" s="9">
        <v>6.7039327624484613E-2</v>
      </c>
      <c r="Q198" s="8">
        <f t="shared" si="64"/>
        <v>195</v>
      </c>
      <c r="R198" s="31">
        <f t="shared" si="65"/>
        <v>4.5210294996635349E-2</v>
      </c>
      <c r="S198" s="10">
        <v>0.65773738340110022</v>
      </c>
      <c r="T198" s="8">
        <f t="shared" si="66"/>
        <v>171</v>
      </c>
      <c r="U198" s="31">
        <f t="shared" si="67"/>
        <v>-0.13250429529426425</v>
      </c>
      <c r="V198" s="16">
        <v>8.4168641030314073E-2</v>
      </c>
      <c r="W198" s="97">
        <f t="shared" si="81"/>
        <v>219</v>
      </c>
      <c r="X198" s="31">
        <f t="shared" si="68"/>
        <v>-0.44897689083859216</v>
      </c>
      <c r="Y198" s="11">
        <v>101119</v>
      </c>
      <c r="Z198" s="8">
        <f t="shared" si="69"/>
        <v>164</v>
      </c>
      <c r="AA198" s="31">
        <f t="shared" si="70"/>
        <v>-0.13414530534073493</v>
      </c>
      <c r="AB198" s="9">
        <v>4.7E-2</v>
      </c>
      <c r="AC198" s="97">
        <f t="shared" si="82"/>
        <v>281</v>
      </c>
      <c r="AD198" s="31">
        <f t="shared" si="71"/>
        <v>0.27119247473612146</v>
      </c>
      <c r="AE198" s="16">
        <v>0.94674968432969042</v>
      </c>
      <c r="AF198" s="8">
        <f t="shared" si="72"/>
        <v>87</v>
      </c>
      <c r="AG198" s="31">
        <f t="shared" si="73"/>
        <v>-0.48497216362472917</v>
      </c>
      <c r="AH198" s="12">
        <v>2.617</v>
      </c>
      <c r="AI198" s="97">
        <f t="shared" si="83"/>
        <v>100</v>
      </c>
      <c r="AJ198" s="31">
        <f t="shared" si="74"/>
        <v>-0.2594087612106441</v>
      </c>
      <c r="AK198" s="11">
        <v>121172.35443075819</v>
      </c>
      <c r="AL198" s="36">
        <v>1</v>
      </c>
    </row>
    <row r="199" spans="1:38" x14ac:dyDescent="0.3">
      <c r="A199" t="s">
        <v>433</v>
      </c>
      <c r="B199" s="3" t="s">
        <v>238</v>
      </c>
      <c r="C199" s="4" t="s">
        <v>72</v>
      </c>
      <c r="D199" s="5" t="s">
        <v>37</v>
      </c>
      <c r="E199" s="34">
        <f t="shared" ref="E199:E262" si="84">((I199+L199+AG199+AJ199)*0.25)+(O199+R199+U199+X199+AA199+AD199)</f>
        <v>-0.67082122495694119</v>
      </c>
      <c r="F199" s="6">
        <f t="shared" ref="F199:F262" si="85">((E199*$J$579)+$K$579)</f>
        <v>30.33011377838957</v>
      </c>
      <c r="G199" s="7">
        <f t="shared" ref="G199:G262" si="86">RANK(E199,$E$7:$E$570,1)</f>
        <v>193</v>
      </c>
      <c r="H199" s="97">
        <f t="shared" ref="H199:H262" si="87">RANK(J199,J$7:J$570,1)</f>
        <v>263</v>
      </c>
      <c r="I199" s="31">
        <f t="shared" ref="I199:I262" si="88">(J199-J$572)/J$573</f>
        <v>-8.8764180127799477E-2</v>
      </c>
      <c r="J199" s="9">
        <v>3.949561562432069E-2</v>
      </c>
      <c r="K199" s="8">
        <f t="shared" ref="K199:K262" si="89">RANK(M199,M$7:M$570,0)</f>
        <v>195</v>
      </c>
      <c r="L199" s="31">
        <f t="shared" ref="L199:L262" si="90">-(M199-M$572)/M$573</f>
        <v>-0.11679517443115041</v>
      </c>
      <c r="M199" s="9">
        <v>4.5645558614693521E-2</v>
      </c>
      <c r="N199" s="8">
        <f t="shared" ref="N199:N262" si="91">RANK(P199,P$7:P$570,0)</f>
        <v>145</v>
      </c>
      <c r="O199" s="31">
        <f t="shared" ref="O199:O262" si="92">-(P199-P$572)/P$573</f>
        <v>-0.24646377054250745</v>
      </c>
      <c r="P199" s="9">
        <v>7.825686665643701E-2</v>
      </c>
      <c r="Q199" s="8">
        <f t="shared" ref="Q199:Q262" si="93">RANK(S199,S$7:S$570,0)</f>
        <v>108</v>
      </c>
      <c r="R199" s="31">
        <f t="shared" ref="R199:R262" si="94">-(S199-S$572)/S$573</f>
        <v>3.6461985771567916E-2</v>
      </c>
      <c r="S199" s="10">
        <v>1.3943112102621307</v>
      </c>
      <c r="T199" s="8">
        <f t="shared" ref="T199:T262" si="95">RANK(V199,V$7:V$570,0)</f>
        <v>132</v>
      </c>
      <c r="U199" s="31">
        <f t="shared" ref="U199:U262" si="96">-(V199-V$572)/V$573</f>
        <v>-0.3054295432120408</v>
      </c>
      <c r="V199" s="16">
        <v>9.5373060299015086E-2</v>
      </c>
      <c r="W199" s="97">
        <f t="shared" si="81"/>
        <v>139</v>
      </c>
      <c r="X199" s="31">
        <f t="shared" ref="X199:X262" si="97">(Y199-Y$572)/Y$573</f>
        <v>-0.68620447043742228</v>
      </c>
      <c r="Y199" s="11">
        <v>90184</v>
      </c>
      <c r="Z199" s="8">
        <f t="shared" ref="Z199:Z262" si="98">RANK(AB199,AB$7:AB$570,0)</f>
        <v>396</v>
      </c>
      <c r="AA199" s="31">
        <f t="shared" ref="AA199:AA262" si="99">-(AB199-AB$572)/AB$573</f>
        <v>0.53324641425342412</v>
      </c>
      <c r="AB199" s="9">
        <v>3.6000000000000004E-2</v>
      </c>
      <c r="AC199" s="97">
        <f t="shared" si="82"/>
        <v>260</v>
      </c>
      <c r="AD199" s="31">
        <f t="shared" ref="AD199:AD262" si="100">(AE199-AE$572)/AE$573</f>
        <v>0.21627352784332088</v>
      </c>
      <c r="AE199" s="16">
        <v>0.94368876628935605</v>
      </c>
      <c r="AF199" s="8">
        <f t="shared" ref="AF199:AF262" si="101">RANK(AH199,AH$7:AH$570,0)</f>
        <v>97</v>
      </c>
      <c r="AG199" s="31">
        <f t="shared" ref="AG199:AG262" si="102">-(AH199-AH$572)/AH$573</f>
        <v>-0.41850455917572976</v>
      </c>
      <c r="AH199" s="12">
        <v>2.5446666666666666</v>
      </c>
      <c r="AI199" s="97">
        <f t="shared" si="83"/>
        <v>123</v>
      </c>
      <c r="AJ199" s="31">
        <f t="shared" ref="AJ199:AJ262" si="103">(AK199-AK$572)/AK$573</f>
        <v>-0.25075756079845429</v>
      </c>
      <c r="AK199" s="11">
        <v>132089.04224762967</v>
      </c>
      <c r="AL199" s="36"/>
    </row>
    <row r="200" spans="1:38" x14ac:dyDescent="0.3">
      <c r="A200" t="s">
        <v>508</v>
      </c>
      <c r="B200" s="3" t="s">
        <v>871</v>
      </c>
      <c r="C200" s="4" t="s">
        <v>32</v>
      </c>
      <c r="D200" s="5" t="s">
        <v>33</v>
      </c>
      <c r="E200" s="34">
        <f t="shared" si="84"/>
        <v>-0.65519654095838764</v>
      </c>
      <c r="F200" s="6">
        <f t="shared" si="85"/>
        <v>30.280285503326187</v>
      </c>
      <c r="G200" s="7">
        <f t="shared" si="86"/>
        <v>194</v>
      </c>
      <c r="H200" s="97">
        <f t="shared" si="87"/>
        <v>313</v>
      </c>
      <c r="I200" s="31">
        <f t="shared" si="88"/>
        <v>6.2550382672679775E-2</v>
      </c>
      <c r="J200" s="9">
        <v>5.2243090297711792E-2</v>
      </c>
      <c r="K200" s="8">
        <f t="shared" si="89"/>
        <v>332</v>
      </c>
      <c r="L200" s="31">
        <f t="shared" si="90"/>
        <v>0.37327979899174885</v>
      </c>
      <c r="M200" s="9">
        <v>2.9118404118404117E-2</v>
      </c>
      <c r="N200" s="8">
        <f t="shared" si="91"/>
        <v>243</v>
      </c>
      <c r="O200" s="31">
        <f t="shared" si="92"/>
        <v>0.16625050831032709</v>
      </c>
      <c r="P200" s="9">
        <v>5.0810630118669563E-2</v>
      </c>
      <c r="Q200" s="8">
        <f t="shared" si="93"/>
        <v>362</v>
      </c>
      <c r="R200" s="31">
        <f t="shared" si="94"/>
        <v>5.2096538158383304E-2</v>
      </c>
      <c r="S200" s="10">
        <v>7.7942322681215898E-2</v>
      </c>
      <c r="T200" s="8">
        <f t="shared" si="95"/>
        <v>161</v>
      </c>
      <c r="U200" s="31">
        <f t="shared" si="96"/>
        <v>-0.17494773054637905</v>
      </c>
      <c r="V200" s="16">
        <v>8.6918696614995253E-2</v>
      </c>
      <c r="W200" s="97">
        <f t="shared" si="81"/>
        <v>193</v>
      </c>
      <c r="X200" s="31">
        <f t="shared" si="97"/>
        <v>-0.52798766769263328</v>
      </c>
      <c r="Y200" s="11">
        <v>97477</v>
      </c>
      <c r="Z200" s="8">
        <f t="shared" si="98"/>
        <v>366</v>
      </c>
      <c r="AA200" s="31">
        <f t="shared" si="99"/>
        <v>0.47257443974486407</v>
      </c>
      <c r="AB200" s="9">
        <v>3.7000000000000005E-2</v>
      </c>
      <c r="AC200" s="97">
        <f t="shared" si="82"/>
        <v>83</v>
      </c>
      <c r="AD200" s="31">
        <f t="shared" si="100"/>
        <v>-0.80103696189681817</v>
      </c>
      <c r="AE200" s="16">
        <v>0.88698877099000717</v>
      </c>
      <c r="AF200" s="8">
        <f t="shared" si="101"/>
        <v>418</v>
      </c>
      <c r="AG200" s="31">
        <f t="shared" si="102"/>
        <v>0.33224243854084884</v>
      </c>
      <c r="AH200" s="12">
        <v>1.7276666666666667</v>
      </c>
      <c r="AI200" s="97">
        <f t="shared" si="83"/>
        <v>406</v>
      </c>
      <c r="AJ200" s="31">
        <f t="shared" si="103"/>
        <v>-0.13665528834980428</v>
      </c>
      <c r="AK200" s="11">
        <v>276071.24450506625</v>
      </c>
      <c r="AL200" s="36"/>
    </row>
    <row r="201" spans="1:38" x14ac:dyDescent="0.3">
      <c r="A201" t="s">
        <v>200</v>
      </c>
      <c r="B201" s="3" t="s">
        <v>895</v>
      </c>
      <c r="C201" s="4" t="s">
        <v>143</v>
      </c>
      <c r="D201" s="5" t="s">
        <v>44</v>
      </c>
      <c r="E201" s="34">
        <f t="shared" si="84"/>
        <v>-0.64291117090457106</v>
      </c>
      <c r="F201" s="6">
        <f t="shared" si="85"/>
        <v>30.24110654787636</v>
      </c>
      <c r="G201" s="7">
        <f t="shared" si="86"/>
        <v>195</v>
      </c>
      <c r="H201" s="97">
        <f t="shared" si="87"/>
        <v>245</v>
      </c>
      <c r="I201" s="31">
        <f t="shared" si="88"/>
        <v>-0.1515136072342719</v>
      </c>
      <c r="J201" s="9">
        <v>3.4209298709376501E-2</v>
      </c>
      <c r="K201" s="8">
        <f t="shared" si="89"/>
        <v>446</v>
      </c>
      <c r="L201" s="31">
        <f t="shared" si="90"/>
        <v>0.69972721499442092</v>
      </c>
      <c r="M201" s="9">
        <v>1.8109380659181457E-2</v>
      </c>
      <c r="N201" s="8">
        <f t="shared" si="91"/>
        <v>70</v>
      </c>
      <c r="O201" s="31">
        <f t="shared" si="92"/>
        <v>-0.99441635348385116</v>
      </c>
      <c r="P201" s="9">
        <v>0.12799704905938769</v>
      </c>
      <c r="Q201" s="8">
        <f t="shared" si="93"/>
        <v>386</v>
      </c>
      <c r="R201" s="31">
        <f t="shared" si="94"/>
        <v>5.302226144051659E-2</v>
      </c>
      <c r="S201" s="10">
        <v>0</v>
      </c>
      <c r="T201" s="8">
        <f t="shared" si="95"/>
        <v>267</v>
      </c>
      <c r="U201" s="31">
        <f t="shared" si="96"/>
        <v>0.2073192387619224</v>
      </c>
      <c r="V201" s="16">
        <v>6.2150309995463483E-2</v>
      </c>
      <c r="W201" s="97">
        <f t="shared" si="81"/>
        <v>257</v>
      </c>
      <c r="X201" s="31">
        <f t="shared" si="97"/>
        <v>-0.32024269263653837</v>
      </c>
      <c r="Y201" s="11">
        <v>107053</v>
      </c>
      <c r="Z201" s="8">
        <f t="shared" si="98"/>
        <v>246</v>
      </c>
      <c r="AA201" s="31">
        <f t="shared" si="99"/>
        <v>0.16921456720206457</v>
      </c>
      <c r="AB201" s="9">
        <v>4.2000000000000003E-2</v>
      </c>
      <c r="AC201" s="97">
        <f t="shared" si="82"/>
        <v>271</v>
      </c>
      <c r="AD201" s="31">
        <f t="shared" si="100"/>
        <v>0.24634654229359956</v>
      </c>
      <c r="AE201" s="16">
        <v>0.9453648915187377</v>
      </c>
      <c r="AF201" s="8">
        <f t="shared" si="101"/>
        <v>120</v>
      </c>
      <c r="AG201" s="31">
        <f t="shared" si="102"/>
        <v>-0.34989283845418218</v>
      </c>
      <c r="AH201" s="12">
        <v>2.4700000000000002</v>
      </c>
      <c r="AI201" s="97">
        <f t="shared" si="83"/>
        <v>220</v>
      </c>
      <c r="AJ201" s="31">
        <f t="shared" si="103"/>
        <v>-0.21493970723510544</v>
      </c>
      <c r="AK201" s="11">
        <v>177286.50699142987</v>
      </c>
      <c r="AL201" s="36"/>
    </row>
    <row r="202" spans="1:38" x14ac:dyDescent="0.3">
      <c r="A202" t="s">
        <v>1058</v>
      </c>
      <c r="B202" s="3" t="s">
        <v>133</v>
      </c>
      <c r="C202" s="4" t="s">
        <v>104</v>
      </c>
      <c r="D202" s="5" t="s">
        <v>44</v>
      </c>
      <c r="E202" s="34">
        <f t="shared" si="84"/>
        <v>-0.63685734665858529</v>
      </c>
      <c r="F202" s="6">
        <f t="shared" si="85"/>
        <v>30.221800453766406</v>
      </c>
      <c r="G202" s="7">
        <f t="shared" si="86"/>
        <v>196</v>
      </c>
      <c r="H202" s="97">
        <f t="shared" si="87"/>
        <v>531</v>
      </c>
      <c r="I202" s="31">
        <f t="shared" si="88"/>
        <v>1.3935492965673264</v>
      </c>
      <c r="J202" s="9">
        <v>0.16437291198285453</v>
      </c>
      <c r="K202" s="8">
        <f t="shared" si="89"/>
        <v>370</v>
      </c>
      <c r="L202" s="31">
        <f t="shared" si="90"/>
        <v>0.47053115495758013</v>
      </c>
      <c r="M202" s="9">
        <v>2.5838725962641699E-2</v>
      </c>
      <c r="N202" s="8">
        <f t="shared" si="91"/>
        <v>148</v>
      </c>
      <c r="O202" s="31">
        <f t="shared" si="92"/>
        <v>-0.22869610286613043</v>
      </c>
      <c r="P202" s="9">
        <v>7.7075285027796106E-2</v>
      </c>
      <c r="Q202" s="8">
        <f t="shared" si="93"/>
        <v>214</v>
      </c>
      <c r="R202" s="31">
        <f t="shared" si="94"/>
        <v>4.6592513871347045E-2</v>
      </c>
      <c r="S202" s="10">
        <v>0.5413598960589</v>
      </c>
      <c r="T202" s="8">
        <f t="shared" si="95"/>
        <v>163</v>
      </c>
      <c r="U202" s="31">
        <f t="shared" si="96"/>
        <v>-0.16237532298760532</v>
      </c>
      <c r="V202" s="16">
        <v>8.6104087255160958E-2</v>
      </c>
      <c r="W202" s="97">
        <f t="shared" si="81"/>
        <v>233</v>
      </c>
      <c r="X202" s="31">
        <f t="shared" si="97"/>
        <v>-0.39506646237008797</v>
      </c>
      <c r="Y202" s="11">
        <v>103604</v>
      </c>
      <c r="Z202" s="8">
        <f t="shared" si="98"/>
        <v>202</v>
      </c>
      <c r="AA202" s="31">
        <f t="shared" si="99"/>
        <v>4.7870618184944605E-2</v>
      </c>
      <c r="AB202" s="9">
        <v>4.4000000000000004E-2</v>
      </c>
      <c r="AC202" s="97">
        <f t="shared" si="82"/>
        <v>142</v>
      </c>
      <c r="AD202" s="31">
        <f t="shared" si="100"/>
        <v>-0.28917712383642513</v>
      </c>
      <c r="AE202" s="16">
        <v>0.91551737725589089</v>
      </c>
      <c r="AF202" s="8">
        <f t="shared" si="101"/>
        <v>152</v>
      </c>
      <c r="AG202" s="31">
        <f t="shared" si="102"/>
        <v>-0.25218239689090627</v>
      </c>
      <c r="AH202" s="12">
        <v>2.3636666666666666</v>
      </c>
      <c r="AI202" s="97">
        <f t="shared" si="83"/>
        <v>166</v>
      </c>
      <c r="AJ202" s="31">
        <f t="shared" si="103"/>
        <v>-0.23591992125251279</v>
      </c>
      <c r="AK202" s="11">
        <v>150812.21026418364</v>
      </c>
      <c r="AL202" s="36">
        <v>1</v>
      </c>
    </row>
    <row r="203" spans="1:38" x14ac:dyDescent="0.3">
      <c r="A203" t="s">
        <v>557</v>
      </c>
      <c r="B203" s="3" t="s">
        <v>764</v>
      </c>
      <c r="C203" s="4" t="s">
        <v>72</v>
      </c>
      <c r="D203" s="5" t="s">
        <v>37</v>
      </c>
      <c r="E203" s="34">
        <f t="shared" si="84"/>
        <v>-0.60743838875978606</v>
      </c>
      <c r="F203" s="6">
        <f t="shared" si="85"/>
        <v>30.127981217076876</v>
      </c>
      <c r="G203" s="7">
        <f t="shared" si="86"/>
        <v>197</v>
      </c>
      <c r="H203" s="97">
        <f t="shared" si="87"/>
        <v>118</v>
      </c>
      <c r="I203" s="31">
        <f t="shared" si="88"/>
        <v>-0.54264867733729238</v>
      </c>
      <c r="J203" s="9">
        <v>1.2581781580272011E-3</v>
      </c>
      <c r="K203" s="8">
        <f t="shared" si="89"/>
        <v>249</v>
      </c>
      <c r="L203" s="31">
        <f t="shared" si="90"/>
        <v>7.6111635958288598E-2</v>
      </c>
      <c r="M203" s="9">
        <v>3.914002205071665E-2</v>
      </c>
      <c r="N203" s="8">
        <f t="shared" si="91"/>
        <v>252</v>
      </c>
      <c r="O203" s="31">
        <f t="shared" si="92"/>
        <v>0.19720386782980012</v>
      </c>
      <c r="P203" s="9">
        <v>4.8752176436448053E-2</v>
      </c>
      <c r="Q203" s="8">
        <f t="shared" si="93"/>
        <v>53</v>
      </c>
      <c r="R203" s="31">
        <f t="shared" si="94"/>
        <v>2.317297843028792E-2</v>
      </c>
      <c r="S203" s="10">
        <v>2.5131942699170646</v>
      </c>
      <c r="T203" s="8">
        <f t="shared" si="95"/>
        <v>149</v>
      </c>
      <c r="U203" s="31">
        <f t="shared" si="96"/>
        <v>-0.20413665006173742</v>
      </c>
      <c r="V203" s="16">
        <v>8.8809946714031973E-2</v>
      </c>
      <c r="W203" s="97">
        <f t="shared" si="81"/>
        <v>104</v>
      </c>
      <c r="X203" s="31">
        <f t="shared" si="97"/>
        <v>-0.81181468405216628</v>
      </c>
      <c r="Y203" s="11">
        <v>84394</v>
      </c>
      <c r="Z203" s="8">
        <f t="shared" si="98"/>
        <v>340</v>
      </c>
      <c r="AA203" s="31">
        <f t="shared" si="99"/>
        <v>0.41190246523630453</v>
      </c>
      <c r="AB203" s="9">
        <v>3.7999999999999999E-2</v>
      </c>
      <c r="AC203" s="97">
        <f t="shared" si="82"/>
        <v>261</v>
      </c>
      <c r="AD203" s="31">
        <f t="shared" si="100"/>
        <v>0.21737218218773305</v>
      </c>
      <c r="AE203" s="16">
        <v>0.94374999999999998</v>
      </c>
      <c r="AF203" s="8">
        <f t="shared" si="101"/>
        <v>20</v>
      </c>
      <c r="AG203" s="31">
        <f t="shared" si="102"/>
        <v>-1.0357037433450098</v>
      </c>
      <c r="AH203" s="12">
        <v>3.216333333333333</v>
      </c>
      <c r="AI203" s="97">
        <f t="shared" si="83"/>
        <v>91</v>
      </c>
      <c r="AJ203" s="31">
        <f t="shared" si="103"/>
        <v>-0.26231340859601809</v>
      </c>
      <c r="AK203" s="11">
        <v>117507.06785624528</v>
      </c>
      <c r="AL203" s="36"/>
    </row>
    <row r="204" spans="1:38" x14ac:dyDescent="0.3">
      <c r="A204" t="s">
        <v>241</v>
      </c>
      <c r="B204" s="3" t="s">
        <v>86</v>
      </c>
      <c r="C204" s="4" t="s">
        <v>72</v>
      </c>
      <c r="D204" s="5" t="s">
        <v>37</v>
      </c>
      <c r="E204" s="34">
        <f t="shared" si="84"/>
        <v>-0.60362228275292185</v>
      </c>
      <c r="F204" s="6">
        <f t="shared" si="85"/>
        <v>30.115811372246821</v>
      </c>
      <c r="G204" s="7">
        <f t="shared" si="86"/>
        <v>198</v>
      </c>
      <c r="H204" s="97">
        <f t="shared" si="87"/>
        <v>318</v>
      </c>
      <c r="I204" s="31">
        <f t="shared" si="88"/>
        <v>7.4534517954508245E-2</v>
      </c>
      <c r="J204" s="9">
        <v>5.3252692137483404E-2</v>
      </c>
      <c r="K204" s="8">
        <f t="shared" si="89"/>
        <v>509</v>
      </c>
      <c r="L204" s="31">
        <f t="shared" si="90"/>
        <v>0.99102557721238427</v>
      </c>
      <c r="M204" s="9">
        <v>8.2857142857142851E-3</v>
      </c>
      <c r="N204" s="8">
        <f t="shared" si="91"/>
        <v>75</v>
      </c>
      <c r="O204" s="31">
        <f t="shared" si="92"/>
        <v>-0.86757820751143899</v>
      </c>
      <c r="P204" s="9">
        <v>0.11956208585422068</v>
      </c>
      <c r="Q204" s="8">
        <f t="shared" si="93"/>
        <v>209</v>
      </c>
      <c r="R204" s="31">
        <f t="shared" si="94"/>
        <v>4.6368463283782704E-2</v>
      </c>
      <c r="S204" s="10">
        <v>0.56022408963585435</v>
      </c>
      <c r="T204" s="8">
        <f t="shared" si="95"/>
        <v>222</v>
      </c>
      <c r="U204" s="31">
        <f t="shared" si="96"/>
        <v>2.1433866128001054E-2</v>
      </c>
      <c r="V204" s="16">
        <v>7.4194460146975699E-2</v>
      </c>
      <c r="W204" s="97">
        <f t="shared" si="81"/>
        <v>126</v>
      </c>
      <c r="X204" s="31">
        <f t="shared" si="97"/>
        <v>-0.74898788290738239</v>
      </c>
      <c r="Y204" s="11">
        <v>87290</v>
      </c>
      <c r="Z204" s="8">
        <f t="shared" si="98"/>
        <v>492</v>
      </c>
      <c r="AA204" s="31">
        <f t="shared" si="99"/>
        <v>0.77593431228766396</v>
      </c>
      <c r="AB204" s="9">
        <v>3.2000000000000001E-2</v>
      </c>
      <c r="AC204" s="97">
        <f t="shared" si="82"/>
        <v>244</v>
      </c>
      <c r="AD204" s="31">
        <f t="shared" si="100"/>
        <v>0.1631134650677018</v>
      </c>
      <c r="AE204" s="16">
        <v>0.94072587999270474</v>
      </c>
      <c r="AF204" s="8">
        <f t="shared" si="101"/>
        <v>42</v>
      </c>
      <c r="AG204" s="31">
        <f t="shared" si="102"/>
        <v>-0.78331062783360195</v>
      </c>
      <c r="AH204" s="12">
        <v>2.9416666666666664</v>
      </c>
      <c r="AI204" s="97">
        <f t="shared" si="83"/>
        <v>105</v>
      </c>
      <c r="AJ204" s="31">
        <f t="shared" si="103"/>
        <v>-0.25787466373829099</v>
      </c>
      <c r="AK204" s="11">
        <v>123108.18557422969</v>
      </c>
      <c r="AL204" s="36"/>
    </row>
    <row r="205" spans="1:38" x14ac:dyDescent="0.3">
      <c r="A205" t="s">
        <v>834</v>
      </c>
      <c r="B205" s="3" t="s">
        <v>110</v>
      </c>
      <c r="C205" s="4" t="s">
        <v>43</v>
      </c>
      <c r="D205" s="5" t="s">
        <v>44</v>
      </c>
      <c r="E205" s="34">
        <f t="shared" si="84"/>
        <v>-0.5746807932523651</v>
      </c>
      <c r="F205" s="6">
        <f t="shared" si="85"/>
        <v>30.023514817659784</v>
      </c>
      <c r="G205" s="7">
        <f t="shared" si="86"/>
        <v>199</v>
      </c>
      <c r="H205" s="97">
        <f t="shared" si="87"/>
        <v>56</v>
      </c>
      <c r="I205" s="31">
        <f t="shared" si="88"/>
        <v>-0.8929755239863878</v>
      </c>
      <c r="J205" s="9">
        <v>-2.8255059182894282E-2</v>
      </c>
      <c r="K205" s="8">
        <f t="shared" si="89"/>
        <v>535</v>
      </c>
      <c r="L205" s="31">
        <f t="shared" si="90"/>
        <v>1.236719487151499</v>
      </c>
      <c r="M205" s="9">
        <v>0</v>
      </c>
      <c r="N205" s="8">
        <f t="shared" si="91"/>
        <v>79</v>
      </c>
      <c r="O205" s="31">
        <f t="shared" si="92"/>
        <v>-0.85135798845728727</v>
      </c>
      <c r="P205" s="9">
        <v>0.11848341232227488</v>
      </c>
      <c r="Q205" s="8">
        <f t="shared" si="93"/>
        <v>32</v>
      </c>
      <c r="R205" s="31">
        <f t="shared" si="94"/>
        <v>1.1020977594571645E-2</v>
      </c>
      <c r="S205" s="10">
        <v>3.5363457760314341</v>
      </c>
      <c r="T205" s="8">
        <f t="shared" si="95"/>
        <v>286</v>
      </c>
      <c r="U205" s="31">
        <f t="shared" si="96"/>
        <v>0.26045219359395838</v>
      </c>
      <c r="V205" s="16">
        <v>5.8707643814026794E-2</v>
      </c>
      <c r="W205" s="97">
        <f t="shared" si="81"/>
        <v>183</v>
      </c>
      <c r="X205" s="31">
        <f t="shared" si="97"/>
        <v>-0.56623478454976517</v>
      </c>
      <c r="Y205" s="11">
        <v>95714</v>
      </c>
      <c r="Z205" s="8">
        <f t="shared" si="98"/>
        <v>202</v>
      </c>
      <c r="AA205" s="31">
        <f t="shared" si="99"/>
        <v>4.7870618184944605E-2</v>
      </c>
      <c r="AB205" s="9">
        <v>4.4000000000000004E-2</v>
      </c>
      <c r="AC205" s="97">
        <f t="shared" si="82"/>
        <v>437</v>
      </c>
      <c r="AD205" s="31">
        <f t="shared" si="100"/>
        <v>0.69143336202495242</v>
      </c>
      <c r="AE205" s="16">
        <v>0.97017189079878663</v>
      </c>
      <c r="AF205" s="8">
        <f t="shared" si="101"/>
        <v>45</v>
      </c>
      <c r="AG205" s="31">
        <f t="shared" si="102"/>
        <v>-0.76064425580951922</v>
      </c>
      <c r="AH205" s="12">
        <v>2.9169999999999998</v>
      </c>
      <c r="AI205" s="97">
        <f t="shared" si="83"/>
        <v>117</v>
      </c>
      <c r="AJ205" s="31">
        <f t="shared" si="103"/>
        <v>-0.25456039393055169</v>
      </c>
      <c r="AK205" s="11">
        <v>127290.36227897838</v>
      </c>
      <c r="AL205" s="36"/>
    </row>
    <row r="206" spans="1:38" x14ac:dyDescent="0.3">
      <c r="A206" t="s">
        <v>347</v>
      </c>
      <c r="B206" s="3" t="s">
        <v>959</v>
      </c>
      <c r="C206" s="4" t="s">
        <v>199</v>
      </c>
      <c r="D206" s="5" t="s">
        <v>33</v>
      </c>
      <c r="E206" s="34">
        <f t="shared" si="84"/>
        <v>-0.55134682780428679</v>
      </c>
      <c r="F206" s="6">
        <f t="shared" si="85"/>
        <v>29.949101072794679</v>
      </c>
      <c r="G206" s="7">
        <f t="shared" si="86"/>
        <v>200</v>
      </c>
      <c r="H206" s="97">
        <f t="shared" si="87"/>
        <v>551</v>
      </c>
      <c r="I206" s="31">
        <f t="shared" si="88"/>
        <v>2.0718301531054988</v>
      </c>
      <c r="J206" s="9">
        <v>0.22151459008800378</v>
      </c>
      <c r="K206" s="8">
        <f t="shared" si="89"/>
        <v>223</v>
      </c>
      <c r="L206" s="31">
        <f t="shared" si="90"/>
        <v>-4.0350408878075143E-3</v>
      </c>
      <c r="M206" s="9">
        <v>4.1842866681504561E-2</v>
      </c>
      <c r="N206" s="8">
        <f t="shared" si="91"/>
        <v>269</v>
      </c>
      <c r="O206" s="31">
        <f t="shared" si="92"/>
        <v>0.26579085601773472</v>
      </c>
      <c r="P206" s="9">
        <v>4.4191019244476125E-2</v>
      </c>
      <c r="Q206" s="8">
        <f t="shared" si="93"/>
        <v>60</v>
      </c>
      <c r="R206" s="31">
        <f t="shared" si="94"/>
        <v>2.6000864811975524E-2</v>
      </c>
      <c r="S206" s="10">
        <v>2.2750971656081145</v>
      </c>
      <c r="T206" s="8">
        <f t="shared" si="95"/>
        <v>258</v>
      </c>
      <c r="U206" s="31">
        <f t="shared" si="96"/>
        <v>0.15994906160402958</v>
      </c>
      <c r="V206" s="16">
        <v>6.521958606764261E-2</v>
      </c>
      <c r="W206" s="97">
        <f t="shared" si="81"/>
        <v>161</v>
      </c>
      <c r="X206" s="31">
        <f t="shared" si="97"/>
        <v>-0.64687263670969675</v>
      </c>
      <c r="Y206" s="11">
        <v>91997</v>
      </c>
      <c r="Z206" s="8">
        <f t="shared" si="98"/>
        <v>202</v>
      </c>
      <c r="AA206" s="31">
        <f t="shared" si="99"/>
        <v>4.7870618184944605E-2</v>
      </c>
      <c r="AB206" s="9">
        <v>4.4000000000000004E-2</v>
      </c>
      <c r="AC206" s="97">
        <f t="shared" si="82"/>
        <v>76</v>
      </c>
      <c r="AD206" s="31">
        <f t="shared" si="100"/>
        <v>-0.87513264725665996</v>
      </c>
      <c r="AE206" s="16">
        <v>0.88285903375248176</v>
      </c>
      <c r="AF206" s="8">
        <f t="shared" si="101"/>
        <v>300</v>
      </c>
      <c r="AG206" s="31">
        <f t="shared" si="102"/>
        <v>5.6876648680708332E-2</v>
      </c>
      <c r="AH206" s="12">
        <v>2.0273333333333334</v>
      </c>
      <c r="AI206" s="97">
        <f t="shared" si="83"/>
        <v>148</v>
      </c>
      <c r="AJ206" s="31">
        <f t="shared" si="103"/>
        <v>-0.24048353872485795</v>
      </c>
      <c r="AK206" s="11">
        <v>145053.51957531521</v>
      </c>
      <c r="AL206" s="36"/>
    </row>
    <row r="207" spans="1:38" x14ac:dyDescent="0.3">
      <c r="A207" t="s">
        <v>351</v>
      </c>
      <c r="B207" s="3" t="s">
        <v>356</v>
      </c>
      <c r="C207" s="4" t="s">
        <v>89</v>
      </c>
      <c r="D207" s="5" t="s">
        <v>37</v>
      </c>
      <c r="E207" s="34">
        <f t="shared" si="84"/>
        <v>-0.53367435894469362</v>
      </c>
      <c r="F207" s="6">
        <f t="shared" si="85"/>
        <v>29.892742260068204</v>
      </c>
      <c r="G207" s="7">
        <f t="shared" si="86"/>
        <v>201</v>
      </c>
      <c r="H207" s="97">
        <f t="shared" si="87"/>
        <v>301</v>
      </c>
      <c r="I207" s="31">
        <f t="shared" si="88"/>
        <v>3.7100737146889336E-2</v>
      </c>
      <c r="J207" s="9">
        <v>5.0099088386841073E-2</v>
      </c>
      <c r="K207" s="8">
        <f t="shared" si="89"/>
        <v>234</v>
      </c>
      <c r="L207" s="31">
        <f t="shared" si="90"/>
        <v>2.7477634002884312E-2</v>
      </c>
      <c r="M207" s="9">
        <v>4.0780141843971635E-2</v>
      </c>
      <c r="N207" s="8">
        <f t="shared" si="91"/>
        <v>218</v>
      </c>
      <c r="O207" s="31">
        <f t="shared" si="92"/>
        <v>6.2472456792514265E-2</v>
      </c>
      <c r="P207" s="9">
        <v>5.7712055863627029E-2</v>
      </c>
      <c r="Q207" s="8">
        <f t="shared" si="93"/>
        <v>145</v>
      </c>
      <c r="R207" s="31">
        <f t="shared" si="94"/>
        <v>4.1366687633087748E-2</v>
      </c>
      <c r="S207" s="10">
        <v>0.98135426889106969</v>
      </c>
      <c r="T207" s="8">
        <f t="shared" si="95"/>
        <v>300</v>
      </c>
      <c r="U207" s="31">
        <f t="shared" si="96"/>
        <v>0.29103871555397576</v>
      </c>
      <c r="V207" s="16">
        <v>5.6725838264299805E-2</v>
      </c>
      <c r="W207" s="97">
        <f t="shared" si="81"/>
        <v>252</v>
      </c>
      <c r="X207" s="31">
        <f t="shared" si="97"/>
        <v>-0.35109204043622161</v>
      </c>
      <c r="Y207" s="11">
        <v>105631</v>
      </c>
      <c r="Z207" s="8">
        <f t="shared" si="98"/>
        <v>164</v>
      </c>
      <c r="AA207" s="31">
        <f t="shared" si="99"/>
        <v>-0.13414530534073493</v>
      </c>
      <c r="AB207" s="9">
        <v>4.7E-2</v>
      </c>
      <c r="AC207" s="97">
        <f t="shared" si="82"/>
        <v>129</v>
      </c>
      <c r="AD207" s="31">
        <f t="shared" si="100"/>
        <v>-0.38563371427368842</v>
      </c>
      <c r="AE207" s="16">
        <v>0.91014135068431679</v>
      </c>
      <c r="AF207" s="8">
        <f t="shared" si="101"/>
        <v>253</v>
      </c>
      <c r="AG207" s="31">
        <f t="shared" si="102"/>
        <v>-4.3896816129064889E-2</v>
      </c>
      <c r="AH207" s="12">
        <v>2.137</v>
      </c>
      <c r="AI207" s="97">
        <f t="shared" si="83"/>
        <v>120</v>
      </c>
      <c r="AJ207" s="31">
        <f t="shared" si="103"/>
        <v>-0.2514061905152144</v>
      </c>
      <c r="AK207" s="11">
        <v>131270.5560504265</v>
      </c>
      <c r="AL207" s="36"/>
    </row>
    <row r="208" spans="1:38" x14ac:dyDescent="0.3">
      <c r="A208" t="s">
        <v>798</v>
      </c>
      <c r="B208" s="3" t="s">
        <v>56</v>
      </c>
      <c r="C208" s="4" t="s">
        <v>43</v>
      </c>
      <c r="D208" s="5" t="s">
        <v>44</v>
      </c>
      <c r="E208" s="34">
        <f t="shared" si="84"/>
        <v>-0.50912722630655938</v>
      </c>
      <c r="F208" s="6">
        <f t="shared" si="85"/>
        <v>29.814459635138093</v>
      </c>
      <c r="G208" s="7">
        <f t="shared" si="86"/>
        <v>202</v>
      </c>
      <c r="H208" s="97">
        <f t="shared" si="87"/>
        <v>195</v>
      </c>
      <c r="I208" s="31">
        <f t="shared" si="88"/>
        <v>-0.31082395755397463</v>
      </c>
      <c r="J208" s="9">
        <v>2.0788220008661762E-2</v>
      </c>
      <c r="K208" s="8">
        <f t="shared" si="89"/>
        <v>441</v>
      </c>
      <c r="L208" s="31">
        <f t="shared" si="90"/>
        <v>0.68759516736420545</v>
      </c>
      <c r="M208" s="9">
        <v>1.8518518518518517E-2</v>
      </c>
      <c r="N208" s="8">
        <f t="shared" si="91"/>
        <v>225</v>
      </c>
      <c r="O208" s="31">
        <f t="shared" si="92"/>
        <v>0.10750996516790466</v>
      </c>
      <c r="P208" s="9">
        <v>5.4716981132075473E-2</v>
      </c>
      <c r="Q208" s="8">
        <f t="shared" si="93"/>
        <v>93</v>
      </c>
      <c r="R208" s="31">
        <f t="shared" si="94"/>
        <v>3.2866080346295144E-2</v>
      </c>
      <c r="S208" s="10">
        <v>1.697072549851506</v>
      </c>
      <c r="T208" s="8">
        <f t="shared" si="95"/>
        <v>295</v>
      </c>
      <c r="U208" s="31">
        <f t="shared" si="96"/>
        <v>0.27894689013443652</v>
      </c>
      <c r="V208" s="16">
        <v>5.7509309060819198E-2</v>
      </c>
      <c r="W208" s="97">
        <f t="shared" si="81"/>
        <v>142</v>
      </c>
      <c r="X208" s="31">
        <f t="shared" si="97"/>
        <v>-0.6829720141630532</v>
      </c>
      <c r="Y208" s="11">
        <v>90333</v>
      </c>
      <c r="Z208" s="8">
        <f t="shared" si="98"/>
        <v>218</v>
      </c>
      <c r="AA208" s="31">
        <f t="shared" si="99"/>
        <v>0.10854259269350501</v>
      </c>
      <c r="AB208" s="9">
        <v>4.2999999999999997E-2</v>
      </c>
      <c r="AC208" s="97">
        <f t="shared" si="82"/>
        <v>140</v>
      </c>
      <c r="AD208" s="31">
        <f t="shared" si="100"/>
        <v>-0.3001617133617504</v>
      </c>
      <c r="AE208" s="16">
        <v>0.91490514905149056</v>
      </c>
      <c r="AF208" s="8">
        <f t="shared" si="101"/>
        <v>112</v>
      </c>
      <c r="AG208" s="31">
        <f t="shared" si="102"/>
        <v>-0.36704576863456928</v>
      </c>
      <c r="AH208" s="12">
        <v>2.488666666666667</v>
      </c>
      <c r="AI208" s="97">
        <f t="shared" si="83"/>
        <v>189</v>
      </c>
      <c r="AJ208" s="31">
        <f t="shared" si="103"/>
        <v>-0.22516154967124999</v>
      </c>
      <c r="AK208" s="11">
        <v>164387.87356809503</v>
      </c>
      <c r="AL208" s="36"/>
    </row>
    <row r="209" spans="1:38" x14ac:dyDescent="0.3">
      <c r="A209" t="s">
        <v>997</v>
      </c>
      <c r="B209" s="3" t="s">
        <v>1099</v>
      </c>
      <c r="C209" s="4" t="s">
        <v>77</v>
      </c>
      <c r="D209" s="5" t="s">
        <v>37</v>
      </c>
      <c r="E209" s="34">
        <f t="shared" si="84"/>
        <v>-0.4667104054093274</v>
      </c>
      <c r="F209" s="6">
        <f t="shared" si="85"/>
        <v>29.679189250202494</v>
      </c>
      <c r="G209" s="7">
        <f t="shared" si="86"/>
        <v>203</v>
      </c>
      <c r="H209" s="97">
        <f t="shared" si="87"/>
        <v>101</v>
      </c>
      <c r="I209" s="31">
        <f t="shared" si="88"/>
        <v>-0.62873326290654918</v>
      </c>
      <c r="J209" s="9">
        <v>-5.9940059940060131E-3</v>
      </c>
      <c r="K209" s="8">
        <f t="shared" si="89"/>
        <v>39</v>
      </c>
      <c r="L209" s="31">
        <f t="shared" si="90"/>
        <v>-1.4747153837048261</v>
      </c>
      <c r="M209" s="9">
        <v>9.1439688715953302E-2</v>
      </c>
      <c r="N209" s="8">
        <f t="shared" si="91"/>
        <v>347</v>
      </c>
      <c r="O209" s="31">
        <f t="shared" si="92"/>
        <v>0.46714180837690122</v>
      </c>
      <c r="P209" s="9">
        <v>3.0800821355236138E-2</v>
      </c>
      <c r="Q209" s="8">
        <f t="shared" si="93"/>
        <v>386</v>
      </c>
      <c r="R209" s="31">
        <f t="shared" si="94"/>
        <v>5.302226144051659E-2</v>
      </c>
      <c r="S209" s="10">
        <v>0</v>
      </c>
      <c r="T209" s="8">
        <f t="shared" si="95"/>
        <v>310</v>
      </c>
      <c r="U209" s="31">
        <f t="shared" si="96"/>
        <v>0.32691049782180526</v>
      </c>
      <c r="V209" s="16">
        <v>5.4401582591493573E-2</v>
      </c>
      <c r="W209" s="97">
        <f t="shared" si="81"/>
        <v>152</v>
      </c>
      <c r="X209" s="31">
        <f t="shared" si="97"/>
        <v>-0.6630783067563657</v>
      </c>
      <c r="Y209" s="11">
        <v>91250</v>
      </c>
      <c r="Z209" s="8">
        <f t="shared" si="98"/>
        <v>37</v>
      </c>
      <c r="AA209" s="31">
        <f t="shared" si="99"/>
        <v>-1.4689287445290538</v>
      </c>
      <c r="AB209" s="9">
        <v>6.9000000000000006E-2</v>
      </c>
      <c r="AC209" s="97">
        <f t="shared" si="82"/>
        <v>502</v>
      </c>
      <c r="AD209" s="31">
        <f t="shared" si="100"/>
        <v>0.87176119046592238</v>
      </c>
      <c r="AE209" s="16">
        <v>0.98022249690976515</v>
      </c>
      <c r="AF209" s="8">
        <f t="shared" si="101"/>
        <v>542</v>
      </c>
      <c r="AG209" s="31">
        <f t="shared" si="102"/>
        <v>1.2719779705663337</v>
      </c>
      <c r="AH209" s="12">
        <v>0.70499999999999996</v>
      </c>
      <c r="AI209" s="97">
        <f t="shared" si="83"/>
        <v>537</v>
      </c>
      <c r="AJ209" s="31">
        <f t="shared" si="103"/>
        <v>0.617314227128828</v>
      </c>
      <c r="AK209" s="11">
        <v>1227482.543718593</v>
      </c>
      <c r="AL209" s="36"/>
    </row>
    <row r="210" spans="1:38" x14ac:dyDescent="0.3">
      <c r="A210" t="s">
        <v>820</v>
      </c>
      <c r="B210" s="3" t="s">
        <v>119</v>
      </c>
      <c r="C210" s="4" t="s">
        <v>72</v>
      </c>
      <c r="D210" s="5" t="s">
        <v>37</v>
      </c>
      <c r="E210" s="34">
        <f t="shared" si="84"/>
        <v>-0.46248056642992424</v>
      </c>
      <c r="F210" s="6">
        <f t="shared" si="85"/>
        <v>29.665699980265323</v>
      </c>
      <c r="G210" s="7">
        <f t="shared" si="86"/>
        <v>204</v>
      </c>
      <c r="H210" s="97">
        <f t="shared" si="87"/>
        <v>129</v>
      </c>
      <c r="I210" s="31">
        <f t="shared" si="88"/>
        <v>-0.49174262968598537</v>
      </c>
      <c r="J210" s="9">
        <v>5.5467511885896048E-3</v>
      </c>
      <c r="K210" s="8">
        <f t="shared" si="89"/>
        <v>112</v>
      </c>
      <c r="L210" s="31">
        <f t="shared" si="90"/>
        <v>-0.55860119509959205</v>
      </c>
      <c r="M210" s="9">
        <v>6.0544904137235116E-2</v>
      </c>
      <c r="N210" s="8">
        <f t="shared" si="91"/>
        <v>248</v>
      </c>
      <c r="O210" s="31">
        <f t="shared" si="92"/>
        <v>0.18732351746695627</v>
      </c>
      <c r="P210" s="9">
        <v>4.9409237379162189E-2</v>
      </c>
      <c r="Q210" s="8">
        <f t="shared" si="93"/>
        <v>86</v>
      </c>
      <c r="R210" s="31">
        <f t="shared" si="94"/>
        <v>3.1183751335869907E-2</v>
      </c>
      <c r="S210" s="10">
        <v>1.8387181507748884</v>
      </c>
      <c r="T210" s="8">
        <f t="shared" si="95"/>
        <v>174</v>
      </c>
      <c r="U210" s="31">
        <f t="shared" si="96"/>
        <v>-0.12478596312666326</v>
      </c>
      <c r="V210" s="16">
        <v>8.3668543845535001E-2</v>
      </c>
      <c r="W210" s="97">
        <f t="shared" si="81"/>
        <v>228</v>
      </c>
      <c r="X210" s="31">
        <f t="shared" si="97"/>
        <v>-0.41131552109158076</v>
      </c>
      <c r="Y210" s="11">
        <v>102855</v>
      </c>
      <c r="Z210" s="8">
        <f t="shared" si="98"/>
        <v>164</v>
      </c>
      <c r="AA210" s="31">
        <f t="shared" si="99"/>
        <v>-0.13414530534073493</v>
      </c>
      <c r="AB210" s="9">
        <v>4.7E-2</v>
      </c>
      <c r="AC210" s="97">
        <f t="shared" si="82"/>
        <v>327</v>
      </c>
      <c r="AD210" s="31">
        <f t="shared" si="100"/>
        <v>0.40288900230250768</v>
      </c>
      <c r="AE210" s="16">
        <v>0.95408981555733763</v>
      </c>
      <c r="AF210" s="8">
        <f t="shared" si="101"/>
        <v>110</v>
      </c>
      <c r="AG210" s="31">
        <f t="shared" si="102"/>
        <v>-0.37500962907546276</v>
      </c>
      <c r="AH210" s="12">
        <v>2.4973333333333332</v>
      </c>
      <c r="AI210" s="97">
        <f t="shared" si="83"/>
        <v>183</v>
      </c>
      <c r="AJ210" s="31">
        <f t="shared" si="103"/>
        <v>-0.22916673804407633</v>
      </c>
      <c r="AK210" s="11">
        <v>159333.84764906749</v>
      </c>
      <c r="AL210" s="36"/>
    </row>
    <row r="211" spans="1:38" x14ac:dyDescent="0.3">
      <c r="A211" t="s">
        <v>75</v>
      </c>
      <c r="B211" s="3" t="s">
        <v>1087</v>
      </c>
      <c r="C211" s="4" t="s">
        <v>72</v>
      </c>
      <c r="D211" s="5" t="s">
        <v>37</v>
      </c>
      <c r="E211" s="34">
        <f t="shared" si="84"/>
        <v>-0.44930166076416317</v>
      </c>
      <c r="F211" s="6">
        <f t="shared" si="85"/>
        <v>29.623671473537847</v>
      </c>
      <c r="G211" s="7">
        <f t="shared" si="86"/>
        <v>205</v>
      </c>
      <c r="H211" s="97">
        <f t="shared" si="87"/>
        <v>77</v>
      </c>
      <c r="I211" s="31">
        <f t="shared" si="88"/>
        <v>-0.75364712476433127</v>
      </c>
      <c r="J211" s="9">
        <v>-1.6517357222844309E-2</v>
      </c>
      <c r="K211" s="8">
        <f t="shared" si="89"/>
        <v>470</v>
      </c>
      <c r="L211" s="31">
        <f t="shared" si="90"/>
        <v>0.76814882712757726</v>
      </c>
      <c r="M211" s="9">
        <v>1.5801948907031866E-2</v>
      </c>
      <c r="N211" s="8">
        <f t="shared" si="91"/>
        <v>236</v>
      </c>
      <c r="O211" s="31">
        <f t="shared" si="92"/>
        <v>0.14564559324749646</v>
      </c>
      <c r="P211" s="9">
        <v>5.218089376505218E-2</v>
      </c>
      <c r="Q211" s="8">
        <f t="shared" si="93"/>
        <v>79</v>
      </c>
      <c r="R211" s="31">
        <f t="shared" si="94"/>
        <v>3.0483064723997023E-2</v>
      </c>
      <c r="S211" s="10">
        <v>1.8977132555270899</v>
      </c>
      <c r="T211" s="8">
        <f t="shared" si="95"/>
        <v>187</v>
      </c>
      <c r="U211" s="31">
        <f t="shared" si="96"/>
        <v>-6.8166888208742893E-2</v>
      </c>
      <c r="V211" s="16">
        <v>0.08</v>
      </c>
      <c r="W211" s="97">
        <f t="shared" si="81"/>
        <v>286</v>
      </c>
      <c r="X211" s="31">
        <f t="shared" si="97"/>
        <v>-0.21745492197908459</v>
      </c>
      <c r="Y211" s="11">
        <v>111791</v>
      </c>
      <c r="Z211" s="8">
        <f t="shared" si="98"/>
        <v>164</v>
      </c>
      <c r="AA211" s="31">
        <f t="shared" si="99"/>
        <v>-0.13414530534073493</v>
      </c>
      <c r="AB211" s="9">
        <v>4.7E-2</v>
      </c>
      <c r="AC211" s="97">
        <f t="shared" si="82"/>
        <v>200</v>
      </c>
      <c r="AD211" s="31">
        <f t="shared" si="100"/>
        <v>-1.9001244338209003E-2</v>
      </c>
      <c r="AE211" s="16">
        <v>0.93057568172836258</v>
      </c>
      <c r="AF211" s="8">
        <f t="shared" si="101"/>
        <v>83</v>
      </c>
      <c r="AG211" s="31">
        <f t="shared" si="102"/>
        <v>-0.50488181472696392</v>
      </c>
      <c r="AH211" s="12">
        <v>2.6386666666666665</v>
      </c>
      <c r="AI211" s="97">
        <f t="shared" si="83"/>
        <v>108</v>
      </c>
      <c r="AJ211" s="31">
        <f t="shared" si="103"/>
        <v>-0.25626772311182316</v>
      </c>
      <c r="AK211" s="11">
        <v>125135.93528797799</v>
      </c>
      <c r="AL211" s="36"/>
    </row>
    <row r="212" spans="1:38" x14ac:dyDescent="0.3">
      <c r="A212" t="s">
        <v>784</v>
      </c>
      <c r="B212" s="3" t="s">
        <v>618</v>
      </c>
      <c r="C212" s="4" t="s">
        <v>43</v>
      </c>
      <c r="D212" s="5" t="s">
        <v>44</v>
      </c>
      <c r="E212" s="34">
        <f t="shared" si="84"/>
        <v>-0.44057358950308129</v>
      </c>
      <c r="F212" s="6">
        <f t="shared" si="85"/>
        <v>29.595837007534548</v>
      </c>
      <c r="G212" s="7">
        <f t="shared" si="86"/>
        <v>206</v>
      </c>
      <c r="H212" s="97">
        <f t="shared" si="87"/>
        <v>308</v>
      </c>
      <c r="I212" s="31">
        <f t="shared" si="88"/>
        <v>4.4778151032102607E-2</v>
      </c>
      <c r="J212" s="9">
        <v>5.0745871070857707E-2</v>
      </c>
      <c r="K212" s="8">
        <f t="shared" si="89"/>
        <v>396</v>
      </c>
      <c r="L212" s="31">
        <f t="shared" si="90"/>
        <v>0.55832518492091021</v>
      </c>
      <c r="M212" s="9">
        <v>2.2877984084880638E-2</v>
      </c>
      <c r="N212" s="8">
        <f t="shared" si="91"/>
        <v>290</v>
      </c>
      <c r="O212" s="31">
        <f t="shared" si="92"/>
        <v>0.32819970449625901</v>
      </c>
      <c r="P212" s="9">
        <v>4.004071937563624E-2</v>
      </c>
      <c r="Q212" s="8">
        <f t="shared" si="93"/>
        <v>386</v>
      </c>
      <c r="R212" s="31">
        <f t="shared" si="94"/>
        <v>5.302226144051659E-2</v>
      </c>
      <c r="S212" s="10">
        <v>0</v>
      </c>
      <c r="T212" s="8">
        <f t="shared" si="95"/>
        <v>246</v>
      </c>
      <c r="U212" s="31">
        <f t="shared" si="96"/>
        <v>0.11058096391639886</v>
      </c>
      <c r="V212" s="16">
        <v>6.8418314255983353E-2</v>
      </c>
      <c r="W212" s="97">
        <v>173</v>
      </c>
      <c r="X212" s="31">
        <f t="shared" si="97"/>
        <v>-0.71525318823192008</v>
      </c>
      <c r="Y212" s="11">
        <v>88845</v>
      </c>
      <c r="Z212" s="8">
        <f t="shared" si="98"/>
        <v>202</v>
      </c>
      <c r="AA212" s="31">
        <f t="shared" si="99"/>
        <v>4.7870618184944605E-2</v>
      </c>
      <c r="AB212" s="9">
        <v>4.4000000000000004E-2</v>
      </c>
      <c r="AC212" s="97">
        <v>173</v>
      </c>
      <c r="AD212" s="31">
        <f t="shared" si="100"/>
        <v>-0.28769337651042898</v>
      </c>
      <c r="AE212" s="16">
        <v>0.91560007419773692</v>
      </c>
      <c r="AF212" s="8">
        <f t="shared" si="101"/>
        <v>143</v>
      </c>
      <c r="AG212" s="31">
        <f t="shared" si="102"/>
        <v>-0.27852439681078617</v>
      </c>
      <c r="AH212" s="12">
        <v>2.3923333333333332</v>
      </c>
      <c r="AI212" s="97">
        <v>173</v>
      </c>
      <c r="AJ212" s="31">
        <f t="shared" si="103"/>
        <v>-0.23378123033763185</v>
      </c>
      <c r="AK212" s="11">
        <v>153510.95956394981</v>
      </c>
      <c r="AL212" s="36"/>
    </row>
    <row r="213" spans="1:38" x14ac:dyDescent="0.3">
      <c r="A213" t="s">
        <v>1140</v>
      </c>
      <c r="B213" s="3" t="s">
        <v>498</v>
      </c>
      <c r="C213" s="4" t="s">
        <v>162</v>
      </c>
      <c r="D213" s="5" t="s">
        <v>37</v>
      </c>
      <c r="E213" s="34">
        <f t="shared" si="84"/>
        <v>-0.42627318675458231</v>
      </c>
      <c r="F213" s="6">
        <f t="shared" si="85"/>
        <v>29.55023196350708</v>
      </c>
      <c r="G213" s="7">
        <f t="shared" si="86"/>
        <v>207</v>
      </c>
      <c r="H213" s="97">
        <f t="shared" si="87"/>
        <v>80</v>
      </c>
      <c r="I213" s="31">
        <f t="shared" si="88"/>
        <v>-0.72839602666476344</v>
      </c>
      <c r="J213" s="9">
        <v>-1.4390081912773911E-2</v>
      </c>
      <c r="K213" s="8">
        <f t="shared" si="89"/>
        <v>28</v>
      </c>
      <c r="L213" s="31">
        <f t="shared" si="90"/>
        <v>-1.7682730048236965</v>
      </c>
      <c r="M213" s="9">
        <v>0.10133954571927781</v>
      </c>
      <c r="N213" s="8">
        <f t="shared" si="91"/>
        <v>338</v>
      </c>
      <c r="O213" s="31">
        <f t="shared" si="92"/>
        <v>0.45277381068003908</v>
      </c>
      <c r="P213" s="9">
        <v>3.1756318859364877E-2</v>
      </c>
      <c r="Q213" s="8">
        <f t="shared" si="93"/>
        <v>386</v>
      </c>
      <c r="R213" s="31">
        <f t="shared" si="94"/>
        <v>5.302226144051659E-2</v>
      </c>
      <c r="S213" s="10">
        <v>0</v>
      </c>
      <c r="T213" s="8">
        <f t="shared" si="95"/>
        <v>367</v>
      </c>
      <c r="U213" s="31">
        <f t="shared" si="96"/>
        <v>0.5055008874094491</v>
      </c>
      <c r="V213" s="16">
        <v>4.2830099384761004E-2</v>
      </c>
      <c r="W213" s="97">
        <f t="shared" ref="W213:W221" si="104">RANK(Y213,Y$7:Y$570,1)</f>
        <v>212</v>
      </c>
      <c r="X213" s="31">
        <f t="shared" si="97"/>
        <v>-0.4688705982452796</v>
      </c>
      <c r="Y213" s="11">
        <v>100202</v>
      </c>
      <c r="Z213" s="8">
        <f t="shared" si="98"/>
        <v>164</v>
      </c>
      <c r="AA213" s="31">
        <f t="shared" si="99"/>
        <v>-0.13414530534073493</v>
      </c>
      <c r="AB213" s="9">
        <v>4.7E-2</v>
      </c>
      <c r="AC213" s="97">
        <f t="shared" ref="AC213:AC221" si="105">RANK(AE213,AE$7:AE$570,1)</f>
        <v>188</v>
      </c>
      <c r="AD213" s="31">
        <f t="shared" si="100"/>
        <v>-7.3617296757396131E-2</v>
      </c>
      <c r="AE213" s="16">
        <v>0.9275316455696202</v>
      </c>
      <c r="AF213" s="8">
        <f t="shared" si="101"/>
        <v>141</v>
      </c>
      <c r="AG213" s="31">
        <f t="shared" si="102"/>
        <v>-0.28158742005728393</v>
      </c>
      <c r="AH213" s="12">
        <v>2.3956666666666666</v>
      </c>
      <c r="AI213" s="97">
        <f t="shared" ref="AI213:AI221" si="106">RANK(AK213,AK$7:AK$570,1)</f>
        <v>82</v>
      </c>
      <c r="AJ213" s="31">
        <f t="shared" si="103"/>
        <v>-0.26549133221896115</v>
      </c>
      <c r="AK213" s="11">
        <v>113496.94227313568</v>
      </c>
      <c r="AL213" s="36"/>
    </row>
    <row r="214" spans="1:38" x14ac:dyDescent="0.3">
      <c r="A214" t="s">
        <v>441</v>
      </c>
      <c r="B214" s="3" t="s">
        <v>981</v>
      </c>
      <c r="C214" s="4" t="s">
        <v>199</v>
      </c>
      <c r="D214" s="5" t="s">
        <v>33</v>
      </c>
      <c r="E214" s="34">
        <f t="shared" si="84"/>
        <v>-0.40641909288970657</v>
      </c>
      <c r="F214" s="6">
        <f t="shared" si="85"/>
        <v>29.486915786979939</v>
      </c>
      <c r="G214" s="7">
        <f t="shared" si="86"/>
        <v>208</v>
      </c>
      <c r="H214" s="97">
        <f t="shared" si="87"/>
        <v>115</v>
      </c>
      <c r="I214" s="31">
        <f t="shared" si="88"/>
        <v>-0.5789814100773033</v>
      </c>
      <c r="J214" s="9">
        <v>-1.8026679485638741E-3</v>
      </c>
      <c r="K214" s="8">
        <f t="shared" si="89"/>
        <v>500</v>
      </c>
      <c r="L214" s="31">
        <f t="shared" si="90"/>
        <v>0.90862427455131578</v>
      </c>
      <c r="M214" s="9">
        <v>1.1064593301435407E-2</v>
      </c>
      <c r="N214" s="8">
        <f t="shared" si="91"/>
        <v>174</v>
      </c>
      <c r="O214" s="31">
        <f t="shared" si="92"/>
        <v>-0.12462270652623539</v>
      </c>
      <c r="P214" s="9">
        <v>7.0154218324765649E-2</v>
      </c>
      <c r="Q214" s="8">
        <f t="shared" si="93"/>
        <v>230</v>
      </c>
      <c r="R214" s="31">
        <f t="shared" si="94"/>
        <v>4.7302526449055006E-2</v>
      </c>
      <c r="S214" s="10">
        <v>0.48157958102576454</v>
      </c>
      <c r="T214" s="8">
        <f t="shared" si="95"/>
        <v>377</v>
      </c>
      <c r="U214" s="31">
        <f t="shared" si="96"/>
        <v>0.52432263333875995</v>
      </c>
      <c r="V214" s="16">
        <v>4.1610573981152858E-2</v>
      </c>
      <c r="W214" s="97">
        <f t="shared" si="104"/>
        <v>244</v>
      </c>
      <c r="X214" s="31">
        <f t="shared" si="97"/>
        <v>-0.36347950709840104</v>
      </c>
      <c r="Y214" s="11">
        <v>105060</v>
      </c>
      <c r="Z214" s="8">
        <f t="shared" si="98"/>
        <v>141</v>
      </c>
      <c r="AA214" s="31">
        <f t="shared" si="99"/>
        <v>-0.25548925435785491</v>
      </c>
      <c r="AB214" s="9">
        <v>4.9000000000000002E-2</v>
      </c>
      <c r="AC214" s="97">
        <f t="shared" si="105"/>
        <v>153</v>
      </c>
      <c r="AD214" s="31">
        <f t="shared" si="100"/>
        <v>-0.22885336227223907</v>
      </c>
      <c r="AE214" s="16">
        <v>0.91887953367875652</v>
      </c>
      <c r="AF214" s="8">
        <f t="shared" si="101"/>
        <v>208</v>
      </c>
      <c r="AG214" s="31">
        <f t="shared" si="102"/>
        <v>-0.12843625773240064</v>
      </c>
      <c r="AH214" s="12">
        <v>2.2290000000000001</v>
      </c>
      <c r="AI214" s="97">
        <f t="shared" si="106"/>
        <v>195</v>
      </c>
      <c r="AJ214" s="31">
        <f t="shared" si="103"/>
        <v>-0.22360429643277621</v>
      </c>
      <c r="AK214" s="11">
        <v>166352.92427161089</v>
      </c>
      <c r="AL214" s="36"/>
    </row>
    <row r="215" spans="1:38" x14ac:dyDescent="0.3">
      <c r="A215" t="s">
        <v>632</v>
      </c>
      <c r="B215" s="3" t="s">
        <v>1045</v>
      </c>
      <c r="C215" s="4" t="s">
        <v>54</v>
      </c>
      <c r="D215" s="5" t="s">
        <v>37</v>
      </c>
      <c r="E215" s="34">
        <f t="shared" si="84"/>
        <v>-0.38134054796566191</v>
      </c>
      <c r="F215" s="6">
        <f t="shared" si="85"/>
        <v>29.406938448892312</v>
      </c>
      <c r="G215" s="7">
        <f t="shared" si="86"/>
        <v>209</v>
      </c>
      <c r="H215" s="97">
        <f t="shared" si="87"/>
        <v>224</v>
      </c>
      <c r="I215" s="31">
        <f t="shared" si="88"/>
        <v>-0.19840998953018954</v>
      </c>
      <c r="J215" s="9">
        <v>3.0258519388954186E-2</v>
      </c>
      <c r="K215" s="8">
        <f t="shared" si="89"/>
        <v>402</v>
      </c>
      <c r="L215" s="31">
        <f t="shared" si="90"/>
        <v>0.58261551799310518</v>
      </c>
      <c r="M215" s="9">
        <v>2.2058823529411766E-2</v>
      </c>
      <c r="N215" s="8">
        <f t="shared" si="91"/>
        <v>361</v>
      </c>
      <c r="O215" s="31">
        <f t="shared" si="92"/>
        <v>0.50317809124216861</v>
      </c>
      <c r="P215" s="9">
        <v>2.8404344193817876E-2</v>
      </c>
      <c r="Q215" s="8">
        <f t="shared" si="93"/>
        <v>128</v>
      </c>
      <c r="R215" s="31">
        <f t="shared" si="94"/>
        <v>3.9475606510639215E-2</v>
      </c>
      <c r="S215" s="10">
        <v>1.1405759908753921</v>
      </c>
      <c r="T215" s="8">
        <f t="shared" si="95"/>
        <v>191</v>
      </c>
      <c r="U215" s="31">
        <f t="shared" si="96"/>
        <v>-6.5611343525015728E-2</v>
      </c>
      <c r="V215" s="16">
        <v>7.9834417504435248E-2</v>
      </c>
      <c r="W215" s="97">
        <f t="shared" si="104"/>
        <v>113</v>
      </c>
      <c r="X215" s="31">
        <f t="shared" si="97"/>
        <v>-0.78736516578898563</v>
      </c>
      <c r="Y215" s="11">
        <v>85521</v>
      </c>
      <c r="Z215" s="8">
        <f t="shared" si="98"/>
        <v>180</v>
      </c>
      <c r="AA215" s="31">
        <f t="shared" si="99"/>
        <v>-7.3473330832174943E-2</v>
      </c>
      <c r="AB215" s="9">
        <v>4.5999999999999999E-2</v>
      </c>
      <c r="AC215" s="97">
        <f t="shared" si="105"/>
        <v>213</v>
      </c>
      <c r="AD215" s="31">
        <f t="shared" si="100"/>
        <v>3.9588976483949295E-2</v>
      </c>
      <c r="AE215" s="16">
        <v>0.93384121892542105</v>
      </c>
      <c r="AF215" s="8">
        <f t="shared" si="101"/>
        <v>140</v>
      </c>
      <c r="AG215" s="31">
        <f t="shared" si="102"/>
        <v>-0.28158742005728432</v>
      </c>
      <c r="AH215" s="12">
        <v>2.3956666666666671</v>
      </c>
      <c r="AI215" s="97">
        <f t="shared" si="106"/>
        <v>122</v>
      </c>
      <c r="AJ215" s="31">
        <f t="shared" si="103"/>
        <v>-0.25115163663060208</v>
      </c>
      <c r="AK215" s="11">
        <v>131591.76988879385</v>
      </c>
      <c r="AL215" s="36"/>
    </row>
    <row r="216" spans="1:38" x14ac:dyDescent="0.3">
      <c r="A216" t="s">
        <v>502</v>
      </c>
      <c r="B216" s="3" t="s">
        <v>722</v>
      </c>
      <c r="C216" s="4" t="s">
        <v>143</v>
      </c>
      <c r="D216" s="5" t="s">
        <v>44</v>
      </c>
      <c r="E216" s="34">
        <f t="shared" si="84"/>
        <v>-0.36879201717360299</v>
      </c>
      <c r="F216" s="6">
        <f t="shared" si="85"/>
        <v>29.366920254347967</v>
      </c>
      <c r="G216" s="7">
        <f t="shared" si="86"/>
        <v>210</v>
      </c>
      <c r="H216" s="97">
        <f t="shared" si="87"/>
        <v>550</v>
      </c>
      <c r="I216" s="31">
        <f t="shared" si="88"/>
        <v>2.0188853640446807</v>
      </c>
      <c r="J216" s="9">
        <v>0.21705426356589141</v>
      </c>
      <c r="K216" s="8">
        <f t="shared" si="89"/>
        <v>99</v>
      </c>
      <c r="L216" s="31">
        <f t="shared" si="90"/>
        <v>-0.70346319450808859</v>
      </c>
      <c r="M216" s="9">
        <v>6.5430190623390005E-2</v>
      </c>
      <c r="N216" s="8">
        <f t="shared" si="91"/>
        <v>226</v>
      </c>
      <c r="O216" s="31">
        <f t="shared" si="92"/>
        <v>0.10963708741001738</v>
      </c>
      <c r="P216" s="9">
        <v>5.4575523704520394E-2</v>
      </c>
      <c r="Q216" s="8">
        <f t="shared" si="93"/>
        <v>386</v>
      </c>
      <c r="R216" s="31">
        <f t="shared" si="94"/>
        <v>5.302226144051659E-2</v>
      </c>
      <c r="S216" s="10">
        <v>0</v>
      </c>
      <c r="T216" s="8">
        <f t="shared" si="95"/>
        <v>207</v>
      </c>
      <c r="U216" s="31">
        <f t="shared" si="96"/>
        <v>-2.716792156585101E-2</v>
      </c>
      <c r="V216" s="16">
        <v>7.734353648537852E-2</v>
      </c>
      <c r="W216" s="97">
        <f t="shared" si="104"/>
        <v>101</v>
      </c>
      <c r="X216" s="31">
        <f t="shared" si="97"/>
        <v>-0.82127341516374297</v>
      </c>
      <c r="Y216" s="11">
        <v>83958</v>
      </c>
      <c r="Z216" s="8">
        <f t="shared" si="98"/>
        <v>218</v>
      </c>
      <c r="AA216" s="31">
        <f t="shared" si="99"/>
        <v>0.10854259269350501</v>
      </c>
      <c r="AB216" s="9">
        <v>4.2999999999999997E-2</v>
      </c>
      <c r="AC216" s="97">
        <f t="shared" si="105"/>
        <v>230</v>
      </c>
      <c r="AD216" s="31">
        <f t="shared" si="100"/>
        <v>0.10803121734209045</v>
      </c>
      <c r="AE216" s="16">
        <v>0.93765586034912718</v>
      </c>
      <c r="AF216" s="8">
        <f t="shared" si="101"/>
        <v>55</v>
      </c>
      <c r="AG216" s="31">
        <f t="shared" si="102"/>
        <v>-0.65098802358490293</v>
      </c>
      <c r="AH216" s="12">
        <v>2.7976666666666667</v>
      </c>
      <c r="AI216" s="97">
        <f t="shared" si="106"/>
        <v>88</v>
      </c>
      <c r="AJ216" s="31">
        <f t="shared" si="103"/>
        <v>-0.26276950327224252</v>
      </c>
      <c r="AK216" s="11">
        <v>116931.53579617834</v>
      </c>
      <c r="AL216" s="36"/>
    </row>
    <row r="217" spans="1:38" x14ac:dyDescent="0.3">
      <c r="A217" t="s">
        <v>1100</v>
      </c>
      <c r="B217" s="3" t="s">
        <v>452</v>
      </c>
      <c r="C217" s="4" t="s">
        <v>94</v>
      </c>
      <c r="D217" s="5" t="s">
        <v>44</v>
      </c>
      <c r="E217" s="34">
        <f t="shared" si="84"/>
        <v>-0.3664474794978263</v>
      </c>
      <c r="F217" s="6">
        <f t="shared" si="85"/>
        <v>29.35944334996924</v>
      </c>
      <c r="G217" s="7">
        <f t="shared" si="86"/>
        <v>211</v>
      </c>
      <c r="H217" s="97">
        <f t="shared" si="87"/>
        <v>564</v>
      </c>
      <c r="I217" s="31">
        <f t="shared" si="88"/>
        <v>5.4767777241198603</v>
      </c>
      <c r="J217" s="9">
        <v>0.50836393308853522</v>
      </c>
      <c r="K217" s="8">
        <f t="shared" si="89"/>
        <v>97</v>
      </c>
      <c r="L217" s="31">
        <f t="shared" si="90"/>
        <v>-0.71714146464980166</v>
      </c>
      <c r="M217" s="9">
        <v>6.589147286821706E-2</v>
      </c>
      <c r="N217" s="8">
        <f t="shared" si="91"/>
        <v>133</v>
      </c>
      <c r="O217" s="31">
        <f t="shared" si="92"/>
        <v>-0.33014011877428512</v>
      </c>
      <c r="P217" s="9">
        <v>8.3821493236766423E-2</v>
      </c>
      <c r="Q217" s="8">
        <f t="shared" si="93"/>
        <v>144</v>
      </c>
      <c r="R217" s="31">
        <f t="shared" si="94"/>
        <v>4.1242680987223841E-2</v>
      </c>
      <c r="S217" s="10">
        <v>0.99179514922008838</v>
      </c>
      <c r="T217" s="8">
        <f t="shared" si="95"/>
        <v>90</v>
      </c>
      <c r="U217" s="31">
        <f t="shared" si="96"/>
        <v>-0.65726627826064676</v>
      </c>
      <c r="V217" s="16">
        <v>0.11816976778437822</v>
      </c>
      <c r="W217" s="97">
        <f t="shared" si="104"/>
        <v>173</v>
      </c>
      <c r="X217" s="31">
        <f t="shared" si="97"/>
        <v>-0.62483118989923381</v>
      </c>
      <c r="Y217" s="11">
        <v>93013</v>
      </c>
      <c r="Z217" s="8">
        <f t="shared" si="98"/>
        <v>442</v>
      </c>
      <c r="AA217" s="31">
        <f t="shared" si="99"/>
        <v>0.65459036327054398</v>
      </c>
      <c r="AB217" s="9">
        <v>3.4000000000000002E-2</v>
      </c>
      <c r="AC217" s="97">
        <f t="shared" si="105"/>
        <v>100</v>
      </c>
      <c r="AD217" s="31">
        <f t="shared" si="100"/>
        <v>-0.64922200368992</v>
      </c>
      <c r="AE217" s="16">
        <v>0.8954502068087814</v>
      </c>
      <c r="AF217" s="8">
        <f t="shared" si="101"/>
        <v>414</v>
      </c>
      <c r="AG217" s="31">
        <f t="shared" si="102"/>
        <v>0.31202648511396402</v>
      </c>
      <c r="AH217" s="12">
        <v>1.7496666666666669</v>
      </c>
      <c r="AI217" s="97">
        <f t="shared" si="106"/>
        <v>52</v>
      </c>
      <c r="AJ217" s="31">
        <f t="shared" si="103"/>
        <v>-0.27494647711005654</v>
      </c>
      <c r="AK217" s="11">
        <v>101565.781264088</v>
      </c>
      <c r="AL217" s="36">
        <v>1</v>
      </c>
    </row>
    <row r="218" spans="1:38" x14ac:dyDescent="0.3">
      <c r="A218" t="s">
        <v>1033</v>
      </c>
      <c r="B218" s="3" t="s">
        <v>584</v>
      </c>
      <c r="C218" s="4" t="s">
        <v>224</v>
      </c>
      <c r="D218" s="5" t="s">
        <v>37</v>
      </c>
      <c r="E218" s="34">
        <f t="shared" si="84"/>
        <v>-0.34592032232832098</v>
      </c>
      <c r="F218" s="6">
        <f t="shared" si="85"/>
        <v>29.293980724689519</v>
      </c>
      <c r="G218" s="7">
        <f t="shared" si="86"/>
        <v>212</v>
      </c>
      <c r="H218" s="97">
        <f t="shared" si="87"/>
        <v>199</v>
      </c>
      <c r="I218" s="31">
        <f t="shared" si="88"/>
        <v>-0.29371394502500942</v>
      </c>
      <c r="J218" s="9">
        <v>2.2229650676917956E-2</v>
      </c>
      <c r="K218" s="8">
        <f t="shared" si="89"/>
        <v>535</v>
      </c>
      <c r="L218" s="31">
        <f t="shared" si="90"/>
        <v>1.236719487151499</v>
      </c>
      <c r="M218" s="9">
        <v>0</v>
      </c>
      <c r="N218" s="8">
        <f t="shared" si="91"/>
        <v>251</v>
      </c>
      <c r="O218" s="31">
        <f t="shared" si="92"/>
        <v>0.19421338400393143</v>
      </c>
      <c r="P218" s="9">
        <v>4.8951048951048952E-2</v>
      </c>
      <c r="Q218" s="8">
        <f t="shared" si="93"/>
        <v>332</v>
      </c>
      <c r="R218" s="31">
        <f t="shared" si="94"/>
        <v>5.1080301056316141E-2</v>
      </c>
      <c r="S218" s="10">
        <v>0.16350555918901244</v>
      </c>
      <c r="T218" s="8">
        <f t="shared" si="95"/>
        <v>44</v>
      </c>
      <c r="U218" s="31">
        <f t="shared" si="96"/>
        <v>-1.2980585772595736</v>
      </c>
      <c r="V218" s="16">
        <v>0.15968889624358762</v>
      </c>
      <c r="W218" s="97">
        <f t="shared" si="104"/>
        <v>300</v>
      </c>
      <c r="X218" s="31">
        <f t="shared" si="97"/>
        <v>-0.16183064085504248</v>
      </c>
      <c r="Y218" s="11">
        <v>114355</v>
      </c>
      <c r="Z218" s="8">
        <f t="shared" si="98"/>
        <v>366</v>
      </c>
      <c r="AA218" s="31">
        <f t="shared" si="99"/>
        <v>0.47257443974486407</v>
      </c>
      <c r="AB218" s="9">
        <v>3.7000000000000005E-2</v>
      </c>
      <c r="AC218" s="97">
        <f t="shared" si="105"/>
        <v>199</v>
      </c>
      <c r="AD218" s="31">
        <f t="shared" si="100"/>
        <v>-2.0003609397327489E-2</v>
      </c>
      <c r="AE218" s="16">
        <v>0.93051981471950596</v>
      </c>
      <c r="AF218" s="8">
        <f t="shared" si="101"/>
        <v>498</v>
      </c>
      <c r="AG218" s="31">
        <f t="shared" si="102"/>
        <v>0.64344560038501197</v>
      </c>
      <c r="AH218" s="12">
        <v>1.389</v>
      </c>
      <c r="AI218" s="97">
        <f t="shared" si="106"/>
        <v>510</v>
      </c>
      <c r="AJ218" s="31">
        <f t="shared" si="103"/>
        <v>7.7966379002542094E-2</v>
      </c>
      <c r="AK218" s="11">
        <v>546895.82717462396</v>
      </c>
      <c r="AL218" s="36"/>
    </row>
    <row r="219" spans="1:38" x14ac:dyDescent="0.3">
      <c r="A219" t="s">
        <v>298</v>
      </c>
      <c r="B219" s="3" t="s">
        <v>417</v>
      </c>
      <c r="C219" s="4" t="s">
        <v>43</v>
      </c>
      <c r="D219" s="5" t="s">
        <v>44</v>
      </c>
      <c r="E219" s="34">
        <f t="shared" si="84"/>
        <v>-0.33777339332940748</v>
      </c>
      <c r="F219" s="6">
        <f t="shared" si="85"/>
        <v>29.267999564423025</v>
      </c>
      <c r="G219" s="7">
        <f t="shared" si="86"/>
        <v>213</v>
      </c>
      <c r="H219" s="97">
        <f t="shared" si="87"/>
        <v>382</v>
      </c>
      <c r="I219" s="31">
        <f t="shared" si="88"/>
        <v>0.24388257535207836</v>
      </c>
      <c r="J219" s="9">
        <v>6.751939609981128E-2</v>
      </c>
      <c r="K219" s="8">
        <f t="shared" si="89"/>
        <v>504</v>
      </c>
      <c r="L219" s="31">
        <f t="shared" si="90"/>
        <v>0.97654084169873234</v>
      </c>
      <c r="M219" s="9">
        <v>8.7741935483870975E-3</v>
      </c>
      <c r="N219" s="8">
        <f t="shared" si="91"/>
        <v>253</v>
      </c>
      <c r="O219" s="31">
        <f t="shared" si="92"/>
        <v>0.19821043053341661</v>
      </c>
      <c r="P219" s="9">
        <v>4.8685238219213743E-2</v>
      </c>
      <c r="Q219" s="8">
        <f t="shared" si="93"/>
        <v>205</v>
      </c>
      <c r="R219" s="31">
        <f t="shared" si="94"/>
        <v>4.6023422483669224E-2</v>
      </c>
      <c r="S219" s="10">
        <v>0.58927519151443719</v>
      </c>
      <c r="T219" s="8">
        <f t="shared" si="95"/>
        <v>135</v>
      </c>
      <c r="U219" s="31">
        <f t="shared" si="96"/>
        <v>-0.28735784839965373</v>
      </c>
      <c r="V219" s="16">
        <v>9.4202133277009187E-2</v>
      </c>
      <c r="W219" s="97">
        <f t="shared" si="104"/>
        <v>174</v>
      </c>
      <c r="X219" s="31">
        <f t="shared" si="97"/>
        <v>-0.62331258628040276</v>
      </c>
      <c r="Y219" s="11">
        <v>93083</v>
      </c>
      <c r="Z219" s="8">
        <f t="shared" si="98"/>
        <v>246</v>
      </c>
      <c r="AA219" s="31">
        <f t="shared" si="99"/>
        <v>0.16921456720206457</v>
      </c>
      <c r="AB219" s="9">
        <v>4.2000000000000003E-2</v>
      </c>
      <c r="AC219" s="97">
        <f t="shared" si="105"/>
        <v>218</v>
      </c>
      <c r="AD219" s="31">
        <f t="shared" si="100"/>
        <v>5.6479378028677953E-2</v>
      </c>
      <c r="AE219" s="16">
        <v>0.93478260869565222</v>
      </c>
      <c r="AF219" s="8">
        <f t="shared" si="101"/>
        <v>68</v>
      </c>
      <c r="AG219" s="31">
        <f t="shared" si="102"/>
        <v>-0.56185404711182074</v>
      </c>
      <c r="AH219" s="12">
        <v>2.7006666666666668</v>
      </c>
      <c r="AI219" s="97">
        <f t="shared" si="106"/>
        <v>134</v>
      </c>
      <c r="AJ219" s="31">
        <f t="shared" si="103"/>
        <v>-0.24669239752770711</v>
      </c>
      <c r="AK219" s="11">
        <v>137218.74867413082</v>
      </c>
      <c r="AL219" s="36"/>
    </row>
    <row r="220" spans="1:38" x14ac:dyDescent="0.3">
      <c r="A220" t="s">
        <v>231</v>
      </c>
      <c r="B220" s="3" t="s">
        <v>789</v>
      </c>
      <c r="C220" s="4" t="s">
        <v>89</v>
      </c>
      <c r="D220" s="5" t="s">
        <v>37</v>
      </c>
      <c r="E220" s="34">
        <f t="shared" si="84"/>
        <v>-0.32826042464638533</v>
      </c>
      <c r="F220" s="6">
        <f t="shared" si="85"/>
        <v>29.237662002380119</v>
      </c>
      <c r="G220" s="7">
        <f t="shared" si="86"/>
        <v>214</v>
      </c>
      <c r="H220" s="97">
        <f t="shared" si="87"/>
        <v>267</v>
      </c>
      <c r="I220" s="31">
        <f t="shared" si="88"/>
        <v>-8.0759097201071328E-2</v>
      </c>
      <c r="J220" s="9">
        <v>4.0170002741979793E-2</v>
      </c>
      <c r="K220" s="8">
        <f t="shared" si="89"/>
        <v>323</v>
      </c>
      <c r="L220" s="31">
        <f t="shared" si="90"/>
        <v>0.35273954614798686</v>
      </c>
      <c r="M220" s="9">
        <v>2.9811097992916175E-2</v>
      </c>
      <c r="N220" s="8">
        <f t="shared" si="91"/>
        <v>295</v>
      </c>
      <c r="O220" s="31">
        <f t="shared" si="92"/>
        <v>0.34473212566667621</v>
      </c>
      <c r="P220" s="9">
        <v>3.8941283845451778E-2</v>
      </c>
      <c r="Q220" s="8">
        <f t="shared" si="93"/>
        <v>163</v>
      </c>
      <c r="R220" s="31">
        <f t="shared" si="94"/>
        <v>4.3629592630892243E-2</v>
      </c>
      <c r="S220" s="10">
        <v>0.7908264136022144</v>
      </c>
      <c r="T220" s="8">
        <f t="shared" si="95"/>
        <v>116</v>
      </c>
      <c r="U220" s="31">
        <f t="shared" si="96"/>
        <v>-0.40694860977036457</v>
      </c>
      <c r="V220" s="16">
        <v>0.10195082843399252</v>
      </c>
      <c r="W220" s="97">
        <f t="shared" si="104"/>
        <v>137</v>
      </c>
      <c r="X220" s="31">
        <f t="shared" si="97"/>
        <v>-0.69943801625866475</v>
      </c>
      <c r="Y220" s="11">
        <v>89574</v>
      </c>
      <c r="Z220" s="8">
        <f t="shared" si="98"/>
        <v>291</v>
      </c>
      <c r="AA220" s="31">
        <f t="shared" si="99"/>
        <v>0.29055851621918455</v>
      </c>
      <c r="AB220" s="9">
        <v>0.04</v>
      </c>
      <c r="AC220" s="97">
        <f t="shared" si="105"/>
        <v>263</v>
      </c>
      <c r="AD220" s="31">
        <f t="shared" si="100"/>
        <v>0.22465800274478459</v>
      </c>
      <c r="AE220" s="16">
        <v>0.94415607660640777</v>
      </c>
      <c r="AF220" s="8">
        <f t="shared" si="101"/>
        <v>81</v>
      </c>
      <c r="AG220" s="31">
        <f t="shared" si="102"/>
        <v>-0.5100889542460102</v>
      </c>
      <c r="AH220" s="12">
        <v>2.6443333333333334</v>
      </c>
      <c r="AI220" s="97">
        <f t="shared" si="106"/>
        <v>85</v>
      </c>
      <c r="AJ220" s="31">
        <f t="shared" si="103"/>
        <v>-0.26369963821647974</v>
      </c>
      <c r="AK220" s="11">
        <v>115757.82667721102</v>
      </c>
      <c r="AL220" s="36"/>
    </row>
    <row r="221" spans="1:38" x14ac:dyDescent="0.3">
      <c r="A221" t="s">
        <v>481</v>
      </c>
      <c r="B221" s="3" t="s">
        <v>350</v>
      </c>
      <c r="C221" s="4" t="s">
        <v>32</v>
      </c>
      <c r="D221" s="5" t="s">
        <v>33</v>
      </c>
      <c r="E221" s="34">
        <f t="shared" si="84"/>
        <v>-0.327637317523363</v>
      </c>
      <c r="F221" s="6">
        <f t="shared" si="85"/>
        <v>29.235674867592447</v>
      </c>
      <c r="G221" s="7">
        <f t="shared" si="86"/>
        <v>215</v>
      </c>
      <c r="H221" s="97">
        <f t="shared" si="87"/>
        <v>523</v>
      </c>
      <c r="I221" s="31">
        <f t="shared" si="88"/>
        <v>1.2334491426011673</v>
      </c>
      <c r="J221" s="9">
        <v>0.15088529638183212</v>
      </c>
      <c r="K221" s="8">
        <f t="shared" si="89"/>
        <v>497</v>
      </c>
      <c r="L221" s="31">
        <f t="shared" si="90"/>
        <v>0.88844936487029613</v>
      </c>
      <c r="M221" s="9">
        <v>1.1744966442953021E-2</v>
      </c>
      <c r="N221" s="8">
        <f t="shared" si="91"/>
        <v>86</v>
      </c>
      <c r="O221" s="31">
        <f t="shared" si="92"/>
        <v>-0.75468264537583252</v>
      </c>
      <c r="P221" s="9">
        <v>0.11205432937181664</v>
      </c>
      <c r="Q221" s="8">
        <f t="shared" si="93"/>
        <v>7</v>
      </c>
      <c r="R221" s="31">
        <f t="shared" si="94"/>
        <v>-5.0256257774874601E-2</v>
      </c>
      <c r="S221" s="10">
        <v>8.695652173913043</v>
      </c>
      <c r="T221" s="8">
        <f t="shared" si="95"/>
        <v>302</v>
      </c>
      <c r="U221" s="31">
        <f t="shared" si="96"/>
        <v>0.29312358788658466</v>
      </c>
      <c r="V221" s="16">
        <v>5.6590752242926153E-2</v>
      </c>
      <c r="W221" s="97">
        <f t="shared" si="104"/>
        <v>135</v>
      </c>
      <c r="X221" s="31">
        <f t="shared" si="97"/>
        <v>-0.70479651759939732</v>
      </c>
      <c r="Y221" s="11">
        <v>89327</v>
      </c>
      <c r="Z221" s="8">
        <f t="shared" si="98"/>
        <v>141</v>
      </c>
      <c r="AA221" s="31">
        <f t="shared" si="99"/>
        <v>-0.25548925435785491</v>
      </c>
      <c r="AB221" s="9">
        <v>4.9000000000000002E-2</v>
      </c>
      <c r="AC221" s="97">
        <f t="shared" si="105"/>
        <v>387</v>
      </c>
      <c r="AD221" s="31">
        <f t="shared" si="100"/>
        <v>0.57524965566523834</v>
      </c>
      <c r="AE221" s="16">
        <v>0.9636963696369637</v>
      </c>
      <c r="AF221" s="8">
        <f t="shared" si="101"/>
        <v>426</v>
      </c>
      <c r="AG221" s="31">
        <f t="shared" si="102"/>
        <v>0.354602508240282</v>
      </c>
      <c r="AH221" s="12">
        <v>1.7033333333333331</v>
      </c>
      <c r="AI221" s="97">
        <f t="shared" si="106"/>
        <v>274</v>
      </c>
      <c r="AJ221" s="31">
        <f t="shared" si="103"/>
        <v>-0.199644559580652</v>
      </c>
      <c r="AK221" s="11">
        <v>196586.99063545151</v>
      </c>
      <c r="AL221" s="36"/>
    </row>
    <row r="222" spans="1:38" x14ac:dyDescent="0.3">
      <c r="A222" t="s">
        <v>666</v>
      </c>
      <c r="B222" s="3" t="s">
        <v>1038</v>
      </c>
      <c r="C222" s="4" t="s">
        <v>115</v>
      </c>
      <c r="D222" s="5" t="s">
        <v>44</v>
      </c>
      <c r="E222" s="34">
        <f t="shared" si="84"/>
        <v>-0.32316428352906468</v>
      </c>
      <c r="F222" s="6">
        <f t="shared" si="85"/>
        <v>29.221410030731978</v>
      </c>
      <c r="G222" s="7">
        <f t="shared" si="86"/>
        <v>216</v>
      </c>
      <c r="H222" s="97">
        <f t="shared" si="87"/>
        <v>466</v>
      </c>
      <c r="I222" s="31">
        <f t="shared" si="88"/>
        <v>0.6097228918869918</v>
      </c>
      <c r="J222" s="9">
        <v>9.8339563592106494E-2</v>
      </c>
      <c r="K222" s="8">
        <f t="shared" si="89"/>
        <v>355</v>
      </c>
      <c r="L222" s="31">
        <f t="shared" si="90"/>
        <v>0.42378258632446986</v>
      </c>
      <c r="M222" s="9">
        <v>2.7415261917708898E-2</v>
      </c>
      <c r="N222" s="8">
        <f t="shared" si="91"/>
        <v>214</v>
      </c>
      <c r="O222" s="31">
        <f t="shared" si="92"/>
        <v>4.455888303580318E-2</v>
      </c>
      <c r="P222" s="9">
        <v>5.8903340507158231E-2</v>
      </c>
      <c r="Q222" s="8">
        <f t="shared" si="93"/>
        <v>165</v>
      </c>
      <c r="R222" s="31">
        <f t="shared" si="94"/>
        <v>4.3809577522599674E-2</v>
      </c>
      <c r="S222" s="10">
        <v>0.77567238131421068</v>
      </c>
      <c r="T222" s="8">
        <f t="shared" si="95"/>
        <v>253</v>
      </c>
      <c r="U222" s="31">
        <f t="shared" si="96"/>
        <v>0.13830770820644531</v>
      </c>
      <c r="V222" s="16">
        <v>6.6621803499327059E-2</v>
      </c>
      <c r="W222" s="97">
        <v>227</v>
      </c>
      <c r="X222" s="31">
        <f t="shared" si="97"/>
        <v>-5.0994271017783845E-2</v>
      </c>
      <c r="Y222" s="11">
        <v>119464</v>
      </c>
      <c r="Z222" s="8">
        <f t="shared" si="98"/>
        <v>202</v>
      </c>
      <c r="AA222" s="31">
        <f t="shared" si="99"/>
        <v>4.7870618184944605E-2</v>
      </c>
      <c r="AB222" s="9">
        <v>4.4000000000000004E-2</v>
      </c>
      <c r="AC222" s="97">
        <v>227</v>
      </c>
      <c r="AD222" s="31">
        <f t="shared" si="100"/>
        <v>-0.73327063973453432</v>
      </c>
      <c r="AE222" s="16">
        <v>0.89076573995553621</v>
      </c>
      <c r="AF222" s="8">
        <f t="shared" si="101"/>
        <v>238</v>
      </c>
      <c r="AG222" s="31">
        <f t="shared" si="102"/>
        <v>-7.7283769515889472E-2</v>
      </c>
      <c r="AH222" s="12">
        <v>2.1733333333333333</v>
      </c>
      <c r="AI222" s="97">
        <v>227</v>
      </c>
      <c r="AJ222" s="31">
        <f t="shared" si="103"/>
        <v>-0.21000634760172904</v>
      </c>
      <c r="AK222" s="11">
        <v>183511.76411644585</v>
      </c>
      <c r="AL222" s="36"/>
    </row>
    <row r="223" spans="1:38" x14ac:dyDescent="0.3">
      <c r="A223" t="s">
        <v>745</v>
      </c>
      <c r="B223" s="3" t="s">
        <v>635</v>
      </c>
      <c r="C223" s="4" t="s">
        <v>32</v>
      </c>
      <c r="D223" s="5" t="s">
        <v>33</v>
      </c>
      <c r="E223" s="34">
        <f t="shared" si="84"/>
        <v>-0.31779677001444268</v>
      </c>
      <c r="F223" s="6">
        <f t="shared" si="85"/>
        <v>29.204292632400097</v>
      </c>
      <c r="G223" s="7">
        <f t="shared" si="86"/>
        <v>217</v>
      </c>
      <c r="H223" s="97">
        <f t="shared" si="87"/>
        <v>462</v>
      </c>
      <c r="I223" s="31">
        <f t="shared" si="88"/>
        <v>0.59800169161185457</v>
      </c>
      <c r="J223" s="9">
        <v>9.7352112676056368E-2</v>
      </c>
      <c r="K223" s="8">
        <f t="shared" si="89"/>
        <v>341</v>
      </c>
      <c r="L223" s="31">
        <f t="shared" si="90"/>
        <v>0.38632995451332119</v>
      </c>
      <c r="M223" s="9">
        <v>2.8678304239401497E-2</v>
      </c>
      <c r="N223" s="8">
        <f t="shared" si="91"/>
        <v>97</v>
      </c>
      <c r="O223" s="31">
        <f t="shared" si="92"/>
        <v>-0.60623483629067809</v>
      </c>
      <c r="P223" s="9">
        <v>0.10218228498074454</v>
      </c>
      <c r="Q223" s="8">
        <f t="shared" si="93"/>
        <v>160</v>
      </c>
      <c r="R223" s="31">
        <f t="shared" si="94"/>
        <v>4.3265999228979481E-2</v>
      </c>
      <c r="S223" s="10">
        <v>0.82143957285142211</v>
      </c>
      <c r="T223" s="8">
        <f t="shared" si="95"/>
        <v>105</v>
      </c>
      <c r="U223" s="31">
        <f t="shared" si="96"/>
        <v>-0.45773276330564627</v>
      </c>
      <c r="V223" s="16">
        <v>0.10524130773222626</v>
      </c>
      <c r="W223" s="97">
        <f t="shared" ref="W223:W254" si="107">RANK(Y223,Y$7:Y$570,1)</f>
        <v>346</v>
      </c>
      <c r="X223" s="31">
        <f t="shared" si="97"/>
        <v>3.3396701514401723E-2</v>
      </c>
      <c r="Y223" s="11">
        <v>123354</v>
      </c>
      <c r="Z223" s="8">
        <f t="shared" si="98"/>
        <v>266</v>
      </c>
      <c r="AA223" s="31">
        <f t="shared" si="99"/>
        <v>0.22988654171062498</v>
      </c>
      <c r="AB223" s="9">
        <v>4.0999999999999995E-2</v>
      </c>
      <c r="AC223" s="97">
        <f t="shared" ref="AC223:AC254" si="108">RANK(AE223,AE$7:AE$570,1)</f>
        <v>280</v>
      </c>
      <c r="AD223" s="31">
        <f t="shared" si="100"/>
        <v>0.26933055707209375</v>
      </c>
      <c r="AE223" s="16">
        <v>0.94664590999150866</v>
      </c>
      <c r="AF223" s="8">
        <f t="shared" si="101"/>
        <v>228</v>
      </c>
      <c r="AG223" s="31">
        <f t="shared" si="102"/>
        <v>-9.2292583423728036E-2</v>
      </c>
      <c r="AH223" s="12">
        <v>2.1896666666666667</v>
      </c>
      <c r="AI223" s="97">
        <f t="shared" ref="AI223:AI254" si="109">RANK(AK223,AK$7:AK$570,1)</f>
        <v>239</v>
      </c>
      <c r="AJ223" s="31">
        <f t="shared" si="103"/>
        <v>-0.2108749424783202</v>
      </c>
      <c r="AK223" s="11">
        <v>182415.71054523051</v>
      </c>
      <c r="AL223" s="36"/>
    </row>
    <row r="224" spans="1:38" x14ac:dyDescent="0.3">
      <c r="A224" t="s">
        <v>330</v>
      </c>
      <c r="B224" s="3" t="s">
        <v>360</v>
      </c>
      <c r="C224" s="4" t="s">
        <v>36</v>
      </c>
      <c r="D224" s="5" t="s">
        <v>37</v>
      </c>
      <c r="E224" s="34">
        <f t="shared" si="84"/>
        <v>-0.31071335121418125</v>
      </c>
      <c r="F224" s="6">
        <f t="shared" si="85"/>
        <v>29.181703084963409</v>
      </c>
      <c r="G224" s="7">
        <f t="shared" si="86"/>
        <v>218</v>
      </c>
      <c r="H224" s="97">
        <f t="shared" si="87"/>
        <v>117</v>
      </c>
      <c r="I224" s="31">
        <f t="shared" si="88"/>
        <v>-0.5640311229611451</v>
      </c>
      <c r="J224" s="9">
        <v>-5.4318305268874489E-4</v>
      </c>
      <c r="K224" s="8">
        <f t="shared" si="89"/>
        <v>375</v>
      </c>
      <c r="L224" s="31">
        <f t="shared" si="90"/>
        <v>0.49757560802432094</v>
      </c>
      <c r="M224" s="9">
        <v>2.4926686217008796E-2</v>
      </c>
      <c r="N224" s="8">
        <f t="shared" si="91"/>
        <v>318</v>
      </c>
      <c r="O224" s="31">
        <f t="shared" si="92"/>
        <v>0.4078594745459464</v>
      </c>
      <c r="P224" s="9">
        <v>3.4743202416918431E-2</v>
      </c>
      <c r="Q224" s="8">
        <f t="shared" si="93"/>
        <v>386</v>
      </c>
      <c r="R224" s="31">
        <f t="shared" si="94"/>
        <v>5.302226144051659E-2</v>
      </c>
      <c r="S224" s="10">
        <v>0</v>
      </c>
      <c r="T224" s="8">
        <f t="shared" si="95"/>
        <v>230</v>
      </c>
      <c r="U224" s="31">
        <f t="shared" si="96"/>
        <v>4.4715337099833469E-2</v>
      </c>
      <c r="V224" s="16">
        <v>7.2685973878478138E-2</v>
      </c>
      <c r="W224" s="97">
        <f t="shared" si="107"/>
        <v>278</v>
      </c>
      <c r="X224" s="31">
        <f t="shared" si="97"/>
        <v>-0.25138486569125379</v>
      </c>
      <c r="Y224" s="11">
        <v>110227</v>
      </c>
      <c r="Z224" s="8">
        <f t="shared" si="98"/>
        <v>122</v>
      </c>
      <c r="AA224" s="31">
        <f t="shared" si="99"/>
        <v>-0.37683320337497445</v>
      </c>
      <c r="AB224" s="9">
        <v>5.0999999999999997E-2</v>
      </c>
      <c r="AC224" s="97">
        <f t="shared" si="108"/>
        <v>152</v>
      </c>
      <c r="AD224" s="31">
        <f t="shared" si="100"/>
        <v>-0.23219998321461469</v>
      </c>
      <c r="AE224" s="16">
        <v>0.91869300911854102</v>
      </c>
      <c r="AF224" s="8">
        <f t="shared" si="101"/>
        <v>458</v>
      </c>
      <c r="AG224" s="31">
        <f t="shared" si="102"/>
        <v>0.47467301950299046</v>
      </c>
      <c r="AH224" s="12">
        <v>1.5726666666666667</v>
      </c>
      <c r="AI224" s="97">
        <f t="shared" si="109"/>
        <v>177</v>
      </c>
      <c r="AJ224" s="31">
        <f t="shared" si="103"/>
        <v>-0.23178699264470551</v>
      </c>
      <c r="AK224" s="11">
        <v>156027.42771739131</v>
      </c>
      <c r="AL224" s="36"/>
    </row>
    <row r="225" spans="1:38" x14ac:dyDescent="0.3">
      <c r="A225" t="s">
        <v>856</v>
      </c>
      <c r="B225" s="3" t="s">
        <v>431</v>
      </c>
      <c r="C225" s="4" t="s">
        <v>295</v>
      </c>
      <c r="D225" s="5" t="s">
        <v>33</v>
      </c>
      <c r="E225" s="34">
        <f t="shared" si="84"/>
        <v>-0.30320044298746512</v>
      </c>
      <c r="F225" s="6">
        <f t="shared" si="85"/>
        <v>29.157743863920516</v>
      </c>
      <c r="G225" s="7">
        <f t="shared" si="86"/>
        <v>219</v>
      </c>
      <c r="H225" s="97">
        <f t="shared" si="87"/>
        <v>366</v>
      </c>
      <c r="I225" s="31">
        <f t="shared" si="88"/>
        <v>0.19270074617425983</v>
      </c>
      <c r="J225" s="9">
        <v>6.3207589892219973E-2</v>
      </c>
      <c r="K225" s="8">
        <f t="shared" si="89"/>
        <v>401</v>
      </c>
      <c r="L225" s="31">
        <f t="shared" si="90"/>
        <v>0.58185064676309117</v>
      </c>
      <c r="M225" s="9">
        <v>2.2084617837780377E-2</v>
      </c>
      <c r="N225" s="8">
        <f t="shared" si="91"/>
        <v>215</v>
      </c>
      <c r="O225" s="31">
        <f t="shared" si="92"/>
        <v>4.7445922491482162E-2</v>
      </c>
      <c r="P225" s="9">
        <v>5.8711347227898107E-2</v>
      </c>
      <c r="Q225" s="8">
        <f t="shared" si="93"/>
        <v>244</v>
      </c>
      <c r="R225" s="31">
        <f t="shared" si="94"/>
        <v>4.7836945363586625E-2</v>
      </c>
      <c r="S225" s="10">
        <v>0.4365835738092449</v>
      </c>
      <c r="T225" s="8">
        <f t="shared" si="95"/>
        <v>251</v>
      </c>
      <c r="U225" s="31">
        <f t="shared" si="96"/>
        <v>0.12969389232766509</v>
      </c>
      <c r="V225" s="16">
        <v>6.7179922141754209E-2</v>
      </c>
      <c r="W225" s="97">
        <f t="shared" si="107"/>
        <v>217</v>
      </c>
      <c r="X225" s="31">
        <f t="shared" si="97"/>
        <v>-0.4565265202579239</v>
      </c>
      <c r="Y225" s="11">
        <v>100771</v>
      </c>
      <c r="Z225" s="8">
        <f t="shared" si="98"/>
        <v>246</v>
      </c>
      <c r="AA225" s="31">
        <f t="shared" si="99"/>
        <v>0.16921456720206457</v>
      </c>
      <c r="AB225" s="9">
        <v>4.2000000000000003E-2</v>
      </c>
      <c r="AC225" s="97">
        <f t="shared" si="108"/>
        <v>138</v>
      </c>
      <c r="AD225" s="31">
        <f t="shared" si="100"/>
        <v>-0.31392858324395584</v>
      </c>
      <c r="AE225" s="16">
        <v>0.91413784991766645</v>
      </c>
      <c r="AF225" s="8">
        <f t="shared" si="101"/>
        <v>153</v>
      </c>
      <c r="AG225" s="31">
        <f t="shared" si="102"/>
        <v>-0.25034458294300788</v>
      </c>
      <c r="AH225" s="12">
        <v>2.3616666666666668</v>
      </c>
      <c r="AI225" s="97">
        <f t="shared" si="109"/>
        <v>176</v>
      </c>
      <c r="AJ225" s="31">
        <f t="shared" si="103"/>
        <v>-0.23195347747587841</v>
      </c>
      <c r="AK225" s="11">
        <v>155817.34555057448</v>
      </c>
      <c r="AL225" s="36"/>
    </row>
    <row r="226" spans="1:38" x14ac:dyDescent="0.3">
      <c r="A226" t="s">
        <v>422</v>
      </c>
      <c r="B226" s="3" t="s">
        <v>1101</v>
      </c>
      <c r="C226" s="4" t="s">
        <v>224</v>
      </c>
      <c r="D226" s="5" t="s">
        <v>37</v>
      </c>
      <c r="E226" s="34">
        <f t="shared" si="84"/>
        <v>-0.29820137803110941</v>
      </c>
      <c r="F226" s="6">
        <f t="shared" si="85"/>
        <v>29.141801475343051</v>
      </c>
      <c r="G226" s="7">
        <f t="shared" si="86"/>
        <v>220</v>
      </c>
      <c r="H226" s="97">
        <f t="shared" si="87"/>
        <v>351</v>
      </c>
      <c r="I226" s="31">
        <f t="shared" si="88"/>
        <v>0.16214016698291028</v>
      </c>
      <c r="J226" s="9">
        <v>6.0633018072853373E-2</v>
      </c>
      <c r="K226" s="8">
        <f t="shared" si="89"/>
        <v>356</v>
      </c>
      <c r="L226" s="31">
        <f t="shared" si="90"/>
        <v>0.42418844640796977</v>
      </c>
      <c r="M226" s="9">
        <v>2.7401574803149607E-2</v>
      </c>
      <c r="N226" s="8">
        <f t="shared" si="91"/>
        <v>137</v>
      </c>
      <c r="O226" s="31">
        <f t="shared" si="92"/>
        <v>-0.31723506134836804</v>
      </c>
      <c r="P226" s="9">
        <v>8.2963283873064009E-2</v>
      </c>
      <c r="Q226" s="8">
        <f t="shared" si="93"/>
        <v>111</v>
      </c>
      <c r="R226" s="31">
        <f t="shared" si="94"/>
        <v>3.6768876855566714E-2</v>
      </c>
      <c r="S226" s="10">
        <v>1.3684721670418929</v>
      </c>
      <c r="T226" s="8">
        <f t="shared" si="95"/>
        <v>243</v>
      </c>
      <c r="U226" s="31">
        <f t="shared" si="96"/>
        <v>0.10805826085095709</v>
      </c>
      <c r="V226" s="16">
        <v>6.8581768830581313E-2</v>
      </c>
      <c r="W226" s="97">
        <f t="shared" si="107"/>
        <v>179</v>
      </c>
      <c r="X226" s="31">
        <f t="shared" si="97"/>
        <v>-0.60569678430196194</v>
      </c>
      <c r="Y226" s="11">
        <v>93895</v>
      </c>
      <c r="Z226" s="8">
        <f t="shared" si="98"/>
        <v>246</v>
      </c>
      <c r="AA226" s="31">
        <f t="shared" si="99"/>
        <v>0.16921456720206457</v>
      </c>
      <c r="AB226" s="9">
        <v>4.2000000000000003E-2</v>
      </c>
      <c r="AC226" s="97">
        <f t="shared" si="108"/>
        <v>277</v>
      </c>
      <c r="AD226" s="31">
        <f t="shared" si="100"/>
        <v>0.2637690267866758</v>
      </c>
      <c r="AE226" s="16">
        <v>0.94633593703416607</v>
      </c>
      <c r="AF226" s="8">
        <f t="shared" si="101"/>
        <v>188</v>
      </c>
      <c r="AG226" s="31">
        <f t="shared" si="102"/>
        <v>-0.17407530410521577</v>
      </c>
      <c r="AH226" s="12">
        <v>2.2786666666666666</v>
      </c>
      <c r="AI226" s="97">
        <f t="shared" si="109"/>
        <v>190</v>
      </c>
      <c r="AJ226" s="31">
        <f t="shared" si="103"/>
        <v>-0.22457436558983906</v>
      </c>
      <c r="AK226" s="11">
        <v>165128.82337880193</v>
      </c>
      <c r="AL226" s="36"/>
    </row>
    <row r="227" spans="1:38" x14ac:dyDescent="0.3">
      <c r="A227" t="s">
        <v>175</v>
      </c>
      <c r="B227" s="3" t="s">
        <v>178</v>
      </c>
      <c r="C227" s="4" t="s">
        <v>89</v>
      </c>
      <c r="D227" s="5" t="s">
        <v>37</v>
      </c>
      <c r="E227" s="34">
        <f t="shared" si="84"/>
        <v>-0.27565413861170607</v>
      </c>
      <c r="F227" s="6">
        <f t="shared" si="85"/>
        <v>29.069896658079934</v>
      </c>
      <c r="G227" s="7">
        <f t="shared" si="86"/>
        <v>221</v>
      </c>
      <c r="H227" s="97">
        <f t="shared" si="87"/>
        <v>428</v>
      </c>
      <c r="I227" s="31">
        <f t="shared" si="88"/>
        <v>0.42114900034467889</v>
      </c>
      <c r="J227" s="9">
        <v>8.2453181858524793E-2</v>
      </c>
      <c r="K227" s="8">
        <f t="shared" si="89"/>
        <v>261</v>
      </c>
      <c r="L227" s="31">
        <f t="shared" si="90"/>
        <v>0.11649886244974118</v>
      </c>
      <c r="M227" s="9">
        <v>3.7778014259870173E-2</v>
      </c>
      <c r="N227" s="8">
        <f t="shared" si="91"/>
        <v>123</v>
      </c>
      <c r="O227" s="31">
        <f t="shared" si="92"/>
        <v>-0.37024120210837985</v>
      </c>
      <c r="P227" s="9">
        <v>8.6488286887976024E-2</v>
      </c>
      <c r="Q227" s="8">
        <f t="shared" si="93"/>
        <v>207</v>
      </c>
      <c r="R227" s="31">
        <f t="shared" si="94"/>
        <v>4.6205337205653528E-2</v>
      </c>
      <c r="S227" s="10">
        <v>0.57395867497540176</v>
      </c>
      <c r="T227" s="8">
        <f t="shared" si="95"/>
        <v>212</v>
      </c>
      <c r="U227" s="31">
        <f t="shared" si="96"/>
        <v>-6.0063297848175308E-3</v>
      </c>
      <c r="V227" s="16">
        <v>7.5972404452533115E-2</v>
      </c>
      <c r="W227" s="97">
        <f t="shared" si="107"/>
        <v>238</v>
      </c>
      <c r="X227" s="31">
        <f t="shared" si="97"/>
        <v>-0.38502198414839084</v>
      </c>
      <c r="Y227" s="11">
        <v>104067</v>
      </c>
      <c r="Z227" s="8">
        <f t="shared" si="98"/>
        <v>246</v>
      </c>
      <c r="AA227" s="31">
        <f t="shared" si="99"/>
        <v>0.16921456720206457</v>
      </c>
      <c r="AB227" s="9">
        <v>4.2000000000000003E-2</v>
      </c>
      <c r="AC227" s="97">
        <f t="shared" si="108"/>
        <v>242</v>
      </c>
      <c r="AD227" s="31">
        <f t="shared" si="100"/>
        <v>0.15953235721083739</v>
      </c>
      <c r="AE227" s="16">
        <v>0.94052628625932788</v>
      </c>
      <c r="AF227" s="8">
        <f t="shared" si="101"/>
        <v>337</v>
      </c>
      <c r="AG227" s="31">
        <f t="shared" si="102"/>
        <v>0.11874971825996117</v>
      </c>
      <c r="AH227" s="12">
        <v>1.9600000000000002</v>
      </c>
      <c r="AI227" s="97">
        <f t="shared" si="109"/>
        <v>228</v>
      </c>
      <c r="AJ227" s="31">
        <f t="shared" si="103"/>
        <v>-0.21374511780907482</v>
      </c>
      <c r="AK227" s="11">
        <v>178793.92321252869</v>
      </c>
      <c r="AL227" s="36"/>
    </row>
    <row r="228" spans="1:38" x14ac:dyDescent="0.3">
      <c r="A228" t="s">
        <v>1160</v>
      </c>
      <c r="B228" s="3" t="s">
        <v>140</v>
      </c>
      <c r="C228" s="4" t="s">
        <v>47</v>
      </c>
      <c r="D228" s="5" t="s">
        <v>44</v>
      </c>
      <c r="E228" s="34">
        <f t="shared" si="84"/>
        <v>-0.26455518468108735</v>
      </c>
      <c r="F228" s="6">
        <f t="shared" si="85"/>
        <v>29.034501271560639</v>
      </c>
      <c r="G228" s="7">
        <f t="shared" si="86"/>
        <v>222</v>
      </c>
      <c r="H228" s="97">
        <f t="shared" si="87"/>
        <v>542</v>
      </c>
      <c r="I228" s="31">
        <f t="shared" si="88"/>
        <v>1.6523555297871839</v>
      </c>
      <c r="J228" s="9">
        <v>0.18617600774724608</v>
      </c>
      <c r="K228" s="8">
        <f t="shared" si="89"/>
        <v>366</v>
      </c>
      <c r="L228" s="31">
        <f t="shared" si="90"/>
        <v>0.46420391101787162</v>
      </c>
      <c r="M228" s="9">
        <v>2.6052104208416832E-2</v>
      </c>
      <c r="N228" s="8">
        <f t="shared" si="91"/>
        <v>198</v>
      </c>
      <c r="O228" s="31">
        <f t="shared" si="92"/>
        <v>-2.8862720160122503E-2</v>
      </c>
      <c r="P228" s="9">
        <v>6.3786008230452676E-2</v>
      </c>
      <c r="Q228" s="8">
        <f t="shared" si="93"/>
        <v>283</v>
      </c>
      <c r="R228" s="31">
        <f t="shared" si="94"/>
        <v>4.9386064978703147E-2</v>
      </c>
      <c r="S228" s="10">
        <v>0.30615368915195429</v>
      </c>
      <c r="T228" s="8">
        <f t="shared" si="95"/>
        <v>345</v>
      </c>
      <c r="U228" s="31">
        <f t="shared" si="96"/>
        <v>0.46131763173873286</v>
      </c>
      <c r="V228" s="16">
        <v>4.5692883895131084E-2</v>
      </c>
      <c r="W228" s="97">
        <f t="shared" si="107"/>
        <v>230</v>
      </c>
      <c r="X228" s="31">
        <f t="shared" si="97"/>
        <v>-0.40168323528070921</v>
      </c>
      <c r="Y228" s="11">
        <v>103299</v>
      </c>
      <c r="Z228" s="8">
        <f t="shared" si="98"/>
        <v>218</v>
      </c>
      <c r="AA228" s="31">
        <f t="shared" si="99"/>
        <v>0.10854259269350501</v>
      </c>
      <c r="AB228" s="9">
        <v>4.2999999999999997E-2</v>
      </c>
      <c r="AC228" s="97">
        <f t="shared" si="108"/>
        <v>77</v>
      </c>
      <c r="AD228" s="31">
        <f t="shared" si="100"/>
        <v>-0.87399330500811834</v>
      </c>
      <c r="AE228" s="16">
        <v>0.88292253521126762</v>
      </c>
      <c r="AF228" s="8">
        <f t="shared" si="101"/>
        <v>180</v>
      </c>
      <c r="AG228" s="31">
        <f t="shared" si="102"/>
        <v>-0.19214714125955207</v>
      </c>
      <c r="AH228" s="12">
        <v>2.2983333333333333</v>
      </c>
      <c r="AI228" s="97">
        <f t="shared" si="109"/>
        <v>145</v>
      </c>
      <c r="AJ228" s="31">
        <f t="shared" si="103"/>
        <v>-0.24146115411781696</v>
      </c>
      <c r="AK228" s="11">
        <v>143819.89631595061</v>
      </c>
      <c r="AL228" s="36"/>
    </row>
    <row r="229" spans="1:38" x14ac:dyDescent="0.3">
      <c r="A229" t="s">
        <v>948</v>
      </c>
      <c r="B229" s="3" t="s">
        <v>1073</v>
      </c>
      <c r="C229" s="4" t="s">
        <v>61</v>
      </c>
      <c r="D229" s="5" t="s">
        <v>44</v>
      </c>
      <c r="E229" s="34">
        <f t="shared" si="84"/>
        <v>-0.23662518531879856</v>
      </c>
      <c r="F229" s="6">
        <f t="shared" si="85"/>
        <v>28.945430433976146</v>
      </c>
      <c r="G229" s="7">
        <f t="shared" si="86"/>
        <v>223</v>
      </c>
      <c r="H229" s="97">
        <f t="shared" si="87"/>
        <v>102</v>
      </c>
      <c r="I229" s="31">
        <f t="shared" si="88"/>
        <v>-0.62253499205416751</v>
      </c>
      <c r="J229" s="9">
        <v>-5.4718335127377227E-3</v>
      </c>
      <c r="K229" s="8">
        <f t="shared" si="89"/>
        <v>253</v>
      </c>
      <c r="L229" s="31">
        <f t="shared" si="90"/>
        <v>8.6849289900080437E-2</v>
      </c>
      <c r="M229" s="9">
        <v>3.8777908343125736E-2</v>
      </c>
      <c r="N229" s="8">
        <f t="shared" si="91"/>
        <v>319</v>
      </c>
      <c r="O229" s="31">
        <f t="shared" si="92"/>
        <v>0.41557917049799853</v>
      </c>
      <c r="P229" s="9">
        <v>3.4229828850855744E-2</v>
      </c>
      <c r="Q229" s="8">
        <f t="shared" si="93"/>
        <v>386</v>
      </c>
      <c r="R229" s="31">
        <f t="shared" si="94"/>
        <v>5.302226144051659E-2</v>
      </c>
      <c r="S229" s="10">
        <v>0</v>
      </c>
      <c r="T229" s="8">
        <f t="shared" si="95"/>
        <v>254</v>
      </c>
      <c r="U229" s="31">
        <f t="shared" si="96"/>
        <v>0.14564997965514156</v>
      </c>
      <c r="V229" s="16">
        <v>6.6146072576940745E-2</v>
      </c>
      <c r="W229" s="97">
        <f t="shared" si="107"/>
        <v>210</v>
      </c>
      <c r="X229" s="31">
        <f t="shared" si="97"/>
        <v>-0.48195228370463894</v>
      </c>
      <c r="Y229" s="11">
        <v>99599</v>
      </c>
      <c r="Z229" s="8">
        <f t="shared" si="98"/>
        <v>202</v>
      </c>
      <c r="AA229" s="31">
        <f t="shared" si="99"/>
        <v>4.7870618184944605E-2</v>
      </c>
      <c r="AB229" s="9">
        <v>4.4000000000000004E-2</v>
      </c>
      <c r="AC229" s="97">
        <f t="shared" si="108"/>
        <v>156</v>
      </c>
      <c r="AD229" s="31">
        <f t="shared" si="100"/>
        <v>-0.22005502742392496</v>
      </c>
      <c r="AE229" s="16">
        <v>0.91936991055933792</v>
      </c>
      <c r="AF229" s="8">
        <f t="shared" si="101"/>
        <v>260</v>
      </c>
      <c r="AG229" s="31">
        <f t="shared" si="102"/>
        <v>-3.2257327792373808E-2</v>
      </c>
      <c r="AH229" s="12">
        <v>2.1243333333333334</v>
      </c>
      <c r="AI229" s="97">
        <f t="shared" si="109"/>
        <v>207</v>
      </c>
      <c r="AJ229" s="31">
        <f t="shared" si="103"/>
        <v>-0.21901658592888298</v>
      </c>
      <c r="AK229" s="11">
        <v>172142.01722738342</v>
      </c>
      <c r="AL229" s="36"/>
    </row>
    <row r="230" spans="1:38" x14ac:dyDescent="0.3">
      <c r="A230" t="s">
        <v>1108</v>
      </c>
      <c r="B230" s="3" t="s">
        <v>523</v>
      </c>
      <c r="C230" s="4" t="s">
        <v>115</v>
      </c>
      <c r="D230" s="5" t="s">
        <v>33</v>
      </c>
      <c r="E230" s="34">
        <f t="shared" si="84"/>
        <v>-0.22164357107520399</v>
      </c>
      <c r="F230" s="6">
        <f t="shared" si="85"/>
        <v>28.897652956012919</v>
      </c>
      <c r="G230" s="7">
        <f t="shared" si="86"/>
        <v>224</v>
      </c>
      <c r="H230" s="97">
        <f t="shared" si="87"/>
        <v>315</v>
      </c>
      <c r="I230" s="31">
        <f t="shared" si="88"/>
        <v>6.5079834938927952E-2</v>
      </c>
      <c r="J230" s="9">
        <v>5.2456183658355915E-2</v>
      </c>
      <c r="K230" s="8">
        <f t="shared" si="89"/>
        <v>109</v>
      </c>
      <c r="L230" s="31">
        <f t="shared" si="90"/>
        <v>-0.57555403603154143</v>
      </c>
      <c r="M230" s="9">
        <v>6.1116617112652795E-2</v>
      </c>
      <c r="N230" s="8">
        <f t="shared" si="91"/>
        <v>325</v>
      </c>
      <c r="O230" s="31">
        <f t="shared" si="92"/>
        <v>0.42764899498577236</v>
      </c>
      <c r="P230" s="9">
        <v>3.3427163969035889E-2</v>
      </c>
      <c r="Q230" s="8">
        <f t="shared" si="93"/>
        <v>386</v>
      </c>
      <c r="R230" s="31">
        <f t="shared" si="94"/>
        <v>5.302226144051659E-2</v>
      </c>
      <c r="S230" s="10">
        <v>0</v>
      </c>
      <c r="T230" s="8">
        <f t="shared" si="95"/>
        <v>263</v>
      </c>
      <c r="U230" s="31">
        <f t="shared" si="96"/>
        <v>0.18617313409494138</v>
      </c>
      <c r="V230" s="16">
        <v>6.3520438565129303E-2</v>
      </c>
      <c r="W230" s="97">
        <f t="shared" si="107"/>
        <v>317</v>
      </c>
      <c r="X230" s="31">
        <f t="shared" si="97"/>
        <v>-6.9499540830111423E-2</v>
      </c>
      <c r="Y230" s="11">
        <v>118611</v>
      </c>
      <c r="Z230" s="8">
        <f t="shared" si="98"/>
        <v>164</v>
      </c>
      <c r="AA230" s="31">
        <f t="shared" si="99"/>
        <v>-0.13414530534073493</v>
      </c>
      <c r="AB230" s="9">
        <v>4.7E-2</v>
      </c>
      <c r="AC230" s="97">
        <f t="shared" si="108"/>
        <v>106</v>
      </c>
      <c r="AD230" s="31">
        <f t="shared" si="100"/>
        <v>-0.57196120499805791</v>
      </c>
      <c r="AE230" s="16">
        <v>0.89975635224504003</v>
      </c>
      <c r="AF230" s="8">
        <f t="shared" si="101"/>
        <v>356</v>
      </c>
      <c r="AG230" s="31">
        <f t="shared" si="102"/>
        <v>0.16377615998347725</v>
      </c>
      <c r="AH230" s="12">
        <v>1.9109999999999998</v>
      </c>
      <c r="AI230" s="97">
        <f t="shared" si="109"/>
        <v>434</v>
      </c>
      <c r="AJ230" s="31">
        <f t="shared" si="103"/>
        <v>-0.10482960060098401</v>
      </c>
      <c r="AK230" s="11">
        <v>316231.11610179429</v>
      </c>
      <c r="AL230" s="36"/>
    </row>
    <row r="231" spans="1:38" x14ac:dyDescent="0.3">
      <c r="A231" t="s">
        <v>628</v>
      </c>
      <c r="B231" s="3" t="s">
        <v>927</v>
      </c>
      <c r="C231" s="4" t="s">
        <v>199</v>
      </c>
      <c r="D231" s="5" t="s">
        <v>33</v>
      </c>
      <c r="E231" s="34">
        <f t="shared" si="84"/>
        <v>-0.16529848676470721</v>
      </c>
      <c r="F231" s="6">
        <f t="shared" si="85"/>
        <v>28.717964306965506</v>
      </c>
      <c r="G231" s="7">
        <f t="shared" si="86"/>
        <v>225</v>
      </c>
      <c r="H231" s="97">
        <f t="shared" si="87"/>
        <v>401</v>
      </c>
      <c r="I231" s="31">
        <f t="shared" si="88"/>
        <v>0.30986481250722275</v>
      </c>
      <c r="J231" s="9">
        <v>7.3078060655700439E-2</v>
      </c>
      <c r="K231" s="8">
        <f t="shared" si="89"/>
        <v>304</v>
      </c>
      <c r="L231" s="31">
        <f t="shared" si="90"/>
        <v>0.28787268421682449</v>
      </c>
      <c r="M231" s="9">
        <v>3.1998650320548869E-2</v>
      </c>
      <c r="N231" s="8">
        <f t="shared" si="91"/>
        <v>178</v>
      </c>
      <c r="O231" s="31">
        <f t="shared" si="92"/>
        <v>-0.11172595554566984</v>
      </c>
      <c r="P231" s="9">
        <v>6.9296561354512135E-2</v>
      </c>
      <c r="Q231" s="8">
        <f t="shared" si="93"/>
        <v>286</v>
      </c>
      <c r="R231" s="31">
        <f t="shared" si="94"/>
        <v>4.9496799425531326E-2</v>
      </c>
      <c r="S231" s="10">
        <v>0.29683027668822221</v>
      </c>
      <c r="T231" s="8">
        <f t="shared" si="95"/>
        <v>270</v>
      </c>
      <c r="U231" s="31">
        <f t="shared" si="96"/>
        <v>0.2117763112469046</v>
      </c>
      <c r="V231" s="16">
        <v>6.1861520998864925E-2</v>
      </c>
      <c r="W231" s="97">
        <f t="shared" si="107"/>
        <v>211</v>
      </c>
      <c r="X231" s="31">
        <f t="shared" si="97"/>
        <v>-0.47370843548812724</v>
      </c>
      <c r="Y231" s="11">
        <v>99979</v>
      </c>
      <c r="Z231" s="8">
        <f t="shared" si="98"/>
        <v>246</v>
      </c>
      <c r="AA231" s="31">
        <f t="shared" si="99"/>
        <v>0.16921456720206457</v>
      </c>
      <c r="AB231" s="9">
        <v>4.2000000000000003E-2</v>
      </c>
      <c r="AC231" s="97">
        <f t="shared" si="108"/>
        <v>179</v>
      </c>
      <c r="AD231" s="31">
        <f t="shared" si="100"/>
        <v>-0.11399769785536668</v>
      </c>
      <c r="AE231" s="16">
        <v>0.92528103616813295</v>
      </c>
      <c r="AF231" s="8">
        <f t="shared" si="101"/>
        <v>292</v>
      </c>
      <c r="AG231" s="31">
        <f t="shared" si="102"/>
        <v>4.3399346396118851E-2</v>
      </c>
      <c r="AH231" s="12">
        <v>2.0419999999999998</v>
      </c>
      <c r="AI231" s="97">
        <f t="shared" si="109"/>
        <v>186</v>
      </c>
      <c r="AJ231" s="31">
        <f t="shared" si="103"/>
        <v>-0.22655314612034186</v>
      </c>
      <c r="AK231" s="11">
        <v>162631.86015053536</v>
      </c>
      <c r="AL231" s="36"/>
    </row>
    <row r="232" spans="1:38" x14ac:dyDescent="0.3">
      <c r="A232" t="s">
        <v>778</v>
      </c>
      <c r="B232" s="3" t="s">
        <v>1109</v>
      </c>
      <c r="C232" s="4" t="s">
        <v>104</v>
      </c>
      <c r="D232" s="5" t="s">
        <v>44</v>
      </c>
      <c r="E232" s="34">
        <f t="shared" si="84"/>
        <v>-0.16227584318002522</v>
      </c>
      <c r="F232" s="6">
        <f t="shared" si="85"/>
        <v>28.708324872595501</v>
      </c>
      <c r="G232" s="7">
        <f t="shared" si="86"/>
        <v>226</v>
      </c>
      <c r="H232" s="97">
        <f t="shared" si="87"/>
        <v>305</v>
      </c>
      <c r="I232" s="31">
        <f t="shared" si="88"/>
        <v>4.380621884734353E-2</v>
      </c>
      <c r="J232" s="9">
        <v>5.0663990776719681E-2</v>
      </c>
      <c r="K232" s="8">
        <f t="shared" si="89"/>
        <v>258</v>
      </c>
      <c r="L232" s="31">
        <f t="shared" si="90"/>
        <v>0.10835658717447487</v>
      </c>
      <c r="M232" s="9">
        <v>3.8052602126468944E-2</v>
      </c>
      <c r="N232" s="8">
        <f t="shared" si="91"/>
        <v>207</v>
      </c>
      <c r="O232" s="31">
        <f t="shared" si="92"/>
        <v>2.1901258273987364E-2</v>
      </c>
      <c r="P232" s="9">
        <v>6.0410113014097634E-2</v>
      </c>
      <c r="Q232" s="8">
        <f t="shared" si="93"/>
        <v>232</v>
      </c>
      <c r="R232" s="31">
        <f t="shared" si="94"/>
        <v>4.7471232537939737E-2</v>
      </c>
      <c r="S232" s="10">
        <v>0.46737518034585762</v>
      </c>
      <c r="T232" s="8">
        <f t="shared" si="95"/>
        <v>224</v>
      </c>
      <c r="U232" s="31">
        <f t="shared" si="96"/>
        <v>2.2478855187684593E-2</v>
      </c>
      <c r="V232" s="16">
        <v>7.412675172558042E-2</v>
      </c>
      <c r="W232" s="97">
        <f t="shared" si="107"/>
        <v>375</v>
      </c>
      <c r="X232" s="31">
        <f t="shared" si="97"/>
        <v>0.17221876661297639</v>
      </c>
      <c r="Y232" s="11">
        <v>129753</v>
      </c>
      <c r="Z232" s="8">
        <f t="shared" si="98"/>
        <v>246</v>
      </c>
      <c r="AA232" s="31">
        <f t="shared" si="99"/>
        <v>0.16921456720206457</v>
      </c>
      <c r="AB232" s="9">
        <v>4.2000000000000003E-2</v>
      </c>
      <c r="AC232" s="97">
        <f t="shared" si="108"/>
        <v>131</v>
      </c>
      <c r="AD232" s="31">
        <f t="shared" si="100"/>
        <v>-0.37830937033713175</v>
      </c>
      <c r="AE232" s="16">
        <v>0.91054957439867135</v>
      </c>
      <c r="AF232" s="8">
        <f t="shared" si="101"/>
        <v>35</v>
      </c>
      <c r="AG232" s="31">
        <f t="shared" si="102"/>
        <v>-0.82680555793386856</v>
      </c>
      <c r="AH232" s="12">
        <v>2.9889999999999994</v>
      </c>
      <c r="AI232" s="97">
        <f t="shared" si="109"/>
        <v>289</v>
      </c>
      <c r="AJ232" s="31">
        <f t="shared" si="103"/>
        <v>-0.19436185871813427</v>
      </c>
      <c r="AK232" s="11">
        <v>203253.07087846214</v>
      </c>
      <c r="AL232" s="36"/>
    </row>
    <row r="233" spans="1:38" x14ac:dyDescent="0.3">
      <c r="A233" t="s">
        <v>960</v>
      </c>
      <c r="B233" s="3" t="s">
        <v>331</v>
      </c>
      <c r="C233" s="4" t="s">
        <v>36</v>
      </c>
      <c r="D233" s="5" t="s">
        <v>37</v>
      </c>
      <c r="E233" s="34">
        <f t="shared" si="84"/>
        <v>-0.16102947289375413</v>
      </c>
      <c r="F233" s="6">
        <f t="shared" si="85"/>
        <v>28.704350105396312</v>
      </c>
      <c r="G233" s="7">
        <f t="shared" si="86"/>
        <v>227</v>
      </c>
      <c r="H233" s="97">
        <f t="shared" si="87"/>
        <v>63</v>
      </c>
      <c r="I233" s="31">
        <f t="shared" si="88"/>
        <v>-0.83728262351987903</v>
      </c>
      <c r="J233" s="9">
        <v>-2.3563218390804552E-2</v>
      </c>
      <c r="K233" s="8">
        <f t="shared" si="89"/>
        <v>117</v>
      </c>
      <c r="L233" s="31">
        <f t="shared" si="90"/>
        <v>-0.50008229000431248</v>
      </c>
      <c r="M233" s="9">
        <v>5.8571428571428573E-2</v>
      </c>
      <c r="N233" s="8">
        <f t="shared" si="91"/>
        <v>256</v>
      </c>
      <c r="O233" s="31">
        <f t="shared" si="92"/>
        <v>0.20831531988005333</v>
      </c>
      <c r="P233" s="9">
        <v>4.8013245033112585E-2</v>
      </c>
      <c r="Q233" s="8">
        <f t="shared" si="93"/>
        <v>90</v>
      </c>
      <c r="R233" s="31">
        <f t="shared" si="94"/>
        <v>3.2050460893541924E-2</v>
      </c>
      <c r="S233" s="10">
        <v>1.7657445556209534</v>
      </c>
      <c r="T233" s="8">
        <f t="shared" si="95"/>
        <v>403</v>
      </c>
      <c r="U233" s="31">
        <f t="shared" si="96"/>
        <v>0.58169248537042961</v>
      </c>
      <c r="V233" s="16">
        <v>3.7893384714193963E-2</v>
      </c>
      <c r="W233" s="97">
        <f t="shared" si="107"/>
        <v>192</v>
      </c>
      <c r="X233" s="31">
        <f t="shared" si="97"/>
        <v>-0.53143706734112106</v>
      </c>
      <c r="Y233" s="11">
        <v>97318</v>
      </c>
      <c r="Z233" s="8">
        <f t="shared" si="98"/>
        <v>68</v>
      </c>
      <c r="AA233" s="31">
        <f t="shared" si="99"/>
        <v>-0.74086505042633433</v>
      </c>
      <c r="AB233" s="9">
        <v>5.7000000000000002E-2</v>
      </c>
      <c r="AC233" s="97">
        <f t="shared" si="108"/>
        <v>403</v>
      </c>
      <c r="AD233" s="31">
        <f t="shared" si="100"/>
        <v>0.62002928410935831</v>
      </c>
      <c r="AE233" s="16">
        <v>0.96619217081850539</v>
      </c>
      <c r="AF233" s="8">
        <f t="shared" si="101"/>
        <v>390</v>
      </c>
      <c r="AG233" s="31">
        <f t="shared" si="102"/>
        <v>0.23667611325012189</v>
      </c>
      <c r="AH233" s="12">
        <v>1.8316666666666663</v>
      </c>
      <c r="AI233" s="97">
        <f t="shared" si="109"/>
        <v>198</v>
      </c>
      <c r="AJ233" s="31">
        <f t="shared" si="103"/>
        <v>-0.22257082124465816</v>
      </c>
      <c r="AK233" s="11">
        <v>167657.03531489111</v>
      </c>
      <c r="AL233" s="36"/>
    </row>
    <row r="234" spans="1:38" x14ac:dyDescent="0.3">
      <c r="A234" t="s">
        <v>552</v>
      </c>
      <c r="B234" s="3" t="s">
        <v>775</v>
      </c>
      <c r="C234" s="4" t="s">
        <v>61</v>
      </c>
      <c r="D234" s="5" t="s">
        <v>44</v>
      </c>
      <c r="E234" s="34">
        <f t="shared" si="84"/>
        <v>-0.15509695044016292</v>
      </c>
      <c r="F234" s="6">
        <f t="shared" si="85"/>
        <v>28.685430851690793</v>
      </c>
      <c r="G234" s="7">
        <f t="shared" si="86"/>
        <v>228</v>
      </c>
      <c r="H234" s="97">
        <f t="shared" si="87"/>
        <v>82</v>
      </c>
      <c r="I234" s="31">
        <f t="shared" si="88"/>
        <v>-0.72476880408772038</v>
      </c>
      <c r="J234" s="9">
        <v>-1.4084507042253502E-2</v>
      </c>
      <c r="K234" s="8">
        <f t="shared" si="89"/>
        <v>18</v>
      </c>
      <c r="L234" s="31">
        <f t="shared" si="90"/>
        <v>-2.1022740523815693</v>
      </c>
      <c r="M234" s="9">
        <v>0.11260330578512397</v>
      </c>
      <c r="N234" s="8">
        <f t="shared" si="91"/>
        <v>342</v>
      </c>
      <c r="O234" s="31">
        <f t="shared" si="92"/>
        <v>0.45765219553140785</v>
      </c>
      <c r="P234" s="9">
        <v>3.1431897555296857E-2</v>
      </c>
      <c r="Q234" s="8">
        <f t="shared" si="93"/>
        <v>245</v>
      </c>
      <c r="R234" s="31">
        <f t="shared" si="94"/>
        <v>4.7880690137585863E-2</v>
      </c>
      <c r="S234" s="10">
        <v>0.4329004329004329</v>
      </c>
      <c r="T234" s="8">
        <f t="shared" si="95"/>
        <v>237</v>
      </c>
      <c r="U234" s="31">
        <f t="shared" si="96"/>
        <v>8.0453584760502433E-2</v>
      </c>
      <c r="V234" s="16">
        <v>7.0370370370370375E-2</v>
      </c>
      <c r="W234" s="97">
        <f t="shared" si="107"/>
        <v>250</v>
      </c>
      <c r="X234" s="31">
        <f t="shared" si="97"/>
        <v>-0.35282758742917147</v>
      </c>
      <c r="Y234" s="11">
        <v>105551</v>
      </c>
      <c r="Z234" s="8">
        <f t="shared" si="98"/>
        <v>180</v>
      </c>
      <c r="AA234" s="31">
        <f t="shared" si="99"/>
        <v>-7.3473330832174943E-2</v>
      </c>
      <c r="AB234" s="9">
        <v>4.5999999999999999E-2</v>
      </c>
      <c r="AC234" s="97">
        <f t="shared" si="108"/>
        <v>392</v>
      </c>
      <c r="AD234" s="31">
        <f t="shared" si="100"/>
        <v>0.58745416544541029</v>
      </c>
      <c r="AE234" s="16">
        <v>0.96437659033078882</v>
      </c>
      <c r="AF234" s="8">
        <f t="shared" si="101"/>
        <v>76</v>
      </c>
      <c r="AG234" s="31">
        <f t="shared" si="102"/>
        <v>-0.53643095416589004</v>
      </c>
      <c r="AH234" s="12">
        <v>2.673</v>
      </c>
      <c r="AI234" s="97">
        <f t="shared" si="109"/>
        <v>136</v>
      </c>
      <c r="AJ234" s="31">
        <f t="shared" si="103"/>
        <v>-0.24547286157971199</v>
      </c>
      <c r="AK234" s="11">
        <v>138757.64415584414</v>
      </c>
      <c r="AL234" s="36"/>
    </row>
    <row r="235" spans="1:38" x14ac:dyDescent="0.3">
      <c r="A235" t="s">
        <v>1031</v>
      </c>
      <c r="B235" s="3" t="s">
        <v>531</v>
      </c>
      <c r="C235" s="4" t="s">
        <v>43</v>
      </c>
      <c r="D235" s="5" t="s">
        <v>44</v>
      </c>
      <c r="E235" s="34">
        <f t="shared" si="84"/>
        <v>-0.1526514322508479</v>
      </c>
      <c r="F235" s="6">
        <f t="shared" si="85"/>
        <v>28.677631912971712</v>
      </c>
      <c r="G235" s="7">
        <f t="shared" si="86"/>
        <v>229</v>
      </c>
      <c r="H235" s="97">
        <f t="shared" si="87"/>
        <v>73</v>
      </c>
      <c r="I235" s="31">
        <f t="shared" si="88"/>
        <v>-0.78341760372503</v>
      </c>
      <c r="J235" s="9">
        <v>-1.9025367156208284E-2</v>
      </c>
      <c r="K235" s="8">
        <f t="shared" si="89"/>
        <v>377</v>
      </c>
      <c r="L235" s="31">
        <f t="shared" si="90"/>
        <v>0.49970093035330881</v>
      </c>
      <c r="M235" s="9">
        <v>2.4855012427506214E-2</v>
      </c>
      <c r="N235" s="8">
        <f t="shared" si="91"/>
        <v>324</v>
      </c>
      <c r="O235" s="31">
        <f t="shared" si="92"/>
        <v>0.42604302431444674</v>
      </c>
      <c r="P235" s="9">
        <v>3.3533963886500429E-2</v>
      </c>
      <c r="Q235" s="8">
        <f t="shared" si="93"/>
        <v>271</v>
      </c>
      <c r="R235" s="31">
        <f t="shared" si="94"/>
        <v>4.8981080865569335E-2</v>
      </c>
      <c r="S235" s="10">
        <v>0.34025178632187819</v>
      </c>
      <c r="T235" s="8">
        <f t="shared" si="95"/>
        <v>430</v>
      </c>
      <c r="U235" s="31">
        <f t="shared" si="96"/>
        <v>0.6233903434232777</v>
      </c>
      <c r="V235" s="16">
        <v>3.519163763066202E-2</v>
      </c>
      <c r="W235" s="97">
        <f t="shared" si="107"/>
        <v>195</v>
      </c>
      <c r="X235" s="31">
        <f t="shared" si="97"/>
        <v>-0.52241222297778189</v>
      </c>
      <c r="Y235" s="11">
        <v>97734</v>
      </c>
      <c r="Z235" s="8">
        <f t="shared" si="98"/>
        <v>122</v>
      </c>
      <c r="AA235" s="31">
        <f t="shared" si="99"/>
        <v>-0.37683320337497445</v>
      </c>
      <c r="AB235" s="9">
        <v>5.0999999999999997E-2</v>
      </c>
      <c r="AC235" s="97">
        <f t="shared" si="108"/>
        <v>164</v>
      </c>
      <c r="AD235" s="31">
        <f t="shared" si="100"/>
        <v>-0.19761082347333522</v>
      </c>
      <c r="AE235" s="16">
        <v>0.92062084257206211</v>
      </c>
      <c r="AF235" s="8">
        <f t="shared" si="101"/>
        <v>215</v>
      </c>
      <c r="AG235" s="31">
        <f t="shared" si="102"/>
        <v>-0.11679676939570954</v>
      </c>
      <c r="AH235" s="12">
        <v>2.2163333333333335</v>
      </c>
      <c r="AI235" s="97">
        <f t="shared" si="109"/>
        <v>215</v>
      </c>
      <c r="AJ235" s="31">
        <f t="shared" si="103"/>
        <v>-0.21632508134477005</v>
      </c>
      <c r="AK235" s="11">
        <v>175538.34535556313</v>
      </c>
      <c r="AL235" s="36"/>
    </row>
    <row r="236" spans="1:38" x14ac:dyDescent="0.3">
      <c r="A236" t="s">
        <v>338</v>
      </c>
      <c r="B236" s="3" t="s">
        <v>777</v>
      </c>
      <c r="C236" s="4" t="s">
        <v>199</v>
      </c>
      <c r="D236" s="5" t="s">
        <v>33</v>
      </c>
      <c r="E236" s="34">
        <f t="shared" si="84"/>
        <v>-0.1524813148847885</v>
      </c>
      <c r="F236" s="6">
        <f t="shared" si="85"/>
        <v>28.677089396085623</v>
      </c>
      <c r="G236" s="7">
        <f t="shared" si="86"/>
        <v>230</v>
      </c>
      <c r="H236" s="97">
        <f t="shared" si="87"/>
        <v>384</v>
      </c>
      <c r="I236" s="31">
        <f t="shared" si="88"/>
        <v>0.24898330451545589</v>
      </c>
      <c r="J236" s="9">
        <v>6.7949106331414821E-2</v>
      </c>
      <c r="K236" s="8">
        <f t="shared" si="89"/>
        <v>282</v>
      </c>
      <c r="L236" s="31">
        <f t="shared" si="90"/>
        <v>0.21165462409688934</v>
      </c>
      <c r="M236" s="9">
        <v>3.4569007354313661E-2</v>
      </c>
      <c r="N236" s="8">
        <f t="shared" si="91"/>
        <v>176</v>
      </c>
      <c r="O236" s="31">
        <f t="shared" si="92"/>
        <v>-0.11647143588893168</v>
      </c>
      <c r="P236" s="9">
        <v>6.9612144271460188E-2</v>
      </c>
      <c r="Q236" s="8">
        <f t="shared" si="93"/>
        <v>385</v>
      </c>
      <c r="R236" s="31">
        <f t="shared" si="94"/>
        <v>5.2685353100523684E-2</v>
      </c>
      <c r="S236" s="10">
        <v>2.8366380166226987E-2</v>
      </c>
      <c r="T236" s="8">
        <f t="shared" si="95"/>
        <v>200</v>
      </c>
      <c r="U236" s="31">
        <f t="shared" si="96"/>
        <v>-4.2663318527011308E-2</v>
      </c>
      <c r="V236" s="16">
        <v>7.8347536342995308E-2</v>
      </c>
      <c r="W236" s="97">
        <f t="shared" si="107"/>
        <v>241</v>
      </c>
      <c r="X236" s="31">
        <f t="shared" si="97"/>
        <v>-0.37374092869421693</v>
      </c>
      <c r="Y236" s="11">
        <v>104587</v>
      </c>
      <c r="Z236" s="8">
        <f t="shared" si="98"/>
        <v>218</v>
      </c>
      <c r="AA236" s="31">
        <f t="shared" si="99"/>
        <v>0.10854259269350501</v>
      </c>
      <c r="AB236" s="9">
        <v>4.2999999999999997E-2</v>
      </c>
      <c r="AC236" s="97">
        <f t="shared" si="108"/>
        <v>225</v>
      </c>
      <c r="AD236" s="31">
        <f t="shared" si="100"/>
        <v>7.1754292371757761E-2</v>
      </c>
      <c r="AE236" s="16">
        <v>0.9356339589767958</v>
      </c>
      <c r="AF236" s="8">
        <f t="shared" si="101"/>
        <v>419</v>
      </c>
      <c r="AG236" s="31">
        <f t="shared" si="102"/>
        <v>0.33561176411199628</v>
      </c>
      <c r="AH236" s="12">
        <v>1.724</v>
      </c>
      <c r="AI236" s="97">
        <f t="shared" si="109"/>
        <v>254</v>
      </c>
      <c r="AJ236" s="31">
        <f t="shared" si="103"/>
        <v>-0.20660117248600168</v>
      </c>
      <c r="AK236" s="11">
        <v>187808.65147647008</v>
      </c>
      <c r="AL236" s="36">
        <v>1</v>
      </c>
    </row>
    <row r="237" spans="1:38" x14ac:dyDescent="0.3">
      <c r="A237" t="s">
        <v>148</v>
      </c>
      <c r="B237" s="3" t="s">
        <v>903</v>
      </c>
      <c r="C237" s="4" t="s">
        <v>32</v>
      </c>
      <c r="D237" s="5" t="s">
        <v>33</v>
      </c>
      <c r="E237" s="34">
        <f t="shared" si="84"/>
        <v>-0.1484786645461037</v>
      </c>
      <c r="F237" s="6">
        <f t="shared" si="85"/>
        <v>28.66432464755842</v>
      </c>
      <c r="G237" s="7">
        <f t="shared" si="86"/>
        <v>231</v>
      </c>
      <c r="H237" s="97">
        <f t="shared" si="87"/>
        <v>27</v>
      </c>
      <c r="I237" s="31">
        <f t="shared" si="88"/>
        <v>-1.2933945353027767</v>
      </c>
      <c r="J237" s="9">
        <v>-6.1988304093567259E-2</v>
      </c>
      <c r="K237" s="8">
        <f t="shared" si="89"/>
        <v>456</v>
      </c>
      <c r="L237" s="31">
        <f t="shared" si="90"/>
        <v>0.73127551098364929</v>
      </c>
      <c r="M237" s="9">
        <v>1.7045454545454544E-2</v>
      </c>
      <c r="N237" s="8">
        <f t="shared" si="91"/>
        <v>267</v>
      </c>
      <c r="O237" s="31">
        <f t="shared" si="92"/>
        <v>0.26296869149491908</v>
      </c>
      <c r="P237" s="9">
        <v>4.4378698224852069E-2</v>
      </c>
      <c r="Q237" s="8">
        <f t="shared" si="93"/>
        <v>386</v>
      </c>
      <c r="R237" s="31">
        <f t="shared" si="94"/>
        <v>5.302226144051659E-2</v>
      </c>
      <c r="S237" s="10">
        <v>0</v>
      </c>
      <c r="T237" s="8">
        <f t="shared" si="95"/>
        <v>479</v>
      </c>
      <c r="U237" s="31">
        <f t="shared" si="96"/>
        <v>0.71624833369564289</v>
      </c>
      <c r="V237" s="16">
        <v>2.9175050301810865E-2</v>
      </c>
      <c r="W237" s="97">
        <f t="shared" si="107"/>
        <v>274</v>
      </c>
      <c r="X237" s="31">
        <f t="shared" si="97"/>
        <v>-0.25630948028374895</v>
      </c>
      <c r="Y237" s="11">
        <v>110000</v>
      </c>
      <c r="Z237" s="8">
        <f t="shared" si="98"/>
        <v>51</v>
      </c>
      <c r="AA237" s="31">
        <f t="shared" si="99"/>
        <v>-1.1655688719862538</v>
      </c>
      <c r="AB237" s="9">
        <v>6.4000000000000001E-2</v>
      </c>
      <c r="AC237" s="97">
        <f t="shared" si="108"/>
        <v>373</v>
      </c>
      <c r="AD237" s="31">
        <f t="shared" si="100"/>
        <v>0.51603518228736711</v>
      </c>
      <c r="AE237" s="16">
        <v>0.96039603960396036</v>
      </c>
      <c r="AF237" s="8">
        <f t="shared" si="101"/>
        <v>129</v>
      </c>
      <c r="AG237" s="31">
        <f t="shared" si="102"/>
        <v>-0.32324453620965254</v>
      </c>
      <c r="AH237" s="12">
        <v>2.4410000000000003</v>
      </c>
      <c r="AI237" s="97">
        <f t="shared" si="109"/>
        <v>224</v>
      </c>
      <c r="AJ237" s="31">
        <f t="shared" si="103"/>
        <v>-0.21413556424940683</v>
      </c>
      <c r="AK237" s="11">
        <v>178301.23067331672</v>
      </c>
      <c r="AL237" s="36"/>
    </row>
    <row r="238" spans="1:38" x14ac:dyDescent="0.3">
      <c r="A238" t="s">
        <v>1027</v>
      </c>
      <c r="B238" s="3" t="s">
        <v>470</v>
      </c>
      <c r="C238" s="4" t="s">
        <v>199</v>
      </c>
      <c r="D238" s="5" t="s">
        <v>33</v>
      </c>
      <c r="E238" s="34">
        <f t="shared" si="84"/>
        <v>-9.7509360435350356E-2</v>
      </c>
      <c r="F238" s="6">
        <f t="shared" si="85"/>
        <v>28.501779759914303</v>
      </c>
      <c r="G238" s="7">
        <f t="shared" si="86"/>
        <v>232</v>
      </c>
      <c r="H238" s="97">
        <f t="shared" si="87"/>
        <v>444</v>
      </c>
      <c r="I238" s="31">
        <f t="shared" si="88"/>
        <v>0.49296978658625384</v>
      </c>
      <c r="J238" s="9">
        <v>8.8503714184648086E-2</v>
      </c>
      <c r="K238" s="8">
        <f t="shared" si="89"/>
        <v>175</v>
      </c>
      <c r="L238" s="31">
        <f t="shared" si="90"/>
        <v>-0.18032835805192965</v>
      </c>
      <c r="M238" s="9">
        <v>4.7788134339399317E-2</v>
      </c>
      <c r="N238" s="8">
        <f t="shared" si="91"/>
        <v>142</v>
      </c>
      <c r="O238" s="31">
        <f t="shared" si="92"/>
        <v>-0.2916473172934303</v>
      </c>
      <c r="P238" s="9">
        <v>8.1261653200745798E-2</v>
      </c>
      <c r="Q238" s="8">
        <f t="shared" si="93"/>
        <v>102</v>
      </c>
      <c r="R238" s="31">
        <f t="shared" si="94"/>
        <v>3.4495762478182014E-2</v>
      </c>
      <c r="S238" s="10">
        <v>1.5598596126348629</v>
      </c>
      <c r="T238" s="8">
        <f t="shared" si="95"/>
        <v>213</v>
      </c>
      <c r="U238" s="31">
        <f t="shared" si="96"/>
        <v>2.4747602519547031E-3</v>
      </c>
      <c r="V238" s="16">
        <v>7.5422885572139303E-2</v>
      </c>
      <c r="W238" s="97">
        <f t="shared" si="107"/>
        <v>242</v>
      </c>
      <c r="X238" s="31">
        <f t="shared" si="97"/>
        <v>-0.37141963459114652</v>
      </c>
      <c r="Y238" s="11">
        <v>104694</v>
      </c>
      <c r="Z238" s="8">
        <f t="shared" si="98"/>
        <v>415</v>
      </c>
      <c r="AA238" s="31">
        <f t="shared" si="99"/>
        <v>0.593918388761984</v>
      </c>
      <c r="AB238" s="9">
        <v>3.5000000000000003E-2</v>
      </c>
      <c r="AC238" s="97">
        <f t="shared" si="108"/>
        <v>215</v>
      </c>
      <c r="AD238" s="31">
        <f t="shared" si="100"/>
        <v>5.1767060942142056E-2</v>
      </c>
      <c r="AE238" s="16">
        <v>0.93451996679885641</v>
      </c>
      <c r="AF238" s="8">
        <f t="shared" si="101"/>
        <v>74</v>
      </c>
      <c r="AG238" s="31">
        <f t="shared" si="102"/>
        <v>-0.54225069833423578</v>
      </c>
      <c r="AH238" s="12">
        <v>2.6793333333333336</v>
      </c>
      <c r="AI238" s="97">
        <f t="shared" si="109"/>
        <v>155</v>
      </c>
      <c r="AJ238" s="31">
        <f t="shared" si="103"/>
        <v>-0.23878425414023371</v>
      </c>
      <c r="AK238" s="11">
        <v>147197.79533341998</v>
      </c>
      <c r="AL238" s="36"/>
    </row>
    <row r="239" spans="1:38" x14ac:dyDescent="0.3">
      <c r="A239" t="s">
        <v>289</v>
      </c>
      <c r="B239" s="3" t="s">
        <v>84</v>
      </c>
      <c r="C239" s="4" t="s">
        <v>82</v>
      </c>
      <c r="D239" s="5" t="s">
        <v>37</v>
      </c>
      <c r="E239" s="34">
        <f t="shared" si="84"/>
        <v>-8.079625729422546E-2</v>
      </c>
      <c r="F239" s="6">
        <f t="shared" si="85"/>
        <v>28.448480435553201</v>
      </c>
      <c r="G239" s="7">
        <f t="shared" si="86"/>
        <v>233</v>
      </c>
      <c r="H239" s="97">
        <f t="shared" si="87"/>
        <v>539</v>
      </c>
      <c r="I239" s="31">
        <f t="shared" si="88"/>
        <v>1.567284984044149</v>
      </c>
      <c r="J239" s="9">
        <v>0.17900925124185396</v>
      </c>
      <c r="K239" s="8">
        <f t="shared" si="89"/>
        <v>390</v>
      </c>
      <c r="L239" s="31">
        <f t="shared" si="90"/>
        <v>0.53900858671587892</v>
      </c>
      <c r="M239" s="9">
        <v>2.3529411764705882E-2</v>
      </c>
      <c r="N239" s="8">
        <f t="shared" si="91"/>
        <v>284</v>
      </c>
      <c r="O239" s="31">
        <f t="shared" si="92"/>
        <v>0.31650685629133102</v>
      </c>
      <c r="P239" s="9">
        <v>4.0818314661471018E-2</v>
      </c>
      <c r="Q239" s="8">
        <f t="shared" si="93"/>
        <v>116</v>
      </c>
      <c r="R239" s="31">
        <f t="shared" si="94"/>
        <v>3.7413316670999383E-2</v>
      </c>
      <c r="S239" s="10">
        <v>1.314212825171041</v>
      </c>
      <c r="T239" s="8">
        <f t="shared" si="95"/>
        <v>221</v>
      </c>
      <c r="U239" s="31">
        <f t="shared" si="96"/>
        <v>1.4300440790271702E-2</v>
      </c>
      <c r="V239" s="16">
        <v>7.4656659214308529E-2</v>
      </c>
      <c r="W239" s="97">
        <f t="shared" si="107"/>
        <v>157</v>
      </c>
      <c r="X239" s="31">
        <f t="shared" si="97"/>
        <v>-0.65678694890692257</v>
      </c>
      <c r="Y239" s="11">
        <v>91540</v>
      </c>
      <c r="Z239" s="8">
        <f t="shared" si="98"/>
        <v>78</v>
      </c>
      <c r="AA239" s="31">
        <f t="shared" si="99"/>
        <v>-0.680193075917774</v>
      </c>
      <c r="AB239" s="9">
        <v>5.5999999999999994E-2</v>
      </c>
      <c r="AC239" s="97">
        <f t="shared" si="108"/>
        <v>305</v>
      </c>
      <c r="AD239" s="31">
        <f t="shared" si="100"/>
        <v>0.34552502759757953</v>
      </c>
      <c r="AE239" s="16">
        <v>0.95089262342285741</v>
      </c>
      <c r="AF239" s="8">
        <f t="shared" si="101"/>
        <v>398</v>
      </c>
      <c r="AG239" s="31">
        <f t="shared" si="102"/>
        <v>0.26761264803974799</v>
      </c>
      <c r="AH239" s="12">
        <v>1.798</v>
      </c>
      <c r="AI239" s="97">
        <f t="shared" si="109"/>
        <v>261</v>
      </c>
      <c r="AJ239" s="31">
        <f t="shared" si="103"/>
        <v>-0.20415371407861752</v>
      </c>
      <c r="AK239" s="11">
        <v>190897.02512465694</v>
      </c>
      <c r="AL239" s="36"/>
    </row>
    <row r="240" spans="1:38" x14ac:dyDescent="0.3">
      <c r="A240" t="s">
        <v>499</v>
      </c>
      <c r="B240" s="3" t="s">
        <v>1028</v>
      </c>
      <c r="C240" s="4" t="s">
        <v>136</v>
      </c>
      <c r="D240" s="5" t="s">
        <v>44</v>
      </c>
      <c r="E240" s="34">
        <f t="shared" si="84"/>
        <v>-4.5933394755802215E-2</v>
      </c>
      <c r="F240" s="6">
        <f t="shared" si="85"/>
        <v>28.337300183573564</v>
      </c>
      <c r="G240" s="7">
        <f t="shared" si="86"/>
        <v>234</v>
      </c>
      <c r="H240" s="97">
        <f t="shared" si="87"/>
        <v>188</v>
      </c>
      <c r="I240" s="31">
        <f t="shared" si="88"/>
        <v>-0.32346232696378346</v>
      </c>
      <c r="J240" s="9">
        <v>1.9723502304147544E-2</v>
      </c>
      <c r="K240" s="8">
        <f t="shared" si="89"/>
        <v>501</v>
      </c>
      <c r="L240" s="31">
        <f t="shared" si="90"/>
        <v>0.90890054649456198</v>
      </c>
      <c r="M240" s="9">
        <v>1.1055276381909548E-2</v>
      </c>
      <c r="N240" s="8">
        <f t="shared" si="91"/>
        <v>89</v>
      </c>
      <c r="O240" s="31">
        <f t="shared" si="92"/>
        <v>-0.7055132075453503</v>
      </c>
      <c r="P240" s="9">
        <v>0.10878447395301327</v>
      </c>
      <c r="Q240" s="8">
        <f t="shared" si="93"/>
        <v>213</v>
      </c>
      <c r="R240" s="31">
        <f t="shared" si="94"/>
        <v>4.6581355957994904E-2</v>
      </c>
      <c r="S240" s="10">
        <v>0.54229934924078094</v>
      </c>
      <c r="T240" s="8">
        <f t="shared" si="95"/>
        <v>383</v>
      </c>
      <c r="U240" s="31">
        <f t="shared" si="96"/>
        <v>0.52938273182388829</v>
      </c>
      <c r="V240" s="16">
        <v>4.1282712863988207E-2</v>
      </c>
      <c r="W240" s="97">
        <f t="shared" si="107"/>
        <v>295</v>
      </c>
      <c r="X240" s="31">
        <f t="shared" si="97"/>
        <v>-0.1790125560852458</v>
      </c>
      <c r="Y240" s="11">
        <v>113563</v>
      </c>
      <c r="Z240" s="8">
        <f t="shared" si="98"/>
        <v>180</v>
      </c>
      <c r="AA240" s="31">
        <f t="shared" si="99"/>
        <v>-7.3473330832174943E-2</v>
      </c>
      <c r="AB240" s="9">
        <v>4.5999999999999999E-2</v>
      </c>
      <c r="AC240" s="97">
        <f t="shared" si="108"/>
        <v>220</v>
      </c>
      <c r="AD240" s="31">
        <f t="shared" si="100"/>
        <v>5.86629291221153E-2</v>
      </c>
      <c r="AE240" s="16">
        <v>0.93490430933472202</v>
      </c>
      <c r="AF240" s="8">
        <f t="shared" si="101"/>
        <v>473</v>
      </c>
      <c r="AG240" s="31">
        <f t="shared" si="102"/>
        <v>0.53654608908224333</v>
      </c>
      <c r="AH240" s="12">
        <v>1.5053333333333334</v>
      </c>
      <c r="AI240" s="97">
        <f t="shared" si="109"/>
        <v>492</v>
      </c>
      <c r="AJ240" s="31">
        <f t="shared" si="103"/>
        <v>-1.2229577401140631E-2</v>
      </c>
      <c r="AK240" s="11">
        <v>433080.28118221258</v>
      </c>
      <c r="AL240" s="36"/>
    </row>
    <row r="241" spans="1:38" x14ac:dyDescent="0.3">
      <c r="A241" t="s">
        <v>1044</v>
      </c>
      <c r="B241" s="3" t="s">
        <v>395</v>
      </c>
      <c r="C241" s="4" t="s">
        <v>40</v>
      </c>
      <c r="D241" s="5" t="s">
        <v>33</v>
      </c>
      <c r="E241" s="34">
        <f t="shared" si="84"/>
        <v>-3.5304866201901708E-2</v>
      </c>
      <c r="F241" s="6">
        <f t="shared" si="85"/>
        <v>28.303405018439229</v>
      </c>
      <c r="G241" s="7">
        <f t="shared" si="86"/>
        <v>235</v>
      </c>
      <c r="H241" s="97">
        <f t="shared" si="87"/>
        <v>11</v>
      </c>
      <c r="I241" s="31">
        <f t="shared" si="88"/>
        <v>-2.0650998897391473</v>
      </c>
      <c r="J241" s="9">
        <v>-0.12700051626226128</v>
      </c>
      <c r="K241" s="8">
        <f t="shared" si="89"/>
        <v>526</v>
      </c>
      <c r="L241" s="31">
        <f t="shared" si="90"/>
        <v>1.1225241857323185</v>
      </c>
      <c r="M241" s="9">
        <v>3.8510911424903724E-3</v>
      </c>
      <c r="N241" s="8">
        <f t="shared" si="91"/>
        <v>173</v>
      </c>
      <c r="O241" s="31">
        <f t="shared" si="92"/>
        <v>-0.13548061548552376</v>
      </c>
      <c r="P241" s="9">
        <v>7.0876288659793812E-2</v>
      </c>
      <c r="Q241" s="8">
        <f t="shared" si="93"/>
        <v>59</v>
      </c>
      <c r="R241" s="31">
        <f t="shared" si="94"/>
        <v>2.4927572594224488E-2</v>
      </c>
      <c r="S241" s="10">
        <v>2.3654642223536366</v>
      </c>
      <c r="T241" s="8">
        <f t="shared" si="95"/>
        <v>262</v>
      </c>
      <c r="U241" s="31">
        <f t="shared" si="96"/>
        <v>0.17760449186467153</v>
      </c>
      <c r="V241" s="16">
        <v>6.4075630252100835E-2</v>
      </c>
      <c r="W241" s="97">
        <f t="shared" si="107"/>
        <v>224</v>
      </c>
      <c r="X241" s="31">
        <f t="shared" si="97"/>
        <v>-0.43042823235144079</v>
      </c>
      <c r="Y241" s="11">
        <v>101974</v>
      </c>
      <c r="Z241" s="8">
        <f t="shared" si="98"/>
        <v>218</v>
      </c>
      <c r="AA241" s="31">
        <f t="shared" si="99"/>
        <v>0.10854259269350501</v>
      </c>
      <c r="AB241" s="9">
        <v>4.2999999999999997E-2</v>
      </c>
      <c r="AC241" s="97">
        <f t="shared" si="108"/>
        <v>389</v>
      </c>
      <c r="AD241" s="31">
        <f t="shared" si="100"/>
        <v>0.57810336522561745</v>
      </c>
      <c r="AE241" s="16">
        <v>0.96385542168674698</v>
      </c>
      <c r="AF241" s="8">
        <f t="shared" si="101"/>
        <v>151</v>
      </c>
      <c r="AG241" s="31">
        <f t="shared" si="102"/>
        <v>-0.25432651316345484</v>
      </c>
      <c r="AH241" s="12">
        <v>2.3660000000000001</v>
      </c>
      <c r="AI241" s="97">
        <f t="shared" si="109"/>
        <v>162</v>
      </c>
      <c r="AJ241" s="31">
        <f t="shared" si="103"/>
        <v>-0.23739394580153894</v>
      </c>
      <c r="AK241" s="11">
        <v>148952.18332347722</v>
      </c>
      <c r="AL241" s="36"/>
    </row>
    <row r="242" spans="1:38" x14ac:dyDescent="0.3">
      <c r="A242" t="s">
        <v>109</v>
      </c>
      <c r="B242" s="3" t="s">
        <v>256</v>
      </c>
      <c r="C242" s="4" t="s">
        <v>89</v>
      </c>
      <c r="D242" s="5" t="s">
        <v>37</v>
      </c>
      <c r="E242" s="34">
        <f t="shared" si="84"/>
        <v>-2.4053231696512807E-2</v>
      </c>
      <c r="F242" s="6">
        <f t="shared" si="85"/>
        <v>28.267522722253332</v>
      </c>
      <c r="G242" s="7">
        <f t="shared" si="86"/>
        <v>236</v>
      </c>
      <c r="H242" s="97">
        <f t="shared" si="87"/>
        <v>455</v>
      </c>
      <c r="I242" s="31">
        <f t="shared" si="88"/>
        <v>0.5709084239347082</v>
      </c>
      <c r="J242" s="9">
        <v>9.506964404156526E-2</v>
      </c>
      <c r="K242" s="8">
        <f t="shared" si="89"/>
        <v>144</v>
      </c>
      <c r="L242" s="31">
        <f t="shared" si="90"/>
        <v>-0.34739875089932465</v>
      </c>
      <c r="M242" s="9">
        <v>5.3422370617696162E-2</v>
      </c>
      <c r="N242" s="8">
        <f t="shared" si="91"/>
        <v>385</v>
      </c>
      <c r="O242" s="31">
        <f t="shared" si="92"/>
        <v>0.57669138219237581</v>
      </c>
      <c r="P242" s="9">
        <v>2.3515579071134628E-2</v>
      </c>
      <c r="Q242" s="8">
        <f t="shared" si="93"/>
        <v>251</v>
      </c>
      <c r="R242" s="31">
        <f t="shared" si="94"/>
        <v>4.8226368159769571E-2</v>
      </c>
      <c r="S242" s="10">
        <v>0.40379567938623057</v>
      </c>
      <c r="T242" s="8">
        <f t="shared" si="95"/>
        <v>443</v>
      </c>
      <c r="U242" s="31">
        <f t="shared" si="96"/>
        <v>0.65017009088976674</v>
      </c>
      <c r="V242" s="16">
        <v>3.345648604269294E-2</v>
      </c>
      <c r="W242" s="97">
        <f t="shared" si="107"/>
        <v>77</v>
      </c>
      <c r="X242" s="31">
        <f t="shared" si="97"/>
        <v>-0.93512529790125187</v>
      </c>
      <c r="Y242" s="11">
        <v>78710</v>
      </c>
      <c r="Z242" s="8">
        <f t="shared" si="98"/>
        <v>68</v>
      </c>
      <c r="AA242" s="31">
        <f t="shared" si="99"/>
        <v>-0.74086505042633433</v>
      </c>
      <c r="AB242" s="9">
        <v>5.7000000000000002E-2</v>
      </c>
      <c r="AC242" s="97">
        <f t="shared" si="108"/>
        <v>333</v>
      </c>
      <c r="AD242" s="31">
        <f t="shared" si="100"/>
        <v>0.41975741927691179</v>
      </c>
      <c r="AE242" s="16">
        <v>0.9550299800133244</v>
      </c>
      <c r="AF242" s="8">
        <f t="shared" si="101"/>
        <v>195</v>
      </c>
      <c r="AG242" s="31">
        <f t="shared" si="102"/>
        <v>-0.15753497857412854</v>
      </c>
      <c r="AH242" s="12">
        <v>2.2606666666666668</v>
      </c>
      <c r="AI242" s="97">
        <f t="shared" si="109"/>
        <v>160</v>
      </c>
      <c r="AJ242" s="31">
        <f t="shared" si="103"/>
        <v>-0.23760727001225745</v>
      </c>
      <c r="AK242" s="11">
        <v>148682.99596204321</v>
      </c>
      <c r="AL242" s="36"/>
    </row>
    <row r="243" spans="1:38" x14ac:dyDescent="0.3">
      <c r="A243" t="s">
        <v>378</v>
      </c>
      <c r="B243" s="3" t="s">
        <v>770</v>
      </c>
      <c r="C243" s="4" t="s">
        <v>82</v>
      </c>
      <c r="D243" s="5" t="s">
        <v>37</v>
      </c>
      <c r="E243" s="34">
        <f t="shared" si="84"/>
        <v>-1.0082021100456584E-2</v>
      </c>
      <c r="F243" s="6">
        <f t="shared" si="85"/>
        <v>28.222967496393203</v>
      </c>
      <c r="G243" s="7">
        <f t="shared" si="86"/>
        <v>237</v>
      </c>
      <c r="H243" s="97">
        <f t="shared" si="87"/>
        <v>359</v>
      </c>
      <c r="I243" s="31">
        <f t="shared" si="88"/>
        <v>0.17901575961536143</v>
      </c>
      <c r="J243" s="9">
        <v>6.2054700068949753E-2</v>
      </c>
      <c r="K243" s="8">
        <f t="shared" si="89"/>
        <v>519</v>
      </c>
      <c r="L243" s="31">
        <f t="shared" si="90"/>
        <v>1.0550486774737424</v>
      </c>
      <c r="M243" s="9">
        <v>6.1266167460857727E-3</v>
      </c>
      <c r="N243" s="8">
        <f t="shared" si="91"/>
        <v>228</v>
      </c>
      <c r="O243" s="31">
        <f t="shared" si="92"/>
        <v>0.11841447631450236</v>
      </c>
      <c r="P243" s="9">
        <v>5.3991811668372566E-2</v>
      </c>
      <c r="Q243" s="8">
        <f t="shared" si="93"/>
        <v>275</v>
      </c>
      <c r="R243" s="31">
        <f t="shared" si="94"/>
        <v>4.9166917453359056E-2</v>
      </c>
      <c r="S243" s="10">
        <v>0.32460506383899584</v>
      </c>
      <c r="T243" s="8">
        <f t="shared" si="95"/>
        <v>148</v>
      </c>
      <c r="U243" s="31">
        <f t="shared" si="96"/>
        <v>-0.21536291622117829</v>
      </c>
      <c r="V243" s="16">
        <v>8.9537334960612447E-2</v>
      </c>
      <c r="W243" s="97">
        <f t="shared" si="107"/>
        <v>215</v>
      </c>
      <c r="X243" s="31">
        <f t="shared" si="97"/>
        <v>-0.46188502159865652</v>
      </c>
      <c r="Y243" s="11">
        <v>100524</v>
      </c>
      <c r="Z243" s="8">
        <f t="shared" si="98"/>
        <v>128</v>
      </c>
      <c r="AA243" s="31">
        <f t="shared" si="99"/>
        <v>-0.3161612288664149</v>
      </c>
      <c r="AB243" s="9">
        <v>0.05</v>
      </c>
      <c r="AC243" s="97">
        <f t="shared" si="108"/>
        <v>328</v>
      </c>
      <c r="AD243" s="31">
        <f t="shared" si="100"/>
        <v>0.40421641280753301</v>
      </c>
      <c r="AE243" s="16">
        <v>0.9541637990364763</v>
      </c>
      <c r="AF243" s="8">
        <f t="shared" si="101"/>
        <v>477</v>
      </c>
      <c r="AG243" s="31">
        <f t="shared" si="102"/>
        <v>0.55461792623657957</v>
      </c>
      <c r="AH243" s="12">
        <v>1.4856666666666667</v>
      </c>
      <c r="AI243" s="97">
        <f t="shared" si="109"/>
        <v>393</v>
      </c>
      <c r="AJ243" s="31">
        <f t="shared" si="103"/>
        <v>-0.14256500728408877</v>
      </c>
      <c r="AK243" s="11">
        <v>268613.94914520666</v>
      </c>
      <c r="AL243" s="36"/>
    </row>
    <row r="244" spans="1:38" x14ac:dyDescent="0.3">
      <c r="A244" t="s">
        <v>181</v>
      </c>
      <c r="B244" s="3" t="s">
        <v>843</v>
      </c>
      <c r="C244" s="4" t="s">
        <v>43</v>
      </c>
      <c r="D244" s="5" t="s">
        <v>44</v>
      </c>
      <c r="E244" s="34">
        <f t="shared" si="84"/>
        <v>7.5606449626013927E-2</v>
      </c>
      <c r="F244" s="6">
        <f t="shared" si="85"/>
        <v>27.949700613714853</v>
      </c>
      <c r="G244" s="7">
        <f t="shared" si="86"/>
        <v>238</v>
      </c>
      <c r="H244" s="97">
        <f t="shared" si="87"/>
        <v>160</v>
      </c>
      <c r="I244" s="31">
        <f t="shared" si="88"/>
        <v>-0.41544767297004842</v>
      </c>
      <c r="J244" s="9">
        <v>1.1974209395148927E-2</v>
      </c>
      <c r="K244" s="8">
        <f t="shared" si="89"/>
        <v>50</v>
      </c>
      <c r="L244" s="31">
        <f t="shared" si="90"/>
        <v>-1.2696867058958357</v>
      </c>
      <c r="M244" s="9">
        <v>8.4525357607282178E-2</v>
      </c>
      <c r="N244" s="8">
        <f t="shared" si="91"/>
        <v>360</v>
      </c>
      <c r="O244" s="31">
        <f t="shared" si="92"/>
        <v>0.50310671398182438</v>
      </c>
      <c r="P244" s="9">
        <v>2.8409090909090908E-2</v>
      </c>
      <c r="Q244" s="8">
        <f t="shared" si="93"/>
        <v>386</v>
      </c>
      <c r="R244" s="31">
        <f t="shared" si="94"/>
        <v>5.302226144051659E-2</v>
      </c>
      <c r="S244" s="10">
        <v>0</v>
      </c>
      <c r="T244" s="8">
        <f t="shared" si="95"/>
        <v>277</v>
      </c>
      <c r="U244" s="31">
        <f t="shared" si="96"/>
        <v>0.23559182400862899</v>
      </c>
      <c r="V244" s="16">
        <v>6.031843233312921E-2</v>
      </c>
      <c r="W244" s="97">
        <f t="shared" si="107"/>
        <v>234</v>
      </c>
      <c r="X244" s="31">
        <f t="shared" si="97"/>
        <v>-0.39491460200820488</v>
      </c>
      <c r="Y244" s="11">
        <v>103611</v>
      </c>
      <c r="Z244" s="8">
        <f t="shared" si="98"/>
        <v>246</v>
      </c>
      <c r="AA244" s="31">
        <f t="shared" si="99"/>
        <v>0.16921456720206457</v>
      </c>
      <c r="AB244" s="9">
        <v>4.2000000000000003E-2</v>
      </c>
      <c r="AC244" s="97">
        <f t="shared" si="108"/>
        <v>247</v>
      </c>
      <c r="AD244" s="31">
        <f t="shared" si="100"/>
        <v>0.17372588528739072</v>
      </c>
      <c r="AE244" s="16">
        <v>0.94131736526946108</v>
      </c>
      <c r="AF244" s="8">
        <f t="shared" si="101"/>
        <v>46</v>
      </c>
      <c r="AG244" s="31">
        <f t="shared" si="102"/>
        <v>-0.75972534883557041</v>
      </c>
      <c r="AH244" s="12">
        <v>2.9160000000000004</v>
      </c>
      <c r="AI244" s="97">
        <f t="shared" si="109"/>
        <v>238</v>
      </c>
      <c r="AJ244" s="31">
        <f t="shared" si="103"/>
        <v>-0.21170107344337116</v>
      </c>
      <c r="AK244" s="11">
        <v>181373.24089805825</v>
      </c>
      <c r="AL244" s="36"/>
    </row>
    <row r="245" spans="1:38" x14ac:dyDescent="0.3">
      <c r="A245" t="s">
        <v>575</v>
      </c>
      <c r="B245" s="3" t="s">
        <v>1149</v>
      </c>
      <c r="C245" s="4" t="s">
        <v>136</v>
      </c>
      <c r="D245" s="5" t="s">
        <v>44</v>
      </c>
      <c r="E245" s="34">
        <f t="shared" si="84"/>
        <v>7.9767910198642072E-2</v>
      </c>
      <c r="F245" s="6">
        <f t="shared" si="85"/>
        <v>27.936429407583738</v>
      </c>
      <c r="G245" s="7">
        <f t="shared" si="86"/>
        <v>239</v>
      </c>
      <c r="H245" s="97">
        <f t="shared" si="87"/>
        <v>458</v>
      </c>
      <c r="I245" s="31">
        <f t="shared" si="88"/>
        <v>0.57934218068832788</v>
      </c>
      <c r="J245" s="9">
        <v>9.5780144727213523E-2</v>
      </c>
      <c r="K245" s="8">
        <f t="shared" si="89"/>
        <v>385</v>
      </c>
      <c r="L245" s="31">
        <f t="shared" si="90"/>
        <v>0.51335188844362589</v>
      </c>
      <c r="M245" s="9">
        <v>2.4394651246837731E-2</v>
      </c>
      <c r="N245" s="8">
        <f t="shared" si="91"/>
        <v>172</v>
      </c>
      <c r="O245" s="31">
        <f t="shared" si="92"/>
        <v>-0.1364245620115849</v>
      </c>
      <c r="P245" s="9">
        <v>7.0939062789405441E-2</v>
      </c>
      <c r="Q245" s="8">
        <f t="shared" si="93"/>
        <v>287</v>
      </c>
      <c r="R245" s="31">
        <f t="shared" si="94"/>
        <v>4.9497135756827342E-2</v>
      </c>
      <c r="S245" s="10">
        <v>0.29680195889292871</v>
      </c>
      <c r="T245" s="8">
        <f t="shared" si="95"/>
        <v>401</v>
      </c>
      <c r="U245" s="31">
        <f t="shared" si="96"/>
        <v>0.576237504354707</v>
      </c>
      <c r="V245" s="16">
        <v>3.8246831623415814E-2</v>
      </c>
      <c r="W245" s="97">
        <f t="shared" si="107"/>
        <v>204</v>
      </c>
      <c r="X245" s="31">
        <f t="shared" si="97"/>
        <v>-0.49830981411319109</v>
      </c>
      <c r="Y245" s="11">
        <v>98845</v>
      </c>
      <c r="Z245" s="8">
        <f t="shared" si="98"/>
        <v>141</v>
      </c>
      <c r="AA245" s="31">
        <f t="shared" si="99"/>
        <v>-0.25548925435785491</v>
      </c>
      <c r="AB245" s="9">
        <v>4.9000000000000002E-2</v>
      </c>
      <c r="AC245" s="97">
        <f t="shared" si="108"/>
        <v>243</v>
      </c>
      <c r="AD245" s="31">
        <f t="shared" si="100"/>
        <v>0.15999005152295837</v>
      </c>
      <c r="AE245" s="16">
        <v>0.9405517959396148</v>
      </c>
      <c r="AF245" s="8">
        <f t="shared" si="101"/>
        <v>194</v>
      </c>
      <c r="AG245" s="31">
        <f t="shared" si="102"/>
        <v>-0.15876018787272747</v>
      </c>
      <c r="AH245" s="12">
        <v>2.262</v>
      </c>
      <c r="AI245" s="97">
        <f t="shared" si="109"/>
        <v>283</v>
      </c>
      <c r="AJ245" s="31">
        <f t="shared" si="103"/>
        <v>-0.19686648507210514</v>
      </c>
      <c r="AK245" s="11">
        <v>200092.55872968762</v>
      </c>
      <c r="AL245" s="36"/>
    </row>
    <row r="246" spans="1:38" x14ac:dyDescent="0.3">
      <c r="A246" t="s">
        <v>310</v>
      </c>
      <c r="B246" s="3" t="s">
        <v>108</v>
      </c>
      <c r="C246" s="4" t="s">
        <v>32</v>
      </c>
      <c r="D246" s="5" t="s">
        <v>33</v>
      </c>
      <c r="E246" s="34">
        <f t="shared" si="84"/>
        <v>8.2438244068877342E-2</v>
      </c>
      <c r="F246" s="6">
        <f t="shared" si="85"/>
        <v>27.927913514999322</v>
      </c>
      <c r="G246" s="7">
        <f t="shared" si="86"/>
        <v>240</v>
      </c>
      <c r="H246" s="97">
        <f t="shared" si="87"/>
        <v>215</v>
      </c>
      <c r="I246" s="31">
        <f t="shared" si="88"/>
        <v>-0.2171231215651937</v>
      </c>
      <c r="J246" s="9">
        <v>2.8682034136899626E-2</v>
      </c>
      <c r="K246" s="8">
        <f t="shared" si="89"/>
        <v>82</v>
      </c>
      <c r="L246" s="31">
        <f t="shared" si="90"/>
        <v>-0.83950280633510854</v>
      </c>
      <c r="M246" s="9">
        <v>7.0017953321364457E-2</v>
      </c>
      <c r="N246" s="8">
        <f t="shared" si="91"/>
        <v>299</v>
      </c>
      <c r="O246" s="31">
        <f t="shared" si="92"/>
        <v>0.35605071832122659</v>
      </c>
      <c r="P246" s="9">
        <v>3.8188577222034469E-2</v>
      </c>
      <c r="Q246" s="8">
        <f t="shared" si="93"/>
        <v>112</v>
      </c>
      <c r="R246" s="31">
        <f t="shared" si="94"/>
        <v>3.676905622700994E-2</v>
      </c>
      <c r="S246" s="10">
        <v>1.3684570646595964</v>
      </c>
      <c r="T246" s="8">
        <f t="shared" si="95"/>
        <v>211</v>
      </c>
      <c r="U246" s="31">
        <f t="shared" si="96"/>
        <v>-1.4406816226238527E-2</v>
      </c>
      <c r="V246" s="16">
        <v>7.651670074982958E-2</v>
      </c>
      <c r="W246" s="97">
        <f t="shared" si="107"/>
        <v>178</v>
      </c>
      <c r="X246" s="31">
        <f t="shared" si="97"/>
        <v>-0.61268236094858497</v>
      </c>
      <c r="Y246" s="11">
        <v>93573</v>
      </c>
      <c r="Z246" s="8">
        <f t="shared" si="98"/>
        <v>366</v>
      </c>
      <c r="AA246" s="31">
        <f t="shared" si="99"/>
        <v>0.47257443974486407</v>
      </c>
      <c r="AB246" s="9">
        <v>3.7000000000000005E-2</v>
      </c>
      <c r="AC246" s="97">
        <f t="shared" si="108"/>
        <v>168</v>
      </c>
      <c r="AD246" s="31">
        <f t="shared" si="100"/>
        <v>-0.18530410636423333</v>
      </c>
      <c r="AE246" s="16">
        <v>0.92130675981097188</v>
      </c>
      <c r="AF246" s="8">
        <f t="shared" si="101"/>
        <v>532</v>
      </c>
      <c r="AG246" s="31">
        <f t="shared" si="102"/>
        <v>1.0888091804257731</v>
      </c>
      <c r="AH246" s="12">
        <v>0.90433333333333332</v>
      </c>
      <c r="AI246" s="97">
        <f t="shared" si="109"/>
        <v>514</v>
      </c>
      <c r="AJ246" s="31">
        <f t="shared" si="103"/>
        <v>8.5566000733863473E-2</v>
      </c>
      <c r="AK246" s="11">
        <v>556485.55969893944</v>
      </c>
      <c r="AL246" s="36"/>
    </row>
    <row r="247" spans="1:38" x14ac:dyDescent="0.3">
      <c r="A247" t="s">
        <v>771</v>
      </c>
      <c r="B247" s="3" t="s">
        <v>680</v>
      </c>
      <c r="C247" s="4" t="s">
        <v>61</v>
      </c>
      <c r="D247" s="5" t="s">
        <v>44</v>
      </c>
      <c r="E247" s="34">
        <f t="shared" si="84"/>
        <v>9.5882520075555422E-2</v>
      </c>
      <c r="F247" s="6">
        <f t="shared" si="85"/>
        <v>27.885038722590668</v>
      </c>
      <c r="G247" s="7">
        <f t="shared" si="86"/>
        <v>241</v>
      </c>
      <c r="H247" s="97">
        <f t="shared" si="87"/>
        <v>220</v>
      </c>
      <c r="I247" s="31">
        <f t="shared" si="88"/>
        <v>-0.20475492095932823</v>
      </c>
      <c r="J247" s="9">
        <v>2.9723991507430991E-2</v>
      </c>
      <c r="K247" s="8">
        <f t="shared" si="89"/>
        <v>105</v>
      </c>
      <c r="L247" s="31">
        <f t="shared" si="90"/>
        <v>-0.60873638394029983</v>
      </c>
      <c r="M247" s="9">
        <v>6.2235649546827795E-2</v>
      </c>
      <c r="N247" s="8">
        <f t="shared" si="91"/>
        <v>327</v>
      </c>
      <c r="O247" s="31">
        <f t="shared" si="92"/>
        <v>0.43369492126215103</v>
      </c>
      <c r="P247" s="9">
        <v>3.3025099075297229E-2</v>
      </c>
      <c r="Q247" s="8">
        <f t="shared" si="93"/>
        <v>386</v>
      </c>
      <c r="R247" s="31">
        <f t="shared" si="94"/>
        <v>5.302226144051659E-2</v>
      </c>
      <c r="S247" s="10">
        <v>0</v>
      </c>
      <c r="T247" s="8">
        <f t="shared" si="95"/>
        <v>153</v>
      </c>
      <c r="U247" s="31">
        <f t="shared" si="96"/>
        <v>-0.18447388695418709</v>
      </c>
      <c r="V247" s="16">
        <v>8.7535928926051734E-2</v>
      </c>
      <c r="W247" s="97">
        <f t="shared" si="107"/>
        <v>220</v>
      </c>
      <c r="X247" s="31">
        <f t="shared" si="97"/>
        <v>-0.44613493263763676</v>
      </c>
      <c r="Y247" s="11">
        <v>101250</v>
      </c>
      <c r="Z247" s="8">
        <f t="shared" si="98"/>
        <v>141</v>
      </c>
      <c r="AA247" s="31">
        <f t="shared" si="99"/>
        <v>-0.25548925435785491</v>
      </c>
      <c r="AB247" s="9">
        <v>4.9000000000000002E-2</v>
      </c>
      <c r="AC247" s="97">
        <f t="shared" si="108"/>
        <v>455</v>
      </c>
      <c r="AD247" s="31">
        <f t="shared" si="100"/>
        <v>0.7409808737659942</v>
      </c>
      <c r="AE247" s="16">
        <v>0.97293343087051942</v>
      </c>
      <c r="AF247" s="8">
        <f t="shared" si="101"/>
        <v>304</v>
      </c>
      <c r="AG247" s="31">
        <f t="shared" si="102"/>
        <v>6.0858578901155272E-2</v>
      </c>
      <c r="AH247" s="12">
        <v>2.0230000000000001</v>
      </c>
      <c r="AI247" s="97">
        <f t="shared" si="109"/>
        <v>180</v>
      </c>
      <c r="AJ247" s="31">
        <f t="shared" si="103"/>
        <v>-0.23023712377523781</v>
      </c>
      <c r="AK247" s="11">
        <v>157983.16030927835</v>
      </c>
      <c r="AL247" s="36"/>
    </row>
    <row r="248" spans="1:38" x14ac:dyDescent="0.3">
      <c r="A248" t="s">
        <v>1054</v>
      </c>
      <c r="B248" s="3" t="s">
        <v>977</v>
      </c>
      <c r="C248" s="4" t="s">
        <v>89</v>
      </c>
      <c r="D248" s="5" t="s">
        <v>37</v>
      </c>
      <c r="E248" s="34">
        <f t="shared" si="84"/>
        <v>9.8084468241863704E-2</v>
      </c>
      <c r="F248" s="6">
        <f t="shared" si="85"/>
        <v>27.878016546723543</v>
      </c>
      <c r="G248" s="7">
        <f t="shared" si="86"/>
        <v>242</v>
      </c>
      <c r="H248" s="97">
        <f t="shared" si="87"/>
        <v>165</v>
      </c>
      <c r="I248" s="31">
        <f t="shared" si="88"/>
        <v>-0.39068990272738641</v>
      </c>
      <c r="J248" s="9">
        <v>1.4059924367303411E-2</v>
      </c>
      <c r="K248" s="8">
        <f t="shared" si="89"/>
        <v>104</v>
      </c>
      <c r="L248" s="31">
        <f t="shared" si="90"/>
        <v>-0.62607916689616616</v>
      </c>
      <c r="M248" s="9">
        <v>6.2820512820512819E-2</v>
      </c>
      <c r="N248" s="8">
        <f t="shared" si="91"/>
        <v>472</v>
      </c>
      <c r="O248" s="31">
        <f t="shared" si="92"/>
        <v>0.76230547227909484</v>
      </c>
      <c r="P248" s="9">
        <v>1.1171910624715002E-2</v>
      </c>
      <c r="Q248" s="8">
        <f t="shared" si="93"/>
        <v>386</v>
      </c>
      <c r="R248" s="31">
        <f t="shared" si="94"/>
        <v>5.302226144051659E-2</v>
      </c>
      <c r="S248" s="10">
        <v>0</v>
      </c>
      <c r="T248" s="8">
        <f t="shared" si="95"/>
        <v>249</v>
      </c>
      <c r="U248" s="31">
        <f t="shared" si="96"/>
        <v>0.12268190939003584</v>
      </c>
      <c r="V248" s="16">
        <v>6.7634252539912912E-2</v>
      </c>
      <c r="W248" s="97">
        <f t="shared" si="107"/>
        <v>198</v>
      </c>
      <c r="X248" s="31">
        <f t="shared" si="97"/>
        <v>-0.51675000091328305</v>
      </c>
      <c r="Y248" s="11">
        <v>97995</v>
      </c>
      <c r="Z248" s="8">
        <f t="shared" si="98"/>
        <v>164</v>
      </c>
      <c r="AA248" s="31">
        <f t="shared" si="99"/>
        <v>-0.13414530534073493</v>
      </c>
      <c r="AB248" s="9">
        <v>4.7E-2</v>
      </c>
      <c r="AC248" s="97">
        <f t="shared" si="108"/>
        <v>219</v>
      </c>
      <c r="AD248" s="31">
        <f t="shared" si="100"/>
        <v>5.662639769004138E-2</v>
      </c>
      <c r="AE248" s="16">
        <v>0.93479080286468152</v>
      </c>
      <c r="AF248" s="8">
        <f t="shared" si="101"/>
        <v>391</v>
      </c>
      <c r="AG248" s="31">
        <f t="shared" si="102"/>
        <v>0.24065804347056843</v>
      </c>
      <c r="AH248" s="12">
        <v>1.8273333333333335</v>
      </c>
      <c r="AI248" s="97">
        <f t="shared" si="109"/>
        <v>255</v>
      </c>
      <c r="AJ248" s="31">
        <f t="shared" si="103"/>
        <v>-0.20651403906224375</v>
      </c>
      <c r="AK248" s="11">
        <v>187918.60250525913</v>
      </c>
      <c r="AL248" s="36"/>
    </row>
    <row r="249" spans="1:38" x14ac:dyDescent="0.3">
      <c r="A249" t="s">
        <v>152</v>
      </c>
      <c r="B249" s="3" t="s">
        <v>545</v>
      </c>
      <c r="C249" s="4" t="s">
        <v>72</v>
      </c>
      <c r="D249" s="5" t="s">
        <v>37</v>
      </c>
      <c r="E249" s="34">
        <f t="shared" si="84"/>
        <v>9.9282575581725596E-2</v>
      </c>
      <c r="F249" s="6">
        <f t="shared" si="85"/>
        <v>27.874195693636747</v>
      </c>
      <c r="G249" s="7">
        <f t="shared" si="86"/>
        <v>243</v>
      </c>
      <c r="H249" s="97">
        <f t="shared" si="87"/>
        <v>389</v>
      </c>
      <c r="I249" s="31">
        <f t="shared" si="88"/>
        <v>0.27307410442105651</v>
      </c>
      <c r="J249" s="9">
        <v>6.9978632478632452E-2</v>
      </c>
      <c r="K249" s="8">
        <f t="shared" si="89"/>
        <v>321</v>
      </c>
      <c r="L249" s="31">
        <f t="shared" si="90"/>
        <v>0.34062100925684963</v>
      </c>
      <c r="M249" s="9">
        <v>3.021978021978022E-2</v>
      </c>
      <c r="N249" s="8">
        <f t="shared" si="91"/>
        <v>186</v>
      </c>
      <c r="O249" s="31">
        <f t="shared" si="92"/>
        <v>-7.0759786524992041E-2</v>
      </c>
      <c r="P249" s="9">
        <v>6.6572237960339939E-2</v>
      </c>
      <c r="Q249" s="8">
        <f t="shared" si="93"/>
        <v>104</v>
      </c>
      <c r="R249" s="31">
        <f t="shared" si="94"/>
        <v>3.5233400167770733E-2</v>
      </c>
      <c r="S249" s="10">
        <v>1.4977533699450822</v>
      </c>
      <c r="T249" s="8">
        <f t="shared" si="95"/>
        <v>365</v>
      </c>
      <c r="U249" s="31">
        <f t="shared" si="96"/>
        <v>0.50206322093473543</v>
      </c>
      <c r="V249" s="16">
        <v>4.3052837573385516E-2</v>
      </c>
      <c r="W249" s="97">
        <f t="shared" si="107"/>
        <v>319</v>
      </c>
      <c r="X249" s="31">
        <f t="shared" si="97"/>
        <v>-6.6484027929861092E-2</v>
      </c>
      <c r="Y249" s="11">
        <v>118750</v>
      </c>
      <c r="Z249" s="8">
        <f t="shared" si="98"/>
        <v>128</v>
      </c>
      <c r="AA249" s="31">
        <f t="shared" si="99"/>
        <v>-0.3161612288664149</v>
      </c>
      <c r="AB249" s="9">
        <v>0.05</v>
      </c>
      <c r="AC249" s="97">
        <f t="shared" si="108"/>
        <v>289</v>
      </c>
      <c r="AD249" s="31">
        <f t="shared" si="100"/>
        <v>0.29282523431279373</v>
      </c>
      <c r="AE249" s="16">
        <v>0.94795539033457255</v>
      </c>
      <c r="AF249" s="8">
        <f t="shared" si="101"/>
        <v>7</v>
      </c>
      <c r="AG249" s="31">
        <f t="shared" si="102"/>
        <v>-1.4489055792975458</v>
      </c>
      <c r="AH249" s="12">
        <v>3.6660000000000004</v>
      </c>
      <c r="AI249" s="97">
        <f t="shared" si="109"/>
        <v>54</v>
      </c>
      <c r="AJ249" s="31">
        <f t="shared" si="103"/>
        <v>-0.27452648042958522</v>
      </c>
      <c r="AK249" s="11">
        <v>102095.7623564653</v>
      </c>
      <c r="AL249" s="36"/>
    </row>
    <row r="250" spans="1:38" x14ac:dyDescent="0.3">
      <c r="A250" t="s">
        <v>141</v>
      </c>
      <c r="B250" s="3" t="s">
        <v>602</v>
      </c>
      <c r="C250" s="4" t="s">
        <v>47</v>
      </c>
      <c r="D250" s="5" t="s">
        <v>44</v>
      </c>
      <c r="E250" s="34">
        <f t="shared" si="84"/>
        <v>0.14162704270847437</v>
      </c>
      <c r="F250" s="6">
        <f t="shared" si="85"/>
        <v>27.739156050236645</v>
      </c>
      <c r="G250" s="7">
        <f t="shared" si="86"/>
        <v>244</v>
      </c>
      <c r="H250" s="97">
        <f t="shared" si="87"/>
        <v>321</v>
      </c>
      <c r="I250" s="31">
        <f t="shared" si="88"/>
        <v>8.2807336369708134E-2</v>
      </c>
      <c r="J250" s="9">
        <v>5.3949634594795848E-2</v>
      </c>
      <c r="K250" s="8">
        <f t="shared" si="89"/>
        <v>162</v>
      </c>
      <c r="L250" s="31">
        <f t="shared" si="90"/>
        <v>-0.23919359082584962</v>
      </c>
      <c r="M250" s="9">
        <v>4.9773289365210222E-2</v>
      </c>
      <c r="N250" s="8">
        <f t="shared" si="91"/>
        <v>199</v>
      </c>
      <c r="O250" s="31">
        <f t="shared" si="92"/>
        <v>-2.8304926978904632E-2</v>
      </c>
      <c r="P250" s="9">
        <v>6.3748913987836664E-2</v>
      </c>
      <c r="Q250" s="8">
        <f t="shared" si="93"/>
        <v>299</v>
      </c>
      <c r="R250" s="31">
        <f t="shared" si="94"/>
        <v>4.9874916759895624E-2</v>
      </c>
      <c r="S250" s="10">
        <v>0.26499425845773344</v>
      </c>
      <c r="T250" s="8">
        <f t="shared" si="95"/>
        <v>235</v>
      </c>
      <c r="U250" s="31">
        <f t="shared" si="96"/>
        <v>6.7924251884811701E-2</v>
      </c>
      <c r="V250" s="16">
        <v>7.1182188773910318E-2</v>
      </c>
      <c r="W250" s="97">
        <f t="shared" si="107"/>
        <v>285</v>
      </c>
      <c r="X250" s="31">
        <f t="shared" si="97"/>
        <v>-0.21919046897203442</v>
      </c>
      <c r="Y250" s="11">
        <v>111711</v>
      </c>
      <c r="Z250" s="8">
        <f t="shared" si="98"/>
        <v>291</v>
      </c>
      <c r="AA250" s="31">
        <f t="shared" si="99"/>
        <v>0.29055851621918455</v>
      </c>
      <c r="AB250" s="9">
        <v>0.04</v>
      </c>
      <c r="AC250" s="97">
        <f t="shared" si="108"/>
        <v>211</v>
      </c>
      <c r="AD250" s="31">
        <f t="shared" si="100"/>
        <v>2.5811051181903404E-2</v>
      </c>
      <c r="AE250" s="16">
        <v>0.93307330361565133</v>
      </c>
      <c r="AF250" s="8">
        <f t="shared" si="101"/>
        <v>349</v>
      </c>
      <c r="AG250" s="31">
        <f t="shared" si="102"/>
        <v>0.14937995072493795</v>
      </c>
      <c r="AH250" s="12">
        <v>1.9266666666666667</v>
      </c>
      <c r="AI250" s="97">
        <f t="shared" si="109"/>
        <v>341</v>
      </c>
      <c r="AJ250" s="31">
        <f t="shared" si="103"/>
        <v>-0.17317888581432395</v>
      </c>
      <c r="AK250" s="11">
        <v>229983.22290433708</v>
      </c>
      <c r="AL250" s="36"/>
    </row>
    <row r="251" spans="1:38" ht="20.399999999999999" x14ac:dyDescent="0.3">
      <c r="A251" t="s">
        <v>443</v>
      </c>
      <c r="B251" s="3" t="s">
        <v>596</v>
      </c>
      <c r="C251" s="4" t="s">
        <v>54</v>
      </c>
      <c r="D251" s="5" t="s">
        <v>37</v>
      </c>
      <c r="E251" s="34">
        <f t="shared" si="84"/>
        <v>0.14628905665005063</v>
      </c>
      <c r="F251" s="6">
        <f t="shared" si="85"/>
        <v>27.724288542320856</v>
      </c>
      <c r="G251" s="7">
        <f t="shared" si="86"/>
        <v>245</v>
      </c>
      <c r="H251" s="97">
        <f t="shared" si="87"/>
        <v>159</v>
      </c>
      <c r="I251" s="31">
        <f t="shared" si="88"/>
        <v>-0.42035617108906503</v>
      </c>
      <c r="J251" s="9">
        <v>1.1560693641618602E-2</v>
      </c>
      <c r="K251" s="8">
        <f t="shared" si="89"/>
        <v>350</v>
      </c>
      <c r="L251" s="31">
        <f t="shared" si="90"/>
        <v>0.41303300747055871</v>
      </c>
      <c r="M251" s="9">
        <v>2.7777777777777776E-2</v>
      </c>
      <c r="N251" s="8">
        <f t="shared" si="91"/>
        <v>343</v>
      </c>
      <c r="O251" s="31">
        <f t="shared" si="92"/>
        <v>0.45770221113157833</v>
      </c>
      <c r="P251" s="9">
        <v>3.1428571428571431E-2</v>
      </c>
      <c r="Q251" s="8">
        <f t="shared" si="93"/>
        <v>386</v>
      </c>
      <c r="R251" s="31">
        <f t="shared" si="94"/>
        <v>5.302226144051659E-2</v>
      </c>
      <c r="S251" s="10">
        <v>0</v>
      </c>
      <c r="T251" s="8">
        <f t="shared" si="95"/>
        <v>194</v>
      </c>
      <c r="U251" s="31">
        <f t="shared" si="96"/>
        <v>-6.0531859833861758E-2</v>
      </c>
      <c r="V251" s="16">
        <v>7.9505300353356886E-2</v>
      </c>
      <c r="W251" s="97">
        <f t="shared" si="107"/>
        <v>87</v>
      </c>
      <c r="X251" s="31">
        <f t="shared" si="97"/>
        <v>-0.90713960263993587</v>
      </c>
      <c r="Y251" s="11">
        <v>80000</v>
      </c>
      <c r="Z251" s="8">
        <f t="shared" si="98"/>
        <v>246</v>
      </c>
      <c r="AA251" s="31">
        <f t="shared" si="99"/>
        <v>0.16921456720206457</v>
      </c>
      <c r="AB251" s="9">
        <v>4.2000000000000003E-2</v>
      </c>
      <c r="AC251" s="97">
        <f t="shared" si="108"/>
        <v>275</v>
      </c>
      <c r="AD251" s="31">
        <f t="shared" si="100"/>
        <v>0.25027053875940175</v>
      </c>
      <c r="AE251" s="16">
        <v>0.94558359621451105</v>
      </c>
      <c r="AF251" s="8">
        <f t="shared" si="101"/>
        <v>518</v>
      </c>
      <c r="AG251" s="31">
        <f t="shared" si="102"/>
        <v>0.92340592511489894</v>
      </c>
      <c r="AH251" s="12">
        <v>1.0843333333333334</v>
      </c>
      <c r="AI251" s="97">
        <f t="shared" si="109"/>
        <v>315</v>
      </c>
      <c r="AJ251" s="31">
        <f t="shared" si="103"/>
        <v>-0.18107899913524469</v>
      </c>
      <c r="AK251" s="11">
        <v>220014.30914285715</v>
      </c>
      <c r="AL251" s="36"/>
    </row>
    <row r="252" spans="1:38" x14ac:dyDescent="0.3">
      <c r="A252" t="s">
        <v>812</v>
      </c>
      <c r="B252" s="3" t="s">
        <v>142</v>
      </c>
      <c r="C252" s="4" t="s">
        <v>143</v>
      </c>
      <c r="D252" s="5" t="s">
        <v>44</v>
      </c>
      <c r="E252" s="34">
        <f t="shared" si="84"/>
        <v>0.17424052460173611</v>
      </c>
      <c r="F252" s="6">
        <f t="shared" si="85"/>
        <v>27.635149239813952</v>
      </c>
      <c r="G252" s="7">
        <f t="shared" si="86"/>
        <v>246</v>
      </c>
      <c r="H252" s="97">
        <f t="shared" si="87"/>
        <v>372</v>
      </c>
      <c r="I252" s="31">
        <f t="shared" si="88"/>
        <v>0.21423990084951372</v>
      </c>
      <c r="J252" s="9">
        <v>6.5022153035564578E-2</v>
      </c>
      <c r="K252" s="8">
        <f t="shared" si="89"/>
        <v>75</v>
      </c>
      <c r="L252" s="31">
        <f t="shared" si="90"/>
        <v>-0.86958626125891225</v>
      </c>
      <c r="M252" s="9">
        <v>7.1032479535252185E-2</v>
      </c>
      <c r="N252" s="8">
        <f t="shared" si="91"/>
        <v>205</v>
      </c>
      <c r="O252" s="31">
        <f t="shared" si="92"/>
        <v>1.5587081346678125E-2</v>
      </c>
      <c r="P252" s="9">
        <v>6.0830017055144972E-2</v>
      </c>
      <c r="Q252" s="8">
        <f t="shared" si="93"/>
        <v>239</v>
      </c>
      <c r="R252" s="31">
        <f t="shared" si="94"/>
        <v>4.768066948649366E-2</v>
      </c>
      <c r="S252" s="10">
        <v>0.44974139869574992</v>
      </c>
      <c r="T252" s="8">
        <f t="shared" si="95"/>
        <v>180</v>
      </c>
      <c r="U252" s="31">
        <f t="shared" si="96"/>
        <v>-8.409023072025823E-2</v>
      </c>
      <c r="V252" s="16">
        <v>8.1031727916000912E-2</v>
      </c>
      <c r="W252" s="97">
        <f t="shared" si="107"/>
        <v>299</v>
      </c>
      <c r="X252" s="31">
        <f t="shared" si="97"/>
        <v>-0.16298044073787174</v>
      </c>
      <c r="Y252" s="11">
        <v>114302</v>
      </c>
      <c r="Z252" s="8">
        <f t="shared" si="98"/>
        <v>266</v>
      </c>
      <c r="AA252" s="31">
        <f t="shared" si="99"/>
        <v>0.22988654171062498</v>
      </c>
      <c r="AB252" s="9">
        <v>4.0999999999999995E-2</v>
      </c>
      <c r="AC252" s="97">
        <f t="shared" si="108"/>
        <v>320</v>
      </c>
      <c r="AD252" s="31">
        <f t="shared" si="100"/>
        <v>0.38761648382660174</v>
      </c>
      <c r="AE252" s="16">
        <v>0.95323859881031059</v>
      </c>
      <c r="AF252" s="8">
        <f t="shared" si="101"/>
        <v>184</v>
      </c>
      <c r="AG252" s="31">
        <f t="shared" si="102"/>
        <v>-0.18326437384470856</v>
      </c>
      <c r="AH252" s="12">
        <v>2.2886666666666664</v>
      </c>
      <c r="AI252" s="97">
        <f t="shared" si="109"/>
        <v>275</v>
      </c>
      <c r="AJ252" s="31">
        <f t="shared" si="103"/>
        <v>-0.19922758698802254</v>
      </c>
      <c r="AK252" s="11">
        <v>197113.15572295929</v>
      </c>
      <c r="AL252" s="36"/>
    </row>
    <row r="253" spans="1:38" x14ac:dyDescent="0.3">
      <c r="A253" t="s">
        <v>322</v>
      </c>
      <c r="B253" s="3" t="s">
        <v>294</v>
      </c>
      <c r="C253" s="4" t="s">
        <v>295</v>
      </c>
      <c r="D253" s="5" t="s">
        <v>33</v>
      </c>
      <c r="E253" s="34">
        <f t="shared" si="84"/>
        <v>0.23120757679568421</v>
      </c>
      <c r="F253" s="6">
        <f t="shared" si="85"/>
        <v>27.453477089098278</v>
      </c>
      <c r="G253" s="7">
        <f t="shared" si="86"/>
        <v>247</v>
      </c>
      <c r="H253" s="97">
        <f t="shared" si="87"/>
        <v>485</v>
      </c>
      <c r="I253" s="31">
        <f t="shared" si="88"/>
        <v>0.76633256309580555</v>
      </c>
      <c r="J253" s="9">
        <v>0.11153312395004011</v>
      </c>
      <c r="K253" s="8">
        <f t="shared" si="89"/>
        <v>381</v>
      </c>
      <c r="L253" s="31">
        <f t="shared" si="90"/>
        <v>0.508650130614973</v>
      </c>
      <c r="M253" s="9">
        <v>2.4553212043149253E-2</v>
      </c>
      <c r="N253" s="8">
        <f t="shared" si="91"/>
        <v>223</v>
      </c>
      <c r="O253" s="31">
        <f t="shared" si="92"/>
        <v>9.3851982078690332E-2</v>
      </c>
      <c r="P253" s="9">
        <v>5.562526139690506E-2</v>
      </c>
      <c r="Q253" s="8">
        <f t="shared" si="93"/>
        <v>265</v>
      </c>
      <c r="R253" s="31">
        <f t="shared" si="94"/>
        <v>4.8729735260746913E-2</v>
      </c>
      <c r="S253" s="10">
        <v>0.36141411486397684</v>
      </c>
      <c r="T253" s="8">
        <f t="shared" si="95"/>
        <v>205</v>
      </c>
      <c r="U253" s="31">
        <f t="shared" si="96"/>
        <v>-3.2634668750124649E-2</v>
      </c>
      <c r="V253" s="16">
        <v>7.7697745764972653E-2</v>
      </c>
      <c r="W253" s="97">
        <f t="shared" si="107"/>
        <v>247</v>
      </c>
      <c r="X253" s="31">
        <f t="shared" si="97"/>
        <v>-0.36026874516144386</v>
      </c>
      <c r="Y253" s="11">
        <v>105208</v>
      </c>
      <c r="Z253" s="8">
        <f t="shared" si="98"/>
        <v>396</v>
      </c>
      <c r="AA253" s="31">
        <f t="shared" si="99"/>
        <v>0.53324641425342412</v>
      </c>
      <c r="AB253" s="9">
        <v>3.6000000000000004E-2</v>
      </c>
      <c r="AC253" s="97">
        <f t="shared" si="108"/>
        <v>145</v>
      </c>
      <c r="AD253" s="31">
        <f t="shared" si="100"/>
        <v>-0.27975861965250071</v>
      </c>
      <c r="AE253" s="16">
        <v>0.91604231939336145</v>
      </c>
      <c r="AF253" s="8">
        <f t="shared" si="101"/>
        <v>201</v>
      </c>
      <c r="AG253" s="31">
        <f t="shared" si="102"/>
        <v>-0.14160725769234078</v>
      </c>
      <c r="AH253" s="12">
        <v>2.2433333333333336</v>
      </c>
      <c r="AI253" s="97">
        <f t="shared" si="109"/>
        <v>201</v>
      </c>
      <c r="AJ253" s="31">
        <f t="shared" si="103"/>
        <v>-0.22120952095086954</v>
      </c>
      <c r="AK253" s="11">
        <v>169374.81893152845</v>
      </c>
      <c r="AL253" s="36"/>
    </row>
    <row r="254" spans="1:38" x14ac:dyDescent="0.3">
      <c r="A254" t="s">
        <v>271</v>
      </c>
      <c r="B254" s="3" t="s">
        <v>194</v>
      </c>
      <c r="C254" s="4" t="s">
        <v>47</v>
      </c>
      <c r="D254" s="5" t="s">
        <v>44</v>
      </c>
      <c r="E254" s="34">
        <f t="shared" si="84"/>
        <v>0.23779512954638587</v>
      </c>
      <c r="F254" s="6">
        <f t="shared" si="85"/>
        <v>27.432468895237406</v>
      </c>
      <c r="G254" s="7">
        <f t="shared" si="86"/>
        <v>248</v>
      </c>
      <c r="H254" s="97">
        <f t="shared" si="87"/>
        <v>280</v>
      </c>
      <c r="I254" s="31">
        <f t="shared" si="88"/>
        <v>-4.3324989730644164E-2</v>
      </c>
      <c r="J254" s="9">
        <v>4.3323634012285783E-2</v>
      </c>
      <c r="K254" s="8">
        <f t="shared" si="89"/>
        <v>163</v>
      </c>
      <c r="L254" s="31">
        <f t="shared" si="90"/>
        <v>-0.23447356365679589</v>
      </c>
      <c r="M254" s="9">
        <v>4.9614112458654908E-2</v>
      </c>
      <c r="N254" s="8">
        <f t="shared" si="91"/>
        <v>220</v>
      </c>
      <c r="O254" s="31">
        <f t="shared" si="92"/>
        <v>6.970249869451639E-2</v>
      </c>
      <c r="P254" s="9">
        <v>5.7231245166279969E-2</v>
      </c>
      <c r="Q254" s="8">
        <f t="shared" si="93"/>
        <v>235</v>
      </c>
      <c r="R254" s="31">
        <f t="shared" si="94"/>
        <v>4.7501485312640861E-2</v>
      </c>
      <c r="S254" s="10">
        <v>0.46482801363495507</v>
      </c>
      <c r="T254" s="8">
        <f t="shared" si="95"/>
        <v>145</v>
      </c>
      <c r="U254" s="31">
        <f t="shared" si="96"/>
        <v>-0.22636863426362683</v>
      </c>
      <c r="V254" s="16">
        <v>9.0250433139077019E-2</v>
      </c>
      <c r="W254" s="97">
        <f t="shared" si="107"/>
        <v>303</v>
      </c>
      <c r="X254" s="31">
        <f t="shared" si="97"/>
        <v>-0.1382055074135129</v>
      </c>
      <c r="Y254" s="11">
        <v>115444</v>
      </c>
      <c r="Z254" s="8">
        <f t="shared" si="98"/>
        <v>218</v>
      </c>
      <c r="AA254" s="31">
        <f t="shared" si="99"/>
        <v>0.10854259269350501</v>
      </c>
      <c r="AB254" s="9">
        <v>4.2999999999999997E-2</v>
      </c>
      <c r="AC254" s="97">
        <f t="shared" si="108"/>
        <v>287</v>
      </c>
      <c r="AD254" s="31">
        <f t="shared" si="100"/>
        <v>0.29039954835664727</v>
      </c>
      <c r="AE254" s="16">
        <v>0.94782019426248021</v>
      </c>
      <c r="AF254" s="8">
        <f t="shared" si="101"/>
        <v>467</v>
      </c>
      <c r="AG254" s="31">
        <f t="shared" si="102"/>
        <v>0.50897887986376444</v>
      </c>
      <c r="AH254" s="12">
        <v>1.5353333333333332</v>
      </c>
      <c r="AI254" s="97">
        <f t="shared" si="109"/>
        <v>517</v>
      </c>
      <c r="AJ254" s="31">
        <f t="shared" si="103"/>
        <v>0.11371225818853996</v>
      </c>
      <c r="AK254" s="11">
        <v>592002.4696312364</v>
      </c>
      <c r="AL254" s="36"/>
    </row>
    <row r="255" spans="1:38" x14ac:dyDescent="0.3">
      <c r="A255" t="s">
        <v>154</v>
      </c>
      <c r="B255" s="3" t="s">
        <v>1026</v>
      </c>
      <c r="C255" s="4" t="s">
        <v>82</v>
      </c>
      <c r="D255" s="5" t="s">
        <v>37</v>
      </c>
      <c r="E255" s="34">
        <f t="shared" si="84"/>
        <v>0.26729775204057526</v>
      </c>
      <c r="F255" s="6">
        <f t="shared" si="85"/>
        <v>27.338382845953614</v>
      </c>
      <c r="G255" s="7">
        <f t="shared" si="86"/>
        <v>249</v>
      </c>
      <c r="H255" s="97">
        <f t="shared" si="87"/>
        <v>483</v>
      </c>
      <c r="I255" s="31">
        <f t="shared" si="88"/>
        <v>0.73842887496665399</v>
      </c>
      <c r="J255" s="9">
        <v>0.10918238155527416</v>
      </c>
      <c r="K255" s="8">
        <f t="shared" si="89"/>
        <v>155</v>
      </c>
      <c r="L255" s="31">
        <f t="shared" si="90"/>
        <v>-0.25535321731096483</v>
      </c>
      <c r="M255" s="9">
        <v>5.0318252193359711E-2</v>
      </c>
      <c r="N255" s="8">
        <f t="shared" si="91"/>
        <v>241</v>
      </c>
      <c r="O255" s="31">
        <f t="shared" si="92"/>
        <v>0.15802664861091595</v>
      </c>
      <c r="P255" s="9">
        <v>5.1357531474229244E-2</v>
      </c>
      <c r="Q255" s="8">
        <f t="shared" si="93"/>
        <v>88</v>
      </c>
      <c r="R255" s="31">
        <f t="shared" si="94"/>
        <v>3.1735343874719754E-2</v>
      </c>
      <c r="S255" s="10">
        <v>1.792276190762268</v>
      </c>
      <c r="T255" s="8">
        <f t="shared" si="95"/>
        <v>291</v>
      </c>
      <c r="U255" s="31">
        <f t="shared" si="96"/>
        <v>0.27087806224516991</v>
      </c>
      <c r="V255" s="16">
        <v>5.8032116064232128E-2</v>
      </c>
      <c r="W255" s="97">
        <f t="shared" ref="W255:W280" si="110">RANK(Y255,Y$7:Y$570,1)</f>
        <v>209</v>
      </c>
      <c r="X255" s="31">
        <f t="shared" si="97"/>
        <v>-0.48308038925005631</v>
      </c>
      <c r="Y255" s="11">
        <v>99547</v>
      </c>
      <c r="Z255" s="8">
        <f t="shared" si="98"/>
        <v>202</v>
      </c>
      <c r="AA255" s="31">
        <f t="shared" si="99"/>
        <v>4.7870618184944605E-2</v>
      </c>
      <c r="AB255" s="9">
        <v>4.4000000000000004E-2</v>
      </c>
      <c r="AC255" s="97">
        <f t="shared" ref="AC255:AC280" si="111">RANK(AE255,AE$7:AE$570,1)</f>
        <v>204</v>
      </c>
      <c r="AD255" s="31">
        <f t="shared" si="100"/>
        <v>2.9831305667716609E-3</v>
      </c>
      <c r="AE255" s="16">
        <v>0.93180098508101938</v>
      </c>
      <c r="AF255" s="8">
        <f t="shared" si="101"/>
        <v>490</v>
      </c>
      <c r="AG255" s="31">
        <f t="shared" si="102"/>
        <v>0.61036494932283714</v>
      </c>
      <c r="AH255" s="12">
        <v>1.425</v>
      </c>
      <c r="AI255" s="97">
        <f t="shared" ref="AI255:AI280" si="112">RANK(AK255,AK$7:AK$570,1)</f>
        <v>401</v>
      </c>
      <c r="AJ255" s="31">
        <f t="shared" si="103"/>
        <v>-0.13790325574608739</v>
      </c>
      <c r="AK255" s="11">
        <v>274496.4722397445</v>
      </c>
      <c r="AL255" s="36"/>
    </row>
    <row r="256" spans="1:38" x14ac:dyDescent="0.3">
      <c r="A256" t="s">
        <v>569</v>
      </c>
      <c r="B256" s="3" t="s">
        <v>438</v>
      </c>
      <c r="C256" s="4" t="s">
        <v>61</v>
      </c>
      <c r="D256" s="5" t="s">
        <v>44</v>
      </c>
      <c r="E256" s="34">
        <f t="shared" si="84"/>
        <v>0.28987047316644998</v>
      </c>
      <c r="F256" s="6">
        <f t="shared" si="85"/>
        <v>27.266396765640362</v>
      </c>
      <c r="G256" s="7">
        <f t="shared" si="86"/>
        <v>250</v>
      </c>
      <c r="H256" s="97">
        <f t="shared" si="87"/>
        <v>85</v>
      </c>
      <c r="I256" s="31">
        <f t="shared" si="88"/>
        <v>-0.70711756128953129</v>
      </c>
      <c r="J256" s="9">
        <v>-1.2597480503899194E-2</v>
      </c>
      <c r="K256" s="8">
        <f t="shared" si="89"/>
        <v>454</v>
      </c>
      <c r="L256" s="31">
        <f t="shared" si="90"/>
        <v>0.71697635790633008</v>
      </c>
      <c r="M256" s="9">
        <v>1.7527675276752766E-2</v>
      </c>
      <c r="N256" s="8">
        <f t="shared" si="91"/>
        <v>348</v>
      </c>
      <c r="O256" s="31">
        <f t="shared" si="92"/>
        <v>0.47020103431144</v>
      </c>
      <c r="P256" s="9">
        <v>3.0597377367654201E-2</v>
      </c>
      <c r="Q256" s="8">
        <f t="shared" si="93"/>
        <v>386</v>
      </c>
      <c r="R256" s="31">
        <f t="shared" si="94"/>
        <v>5.302226144051659E-2</v>
      </c>
      <c r="S256" s="10">
        <v>0</v>
      </c>
      <c r="T256" s="8">
        <f t="shared" si="95"/>
        <v>269</v>
      </c>
      <c r="U256" s="31">
        <f t="shared" si="96"/>
        <v>0.21018016336437667</v>
      </c>
      <c r="V256" s="16">
        <v>6.1964940888707708E-2</v>
      </c>
      <c r="W256" s="97">
        <f t="shared" si="110"/>
        <v>270</v>
      </c>
      <c r="X256" s="31">
        <f t="shared" si="97"/>
        <v>-0.26333844560519576</v>
      </c>
      <c r="Y256" s="11">
        <v>109676</v>
      </c>
      <c r="Z256" s="8">
        <f t="shared" si="98"/>
        <v>102</v>
      </c>
      <c r="AA256" s="31">
        <f t="shared" si="99"/>
        <v>-0.49817715239209442</v>
      </c>
      <c r="AB256" s="9">
        <v>5.2999999999999999E-2</v>
      </c>
      <c r="AC256" s="97">
        <f t="shared" si="111"/>
        <v>301</v>
      </c>
      <c r="AD256" s="31">
        <f t="shared" si="100"/>
        <v>0.34149047539675276</v>
      </c>
      <c r="AE256" s="16">
        <v>0.95066775688198424</v>
      </c>
      <c r="AF256" s="8">
        <f t="shared" si="101"/>
        <v>307</v>
      </c>
      <c r="AG256" s="31">
        <f t="shared" si="102"/>
        <v>6.606571842020155E-2</v>
      </c>
      <c r="AH256" s="12">
        <v>2.0173333333333332</v>
      </c>
      <c r="AI256" s="97">
        <f t="shared" si="112"/>
        <v>349</v>
      </c>
      <c r="AJ256" s="31">
        <f t="shared" si="103"/>
        <v>-0.16995596843438351</v>
      </c>
      <c r="AK256" s="11">
        <v>234050.12474686108</v>
      </c>
      <c r="AL256" s="36"/>
    </row>
    <row r="257" spans="1:38" x14ac:dyDescent="0.3">
      <c r="A257" t="s">
        <v>888</v>
      </c>
      <c r="B257" s="3" t="s">
        <v>909</v>
      </c>
      <c r="C257" s="4" t="s">
        <v>115</v>
      </c>
      <c r="D257" s="5" t="s">
        <v>33</v>
      </c>
      <c r="E257" s="34">
        <f t="shared" si="84"/>
        <v>0.30601818982411993</v>
      </c>
      <c r="F257" s="6">
        <f t="shared" si="85"/>
        <v>27.21490050067024</v>
      </c>
      <c r="G257" s="7">
        <f t="shared" si="86"/>
        <v>251</v>
      </c>
      <c r="H257" s="97">
        <f t="shared" si="87"/>
        <v>376</v>
      </c>
      <c r="I257" s="31">
        <f t="shared" si="88"/>
        <v>0.22309363150585959</v>
      </c>
      <c r="J257" s="9">
        <v>6.5768034365279116E-2</v>
      </c>
      <c r="K257" s="8">
        <f t="shared" si="89"/>
        <v>422</v>
      </c>
      <c r="L257" s="31">
        <f t="shared" si="90"/>
        <v>0.62454829689243008</v>
      </c>
      <c r="M257" s="9">
        <v>2.0644693951466859E-2</v>
      </c>
      <c r="N257" s="8">
        <f t="shared" si="91"/>
        <v>267</v>
      </c>
      <c r="O257" s="31">
        <f t="shared" si="92"/>
        <v>0.26296869149491908</v>
      </c>
      <c r="P257" s="9">
        <v>4.4378698224852069E-2</v>
      </c>
      <c r="Q257" s="8">
        <f t="shared" si="93"/>
        <v>315</v>
      </c>
      <c r="R257" s="31">
        <f t="shared" si="94"/>
        <v>5.0546160736603458E-2</v>
      </c>
      <c r="S257" s="10">
        <v>0.20847810979847115</v>
      </c>
      <c r="T257" s="8">
        <f t="shared" si="95"/>
        <v>256</v>
      </c>
      <c r="U257" s="31">
        <f t="shared" si="96"/>
        <v>0.15047577883125005</v>
      </c>
      <c r="V257" s="16">
        <v>6.5833392514736175E-2</v>
      </c>
      <c r="W257" s="97">
        <f t="shared" si="110"/>
        <v>271</v>
      </c>
      <c r="X257" s="31">
        <f t="shared" si="97"/>
        <v>-0.26327336259296014</v>
      </c>
      <c r="Y257" s="11">
        <v>109679</v>
      </c>
      <c r="Z257" s="8">
        <f t="shared" si="98"/>
        <v>266</v>
      </c>
      <c r="AA257" s="31">
        <f t="shared" si="99"/>
        <v>0.22988654171062498</v>
      </c>
      <c r="AB257" s="9">
        <v>4.0999999999999995E-2</v>
      </c>
      <c r="AC257" s="97">
        <f t="shared" si="111"/>
        <v>166</v>
      </c>
      <c r="AD257" s="31">
        <f t="shared" si="100"/>
        <v>-0.18759717029062881</v>
      </c>
      <c r="AE257" s="16">
        <v>0.92117895545314898</v>
      </c>
      <c r="AF257" s="8">
        <f t="shared" si="101"/>
        <v>118</v>
      </c>
      <c r="AG257" s="31">
        <f t="shared" si="102"/>
        <v>-0.35173065240208057</v>
      </c>
      <c r="AH257" s="12">
        <v>2.472</v>
      </c>
      <c r="AI257" s="97">
        <f t="shared" si="112"/>
        <v>138</v>
      </c>
      <c r="AJ257" s="31">
        <f t="shared" si="103"/>
        <v>-0.24386507625896398</v>
      </c>
      <c r="AK257" s="11">
        <v>140786.45976372482</v>
      </c>
      <c r="AL257" s="36"/>
    </row>
    <row r="258" spans="1:38" x14ac:dyDescent="0.3">
      <c r="A258" t="s">
        <v>993</v>
      </c>
      <c r="B258" s="3" t="s">
        <v>738</v>
      </c>
      <c r="C258" s="4" t="s">
        <v>47</v>
      </c>
      <c r="D258" s="5" t="s">
        <v>44</v>
      </c>
      <c r="E258" s="34">
        <f t="shared" si="84"/>
        <v>0.36257935047524104</v>
      </c>
      <c r="F258" s="6">
        <f t="shared" si="85"/>
        <v>27.034522768161281</v>
      </c>
      <c r="G258" s="7">
        <f t="shared" si="86"/>
        <v>252</v>
      </c>
      <c r="H258" s="97">
        <f t="shared" si="87"/>
        <v>377</v>
      </c>
      <c r="I258" s="31">
        <f t="shared" si="88"/>
        <v>0.22698871003388854</v>
      </c>
      <c r="J258" s="9">
        <v>6.6096174723800916E-2</v>
      </c>
      <c r="K258" s="8">
        <f t="shared" si="89"/>
        <v>269</v>
      </c>
      <c r="L258" s="31">
        <f t="shared" si="90"/>
        <v>0.15804832332585017</v>
      </c>
      <c r="M258" s="9">
        <v>3.6376811594202897E-2</v>
      </c>
      <c r="N258" s="8">
        <f t="shared" si="91"/>
        <v>316</v>
      </c>
      <c r="O258" s="31">
        <f t="shared" si="92"/>
        <v>0.40335341251579371</v>
      </c>
      <c r="P258" s="9">
        <v>3.5042863588509547E-2</v>
      </c>
      <c r="Q258" s="8">
        <f t="shared" si="93"/>
        <v>372</v>
      </c>
      <c r="R258" s="31">
        <f t="shared" si="94"/>
        <v>5.2310806444124482E-2</v>
      </c>
      <c r="S258" s="10">
        <v>5.990176111177669E-2</v>
      </c>
      <c r="T258" s="8">
        <f t="shared" si="95"/>
        <v>368</v>
      </c>
      <c r="U258" s="31">
        <f t="shared" si="96"/>
        <v>0.50646310384276338</v>
      </c>
      <c r="V258" s="16">
        <v>4.2767754085414007E-2</v>
      </c>
      <c r="W258" s="97">
        <f t="shared" si="110"/>
        <v>180</v>
      </c>
      <c r="X258" s="31">
        <f t="shared" si="97"/>
        <v>-0.59905831705392887</v>
      </c>
      <c r="Y258" s="11">
        <v>94201</v>
      </c>
      <c r="Z258" s="8">
        <f t="shared" si="98"/>
        <v>246</v>
      </c>
      <c r="AA258" s="31">
        <f t="shared" si="99"/>
        <v>0.16921456720206457</v>
      </c>
      <c r="AB258" s="9">
        <v>4.2000000000000003E-2</v>
      </c>
      <c r="AC258" s="97">
        <f t="shared" si="111"/>
        <v>155</v>
      </c>
      <c r="AD258" s="31">
        <f t="shared" si="100"/>
        <v>-0.22164276581257902</v>
      </c>
      <c r="AE258" s="16">
        <v>0.91928141765566573</v>
      </c>
      <c r="AF258" s="8">
        <f t="shared" si="101"/>
        <v>289</v>
      </c>
      <c r="AG258" s="31">
        <f t="shared" si="102"/>
        <v>3.6354392929173765E-2</v>
      </c>
      <c r="AH258" s="12">
        <v>2.049666666666667</v>
      </c>
      <c r="AI258" s="97">
        <f t="shared" si="112"/>
        <v>229</v>
      </c>
      <c r="AJ258" s="31">
        <f t="shared" si="103"/>
        <v>-0.21363725294090133</v>
      </c>
      <c r="AK258" s="11">
        <v>178930.03462321791</v>
      </c>
      <c r="AL258" s="36"/>
    </row>
    <row r="259" spans="1:38" x14ac:dyDescent="0.3">
      <c r="A259" t="s">
        <v>235</v>
      </c>
      <c r="B259" s="3" t="s">
        <v>829</v>
      </c>
      <c r="C259" s="4" t="s">
        <v>199</v>
      </c>
      <c r="D259" s="5" t="s">
        <v>33</v>
      </c>
      <c r="E259" s="34">
        <f t="shared" si="84"/>
        <v>0.39600347924992713</v>
      </c>
      <c r="F259" s="6">
        <f t="shared" si="85"/>
        <v>26.927930744764641</v>
      </c>
      <c r="G259" s="7">
        <f t="shared" si="86"/>
        <v>253</v>
      </c>
      <c r="H259" s="97">
        <f t="shared" si="87"/>
        <v>475</v>
      </c>
      <c r="I259" s="31">
        <f t="shared" si="88"/>
        <v>0.67169620370718353</v>
      </c>
      <c r="J259" s="9">
        <v>0.10356049678077617</v>
      </c>
      <c r="K259" s="8">
        <f t="shared" si="89"/>
        <v>301</v>
      </c>
      <c r="L259" s="31">
        <f t="shared" si="90"/>
        <v>0.26877865816671198</v>
      </c>
      <c r="M259" s="9">
        <v>3.264257203783695E-2</v>
      </c>
      <c r="N259" s="8">
        <f t="shared" si="91"/>
        <v>158</v>
      </c>
      <c r="O259" s="31">
        <f t="shared" si="92"/>
        <v>-0.17893152072055779</v>
      </c>
      <c r="P259" s="9">
        <v>7.376585144927536E-2</v>
      </c>
      <c r="Q259" s="8">
        <f t="shared" si="93"/>
        <v>187</v>
      </c>
      <c r="R259" s="31">
        <f t="shared" si="94"/>
        <v>4.4881214821988716E-2</v>
      </c>
      <c r="S259" s="10">
        <v>0.68544466229894951</v>
      </c>
      <c r="T259" s="8">
        <f t="shared" si="95"/>
        <v>391</v>
      </c>
      <c r="U259" s="31">
        <f t="shared" si="96"/>
        <v>0.54963136824003012</v>
      </c>
      <c r="V259" s="16">
        <v>3.9970734337094228E-2</v>
      </c>
      <c r="W259" s="97">
        <f t="shared" si="110"/>
        <v>368</v>
      </c>
      <c r="X259" s="31">
        <f t="shared" si="97"/>
        <v>0.13054394444476855</v>
      </c>
      <c r="Y259" s="11">
        <v>127832</v>
      </c>
      <c r="Z259" s="8">
        <f t="shared" si="98"/>
        <v>191</v>
      </c>
      <c r="AA259" s="31">
        <f t="shared" si="99"/>
        <v>-1.2801356323614959E-2</v>
      </c>
      <c r="AB259" s="9">
        <v>4.4999999999999998E-2</v>
      </c>
      <c r="AC259" s="97">
        <f t="shared" si="111"/>
        <v>127</v>
      </c>
      <c r="AD259" s="31">
        <f t="shared" si="100"/>
        <v>-0.42700197059943817</v>
      </c>
      <c r="AE259" s="16">
        <v>0.90783568298220607</v>
      </c>
      <c r="AF259" s="8">
        <f t="shared" si="101"/>
        <v>444</v>
      </c>
      <c r="AG259" s="31">
        <f t="shared" si="102"/>
        <v>0.41004322900188961</v>
      </c>
      <c r="AH259" s="12">
        <v>1.643</v>
      </c>
      <c r="AI259" s="97">
        <f t="shared" si="112"/>
        <v>294</v>
      </c>
      <c r="AJ259" s="31">
        <f t="shared" si="103"/>
        <v>-0.19179089332878227</v>
      </c>
      <c r="AK259" s="11">
        <v>206497.29424704702</v>
      </c>
      <c r="AL259" s="36"/>
    </row>
    <row r="260" spans="1:38" x14ac:dyDescent="0.3">
      <c r="A260" t="s">
        <v>1106</v>
      </c>
      <c r="B260" s="3" t="s">
        <v>112</v>
      </c>
      <c r="C260" s="4" t="s">
        <v>47</v>
      </c>
      <c r="D260" s="5" t="s">
        <v>44</v>
      </c>
      <c r="E260" s="34">
        <f t="shared" si="84"/>
        <v>0.48783723604306206</v>
      </c>
      <c r="F260" s="6">
        <f t="shared" si="85"/>
        <v>26.635066089452856</v>
      </c>
      <c r="G260" s="7">
        <f t="shared" si="86"/>
        <v>254</v>
      </c>
      <c r="H260" s="97">
        <f t="shared" si="87"/>
        <v>341</v>
      </c>
      <c r="I260" s="31">
        <f t="shared" si="88"/>
        <v>0.14769510533677441</v>
      </c>
      <c r="J260" s="9">
        <v>5.9416095827685922E-2</v>
      </c>
      <c r="K260" s="8">
        <f t="shared" si="89"/>
        <v>460</v>
      </c>
      <c r="L260" s="31">
        <f t="shared" si="90"/>
        <v>0.74558371511260513</v>
      </c>
      <c r="M260" s="9">
        <v>1.6562928578964027E-2</v>
      </c>
      <c r="N260" s="8">
        <f t="shared" si="91"/>
        <v>138</v>
      </c>
      <c r="O260" s="31">
        <f t="shared" si="92"/>
        <v>-0.30371137795671677</v>
      </c>
      <c r="P260" s="9">
        <v>8.2063934777944644E-2</v>
      </c>
      <c r="Q260" s="8">
        <f t="shared" si="93"/>
        <v>281</v>
      </c>
      <c r="R260" s="31">
        <f t="shared" si="94"/>
        <v>4.9326218171337449E-2</v>
      </c>
      <c r="S260" s="10">
        <v>0.31119255904014387</v>
      </c>
      <c r="T260" s="8">
        <f t="shared" si="95"/>
        <v>236</v>
      </c>
      <c r="U260" s="31">
        <f t="shared" si="96"/>
        <v>7.1539119121642111E-2</v>
      </c>
      <c r="V260" s="16">
        <v>7.0947969140803896E-2</v>
      </c>
      <c r="W260" s="97">
        <f t="shared" si="110"/>
        <v>377</v>
      </c>
      <c r="X260" s="31">
        <f t="shared" si="97"/>
        <v>0.17855351313724327</v>
      </c>
      <c r="Y260" s="11">
        <v>130045</v>
      </c>
      <c r="Z260" s="8">
        <f t="shared" si="98"/>
        <v>415</v>
      </c>
      <c r="AA260" s="31">
        <f t="shared" si="99"/>
        <v>0.593918388761984</v>
      </c>
      <c r="AB260" s="9">
        <v>3.5000000000000003E-2</v>
      </c>
      <c r="AC260" s="97">
        <f t="shared" si="111"/>
        <v>147</v>
      </c>
      <c r="AD260" s="31">
        <f t="shared" si="100"/>
        <v>-0.26044815151674744</v>
      </c>
      <c r="AE260" s="16">
        <v>0.91711859203929191</v>
      </c>
      <c r="AF260" s="8">
        <f t="shared" si="101"/>
        <v>257</v>
      </c>
      <c r="AG260" s="31">
        <f t="shared" si="102"/>
        <v>-3.9914885908617956E-2</v>
      </c>
      <c r="AH260" s="12">
        <v>2.1326666666666667</v>
      </c>
      <c r="AI260" s="97">
        <f t="shared" si="112"/>
        <v>210</v>
      </c>
      <c r="AJ260" s="31">
        <f t="shared" si="103"/>
        <v>-0.21872582924348394</v>
      </c>
      <c r="AK260" s="11">
        <v>172508.91428373847</v>
      </c>
      <c r="AL260" s="36">
        <v>1</v>
      </c>
    </row>
    <row r="261" spans="1:38" x14ac:dyDescent="0.3">
      <c r="A261" t="s">
        <v>345</v>
      </c>
      <c r="B261" s="3" t="s">
        <v>1103</v>
      </c>
      <c r="C261" s="4" t="s">
        <v>32</v>
      </c>
      <c r="D261" s="5" t="s">
        <v>33</v>
      </c>
      <c r="E261" s="34">
        <f t="shared" si="84"/>
        <v>0.50547334593904591</v>
      </c>
      <c r="F261" s="6">
        <f t="shared" si="85"/>
        <v>26.578823228155535</v>
      </c>
      <c r="G261" s="7">
        <f t="shared" si="86"/>
        <v>255</v>
      </c>
      <c r="H261" s="97">
        <f t="shared" si="87"/>
        <v>465</v>
      </c>
      <c r="I261" s="31">
        <f t="shared" si="88"/>
        <v>0.60912871541010605</v>
      </c>
      <c r="J261" s="9">
        <v>9.8289507275976407E-2</v>
      </c>
      <c r="K261" s="8">
        <f t="shared" si="89"/>
        <v>93</v>
      </c>
      <c r="L261" s="31">
        <f t="shared" si="90"/>
        <v>-0.74523454790900068</v>
      </c>
      <c r="M261" s="9">
        <v>6.6838876331934124E-2</v>
      </c>
      <c r="N261" s="8">
        <f t="shared" si="91"/>
        <v>239</v>
      </c>
      <c r="O261" s="31">
        <f t="shared" si="92"/>
        <v>0.15435919802056433</v>
      </c>
      <c r="P261" s="9">
        <v>5.1601423487544484E-2</v>
      </c>
      <c r="Q261" s="8">
        <f t="shared" si="93"/>
        <v>386</v>
      </c>
      <c r="R261" s="31">
        <f t="shared" si="94"/>
        <v>5.302226144051659E-2</v>
      </c>
      <c r="S261" s="10">
        <v>0</v>
      </c>
      <c r="T261" s="8">
        <f t="shared" si="95"/>
        <v>436</v>
      </c>
      <c r="U261" s="31">
        <f t="shared" si="96"/>
        <v>0.64020911988139717</v>
      </c>
      <c r="V261" s="16">
        <v>3.4101891481430349E-2</v>
      </c>
      <c r="W261" s="97">
        <f t="shared" si="110"/>
        <v>298</v>
      </c>
      <c r="X261" s="31">
        <f t="shared" si="97"/>
        <v>-0.1636529651976398</v>
      </c>
      <c r="Y261" s="11">
        <v>114271</v>
      </c>
      <c r="Z261" s="8">
        <f t="shared" si="98"/>
        <v>191</v>
      </c>
      <c r="AA261" s="31">
        <f t="shared" si="99"/>
        <v>-1.2801356323614959E-2</v>
      </c>
      <c r="AB261" s="9">
        <v>4.4999999999999998E-2</v>
      </c>
      <c r="AC261" s="97">
        <f t="shared" si="111"/>
        <v>141</v>
      </c>
      <c r="AD261" s="31">
        <f t="shared" si="100"/>
        <v>-0.28936406147943383</v>
      </c>
      <c r="AE261" s="16">
        <v>0.91550695825049699</v>
      </c>
      <c r="AF261" s="8">
        <f t="shared" si="101"/>
        <v>509</v>
      </c>
      <c r="AG261" s="31">
        <f t="shared" si="102"/>
        <v>0.72216529782000194</v>
      </c>
      <c r="AH261" s="12">
        <v>1.3033333333333335</v>
      </c>
      <c r="AI261" s="97">
        <f t="shared" si="112"/>
        <v>444</v>
      </c>
      <c r="AJ261" s="31">
        <f t="shared" si="103"/>
        <v>-9.1254866932081291E-2</v>
      </c>
      <c r="AK261" s="11">
        <v>333360.66143654112</v>
      </c>
      <c r="AL261" s="36"/>
    </row>
    <row r="262" spans="1:38" x14ac:dyDescent="0.3">
      <c r="A262" t="s">
        <v>571</v>
      </c>
      <c r="B262" s="3" t="s">
        <v>698</v>
      </c>
      <c r="C262" s="4" t="s">
        <v>143</v>
      </c>
      <c r="D262" s="5" t="s">
        <v>44</v>
      </c>
      <c r="E262" s="34">
        <f t="shared" si="84"/>
        <v>0.51494276386841042</v>
      </c>
      <c r="F262" s="6">
        <f t="shared" si="85"/>
        <v>26.548624552693159</v>
      </c>
      <c r="G262" s="7">
        <f t="shared" si="86"/>
        <v>256</v>
      </c>
      <c r="H262" s="97">
        <f t="shared" si="87"/>
        <v>494</v>
      </c>
      <c r="I262" s="31">
        <f t="shared" si="88"/>
        <v>0.88100982749505319</v>
      </c>
      <c r="J262" s="9">
        <v>0.12119409442431461</v>
      </c>
      <c r="K262" s="8">
        <f t="shared" si="89"/>
        <v>344</v>
      </c>
      <c r="L262" s="31">
        <f t="shared" si="90"/>
        <v>0.39402485793946002</v>
      </c>
      <c r="M262" s="9">
        <v>2.8418803418803418E-2</v>
      </c>
      <c r="N262" s="8">
        <f t="shared" si="91"/>
        <v>156</v>
      </c>
      <c r="O262" s="31">
        <f t="shared" si="92"/>
        <v>-0.19222522126126093</v>
      </c>
      <c r="P262" s="9">
        <v>7.4649906274120631E-2</v>
      </c>
      <c r="Q262" s="8">
        <f t="shared" si="93"/>
        <v>96</v>
      </c>
      <c r="R262" s="31">
        <f t="shared" si="94"/>
        <v>3.3544207700781897E-2</v>
      </c>
      <c r="S262" s="10">
        <v>1.6399768473856839</v>
      </c>
      <c r="T262" s="8">
        <f t="shared" si="95"/>
        <v>202</v>
      </c>
      <c r="U262" s="31">
        <f t="shared" si="96"/>
        <v>-3.7708631369216358E-2</v>
      </c>
      <c r="V262" s="16">
        <v>7.8026505186876455E-2</v>
      </c>
      <c r="W262" s="97">
        <f t="shared" si="110"/>
        <v>335</v>
      </c>
      <c r="X262" s="31">
        <f t="shared" si="97"/>
        <v>-1.029569403311029E-2</v>
      </c>
      <c r="Y262" s="11">
        <v>121340</v>
      </c>
      <c r="Z262" s="8">
        <f t="shared" si="98"/>
        <v>492</v>
      </c>
      <c r="AA262" s="31">
        <f t="shared" si="99"/>
        <v>0.77593431228766396</v>
      </c>
      <c r="AB262" s="9">
        <v>3.2000000000000001E-2</v>
      </c>
      <c r="AC262" s="97">
        <f t="shared" si="111"/>
        <v>123</v>
      </c>
      <c r="AD262" s="31">
        <f t="shared" si="100"/>
        <v>-0.45245077459994165</v>
      </c>
      <c r="AE262" s="16">
        <v>0.90641728900931862</v>
      </c>
      <c r="AF262" s="8">
        <f t="shared" si="101"/>
        <v>457</v>
      </c>
      <c r="AG262" s="31">
        <f t="shared" si="102"/>
        <v>0.47222260090579238</v>
      </c>
      <c r="AH262" s="12">
        <v>1.5753333333333333</v>
      </c>
      <c r="AI262" s="97">
        <f t="shared" si="112"/>
        <v>376</v>
      </c>
      <c r="AJ262" s="31">
        <f t="shared" si="103"/>
        <v>-0.1546790257663303</v>
      </c>
      <c r="AK262" s="11">
        <v>253327.63606984372</v>
      </c>
      <c r="AL262" s="36"/>
    </row>
    <row r="263" spans="1:38" x14ac:dyDescent="0.3">
      <c r="A263" t="s">
        <v>717</v>
      </c>
      <c r="B263" s="3" t="s">
        <v>180</v>
      </c>
      <c r="C263" s="4" t="s">
        <v>143</v>
      </c>
      <c r="D263" s="5" t="s">
        <v>44</v>
      </c>
      <c r="E263" s="34">
        <f t="shared" ref="E263:E326" si="113">((I263+L263+AG263+AJ263)*0.25)+(O263+R263+U263+X263+AA263+AD263)</f>
        <v>0.53645867623352106</v>
      </c>
      <c r="F263" s="6">
        <f t="shared" ref="F263:F326" si="114">((E263*$J$579)+$K$579)</f>
        <v>26.480008713827708</v>
      </c>
      <c r="G263" s="7">
        <f t="shared" ref="G263:G326" si="115">RANK(E263,$E$7:$E$570,1)</f>
        <v>257</v>
      </c>
      <c r="H263" s="97">
        <f t="shared" ref="H263:H326" si="116">RANK(J263,J$7:J$570,1)</f>
        <v>348</v>
      </c>
      <c r="I263" s="31">
        <f t="shared" ref="I263:I326" si="117">(J263-J$572)/J$573</f>
        <v>0.1580044532382387</v>
      </c>
      <c r="J263" s="9">
        <v>6.0284605433376548E-2</v>
      </c>
      <c r="K263" s="8">
        <f t="shared" ref="K263:K326" si="118">RANK(M263,M$7:M$570,0)</f>
        <v>528</v>
      </c>
      <c r="L263" s="31">
        <f t="shared" ref="L263:L326" si="119">-(M263-M$572)/M$573</f>
        <v>1.1355444632043377</v>
      </c>
      <c r="M263" s="9">
        <v>3.4119988626670457E-3</v>
      </c>
      <c r="N263" s="8">
        <f t="shared" ref="N263:N326" si="120">RANK(P263,P$7:P$570,0)</f>
        <v>169</v>
      </c>
      <c r="O263" s="31">
        <f t="shared" ref="O263:O326" si="121">-(P263-P$572)/P$573</f>
        <v>-0.14255435352338985</v>
      </c>
      <c r="P263" s="9">
        <v>7.1346704871060165E-2</v>
      </c>
      <c r="Q263" s="8">
        <f t="shared" ref="Q263:Q326" si="122">RANK(S263,S$7:S$570,0)</f>
        <v>386</v>
      </c>
      <c r="R263" s="31">
        <f t="shared" ref="R263:R326" si="123">-(S263-S$572)/S$573</f>
        <v>5.302226144051659E-2</v>
      </c>
      <c r="S263" s="10">
        <v>0</v>
      </c>
      <c r="T263" s="8">
        <f t="shared" ref="T263:T326" si="124">RANK(V263,V$7:V$570,0)</f>
        <v>155</v>
      </c>
      <c r="U263" s="31">
        <f t="shared" ref="U263:U326" si="125">-(V263-V$572)/V$573</f>
        <v>-0.18081195457524066</v>
      </c>
      <c r="V263" s="16">
        <v>8.7298659781138571E-2</v>
      </c>
      <c r="W263" s="97">
        <f t="shared" si="110"/>
        <v>283</v>
      </c>
      <c r="X263" s="31">
        <f t="shared" ref="X263:X326" si="126">(Y263-Y$572)/Y$573</f>
        <v>-0.22253139693346283</v>
      </c>
      <c r="Y263" s="11">
        <v>111557</v>
      </c>
      <c r="Z263" s="8">
        <f t="shared" ref="Z263:Z326" si="127">RANK(AB263,AB$7:AB$570,0)</f>
        <v>317</v>
      </c>
      <c r="AA263" s="31">
        <f t="shared" ref="AA263:AA326" si="128">-(AB263-AB$572)/AB$573</f>
        <v>0.35123049072774454</v>
      </c>
      <c r="AB263" s="9">
        <v>3.9E-2</v>
      </c>
      <c r="AC263" s="97">
        <f t="shared" si="111"/>
        <v>347</v>
      </c>
      <c r="AD263" s="31">
        <f t="shared" ref="AD263:AD326" si="129">(AE263-AE$572)/AE$573</f>
        <v>0.44822778970231653</v>
      </c>
      <c r="AE263" s="16">
        <v>0.95661678157053975</v>
      </c>
      <c r="AF263" s="8">
        <f t="shared" ref="AF263:AF326" si="130">RANK(AH263,AH$7:AH$570,0)</f>
        <v>190</v>
      </c>
      <c r="AG263" s="31">
        <f t="shared" ref="AG263:AG326" si="131">-(AH263-AH$572)/AH$573</f>
        <v>-0.16825555993687041</v>
      </c>
      <c r="AH263" s="12">
        <v>2.2723333333333335</v>
      </c>
      <c r="AI263" s="97">
        <f t="shared" si="112"/>
        <v>259</v>
      </c>
      <c r="AJ263" s="31">
        <f t="shared" ref="AJ263:AJ326" si="132">(AK263-AK$572)/AK$573</f>
        <v>-0.20578999892555869</v>
      </c>
      <c r="AK263" s="11">
        <v>188832.24682772084</v>
      </c>
      <c r="AL263" s="36"/>
    </row>
    <row r="264" spans="1:38" x14ac:dyDescent="0.3">
      <c r="A264" t="s">
        <v>530</v>
      </c>
      <c r="B264" s="3" t="s">
        <v>494</v>
      </c>
      <c r="C264" s="4" t="s">
        <v>43</v>
      </c>
      <c r="D264" s="5" t="s">
        <v>44</v>
      </c>
      <c r="E264" s="34">
        <f t="shared" si="113"/>
        <v>0.54622079383514088</v>
      </c>
      <c r="F264" s="6">
        <f t="shared" si="114"/>
        <v>26.44887659742141</v>
      </c>
      <c r="G264" s="7">
        <f t="shared" si="115"/>
        <v>258</v>
      </c>
      <c r="H264" s="97">
        <f t="shared" si="116"/>
        <v>74</v>
      </c>
      <c r="I264" s="31">
        <f t="shared" si="117"/>
        <v>-0.78308517184128301</v>
      </c>
      <c r="J264" s="9">
        <v>-1.8997361477572583E-2</v>
      </c>
      <c r="K264" s="8">
        <f t="shared" si="118"/>
        <v>159</v>
      </c>
      <c r="L264" s="31">
        <f t="shared" si="119"/>
        <v>-0.24591617627419377</v>
      </c>
      <c r="M264" s="9">
        <v>0.05</v>
      </c>
      <c r="N264" s="8">
        <f t="shared" si="120"/>
        <v>395</v>
      </c>
      <c r="O264" s="31">
        <f t="shared" si="121"/>
        <v>0.60465346013446986</v>
      </c>
      <c r="P264" s="9">
        <v>2.1656050955414011E-2</v>
      </c>
      <c r="Q264" s="8">
        <f t="shared" si="122"/>
        <v>216</v>
      </c>
      <c r="R264" s="31">
        <f t="shared" si="123"/>
        <v>4.6633326685395562E-2</v>
      </c>
      <c r="S264" s="10">
        <v>0.53792361484669182</v>
      </c>
      <c r="T264" s="8">
        <f t="shared" si="124"/>
        <v>159</v>
      </c>
      <c r="U264" s="31">
        <f t="shared" si="125"/>
        <v>-0.17627052942476626</v>
      </c>
      <c r="V264" s="16">
        <v>8.7004405286343608E-2</v>
      </c>
      <c r="W264" s="97">
        <f t="shared" si="110"/>
        <v>251</v>
      </c>
      <c r="X264" s="31">
        <f t="shared" si="126"/>
        <v>-0.35122220646069285</v>
      </c>
      <c r="Y264" s="11">
        <v>105625</v>
      </c>
      <c r="Z264" s="8">
        <f t="shared" si="127"/>
        <v>340</v>
      </c>
      <c r="AA264" s="31">
        <f t="shared" si="128"/>
        <v>0.41190246523630453</v>
      </c>
      <c r="AB264" s="9">
        <v>3.7999999999999999E-2</v>
      </c>
      <c r="AC264" s="97">
        <f t="shared" si="111"/>
        <v>297</v>
      </c>
      <c r="AD264" s="31">
        <f t="shared" si="129"/>
        <v>0.32888617261220798</v>
      </c>
      <c r="AE264" s="16">
        <v>0.94996525364836693</v>
      </c>
      <c r="AF264" s="8">
        <f t="shared" si="130"/>
        <v>252</v>
      </c>
      <c r="AG264" s="31">
        <f t="shared" si="131"/>
        <v>-4.4203118453714219E-2</v>
      </c>
      <c r="AH264" s="12">
        <v>2.1373333333333329</v>
      </c>
      <c r="AI264" s="97">
        <f t="shared" si="112"/>
        <v>272</v>
      </c>
      <c r="AJ264" s="31">
        <f t="shared" si="132"/>
        <v>-0.20024311322192065</v>
      </c>
      <c r="AK264" s="11">
        <v>195831.69392146316</v>
      </c>
      <c r="AL264" s="36"/>
    </row>
    <row r="265" spans="1:38" x14ac:dyDescent="0.3">
      <c r="A265" t="s">
        <v>146</v>
      </c>
      <c r="B265" s="3" t="s">
        <v>511</v>
      </c>
      <c r="C265" s="4" t="s">
        <v>82</v>
      </c>
      <c r="D265" s="5" t="s">
        <v>37</v>
      </c>
      <c r="E265" s="34">
        <f t="shared" si="113"/>
        <v>0.5793381569080599</v>
      </c>
      <c r="F265" s="6">
        <f t="shared" si="114"/>
        <v>26.343262872579103</v>
      </c>
      <c r="G265" s="7">
        <f t="shared" si="115"/>
        <v>259</v>
      </c>
      <c r="H265" s="97">
        <f t="shared" si="116"/>
        <v>423</v>
      </c>
      <c r="I265" s="31">
        <f t="shared" si="117"/>
        <v>0.39143804874432819</v>
      </c>
      <c r="J265" s="9">
        <v>7.9950186799501832E-2</v>
      </c>
      <c r="K265" s="8">
        <f t="shared" si="118"/>
        <v>171</v>
      </c>
      <c r="L265" s="31">
        <f t="shared" si="119"/>
        <v>-0.20111886301478363</v>
      </c>
      <c r="M265" s="9">
        <v>4.8489267647997082E-2</v>
      </c>
      <c r="N265" s="8">
        <f t="shared" si="120"/>
        <v>262</v>
      </c>
      <c r="O265" s="31">
        <f t="shared" si="121"/>
        <v>0.22774296787318546</v>
      </c>
      <c r="P265" s="9">
        <v>4.6721271749139724E-2</v>
      </c>
      <c r="Q265" s="8">
        <f t="shared" si="122"/>
        <v>339</v>
      </c>
      <c r="R265" s="31">
        <f t="shared" si="123"/>
        <v>5.1261368132201987E-2</v>
      </c>
      <c r="S265" s="10">
        <v>0.14826041117554031</v>
      </c>
      <c r="T265" s="8">
        <f t="shared" si="124"/>
        <v>197</v>
      </c>
      <c r="U265" s="31">
        <f t="shared" si="125"/>
        <v>-4.7211753077626754E-2</v>
      </c>
      <c r="V265" s="16">
        <v>7.8642245000840189E-2</v>
      </c>
      <c r="W265" s="97">
        <f t="shared" si="110"/>
        <v>304</v>
      </c>
      <c r="X265" s="31">
        <f t="shared" si="126"/>
        <v>-0.13675198680691741</v>
      </c>
      <c r="Y265" s="11">
        <v>115511</v>
      </c>
      <c r="Z265" s="8">
        <f t="shared" si="127"/>
        <v>218</v>
      </c>
      <c r="AA265" s="31">
        <f t="shared" si="128"/>
        <v>0.10854259269350501</v>
      </c>
      <c r="AB265" s="9">
        <v>4.2999999999999997E-2</v>
      </c>
      <c r="AC265" s="97">
        <f t="shared" si="111"/>
        <v>262</v>
      </c>
      <c r="AD265" s="31">
        <f t="shared" si="129"/>
        <v>0.2196630180490646</v>
      </c>
      <c r="AE265" s="16">
        <v>0.94387768017618912</v>
      </c>
      <c r="AF265" s="8">
        <f t="shared" si="130"/>
        <v>485</v>
      </c>
      <c r="AG265" s="31">
        <f t="shared" si="131"/>
        <v>0.59995067028474536</v>
      </c>
      <c r="AH265" s="12">
        <v>1.436333333333333</v>
      </c>
      <c r="AI265" s="97">
        <f t="shared" si="112"/>
        <v>354</v>
      </c>
      <c r="AJ265" s="31">
        <f t="shared" si="132"/>
        <v>-0.16590205583570164</v>
      </c>
      <c r="AK265" s="11">
        <v>239165.63429098576</v>
      </c>
      <c r="AL265" s="36"/>
    </row>
    <row r="266" spans="1:38" x14ac:dyDescent="0.3">
      <c r="A266" t="s">
        <v>593</v>
      </c>
      <c r="B266" s="3" t="s">
        <v>537</v>
      </c>
      <c r="C266" s="4" t="s">
        <v>32</v>
      </c>
      <c r="D266" s="5" t="s">
        <v>33</v>
      </c>
      <c r="E266" s="34">
        <f t="shared" si="113"/>
        <v>0.63654474620743895</v>
      </c>
      <c r="F266" s="6">
        <f t="shared" si="114"/>
        <v>26.160826820284463</v>
      </c>
      <c r="G266" s="7">
        <f t="shared" si="115"/>
        <v>260</v>
      </c>
      <c r="H266" s="97">
        <f t="shared" si="116"/>
        <v>52</v>
      </c>
      <c r="I266" s="31">
        <f t="shared" si="117"/>
        <v>-0.91561611871456461</v>
      </c>
      <c r="J266" s="9">
        <v>-3.0162412993039456E-2</v>
      </c>
      <c r="K266" s="8">
        <f t="shared" si="118"/>
        <v>153</v>
      </c>
      <c r="L266" s="31">
        <f t="shared" si="119"/>
        <v>-0.26665233939902849</v>
      </c>
      <c r="M266" s="9">
        <v>5.0699300699300696E-2</v>
      </c>
      <c r="N266" s="8">
        <f t="shared" si="120"/>
        <v>292</v>
      </c>
      <c r="O266" s="31">
        <f t="shared" si="121"/>
        <v>0.33672632011915193</v>
      </c>
      <c r="P266" s="9">
        <v>3.9473684210526314E-2</v>
      </c>
      <c r="Q266" s="8">
        <f t="shared" si="122"/>
        <v>386</v>
      </c>
      <c r="R266" s="31">
        <f t="shared" si="123"/>
        <v>5.302226144051659E-2</v>
      </c>
      <c r="S266" s="10">
        <v>0</v>
      </c>
      <c r="T266" s="8">
        <f t="shared" si="124"/>
        <v>412</v>
      </c>
      <c r="U266" s="31">
        <f t="shared" si="125"/>
        <v>0.59455600004657216</v>
      </c>
      <c r="V266" s="16">
        <v>3.7059913526868438E-2</v>
      </c>
      <c r="W266" s="97">
        <f t="shared" si="110"/>
        <v>93</v>
      </c>
      <c r="X266" s="31">
        <f t="shared" si="126"/>
        <v>-0.86277468263265578</v>
      </c>
      <c r="Y266" s="11">
        <v>82045</v>
      </c>
      <c r="Z266" s="8">
        <f t="shared" si="127"/>
        <v>366</v>
      </c>
      <c r="AA266" s="31">
        <f t="shared" si="128"/>
        <v>0.47257443974486407</v>
      </c>
      <c r="AB266" s="9">
        <v>3.7000000000000005E-2</v>
      </c>
      <c r="AC266" s="97">
        <f t="shared" si="111"/>
        <v>228</v>
      </c>
      <c r="AD266" s="31">
        <f t="shared" si="129"/>
        <v>0.10109686145867308</v>
      </c>
      <c r="AE266" s="16">
        <v>0.9372693726937269</v>
      </c>
      <c r="AF266" s="8">
        <f t="shared" si="130"/>
        <v>517</v>
      </c>
      <c r="AG266" s="31">
        <f t="shared" si="131"/>
        <v>0.92218071581629979</v>
      </c>
      <c r="AH266" s="12">
        <v>1.0856666666666668</v>
      </c>
      <c r="AI266" s="97">
        <f t="shared" si="112"/>
        <v>506</v>
      </c>
      <c r="AJ266" s="31">
        <f t="shared" si="132"/>
        <v>2.5461926418560318E-2</v>
      </c>
      <c r="AK266" s="11">
        <v>480642.0484449761</v>
      </c>
      <c r="AL266" s="36"/>
    </row>
    <row r="267" spans="1:38" x14ac:dyDescent="0.3">
      <c r="A267" t="s">
        <v>824</v>
      </c>
      <c r="B267" s="3" t="s">
        <v>781</v>
      </c>
      <c r="C267" s="4" t="s">
        <v>54</v>
      </c>
      <c r="D267" s="5" t="s">
        <v>37</v>
      </c>
      <c r="E267" s="34">
        <f t="shared" si="113"/>
        <v>0.6530111603357851</v>
      </c>
      <c r="F267" s="6">
        <f t="shared" si="114"/>
        <v>26.108314205464815</v>
      </c>
      <c r="G267" s="7">
        <f t="shared" si="115"/>
        <v>261</v>
      </c>
      <c r="H267" s="97">
        <f t="shared" si="116"/>
        <v>330</v>
      </c>
      <c r="I267" s="31">
        <f t="shared" si="117"/>
        <v>0.11261015719295488</v>
      </c>
      <c r="J267" s="9">
        <v>5.6460369163952251E-2</v>
      </c>
      <c r="K267" s="8">
        <f t="shared" si="118"/>
        <v>24</v>
      </c>
      <c r="L267" s="31">
        <f t="shared" si="119"/>
        <v>-1.9483677171820617</v>
      </c>
      <c r="M267" s="9">
        <v>0.10741301059001512</v>
      </c>
      <c r="N267" s="8">
        <f t="shared" si="120"/>
        <v>367</v>
      </c>
      <c r="O267" s="31">
        <f t="shared" si="121"/>
        <v>0.52251140856608291</v>
      </c>
      <c r="P267" s="9">
        <v>2.7118644067796609E-2</v>
      </c>
      <c r="Q267" s="8">
        <f t="shared" si="122"/>
        <v>221</v>
      </c>
      <c r="R267" s="31">
        <f t="shared" si="123"/>
        <v>4.6918957375886583E-2</v>
      </c>
      <c r="S267" s="10">
        <v>0.51387461459403905</v>
      </c>
      <c r="T267" s="8">
        <f t="shared" si="124"/>
        <v>456</v>
      </c>
      <c r="U267" s="31">
        <f t="shared" si="125"/>
        <v>0.67083427100594706</v>
      </c>
      <c r="V267" s="16">
        <v>3.2117583015786606E-2</v>
      </c>
      <c r="W267" s="97">
        <f t="shared" si="110"/>
        <v>290</v>
      </c>
      <c r="X267" s="31">
        <f t="shared" si="126"/>
        <v>-0.19302709805331569</v>
      </c>
      <c r="Y267" s="11">
        <v>112917</v>
      </c>
      <c r="Z267" s="8">
        <f t="shared" si="127"/>
        <v>164</v>
      </c>
      <c r="AA267" s="31">
        <f t="shared" si="128"/>
        <v>-0.13414530534073493</v>
      </c>
      <c r="AB267" s="9">
        <v>4.7E-2</v>
      </c>
      <c r="AC267" s="97">
        <f t="shared" si="111"/>
        <v>286</v>
      </c>
      <c r="AD267" s="31">
        <f t="shared" si="129"/>
        <v>0.29038376621422046</v>
      </c>
      <c r="AE267" s="16">
        <v>0.94781931464174451</v>
      </c>
      <c r="AF267" s="8">
        <f t="shared" si="130"/>
        <v>197</v>
      </c>
      <c r="AG267" s="31">
        <f t="shared" si="131"/>
        <v>-0.15294044370438215</v>
      </c>
      <c r="AH267" s="12">
        <v>2.2556666666666669</v>
      </c>
      <c r="AI267" s="97">
        <f t="shared" si="112"/>
        <v>230</v>
      </c>
      <c r="AJ267" s="31">
        <f t="shared" si="132"/>
        <v>-0.21316135403571537</v>
      </c>
      <c r="AK267" s="11">
        <v>179530.55704008223</v>
      </c>
      <c r="AL267" s="36"/>
    </row>
    <row r="268" spans="1:38" x14ac:dyDescent="0.3">
      <c r="A268" t="s">
        <v>222</v>
      </c>
      <c r="B268" s="3" t="s">
        <v>313</v>
      </c>
      <c r="C268" s="4" t="s">
        <v>224</v>
      </c>
      <c r="D268" s="5" t="s">
        <v>37</v>
      </c>
      <c r="E268" s="34">
        <f t="shared" si="113"/>
        <v>0.66803738487136588</v>
      </c>
      <c r="F268" s="6">
        <f t="shared" si="114"/>
        <v>26.060394461974813</v>
      </c>
      <c r="G268" s="7">
        <f t="shared" si="115"/>
        <v>262</v>
      </c>
      <c r="H268" s="97">
        <f t="shared" si="116"/>
        <v>461</v>
      </c>
      <c r="I268" s="31">
        <f t="shared" si="117"/>
        <v>0.58927794454470162</v>
      </c>
      <c r="J268" s="9">
        <v>9.6617181796057494E-2</v>
      </c>
      <c r="K268" s="8">
        <f t="shared" si="118"/>
        <v>76</v>
      </c>
      <c r="L268" s="31">
        <f t="shared" si="119"/>
        <v>-0.86465389408176629</v>
      </c>
      <c r="M268" s="9">
        <v>7.0866141732283464E-2</v>
      </c>
      <c r="N268" s="8">
        <f t="shared" si="120"/>
        <v>160</v>
      </c>
      <c r="O268" s="31">
        <f t="shared" si="121"/>
        <v>-0.17412678108570639</v>
      </c>
      <c r="P268" s="9">
        <v>7.3446327683615822E-2</v>
      </c>
      <c r="Q268" s="8">
        <f t="shared" si="122"/>
        <v>386</v>
      </c>
      <c r="R268" s="31">
        <f t="shared" si="123"/>
        <v>5.302226144051659E-2</v>
      </c>
      <c r="S268" s="10">
        <v>0</v>
      </c>
      <c r="T268" s="8">
        <f t="shared" si="124"/>
        <v>394</v>
      </c>
      <c r="U268" s="31">
        <f t="shared" si="125"/>
        <v>0.5595844094582425</v>
      </c>
      <c r="V268" s="16">
        <v>3.9325842696629212E-2</v>
      </c>
      <c r="W268" s="97">
        <f t="shared" si="110"/>
        <v>404</v>
      </c>
      <c r="X268" s="31">
        <f t="shared" si="126"/>
        <v>0.42450221637564634</v>
      </c>
      <c r="Y268" s="11">
        <v>141382</v>
      </c>
      <c r="Z268" s="8">
        <f t="shared" si="127"/>
        <v>111</v>
      </c>
      <c r="AA268" s="31">
        <f t="shared" si="128"/>
        <v>-0.43750517788353488</v>
      </c>
      <c r="AB268" s="9">
        <v>5.2000000000000005E-2</v>
      </c>
      <c r="AC268" s="97">
        <f t="shared" si="111"/>
        <v>343</v>
      </c>
      <c r="AD268" s="31">
        <f t="shared" si="129"/>
        <v>0.43706996300603684</v>
      </c>
      <c r="AE268" s="16">
        <v>0.95599489795918369</v>
      </c>
      <c r="AF268" s="8">
        <f t="shared" si="130"/>
        <v>150</v>
      </c>
      <c r="AG268" s="31">
        <f t="shared" si="131"/>
        <v>-0.26106516430574978</v>
      </c>
      <c r="AH268" s="12">
        <v>2.3733333333333335</v>
      </c>
      <c r="AI268" s="97">
        <f t="shared" si="112"/>
        <v>144</v>
      </c>
      <c r="AJ268" s="31">
        <f t="shared" si="132"/>
        <v>-0.24159691191652624</v>
      </c>
      <c r="AK268" s="11">
        <v>143648.58766089659</v>
      </c>
      <c r="AL268" s="36"/>
    </row>
    <row r="269" spans="1:38" x14ac:dyDescent="0.3">
      <c r="A269" t="s">
        <v>506</v>
      </c>
      <c r="B269" s="3" t="s">
        <v>98</v>
      </c>
      <c r="C269" s="4" t="s">
        <v>82</v>
      </c>
      <c r="D269" s="5" t="s">
        <v>37</v>
      </c>
      <c r="E269" s="34">
        <f t="shared" si="113"/>
        <v>0.66959585278545097</v>
      </c>
      <c r="F269" s="6">
        <f t="shared" si="114"/>
        <v>26.055424392314031</v>
      </c>
      <c r="G269" s="7">
        <f t="shared" si="115"/>
        <v>263</v>
      </c>
      <c r="H269" s="97">
        <f t="shared" si="116"/>
        <v>132</v>
      </c>
      <c r="I269" s="31">
        <f t="shared" si="117"/>
        <v>-0.48641560415144519</v>
      </c>
      <c r="J269" s="9">
        <v>5.9955257270694062E-3</v>
      </c>
      <c r="K269" s="8">
        <f t="shared" si="118"/>
        <v>154</v>
      </c>
      <c r="L269" s="31">
        <f t="shared" si="119"/>
        <v>-0.26054057689981114</v>
      </c>
      <c r="M269" s="9">
        <v>5.049318929074683E-2</v>
      </c>
      <c r="N269" s="8">
        <f t="shared" si="120"/>
        <v>194</v>
      </c>
      <c r="O269" s="31">
        <f t="shared" si="121"/>
        <v>-3.8872271277487831E-2</v>
      </c>
      <c r="P269" s="9">
        <v>6.4451661254059461E-2</v>
      </c>
      <c r="Q269" s="8">
        <f t="shared" si="122"/>
        <v>152</v>
      </c>
      <c r="R269" s="31">
        <f t="shared" si="123"/>
        <v>4.2457388900247972E-2</v>
      </c>
      <c r="S269" s="10">
        <v>0.88952143746664292</v>
      </c>
      <c r="T269" s="8">
        <f t="shared" si="124"/>
        <v>352</v>
      </c>
      <c r="U269" s="31">
        <f t="shared" si="125"/>
        <v>0.47056376730465049</v>
      </c>
      <c r="V269" s="16">
        <v>4.5093795093795096E-2</v>
      </c>
      <c r="W269" s="97">
        <f t="shared" si="110"/>
        <v>255</v>
      </c>
      <c r="X269" s="31">
        <f t="shared" si="126"/>
        <v>-0.32447308843185357</v>
      </c>
      <c r="Y269" s="11">
        <v>106858</v>
      </c>
      <c r="Z269" s="8">
        <f t="shared" si="127"/>
        <v>291</v>
      </c>
      <c r="AA269" s="31">
        <f t="shared" si="128"/>
        <v>0.29055851621918455</v>
      </c>
      <c r="AB269" s="9">
        <v>0.04</v>
      </c>
      <c r="AC269" s="97">
        <f t="shared" si="111"/>
        <v>315</v>
      </c>
      <c r="AD269" s="31">
        <f t="shared" si="129"/>
        <v>0.37834223742019629</v>
      </c>
      <c r="AE269" s="16">
        <v>0.95272169690774344</v>
      </c>
      <c r="AF269" s="8">
        <f t="shared" si="130"/>
        <v>438</v>
      </c>
      <c r="AG269" s="31">
        <f t="shared" si="131"/>
        <v>0.39380920579545192</v>
      </c>
      <c r="AH269" s="12">
        <v>1.6606666666666667</v>
      </c>
      <c r="AI269" s="97">
        <f t="shared" si="112"/>
        <v>140</v>
      </c>
      <c r="AJ269" s="31">
        <f t="shared" si="132"/>
        <v>-0.24277581414214319</v>
      </c>
      <c r="AK269" s="11">
        <v>142160.96664294609</v>
      </c>
      <c r="AL269" s="36"/>
    </row>
    <row r="270" spans="1:38" x14ac:dyDescent="0.3">
      <c r="A270" t="s">
        <v>404</v>
      </c>
      <c r="B270" s="3" t="s">
        <v>957</v>
      </c>
      <c r="C270" s="4" t="s">
        <v>101</v>
      </c>
      <c r="D270" s="5" t="s">
        <v>33</v>
      </c>
      <c r="E270" s="34">
        <f t="shared" si="113"/>
        <v>0.67242531614489209</v>
      </c>
      <c r="F270" s="6">
        <f t="shared" si="114"/>
        <v>26.046401023997014</v>
      </c>
      <c r="G270" s="7">
        <f t="shared" si="115"/>
        <v>264</v>
      </c>
      <c r="H270" s="97">
        <f t="shared" si="116"/>
        <v>543</v>
      </c>
      <c r="I270" s="31">
        <f t="shared" si="117"/>
        <v>1.7449368070047411</v>
      </c>
      <c r="J270" s="9">
        <v>0.19397550479973513</v>
      </c>
      <c r="K270" s="8">
        <f t="shared" si="118"/>
        <v>380</v>
      </c>
      <c r="L270" s="31">
        <f t="shared" si="119"/>
        <v>0.50640474183334672</v>
      </c>
      <c r="M270" s="9">
        <v>2.4628934920893818E-2</v>
      </c>
      <c r="N270" s="8">
        <f t="shared" si="120"/>
        <v>130</v>
      </c>
      <c r="O270" s="31">
        <f t="shared" si="121"/>
        <v>-0.3370488538266867</v>
      </c>
      <c r="P270" s="9">
        <v>8.4280936454849492E-2</v>
      </c>
      <c r="Q270" s="8">
        <f t="shared" si="122"/>
        <v>67</v>
      </c>
      <c r="R270" s="31">
        <f t="shared" si="123"/>
        <v>2.7503276064659257E-2</v>
      </c>
      <c r="S270" s="10">
        <v>2.1485999445522594</v>
      </c>
      <c r="T270" s="8">
        <f t="shared" si="124"/>
        <v>285</v>
      </c>
      <c r="U270" s="31">
        <f t="shared" si="125"/>
        <v>0.26030597742811645</v>
      </c>
      <c r="V270" s="16">
        <v>5.8717117660360293E-2</v>
      </c>
      <c r="W270" s="97">
        <f t="shared" si="110"/>
        <v>236</v>
      </c>
      <c r="X270" s="31">
        <f t="shared" si="126"/>
        <v>-0.39168214573383581</v>
      </c>
      <c r="Y270" s="11">
        <v>103760</v>
      </c>
      <c r="Z270" s="8">
        <f t="shared" si="127"/>
        <v>396</v>
      </c>
      <c r="AA270" s="31">
        <f t="shared" si="128"/>
        <v>0.53324641425342412</v>
      </c>
      <c r="AB270" s="9">
        <v>3.6000000000000004E-2</v>
      </c>
      <c r="AC270" s="97">
        <f t="shared" si="111"/>
        <v>251</v>
      </c>
      <c r="AD270" s="31">
        <f t="shared" si="129"/>
        <v>0.18208387527233222</v>
      </c>
      <c r="AE270" s="16">
        <v>0.94178319944460975</v>
      </c>
      <c r="AF270" s="8">
        <f t="shared" si="130"/>
        <v>101</v>
      </c>
      <c r="AG270" s="31">
        <f t="shared" si="131"/>
        <v>-0.41237851268273468</v>
      </c>
      <c r="AH270" s="12">
        <v>2.5380000000000003</v>
      </c>
      <c r="AI270" s="97">
        <f t="shared" si="112"/>
        <v>132</v>
      </c>
      <c r="AJ270" s="31">
        <f t="shared" si="132"/>
        <v>-0.24689594540782325</v>
      </c>
      <c r="AK270" s="11">
        <v>136961.89776822843</v>
      </c>
      <c r="AL270" s="36"/>
    </row>
    <row r="271" spans="1:38" x14ac:dyDescent="0.3">
      <c r="A271" t="s">
        <v>1102</v>
      </c>
      <c r="B271" s="3" t="s">
        <v>560</v>
      </c>
      <c r="C271" s="4" t="s">
        <v>43</v>
      </c>
      <c r="D271" s="5" t="s">
        <v>44</v>
      </c>
      <c r="E271" s="34">
        <f t="shared" si="113"/>
        <v>0.69505822067124123</v>
      </c>
      <c r="F271" s="6">
        <f t="shared" si="114"/>
        <v>25.974223014360046</v>
      </c>
      <c r="G271" s="7">
        <f t="shared" si="115"/>
        <v>265</v>
      </c>
      <c r="H271" s="97">
        <f t="shared" si="116"/>
        <v>30</v>
      </c>
      <c r="I271" s="31">
        <f t="shared" si="117"/>
        <v>-1.2216483432424781</v>
      </c>
      <c r="J271" s="9">
        <v>-5.5944055944055937E-2</v>
      </c>
      <c r="K271" s="8">
        <f t="shared" si="118"/>
        <v>127</v>
      </c>
      <c r="L271" s="31">
        <f t="shared" si="119"/>
        <v>-0.42554834526066998</v>
      </c>
      <c r="M271" s="9">
        <v>5.6057866184448461E-2</v>
      </c>
      <c r="N271" s="8">
        <f t="shared" si="120"/>
        <v>514</v>
      </c>
      <c r="O271" s="31">
        <f t="shared" si="121"/>
        <v>0.85779628931600782</v>
      </c>
      <c r="P271" s="9">
        <v>4.8216007714561235E-3</v>
      </c>
      <c r="Q271" s="8">
        <f t="shared" si="122"/>
        <v>386</v>
      </c>
      <c r="R271" s="31">
        <f t="shared" si="123"/>
        <v>5.302226144051659E-2</v>
      </c>
      <c r="S271" s="10">
        <v>0</v>
      </c>
      <c r="T271" s="8">
        <f t="shared" si="124"/>
        <v>121</v>
      </c>
      <c r="U271" s="31">
        <f t="shared" si="125"/>
        <v>-0.36703919590908679</v>
      </c>
      <c r="V271" s="16">
        <v>9.936496077698917E-2</v>
      </c>
      <c r="W271" s="97">
        <f t="shared" si="110"/>
        <v>329</v>
      </c>
      <c r="X271" s="31">
        <f t="shared" si="126"/>
        <v>-2.8649103483554761E-2</v>
      </c>
      <c r="Y271" s="11">
        <v>120494</v>
      </c>
      <c r="Z271" s="8">
        <f t="shared" si="127"/>
        <v>291</v>
      </c>
      <c r="AA271" s="31">
        <f t="shared" si="128"/>
        <v>0.29055851621918455</v>
      </c>
      <c r="AB271" s="9">
        <v>0.04</v>
      </c>
      <c r="AC271" s="97">
        <f t="shared" si="111"/>
        <v>311</v>
      </c>
      <c r="AD271" s="31">
        <f t="shared" si="129"/>
        <v>0.37179556796702051</v>
      </c>
      <c r="AE271" s="16">
        <v>0.95235681702990371</v>
      </c>
      <c r="AF271" s="8">
        <f t="shared" si="130"/>
        <v>243</v>
      </c>
      <c r="AG271" s="31">
        <f t="shared" si="131"/>
        <v>-6.3806467231299582E-2</v>
      </c>
      <c r="AH271" s="12">
        <v>2.1586666666666665</v>
      </c>
      <c r="AI271" s="97">
        <f t="shared" si="112"/>
        <v>211</v>
      </c>
      <c r="AJ271" s="31">
        <f t="shared" si="132"/>
        <v>-0.21870130378093899</v>
      </c>
      <c r="AK271" s="11">
        <v>172539.86222222223</v>
      </c>
      <c r="AL271" s="36"/>
    </row>
    <row r="272" spans="1:38" x14ac:dyDescent="0.3">
      <c r="A272" t="s">
        <v>769</v>
      </c>
      <c r="B272" s="3" t="s">
        <v>594</v>
      </c>
      <c r="C272" s="4" t="s">
        <v>43</v>
      </c>
      <c r="D272" s="5" t="s">
        <v>44</v>
      </c>
      <c r="E272" s="34">
        <f t="shared" si="113"/>
        <v>0.70143456614933242</v>
      </c>
      <c r="F272" s="6">
        <f t="shared" si="114"/>
        <v>25.953888376142025</v>
      </c>
      <c r="G272" s="7">
        <f t="shared" si="115"/>
        <v>266</v>
      </c>
      <c r="H272" s="97">
        <f t="shared" si="116"/>
        <v>515</v>
      </c>
      <c r="I272" s="31">
        <f t="shared" si="117"/>
        <v>1.1679966876981218</v>
      </c>
      <c r="J272" s="9">
        <v>0.14537126325940219</v>
      </c>
      <c r="K272" s="8">
        <f t="shared" si="118"/>
        <v>527</v>
      </c>
      <c r="L272" s="31">
        <f t="shared" si="119"/>
        <v>1.1285768421168023</v>
      </c>
      <c r="M272" s="9">
        <v>3.6469730123997084E-3</v>
      </c>
      <c r="N272" s="8">
        <f t="shared" si="120"/>
        <v>308</v>
      </c>
      <c r="O272" s="31">
        <f t="shared" si="121"/>
        <v>0.38355941741156119</v>
      </c>
      <c r="P272" s="9">
        <v>3.6359199609565643E-2</v>
      </c>
      <c r="Q272" s="8">
        <f t="shared" si="122"/>
        <v>386</v>
      </c>
      <c r="R272" s="31">
        <f t="shared" si="123"/>
        <v>5.302226144051659E-2</v>
      </c>
      <c r="S272" s="10">
        <v>0</v>
      </c>
      <c r="T272" s="8">
        <f t="shared" si="124"/>
        <v>119</v>
      </c>
      <c r="U272" s="31">
        <f t="shared" si="125"/>
        <v>-0.37514417113380721</v>
      </c>
      <c r="V272" s="16">
        <v>9.9890109890109893E-2</v>
      </c>
      <c r="W272" s="97">
        <f t="shared" si="110"/>
        <v>150</v>
      </c>
      <c r="X272" s="31">
        <f t="shared" si="126"/>
        <v>-0.66602873664438045</v>
      </c>
      <c r="Y272" s="11">
        <v>91114</v>
      </c>
      <c r="Z272" s="8">
        <f t="shared" si="127"/>
        <v>415</v>
      </c>
      <c r="AA272" s="31">
        <f t="shared" si="128"/>
        <v>0.593918388761984</v>
      </c>
      <c r="AB272" s="9">
        <v>3.5000000000000003E-2</v>
      </c>
      <c r="AC272" s="97">
        <f t="shared" si="111"/>
        <v>273</v>
      </c>
      <c r="AD272" s="31">
        <f t="shared" si="129"/>
        <v>0.24866991424184776</v>
      </c>
      <c r="AE272" s="16">
        <v>0.94549438509997263</v>
      </c>
      <c r="AF272" s="8">
        <f t="shared" si="130"/>
        <v>172</v>
      </c>
      <c r="AG272" s="31">
        <f t="shared" si="131"/>
        <v>-0.21236309468643649</v>
      </c>
      <c r="AH272" s="12">
        <v>2.3203333333333331</v>
      </c>
      <c r="AI272" s="97">
        <f t="shared" si="112"/>
        <v>179</v>
      </c>
      <c r="AJ272" s="31">
        <f t="shared" si="132"/>
        <v>-0.23046046684204491</v>
      </c>
      <c r="AK272" s="11">
        <v>157701.33045674596</v>
      </c>
      <c r="AL272" s="36"/>
    </row>
    <row r="273" spans="1:38" x14ac:dyDescent="0.3">
      <c r="A273" t="s">
        <v>487</v>
      </c>
      <c r="B273" s="3" t="s">
        <v>841</v>
      </c>
      <c r="C273" s="4" t="s">
        <v>82</v>
      </c>
      <c r="D273" s="5" t="s">
        <v>37</v>
      </c>
      <c r="E273" s="34">
        <f t="shared" si="113"/>
        <v>0.70293813080074186</v>
      </c>
      <c r="F273" s="6">
        <f t="shared" si="114"/>
        <v>25.949093397054259</v>
      </c>
      <c r="G273" s="7">
        <f t="shared" si="115"/>
        <v>267</v>
      </c>
      <c r="H273" s="97">
        <f t="shared" si="116"/>
        <v>478</v>
      </c>
      <c r="I273" s="31">
        <f t="shared" si="117"/>
        <v>0.67647762623036056</v>
      </c>
      <c r="J273" s="9">
        <v>0.10396330706809365</v>
      </c>
      <c r="K273" s="8">
        <f t="shared" si="118"/>
        <v>140</v>
      </c>
      <c r="L273" s="31">
        <f t="shared" si="119"/>
        <v>-0.37095773824985456</v>
      </c>
      <c r="M273" s="9">
        <v>5.4216867469879519E-2</v>
      </c>
      <c r="N273" s="8">
        <f t="shared" si="120"/>
        <v>422</v>
      </c>
      <c r="O273" s="31">
        <f t="shared" si="121"/>
        <v>0.66576912545534972</v>
      </c>
      <c r="P273" s="9">
        <v>1.7591750075826508E-2</v>
      </c>
      <c r="Q273" s="8">
        <f t="shared" si="122"/>
        <v>350</v>
      </c>
      <c r="R273" s="31">
        <f t="shared" si="123"/>
        <v>5.17569978089229E-2</v>
      </c>
      <c r="S273" s="10">
        <v>0.10653030787258974</v>
      </c>
      <c r="T273" s="8">
        <f t="shared" si="124"/>
        <v>245</v>
      </c>
      <c r="U273" s="31">
        <f t="shared" si="125"/>
        <v>0.10957246090836728</v>
      </c>
      <c r="V273" s="16">
        <v>6.8483658621087892E-2</v>
      </c>
      <c r="W273" s="97">
        <f t="shared" si="110"/>
        <v>235</v>
      </c>
      <c r="X273" s="31">
        <f t="shared" si="126"/>
        <v>-0.39461088128443866</v>
      </c>
      <c r="Y273" s="11">
        <v>103625</v>
      </c>
      <c r="Z273" s="8">
        <f t="shared" si="127"/>
        <v>218</v>
      </c>
      <c r="AA273" s="31">
        <f t="shared" si="128"/>
        <v>0.10854259269350501</v>
      </c>
      <c r="AB273" s="9">
        <v>4.2999999999999997E-2</v>
      </c>
      <c r="AC273" s="97">
        <f t="shared" si="111"/>
        <v>224</v>
      </c>
      <c r="AD273" s="31">
        <f t="shared" si="129"/>
        <v>6.9431002807144801E-2</v>
      </c>
      <c r="AE273" s="16">
        <v>0.93550446998722858</v>
      </c>
      <c r="AF273" s="8">
        <f t="shared" si="130"/>
        <v>411</v>
      </c>
      <c r="AG273" s="31">
        <f t="shared" si="131"/>
        <v>0.3040626246730701</v>
      </c>
      <c r="AH273" s="12">
        <v>1.7583333333333335</v>
      </c>
      <c r="AI273" s="97">
        <f t="shared" si="112"/>
        <v>151</v>
      </c>
      <c r="AJ273" s="31">
        <f t="shared" si="132"/>
        <v>-0.23967518300601279</v>
      </c>
      <c r="AK273" s="11">
        <v>146073.55917758602</v>
      </c>
      <c r="AL273" s="36"/>
    </row>
    <row r="274" spans="1:38" x14ac:dyDescent="0.3">
      <c r="A274" t="s">
        <v>467</v>
      </c>
      <c r="B274" s="3" t="s">
        <v>383</v>
      </c>
      <c r="C274" s="4" t="s">
        <v>40</v>
      </c>
      <c r="D274" s="5" t="s">
        <v>33</v>
      </c>
      <c r="E274" s="34">
        <f t="shared" si="113"/>
        <v>0.73480766795835251</v>
      </c>
      <c r="F274" s="6">
        <f t="shared" si="114"/>
        <v>25.84745908152</v>
      </c>
      <c r="G274" s="7">
        <f t="shared" si="115"/>
        <v>268</v>
      </c>
      <c r="H274" s="97">
        <f t="shared" si="116"/>
        <v>370</v>
      </c>
      <c r="I274" s="31">
        <f t="shared" si="117"/>
        <v>0.20278266185780361</v>
      </c>
      <c r="J274" s="9">
        <v>6.4056939501779375E-2</v>
      </c>
      <c r="K274" s="8">
        <f t="shared" si="118"/>
        <v>535</v>
      </c>
      <c r="L274" s="31">
        <f t="shared" si="119"/>
        <v>1.236719487151499</v>
      </c>
      <c r="M274" s="9">
        <v>0</v>
      </c>
      <c r="N274" s="8">
        <f t="shared" si="120"/>
        <v>259</v>
      </c>
      <c r="O274" s="31">
        <f t="shared" si="121"/>
        <v>0.21894765014469483</v>
      </c>
      <c r="P274" s="9">
        <v>4.7306176084099871E-2</v>
      </c>
      <c r="Q274" s="8">
        <f t="shared" si="122"/>
        <v>386</v>
      </c>
      <c r="R274" s="31">
        <f t="shared" si="123"/>
        <v>5.302226144051659E-2</v>
      </c>
      <c r="S274" s="10">
        <v>0</v>
      </c>
      <c r="T274" s="8">
        <f t="shared" si="124"/>
        <v>158</v>
      </c>
      <c r="U274" s="31">
        <f t="shared" si="125"/>
        <v>-0.1766917913257223</v>
      </c>
      <c r="V274" s="16">
        <v>8.7031700288184438E-2</v>
      </c>
      <c r="W274" s="97">
        <f t="shared" si="110"/>
        <v>196</v>
      </c>
      <c r="X274" s="31">
        <f t="shared" si="126"/>
        <v>-0.51844215923140913</v>
      </c>
      <c r="Y274" s="11">
        <v>97917</v>
      </c>
      <c r="Z274" s="8">
        <f t="shared" si="127"/>
        <v>366</v>
      </c>
      <c r="AA274" s="31">
        <f t="shared" si="128"/>
        <v>0.47257443974486407</v>
      </c>
      <c r="AB274" s="9">
        <v>3.7000000000000005E-2</v>
      </c>
      <c r="AC274" s="97">
        <f t="shared" si="111"/>
        <v>356</v>
      </c>
      <c r="AD274" s="31">
        <f t="shared" si="129"/>
        <v>0.48407737106400778</v>
      </c>
      <c r="AE274" s="16">
        <v>0.95861486486486491</v>
      </c>
      <c r="AF274" s="8">
        <f t="shared" si="130"/>
        <v>95</v>
      </c>
      <c r="AG274" s="31">
        <f t="shared" si="131"/>
        <v>-0.42401800101942533</v>
      </c>
      <c r="AH274" s="12">
        <v>2.5506666666666664</v>
      </c>
      <c r="AI274" s="97">
        <f t="shared" si="112"/>
        <v>242</v>
      </c>
      <c r="AJ274" s="31">
        <f t="shared" si="132"/>
        <v>-0.2102045635042748</v>
      </c>
      <c r="AK274" s="11">
        <v>183261.6414715719</v>
      </c>
      <c r="AL274" s="36"/>
    </row>
    <row r="275" spans="1:38" x14ac:dyDescent="0.3">
      <c r="A275" t="s">
        <v>763</v>
      </c>
      <c r="B275" s="3" t="s">
        <v>362</v>
      </c>
      <c r="C275" s="4" t="s">
        <v>47</v>
      </c>
      <c r="D275" s="5" t="s">
        <v>44</v>
      </c>
      <c r="E275" s="34">
        <f t="shared" si="113"/>
        <v>0.74085037256717334</v>
      </c>
      <c r="F275" s="6">
        <f t="shared" si="114"/>
        <v>25.828188448756936</v>
      </c>
      <c r="G275" s="7">
        <f t="shared" si="115"/>
        <v>269</v>
      </c>
      <c r="H275" s="97">
        <f t="shared" si="116"/>
        <v>493</v>
      </c>
      <c r="I275" s="31">
        <f t="shared" si="117"/>
        <v>0.85863451052159478</v>
      </c>
      <c r="J275" s="9">
        <v>0.11930908890237846</v>
      </c>
      <c r="K275" s="8">
        <f t="shared" si="118"/>
        <v>88</v>
      </c>
      <c r="L275" s="31">
        <f t="shared" si="119"/>
        <v>-0.78995358293088003</v>
      </c>
      <c r="M275" s="9">
        <v>6.8346968850043197E-2</v>
      </c>
      <c r="N275" s="8">
        <f t="shared" si="120"/>
        <v>202</v>
      </c>
      <c r="O275" s="31">
        <f t="shared" si="121"/>
        <v>-1.0398451365286538E-2</v>
      </c>
      <c r="P275" s="9">
        <v>6.2558101383496476E-2</v>
      </c>
      <c r="Q275" s="8">
        <f t="shared" si="122"/>
        <v>376</v>
      </c>
      <c r="R275" s="31">
        <f t="shared" si="123"/>
        <v>5.24366957101133E-2</v>
      </c>
      <c r="S275" s="10">
        <v>4.9302371444066455E-2</v>
      </c>
      <c r="T275" s="8">
        <f t="shared" si="124"/>
        <v>206</v>
      </c>
      <c r="U275" s="31">
        <f t="shared" si="125"/>
        <v>-3.1459042983556985E-2</v>
      </c>
      <c r="V275" s="16">
        <v>7.7621572943766259E-2</v>
      </c>
      <c r="W275" s="97">
        <f t="shared" si="110"/>
        <v>258</v>
      </c>
      <c r="X275" s="31">
        <f t="shared" si="126"/>
        <v>-0.31544824406851446</v>
      </c>
      <c r="Y275" s="11">
        <v>107274</v>
      </c>
      <c r="Z275" s="8">
        <f t="shared" si="127"/>
        <v>492</v>
      </c>
      <c r="AA275" s="31">
        <f t="shared" si="128"/>
        <v>0.77593431228766396</v>
      </c>
      <c r="AB275" s="9">
        <v>3.2000000000000001E-2</v>
      </c>
      <c r="AC275" s="97">
        <f t="shared" si="111"/>
        <v>264</v>
      </c>
      <c r="AD275" s="31">
        <f t="shared" si="129"/>
        <v>0.22472783799968898</v>
      </c>
      <c r="AE275" s="16">
        <v>0.94415996888773657</v>
      </c>
      <c r="AF275" s="8">
        <f t="shared" si="130"/>
        <v>400</v>
      </c>
      <c r="AG275" s="31">
        <f t="shared" si="131"/>
        <v>0.27128827593554539</v>
      </c>
      <c r="AH275" s="12">
        <v>1.7939999999999998</v>
      </c>
      <c r="AI275" s="97">
        <f t="shared" si="112"/>
        <v>363</v>
      </c>
      <c r="AJ275" s="31">
        <f t="shared" si="132"/>
        <v>-0.15974014357799979</v>
      </c>
      <c r="AK275" s="11">
        <v>246941.16476852537</v>
      </c>
      <c r="AL275" s="36"/>
    </row>
    <row r="276" spans="1:38" x14ac:dyDescent="0.3">
      <c r="A276" t="s">
        <v>497</v>
      </c>
      <c r="B276" s="3" t="s">
        <v>474</v>
      </c>
      <c r="C276" s="4" t="s">
        <v>295</v>
      </c>
      <c r="D276" s="5" t="s">
        <v>33</v>
      </c>
      <c r="E276" s="34">
        <f t="shared" si="113"/>
        <v>0.79252358827515379</v>
      </c>
      <c r="F276" s="6">
        <f t="shared" si="114"/>
        <v>25.663398734869279</v>
      </c>
      <c r="G276" s="7">
        <f t="shared" si="115"/>
        <v>270</v>
      </c>
      <c r="H276" s="97">
        <f t="shared" si="116"/>
        <v>429</v>
      </c>
      <c r="I276" s="31">
        <f t="shared" si="117"/>
        <v>0.43895037040640322</v>
      </c>
      <c r="J276" s="9">
        <v>8.3952855847688079E-2</v>
      </c>
      <c r="K276" s="8">
        <f t="shared" si="118"/>
        <v>167</v>
      </c>
      <c r="L276" s="31">
        <f t="shared" si="119"/>
        <v>-0.22828190031396137</v>
      </c>
      <c r="M276" s="9">
        <v>4.9405306495882893E-2</v>
      </c>
      <c r="N276" s="8">
        <f t="shared" si="120"/>
        <v>379</v>
      </c>
      <c r="O276" s="31">
        <f t="shared" si="121"/>
        <v>0.56124441995579299</v>
      </c>
      <c r="P276" s="9">
        <v>2.4542829643888354E-2</v>
      </c>
      <c r="Q276" s="8">
        <f t="shared" si="122"/>
        <v>192</v>
      </c>
      <c r="R276" s="31">
        <f t="shared" si="123"/>
        <v>4.5075102049569798E-2</v>
      </c>
      <c r="S276" s="10">
        <v>0.66912010705921721</v>
      </c>
      <c r="T276" s="8">
        <f t="shared" si="124"/>
        <v>518</v>
      </c>
      <c r="U276" s="31">
        <f t="shared" si="125"/>
        <v>0.84248726099331428</v>
      </c>
      <c r="V276" s="16">
        <v>2.0995597697257028E-2</v>
      </c>
      <c r="W276" s="97">
        <f t="shared" si="110"/>
        <v>266</v>
      </c>
      <c r="X276" s="31">
        <f t="shared" si="126"/>
        <v>-0.27828584408197621</v>
      </c>
      <c r="Y276" s="11">
        <v>108987</v>
      </c>
      <c r="Z276" s="8">
        <f t="shared" si="127"/>
        <v>471</v>
      </c>
      <c r="AA276" s="31">
        <f t="shared" si="128"/>
        <v>0.71526233777910397</v>
      </c>
      <c r="AB276" s="9">
        <v>3.3000000000000002E-2</v>
      </c>
      <c r="AC276" s="97">
        <f t="shared" si="111"/>
        <v>79</v>
      </c>
      <c r="AD276" s="31">
        <f t="shared" si="129"/>
        <v>-0.86620336983687807</v>
      </c>
      <c r="AE276" s="16">
        <v>0.88335670874240302</v>
      </c>
      <c r="AF276" s="8">
        <f t="shared" si="130"/>
        <v>32</v>
      </c>
      <c r="AG276" s="31">
        <f t="shared" si="131"/>
        <v>-0.85774209272349522</v>
      </c>
      <c r="AH276" s="12">
        <v>3.0226666666666664</v>
      </c>
      <c r="AI276" s="97">
        <f t="shared" si="112"/>
        <v>94</v>
      </c>
      <c r="AJ276" s="31">
        <f t="shared" si="132"/>
        <v>-0.26115165170403865</v>
      </c>
      <c r="AK276" s="11">
        <v>118973.05369688859</v>
      </c>
      <c r="AL276" s="36"/>
    </row>
    <row r="277" spans="1:38" x14ac:dyDescent="0.3">
      <c r="A277" t="s">
        <v>908</v>
      </c>
      <c r="B277" s="3" t="s">
        <v>533</v>
      </c>
      <c r="C277" s="4" t="s">
        <v>82</v>
      </c>
      <c r="D277" s="5" t="s">
        <v>37</v>
      </c>
      <c r="E277" s="34">
        <f t="shared" si="113"/>
        <v>0.80691318020933389</v>
      </c>
      <c r="F277" s="6">
        <f t="shared" si="114"/>
        <v>25.617509259919739</v>
      </c>
      <c r="G277" s="7">
        <f t="shared" si="115"/>
        <v>271</v>
      </c>
      <c r="H277" s="97">
        <f t="shared" si="116"/>
        <v>368</v>
      </c>
      <c r="I277" s="31">
        <f t="shared" si="117"/>
        <v>0.19719817871649403</v>
      </c>
      <c r="J277" s="9">
        <v>6.3586475482386273E-2</v>
      </c>
      <c r="K277" s="8">
        <f t="shared" si="118"/>
        <v>368</v>
      </c>
      <c r="L277" s="31">
        <f t="shared" si="119"/>
        <v>0.46921554054296644</v>
      </c>
      <c r="M277" s="9">
        <v>2.5883093383683425E-2</v>
      </c>
      <c r="N277" s="8">
        <f t="shared" si="120"/>
        <v>309</v>
      </c>
      <c r="O277" s="31">
        <f t="shared" si="121"/>
        <v>0.38387852358118912</v>
      </c>
      <c r="P277" s="9">
        <v>3.633797847944964E-2</v>
      </c>
      <c r="Q277" s="8">
        <f t="shared" si="122"/>
        <v>296</v>
      </c>
      <c r="R277" s="31">
        <f t="shared" si="123"/>
        <v>4.9859376127838584E-2</v>
      </c>
      <c r="S277" s="10">
        <v>0.26630271961652408</v>
      </c>
      <c r="T277" s="8">
        <f t="shared" si="124"/>
        <v>326</v>
      </c>
      <c r="U277" s="31">
        <f t="shared" si="125"/>
        <v>0.38061810906453081</v>
      </c>
      <c r="V277" s="16">
        <v>5.0921682452388227E-2</v>
      </c>
      <c r="W277" s="97">
        <f t="shared" si="110"/>
        <v>227</v>
      </c>
      <c r="X277" s="31">
        <f t="shared" si="126"/>
        <v>-0.41632691303372343</v>
      </c>
      <c r="Y277" s="11">
        <v>102624</v>
      </c>
      <c r="Z277" s="8">
        <f t="shared" si="127"/>
        <v>202</v>
      </c>
      <c r="AA277" s="31">
        <f t="shared" si="128"/>
        <v>4.7870618184944605E-2</v>
      </c>
      <c r="AB277" s="9">
        <v>4.4000000000000004E-2</v>
      </c>
      <c r="AC277" s="97">
        <f t="shared" si="111"/>
        <v>238</v>
      </c>
      <c r="AD277" s="31">
        <f t="shared" si="129"/>
        <v>0.13793314009489668</v>
      </c>
      <c r="AE277" s="16">
        <v>0.93932244974992918</v>
      </c>
      <c r="AF277" s="8">
        <f t="shared" si="130"/>
        <v>441</v>
      </c>
      <c r="AG277" s="31">
        <f t="shared" si="131"/>
        <v>0.40299827553494494</v>
      </c>
      <c r="AH277" s="12">
        <v>1.6506666666666667</v>
      </c>
      <c r="AI277" s="97">
        <f t="shared" si="112"/>
        <v>326</v>
      </c>
      <c r="AJ277" s="31">
        <f t="shared" si="132"/>
        <v>-0.17709069003577513</v>
      </c>
      <c r="AK277" s="11">
        <v>225047.03561798876</v>
      </c>
      <c r="AL277" s="36"/>
    </row>
    <row r="278" spans="1:38" x14ac:dyDescent="0.3">
      <c r="A278" t="s">
        <v>954</v>
      </c>
      <c r="B278" s="3" t="s">
        <v>184</v>
      </c>
      <c r="C278" s="4" t="s">
        <v>104</v>
      </c>
      <c r="D278" s="5" t="s">
        <v>44</v>
      </c>
      <c r="E278" s="34">
        <f t="shared" si="113"/>
        <v>0.80837118709677158</v>
      </c>
      <c r="F278" s="6">
        <f t="shared" si="114"/>
        <v>25.612859567917116</v>
      </c>
      <c r="G278" s="7">
        <f t="shared" si="115"/>
        <v>272</v>
      </c>
      <c r="H278" s="97">
        <f t="shared" si="116"/>
        <v>536</v>
      </c>
      <c r="I278" s="31">
        <f t="shared" si="117"/>
        <v>1.5373268169175762</v>
      </c>
      <c r="J278" s="9">
        <v>0.17648542954459434</v>
      </c>
      <c r="K278" s="8">
        <f t="shared" si="118"/>
        <v>374</v>
      </c>
      <c r="L278" s="31">
        <f t="shared" si="119"/>
        <v>0.48898168440497036</v>
      </c>
      <c r="M278" s="9">
        <v>2.521650534895568E-2</v>
      </c>
      <c r="N278" s="8">
        <f t="shared" si="120"/>
        <v>368</v>
      </c>
      <c r="O278" s="31">
        <f t="shared" si="121"/>
        <v>0.5226053318834043</v>
      </c>
      <c r="P278" s="9">
        <v>2.7112397999473545E-2</v>
      </c>
      <c r="Q278" s="8">
        <f t="shared" si="122"/>
        <v>277</v>
      </c>
      <c r="R278" s="31">
        <f t="shared" si="123"/>
        <v>4.9201642833470699E-2</v>
      </c>
      <c r="S278" s="10">
        <v>0.32168132103795838</v>
      </c>
      <c r="T278" s="8">
        <f t="shared" si="124"/>
        <v>189</v>
      </c>
      <c r="U278" s="31">
        <f t="shared" si="125"/>
        <v>-6.6999053581121931E-2</v>
      </c>
      <c r="V278" s="16">
        <v>7.9924331993379047E-2</v>
      </c>
      <c r="W278" s="97">
        <f t="shared" si="110"/>
        <v>186</v>
      </c>
      <c r="X278" s="31">
        <f t="shared" si="126"/>
        <v>-0.5421540700225862</v>
      </c>
      <c r="Y278" s="11">
        <v>96824</v>
      </c>
      <c r="Z278" s="8">
        <f t="shared" si="127"/>
        <v>396</v>
      </c>
      <c r="AA278" s="31">
        <f t="shared" si="128"/>
        <v>0.53324641425342412</v>
      </c>
      <c r="AB278" s="9">
        <v>3.6000000000000004E-2</v>
      </c>
      <c r="AC278" s="97">
        <f t="shared" si="111"/>
        <v>180</v>
      </c>
      <c r="AD278" s="31">
        <f t="shared" si="129"/>
        <v>-0.11367611831050137</v>
      </c>
      <c r="AE278" s="16">
        <v>0.92529895946575558</v>
      </c>
      <c r="AF278" s="8">
        <f t="shared" si="130"/>
        <v>221</v>
      </c>
      <c r="AG278" s="31">
        <f t="shared" si="131"/>
        <v>-0.10546358338366819</v>
      </c>
      <c r="AH278" s="12">
        <v>2.2040000000000002</v>
      </c>
      <c r="AI278" s="97">
        <f t="shared" si="112"/>
        <v>216</v>
      </c>
      <c r="AJ278" s="31">
        <f t="shared" si="132"/>
        <v>-0.21625675777615044</v>
      </c>
      <c r="AK278" s="11">
        <v>175624.56079776966</v>
      </c>
      <c r="AL278" s="36"/>
    </row>
    <row r="279" spans="1:38" x14ac:dyDescent="0.3">
      <c r="A279" t="s">
        <v>512</v>
      </c>
      <c r="B279" s="3" t="s">
        <v>429</v>
      </c>
      <c r="C279" s="4" t="s">
        <v>61</v>
      </c>
      <c r="D279" s="5" t="s">
        <v>44</v>
      </c>
      <c r="E279" s="34">
        <f t="shared" si="113"/>
        <v>0.84530733222242427</v>
      </c>
      <c r="F279" s="6">
        <f t="shared" si="114"/>
        <v>25.495067464136181</v>
      </c>
      <c r="G279" s="7">
        <f t="shared" si="115"/>
        <v>273</v>
      </c>
      <c r="H279" s="97">
        <f t="shared" si="116"/>
        <v>274</v>
      </c>
      <c r="I279" s="31">
        <f t="shared" si="117"/>
        <v>-5.1605884056352434E-2</v>
      </c>
      <c r="J279" s="9">
        <v>4.2626011200995739E-2</v>
      </c>
      <c r="K279" s="8">
        <f t="shared" si="118"/>
        <v>517</v>
      </c>
      <c r="L279" s="31">
        <f t="shared" si="119"/>
        <v>1.0450406683505047</v>
      </c>
      <c r="M279" s="9">
        <v>6.4641241111829343E-3</v>
      </c>
      <c r="N279" s="8">
        <f t="shared" si="120"/>
        <v>261</v>
      </c>
      <c r="O279" s="31">
        <f t="shared" si="121"/>
        <v>0.225889926985925</v>
      </c>
      <c r="P279" s="9">
        <v>4.6844502277163302E-2</v>
      </c>
      <c r="Q279" s="8">
        <f t="shared" si="122"/>
        <v>151</v>
      </c>
      <c r="R279" s="31">
        <f t="shared" si="123"/>
        <v>4.2389289453256082E-2</v>
      </c>
      <c r="S279" s="10">
        <v>0.89525514771709935</v>
      </c>
      <c r="T279" s="8">
        <f t="shared" si="124"/>
        <v>442</v>
      </c>
      <c r="U279" s="31">
        <f t="shared" si="125"/>
        <v>0.64864937959060276</v>
      </c>
      <c r="V279" s="16">
        <v>3.3555018137847642E-2</v>
      </c>
      <c r="W279" s="97">
        <f t="shared" si="110"/>
        <v>124</v>
      </c>
      <c r="X279" s="31">
        <f t="shared" si="126"/>
        <v>-0.75582159919212244</v>
      </c>
      <c r="Y279" s="11">
        <v>86975</v>
      </c>
      <c r="Z279" s="8">
        <f t="shared" si="127"/>
        <v>180</v>
      </c>
      <c r="AA279" s="31">
        <f t="shared" si="128"/>
        <v>-7.3473330832174943E-2</v>
      </c>
      <c r="AB279" s="9">
        <v>4.5999999999999999E-2</v>
      </c>
      <c r="AC279" s="97">
        <f t="shared" si="111"/>
        <v>464</v>
      </c>
      <c r="AD279" s="31">
        <f t="shared" si="129"/>
        <v>0.76235657611038055</v>
      </c>
      <c r="AE279" s="16">
        <v>0.97412480974124804</v>
      </c>
      <c r="AF279" s="8">
        <f t="shared" si="130"/>
        <v>44</v>
      </c>
      <c r="AG279" s="31">
        <f t="shared" si="131"/>
        <v>-0.77289634879551017</v>
      </c>
      <c r="AH279" s="12">
        <v>2.9303333333333335</v>
      </c>
      <c r="AI279" s="97">
        <f t="shared" si="112"/>
        <v>152</v>
      </c>
      <c r="AJ279" s="31">
        <f t="shared" si="132"/>
        <v>-0.23927007507241257</v>
      </c>
      <c r="AK279" s="11">
        <v>146584.75261116086</v>
      </c>
      <c r="AL279" s="36"/>
    </row>
    <row r="280" spans="1:38" x14ac:dyDescent="0.3">
      <c r="A280" t="s">
        <v>999</v>
      </c>
      <c r="B280" s="3" t="s">
        <v>389</v>
      </c>
      <c r="C280" s="4" t="s">
        <v>115</v>
      </c>
      <c r="D280" s="5" t="s">
        <v>33</v>
      </c>
      <c r="E280" s="34">
        <f t="shared" si="113"/>
        <v>0.85143987963473888</v>
      </c>
      <c r="F280" s="6">
        <f t="shared" si="114"/>
        <v>25.475510316015402</v>
      </c>
      <c r="G280" s="7">
        <f t="shared" si="115"/>
        <v>274</v>
      </c>
      <c r="H280" s="97">
        <f t="shared" si="116"/>
        <v>554</v>
      </c>
      <c r="I280" s="31">
        <f t="shared" si="117"/>
        <v>2.3093385868309091</v>
      </c>
      <c r="J280" s="9">
        <v>0.24152345564328837</v>
      </c>
      <c r="K280" s="8">
        <f t="shared" si="118"/>
        <v>443</v>
      </c>
      <c r="L280" s="31">
        <f t="shared" si="119"/>
        <v>0.6898736915127005</v>
      </c>
      <c r="M280" s="9">
        <v>1.8441678192715538E-2</v>
      </c>
      <c r="N280" s="8">
        <f t="shared" si="120"/>
        <v>151</v>
      </c>
      <c r="O280" s="31">
        <f t="shared" si="121"/>
        <v>-0.2209742208920509</v>
      </c>
      <c r="P280" s="9">
        <v>7.6561766087364966E-2</v>
      </c>
      <c r="Q280" s="8">
        <f t="shared" si="122"/>
        <v>386</v>
      </c>
      <c r="R280" s="31">
        <f t="shared" si="123"/>
        <v>5.302226144051659E-2</v>
      </c>
      <c r="S280" s="10">
        <v>0</v>
      </c>
      <c r="T280" s="8">
        <f t="shared" si="124"/>
        <v>120</v>
      </c>
      <c r="U280" s="31">
        <f t="shared" si="125"/>
        <v>-0.36894168052442539</v>
      </c>
      <c r="V280" s="16">
        <v>9.9488229273285572E-2</v>
      </c>
      <c r="W280" s="97">
        <f t="shared" si="110"/>
        <v>281</v>
      </c>
      <c r="X280" s="31">
        <f t="shared" si="126"/>
        <v>-0.2417742742177941</v>
      </c>
      <c r="Y280" s="11">
        <v>110670</v>
      </c>
      <c r="Z280" s="8">
        <f t="shared" si="127"/>
        <v>291</v>
      </c>
      <c r="AA280" s="31">
        <f t="shared" si="128"/>
        <v>0.29055851621918455</v>
      </c>
      <c r="AB280" s="9">
        <v>0.04</v>
      </c>
      <c r="AC280" s="97">
        <f t="shared" si="111"/>
        <v>417</v>
      </c>
      <c r="AD280" s="31">
        <f t="shared" si="129"/>
        <v>0.64353139624170363</v>
      </c>
      <c r="AE280" s="16">
        <v>0.96750206554668139</v>
      </c>
      <c r="AF280" s="8">
        <f t="shared" si="130"/>
        <v>269</v>
      </c>
      <c r="AG280" s="31">
        <f t="shared" si="131"/>
        <v>-1.4491792962687246E-2</v>
      </c>
      <c r="AH280" s="12">
        <v>2.105</v>
      </c>
      <c r="AI280" s="97">
        <f t="shared" si="112"/>
        <v>271</v>
      </c>
      <c r="AJ280" s="31">
        <f t="shared" si="132"/>
        <v>-0.20064895991050452</v>
      </c>
      <c r="AK280" s="11">
        <v>195319.56827534604</v>
      </c>
      <c r="AL280" s="36"/>
    </row>
    <row r="281" spans="1:38" x14ac:dyDescent="0.3">
      <c r="A281" t="s">
        <v>191</v>
      </c>
      <c r="B281" s="3" t="s">
        <v>370</v>
      </c>
      <c r="C281" s="4" t="s">
        <v>101</v>
      </c>
      <c r="D281" s="5" t="s">
        <v>33</v>
      </c>
      <c r="E281" s="34">
        <f t="shared" si="113"/>
        <v>0.8607245908662744</v>
      </c>
      <c r="F281" s="6">
        <f t="shared" si="114"/>
        <v>25.445900683899204</v>
      </c>
      <c r="G281" s="7">
        <f t="shared" si="115"/>
        <v>275</v>
      </c>
      <c r="H281" s="97">
        <f t="shared" si="116"/>
        <v>406</v>
      </c>
      <c r="I281" s="31">
        <f t="shared" si="117"/>
        <v>0.33973279796355016</v>
      </c>
      <c r="J281" s="9">
        <v>7.5594285010469164E-2</v>
      </c>
      <c r="K281" s="8">
        <f t="shared" si="118"/>
        <v>418</v>
      </c>
      <c r="L281" s="31">
        <f t="shared" si="119"/>
        <v>0.61715303176448433</v>
      </c>
      <c r="M281" s="9">
        <v>2.0894089851969434E-2</v>
      </c>
      <c r="N281" s="8">
        <f t="shared" si="120"/>
        <v>274</v>
      </c>
      <c r="O281" s="31">
        <f t="shared" si="121"/>
        <v>0.28297141460614356</v>
      </c>
      <c r="P281" s="9">
        <v>4.3048481418600265E-2</v>
      </c>
      <c r="Q281" s="8">
        <f t="shared" si="122"/>
        <v>115</v>
      </c>
      <c r="R281" s="31">
        <f t="shared" si="123"/>
        <v>3.70416025312615E-2</v>
      </c>
      <c r="S281" s="10">
        <v>1.3455097191606311</v>
      </c>
      <c r="T281" s="8">
        <f t="shared" si="124"/>
        <v>284</v>
      </c>
      <c r="U281" s="31">
        <f t="shared" si="125"/>
        <v>0.25641525101041734</v>
      </c>
      <c r="V281" s="16">
        <v>5.8969211154911418E-2</v>
      </c>
      <c r="W281" s="97">
        <v>342</v>
      </c>
      <c r="X281" s="31">
        <f t="shared" si="126"/>
        <v>6.1469174125365254E-2</v>
      </c>
      <c r="Y281" s="11">
        <v>124648</v>
      </c>
      <c r="Z281" s="8">
        <f t="shared" si="127"/>
        <v>202</v>
      </c>
      <c r="AA281" s="31">
        <f t="shared" si="128"/>
        <v>4.7870618184944605E-2</v>
      </c>
      <c r="AB281" s="9">
        <v>4.4000000000000004E-2</v>
      </c>
      <c r="AC281" s="97">
        <v>342</v>
      </c>
      <c r="AD281" s="31">
        <f t="shared" si="129"/>
        <v>-0.11249595410675657</v>
      </c>
      <c r="AE281" s="16">
        <v>0.92536473614404569</v>
      </c>
      <c r="AF281" s="8">
        <f t="shared" si="130"/>
        <v>425</v>
      </c>
      <c r="AG281" s="31">
        <f t="shared" si="131"/>
        <v>0.35184578731843402</v>
      </c>
      <c r="AH281" s="12">
        <v>1.7063333333333333</v>
      </c>
      <c r="AI281" s="97">
        <v>342</v>
      </c>
      <c r="AJ281" s="31">
        <f t="shared" si="132"/>
        <v>-0.15892167898687301</v>
      </c>
      <c r="AK281" s="11">
        <v>247973.96045060261</v>
      </c>
      <c r="AL281" s="36"/>
    </row>
    <row r="282" spans="1:38" x14ac:dyDescent="0.3">
      <c r="A282" t="s">
        <v>548</v>
      </c>
      <c r="B282" s="3" t="s">
        <v>147</v>
      </c>
      <c r="C282" s="4" t="s">
        <v>89</v>
      </c>
      <c r="D282" s="5" t="s">
        <v>37</v>
      </c>
      <c r="E282" s="34">
        <f t="shared" si="113"/>
        <v>0.88966803340606482</v>
      </c>
      <c r="F282" s="6">
        <f t="shared" si="114"/>
        <v>25.353597900925333</v>
      </c>
      <c r="G282" s="7">
        <f t="shared" si="115"/>
        <v>276</v>
      </c>
      <c r="H282" s="97">
        <f t="shared" si="116"/>
        <v>297</v>
      </c>
      <c r="I282" s="31">
        <f t="shared" si="117"/>
        <v>1.4361896606691339E-2</v>
      </c>
      <c r="J282" s="9">
        <v>4.8183457871682656E-2</v>
      </c>
      <c r="K282" s="8">
        <f t="shared" si="118"/>
        <v>29</v>
      </c>
      <c r="L282" s="31">
        <f t="shared" si="119"/>
        <v>-1.7285518396998867</v>
      </c>
      <c r="M282" s="9">
        <v>0.1</v>
      </c>
      <c r="N282" s="8">
        <f t="shared" si="120"/>
        <v>425</v>
      </c>
      <c r="O282" s="31">
        <f t="shared" si="121"/>
        <v>0.66756478561220578</v>
      </c>
      <c r="P282" s="9">
        <v>1.7472335468841003E-2</v>
      </c>
      <c r="Q282" s="8">
        <f t="shared" si="122"/>
        <v>56</v>
      </c>
      <c r="R282" s="31">
        <f t="shared" si="123"/>
        <v>2.3826023215909931E-2</v>
      </c>
      <c r="S282" s="10">
        <v>2.458210422812193</v>
      </c>
      <c r="T282" s="8">
        <f t="shared" si="124"/>
        <v>322</v>
      </c>
      <c r="U282" s="31">
        <f t="shared" si="125"/>
        <v>0.37286164917314685</v>
      </c>
      <c r="V282" s="16">
        <v>5.1424250063019913E-2</v>
      </c>
      <c r="W282" s="97">
        <f t="shared" ref="W282:W312" si="133">RANK(Y282,Y$7:Y$570,1)</f>
        <v>231</v>
      </c>
      <c r="X282" s="31">
        <f t="shared" si="126"/>
        <v>-0.40003446563740686</v>
      </c>
      <c r="Y282" s="11">
        <v>103375</v>
      </c>
      <c r="Z282" s="8">
        <f t="shared" si="127"/>
        <v>340</v>
      </c>
      <c r="AA282" s="31">
        <f t="shared" si="128"/>
        <v>0.41190246523630453</v>
      </c>
      <c r="AB282" s="9">
        <v>3.7999999999999999E-2</v>
      </c>
      <c r="AC282" s="97">
        <f t="shared" ref="AC282:AC312" si="134">RANK(AE282,AE$7:AE$570,1)</f>
        <v>317</v>
      </c>
      <c r="AD282" s="31">
        <f t="shared" si="129"/>
        <v>0.38575951315900275</v>
      </c>
      <c r="AE282" s="16">
        <v>0.95313510019392378</v>
      </c>
      <c r="AF282" s="8">
        <f t="shared" si="130"/>
        <v>125</v>
      </c>
      <c r="AG282" s="31">
        <f t="shared" si="131"/>
        <v>-0.33273990827379468</v>
      </c>
      <c r="AH282" s="12">
        <v>2.4513333333333329</v>
      </c>
      <c r="AI282" s="97">
        <f t="shared" ref="AI282:AI312" si="135">RANK(AK282,AK$7:AK$570,1)</f>
        <v>141</v>
      </c>
      <c r="AJ282" s="31">
        <f t="shared" si="132"/>
        <v>-0.24191789804540376</v>
      </c>
      <c r="AK282" s="11">
        <v>143243.54498525074</v>
      </c>
      <c r="AL282" s="36"/>
    </row>
    <row r="283" spans="1:38" x14ac:dyDescent="0.3">
      <c r="A283" t="s">
        <v>668</v>
      </c>
      <c r="B283" s="3" t="s">
        <v>849</v>
      </c>
      <c r="C283" s="4" t="s">
        <v>136</v>
      </c>
      <c r="D283" s="5" t="s">
        <v>44</v>
      </c>
      <c r="E283" s="34">
        <f t="shared" si="113"/>
        <v>0.88994429379329609</v>
      </c>
      <c r="F283" s="6">
        <f t="shared" si="114"/>
        <v>25.352716886079506</v>
      </c>
      <c r="G283" s="7">
        <f t="shared" si="115"/>
        <v>277</v>
      </c>
      <c r="H283" s="97">
        <f t="shared" si="116"/>
        <v>137</v>
      </c>
      <c r="I283" s="31">
        <f t="shared" si="117"/>
        <v>-0.4783205193900345</v>
      </c>
      <c r="J283" s="9">
        <v>6.6774950369969943E-3</v>
      </c>
      <c r="K283" s="8">
        <f t="shared" si="118"/>
        <v>467</v>
      </c>
      <c r="L283" s="31">
        <f t="shared" si="119"/>
        <v>0.7627706301842867</v>
      </c>
      <c r="M283" s="9">
        <v>1.5983321751216122E-2</v>
      </c>
      <c r="N283" s="8">
        <f t="shared" si="120"/>
        <v>271</v>
      </c>
      <c r="O283" s="31">
        <f t="shared" si="121"/>
        <v>0.26835174384556215</v>
      </c>
      <c r="P283" s="9">
        <v>4.4020715630885124E-2</v>
      </c>
      <c r="Q283" s="8">
        <f t="shared" si="122"/>
        <v>356</v>
      </c>
      <c r="R283" s="31">
        <f t="shared" si="123"/>
        <v>5.195762987814926E-2</v>
      </c>
      <c r="S283" s="10">
        <v>8.9637863033345283E-2</v>
      </c>
      <c r="T283" s="8">
        <f t="shared" si="124"/>
        <v>170</v>
      </c>
      <c r="U283" s="31">
        <f t="shared" si="125"/>
        <v>-0.13745118392738195</v>
      </c>
      <c r="V283" s="16">
        <v>8.4489166893300702E-2</v>
      </c>
      <c r="W283" s="97">
        <f t="shared" si="133"/>
        <v>353</v>
      </c>
      <c r="X283" s="31">
        <f t="shared" si="126"/>
        <v>5.7260472667461912E-2</v>
      </c>
      <c r="Y283" s="11">
        <v>124454</v>
      </c>
      <c r="Z283" s="8">
        <f t="shared" si="127"/>
        <v>317</v>
      </c>
      <c r="AA283" s="31">
        <f t="shared" si="128"/>
        <v>0.35123049072774454</v>
      </c>
      <c r="AB283" s="9">
        <v>3.9E-2</v>
      </c>
      <c r="AC283" s="97">
        <f t="shared" si="134"/>
        <v>314</v>
      </c>
      <c r="AD283" s="31">
        <f t="shared" si="129"/>
        <v>0.37697576046538794</v>
      </c>
      <c r="AE283" s="16">
        <v>0.95264553605253188</v>
      </c>
      <c r="AF283" s="8">
        <f t="shared" si="130"/>
        <v>106</v>
      </c>
      <c r="AG283" s="31">
        <f t="shared" si="131"/>
        <v>-0.38419869881495594</v>
      </c>
      <c r="AH283" s="12">
        <v>2.5073333333333334</v>
      </c>
      <c r="AI283" s="97">
        <f t="shared" si="135"/>
        <v>227</v>
      </c>
      <c r="AJ283" s="31">
        <f t="shared" si="132"/>
        <v>-0.21377389143380748</v>
      </c>
      <c r="AK283" s="11">
        <v>178757.61464682681</v>
      </c>
      <c r="AL283" s="36"/>
    </row>
    <row r="284" spans="1:38" x14ac:dyDescent="0.3">
      <c r="A284" t="s">
        <v>495</v>
      </c>
      <c r="B284" s="3" t="s">
        <v>893</v>
      </c>
      <c r="C284" s="4" t="s">
        <v>47</v>
      </c>
      <c r="D284" s="5" t="s">
        <v>44</v>
      </c>
      <c r="E284" s="34">
        <f t="shared" si="113"/>
        <v>0.89747337924384485</v>
      </c>
      <c r="F284" s="6">
        <f t="shared" si="114"/>
        <v>25.328706074671071</v>
      </c>
      <c r="G284" s="7">
        <f t="shared" si="115"/>
        <v>278</v>
      </c>
      <c r="H284" s="97">
        <f t="shared" si="116"/>
        <v>399</v>
      </c>
      <c r="I284" s="31">
        <f t="shared" si="117"/>
        <v>0.30589377330899153</v>
      </c>
      <c r="J284" s="9">
        <v>7.2743521000893763E-2</v>
      </c>
      <c r="K284" s="8">
        <f t="shared" si="118"/>
        <v>489</v>
      </c>
      <c r="L284" s="31">
        <f t="shared" si="119"/>
        <v>0.85338582938505647</v>
      </c>
      <c r="M284" s="9">
        <v>1.292743953294412E-2</v>
      </c>
      <c r="N284" s="8">
        <f t="shared" si="120"/>
        <v>139</v>
      </c>
      <c r="O284" s="31">
        <f t="shared" si="121"/>
        <v>-0.30215281086962203</v>
      </c>
      <c r="P284" s="9">
        <v>8.1960287283481204E-2</v>
      </c>
      <c r="Q284" s="8">
        <f t="shared" si="122"/>
        <v>224</v>
      </c>
      <c r="R284" s="31">
        <f t="shared" si="123"/>
        <v>4.708572543096811E-2</v>
      </c>
      <c r="S284" s="10">
        <v>0.49983338887037654</v>
      </c>
      <c r="T284" s="8">
        <f t="shared" si="124"/>
        <v>312</v>
      </c>
      <c r="U284" s="31">
        <f t="shared" si="125"/>
        <v>0.33168424652974327</v>
      </c>
      <c r="V284" s="16">
        <v>5.4092275057450949E-2</v>
      </c>
      <c r="W284" s="97">
        <f t="shared" si="133"/>
        <v>280</v>
      </c>
      <c r="X284" s="31">
        <f t="shared" si="126"/>
        <v>-0.24806563206723725</v>
      </c>
      <c r="Y284" s="11">
        <v>110380</v>
      </c>
      <c r="Z284" s="8">
        <f t="shared" si="127"/>
        <v>366</v>
      </c>
      <c r="AA284" s="31">
        <f t="shared" si="128"/>
        <v>0.47257443974486407</v>
      </c>
      <c r="AB284" s="9">
        <v>3.7000000000000005E-2</v>
      </c>
      <c r="AC284" s="97">
        <f t="shared" si="134"/>
        <v>295</v>
      </c>
      <c r="AD284" s="31">
        <f t="shared" si="129"/>
        <v>0.32449786337235642</v>
      </c>
      <c r="AE284" s="16">
        <v>0.94972067039106145</v>
      </c>
      <c r="AF284" s="8">
        <f t="shared" si="130"/>
        <v>318</v>
      </c>
      <c r="AG284" s="31">
        <f t="shared" si="131"/>
        <v>8.4443857899187375E-2</v>
      </c>
      <c r="AH284" s="12">
        <v>1.9973333333333334</v>
      </c>
      <c r="AI284" s="97">
        <f t="shared" si="135"/>
        <v>369</v>
      </c>
      <c r="AJ284" s="31">
        <f t="shared" si="132"/>
        <v>-0.15632527218214609</v>
      </c>
      <c r="AK284" s="11">
        <v>251250.28757080974</v>
      </c>
      <c r="AL284" s="36"/>
    </row>
    <row r="285" spans="1:38" x14ac:dyDescent="0.3">
      <c r="A285" t="s">
        <v>585</v>
      </c>
      <c r="B285" s="3" t="s">
        <v>873</v>
      </c>
      <c r="C285" s="4" t="s">
        <v>47</v>
      </c>
      <c r="D285" s="5" t="s">
        <v>44</v>
      </c>
      <c r="E285" s="34">
        <f t="shared" si="113"/>
        <v>0.90813262963721253</v>
      </c>
      <c r="F285" s="6">
        <f t="shared" si="114"/>
        <v>25.294712935314184</v>
      </c>
      <c r="G285" s="7">
        <f t="shared" si="115"/>
        <v>279</v>
      </c>
      <c r="H285" s="97">
        <f t="shared" si="116"/>
        <v>268</v>
      </c>
      <c r="I285" s="31">
        <f t="shared" si="117"/>
        <v>-7.3627428812256257E-2</v>
      </c>
      <c r="J285" s="9">
        <v>4.0770809171201794E-2</v>
      </c>
      <c r="K285" s="8">
        <f t="shared" si="118"/>
        <v>433</v>
      </c>
      <c r="L285" s="31">
        <f t="shared" si="119"/>
        <v>0.66772158863010134</v>
      </c>
      <c r="M285" s="9">
        <v>1.9188729657517611E-2</v>
      </c>
      <c r="N285" s="8">
        <f t="shared" si="120"/>
        <v>203</v>
      </c>
      <c r="O285" s="31">
        <f t="shared" si="121"/>
        <v>6.3097342305672328E-3</v>
      </c>
      <c r="P285" s="9">
        <v>6.1446977205153616E-2</v>
      </c>
      <c r="Q285" s="8">
        <f t="shared" si="122"/>
        <v>154</v>
      </c>
      <c r="R285" s="31">
        <f t="shared" si="123"/>
        <v>4.2841368495402592E-2</v>
      </c>
      <c r="S285" s="10">
        <v>0.85719183953368761</v>
      </c>
      <c r="T285" s="8">
        <f t="shared" si="124"/>
        <v>324</v>
      </c>
      <c r="U285" s="31">
        <f t="shared" si="125"/>
        <v>0.3745744493191045</v>
      </c>
      <c r="V285" s="16">
        <v>5.131327187336928E-2</v>
      </c>
      <c r="W285" s="97">
        <f t="shared" si="133"/>
        <v>316</v>
      </c>
      <c r="X285" s="31">
        <f t="shared" si="126"/>
        <v>-8.1474815081465257E-2</v>
      </c>
      <c r="Y285" s="11">
        <v>118059</v>
      </c>
      <c r="Z285" s="8">
        <f t="shared" si="127"/>
        <v>396</v>
      </c>
      <c r="AA285" s="31">
        <f t="shared" si="128"/>
        <v>0.53324641425342412</v>
      </c>
      <c r="AB285" s="9">
        <v>3.6000000000000004E-2</v>
      </c>
      <c r="AC285" s="97">
        <f t="shared" si="134"/>
        <v>171</v>
      </c>
      <c r="AD285" s="31">
        <f t="shared" si="129"/>
        <v>-0.17342092959230981</v>
      </c>
      <c r="AE285" s="16">
        <v>0.92196907094794001</v>
      </c>
      <c r="AF285" s="8">
        <f t="shared" si="130"/>
        <v>439</v>
      </c>
      <c r="AG285" s="31">
        <f t="shared" si="131"/>
        <v>0.39717853136659942</v>
      </c>
      <c r="AH285" s="12">
        <v>1.657</v>
      </c>
      <c r="AI285" s="97">
        <f t="shared" si="135"/>
        <v>353</v>
      </c>
      <c r="AJ285" s="31">
        <f t="shared" si="132"/>
        <v>-0.16704705913448786</v>
      </c>
      <c r="AK285" s="11">
        <v>237720.78930224583</v>
      </c>
      <c r="AL285" s="36"/>
    </row>
    <row r="286" spans="1:38" x14ac:dyDescent="0.3">
      <c r="A286" t="s">
        <v>848</v>
      </c>
      <c r="B286" s="3" t="s">
        <v>600</v>
      </c>
      <c r="C286" s="4" t="s">
        <v>89</v>
      </c>
      <c r="D286" s="5" t="s">
        <v>37</v>
      </c>
      <c r="E286" s="34">
        <f t="shared" si="113"/>
        <v>0.91446245068384235</v>
      </c>
      <c r="F286" s="6">
        <f t="shared" si="114"/>
        <v>25.274526666955563</v>
      </c>
      <c r="G286" s="7">
        <f t="shared" si="115"/>
        <v>280</v>
      </c>
      <c r="H286" s="97">
        <f t="shared" si="116"/>
        <v>306</v>
      </c>
      <c r="I286" s="31">
        <f t="shared" si="117"/>
        <v>4.4006312452609907E-2</v>
      </c>
      <c r="J286" s="9">
        <v>5.068084763516234E-2</v>
      </c>
      <c r="K286" s="8">
        <f t="shared" si="118"/>
        <v>259</v>
      </c>
      <c r="L286" s="31">
        <f t="shared" si="119"/>
        <v>0.11208322140762567</v>
      </c>
      <c r="M286" s="9">
        <v>3.7926926131850676E-2</v>
      </c>
      <c r="N286" s="8">
        <f t="shared" si="120"/>
        <v>254</v>
      </c>
      <c r="O286" s="31">
        <f t="shared" si="121"/>
        <v>0.19838708015411124</v>
      </c>
      <c r="P286" s="9">
        <v>4.867349070398997E-2</v>
      </c>
      <c r="Q286" s="8">
        <f t="shared" si="122"/>
        <v>308</v>
      </c>
      <c r="R286" s="31">
        <f t="shared" si="123"/>
        <v>5.0289815955140066E-2</v>
      </c>
      <c r="S286" s="10">
        <v>0.23006134969325154</v>
      </c>
      <c r="T286" s="8">
        <f t="shared" si="124"/>
        <v>218</v>
      </c>
      <c r="U286" s="31">
        <f t="shared" si="125"/>
        <v>1.0071094210405992E-2</v>
      </c>
      <c r="V286" s="16">
        <v>7.4930693069306928E-2</v>
      </c>
      <c r="W286" s="97">
        <f t="shared" si="133"/>
        <v>294</v>
      </c>
      <c r="X286" s="31">
        <f t="shared" si="126"/>
        <v>-0.18168095958690617</v>
      </c>
      <c r="Y286" s="11">
        <v>113440</v>
      </c>
      <c r="Z286" s="8">
        <f t="shared" si="127"/>
        <v>366</v>
      </c>
      <c r="AA286" s="31">
        <f t="shared" si="128"/>
        <v>0.47257443974486407</v>
      </c>
      <c r="AB286" s="9">
        <v>3.7000000000000005E-2</v>
      </c>
      <c r="AC286" s="97">
        <f t="shared" si="134"/>
        <v>300</v>
      </c>
      <c r="AD286" s="31">
        <f t="shared" si="129"/>
        <v>0.339980805510465</v>
      </c>
      <c r="AE286" s="16">
        <v>0.95058361514126755</v>
      </c>
      <c r="AF286" s="8">
        <f t="shared" si="130"/>
        <v>360</v>
      </c>
      <c r="AG286" s="31">
        <f t="shared" si="131"/>
        <v>0.16775809020392418</v>
      </c>
      <c r="AH286" s="12">
        <v>1.9066666666666665</v>
      </c>
      <c r="AI286" s="97">
        <f t="shared" si="135"/>
        <v>192</v>
      </c>
      <c r="AJ286" s="31">
        <f t="shared" si="132"/>
        <v>-0.22448692528111075</v>
      </c>
      <c r="AK286" s="11">
        <v>165239.16165644172</v>
      </c>
      <c r="AL286" s="36"/>
    </row>
    <row r="287" spans="1:38" x14ac:dyDescent="0.3">
      <c r="A287" t="s">
        <v>741</v>
      </c>
      <c r="B287" s="3" t="s">
        <v>446</v>
      </c>
      <c r="C287" s="4" t="s">
        <v>61</v>
      </c>
      <c r="D287" s="5" t="s">
        <v>44</v>
      </c>
      <c r="E287" s="34">
        <f t="shared" si="113"/>
        <v>0.94104417679119745</v>
      </c>
      <c r="F287" s="6">
        <f t="shared" si="114"/>
        <v>25.189755572688355</v>
      </c>
      <c r="G287" s="7">
        <f t="shared" si="115"/>
        <v>281</v>
      </c>
      <c r="H287" s="97">
        <f t="shared" si="116"/>
        <v>331</v>
      </c>
      <c r="I287" s="31">
        <f t="shared" si="117"/>
        <v>0.11453585309191838</v>
      </c>
      <c r="J287" s="9">
        <v>5.6622599151908259E-2</v>
      </c>
      <c r="K287" s="8">
        <f t="shared" si="118"/>
        <v>271</v>
      </c>
      <c r="L287" s="31">
        <f t="shared" si="119"/>
        <v>0.1646598535975366</v>
      </c>
      <c r="M287" s="9">
        <v>3.6153846153846154E-2</v>
      </c>
      <c r="N287" s="8">
        <f t="shared" si="120"/>
        <v>420</v>
      </c>
      <c r="O287" s="31">
        <f t="shared" si="121"/>
        <v>0.66273395537647239</v>
      </c>
      <c r="P287" s="9">
        <v>1.7793594306049824E-2</v>
      </c>
      <c r="Q287" s="8">
        <f t="shared" si="122"/>
        <v>307</v>
      </c>
      <c r="R287" s="31">
        <f t="shared" si="123"/>
        <v>5.0218430064272498E-2</v>
      </c>
      <c r="S287" s="10">
        <v>0.23607176581680833</v>
      </c>
      <c r="T287" s="8">
        <f t="shared" si="124"/>
        <v>225</v>
      </c>
      <c r="U287" s="31">
        <f t="shared" si="125"/>
        <v>2.5422200203484568E-2</v>
      </c>
      <c r="V287" s="16">
        <v>7.3936042317864867E-2</v>
      </c>
      <c r="W287" s="97">
        <f t="shared" si="133"/>
        <v>328</v>
      </c>
      <c r="X287" s="31">
        <f t="shared" si="126"/>
        <v>-3.0861925899565795E-2</v>
      </c>
      <c r="Y287" s="11">
        <v>120392</v>
      </c>
      <c r="Z287" s="8">
        <f t="shared" si="127"/>
        <v>202</v>
      </c>
      <c r="AA287" s="31">
        <f t="shared" si="128"/>
        <v>4.7870618184944605E-2</v>
      </c>
      <c r="AB287" s="9">
        <v>4.4000000000000004E-2</v>
      </c>
      <c r="AC287" s="97">
        <f t="shared" si="134"/>
        <v>237</v>
      </c>
      <c r="AD287" s="31">
        <f t="shared" si="129"/>
        <v>0.13605626932998438</v>
      </c>
      <c r="AE287" s="16">
        <v>0.93921784199780112</v>
      </c>
      <c r="AF287" s="8">
        <f t="shared" si="130"/>
        <v>329</v>
      </c>
      <c r="AG287" s="31">
        <f t="shared" si="131"/>
        <v>9.8227462508426996E-2</v>
      </c>
      <c r="AH287" s="12">
        <v>1.9823333333333333</v>
      </c>
      <c r="AI287" s="97">
        <f t="shared" si="135"/>
        <v>320</v>
      </c>
      <c r="AJ287" s="31">
        <f t="shared" si="132"/>
        <v>-0.17900465107146246</v>
      </c>
      <c r="AK287" s="11">
        <v>222631.86614730879</v>
      </c>
      <c r="AL287" s="36"/>
    </row>
    <row r="288" spans="1:38" x14ac:dyDescent="0.3">
      <c r="A288" t="s">
        <v>1050</v>
      </c>
      <c r="B288" s="3" t="s">
        <v>305</v>
      </c>
      <c r="C288" s="4" t="s">
        <v>199</v>
      </c>
      <c r="D288" s="5" t="s">
        <v>33</v>
      </c>
      <c r="E288" s="34">
        <f t="shared" si="113"/>
        <v>0.94306880217966671</v>
      </c>
      <c r="F288" s="6">
        <f t="shared" si="114"/>
        <v>25.183298892299405</v>
      </c>
      <c r="G288" s="7">
        <f t="shared" si="115"/>
        <v>282</v>
      </c>
      <c r="H288" s="97">
        <f t="shared" si="116"/>
        <v>445</v>
      </c>
      <c r="I288" s="31">
        <f t="shared" si="117"/>
        <v>0.49348024396192725</v>
      </c>
      <c r="J288" s="9">
        <v>8.8546717596532654E-2</v>
      </c>
      <c r="K288" s="8">
        <f t="shared" si="118"/>
        <v>353</v>
      </c>
      <c r="L288" s="31">
        <f t="shared" si="119"/>
        <v>0.42178959796200416</v>
      </c>
      <c r="M288" s="9">
        <v>2.7482472912683239E-2</v>
      </c>
      <c r="N288" s="8">
        <f t="shared" si="120"/>
        <v>208</v>
      </c>
      <c r="O288" s="31">
        <f t="shared" si="121"/>
        <v>2.5652656189996601E-2</v>
      </c>
      <c r="P288" s="9">
        <v>6.0160638353719355E-2</v>
      </c>
      <c r="Q288" s="8">
        <f t="shared" si="122"/>
        <v>135</v>
      </c>
      <c r="R288" s="31">
        <f t="shared" si="123"/>
        <v>4.0389650433052281E-2</v>
      </c>
      <c r="S288" s="10">
        <v>1.0636170251449975</v>
      </c>
      <c r="T288" s="8">
        <f t="shared" si="124"/>
        <v>336</v>
      </c>
      <c r="U288" s="31">
        <f t="shared" si="125"/>
        <v>0.43759228786714699</v>
      </c>
      <c r="V288" s="16">
        <v>4.72301302095487E-2</v>
      </c>
      <c r="W288" s="97">
        <f t="shared" si="133"/>
        <v>356</v>
      </c>
      <c r="X288" s="31">
        <f t="shared" si="126"/>
        <v>7.2251259819066077E-2</v>
      </c>
      <c r="Y288" s="11">
        <v>125145</v>
      </c>
      <c r="Z288" s="8">
        <f t="shared" si="127"/>
        <v>317</v>
      </c>
      <c r="AA288" s="31">
        <f t="shared" si="128"/>
        <v>0.35123049072774454</v>
      </c>
      <c r="AB288" s="9">
        <v>3.9E-2</v>
      </c>
      <c r="AC288" s="97">
        <f t="shared" si="134"/>
        <v>160</v>
      </c>
      <c r="AD288" s="31">
        <f t="shared" si="129"/>
        <v>-0.20567081924211844</v>
      </c>
      <c r="AE288" s="16">
        <v>0.92017161716171614</v>
      </c>
      <c r="AF288" s="8">
        <f t="shared" si="130"/>
        <v>346</v>
      </c>
      <c r="AG288" s="31">
        <f t="shared" si="131"/>
        <v>0.14509171817984107</v>
      </c>
      <c r="AH288" s="12">
        <v>1.9313333333333336</v>
      </c>
      <c r="AI288" s="97">
        <f t="shared" si="135"/>
        <v>338</v>
      </c>
      <c r="AJ288" s="31">
        <f t="shared" si="132"/>
        <v>-0.17386845456465821</v>
      </c>
      <c r="AK288" s="11">
        <v>229113.07698041853</v>
      </c>
      <c r="AL288" s="36"/>
    </row>
    <row r="289" spans="1:38" x14ac:dyDescent="0.3">
      <c r="A289" t="s">
        <v>48</v>
      </c>
      <c r="B289" s="3" t="s">
        <v>766</v>
      </c>
      <c r="C289" s="4" t="s">
        <v>77</v>
      </c>
      <c r="D289" s="5" t="s">
        <v>37</v>
      </c>
      <c r="E289" s="34">
        <f t="shared" si="113"/>
        <v>0.95628972259730916</v>
      </c>
      <c r="F289" s="6">
        <f t="shared" si="114"/>
        <v>25.141136397414879</v>
      </c>
      <c r="G289" s="7">
        <f t="shared" si="115"/>
        <v>283</v>
      </c>
      <c r="H289" s="97">
        <f t="shared" si="116"/>
        <v>91</v>
      </c>
      <c r="I289" s="31">
        <f t="shared" si="117"/>
        <v>-0.67180021085870412</v>
      </c>
      <c r="J289" s="9">
        <v>-9.6221751412429724E-3</v>
      </c>
      <c r="K289" s="8">
        <f t="shared" si="118"/>
        <v>86</v>
      </c>
      <c r="L289" s="31">
        <f t="shared" si="119"/>
        <v>-0.80626863856367392</v>
      </c>
      <c r="M289" s="9">
        <v>6.8897173328299754E-2</v>
      </c>
      <c r="N289" s="8">
        <f t="shared" si="120"/>
        <v>302</v>
      </c>
      <c r="O289" s="31">
        <f t="shared" si="121"/>
        <v>0.36201065755022638</v>
      </c>
      <c r="P289" s="9">
        <v>3.7792230620495693E-2</v>
      </c>
      <c r="Q289" s="8">
        <f t="shared" si="122"/>
        <v>217</v>
      </c>
      <c r="R289" s="31">
        <f t="shared" si="123"/>
        <v>4.667034252986324E-2</v>
      </c>
      <c r="S289" s="10">
        <v>0.53480702379891254</v>
      </c>
      <c r="T289" s="8">
        <f t="shared" si="124"/>
        <v>122</v>
      </c>
      <c r="U289" s="31">
        <f t="shared" si="125"/>
        <v>-0.35332037936597094</v>
      </c>
      <c r="V289" s="16">
        <v>9.8476071651367972E-2</v>
      </c>
      <c r="W289" s="97">
        <f t="shared" si="133"/>
        <v>222</v>
      </c>
      <c r="X289" s="31">
        <f t="shared" si="126"/>
        <v>-0.43459354513452042</v>
      </c>
      <c r="Y289" s="11">
        <v>101782</v>
      </c>
      <c r="Z289" s="8">
        <f t="shared" si="127"/>
        <v>266</v>
      </c>
      <c r="AA289" s="31">
        <f t="shared" si="128"/>
        <v>0.22988654171062498</v>
      </c>
      <c r="AB289" s="9">
        <v>4.0999999999999995E-2</v>
      </c>
      <c r="AC289" s="97">
        <f t="shared" si="134"/>
        <v>468</v>
      </c>
      <c r="AD289" s="31">
        <f t="shared" si="129"/>
        <v>0.78364704804244101</v>
      </c>
      <c r="AE289" s="16">
        <v>0.97531143827859568</v>
      </c>
      <c r="AF289" s="8">
        <f t="shared" si="130"/>
        <v>551</v>
      </c>
      <c r="AG289" s="31">
        <f t="shared" si="131"/>
        <v>1.3522291796245727</v>
      </c>
      <c r="AH289" s="12">
        <v>0.61766666666666659</v>
      </c>
      <c r="AI289" s="97">
        <f t="shared" si="135"/>
        <v>544</v>
      </c>
      <c r="AJ289" s="31">
        <f t="shared" si="132"/>
        <v>1.413795898856385</v>
      </c>
      <c r="AK289" s="11">
        <v>2232538.645512078</v>
      </c>
      <c r="AL289" s="36"/>
    </row>
    <row r="290" spans="1:38" x14ac:dyDescent="0.3">
      <c r="A290" t="s">
        <v>772</v>
      </c>
      <c r="B290" s="3" t="s">
        <v>773</v>
      </c>
      <c r="C290" s="4" t="s">
        <v>32</v>
      </c>
      <c r="D290" s="5" t="s">
        <v>33</v>
      </c>
      <c r="E290" s="34">
        <f t="shared" si="113"/>
        <v>0.96563164222572861</v>
      </c>
      <c r="F290" s="6">
        <f t="shared" si="114"/>
        <v>25.111344323481866</v>
      </c>
      <c r="G290" s="7">
        <f t="shared" si="115"/>
        <v>284</v>
      </c>
      <c r="H290" s="97">
        <f t="shared" si="116"/>
        <v>486</v>
      </c>
      <c r="I290" s="31">
        <f t="shared" si="117"/>
        <v>0.77442264203982547</v>
      </c>
      <c r="J290" s="9">
        <v>0.11221467154556541</v>
      </c>
      <c r="K290" s="8">
        <f t="shared" si="118"/>
        <v>63</v>
      </c>
      <c r="L290" s="31">
        <f t="shared" si="119"/>
        <v>-1.0073799002145303</v>
      </c>
      <c r="M290" s="9">
        <v>7.5679394564843475E-2</v>
      </c>
      <c r="N290" s="8">
        <f t="shared" si="120"/>
        <v>140</v>
      </c>
      <c r="O290" s="31">
        <f t="shared" si="121"/>
        <v>-0.30088082278213196</v>
      </c>
      <c r="P290" s="9">
        <v>8.1875697804242656E-2</v>
      </c>
      <c r="Q290" s="8">
        <f t="shared" si="122"/>
        <v>280</v>
      </c>
      <c r="R290" s="31">
        <f t="shared" si="123"/>
        <v>4.9300804536311672E-2</v>
      </c>
      <c r="S290" s="10">
        <v>0.31333228889237036</v>
      </c>
      <c r="T290" s="8">
        <f t="shared" si="124"/>
        <v>379</v>
      </c>
      <c r="U290" s="31">
        <f t="shared" si="125"/>
        <v>0.52625964122719959</v>
      </c>
      <c r="V290" s="16">
        <v>4.148506860371267E-2</v>
      </c>
      <c r="W290" s="97">
        <f t="shared" si="133"/>
        <v>361</v>
      </c>
      <c r="X290" s="31">
        <f t="shared" si="126"/>
        <v>9.2839186022933465E-2</v>
      </c>
      <c r="Y290" s="11">
        <v>126094</v>
      </c>
      <c r="Z290" s="8">
        <f t="shared" si="127"/>
        <v>266</v>
      </c>
      <c r="AA290" s="31">
        <f t="shared" si="128"/>
        <v>0.22988654171062498</v>
      </c>
      <c r="AB290" s="9">
        <v>4.0999999999999995E-2</v>
      </c>
      <c r="AC290" s="97">
        <f t="shared" si="134"/>
        <v>290</v>
      </c>
      <c r="AD290" s="31">
        <f t="shared" si="129"/>
        <v>0.30206210940501432</v>
      </c>
      <c r="AE290" s="16">
        <v>0.94847020933977455</v>
      </c>
      <c r="AF290" s="8">
        <f t="shared" si="130"/>
        <v>483</v>
      </c>
      <c r="AG290" s="31">
        <f t="shared" si="131"/>
        <v>0.5831040424290076</v>
      </c>
      <c r="AH290" s="12">
        <v>1.454666666666667</v>
      </c>
      <c r="AI290" s="97">
        <f t="shared" si="135"/>
        <v>449</v>
      </c>
      <c r="AJ290" s="31">
        <f t="shared" si="132"/>
        <v>-8.5490055831196662E-2</v>
      </c>
      <c r="AK290" s="11">
        <v>340635.10198966006</v>
      </c>
      <c r="AL290" s="36"/>
    </row>
    <row r="291" spans="1:38" x14ac:dyDescent="0.3">
      <c r="A291" t="s">
        <v>388</v>
      </c>
      <c r="B291" s="3" t="s">
        <v>754</v>
      </c>
      <c r="C291" s="4" t="s">
        <v>36</v>
      </c>
      <c r="D291" s="5" t="s">
        <v>37</v>
      </c>
      <c r="E291" s="34">
        <f t="shared" si="113"/>
        <v>0.97081354543414966</v>
      </c>
      <c r="F291" s="6">
        <f t="shared" si="114"/>
        <v>25.094818850170221</v>
      </c>
      <c r="G291" s="7">
        <f t="shared" si="115"/>
        <v>285</v>
      </c>
      <c r="H291" s="97">
        <f t="shared" si="116"/>
        <v>175</v>
      </c>
      <c r="I291" s="31">
        <f t="shared" si="117"/>
        <v>-0.3623179785554374</v>
      </c>
      <c r="J291" s="9">
        <v>1.6450113243533293E-2</v>
      </c>
      <c r="K291" s="8">
        <f t="shared" si="118"/>
        <v>250</v>
      </c>
      <c r="L291" s="31">
        <f t="shared" si="119"/>
        <v>7.9497989289896126E-2</v>
      </c>
      <c r="M291" s="9">
        <v>3.9025821596244133E-2</v>
      </c>
      <c r="N291" s="8">
        <f t="shared" si="120"/>
        <v>397</v>
      </c>
      <c r="O291" s="31">
        <f t="shared" si="121"/>
        <v>0.61635152595269771</v>
      </c>
      <c r="P291" s="9">
        <v>2.0878108688977586E-2</v>
      </c>
      <c r="Q291" s="8">
        <f t="shared" si="122"/>
        <v>121</v>
      </c>
      <c r="R291" s="31">
        <f t="shared" si="123"/>
        <v>3.7700656326470634E-2</v>
      </c>
      <c r="S291" s="10">
        <v>1.2900199366717486</v>
      </c>
      <c r="T291" s="8">
        <f t="shared" si="124"/>
        <v>344</v>
      </c>
      <c r="U291" s="31">
        <f t="shared" si="125"/>
        <v>0.45612021819250131</v>
      </c>
      <c r="V291" s="16">
        <v>4.6029642125557296E-2</v>
      </c>
      <c r="W291" s="97">
        <f t="shared" si="133"/>
        <v>284</v>
      </c>
      <c r="X291" s="31">
        <f t="shared" si="126"/>
        <v>-0.22162023476216416</v>
      </c>
      <c r="Y291" s="11">
        <v>111599</v>
      </c>
      <c r="Z291" s="8">
        <f t="shared" si="127"/>
        <v>218</v>
      </c>
      <c r="AA291" s="31">
        <f t="shared" si="128"/>
        <v>0.10854259269350501</v>
      </c>
      <c r="AB291" s="9">
        <v>4.2999999999999997E-2</v>
      </c>
      <c r="AC291" s="97">
        <f t="shared" si="134"/>
        <v>256</v>
      </c>
      <c r="AD291" s="31">
        <f t="shared" si="129"/>
        <v>0.20783941088749017</v>
      </c>
      <c r="AE291" s="16">
        <v>0.94321868916288121</v>
      </c>
      <c r="AF291" s="8">
        <f t="shared" si="130"/>
        <v>92</v>
      </c>
      <c r="AG291" s="31">
        <f t="shared" si="131"/>
        <v>-0.43290076843426883</v>
      </c>
      <c r="AH291" s="12">
        <v>2.5603333333333333</v>
      </c>
      <c r="AI291" s="97">
        <f t="shared" si="135"/>
        <v>203</v>
      </c>
      <c r="AJ291" s="31">
        <f t="shared" si="132"/>
        <v>-0.22076173772559399</v>
      </c>
      <c r="AK291" s="11">
        <v>169939.86302333765</v>
      </c>
      <c r="AL291" s="36"/>
    </row>
    <row r="292" spans="1:38" x14ac:dyDescent="0.3">
      <c r="A292" t="s">
        <v>78</v>
      </c>
      <c r="B292" s="3" t="s">
        <v>770</v>
      </c>
      <c r="C292" s="4" t="s">
        <v>32</v>
      </c>
      <c r="D292" s="5" t="s">
        <v>33</v>
      </c>
      <c r="E292" s="34">
        <f t="shared" si="113"/>
        <v>0.97288711973528441</v>
      </c>
      <c r="F292" s="6">
        <f t="shared" si="114"/>
        <v>25.08820606807166</v>
      </c>
      <c r="G292" s="7">
        <f t="shared" si="115"/>
        <v>286</v>
      </c>
      <c r="H292" s="97">
        <f t="shared" si="116"/>
        <v>257</v>
      </c>
      <c r="I292" s="31">
        <f t="shared" si="117"/>
        <v>-0.11279891350429806</v>
      </c>
      <c r="J292" s="9">
        <v>3.7470812794188513E-2</v>
      </c>
      <c r="K292" s="8">
        <f t="shared" si="118"/>
        <v>430</v>
      </c>
      <c r="L292" s="31">
        <f t="shared" si="119"/>
        <v>0.65686197886633269</v>
      </c>
      <c r="M292" s="9">
        <v>1.9554956169925825E-2</v>
      </c>
      <c r="N292" s="8">
        <f t="shared" si="120"/>
        <v>298</v>
      </c>
      <c r="O292" s="31">
        <f t="shared" si="121"/>
        <v>0.35584824130943282</v>
      </c>
      <c r="P292" s="9">
        <v>3.8202042304886941E-2</v>
      </c>
      <c r="Q292" s="8">
        <f t="shared" si="122"/>
        <v>208</v>
      </c>
      <c r="R292" s="31">
        <f t="shared" si="123"/>
        <v>4.6233447659567758E-2</v>
      </c>
      <c r="S292" s="10">
        <v>0.5715918833952558</v>
      </c>
      <c r="T292" s="8">
        <f t="shared" si="124"/>
        <v>179</v>
      </c>
      <c r="U292" s="31">
        <f t="shared" si="125"/>
        <v>-9.2527074540542362E-2</v>
      </c>
      <c r="V292" s="16">
        <v>8.1578379932437287E-2</v>
      </c>
      <c r="W292" s="97">
        <f t="shared" si="133"/>
        <v>263</v>
      </c>
      <c r="X292" s="31">
        <f t="shared" si="126"/>
        <v>-0.28611749988766227</v>
      </c>
      <c r="Y292" s="11">
        <v>108626</v>
      </c>
      <c r="Z292" s="8">
        <f t="shared" si="127"/>
        <v>340</v>
      </c>
      <c r="AA292" s="31">
        <f t="shared" si="128"/>
        <v>0.41190246523630453</v>
      </c>
      <c r="AB292" s="9">
        <v>3.7999999999999999E-2</v>
      </c>
      <c r="AC292" s="97">
        <f t="shared" si="134"/>
        <v>269</v>
      </c>
      <c r="AD292" s="31">
        <f t="shared" si="129"/>
        <v>0.23591294497606791</v>
      </c>
      <c r="AE292" s="16">
        <v>0.94478337297073722</v>
      </c>
      <c r="AF292" s="8">
        <f t="shared" si="130"/>
        <v>511</v>
      </c>
      <c r="AG292" s="31">
        <f t="shared" si="131"/>
        <v>0.7295165536115964</v>
      </c>
      <c r="AH292" s="12">
        <v>1.2953333333333334</v>
      </c>
      <c r="AI292" s="97">
        <f t="shared" si="135"/>
        <v>465</v>
      </c>
      <c r="AJ292" s="31">
        <f t="shared" si="132"/>
        <v>-6.7041239045167289E-2</v>
      </c>
      <c r="AK292" s="11">
        <v>363915.10520863102</v>
      </c>
      <c r="AL292" s="36"/>
    </row>
    <row r="293" spans="1:38" x14ac:dyDescent="0.3">
      <c r="A293" t="s">
        <v>160</v>
      </c>
      <c r="B293" s="3" t="s">
        <v>51</v>
      </c>
      <c r="C293" s="4" t="s">
        <v>32</v>
      </c>
      <c r="D293" s="5" t="s">
        <v>33</v>
      </c>
      <c r="E293" s="34">
        <f t="shared" si="113"/>
        <v>0.97567368332745497</v>
      </c>
      <c r="F293" s="6">
        <f t="shared" si="114"/>
        <v>25.079319510291345</v>
      </c>
      <c r="G293" s="7">
        <f t="shared" si="115"/>
        <v>287</v>
      </c>
      <c r="H293" s="97">
        <f t="shared" si="116"/>
        <v>40</v>
      </c>
      <c r="I293" s="31">
        <f t="shared" si="117"/>
        <v>-1.0819417043242299</v>
      </c>
      <c r="J293" s="9">
        <v>-4.417448923246825E-2</v>
      </c>
      <c r="K293" s="8">
        <f t="shared" si="118"/>
        <v>64</v>
      </c>
      <c r="L293" s="31">
        <f t="shared" si="119"/>
        <v>-0.99433281075310009</v>
      </c>
      <c r="M293" s="9">
        <v>7.523939808481532E-2</v>
      </c>
      <c r="N293" s="8">
        <f t="shared" si="120"/>
        <v>421</v>
      </c>
      <c r="O293" s="31">
        <f t="shared" si="121"/>
        <v>0.66336724688361148</v>
      </c>
      <c r="P293" s="9">
        <v>1.7751479289940829E-2</v>
      </c>
      <c r="Q293" s="8">
        <f t="shared" si="122"/>
        <v>386</v>
      </c>
      <c r="R293" s="31">
        <f t="shared" si="123"/>
        <v>5.302226144051659E-2</v>
      </c>
      <c r="S293" s="10">
        <v>0</v>
      </c>
      <c r="T293" s="8">
        <f t="shared" si="124"/>
        <v>357</v>
      </c>
      <c r="U293" s="31">
        <f t="shared" si="125"/>
        <v>0.48642942251975363</v>
      </c>
      <c r="V293" s="16">
        <v>4.4065804935370149E-2</v>
      </c>
      <c r="W293" s="97">
        <f t="shared" si="133"/>
        <v>331</v>
      </c>
      <c r="X293" s="31">
        <f t="shared" si="126"/>
        <v>-2.3876349252942724E-2</v>
      </c>
      <c r="Y293" s="11">
        <v>120714</v>
      </c>
      <c r="Z293" s="8">
        <f t="shared" si="127"/>
        <v>415</v>
      </c>
      <c r="AA293" s="31">
        <f t="shared" si="128"/>
        <v>0.593918388761984</v>
      </c>
      <c r="AB293" s="9">
        <v>3.5000000000000003E-2</v>
      </c>
      <c r="AC293" s="97">
        <f t="shared" si="134"/>
        <v>162</v>
      </c>
      <c r="AD293" s="31">
        <f t="shared" si="129"/>
        <v>-0.20213264277919382</v>
      </c>
      <c r="AE293" s="16">
        <v>0.9203688181056161</v>
      </c>
      <c r="AF293" s="8">
        <f t="shared" si="130"/>
        <v>229</v>
      </c>
      <c r="AG293" s="31">
        <f t="shared" si="131"/>
        <v>-9.1986281099078304E-2</v>
      </c>
      <c r="AH293" s="12">
        <v>2.1893333333333334</v>
      </c>
      <c r="AI293" s="97">
        <f t="shared" si="135"/>
        <v>237</v>
      </c>
      <c r="AJ293" s="31">
        <f t="shared" si="132"/>
        <v>-0.21195778080868877</v>
      </c>
      <c r="AK293" s="11">
        <v>181049.30964760255</v>
      </c>
      <c r="AL293" s="36"/>
    </row>
    <row r="294" spans="1:38" x14ac:dyDescent="0.3">
      <c r="A294" t="s">
        <v>281</v>
      </c>
      <c r="B294" s="3" t="s">
        <v>760</v>
      </c>
      <c r="C294" s="4" t="s">
        <v>104</v>
      </c>
      <c r="D294" s="5" t="s">
        <v>44</v>
      </c>
      <c r="E294" s="34">
        <f t="shared" si="113"/>
        <v>1.0028442399610269</v>
      </c>
      <c r="F294" s="6">
        <f t="shared" si="114"/>
        <v>24.992670591843577</v>
      </c>
      <c r="G294" s="7">
        <f t="shared" si="115"/>
        <v>288</v>
      </c>
      <c r="H294" s="97">
        <f t="shared" si="116"/>
        <v>393</v>
      </c>
      <c r="I294" s="31">
        <f t="shared" si="117"/>
        <v>0.29123804059967834</v>
      </c>
      <c r="J294" s="9">
        <v>7.1508850800786838E-2</v>
      </c>
      <c r="K294" s="8">
        <f t="shared" si="118"/>
        <v>338</v>
      </c>
      <c r="L294" s="31">
        <f t="shared" si="119"/>
        <v>0.3848664658084095</v>
      </c>
      <c r="M294" s="9">
        <v>2.8727658532604259E-2</v>
      </c>
      <c r="N294" s="8">
        <f t="shared" si="120"/>
        <v>266</v>
      </c>
      <c r="O294" s="31">
        <f t="shared" si="121"/>
        <v>0.25936877170443173</v>
      </c>
      <c r="P294" s="9">
        <v>4.4618099319384923E-2</v>
      </c>
      <c r="Q294" s="8">
        <f t="shared" si="122"/>
        <v>344</v>
      </c>
      <c r="R294" s="31">
        <f t="shared" si="123"/>
        <v>5.1465026654916757E-2</v>
      </c>
      <c r="S294" s="10">
        <v>0.13111315064901011</v>
      </c>
      <c r="T294" s="8">
        <f t="shared" si="124"/>
        <v>248</v>
      </c>
      <c r="U294" s="31">
        <f t="shared" si="125"/>
        <v>0.12105646210646633</v>
      </c>
      <c r="V294" s="16">
        <v>6.7739570838331334E-2</v>
      </c>
      <c r="W294" s="97">
        <f t="shared" si="133"/>
        <v>326</v>
      </c>
      <c r="X294" s="31">
        <f t="shared" si="126"/>
        <v>-4.5136799916578159E-2</v>
      </c>
      <c r="Y294" s="11">
        <v>119734</v>
      </c>
      <c r="Z294" s="8">
        <f t="shared" si="127"/>
        <v>291</v>
      </c>
      <c r="AA294" s="31">
        <f t="shared" si="128"/>
        <v>0.29055851621918455</v>
      </c>
      <c r="AB294" s="9">
        <v>0.04</v>
      </c>
      <c r="AC294" s="97">
        <f t="shared" si="134"/>
        <v>278</v>
      </c>
      <c r="AD294" s="31">
        <f t="shared" si="129"/>
        <v>0.26543107174173669</v>
      </c>
      <c r="AE294" s="16">
        <v>0.9464285714285714</v>
      </c>
      <c r="AF294" s="8">
        <f t="shared" si="130"/>
        <v>157</v>
      </c>
      <c r="AG294" s="31">
        <f t="shared" si="131"/>
        <v>-0.23870509460631639</v>
      </c>
      <c r="AH294" s="12">
        <v>2.3489999999999998</v>
      </c>
      <c r="AI294" s="97">
        <f t="shared" si="135"/>
        <v>282</v>
      </c>
      <c r="AJ294" s="31">
        <f t="shared" si="132"/>
        <v>-0.19699464599829575</v>
      </c>
      <c r="AK294" s="11">
        <v>199930.83633800971</v>
      </c>
      <c r="AL294" s="36">
        <v>1</v>
      </c>
    </row>
    <row r="295" spans="1:38" x14ac:dyDescent="0.3">
      <c r="A295" t="s">
        <v>1035</v>
      </c>
      <c r="B295" s="3" t="s">
        <v>81</v>
      </c>
      <c r="C295" s="4" t="s">
        <v>82</v>
      </c>
      <c r="D295" s="5" t="s">
        <v>37</v>
      </c>
      <c r="E295" s="34">
        <f t="shared" si="113"/>
        <v>1.0064749707497371</v>
      </c>
      <c r="F295" s="6">
        <f t="shared" si="114"/>
        <v>24.981091922320555</v>
      </c>
      <c r="G295" s="7">
        <f t="shared" si="115"/>
        <v>289</v>
      </c>
      <c r="H295" s="97">
        <f t="shared" si="116"/>
        <v>469</v>
      </c>
      <c r="I295" s="31">
        <f t="shared" si="117"/>
        <v>0.62332439353113367</v>
      </c>
      <c r="J295" s="9">
        <v>9.9485420240137179E-2</v>
      </c>
      <c r="K295" s="8">
        <f t="shared" si="118"/>
        <v>530</v>
      </c>
      <c r="L295" s="31">
        <f t="shared" si="119"/>
        <v>1.1432515178260023</v>
      </c>
      <c r="M295" s="9">
        <v>3.1520882584712374E-3</v>
      </c>
      <c r="N295" s="8">
        <f t="shared" si="120"/>
        <v>525</v>
      </c>
      <c r="O295" s="31">
        <f t="shared" si="121"/>
        <v>0.9302996171427399</v>
      </c>
      <c r="P295" s="9">
        <v>0</v>
      </c>
      <c r="Q295" s="8">
        <f t="shared" si="122"/>
        <v>386</v>
      </c>
      <c r="R295" s="31">
        <f t="shared" si="123"/>
        <v>5.302226144051659E-2</v>
      </c>
      <c r="S295" s="10">
        <v>0</v>
      </c>
      <c r="T295" s="8">
        <f t="shared" si="124"/>
        <v>283</v>
      </c>
      <c r="U295" s="31">
        <f t="shared" si="125"/>
        <v>0.25496563942202433</v>
      </c>
      <c r="V295" s="16">
        <v>5.9063136456211814E-2</v>
      </c>
      <c r="W295" s="97">
        <f t="shared" si="133"/>
        <v>358</v>
      </c>
      <c r="X295" s="31">
        <f t="shared" si="126"/>
        <v>7.8152119595095507E-2</v>
      </c>
      <c r="Y295" s="11">
        <v>125417</v>
      </c>
      <c r="Z295" s="8">
        <f t="shared" si="127"/>
        <v>14</v>
      </c>
      <c r="AA295" s="31">
        <f t="shared" si="128"/>
        <v>-2.7430402092088118</v>
      </c>
      <c r="AB295" s="9">
        <v>0.09</v>
      </c>
      <c r="AC295" s="97">
        <f t="shared" si="134"/>
        <v>551</v>
      </c>
      <c r="AD295" s="31">
        <f t="shared" si="129"/>
        <v>1.0933762977216051</v>
      </c>
      <c r="AE295" s="16">
        <v>0.99257425742574257</v>
      </c>
      <c r="AF295" s="8">
        <f t="shared" si="130"/>
        <v>554</v>
      </c>
      <c r="AG295" s="31">
        <f t="shared" si="131"/>
        <v>1.4088951096847795</v>
      </c>
      <c r="AH295" s="12">
        <v>0.55599999999999994</v>
      </c>
      <c r="AI295" s="97">
        <f t="shared" si="135"/>
        <v>553</v>
      </c>
      <c r="AJ295" s="31">
        <f t="shared" si="132"/>
        <v>2.1833259575043544</v>
      </c>
      <c r="AK295" s="11">
        <v>3203585.3229329172</v>
      </c>
      <c r="AL295" s="36"/>
    </row>
    <row r="296" spans="1:38" x14ac:dyDescent="0.3">
      <c r="A296" t="s">
        <v>984</v>
      </c>
      <c r="B296" s="3" t="s">
        <v>865</v>
      </c>
      <c r="C296" s="4" t="s">
        <v>101</v>
      </c>
      <c r="D296" s="5" t="s">
        <v>33</v>
      </c>
      <c r="E296" s="34">
        <f t="shared" si="113"/>
        <v>1.0077950533587074</v>
      </c>
      <c r="F296" s="6">
        <f t="shared" si="114"/>
        <v>24.976882081062183</v>
      </c>
      <c r="G296" s="7">
        <f t="shared" si="115"/>
        <v>290</v>
      </c>
      <c r="H296" s="97">
        <f t="shared" si="116"/>
        <v>527</v>
      </c>
      <c r="I296" s="31">
        <f t="shared" si="117"/>
        <v>1.282355219283648</v>
      </c>
      <c r="J296" s="9">
        <v>0.15500538213132398</v>
      </c>
      <c r="K296" s="8">
        <f t="shared" si="118"/>
        <v>515</v>
      </c>
      <c r="L296" s="31">
        <f t="shared" si="119"/>
        <v>1.0330729045370415</v>
      </c>
      <c r="M296" s="9">
        <v>6.8677217079725289E-3</v>
      </c>
      <c r="N296" s="8">
        <f t="shared" si="120"/>
        <v>282</v>
      </c>
      <c r="O296" s="31">
        <f t="shared" si="121"/>
        <v>0.3154295431764334</v>
      </c>
      <c r="P296" s="9">
        <v>4.0889957907396274E-2</v>
      </c>
      <c r="Q296" s="8">
        <f t="shared" si="122"/>
        <v>234</v>
      </c>
      <c r="R296" s="31">
        <f t="shared" si="123"/>
        <v>4.7487764837641479E-2</v>
      </c>
      <c r="S296" s="10">
        <v>0.46598322460391428</v>
      </c>
      <c r="T296" s="8">
        <f t="shared" si="124"/>
        <v>188</v>
      </c>
      <c r="U296" s="31">
        <f t="shared" si="125"/>
        <v>-6.8092401410959791E-2</v>
      </c>
      <c r="V296" s="16">
        <v>7.9995173745173745E-2</v>
      </c>
      <c r="W296" s="97">
        <f t="shared" si="133"/>
        <v>260</v>
      </c>
      <c r="X296" s="31">
        <f t="shared" si="126"/>
        <v>-0.30681389777858903</v>
      </c>
      <c r="Y296" s="11">
        <v>107672</v>
      </c>
      <c r="Z296" s="8">
        <f t="shared" si="127"/>
        <v>442</v>
      </c>
      <c r="AA296" s="31">
        <f t="shared" si="128"/>
        <v>0.65459036327054398</v>
      </c>
      <c r="AB296" s="9">
        <v>3.4000000000000002E-2</v>
      </c>
      <c r="AC296" s="97">
        <f t="shared" si="134"/>
        <v>163</v>
      </c>
      <c r="AD296" s="31">
        <f t="shared" si="129"/>
        <v>-0.19930082978302011</v>
      </c>
      <c r="AE296" s="16">
        <v>0.92052664974619292</v>
      </c>
      <c r="AF296" s="8">
        <f t="shared" si="130"/>
        <v>334</v>
      </c>
      <c r="AG296" s="31">
        <f t="shared" si="131"/>
        <v>0.11691190431206276</v>
      </c>
      <c r="AH296" s="12">
        <v>1.962</v>
      </c>
      <c r="AI296" s="97">
        <f t="shared" si="135"/>
        <v>335</v>
      </c>
      <c r="AJ296" s="31">
        <f t="shared" si="132"/>
        <v>-0.17436198394612198</v>
      </c>
      <c r="AK296" s="11">
        <v>228490.30719944081</v>
      </c>
      <c r="AL296" s="36"/>
    </row>
    <row r="297" spans="1:38" x14ac:dyDescent="0.3">
      <c r="A297" t="s">
        <v>749</v>
      </c>
      <c r="B297" s="3" t="s">
        <v>297</v>
      </c>
      <c r="C297" s="4" t="s">
        <v>89</v>
      </c>
      <c r="D297" s="5" t="s">
        <v>37</v>
      </c>
      <c r="E297" s="34">
        <f t="shared" si="113"/>
        <v>1.0301388128622593</v>
      </c>
      <c r="F297" s="6">
        <f t="shared" si="114"/>
        <v>24.905626176328614</v>
      </c>
      <c r="G297" s="7">
        <f t="shared" si="115"/>
        <v>291</v>
      </c>
      <c r="H297" s="97">
        <f t="shared" si="116"/>
        <v>430</v>
      </c>
      <c r="I297" s="31">
        <f t="shared" si="117"/>
        <v>0.44903137101808421</v>
      </c>
      <c r="J297" s="9">
        <v>8.4802128367143403E-2</v>
      </c>
      <c r="K297" s="8">
        <f t="shared" si="118"/>
        <v>44</v>
      </c>
      <c r="L297" s="31">
        <f t="shared" si="119"/>
        <v>-1.3481872379459963</v>
      </c>
      <c r="M297" s="9">
        <v>8.7172688100762341E-2</v>
      </c>
      <c r="N297" s="8">
        <f t="shared" si="120"/>
        <v>364</v>
      </c>
      <c r="O297" s="31">
        <f t="shared" si="121"/>
        <v>0.51320967023176123</v>
      </c>
      <c r="P297" s="9">
        <v>2.7737226277372264E-2</v>
      </c>
      <c r="Q297" s="8">
        <f t="shared" si="122"/>
        <v>237</v>
      </c>
      <c r="R297" s="31">
        <f t="shared" si="123"/>
        <v>4.7560721108004335E-2</v>
      </c>
      <c r="S297" s="10">
        <v>0.45984058859595339</v>
      </c>
      <c r="T297" s="8">
        <f t="shared" si="124"/>
        <v>297</v>
      </c>
      <c r="U297" s="31">
        <f t="shared" si="125"/>
        <v>0.27967369899424799</v>
      </c>
      <c r="V297" s="16">
        <v>5.746221662468514E-2</v>
      </c>
      <c r="W297" s="97">
        <f t="shared" si="133"/>
        <v>274</v>
      </c>
      <c r="X297" s="31">
        <f t="shared" si="126"/>
        <v>-0.25630948028374895</v>
      </c>
      <c r="Y297" s="11">
        <v>110000</v>
      </c>
      <c r="Z297" s="8">
        <f t="shared" si="127"/>
        <v>340</v>
      </c>
      <c r="AA297" s="31">
        <f t="shared" si="128"/>
        <v>0.41190246523630453</v>
      </c>
      <c r="AB297" s="9">
        <v>3.7999999999999999E-2</v>
      </c>
      <c r="AC297" s="97">
        <f t="shared" si="134"/>
        <v>291</v>
      </c>
      <c r="AD297" s="31">
        <f t="shared" si="129"/>
        <v>0.30849900005687875</v>
      </c>
      <c r="AE297" s="16">
        <v>0.948828970675064</v>
      </c>
      <c r="AF297" s="8">
        <f t="shared" si="130"/>
        <v>287</v>
      </c>
      <c r="AG297" s="31">
        <f t="shared" si="131"/>
        <v>2.8084230163630153E-2</v>
      </c>
      <c r="AH297" s="12">
        <v>2.0586666666666669</v>
      </c>
      <c r="AI297" s="97">
        <f t="shared" si="135"/>
        <v>187</v>
      </c>
      <c r="AJ297" s="31">
        <f t="shared" si="132"/>
        <v>-0.22651741316047327</v>
      </c>
      <c r="AK297" s="11">
        <v>162676.95049049662</v>
      </c>
      <c r="AL297" s="36"/>
    </row>
    <row r="298" spans="1:38" x14ac:dyDescent="0.3">
      <c r="A298" t="s">
        <v>265</v>
      </c>
      <c r="B298" s="3" t="s">
        <v>939</v>
      </c>
      <c r="C298" s="4" t="s">
        <v>82</v>
      </c>
      <c r="D298" s="5" t="s">
        <v>37</v>
      </c>
      <c r="E298" s="34">
        <f t="shared" si="113"/>
        <v>1.0317397575986493</v>
      </c>
      <c r="F298" s="6">
        <f t="shared" si="114"/>
        <v>24.900520644933962</v>
      </c>
      <c r="G298" s="7">
        <f t="shared" si="115"/>
        <v>292</v>
      </c>
      <c r="H298" s="97">
        <f t="shared" si="116"/>
        <v>559</v>
      </c>
      <c r="I298" s="31">
        <f t="shared" si="117"/>
        <v>3.2417813923106245</v>
      </c>
      <c r="J298" s="9">
        <v>0.32007697241821687</v>
      </c>
      <c r="K298" s="8">
        <f t="shared" si="118"/>
        <v>310</v>
      </c>
      <c r="L298" s="31">
        <f t="shared" si="119"/>
        <v>0.30939033784183112</v>
      </c>
      <c r="M298" s="9">
        <v>3.1272994849153787E-2</v>
      </c>
      <c r="N298" s="8">
        <f t="shared" si="120"/>
        <v>417</v>
      </c>
      <c r="O298" s="31">
        <f t="shared" si="121"/>
        <v>0.65966402314923289</v>
      </c>
      <c r="P298" s="9">
        <v>1.799775028121485E-2</v>
      </c>
      <c r="Q298" s="8">
        <f t="shared" si="122"/>
        <v>227</v>
      </c>
      <c r="R298" s="31">
        <f t="shared" si="123"/>
        <v>4.7251109978043319E-2</v>
      </c>
      <c r="S298" s="10">
        <v>0.48590864917395532</v>
      </c>
      <c r="T298" s="8">
        <f t="shared" si="124"/>
        <v>114</v>
      </c>
      <c r="U298" s="31">
        <f t="shared" si="125"/>
        <v>-0.41729652130771755</v>
      </c>
      <c r="V298" s="16">
        <v>0.10262130507529281</v>
      </c>
      <c r="W298" s="97">
        <f t="shared" si="133"/>
        <v>103</v>
      </c>
      <c r="X298" s="31">
        <f t="shared" si="126"/>
        <v>-0.81222687646299196</v>
      </c>
      <c r="Y298" s="11">
        <v>84375</v>
      </c>
      <c r="Z298" s="8">
        <f t="shared" si="127"/>
        <v>111</v>
      </c>
      <c r="AA298" s="31">
        <f t="shared" si="128"/>
        <v>-0.43750517788353488</v>
      </c>
      <c r="AB298" s="9">
        <v>5.2000000000000005E-2</v>
      </c>
      <c r="AC298" s="97">
        <f t="shared" si="134"/>
        <v>458</v>
      </c>
      <c r="AD298" s="31">
        <f t="shared" si="129"/>
        <v>0.74831146179887065</v>
      </c>
      <c r="AE298" s="16">
        <v>0.97334200260078019</v>
      </c>
      <c r="AF298" s="8">
        <f t="shared" si="130"/>
        <v>523</v>
      </c>
      <c r="AG298" s="31">
        <f t="shared" si="131"/>
        <v>0.96812606451376504</v>
      </c>
      <c r="AH298" s="12">
        <v>1.0356666666666665</v>
      </c>
      <c r="AI298" s="97">
        <f t="shared" si="135"/>
        <v>535</v>
      </c>
      <c r="AJ298" s="31">
        <f t="shared" si="132"/>
        <v>0.45486915864076716</v>
      </c>
      <c r="AK298" s="11">
        <v>1022498.0310981536</v>
      </c>
      <c r="AL298" s="36"/>
    </row>
    <row r="299" spans="1:38" x14ac:dyDescent="0.3">
      <c r="A299" t="s">
        <v>1162</v>
      </c>
      <c r="B299" s="3" t="s">
        <v>1061</v>
      </c>
      <c r="C299" s="4" t="s">
        <v>72</v>
      </c>
      <c r="D299" s="5" t="s">
        <v>37</v>
      </c>
      <c r="E299" s="34">
        <f t="shared" si="113"/>
        <v>1.0370207301725063</v>
      </c>
      <c r="F299" s="6">
        <f t="shared" si="114"/>
        <v>24.883679232074883</v>
      </c>
      <c r="G299" s="7">
        <f t="shared" si="115"/>
        <v>293</v>
      </c>
      <c r="H299" s="97">
        <f t="shared" si="116"/>
        <v>415</v>
      </c>
      <c r="I299" s="31">
        <f t="shared" si="117"/>
        <v>0.36598092164267315</v>
      </c>
      <c r="J299" s="9">
        <v>7.7805554604294391E-2</v>
      </c>
      <c r="K299" s="8">
        <f t="shared" si="118"/>
        <v>414</v>
      </c>
      <c r="L299" s="31">
        <f t="shared" si="119"/>
        <v>0.61218301132702146</v>
      </c>
      <c r="M299" s="9">
        <v>2.1061697463200753E-2</v>
      </c>
      <c r="N299" s="8">
        <f t="shared" si="120"/>
        <v>221</v>
      </c>
      <c r="O299" s="31">
        <f t="shared" si="121"/>
        <v>7.3986778929500563E-2</v>
      </c>
      <c r="P299" s="9">
        <v>5.6946332880108773E-2</v>
      </c>
      <c r="Q299" s="8">
        <f t="shared" si="122"/>
        <v>324</v>
      </c>
      <c r="R299" s="31">
        <f t="shared" si="123"/>
        <v>5.0758029296818184E-2</v>
      </c>
      <c r="S299" s="10">
        <v>0.19063959584405682</v>
      </c>
      <c r="T299" s="8">
        <f t="shared" si="124"/>
        <v>239</v>
      </c>
      <c r="U299" s="31">
        <f t="shared" si="125"/>
        <v>0.10009459907049589</v>
      </c>
      <c r="V299" s="16">
        <v>6.9097761761497012E-2</v>
      </c>
      <c r="W299" s="97">
        <f t="shared" si="133"/>
        <v>248</v>
      </c>
      <c r="X299" s="31">
        <f t="shared" si="126"/>
        <v>-0.35451974574729755</v>
      </c>
      <c r="Y299" s="11">
        <v>105473</v>
      </c>
      <c r="Z299" s="8">
        <f t="shared" si="127"/>
        <v>396</v>
      </c>
      <c r="AA299" s="31">
        <f t="shared" si="128"/>
        <v>0.53324641425342412</v>
      </c>
      <c r="AB299" s="9">
        <v>3.6000000000000004E-2</v>
      </c>
      <c r="AC299" s="97">
        <f t="shared" si="134"/>
        <v>405</v>
      </c>
      <c r="AD299" s="31">
        <f t="shared" si="129"/>
        <v>0.62067025092078121</v>
      </c>
      <c r="AE299" s="16">
        <v>0.96622789522669861</v>
      </c>
      <c r="AF299" s="8">
        <f t="shared" si="130"/>
        <v>48</v>
      </c>
      <c r="AG299" s="31">
        <f t="shared" si="131"/>
        <v>-0.70734765132045996</v>
      </c>
      <c r="AH299" s="12">
        <v>2.859</v>
      </c>
      <c r="AI299" s="97">
        <f t="shared" si="135"/>
        <v>205</v>
      </c>
      <c r="AJ299" s="31">
        <f t="shared" si="132"/>
        <v>-0.21967866785409926</v>
      </c>
      <c r="AK299" s="11">
        <v>171306.55609570109</v>
      </c>
      <c r="AL299" s="36"/>
    </row>
    <row r="300" spans="1:38" x14ac:dyDescent="0.3">
      <c r="A300" t="s">
        <v>822</v>
      </c>
      <c r="B300" s="3" t="s">
        <v>464</v>
      </c>
      <c r="C300" s="4" t="s">
        <v>32</v>
      </c>
      <c r="D300" s="5" t="s">
        <v>33</v>
      </c>
      <c r="E300" s="34">
        <f t="shared" si="113"/>
        <v>1.0467450022574951</v>
      </c>
      <c r="F300" s="6">
        <f t="shared" si="114"/>
        <v>24.852667807825483</v>
      </c>
      <c r="G300" s="7">
        <f t="shared" si="115"/>
        <v>294</v>
      </c>
      <c r="H300" s="97">
        <f t="shared" si="116"/>
        <v>219</v>
      </c>
      <c r="I300" s="31">
        <f t="shared" si="117"/>
        <v>-0.21013237786048458</v>
      </c>
      <c r="J300" s="9">
        <v>2.9270968385359586E-2</v>
      </c>
      <c r="K300" s="8">
        <f t="shared" si="118"/>
        <v>379</v>
      </c>
      <c r="L300" s="31">
        <f t="shared" si="119"/>
        <v>0.50630201817717257</v>
      </c>
      <c r="M300" s="9">
        <v>2.4632399145406561E-2</v>
      </c>
      <c r="N300" s="8">
        <f t="shared" si="120"/>
        <v>272</v>
      </c>
      <c r="O300" s="31">
        <f t="shared" si="121"/>
        <v>0.27075666529404357</v>
      </c>
      <c r="P300" s="9">
        <v>4.3860784060033638E-2</v>
      </c>
      <c r="Q300" s="8">
        <f t="shared" si="122"/>
        <v>289</v>
      </c>
      <c r="R300" s="31">
        <f t="shared" si="123"/>
        <v>4.9569803795120541E-2</v>
      </c>
      <c r="S300" s="10">
        <v>0.29068359091129309</v>
      </c>
      <c r="T300" s="8">
        <f t="shared" si="124"/>
        <v>413</v>
      </c>
      <c r="U300" s="31">
        <f t="shared" si="125"/>
        <v>0.59710532159525231</v>
      </c>
      <c r="V300" s="16">
        <v>3.6894734249544356E-2</v>
      </c>
      <c r="W300" s="97">
        <f t="shared" si="133"/>
        <v>340</v>
      </c>
      <c r="X300" s="31">
        <f t="shared" si="126"/>
        <v>4.4564554069632806E-3</v>
      </c>
      <c r="Y300" s="11">
        <v>122020</v>
      </c>
      <c r="Z300" s="8">
        <f t="shared" si="127"/>
        <v>218</v>
      </c>
      <c r="AA300" s="31">
        <f t="shared" si="128"/>
        <v>0.10854259269350501</v>
      </c>
      <c r="AB300" s="9">
        <v>4.2999999999999997E-2</v>
      </c>
      <c r="AC300" s="97">
        <f t="shared" si="134"/>
        <v>193</v>
      </c>
      <c r="AD300" s="31">
        <f t="shared" si="129"/>
        <v>-5.8650855584786943E-2</v>
      </c>
      <c r="AE300" s="16">
        <v>0.92836580303943228</v>
      </c>
      <c r="AF300" s="8">
        <f t="shared" si="130"/>
        <v>375</v>
      </c>
      <c r="AG300" s="31">
        <f t="shared" si="131"/>
        <v>0.19287488082520496</v>
      </c>
      <c r="AH300" s="12">
        <v>1.8793333333333333</v>
      </c>
      <c r="AI300" s="97">
        <f t="shared" si="135"/>
        <v>301</v>
      </c>
      <c r="AJ300" s="31">
        <f t="shared" si="132"/>
        <v>-0.18918444491230402</v>
      </c>
      <c r="AK300" s="11">
        <v>209786.29257303424</v>
      </c>
      <c r="AL300" s="36"/>
    </row>
    <row r="301" spans="1:38" x14ac:dyDescent="0.3">
      <c r="A301" t="s">
        <v>838</v>
      </c>
      <c r="B301" s="3" t="s">
        <v>63</v>
      </c>
      <c r="C301" s="4" t="s">
        <v>61</v>
      </c>
      <c r="D301" s="5" t="s">
        <v>44</v>
      </c>
      <c r="E301" s="34">
        <f t="shared" si="113"/>
        <v>1.0679721586812017</v>
      </c>
      <c r="F301" s="6">
        <f t="shared" si="114"/>
        <v>24.784972833054038</v>
      </c>
      <c r="G301" s="7">
        <f t="shared" si="115"/>
        <v>295</v>
      </c>
      <c r="H301" s="97">
        <f t="shared" si="116"/>
        <v>24</v>
      </c>
      <c r="I301" s="31">
        <f t="shared" si="117"/>
        <v>-1.3705814610787852</v>
      </c>
      <c r="J301" s="9">
        <v>-6.8490906111748351E-2</v>
      </c>
      <c r="K301" s="8">
        <f t="shared" si="118"/>
        <v>386</v>
      </c>
      <c r="L301" s="31">
        <f t="shared" si="119"/>
        <v>0.51481144708202997</v>
      </c>
      <c r="M301" s="9">
        <v>2.4345429490124023E-2</v>
      </c>
      <c r="N301" s="8">
        <f t="shared" si="120"/>
        <v>428</v>
      </c>
      <c r="O301" s="31">
        <f t="shared" si="121"/>
        <v>0.67518490231276018</v>
      </c>
      <c r="P301" s="9">
        <v>1.6965584100824042E-2</v>
      </c>
      <c r="Q301" s="8">
        <f t="shared" si="122"/>
        <v>386</v>
      </c>
      <c r="R301" s="31">
        <f t="shared" si="123"/>
        <v>5.302226144051659E-2</v>
      </c>
      <c r="S301" s="10">
        <v>0</v>
      </c>
      <c r="T301" s="8">
        <f t="shared" si="124"/>
        <v>201</v>
      </c>
      <c r="U301" s="31">
        <f t="shared" si="125"/>
        <v>-4.006963149256159E-2</v>
      </c>
      <c r="V301" s="16">
        <v>7.8179482473848413E-2</v>
      </c>
      <c r="W301" s="97">
        <f t="shared" si="133"/>
        <v>410</v>
      </c>
      <c r="X301" s="31">
        <f t="shared" si="126"/>
        <v>0.44279054281385516</v>
      </c>
      <c r="Y301" s="11">
        <v>142225</v>
      </c>
      <c r="Z301" s="8">
        <f t="shared" si="127"/>
        <v>246</v>
      </c>
      <c r="AA301" s="31">
        <f t="shared" si="128"/>
        <v>0.16921456720206457</v>
      </c>
      <c r="AB301" s="9">
        <v>4.2000000000000003E-2</v>
      </c>
      <c r="AC301" s="97">
        <f t="shared" si="134"/>
        <v>240</v>
      </c>
      <c r="AD301" s="31">
        <f t="shared" si="129"/>
        <v>0.15260250640073528</v>
      </c>
      <c r="AE301" s="16">
        <v>0.94014004969505305</v>
      </c>
      <c r="AF301" s="8">
        <f t="shared" si="130"/>
        <v>86</v>
      </c>
      <c r="AG301" s="31">
        <f t="shared" si="131"/>
        <v>-0.48589107059867837</v>
      </c>
      <c r="AH301" s="12">
        <v>2.6179999999999999</v>
      </c>
      <c r="AI301" s="97">
        <f t="shared" si="135"/>
        <v>280</v>
      </c>
      <c r="AJ301" s="31">
        <f t="shared" si="132"/>
        <v>-0.19743087538924042</v>
      </c>
      <c r="AK301" s="11">
        <v>199380.37167985926</v>
      </c>
      <c r="AL301" s="36"/>
    </row>
    <row r="302" spans="1:38" x14ac:dyDescent="0.3">
      <c r="A302" t="s">
        <v>243</v>
      </c>
      <c r="B302" s="3" t="s">
        <v>282</v>
      </c>
      <c r="C302" s="4" t="s">
        <v>199</v>
      </c>
      <c r="D302" s="5" t="s">
        <v>33</v>
      </c>
      <c r="E302" s="34">
        <f t="shared" si="113"/>
        <v>1.0711058241998108</v>
      </c>
      <c r="F302" s="6">
        <f t="shared" si="114"/>
        <v>24.774979341509994</v>
      </c>
      <c r="G302" s="7">
        <f t="shared" si="115"/>
        <v>296</v>
      </c>
      <c r="H302" s="97">
        <f t="shared" si="116"/>
        <v>378</v>
      </c>
      <c r="I302" s="31">
        <f t="shared" si="117"/>
        <v>0.22982925836141985</v>
      </c>
      <c r="J302" s="9">
        <v>6.6335476329631771E-2</v>
      </c>
      <c r="K302" s="8">
        <f t="shared" si="118"/>
        <v>408</v>
      </c>
      <c r="L302" s="31">
        <f t="shared" si="119"/>
        <v>0.59224315220673751</v>
      </c>
      <c r="M302" s="9">
        <v>2.173414382383301E-2</v>
      </c>
      <c r="N302" s="8">
        <f t="shared" si="120"/>
        <v>187</v>
      </c>
      <c r="O302" s="31">
        <f t="shared" si="121"/>
        <v>-6.5517365469947367E-2</v>
      </c>
      <c r="P302" s="9">
        <v>6.6223607598659057E-2</v>
      </c>
      <c r="Q302" s="8">
        <f t="shared" si="122"/>
        <v>302</v>
      </c>
      <c r="R302" s="31">
        <f t="shared" si="123"/>
        <v>4.9999879844247357E-2</v>
      </c>
      <c r="S302" s="10">
        <v>0.25447284970442002</v>
      </c>
      <c r="T302" s="8">
        <f t="shared" si="124"/>
        <v>290</v>
      </c>
      <c r="U302" s="31">
        <f t="shared" si="125"/>
        <v>0.26935727212713284</v>
      </c>
      <c r="V302" s="16">
        <v>5.8130653266331656E-2</v>
      </c>
      <c r="W302" s="97">
        <f t="shared" si="133"/>
        <v>420</v>
      </c>
      <c r="X302" s="31">
        <f t="shared" si="126"/>
        <v>0.46704481204032905</v>
      </c>
      <c r="Y302" s="11">
        <v>143343</v>
      </c>
      <c r="Z302" s="8">
        <f t="shared" si="127"/>
        <v>291</v>
      </c>
      <c r="AA302" s="31">
        <f t="shared" si="128"/>
        <v>0.29055851621918455</v>
      </c>
      <c r="AB302" s="9">
        <v>0.04</v>
      </c>
      <c r="AC302" s="97">
        <f t="shared" si="134"/>
        <v>190</v>
      </c>
      <c r="AD302" s="31">
        <f t="shared" si="129"/>
        <v>-6.7517975401844843E-2</v>
      </c>
      <c r="AE302" s="16">
        <v>0.92787159241542272</v>
      </c>
      <c r="AF302" s="8">
        <f t="shared" si="130"/>
        <v>205</v>
      </c>
      <c r="AG302" s="31">
        <f t="shared" si="131"/>
        <v>-0.1299677693556493</v>
      </c>
      <c r="AH302" s="12">
        <v>2.2306666666666666</v>
      </c>
      <c r="AI302" s="97">
        <f t="shared" si="135"/>
        <v>312</v>
      </c>
      <c r="AJ302" s="31">
        <f t="shared" si="132"/>
        <v>-0.18338190184967038</v>
      </c>
      <c r="AK302" s="11">
        <v>217108.34594605176</v>
      </c>
      <c r="AL302" s="36"/>
    </row>
    <row r="303" spans="1:38" x14ac:dyDescent="0.3">
      <c r="A303" t="s">
        <v>1037</v>
      </c>
      <c r="B303" s="3" t="s">
        <v>492</v>
      </c>
      <c r="C303" s="4" t="s">
        <v>61</v>
      </c>
      <c r="D303" s="5" t="s">
        <v>44</v>
      </c>
      <c r="E303" s="34">
        <f t="shared" si="113"/>
        <v>1.0816567930833385</v>
      </c>
      <c r="F303" s="6">
        <f t="shared" si="114"/>
        <v>24.741331519911665</v>
      </c>
      <c r="G303" s="7">
        <f t="shared" si="115"/>
        <v>297</v>
      </c>
      <c r="H303" s="97">
        <f t="shared" si="116"/>
        <v>147</v>
      </c>
      <c r="I303" s="31">
        <f t="shared" si="117"/>
        <v>-0.45449172733056714</v>
      </c>
      <c r="J303" s="9">
        <v>8.6849483690076834E-3</v>
      </c>
      <c r="K303" s="8">
        <f t="shared" si="118"/>
        <v>142</v>
      </c>
      <c r="L303" s="31">
        <f t="shared" si="119"/>
        <v>-0.35638348863534447</v>
      </c>
      <c r="M303" s="9">
        <v>5.3725369458128079E-2</v>
      </c>
      <c r="N303" s="8">
        <f t="shared" si="120"/>
        <v>366</v>
      </c>
      <c r="O303" s="31">
        <f t="shared" si="121"/>
        <v>0.51680210014620509</v>
      </c>
      <c r="P303" s="9">
        <v>2.7498323272971161E-2</v>
      </c>
      <c r="Q303" s="8">
        <f t="shared" si="122"/>
        <v>386</v>
      </c>
      <c r="R303" s="31">
        <f t="shared" si="123"/>
        <v>5.302226144051659E-2</v>
      </c>
      <c r="S303" s="10">
        <v>0</v>
      </c>
      <c r="T303" s="8">
        <f t="shared" si="124"/>
        <v>376</v>
      </c>
      <c r="U303" s="31">
        <f t="shared" si="125"/>
        <v>0.52062401300557348</v>
      </c>
      <c r="V303" s="16">
        <v>4.185022026431718E-2</v>
      </c>
      <c r="W303" s="97">
        <f t="shared" si="133"/>
        <v>307</v>
      </c>
      <c r="X303" s="31">
        <f t="shared" si="126"/>
        <v>-0.13139348546618479</v>
      </c>
      <c r="Y303" s="11">
        <v>115758</v>
      </c>
      <c r="Z303" s="8">
        <f t="shared" si="127"/>
        <v>246</v>
      </c>
      <c r="AA303" s="31">
        <f t="shared" si="128"/>
        <v>0.16921456720206457</v>
      </c>
      <c r="AB303" s="9">
        <v>4.2000000000000003E-2</v>
      </c>
      <c r="AC303" s="97">
        <f t="shared" si="134"/>
        <v>254</v>
      </c>
      <c r="AD303" s="31">
        <f t="shared" si="129"/>
        <v>0.19650940842785497</v>
      </c>
      <c r="AE303" s="16">
        <v>0.94258720930232553</v>
      </c>
      <c r="AF303" s="8">
        <f t="shared" si="130"/>
        <v>291</v>
      </c>
      <c r="AG303" s="31">
        <f t="shared" si="131"/>
        <v>4.1867834772869775E-2</v>
      </c>
      <c r="AH303" s="12">
        <v>2.0436666666666667</v>
      </c>
      <c r="AI303" s="97">
        <f t="shared" si="135"/>
        <v>264</v>
      </c>
      <c r="AJ303" s="31">
        <f t="shared" si="132"/>
        <v>-0.20348090549772349</v>
      </c>
      <c r="AK303" s="11">
        <v>191746.02189830507</v>
      </c>
      <c r="AL303" s="36"/>
    </row>
    <row r="304" spans="1:38" x14ac:dyDescent="0.3">
      <c r="A304" t="s">
        <v>400</v>
      </c>
      <c r="B304" s="3" t="s">
        <v>131</v>
      </c>
      <c r="C304" s="4" t="s">
        <v>43</v>
      </c>
      <c r="D304" s="5" t="s">
        <v>44</v>
      </c>
      <c r="E304" s="34">
        <f t="shared" si="113"/>
        <v>1.0879594484866555</v>
      </c>
      <c r="F304" s="6">
        <f t="shared" si="114"/>
        <v>24.721231884802549</v>
      </c>
      <c r="G304" s="7">
        <f t="shared" si="115"/>
        <v>298</v>
      </c>
      <c r="H304" s="97">
        <f t="shared" si="116"/>
        <v>109</v>
      </c>
      <c r="I304" s="31">
        <f t="shared" si="117"/>
        <v>-0.60664214756618717</v>
      </c>
      <c r="J304" s="9">
        <v>-4.1329429998278044E-3</v>
      </c>
      <c r="K304" s="8">
        <f t="shared" si="118"/>
        <v>336</v>
      </c>
      <c r="L304" s="31">
        <f t="shared" si="119"/>
        <v>0.37860238291797921</v>
      </c>
      <c r="M304" s="9">
        <v>2.8938906752411574E-2</v>
      </c>
      <c r="N304" s="8">
        <f t="shared" si="120"/>
        <v>264</v>
      </c>
      <c r="O304" s="31">
        <f t="shared" si="121"/>
        <v>0.24743762170216937</v>
      </c>
      <c r="P304" s="9">
        <v>4.5411542100283822E-2</v>
      </c>
      <c r="Q304" s="8">
        <f t="shared" si="122"/>
        <v>386</v>
      </c>
      <c r="R304" s="31">
        <f t="shared" si="123"/>
        <v>5.302226144051659E-2</v>
      </c>
      <c r="S304" s="10">
        <v>0</v>
      </c>
      <c r="T304" s="8">
        <f t="shared" si="124"/>
        <v>398</v>
      </c>
      <c r="U304" s="31">
        <f t="shared" si="125"/>
        <v>0.56703015903287879</v>
      </c>
      <c r="V304" s="16">
        <v>3.8843407071938688E-2</v>
      </c>
      <c r="W304" s="97">
        <f t="shared" si="133"/>
        <v>352</v>
      </c>
      <c r="X304" s="31">
        <f t="shared" si="126"/>
        <v>5.2422635424614256E-2</v>
      </c>
      <c r="Y304" s="11">
        <v>124231</v>
      </c>
      <c r="Z304" s="8">
        <f t="shared" si="127"/>
        <v>218</v>
      </c>
      <c r="AA304" s="31">
        <f t="shared" si="128"/>
        <v>0.10854259269350501</v>
      </c>
      <c r="AB304" s="9">
        <v>4.2999999999999997E-2</v>
      </c>
      <c r="AC304" s="97">
        <f t="shared" si="134"/>
        <v>245</v>
      </c>
      <c r="AD304" s="31">
        <f t="shared" si="129"/>
        <v>0.16447717796162808</v>
      </c>
      <c r="AE304" s="16">
        <v>0.9408018867924528</v>
      </c>
      <c r="AF304" s="8">
        <f t="shared" si="130"/>
        <v>282</v>
      </c>
      <c r="AG304" s="31">
        <f t="shared" si="131"/>
        <v>1.2156509281842396E-2</v>
      </c>
      <c r="AH304" s="12">
        <v>2.0760000000000001</v>
      </c>
      <c r="AI304" s="97">
        <f t="shared" si="135"/>
        <v>262</v>
      </c>
      <c r="AJ304" s="31">
        <f t="shared" si="132"/>
        <v>-0.20400874370826036</v>
      </c>
      <c r="AK304" s="11">
        <v>191079.95884489021</v>
      </c>
      <c r="AL304" s="36"/>
    </row>
    <row r="305" spans="1:38" ht="20.399999999999999" x14ac:dyDescent="0.3">
      <c r="A305" t="s">
        <v>678</v>
      </c>
      <c r="B305" s="3" t="s">
        <v>795</v>
      </c>
      <c r="C305" s="4" t="s">
        <v>143</v>
      </c>
      <c r="D305" s="5" t="s">
        <v>44</v>
      </c>
      <c r="E305" s="34">
        <f t="shared" si="113"/>
        <v>1.1108980877925592</v>
      </c>
      <c r="F305" s="6">
        <f t="shared" si="114"/>
        <v>24.648078864298579</v>
      </c>
      <c r="G305" s="7">
        <f t="shared" si="115"/>
        <v>299</v>
      </c>
      <c r="H305" s="97">
        <f t="shared" si="116"/>
        <v>380</v>
      </c>
      <c r="I305" s="31">
        <f t="shared" si="117"/>
        <v>0.23767506411211159</v>
      </c>
      <c r="J305" s="9">
        <v>6.6996445163353124E-2</v>
      </c>
      <c r="K305" s="8">
        <f t="shared" si="118"/>
        <v>411</v>
      </c>
      <c r="L305" s="31">
        <f t="shared" si="119"/>
        <v>0.59902672868883544</v>
      </c>
      <c r="M305" s="9">
        <v>2.1505376344086023E-2</v>
      </c>
      <c r="N305" s="8">
        <f t="shared" si="120"/>
        <v>249</v>
      </c>
      <c r="O305" s="31">
        <f t="shared" si="121"/>
        <v>0.19065884283786882</v>
      </c>
      <c r="P305" s="9">
        <v>4.9187432286023833E-2</v>
      </c>
      <c r="Q305" s="8">
        <f t="shared" si="122"/>
        <v>322</v>
      </c>
      <c r="R305" s="31">
        <f t="shared" si="123"/>
        <v>5.071925368773636E-2</v>
      </c>
      <c r="S305" s="10">
        <v>0.19390435227132508</v>
      </c>
      <c r="T305" s="8">
        <f t="shared" si="124"/>
        <v>331</v>
      </c>
      <c r="U305" s="31">
        <f t="shared" si="125"/>
        <v>0.4223506212148912</v>
      </c>
      <c r="V305" s="16">
        <v>4.8217690011150678E-2</v>
      </c>
      <c r="W305" s="97">
        <f t="shared" si="133"/>
        <v>288</v>
      </c>
      <c r="X305" s="31">
        <f t="shared" si="126"/>
        <v>-0.2058267571263207</v>
      </c>
      <c r="Y305" s="11">
        <v>112327</v>
      </c>
      <c r="Z305" s="8">
        <f t="shared" si="127"/>
        <v>396</v>
      </c>
      <c r="AA305" s="31">
        <f t="shared" si="128"/>
        <v>0.53324641425342412</v>
      </c>
      <c r="AB305" s="9">
        <v>3.6000000000000004E-2</v>
      </c>
      <c r="AC305" s="97">
        <f t="shared" si="134"/>
        <v>212</v>
      </c>
      <c r="AD305" s="31">
        <f t="shared" si="129"/>
        <v>3.290944643098094E-2</v>
      </c>
      <c r="AE305" s="16">
        <v>0.93346893403656483</v>
      </c>
      <c r="AF305" s="8">
        <f t="shared" si="130"/>
        <v>137</v>
      </c>
      <c r="AG305" s="31">
        <f t="shared" si="131"/>
        <v>-0.28801976887492953</v>
      </c>
      <c r="AH305" s="12">
        <v>2.4026666666666672</v>
      </c>
      <c r="AI305" s="97">
        <f t="shared" si="135"/>
        <v>269</v>
      </c>
      <c r="AJ305" s="31">
        <f t="shared" si="132"/>
        <v>-0.20132095795010396</v>
      </c>
      <c r="AK305" s="11">
        <v>194471.59429921204</v>
      </c>
      <c r="AL305" s="36"/>
    </row>
    <row r="306" spans="1:38" x14ac:dyDescent="0.3">
      <c r="A306" t="s">
        <v>958</v>
      </c>
      <c r="B306" s="3" t="s">
        <v>458</v>
      </c>
      <c r="C306" s="4" t="s">
        <v>47</v>
      </c>
      <c r="D306" s="5" t="s">
        <v>44</v>
      </c>
      <c r="E306" s="34">
        <f t="shared" si="113"/>
        <v>1.1145377599188879</v>
      </c>
      <c r="F306" s="6">
        <f t="shared" si="114"/>
        <v>24.636471680187334</v>
      </c>
      <c r="G306" s="7">
        <f t="shared" si="115"/>
        <v>300</v>
      </c>
      <c r="H306" s="97">
        <f t="shared" si="116"/>
        <v>164</v>
      </c>
      <c r="I306" s="31">
        <f t="shared" si="117"/>
        <v>-0.39456148381294054</v>
      </c>
      <c r="J306" s="9">
        <v>1.3733763547613131E-2</v>
      </c>
      <c r="K306" s="8">
        <f t="shared" si="118"/>
        <v>363</v>
      </c>
      <c r="L306" s="31">
        <f t="shared" si="119"/>
        <v>0.44331428114166566</v>
      </c>
      <c r="M306" s="9">
        <v>2.6756580378507724E-2</v>
      </c>
      <c r="N306" s="8">
        <f t="shared" si="120"/>
        <v>197</v>
      </c>
      <c r="O306" s="31">
        <f t="shared" si="121"/>
        <v>-3.095125337616253E-2</v>
      </c>
      <c r="P306" s="9">
        <v>6.3924899418864548E-2</v>
      </c>
      <c r="Q306" s="8">
        <f t="shared" si="122"/>
        <v>333</v>
      </c>
      <c r="R306" s="31">
        <f t="shared" si="123"/>
        <v>5.1083629316176431E-2</v>
      </c>
      <c r="S306" s="10">
        <v>0.16322533257161512</v>
      </c>
      <c r="T306" s="8">
        <f t="shared" si="124"/>
        <v>279</v>
      </c>
      <c r="U306" s="31">
        <f t="shared" si="125"/>
        <v>0.24604714991687288</v>
      </c>
      <c r="V306" s="16">
        <v>5.9640995946728434E-2</v>
      </c>
      <c r="W306" s="97">
        <f t="shared" si="133"/>
        <v>350</v>
      </c>
      <c r="X306" s="31">
        <f t="shared" si="126"/>
        <v>4.1640549730913426E-2</v>
      </c>
      <c r="Y306" s="11">
        <v>123734</v>
      </c>
      <c r="Z306" s="8">
        <f t="shared" si="127"/>
        <v>396</v>
      </c>
      <c r="AA306" s="31">
        <f t="shared" si="128"/>
        <v>0.53324641425342412</v>
      </c>
      <c r="AB306" s="9">
        <v>3.6000000000000004E-2</v>
      </c>
      <c r="AC306" s="97">
        <f t="shared" si="134"/>
        <v>304</v>
      </c>
      <c r="AD306" s="31">
        <f t="shared" si="129"/>
        <v>0.34377239725354453</v>
      </c>
      <c r="AE306" s="16">
        <v>0.95079494023442035</v>
      </c>
      <c r="AF306" s="8">
        <f t="shared" si="130"/>
        <v>192</v>
      </c>
      <c r="AG306" s="31">
        <f t="shared" si="131"/>
        <v>-0.16151690879457548</v>
      </c>
      <c r="AH306" s="12">
        <v>2.2650000000000001</v>
      </c>
      <c r="AI306" s="97">
        <f t="shared" si="135"/>
        <v>351</v>
      </c>
      <c r="AJ306" s="31">
        <f t="shared" si="132"/>
        <v>-0.16844039723767318</v>
      </c>
      <c r="AK306" s="11">
        <v>235962.57814412797</v>
      </c>
      <c r="AL306" s="36"/>
    </row>
    <row r="307" spans="1:38" x14ac:dyDescent="0.3">
      <c r="A307" t="s">
        <v>386</v>
      </c>
      <c r="B307" s="3" t="s">
        <v>159</v>
      </c>
      <c r="C307" s="4" t="s">
        <v>82</v>
      </c>
      <c r="D307" s="5" t="s">
        <v>37</v>
      </c>
      <c r="E307" s="34">
        <f t="shared" si="113"/>
        <v>1.1156449707770946</v>
      </c>
      <c r="F307" s="6">
        <f t="shared" si="114"/>
        <v>24.632940702715981</v>
      </c>
      <c r="G307" s="7">
        <f t="shared" si="115"/>
        <v>301</v>
      </c>
      <c r="H307" s="97">
        <f t="shared" si="116"/>
        <v>204</v>
      </c>
      <c r="I307" s="31">
        <f t="shared" si="117"/>
        <v>-0.26944889919784437</v>
      </c>
      <c r="J307" s="9">
        <v>2.4273856147995598E-2</v>
      </c>
      <c r="K307" s="8">
        <f t="shared" si="118"/>
        <v>287</v>
      </c>
      <c r="L307" s="31">
        <f t="shared" si="119"/>
        <v>0.2467214572413842</v>
      </c>
      <c r="M307" s="9">
        <v>3.3386423054962887E-2</v>
      </c>
      <c r="N307" s="8">
        <f t="shared" si="120"/>
        <v>306</v>
      </c>
      <c r="O307" s="31">
        <f t="shared" si="121"/>
        <v>0.37526053913311896</v>
      </c>
      <c r="P307" s="9">
        <v>3.6911089834593416E-2</v>
      </c>
      <c r="Q307" s="8">
        <f t="shared" si="122"/>
        <v>174</v>
      </c>
      <c r="R307" s="31">
        <f t="shared" si="123"/>
        <v>4.4342601471743417E-2</v>
      </c>
      <c r="S307" s="10">
        <v>0.73079382479218047</v>
      </c>
      <c r="T307" s="8">
        <f t="shared" si="124"/>
        <v>327</v>
      </c>
      <c r="U307" s="31">
        <f t="shared" si="125"/>
        <v>0.38178819712203654</v>
      </c>
      <c r="V307" s="16">
        <v>5.0845868438324601E-2</v>
      </c>
      <c r="W307" s="97">
        <f t="shared" si="133"/>
        <v>253</v>
      </c>
      <c r="X307" s="31">
        <f t="shared" si="126"/>
        <v>-0.34026656606769706</v>
      </c>
      <c r="Y307" s="11">
        <v>106130</v>
      </c>
      <c r="Z307" s="8">
        <f t="shared" si="127"/>
        <v>218</v>
      </c>
      <c r="AA307" s="31">
        <f t="shared" si="128"/>
        <v>0.10854259269350501</v>
      </c>
      <c r="AB307" s="9">
        <v>4.2999999999999997E-2</v>
      </c>
      <c r="AC307" s="97">
        <f t="shared" si="134"/>
        <v>350</v>
      </c>
      <c r="AD307" s="31">
        <f t="shared" si="129"/>
        <v>0.45824003952737563</v>
      </c>
      <c r="AE307" s="16">
        <v>0.95717481623521894</v>
      </c>
      <c r="AF307" s="8">
        <f t="shared" si="130"/>
        <v>470</v>
      </c>
      <c r="AG307" s="31">
        <f t="shared" si="131"/>
        <v>0.52980743793994833</v>
      </c>
      <c r="AH307" s="12">
        <v>1.5126666666666668</v>
      </c>
      <c r="AI307" s="97">
        <f t="shared" si="135"/>
        <v>371</v>
      </c>
      <c r="AJ307" s="31">
        <f t="shared" si="132"/>
        <v>-0.15612972839543926</v>
      </c>
      <c r="AK307" s="11">
        <v>251497.03835362592</v>
      </c>
      <c r="AL307" s="36">
        <v>1</v>
      </c>
    </row>
    <row r="308" spans="1:38" x14ac:dyDescent="0.3">
      <c r="A308" t="s">
        <v>85</v>
      </c>
      <c r="B308" s="3" t="s">
        <v>515</v>
      </c>
      <c r="C308" s="4" t="s">
        <v>143</v>
      </c>
      <c r="D308" s="5" t="s">
        <v>44</v>
      </c>
      <c r="E308" s="34">
        <f t="shared" si="113"/>
        <v>1.1324800171765648</v>
      </c>
      <c r="F308" s="6">
        <f t="shared" si="114"/>
        <v>24.579252492267997</v>
      </c>
      <c r="G308" s="7">
        <f t="shared" si="115"/>
        <v>302</v>
      </c>
      <c r="H308" s="97">
        <f t="shared" si="116"/>
        <v>57</v>
      </c>
      <c r="I308" s="31">
        <f t="shared" si="117"/>
        <v>-0.88212110848516534</v>
      </c>
      <c r="J308" s="9">
        <v>-2.734063043171886E-2</v>
      </c>
      <c r="K308" s="8">
        <f t="shared" si="118"/>
        <v>472</v>
      </c>
      <c r="L308" s="31">
        <f t="shared" si="119"/>
        <v>0.78204910846665443</v>
      </c>
      <c r="M308" s="9">
        <v>1.5333179617246945E-2</v>
      </c>
      <c r="N308" s="8">
        <f t="shared" si="120"/>
        <v>276</v>
      </c>
      <c r="O308" s="31">
        <f t="shared" si="121"/>
        <v>0.29563643401024481</v>
      </c>
      <c r="P308" s="9">
        <v>4.220623501199041E-2</v>
      </c>
      <c r="Q308" s="8">
        <f t="shared" si="122"/>
        <v>323</v>
      </c>
      <c r="R308" s="31">
        <f t="shared" si="123"/>
        <v>5.0727737468573585E-2</v>
      </c>
      <c r="S308" s="10">
        <v>0.19319005071238832</v>
      </c>
      <c r="T308" s="8">
        <f t="shared" si="124"/>
        <v>351</v>
      </c>
      <c r="U308" s="31">
        <f t="shared" si="125"/>
        <v>0.46930670363327592</v>
      </c>
      <c r="V308" s="16">
        <v>4.5175244555866884E-2</v>
      </c>
      <c r="W308" s="97">
        <f t="shared" si="133"/>
        <v>327</v>
      </c>
      <c r="X308" s="31">
        <f t="shared" si="126"/>
        <v>-4.2923977500567125E-2</v>
      </c>
      <c r="Y308" s="11">
        <v>119836</v>
      </c>
      <c r="Z308" s="8">
        <f t="shared" si="127"/>
        <v>246</v>
      </c>
      <c r="AA308" s="31">
        <f t="shared" si="128"/>
        <v>0.16921456720206457</v>
      </c>
      <c r="AB308" s="9">
        <v>4.2000000000000003E-2</v>
      </c>
      <c r="AC308" s="97">
        <f t="shared" si="134"/>
        <v>292</v>
      </c>
      <c r="AD308" s="31">
        <f t="shared" si="129"/>
        <v>0.31244202616603473</v>
      </c>
      <c r="AE308" s="16">
        <v>0.94904873599166018</v>
      </c>
      <c r="AF308" s="8">
        <f t="shared" si="130"/>
        <v>181</v>
      </c>
      <c r="AG308" s="31">
        <f t="shared" si="131"/>
        <v>-0.1915345366102526</v>
      </c>
      <c r="AH308" s="12">
        <v>2.2976666666666667</v>
      </c>
      <c r="AI308" s="97">
        <f t="shared" si="135"/>
        <v>285</v>
      </c>
      <c r="AJ308" s="31">
        <f t="shared" si="132"/>
        <v>-0.19608735858348311</v>
      </c>
      <c r="AK308" s="11">
        <v>201075.71485148516</v>
      </c>
      <c r="AL308" s="36"/>
    </row>
    <row r="309" spans="1:38" x14ac:dyDescent="0.3">
      <c r="A309" t="s">
        <v>565</v>
      </c>
      <c r="B309" s="3" t="s">
        <v>96</v>
      </c>
      <c r="C309" s="4" t="s">
        <v>82</v>
      </c>
      <c r="D309" s="5" t="s">
        <v>37</v>
      </c>
      <c r="E309" s="34">
        <f t="shared" si="113"/>
        <v>1.1473511999507466</v>
      </c>
      <c r="F309" s="6">
        <f t="shared" si="114"/>
        <v>24.531827188443721</v>
      </c>
      <c r="G309" s="7">
        <f t="shared" si="115"/>
        <v>303</v>
      </c>
      <c r="H309" s="97">
        <f t="shared" si="116"/>
        <v>20</v>
      </c>
      <c r="I309" s="31">
        <f t="shared" si="117"/>
        <v>-1.5915341882356493</v>
      </c>
      <c r="J309" s="9">
        <v>-8.7105038428693438E-2</v>
      </c>
      <c r="K309" s="8">
        <f t="shared" si="118"/>
        <v>480</v>
      </c>
      <c r="L309" s="31">
        <f t="shared" si="119"/>
        <v>0.82018554981854064</v>
      </c>
      <c r="M309" s="9">
        <v>1.4047076689445709E-2</v>
      </c>
      <c r="N309" s="8">
        <f t="shared" si="120"/>
        <v>313</v>
      </c>
      <c r="O309" s="31">
        <f t="shared" si="121"/>
        <v>0.39537980796733246</v>
      </c>
      <c r="P309" s="9">
        <v>3.5573122529644272E-2</v>
      </c>
      <c r="Q309" s="8">
        <f t="shared" si="122"/>
        <v>84</v>
      </c>
      <c r="R309" s="31">
        <f t="shared" si="123"/>
        <v>3.0801438784258433E-2</v>
      </c>
      <c r="S309" s="10">
        <v>1.8709073900841908</v>
      </c>
      <c r="T309" s="8">
        <f t="shared" si="124"/>
        <v>408</v>
      </c>
      <c r="U309" s="31">
        <f t="shared" si="125"/>
        <v>0.5905330512449386</v>
      </c>
      <c r="V309" s="16">
        <v>3.7320574162679428E-2</v>
      </c>
      <c r="W309" s="97">
        <f t="shared" si="133"/>
        <v>422</v>
      </c>
      <c r="X309" s="31">
        <f t="shared" si="126"/>
        <v>0.4849209460677123</v>
      </c>
      <c r="Y309" s="11">
        <v>144167</v>
      </c>
      <c r="Z309" s="8">
        <f t="shared" si="127"/>
        <v>61</v>
      </c>
      <c r="AA309" s="31">
        <f t="shared" si="128"/>
        <v>-0.8622089994434543</v>
      </c>
      <c r="AB309" s="9">
        <v>5.9000000000000004E-2</v>
      </c>
      <c r="AC309" s="97">
        <f t="shared" si="134"/>
        <v>136</v>
      </c>
      <c r="AD309" s="31">
        <f t="shared" si="129"/>
        <v>-0.35070853792497875</v>
      </c>
      <c r="AE309" s="16">
        <v>0.91208791208791207</v>
      </c>
      <c r="AF309" s="8">
        <f t="shared" si="130"/>
        <v>541</v>
      </c>
      <c r="AG309" s="31">
        <f t="shared" si="131"/>
        <v>1.2689149473198358</v>
      </c>
      <c r="AH309" s="12">
        <v>0.70833333333333337</v>
      </c>
      <c r="AI309" s="97">
        <f t="shared" si="135"/>
        <v>555</v>
      </c>
      <c r="AJ309" s="31">
        <f t="shared" si="132"/>
        <v>2.9369676641170237</v>
      </c>
      <c r="AK309" s="11">
        <v>4154582.970065482</v>
      </c>
      <c r="AL309" s="36"/>
    </row>
    <row r="310" spans="1:38" x14ac:dyDescent="0.3">
      <c r="A310" t="s">
        <v>607</v>
      </c>
      <c r="B310" s="3" t="s">
        <v>831</v>
      </c>
      <c r="C310" s="4" t="s">
        <v>224</v>
      </c>
      <c r="D310" s="5" t="s">
        <v>37</v>
      </c>
      <c r="E310" s="34">
        <f t="shared" si="113"/>
        <v>1.1605092397833832</v>
      </c>
      <c r="F310" s="6">
        <f t="shared" si="114"/>
        <v>24.489865224404241</v>
      </c>
      <c r="G310" s="7">
        <f t="shared" si="115"/>
        <v>304</v>
      </c>
      <c r="H310" s="97">
        <f t="shared" si="116"/>
        <v>133</v>
      </c>
      <c r="I310" s="31">
        <f t="shared" si="117"/>
        <v>-0.48547313320216173</v>
      </c>
      <c r="J310" s="9">
        <v>6.0749240634492274E-3</v>
      </c>
      <c r="K310" s="8">
        <f t="shared" si="118"/>
        <v>222</v>
      </c>
      <c r="L310" s="31">
        <f t="shared" si="119"/>
        <v>-1.0577182079639378E-2</v>
      </c>
      <c r="M310" s="9">
        <v>4.2063492063492067E-2</v>
      </c>
      <c r="N310" s="8">
        <f t="shared" si="120"/>
        <v>288</v>
      </c>
      <c r="O310" s="31">
        <f t="shared" si="121"/>
        <v>0.32399479308182366</v>
      </c>
      <c r="P310" s="9">
        <v>4.0320353493510083E-2</v>
      </c>
      <c r="Q310" s="8">
        <f t="shared" si="122"/>
        <v>272</v>
      </c>
      <c r="R310" s="31">
        <f t="shared" si="123"/>
        <v>4.9038017995441122E-2</v>
      </c>
      <c r="S310" s="10">
        <v>0.33545790003354581</v>
      </c>
      <c r="T310" s="8">
        <f t="shared" si="124"/>
        <v>463</v>
      </c>
      <c r="U310" s="31">
        <f t="shared" si="125"/>
        <v>0.68694410874342071</v>
      </c>
      <c r="V310" s="16">
        <v>3.1073771435147887E-2</v>
      </c>
      <c r="W310" s="97">
        <f t="shared" si="133"/>
        <v>202</v>
      </c>
      <c r="X310" s="31">
        <f t="shared" si="126"/>
        <v>-0.5060329982318178</v>
      </c>
      <c r="Y310" s="11">
        <v>98489</v>
      </c>
      <c r="Z310" s="8">
        <f t="shared" si="127"/>
        <v>340</v>
      </c>
      <c r="AA310" s="31">
        <f t="shared" si="128"/>
        <v>0.41190246523630453</v>
      </c>
      <c r="AB310" s="9">
        <v>3.7999999999999999E-2</v>
      </c>
      <c r="AC310" s="97">
        <f t="shared" si="134"/>
        <v>380</v>
      </c>
      <c r="AD310" s="31">
        <f t="shared" si="129"/>
        <v>0.54605079465477169</v>
      </c>
      <c r="AE310" s="16">
        <v>0.96206896551724141</v>
      </c>
      <c r="AF310" s="8">
        <f t="shared" si="130"/>
        <v>56</v>
      </c>
      <c r="AG310" s="31">
        <f t="shared" si="131"/>
        <v>-0.65006911661095368</v>
      </c>
      <c r="AH310" s="12">
        <v>2.7966666666666669</v>
      </c>
      <c r="AI310" s="97">
        <f t="shared" si="135"/>
        <v>99</v>
      </c>
      <c r="AJ310" s="31">
        <f t="shared" si="132"/>
        <v>-0.2594323348934876</v>
      </c>
      <c r="AK310" s="11">
        <v>121142.60751425696</v>
      </c>
      <c r="AL310" s="36"/>
    </row>
    <row r="311" spans="1:38" x14ac:dyDescent="0.3">
      <c r="A311" t="s">
        <v>302</v>
      </c>
      <c r="B311" s="3" t="s">
        <v>207</v>
      </c>
      <c r="C311" s="4" t="s">
        <v>72</v>
      </c>
      <c r="D311" s="5" t="s">
        <v>37</v>
      </c>
      <c r="E311" s="34">
        <f t="shared" si="113"/>
        <v>1.1714608350633</v>
      </c>
      <c r="F311" s="6">
        <f t="shared" si="114"/>
        <v>24.454939775541337</v>
      </c>
      <c r="G311" s="7">
        <f t="shared" si="115"/>
        <v>305</v>
      </c>
      <c r="H311" s="97">
        <f t="shared" si="116"/>
        <v>491</v>
      </c>
      <c r="I311" s="31">
        <f t="shared" si="117"/>
        <v>0.82474346986613356</v>
      </c>
      <c r="J311" s="9">
        <v>0.11645394281191246</v>
      </c>
      <c r="K311" s="8">
        <f t="shared" si="118"/>
        <v>265</v>
      </c>
      <c r="L311" s="31">
        <f t="shared" si="119"/>
        <v>0.13732888311009189</v>
      </c>
      <c r="M311" s="9">
        <v>3.7075548334687243E-2</v>
      </c>
      <c r="N311" s="8">
        <f t="shared" si="120"/>
        <v>278</v>
      </c>
      <c r="O311" s="31">
        <f t="shared" si="121"/>
        <v>0.30617406213302861</v>
      </c>
      <c r="P311" s="9">
        <v>4.150546392452318E-2</v>
      </c>
      <c r="Q311" s="8">
        <f t="shared" si="122"/>
        <v>91</v>
      </c>
      <c r="R311" s="31">
        <f t="shared" si="123"/>
        <v>3.242225801925655E-2</v>
      </c>
      <c r="S311" s="10">
        <v>1.7344406745328405</v>
      </c>
      <c r="T311" s="8">
        <f t="shared" si="124"/>
        <v>219</v>
      </c>
      <c r="U311" s="31">
        <f t="shared" si="125"/>
        <v>1.1999545072665013E-2</v>
      </c>
      <c r="V311" s="16">
        <v>7.4805742130910055E-2</v>
      </c>
      <c r="W311" s="97">
        <f t="shared" si="133"/>
        <v>336</v>
      </c>
      <c r="X311" s="31">
        <f t="shared" si="126"/>
        <v>-6.7812113723868805E-3</v>
      </c>
      <c r="Y311" s="11">
        <v>121502</v>
      </c>
      <c r="Z311" s="8">
        <f t="shared" si="127"/>
        <v>415</v>
      </c>
      <c r="AA311" s="31">
        <f t="shared" si="128"/>
        <v>0.593918388761984</v>
      </c>
      <c r="AB311" s="9">
        <v>3.5000000000000003E-2</v>
      </c>
      <c r="AC311" s="97">
        <f t="shared" si="134"/>
        <v>233</v>
      </c>
      <c r="AD311" s="31">
        <f t="shared" si="129"/>
        <v>0.12983115382163257</v>
      </c>
      <c r="AE311" s="16">
        <v>0.9388708839907608</v>
      </c>
      <c r="AF311" s="8">
        <f t="shared" si="130"/>
        <v>124</v>
      </c>
      <c r="AG311" s="31">
        <f t="shared" si="131"/>
        <v>-0.33764074546819162</v>
      </c>
      <c r="AH311" s="12">
        <v>2.456666666666667</v>
      </c>
      <c r="AI311" s="97">
        <f t="shared" si="135"/>
        <v>248</v>
      </c>
      <c r="AJ311" s="31">
        <f t="shared" si="132"/>
        <v>-0.20884505299955283</v>
      </c>
      <c r="AK311" s="11">
        <v>184977.16660758597</v>
      </c>
      <c r="AL311" s="36"/>
    </row>
    <row r="312" spans="1:38" x14ac:dyDescent="0.3">
      <c r="A312" t="s">
        <v>926</v>
      </c>
      <c r="B312" s="3" t="s">
        <v>551</v>
      </c>
      <c r="C312" s="4" t="s">
        <v>295</v>
      </c>
      <c r="D312" s="5" t="s">
        <v>33</v>
      </c>
      <c r="E312" s="34">
        <f t="shared" si="113"/>
        <v>1.1724097679595156</v>
      </c>
      <c r="F312" s="6">
        <f t="shared" si="114"/>
        <v>24.4519135582192</v>
      </c>
      <c r="G312" s="7">
        <f t="shared" si="115"/>
        <v>306</v>
      </c>
      <c r="H312" s="97">
        <f t="shared" si="116"/>
        <v>66</v>
      </c>
      <c r="I312" s="31">
        <f t="shared" si="117"/>
        <v>-0.80273235161784962</v>
      </c>
      <c r="J312" s="9">
        <v>-2.0652535454023124E-2</v>
      </c>
      <c r="K312" s="8">
        <f t="shared" si="118"/>
        <v>327</v>
      </c>
      <c r="L312" s="31">
        <f t="shared" si="119"/>
        <v>0.36046540897618445</v>
      </c>
      <c r="M312" s="9">
        <v>2.9550553105902374E-2</v>
      </c>
      <c r="N312" s="8">
        <f t="shared" si="120"/>
        <v>349</v>
      </c>
      <c r="O312" s="31">
        <f t="shared" si="121"/>
        <v>0.47949814299537147</v>
      </c>
      <c r="P312" s="9">
        <v>2.9979103038096769E-2</v>
      </c>
      <c r="Q312" s="8">
        <f t="shared" si="122"/>
        <v>354</v>
      </c>
      <c r="R312" s="31">
        <f t="shared" si="123"/>
        <v>5.1922129010934341E-2</v>
      </c>
      <c r="S312" s="10">
        <v>9.2626898851426456E-2</v>
      </c>
      <c r="T312" s="8">
        <f t="shared" si="124"/>
        <v>348</v>
      </c>
      <c r="U312" s="31">
        <f t="shared" si="125"/>
        <v>0.46811669060719729</v>
      </c>
      <c r="V312" s="16">
        <v>4.5252349576908928E-2</v>
      </c>
      <c r="W312" s="97">
        <f t="shared" si="133"/>
        <v>378</v>
      </c>
      <c r="X312" s="31">
        <f t="shared" si="126"/>
        <v>0.18065786386619495</v>
      </c>
      <c r="Y312" s="11">
        <v>130142</v>
      </c>
      <c r="Z312" s="8">
        <f t="shared" si="127"/>
        <v>366</v>
      </c>
      <c r="AA312" s="31">
        <f t="shared" si="128"/>
        <v>0.47257443974486407</v>
      </c>
      <c r="AB312" s="9">
        <v>3.7000000000000005E-2</v>
      </c>
      <c r="AC312" s="97">
        <f t="shared" si="134"/>
        <v>150</v>
      </c>
      <c r="AD312" s="31">
        <f t="shared" si="129"/>
        <v>-0.25085148660847478</v>
      </c>
      <c r="AE312" s="16">
        <v>0.91765346399891112</v>
      </c>
      <c r="AF312" s="8">
        <f t="shared" si="130"/>
        <v>144</v>
      </c>
      <c r="AG312" s="31">
        <f t="shared" si="131"/>
        <v>-0.2779117921614867</v>
      </c>
      <c r="AH312" s="12">
        <v>2.3916666666666666</v>
      </c>
      <c r="AI312" s="97">
        <f t="shared" si="135"/>
        <v>278</v>
      </c>
      <c r="AJ312" s="31">
        <f t="shared" si="132"/>
        <v>-0.19785331182313515</v>
      </c>
      <c r="AK312" s="11">
        <v>198847.31193651969</v>
      </c>
      <c r="AL312" s="36"/>
    </row>
    <row r="313" spans="1:38" x14ac:dyDescent="0.3">
      <c r="A313" t="s">
        <v>715</v>
      </c>
      <c r="B313" s="3" t="s">
        <v>370</v>
      </c>
      <c r="C313" s="4" t="s">
        <v>43</v>
      </c>
      <c r="D313" s="5" t="s">
        <v>44</v>
      </c>
      <c r="E313" s="34">
        <f t="shared" si="113"/>
        <v>1.1955199084335051</v>
      </c>
      <c r="F313" s="6">
        <f t="shared" si="114"/>
        <v>24.378213607781937</v>
      </c>
      <c r="G313" s="7">
        <f t="shared" si="115"/>
        <v>307</v>
      </c>
      <c r="H313" s="97">
        <f t="shared" si="116"/>
        <v>61</v>
      </c>
      <c r="I313" s="31">
        <f t="shared" si="117"/>
        <v>-0.84139341553314273</v>
      </c>
      <c r="J313" s="9">
        <v>-2.3909531502423254E-2</v>
      </c>
      <c r="K313" s="8">
        <f t="shared" si="118"/>
        <v>49</v>
      </c>
      <c r="L313" s="31">
        <f t="shared" si="119"/>
        <v>-1.2731524038134607</v>
      </c>
      <c r="M313" s="9">
        <v>8.464223385689354E-2</v>
      </c>
      <c r="N313" s="8">
        <f t="shared" si="120"/>
        <v>471</v>
      </c>
      <c r="O313" s="31">
        <f t="shared" si="121"/>
        <v>0.75828218883466481</v>
      </c>
      <c r="P313" s="9">
        <v>1.1439466158245948E-2</v>
      </c>
      <c r="Q313" s="8">
        <f t="shared" si="122"/>
        <v>386</v>
      </c>
      <c r="R313" s="31">
        <f t="shared" si="123"/>
        <v>5.302226144051659E-2</v>
      </c>
      <c r="S313" s="10">
        <v>0</v>
      </c>
      <c r="T313" s="8">
        <f t="shared" si="124"/>
        <v>177</v>
      </c>
      <c r="U313" s="31">
        <f t="shared" si="125"/>
        <v>-9.7259758457298784E-2</v>
      </c>
      <c r="V313" s="16">
        <v>8.1885026737967909E-2</v>
      </c>
      <c r="W313" s="97">
        <v>284</v>
      </c>
      <c r="X313" s="31">
        <f t="shared" si="126"/>
        <v>0.23608689595353019</v>
      </c>
      <c r="Y313" s="11">
        <v>132697</v>
      </c>
      <c r="Z313" s="8">
        <f t="shared" si="127"/>
        <v>366</v>
      </c>
      <c r="AA313" s="31">
        <f t="shared" si="128"/>
        <v>0.47257443974486407</v>
      </c>
      <c r="AB313" s="9">
        <v>3.7000000000000005E-2</v>
      </c>
      <c r="AC313" s="97">
        <v>284</v>
      </c>
      <c r="AD313" s="31">
        <f t="shared" si="129"/>
        <v>0.40595955315305893</v>
      </c>
      <c r="AE313" s="16">
        <v>0.95426095329802596</v>
      </c>
      <c r="AF313" s="8">
        <f t="shared" si="130"/>
        <v>165</v>
      </c>
      <c r="AG313" s="31">
        <f t="shared" si="131"/>
        <v>-0.22553409464637664</v>
      </c>
      <c r="AH313" s="12">
        <v>2.3346666666666667</v>
      </c>
      <c r="AI313" s="97">
        <v>284</v>
      </c>
      <c r="AJ313" s="31">
        <f t="shared" si="132"/>
        <v>-0.1925027749503421</v>
      </c>
      <c r="AK313" s="11">
        <v>205598.99238662695</v>
      </c>
      <c r="AL313" s="36"/>
    </row>
    <row r="314" spans="1:38" x14ac:dyDescent="0.3">
      <c r="A314" t="s">
        <v>729</v>
      </c>
      <c r="B314" s="3" t="s">
        <v>1071</v>
      </c>
      <c r="C314" s="4" t="s">
        <v>136</v>
      </c>
      <c r="D314" s="5" t="s">
        <v>44</v>
      </c>
      <c r="E314" s="34">
        <f t="shared" si="113"/>
        <v>1.2250365014843565</v>
      </c>
      <c r="F314" s="6">
        <f t="shared" si="114"/>
        <v>24.284083005357729</v>
      </c>
      <c r="G314" s="7">
        <f t="shared" si="115"/>
        <v>308</v>
      </c>
      <c r="H314" s="97">
        <f t="shared" si="116"/>
        <v>59</v>
      </c>
      <c r="I314" s="31">
        <f t="shared" si="117"/>
        <v>-0.859384461071107</v>
      </c>
      <c r="J314" s="9">
        <v>-2.5425184676172496E-2</v>
      </c>
      <c r="K314" s="8">
        <f t="shared" si="118"/>
        <v>531</v>
      </c>
      <c r="L314" s="31">
        <f t="shared" si="119"/>
        <v>1.1434300521494332</v>
      </c>
      <c r="M314" s="9">
        <v>3.1460674157303371E-3</v>
      </c>
      <c r="N314" s="8">
        <f t="shared" si="120"/>
        <v>303</v>
      </c>
      <c r="O314" s="31">
        <f t="shared" si="121"/>
        <v>0.3631163470337051</v>
      </c>
      <c r="P314" s="9">
        <v>3.771870029538741E-2</v>
      </c>
      <c r="Q314" s="8">
        <f t="shared" si="122"/>
        <v>357</v>
      </c>
      <c r="R314" s="31">
        <f t="shared" si="123"/>
        <v>5.1975458187408008E-2</v>
      </c>
      <c r="S314" s="10">
        <v>8.8136788295434518E-2</v>
      </c>
      <c r="T314" s="8">
        <f t="shared" si="124"/>
        <v>282</v>
      </c>
      <c r="U314" s="31">
        <f t="shared" si="125"/>
        <v>0.25350912281218085</v>
      </c>
      <c r="V314" s="16">
        <v>5.9157509157509156E-2</v>
      </c>
      <c r="W314" s="97">
        <f t="shared" ref="W314:W320" si="136">RANK(Y314,Y$7:Y$570,1)</f>
        <v>292</v>
      </c>
      <c r="X314" s="31">
        <f t="shared" si="126"/>
        <v>-0.1874299590010525</v>
      </c>
      <c r="Y314" s="11">
        <v>113175</v>
      </c>
      <c r="Z314" s="8">
        <f t="shared" si="127"/>
        <v>340</v>
      </c>
      <c r="AA314" s="31">
        <f t="shared" si="128"/>
        <v>0.41190246523630453</v>
      </c>
      <c r="AB314" s="9">
        <v>3.7999999999999999E-2</v>
      </c>
      <c r="AC314" s="97">
        <f t="shared" ref="AC314:AC320" si="137">RANK(AE314,AE$7:AE$570,1)</f>
        <v>335</v>
      </c>
      <c r="AD314" s="31">
        <f t="shared" si="129"/>
        <v>0.42264878103454384</v>
      </c>
      <c r="AE314" s="16">
        <v>0.9551911306155445</v>
      </c>
      <c r="AF314" s="8">
        <f t="shared" si="130"/>
        <v>91</v>
      </c>
      <c r="AG314" s="31">
        <f t="shared" si="131"/>
        <v>-0.43443228005751749</v>
      </c>
      <c r="AH314" s="12">
        <v>2.5619999999999998</v>
      </c>
      <c r="AI314" s="97">
        <f t="shared" ref="AI314:AI320" si="138">RANK(AK314,AK$7:AK$570,1)</f>
        <v>235</v>
      </c>
      <c r="AJ314" s="31">
        <f t="shared" si="132"/>
        <v>-0.21235616629574219</v>
      </c>
      <c r="AK314" s="11">
        <v>180546.59906575005</v>
      </c>
      <c r="AL314" s="36"/>
    </row>
    <row r="315" spans="1:38" x14ac:dyDescent="0.3">
      <c r="A315" t="s">
        <v>1039</v>
      </c>
      <c r="B315" s="3" t="s">
        <v>708</v>
      </c>
      <c r="C315" s="4" t="s">
        <v>143</v>
      </c>
      <c r="D315" s="5" t="s">
        <v>44</v>
      </c>
      <c r="E315" s="34">
        <f t="shared" si="113"/>
        <v>1.2621527730873159</v>
      </c>
      <c r="F315" s="6">
        <f t="shared" si="114"/>
        <v>24.165716464893254</v>
      </c>
      <c r="G315" s="7">
        <f t="shared" si="115"/>
        <v>309</v>
      </c>
      <c r="H315" s="97">
        <f t="shared" si="116"/>
        <v>214</v>
      </c>
      <c r="I315" s="31">
        <f t="shared" si="117"/>
        <v>-0.21818768894995319</v>
      </c>
      <c r="J315" s="9">
        <v>2.8592349802991635E-2</v>
      </c>
      <c r="K315" s="8">
        <f t="shared" si="118"/>
        <v>476</v>
      </c>
      <c r="L315" s="31">
        <f t="shared" si="119"/>
        <v>0.80301804067735183</v>
      </c>
      <c r="M315" s="9">
        <v>1.4626029076896129E-2</v>
      </c>
      <c r="N315" s="8">
        <f t="shared" si="120"/>
        <v>231</v>
      </c>
      <c r="O315" s="31">
        <f t="shared" si="121"/>
        <v>0.12854892104693347</v>
      </c>
      <c r="P315" s="9">
        <v>5.3317852996338302E-2</v>
      </c>
      <c r="Q315" s="8">
        <f t="shared" si="122"/>
        <v>284</v>
      </c>
      <c r="R315" s="31">
        <f t="shared" si="123"/>
        <v>4.9398638016402902E-2</v>
      </c>
      <c r="S315" s="10">
        <v>0.30509508796908369</v>
      </c>
      <c r="T315" s="8">
        <f t="shared" si="124"/>
        <v>359</v>
      </c>
      <c r="U315" s="31">
        <f t="shared" si="125"/>
        <v>0.49568154570098838</v>
      </c>
      <c r="V315" s="16">
        <v>4.3466328175923705E-2</v>
      </c>
      <c r="W315" s="97">
        <f t="shared" si="136"/>
        <v>313</v>
      </c>
      <c r="X315" s="31">
        <f t="shared" si="126"/>
        <v>-9.5901549460360738E-2</v>
      </c>
      <c r="Y315" s="11">
        <v>117394</v>
      </c>
      <c r="Z315" s="8">
        <f t="shared" si="127"/>
        <v>366</v>
      </c>
      <c r="AA315" s="31">
        <f t="shared" si="128"/>
        <v>0.47257443974486407</v>
      </c>
      <c r="AB315" s="9">
        <v>3.7000000000000005E-2</v>
      </c>
      <c r="AC315" s="97">
        <f t="shared" si="137"/>
        <v>248</v>
      </c>
      <c r="AD315" s="31">
        <f t="shared" si="129"/>
        <v>0.17617774644580864</v>
      </c>
      <c r="AE315" s="16">
        <v>0.94145402022147329</v>
      </c>
      <c r="AF315" s="8">
        <f t="shared" si="130"/>
        <v>162</v>
      </c>
      <c r="AG315" s="31">
        <f t="shared" si="131"/>
        <v>-0.23012862951612306</v>
      </c>
      <c r="AH315" s="12">
        <v>2.3396666666666666</v>
      </c>
      <c r="AI315" s="97">
        <f t="shared" si="138"/>
        <v>236</v>
      </c>
      <c r="AJ315" s="31">
        <f t="shared" si="132"/>
        <v>-0.21200959584055884</v>
      </c>
      <c r="AK315" s="11">
        <v>180983.92582799416</v>
      </c>
      <c r="AL315" s="36"/>
    </row>
    <row r="316" spans="1:38" x14ac:dyDescent="0.3">
      <c r="A316" t="s">
        <v>1104</v>
      </c>
      <c r="B316" s="3" t="s">
        <v>734</v>
      </c>
      <c r="C316" s="4" t="s">
        <v>224</v>
      </c>
      <c r="D316" s="5" t="s">
        <v>37</v>
      </c>
      <c r="E316" s="34">
        <f t="shared" si="113"/>
        <v>1.2660695712229773</v>
      </c>
      <c r="F316" s="6">
        <f t="shared" si="114"/>
        <v>24.15322550540316</v>
      </c>
      <c r="G316" s="7">
        <f t="shared" si="115"/>
        <v>310</v>
      </c>
      <c r="H316" s="97">
        <f t="shared" si="116"/>
        <v>528</v>
      </c>
      <c r="I316" s="31">
        <f t="shared" si="117"/>
        <v>1.2895587773660155</v>
      </c>
      <c r="J316" s="9">
        <v>0.15561224489795911</v>
      </c>
      <c r="K316" s="8">
        <f t="shared" si="118"/>
        <v>389</v>
      </c>
      <c r="L316" s="31">
        <f t="shared" si="119"/>
        <v>0.53798103016148191</v>
      </c>
      <c r="M316" s="9">
        <v>2.3564064801178203E-2</v>
      </c>
      <c r="N316" s="8">
        <f t="shared" si="120"/>
        <v>293</v>
      </c>
      <c r="O316" s="31">
        <f t="shared" si="121"/>
        <v>0.34060588415198578</v>
      </c>
      <c r="P316" s="9">
        <v>3.9215686274509803E-2</v>
      </c>
      <c r="Q316" s="8">
        <f t="shared" si="122"/>
        <v>211</v>
      </c>
      <c r="R316" s="31">
        <f t="shared" si="123"/>
        <v>4.6467609282806889E-2</v>
      </c>
      <c r="S316" s="10">
        <v>0.55187637969094916</v>
      </c>
      <c r="T316" s="8">
        <f t="shared" si="124"/>
        <v>330</v>
      </c>
      <c r="U316" s="31">
        <f t="shared" si="125"/>
        <v>0.42041212705362652</v>
      </c>
      <c r="V316" s="16">
        <v>4.8343291689299295E-2</v>
      </c>
      <c r="W316" s="97">
        <f t="shared" si="136"/>
        <v>239</v>
      </c>
      <c r="X316" s="31">
        <f t="shared" si="126"/>
        <v>-0.38415421065191591</v>
      </c>
      <c r="Y316" s="11">
        <v>104107</v>
      </c>
      <c r="Z316" s="8">
        <f t="shared" si="127"/>
        <v>164</v>
      </c>
      <c r="AA316" s="31">
        <f t="shared" si="128"/>
        <v>-0.13414530534073493</v>
      </c>
      <c r="AB316" s="9">
        <v>4.7E-2</v>
      </c>
      <c r="AC316" s="97">
        <f t="shared" si="137"/>
        <v>427</v>
      </c>
      <c r="AD316" s="31">
        <f t="shared" si="129"/>
        <v>0.67069916697379572</v>
      </c>
      <c r="AE316" s="16">
        <v>0.96901626646010841</v>
      </c>
      <c r="AF316" s="8">
        <f t="shared" si="130"/>
        <v>121</v>
      </c>
      <c r="AG316" s="31">
        <f t="shared" si="131"/>
        <v>-0.34591090823373521</v>
      </c>
      <c r="AH316" s="12">
        <v>2.4656666666666669</v>
      </c>
      <c r="AI316" s="97">
        <f t="shared" si="138"/>
        <v>106</v>
      </c>
      <c r="AJ316" s="31">
        <f t="shared" si="132"/>
        <v>-0.25689170028010966</v>
      </c>
      <c r="AK316" s="11">
        <v>124348.55739514349</v>
      </c>
      <c r="AL316" s="36"/>
    </row>
    <row r="317" spans="1:38" x14ac:dyDescent="0.3">
      <c r="A317" t="s">
        <v>1148</v>
      </c>
      <c r="B317" s="3" t="s">
        <v>379</v>
      </c>
      <c r="C317" s="4" t="s">
        <v>32</v>
      </c>
      <c r="D317" s="5" t="s">
        <v>33</v>
      </c>
      <c r="E317" s="34">
        <f t="shared" si="113"/>
        <v>1.285686115184673</v>
      </c>
      <c r="F317" s="6">
        <f t="shared" si="114"/>
        <v>24.090666893119753</v>
      </c>
      <c r="G317" s="7">
        <f t="shared" si="115"/>
        <v>311</v>
      </c>
      <c r="H317" s="97">
        <f t="shared" si="116"/>
        <v>156</v>
      </c>
      <c r="I317" s="31">
        <f t="shared" si="117"/>
        <v>-0.43565269904368376</v>
      </c>
      <c r="J317" s="9">
        <v>1.0272039733604243E-2</v>
      </c>
      <c r="K317" s="8">
        <f t="shared" si="118"/>
        <v>400</v>
      </c>
      <c r="L317" s="31">
        <f t="shared" si="119"/>
        <v>0.57963229544885719</v>
      </c>
      <c r="M317" s="9">
        <v>2.2159428911362283E-2</v>
      </c>
      <c r="N317" s="8">
        <f t="shared" si="120"/>
        <v>277</v>
      </c>
      <c r="O317" s="31">
        <f t="shared" si="121"/>
        <v>0.29638110594846351</v>
      </c>
      <c r="P317" s="9">
        <v>4.2156712998319842E-2</v>
      </c>
      <c r="Q317" s="8">
        <f t="shared" si="122"/>
        <v>303</v>
      </c>
      <c r="R317" s="31">
        <f t="shared" si="123"/>
        <v>5.0036415982753192E-2</v>
      </c>
      <c r="S317" s="10">
        <v>0.25139664804469275</v>
      </c>
      <c r="T317" s="8">
        <f t="shared" si="124"/>
        <v>303</v>
      </c>
      <c r="U317" s="31">
        <f t="shared" si="125"/>
        <v>0.29864134015177518</v>
      </c>
      <c r="V317" s="16">
        <v>5.6233238169391818E-2</v>
      </c>
      <c r="W317" s="97">
        <f t="shared" si="136"/>
        <v>371</v>
      </c>
      <c r="X317" s="31">
        <f t="shared" si="126"/>
        <v>0.14813805208579747</v>
      </c>
      <c r="Y317" s="11">
        <v>128643</v>
      </c>
      <c r="Z317" s="8">
        <f t="shared" si="127"/>
        <v>291</v>
      </c>
      <c r="AA317" s="31">
        <f t="shared" si="128"/>
        <v>0.29055851621918455</v>
      </c>
      <c r="AB317" s="9">
        <v>0.04</v>
      </c>
      <c r="AC317" s="97">
        <f t="shared" si="137"/>
        <v>229</v>
      </c>
      <c r="AD317" s="31">
        <f t="shared" si="129"/>
        <v>0.10384209678203982</v>
      </c>
      <c r="AE317" s="16">
        <v>0.93742237891110136</v>
      </c>
      <c r="AF317" s="8">
        <f t="shared" si="130"/>
        <v>435</v>
      </c>
      <c r="AG317" s="31">
        <f t="shared" si="131"/>
        <v>0.38094450816016173</v>
      </c>
      <c r="AH317" s="12">
        <v>1.6746666666666667</v>
      </c>
      <c r="AI317" s="97">
        <f t="shared" si="138"/>
        <v>412</v>
      </c>
      <c r="AJ317" s="31">
        <f t="shared" si="132"/>
        <v>-0.132569752506698</v>
      </c>
      <c r="AK317" s="11">
        <v>281226.65846368717</v>
      </c>
      <c r="AL317" s="36"/>
    </row>
    <row r="318" spans="1:38" x14ac:dyDescent="0.3">
      <c r="A318" t="s">
        <v>471</v>
      </c>
      <c r="B318" s="3" t="s">
        <v>444</v>
      </c>
      <c r="C318" s="4" t="s">
        <v>43</v>
      </c>
      <c r="D318" s="5" t="s">
        <v>44</v>
      </c>
      <c r="E318" s="34">
        <f t="shared" si="113"/>
        <v>1.298732956536345</v>
      </c>
      <c r="F318" s="6">
        <f t="shared" si="114"/>
        <v>24.049059549275896</v>
      </c>
      <c r="G318" s="7">
        <f t="shared" si="115"/>
        <v>312</v>
      </c>
      <c r="H318" s="97">
        <f t="shared" si="116"/>
        <v>79</v>
      </c>
      <c r="I318" s="31">
        <f t="shared" si="117"/>
        <v>-0.73055481805057676</v>
      </c>
      <c r="J318" s="9">
        <v>-1.4571948998178486E-2</v>
      </c>
      <c r="K318" s="8">
        <f t="shared" si="118"/>
        <v>373</v>
      </c>
      <c r="L318" s="31">
        <f t="shared" si="119"/>
        <v>0.48192314940751002</v>
      </c>
      <c r="M318" s="9">
        <v>2.5454545454545455E-2</v>
      </c>
      <c r="N318" s="8">
        <f t="shared" si="120"/>
        <v>525</v>
      </c>
      <c r="O318" s="31">
        <f t="shared" si="121"/>
        <v>0.9302996171427399</v>
      </c>
      <c r="P318" s="9">
        <v>0</v>
      </c>
      <c r="Q318" s="8">
        <f t="shared" si="122"/>
        <v>386</v>
      </c>
      <c r="R318" s="31">
        <f t="shared" si="123"/>
        <v>5.302226144051659E-2</v>
      </c>
      <c r="S318" s="10">
        <v>0</v>
      </c>
      <c r="T318" s="8">
        <f t="shared" si="124"/>
        <v>317</v>
      </c>
      <c r="U318" s="31">
        <f t="shared" si="125"/>
        <v>0.3432511384516071</v>
      </c>
      <c r="V318" s="16">
        <v>5.3342816500711238E-2</v>
      </c>
      <c r="W318" s="97">
        <f t="shared" si="136"/>
        <v>354</v>
      </c>
      <c r="X318" s="31">
        <f t="shared" si="126"/>
        <v>6.0970204364892179E-2</v>
      </c>
      <c r="Y318" s="11">
        <v>124625</v>
      </c>
      <c r="Z318" s="8">
        <f t="shared" si="127"/>
        <v>202</v>
      </c>
      <c r="AA318" s="31">
        <f t="shared" si="128"/>
        <v>4.7870618184944605E-2</v>
      </c>
      <c r="AB318" s="9">
        <v>4.4000000000000004E-2</v>
      </c>
      <c r="AC318" s="97">
        <f t="shared" si="137"/>
        <v>202</v>
      </c>
      <c r="AD318" s="31">
        <f t="shared" si="129"/>
        <v>-8.3360539379051125E-3</v>
      </c>
      <c r="AE318" s="16">
        <v>0.93117010816125856</v>
      </c>
      <c r="AF318" s="8">
        <f t="shared" si="130"/>
        <v>247</v>
      </c>
      <c r="AG318" s="31">
        <f t="shared" si="131"/>
        <v>-5.4311095167156632E-2</v>
      </c>
      <c r="AH318" s="12">
        <v>2.148333333333333</v>
      </c>
      <c r="AI318" s="97">
        <f t="shared" si="138"/>
        <v>240</v>
      </c>
      <c r="AJ318" s="31">
        <f t="shared" si="132"/>
        <v>-0.21043655263157668</v>
      </c>
      <c r="AK318" s="11">
        <v>182968.90141712877</v>
      </c>
      <c r="AL318" s="36"/>
    </row>
    <row r="319" spans="1:38" x14ac:dyDescent="0.3">
      <c r="A319" t="s">
        <v>187</v>
      </c>
      <c r="B319" s="3" t="s">
        <v>31</v>
      </c>
      <c r="C319" s="4" t="s">
        <v>32</v>
      </c>
      <c r="D319" s="5" t="s">
        <v>33</v>
      </c>
      <c r="E319" s="34">
        <f t="shared" si="113"/>
        <v>1.3258991452340703</v>
      </c>
      <c r="F319" s="6">
        <f t="shared" si="114"/>
        <v>23.962424560499208</v>
      </c>
      <c r="G319" s="7">
        <f t="shared" si="115"/>
        <v>313</v>
      </c>
      <c r="H319" s="97">
        <f t="shared" si="116"/>
        <v>360</v>
      </c>
      <c r="I319" s="31">
        <f t="shared" si="117"/>
        <v>0.18169843576104128</v>
      </c>
      <c r="J319" s="9">
        <v>6.2280701754386047E-2</v>
      </c>
      <c r="K319" s="8">
        <f t="shared" si="118"/>
        <v>494</v>
      </c>
      <c r="L319" s="31">
        <f t="shared" si="119"/>
        <v>0.88315264199827392</v>
      </c>
      <c r="M319" s="9">
        <v>1.1923591677819687E-2</v>
      </c>
      <c r="N319" s="8">
        <f t="shared" si="120"/>
        <v>257</v>
      </c>
      <c r="O319" s="31">
        <f t="shared" si="121"/>
        <v>0.21158989699709874</v>
      </c>
      <c r="P319" s="9">
        <v>4.7795479807336047E-2</v>
      </c>
      <c r="Q319" s="8">
        <f t="shared" si="122"/>
        <v>351</v>
      </c>
      <c r="R319" s="31">
        <f t="shared" si="123"/>
        <v>5.1796308745453629E-2</v>
      </c>
      <c r="S319" s="10">
        <v>0.10322047894302229</v>
      </c>
      <c r="T319" s="8">
        <f t="shared" si="124"/>
        <v>425</v>
      </c>
      <c r="U319" s="31">
        <f t="shared" si="125"/>
        <v>0.61886463783252443</v>
      </c>
      <c r="V319" s="16">
        <v>3.5484873601326149E-2</v>
      </c>
      <c r="W319" s="97">
        <f t="shared" si="136"/>
        <v>337</v>
      </c>
      <c r="X319" s="31">
        <f t="shared" si="126"/>
        <v>-4.2477051070812161E-4</v>
      </c>
      <c r="Y319" s="11">
        <v>121795</v>
      </c>
      <c r="Z319" s="8">
        <f t="shared" si="127"/>
        <v>202</v>
      </c>
      <c r="AA319" s="31">
        <f t="shared" si="128"/>
        <v>4.7870618184944605E-2</v>
      </c>
      <c r="AB319" s="9">
        <v>4.4000000000000004E-2</v>
      </c>
      <c r="AC319" s="97">
        <f t="shared" si="137"/>
        <v>236</v>
      </c>
      <c r="AD319" s="31">
        <f t="shared" si="129"/>
        <v>0.13391944228029448</v>
      </c>
      <c r="AE319" s="16">
        <v>0.93909874553227279</v>
      </c>
      <c r="AF319" s="8">
        <f t="shared" si="130"/>
        <v>372</v>
      </c>
      <c r="AG319" s="31">
        <f t="shared" si="131"/>
        <v>0.18828034595545853</v>
      </c>
      <c r="AH319" s="12">
        <v>1.8843333333333332</v>
      </c>
      <c r="AI319" s="97">
        <f t="shared" si="138"/>
        <v>263</v>
      </c>
      <c r="AJ319" s="31">
        <f t="shared" si="132"/>
        <v>-0.2039993768969233</v>
      </c>
      <c r="AK319" s="11">
        <v>191091.77854046243</v>
      </c>
      <c r="AL319" s="36"/>
    </row>
    <row r="320" spans="1:38" x14ac:dyDescent="0.3">
      <c r="A320" t="s">
        <v>601</v>
      </c>
      <c r="B320" s="3" t="s">
        <v>462</v>
      </c>
      <c r="C320" s="4" t="s">
        <v>136</v>
      </c>
      <c r="D320" s="5" t="s">
        <v>44</v>
      </c>
      <c r="E320" s="34">
        <f t="shared" si="113"/>
        <v>1.3270431914059595</v>
      </c>
      <c r="F320" s="6">
        <f t="shared" si="114"/>
        <v>23.958776112483022</v>
      </c>
      <c r="G320" s="7">
        <f t="shared" si="115"/>
        <v>314</v>
      </c>
      <c r="H320" s="97">
        <f t="shared" si="116"/>
        <v>361</v>
      </c>
      <c r="I320" s="31">
        <f t="shared" si="117"/>
        <v>0.18241058519881623</v>
      </c>
      <c r="J320" s="9">
        <v>6.2340696686491004E-2</v>
      </c>
      <c r="K320" s="8">
        <f t="shared" si="118"/>
        <v>217</v>
      </c>
      <c r="L320" s="31">
        <f t="shared" si="119"/>
        <v>-4.9484456511356474E-2</v>
      </c>
      <c r="M320" s="9">
        <v>4.3375590355456128E-2</v>
      </c>
      <c r="N320" s="8">
        <f t="shared" si="120"/>
        <v>258</v>
      </c>
      <c r="O320" s="31">
        <f t="shared" si="121"/>
        <v>0.2166903547467379</v>
      </c>
      <c r="P320" s="9">
        <v>4.7456290258972002E-2</v>
      </c>
      <c r="Q320" s="8">
        <f t="shared" si="122"/>
        <v>223</v>
      </c>
      <c r="R320" s="31">
        <f t="shared" si="123"/>
        <v>4.7085527605782017E-2</v>
      </c>
      <c r="S320" s="10">
        <v>0.49985004498650404</v>
      </c>
      <c r="T320" s="8">
        <f t="shared" si="124"/>
        <v>387</v>
      </c>
      <c r="U320" s="31">
        <f t="shared" si="125"/>
        <v>0.54180961684957751</v>
      </c>
      <c r="V320" s="16">
        <v>4.0477532407644616E-2</v>
      </c>
      <c r="W320" s="97">
        <f t="shared" si="136"/>
        <v>279</v>
      </c>
      <c r="X320" s="31">
        <f t="shared" si="126"/>
        <v>-0.25116792231713508</v>
      </c>
      <c r="Y320" s="11">
        <v>110237</v>
      </c>
      <c r="Z320" s="8">
        <f t="shared" si="127"/>
        <v>317</v>
      </c>
      <c r="AA320" s="31">
        <f t="shared" si="128"/>
        <v>0.35123049072774454</v>
      </c>
      <c r="AB320" s="9">
        <v>3.9E-2</v>
      </c>
      <c r="AC320" s="97">
        <f t="shared" si="137"/>
        <v>354</v>
      </c>
      <c r="AD320" s="31">
        <f t="shared" si="129"/>
        <v>0.48102872769822497</v>
      </c>
      <c r="AE320" s="16">
        <v>0.95844494814204273</v>
      </c>
      <c r="AF320" s="8">
        <f t="shared" si="130"/>
        <v>189</v>
      </c>
      <c r="AG320" s="31">
        <f t="shared" si="131"/>
        <v>-0.16948076923546937</v>
      </c>
      <c r="AH320" s="12">
        <v>2.2736666666666667</v>
      </c>
      <c r="AI320" s="97">
        <f t="shared" si="138"/>
        <v>267</v>
      </c>
      <c r="AJ320" s="31">
        <f t="shared" si="132"/>
        <v>-0.20197977507188036</v>
      </c>
      <c r="AK320" s="11">
        <v>193640.25292412276</v>
      </c>
      <c r="AL320" s="36"/>
    </row>
    <row r="321" spans="1:38" x14ac:dyDescent="0.3">
      <c r="A321" t="s">
        <v>920</v>
      </c>
      <c r="B321" s="3" t="s">
        <v>1079</v>
      </c>
      <c r="C321" s="4" t="s">
        <v>224</v>
      </c>
      <c r="D321" s="5" t="s">
        <v>37</v>
      </c>
      <c r="E321" s="34">
        <f t="shared" si="113"/>
        <v>1.3347511583648579</v>
      </c>
      <c r="F321" s="6">
        <f t="shared" si="114"/>
        <v>23.934194834689308</v>
      </c>
      <c r="G321" s="7">
        <f t="shared" si="115"/>
        <v>315</v>
      </c>
      <c r="H321" s="97">
        <f t="shared" si="116"/>
        <v>221</v>
      </c>
      <c r="I321" s="31">
        <f t="shared" si="117"/>
        <v>-0.19899879363424022</v>
      </c>
      <c r="J321" s="9">
        <v>3.0208915667639724E-2</v>
      </c>
      <c r="K321" s="8">
        <f t="shared" si="118"/>
        <v>435</v>
      </c>
      <c r="L321" s="31">
        <f t="shared" si="119"/>
        <v>0.66850304838439356</v>
      </c>
      <c r="M321" s="9">
        <v>1.9162375922288869E-2</v>
      </c>
      <c r="N321" s="8">
        <f t="shared" si="120"/>
        <v>307</v>
      </c>
      <c r="O321" s="31">
        <f t="shared" si="121"/>
        <v>0.38161012469420236</v>
      </c>
      <c r="P321" s="9">
        <v>3.6488831056170026E-2</v>
      </c>
      <c r="Q321" s="8">
        <f t="shared" si="122"/>
        <v>201</v>
      </c>
      <c r="R321" s="31">
        <f t="shared" si="123"/>
        <v>4.5861097132833102E-2</v>
      </c>
      <c r="S321" s="10">
        <v>0.60294235871050728</v>
      </c>
      <c r="T321" s="8">
        <f t="shared" si="124"/>
        <v>307</v>
      </c>
      <c r="U321" s="31">
        <f t="shared" si="125"/>
        <v>0.32025451363380403</v>
      </c>
      <c r="V321" s="16">
        <v>5.4832846610982908E-2</v>
      </c>
      <c r="W321" s="97">
        <v>163</v>
      </c>
      <c r="X321" s="31">
        <f t="shared" si="126"/>
        <v>-0.164130240620701</v>
      </c>
      <c r="Y321" s="11">
        <v>114249</v>
      </c>
      <c r="Z321" s="8">
        <f t="shared" si="127"/>
        <v>317</v>
      </c>
      <c r="AA321" s="31">
        <f t="shared" si="128"/>
        <v>0.35123049072774454</v>
      </c>
      <c r="AB321" s="9">
        <v>3.9E-2</v>
      </c>
      <c r="AC321" s="97">
        <v>163</v>
      </c>
      <c r="AD321" s="31">
        <f t="shared" si="129"/>
        <v>0.39434128558817927</v>
      </c>
      <c r="AE321" s="16">
        <v>0.95361340692653074</v>
      </c>
      <c r="AF321" s="8">
        <f t="shared" si="130"/>
        <v>168</v>
      </c>
      <c r="AG321" s="31">
        <f t="shared" si="131"/>
        <v>-0.21818283885478224</v>
      </c>
      <c r="AH321" s="12">
        <v>2.3266666666666667</v>
      </c>
      <c r="AI321" s="97">
        <v>163</v>
      </c>
      <c r="AJ321" s="31">
        <f t="shared" si="132"/>
        <v>-0.22898586706018961</v>
      </c>
      <c r="AK321" s="11">
        <v>159562.08326633973</v>
      </c>
      <c r="AL321" s="36"/>
    </row>
    <row r="322" spans="1:38" x14ac:dyDescent="0.3">
      <c r="A322" t="s">
        <v>491</v>
      </c>
      <c r="B322" s="3" t="s">
        <v>639</v>
      </c>
      <c r="C322" s="4" t="s">
        <v>47</v>
      </c>
      <c r="D322" s="5" t="s">
        <v>44</v>
      </c>
      <c r="E322" s="34">
        <f t="shared" si="113"/>
        <v>1.3681651176009784</v>
      </c>
      <c r="F322" s="6">
        <f t="shared" si="114"/>
        <v>23.827635242704716</v>
      </c>
      <c r="G322" s="7">
        <f t="shared" si="115"/>
        <v>316</v>
      </c>
      <c r="H322" s="97">
        <f t="shared" si="116"/>
        <v>336</v>
      </c>
      <c r="I322" s="31">
        <f t="shared" si="117"/>
        <v>0.13957634246822032</v>
      </c>
      <c r="J322" s="9">
        <v>5.8732131758856498E-2</v>
      </c>
      <c r="K322" s="8">
        <f t="shared" si="118"/>
        <v>496</v>
      </c>
      <c r="L322" s="31">
        <f t="shared" si="119"/>
        <v>0.88557876565486227</v>
      </c>
      <c r="M322" s="9">
        <v>1.1841773746535651E-2</v>
      </c>
      <c r="N322" s="8">
        <f t="shared" si="120"/>
        <v>244</v>
      </c>
      <c r="O322" s="31">
        <f t="shared" si="121"/>
        <v>0.18018007558828869</v>
      </c>
      <c r="P322" s="9">
        <v>4.9884289020313707E-2</v>
      </c>
      <c r="Q322" s="8">
        <f t="shared" si="122"/>
        <v>226</v>
      </c>
      <c r="R322" s="31">
        <f t="shared" si="123"/>
        <v>4.7212150047419056E-2</v>
      </c>
      <c r="S322" s="10">
        <v>0.48918892476274339</v>
      </c>
      <c r="T322" s="8">
        <f t="shared" si="124"/>
        <v>399</v>
      </c>
      <c r="U322" s="31">
        <f t="shared" si="125"/>
        <v>0.56913383107597815</v>
      </c>
      <c r="V322" s="16">
        <v>3.8707102952913006E-2</v>
      </c>
      <c r="W322" s="97">
        <f t="shared" ref="W322:W345" si="139">RANK(Y322,Y$7:Y$570,1)</f>
        <v>315</v>
      </c>
      <c r="X322" s="31">
        <f t="shared" si="126"/>
        <v>-8.4663882681010577E-2</v>
      </c>
      <c r="Y322" s="11">
        <v>117912</v>
      </c>
      <c r="Z322" s="8">
        <f t="shared" si="127"/>
        <v>396</v>
      </c>
      <c r="AA322" s="31">
        <f t="shared" si="128"/>
        <v>0.53324641425342412</v>
      </c>
      <c r="AB322" s="9">
        <v>3.6000000000000004E-2</v>
      </c>
      <c r="AC322" s="97">
        <f t="shared" ref="AC322:AC345" si="140">RANK(AE322,AE$7:AE$570,1)</f>
        <v>178</v>
      </c>
      <c r="AD322" s="31">
        <f t="shared" si="129"/>
        <v>-0.11976002805439767</v>
      </c>
      <c r="AE322" s="16">
        <v>0.9249598715890851</v>
      </c>
      <c r="AF322" s="8">
        <f t="shared" si="130"/>
        <v>340</v>
      </c>
      <c r="AG322" s="31">
        <f t="shared" si="131"/>
        <v>0.1236505554543573</v>
      </c>
      <c r="AH322" s="12">
        <v>1.954666666666667</v>
      </c>
      <c r="AI322" s="97">
        <f t="shared" ref="AI322:AI345" si="141">RANK(AK322,AK$7:AK$570,1)</f>
        <v>325</v>
      </c>
      <c r="AJ322" s="31">
        <f t="shared" si="132"/>
        <v>-0.17753943409233267</v>
      </c>
      <c r="AK322" s="11">
        <v>224480.77908228157</v>
      </c>
      <c r="AL322" s="36"/>
    </row>
    <row r="323" spans="1:38" x14ac:dyDescent="0.3">
      <c r="A323" t="s">
        <v>528</v>
      </c>
      <c r="B323" s="3" t="s">
        <v>1016</v>
      </c>
      <c r="C323" s="4" t="s">
        <v>47</v>
      </c>
      <c r="D323" s="5" t="s">
        <v>44</v>
      </c>
      <c r="E323" s="34">
        <f t="shared" si="113"/>
        <v>1.4644377662917392</v>
      </c>
      <c r="F323" s="6">
        <f t="shared" si="114"/>
        <v>23.520614632208687</v>
      </c>
      <c r="G323" s="7">
        <f t="shared" si="115"/>
        <v>317</v>
      </c>
      <c r="H323" s="97">
        <f t="shared" si="116"/>
        <v>329</v>
      </c>
      <c r="I323" s="31">
        <f t="shared" si="117"/>
        <v>0.10872367491285614</v>
      </c>
      <c r="J323" s="9">
        <v>5.6132952995163077E-2</v>
      </c>
      <c r="K323" s="8">
        <f t="shared" si="118"/>
        <v>382</v>
      </c>
      <c r="L323" s="31">
        <f t="shared" si="119"/>
        <v>0.51121924786495809</v>
      </c>
      <c r="M323" s="9">
        <v>2.4466571834992887E-2</v>
      </c>
      <c r="N323" s="8">
        <f t="shared" si="120"/>
        <v>213</v>
      </c>
      <c r="O323" s="31">
        <f t="shared" si="121"/>
        <v>4.4469223839918554E-2</v>
      </c>
      <c r="P323" s="9">
        <v>5.8909303003791193E-2</v>
      </c>
      <c r="Q323" s="8">
        <f t="shared" si="122"/>
        <v>240</v>
      </c>
      <c r="R323" s="31">
        <f t="shared" si="123"/>
        <v>4.7722257577356521E-2</v>
      </c>
      <c r="S323" s="10">
        <v>0.44623984217201368</v>
      </c>
      <c r="T323" s="8">
        <f t="shared" si="124"/>
        <v>304</v>
      </c>
      <c r="U323" s="31">
        <f t="shared" si="125"/>
        <v>0.30468911181818176</v>
      </c>
      <c r="V323" s="16">
        <v>5.5841382322962672E-2</v>
      </c>
      <c r="W323" s="97">
        <f t="shared" si="139"/>
        <v>421</v>
      </c>
      <c r="X323" s="31">
        <f t="shared" si="126"/>
        <v>0.48292506702582</v>
      </c>
      <c r="Y323" s="11">
        <v>144075</v>
      </c>
      <c r="Z323" s="8">
        <f t="shared" si="127"/>
        <v>317</v>
      </c>
      <c r="AA323" s="31">
        <f t="shared" si="128"/>
        <v>0.35123049072774454</v>
      </c>
      <c r="AB323" s="9">
        <v>3.9E-2</v>
      </c>
      <c r="AC323" s="97">
        <f t="shared" si="140"/>
        <v>234</v>
      </c>
      <c r="AD323" s="31">
        <f t="shared" si="129"/>
        <v>0.13224235782883159</v>
      </c>
      <c r="AE323" s="16">
        <v>0.93900527290865043</v>
      </c>
      <c r="AF323" s="8">
        <f t="shared" si="130"/>
        <v>259</v>
      </c>
      <c r="AG323" s="31">
        <f t="shared" si="131"/>
        <v>-3.4707746389572081E-2</v>
      </c>
      <c r="AH323" s="12">
        <v>2.1270000000000002</v>
      </c>
      <c r="AI323" s="97">
        <f t="shared" si="141"/>
        <v>316</v>
      </c>
      <c r="AJ323" s="31">
        <f t="shared" si="132"/>
        <v>-0.18059814649269726</v>
      </c>
      <c r="AK323" s="11">
        <v>220621.08253088451</v>
      </c>
      <c r="AL323" s="36"/>
    </row>
    <row r="324" spans="1:38" x14ac:dyDescent="0.3">
      <c r="A324" t="s">
        <v>788</v>
      </c>
      <c r="B324" s="3" t="s">
        <v>466</v>
      </c>
      <c r="C324" s="4" t="s">
        <v>199</v>
      </c>
      <c r="D324" s="5" t="s">
        <v>33</v>
      </c>
      <c r="E324" s="34">
        <f t="shared" si="113"/>
        <v>1.4882663192934737</v>
      </c>
      <c r="F324" s="6">
        <f t="shared" si="114"/>
        <v>23.444623610985943</v>
      </c>
      <c r="G324" s="7">
        <f t="shared" si="115"/>
        <v>318</v>
      </c>
      <c r="H324" s="97">
        <f t="shared" si="116"/>
        <v>517</v>
      </c>
      <c r="I324" s="31">
        <f t="shared" si="117"/>
        <v>1.1816341157191543</v>
      </c>
      <c r="J324" s="9">
        <v>0.14652014652014644</v>
      </c>
      <c r="K324" s="8">
        <f t="shared" si="118"/>
        <v>313</v>
      </c>
      <c r="L324" s="31">
        <f t="shared" si="119"/>
        <v>0.32679868288302338</v>
      </c>
      <c r="M324" s="9">
        <v>3.0685920577617327E-2</v>
      </c>
      <c r="N324" s="8">
        <f t="shared" si="120"/>
        <v>237</v>
      </c>
      <c r="O324" s="31">
        <f t="shared" si="121"/>
        <v>0.14623755875279867</v>
      </c>
      <c r="P324" s="9">
        <v>5.2141527001862198E-2</v>
      </c>
      <c r="Q324" s="8">
        <f t="shared" si="122"/>
        <v>127</v>
      </c>
      <c r="R324" s="31">
        <f t="shared" si="123"/>
        <v>3.8792593257884818E-2</v>
      </c>
      <c r="S324" s="10">
        <v>1.1980830670926517</v>
      </c>
      <c r="T324" s="8">
        <f t="shared" si="124"/>
        <v>406</v>
      </c>
      <c r="U324" s="31">
        <f t="shared" si="125"/>
        <v>0.58909758780114718</v>
      </c>
      <c r="V324" s="16">
        <v>3.7413582757218379E-2</v>
      </c>
      <c r="W324" s="97">
        <f t="shared" si="139"/>
        <v>205</v>
      </c>
      <c r="X324" s="31">
        <f t="shared" si="126"/>
        <v>-0.49598852001012073</v>
      </c>
      <c r="Y324" s="11">
        <v>98952</v>
      </c>
      <c r="Z324" s="8">
        <f t="shared" si="127"/>
        <v>266</v>
      </c>
      <c r="AA324" s="31">
        <f t="shared" si="128"/>
        <v>0.22988654171062498</v>
      </c>
      <c r="AB324" s="9">
        <v>4.0999999999999995E-2</v>
      </c>
      <c r="AC324" s="97">
        <f t="shared" si="140"/>
        <v>419</v>
      </c>
      <c r="AD324" s="31">
        <f t="shared" si="129"/>
        <v>0.65062217153787305</v>
      </c>
      <c r="AE324" s="16">
        <v>0.9678972712680578</v>
      </c>
      <c r="AF324" s="8">
        <f t="shared" si="130"/>
        <v>301</v>
      </c>
      <c r="AG324" s="31">
        <f t="shared" si="131"/>
        <v>5.8101857979307669E-2</v>
      </c>
      <c r="AH324" s="12">
        <v>2.0259999999999998</v>
      </c>
      <c r="AI324" s="97">
        <f t="shared" si="141"/>
        <v>128</v>
      </c>
      <c r="AJ324" s="31">
        <f t="shared" si="132"/>
        <v>-0.24806111160842267</v>
      </c>
      <c r="AK324" s="11">
        <v>135491.60982428116</v>
      </c>
      <c r="AL324" s="36"/>
    </row>
    <row r="325" spans="1:38" x14ac:dyDescent="0.3">
      <c r="A325" t="s">
        <v>1083</v>
      </c>
      <c r="B325" s="3" t="s">
        <v>1024</v>
      </c>
      <c r="C325" s="4" t="s">
        <v>32</v>
      </c>
      <c r="D325" s="5" t="s">
        <v>33</v>
      </c>
      <c r="E325" s="34">
        <f t="shared" si="113"/>
        <v>1.4913481001774742</v>
      </c>
      <c r="F325" s="6">
        <f t="shared" si="114"/>
        <v>23.434795583386325</v>
      </c>
      <c r="G325" s="7">
        <f t="shared" si="115"/>
        <v>319</v>
      </c>
      <c r="H325" s="97">
        <f t="shared" si="116"/>
        <v>441</v>
      </c>
      <c r="I325" s="31">
        <f t="shared" si="117"/>
        <v>0.47619207963802979</v>
      </c>
      <c r="J325" s="9">
        <v>8.7090278554648126E-2</v>
      </c>
      <c r="K325" s="8">
        <f t="shared" si="118"/>
        <v>191</v>
      </c>
      <c r="L325" s="31">
        <f t="shared" si="119"/>
        <v>-0.14126718819373055</v>
      </c>
      <c r="M325" s="9">
        <v>4.6470846120122755E-2</v>
      </c>
      <c r="N325" s="8">
        <f t="shared" si="120"/>
        <v>281</v>
      </c>
      <c r="O325" s="31">
        <f t="shared" si="121"/>
        <v>0.31498470816687024</v>
      </c>
      <c r="P325" s="9">
        <v>4.091954022988506E-2</v>
      </c>
      <c r="Q325" s="8">
        <f t="shared" si="122"/>
        <v>220</v>
      </c>
      <c r="R325" s="31">
        <f t="shared" si="123"/>
        <v>4.6911106457357347E-2</v>
      </c>
      <c r="S325" s="10">
        <v>0.51453563159248783</v>
      </c>
      <c r="T325" s="8">
        <f t="shared" si="124"/>
        <v>250</v>
      </c>
      <c r="U325" s="31">
        <f t="shared" si="125"/>
        <v>0.1251780965532466</v>
      </c>
      <c r="V325" s="16">
        <v>6.7472516021466158E-2</v>
      </c>
      <c r="W325" s="97">
        <f t="shared" si="139"/>
        <v>312</v>
      </c>
      <c r="X325" s="31">
        <f t="shared" si="126"/>
        <v>-9.7767262477781808E-2</v>
      </c>
      <c r="Y325" s="11">
        <v>117308</v>
      </c>
      <c r="Z325" s="8">
        <f t="shared" si="127"/>
        <v>266</v>
      </c>
      <c r="AA325" s="31">
        <f t="shared" si="128"/>
        <v>0.22988654171062498</v>
      </c>
      <c r="AB325" s="9">
        <v>4.0999999999999995E-2</v>
      </c>
      <c r="AC325" s="97">
        <f t="shared" si="140"/>
        <v>422</v>
      </c>
      <c r="AD325" s="31">
        <f t="shared" si="129"/>
        <v>0.66146722784989087</v>
      </c>
      <c r="AE325" s="16">
        <v>0.96850172256204736</v>
      </c>
      <c r="AF325" s="8">
        <f t="shared" si="130"/>
        <v>495</v>
      </c>
      <c r="AG325" s="31">
        <f t="shared" si="131"/>
        <v>0.63456283297016891</v>
      </c>
      <c r="AH325" s="12">
        <v>1.3986666666666665</v>
      </c>
      <c r="AI325" s="97">
        <f t="shared" si="141"/>
        <v>418</v>
      </c>
      <c r="AJ325" s="31">
        <f t="shared" si="132"/>
        <v>-0.12673699674540484</v>
      </c>
      <c r="AK325" s="11">
        <v>288586.83632621559</v>
      </c>
      <c r="AL325" s="36"/>
    </row>
    <row r="326" spans="1:38" x14ac:dyDescent="0.3">
      <c r="A326" t="s">
        <v>139</v>
      </c>
      <c r="B326" s="3" t="s">
        <v>543</v>
      </c>
      <c r="C326" s="4" t="s">
        <v>40</v>
      </c>
      <c r="D326" s="5" t="s">
        <v>33</v>
      </c>
      <c r="E326" s="34">
        <f t="shared" si="113"/>
        <v>1.4952770443269545</v>
      </c>
      <c r="F326" s="6">
        <f t="shared" si="114"/>
        <v>23.42226588935814</v>
      </c>
      <c r="G326" s="7">
        <f t="shared" si="115"/>
        <v>320</v>
      </c>
      <c r="H326" s="97">
        <f t="shared" si="116"/>
        <v>446</v>
      </c>
      <c r="I326" s="31">
        <f t="shared" si="117"/>
        <v>0.4988422988239502</v>
      </c>
      <c r="J326" s="9">
        <v>8.8998443175921205E-2</v>
      </c>
      <c r="K326" s="8">
        <f t="shared" si="118"/>
        <v>208</v>
      </c>
      <c r="L326" s="31">
        <f t="shared" si="119"/>
        <v>-7.3897673887787299E-2</v>
      </c>
      <c r="M326" s="9">
        <v>4.4198895027624308E-2</v>
      </c>
      <c r="N326" s="8">
        <f t="shared" si="120"/>
        <v>105</v>
      </c>
      <c r="O326" s="31">
        <f t="shared" si="121"/>
        <v>-0.52728484781751006</v>
      </c>
      <c r="P326" s="9">
        <v>9.6931969764339709E-2</v>
      </c>
      <c r="Q326" s="8">
        <f t="shared" si="122"/>
        <v>306</v>
      </c>
      <c r="R326" s="31">
        <f t="shared" si="123"/>
        <v>5.0192375877073654E-2</v>
      </c>
      <c r="S326" s="10">
        <v>0.23826542768644268</v>
      </c>
      <c r="T326" s="8">
        <f t="shared" si="124"/>
        <v>465</v>
      </c>
      <c r="U326" s="31">
        <f t="shared" si="125"/>
        <v>0.69084386007279985</v>
      </c>
      <c r="V326" s="16">
        <v>3.0821093185648928E-2</v>
      </c>
      <c r="W326" s="97">
        <f t="shared" si="139"/>
        <v>272</v>
      </c>
      <c r="X326" s="31">
        <f t="shared" si="126"/>
        <v>-0.26210186837271898</v>
      </c>
      <c r="Y326" s="11">
        <v>109733</v>
      </c>
      <c r="Z326" s="8">
        <f t="shared" si="127"/>
        <v>560</v>
      </c>
      <c r="AA326" s="31">
        <f t="shared" si="128"/>
        <v>1.2006381338475836</v>
      </c>
      <c r="AB326" s="9">
        <v>2.5000000000000001E-2</v>
      </c>
      <c r="AC326" s="97">
        <f t="shared" si="140"/>
        <v>259</v>
      </c>
      <c r="AD326" s="31">
        <f t="shared" si="129"/>
        <v>0.21215070638253161</v>
      </c>
      <c r="AE326" s="16">
        <v>0.94345898004434592</v>
      </c>
      <c r="AF326" s="8">
        <f t="shared" si="130"/>
        <v>389</v>
      </c>
      <c r="AG326" s="31">
        <f t="shared" si="131"/>
        <v>0.23606350860082201</v>
      </c>
      <c r="AH326" s="12">
        <v>1.8323333333333334</v>
      </c>
      <c r="AI326" s="97">
        <f t="shared" si="141"/>
        <v>403</v>
      </c>
      <c r="AJ326" s="31">
        <f t="shared" si="132"/>
        <v>-0.13765339618820538</v>
      </c>
      <c r="AK326" s="11">
        <v>274811.7624493686</v>
      </c>
      <c r="AL326" s="36"/>
    </row>
    <row r="327" spans="1:38" x14ac:dyDescent="0.3">
      <c r="A327" t="s">
        <v>300</v>
      </c>
      <c r="B327" s="3" t="s">
        <v>885</v>
      </c>
      <c r="C327" s="4" t="s">
        <v>143</v>
      </c>
      <c r="D327" s="5" t="s">
        <v>44</v>
      </c>
      <c r="E327" s="34">
        <f t="shared" ref="E327:E390" si="142">((I327+L327+AG327+AJ327)*0.25)+(O327+R327+U327+X327+AA327+AD327)</f>
        <v>1.5100793241362487</v>
      </c>
      <c r="F327" s="6">
        <f t="shared" ref="F327:F390" si="143">((E327*$J$579)+$K$579)</f>
        <v>23.37506032219461</v>
      </c>
      <c r="G327" s="7">
        <f t="shared" ref="G327:G390" si="144">RANK(E327,$E$7:$E$570,1)</f>
        <v>321</v>
      </c>
      <c r="H327" s="97">
        <f t="shared" ref="H327:H390" si="145">RANK(J327,J$7:J$570,1)</f>
        <v>58</v>
      </c>
      <c r="I327" s="31">
        <f t="shared" ref="I327:I390" si="146">(J327-J$572)/J$573</f>
        <v>-0.86738541654489021</v>
      </c>
      <c r="J327" s="9">
        <v>-2.6099224077122063E-2</v>
      </c>
      <c r="K327" s="8">
        <f t="shared" ref="K327:K390" si="147">RANK(M327,M$7:M$570,0)</f>
        <v>388</v>
      </c>
      <c r="L327" s="31">
        <f t="shared" ref="L327:L390" si="148">-(M327-M$572)/M$573</f>
        <v>0.52591969019910867</v>
      </c>
      <c r="M327" s="9">
        <v>2.3970818134445022E-2</v>
      </c>
      <c r="N327" s="8">
        <f t="shared" ref="N327:N390" si="149">RANK(P327,P$7:P$570,0)</f>
        <v>493</v>
      </c>
      <c r="O327" s="31">
        <f t="shared" ref="O327:O390" si="150">-(P327-P$572)/P$573</f>
        <v>0.8179020396319554</v>
      </c>
      <c r="P327" s="9">
        <v>7.4746396155899626E-3</v>
      </c>
      <c r="Q327" s="8">
        <f t="shared" ref="Q327:Q390" si="151">RANK(S327,S$7:S$570,0)</f>
        <v>386</v>
      </c>
      <c r="R327" s="31">
        <f t="shared" ref="R327:R390" si="152">-(S327-S$572)/S$573</f>
        <v>5.302226144051659E-2</v>
      </c>
      <c r="S327" s="10">
        <v>0</v>
      </c>
      <c r="T327" s="8">
        <f t="shared" ref="T327:T390" si="153">RANK(V327,V$7:V$570,0)</f>
        <v>210</v>
      </c>
      <c r="U327" s="31">
        <f t="shared" ref="U327:U390" si="154">-(V327-V$572)/V$573</f>
        <v>-1.9523821105519409E-2</v>
      </c>
      <c r="V327" s="16">
        <v>7.6848249027237359E-2</v>
      </c>
      <c r="W327" s="97">
        <f t="shared" si="139"/>
        <v>229</v>
      </c>
      <c r="X327" s="31">
        <f t="shared" ref="X327:X390" si="155">(Y327-Y$572)/Y$573</f>
        <v>-0.40925455903745284</v>
      </c>
      <c r="Y327" s="11">
        <v>102950</v>
      </c>
      <c r="Z327" s="8">
        <f t="shared" ref="Z327:Z390" si="156">RANK(AB327,AB$7:AB$570,0)</f>
        <v>340</v>
      </c>
      <c r="AA327" s="31">
        <f t="shared" ref="AA327:AA390" si="157">-(AB327-AB$572)/AB$573</f>
        <v>0.41190246523630453</v>
      </c>
      <c r="AB327" s="9">
        <v>3.7999999999999999E-2</v>
      </c>
      <c r="AC327" s="97">
        <f t="shared" si="140"/>
        <v>431</v>
      </c>
      <c r="AD327" s="31">
        <f t="shared" ref="AD327:AD390" si="158">(AE327-AE$572)/AE$573</f>
        <v>0.68325896923494722</v>
      </c>
      <c r="AE327" s="16">
        <v>0.96971628944851773</v>
      </c>
      <c r="AF327" s="8">
        <f t="shared" ref="AF327:AF390" si="159">RANK(AH327,AH$7:AH$570,0)</f>
        <v>429</v>
      </c>
      <c r="AG327" s="31">
        <f t="shared" ref="AG327:AG390" si="160">-(AH327-AH$572)/AH$573</f>
        <v>0.36348527565512528</v>
      </c>
      <c r="AH327" s="12">
        <v>1.6936666666666664</v>
      </c>
      <c r="AI327" s="97">
        <f t="shared" si="141"/>
        <v>415</v>
      </c>
      <c r="AJ327" s="31">
        <f t="shared" ref="AJ327:AJ390" si="161">(AK327-AK$572)/AK$573</f>
        <v>-0.13093167436735506</v>
      </c>
      <c r="AK327" s="11">
        <v>283293.69966199901</v>
      </c>
      <c r="AL327" s="36"/>
    </row>
    <row r="328" spans="1:38" x14ac:dyDescent="0.3">
      <c r="A328" t="s">
        <v>1072</v>
      </c>
      <c r="B328" s="3" t="s">
        <v>535</v>
      </c>
      <c r="C328" s="4" t="s">
        <v>61</v>
      </c>
      <c r="D328" s="5" t="s">
        <v>44</v>
      </c>
      <c r="E328" s="34">
        <f t="shared" si="142"/>
        <v>1.5183196379704218</v>
      </c>
      <c r="F328" s="6">
        <f t="shared" si="143"/>
        <v>23.348781350768643</v>
      </c>
      <c r="G328" s="7">
        <f t="shared" si="144"/>
        <v>322</v>
      </c>
      <c r="H328" s="97">
        <f t="shared" si="145"/>
        <v>100</v>
      </c>
      <c r="I328" s="31">
        <f t="shared" si="146"/>
        <v>-0.63526139131662795</v>
      </c>
      <c r="J328" s="9">
        <v>-6.5439672801635984E-3</v>
      </c>
      <c r="K328" s="8">
        <f t="shared" si="147"/>
        <v>272</v>
      </c>
      <c r="L328" s="31">
        <f t="shared" si="148"/>
        <v>0.16574112982368497</v>
      </c>
      <c r="M328" s="9">
        <v>3.6117381489841983E-2</v>
      </c>
      <c r="N328" s="8">
        <f t="shared" si="149"/>
        <v>352</v>
      </c>
      <c r="O328" s="31">
        <f t="shared" si="150"/>
        <v>0.48802931739967431</v>
      </c>
      <c r="P328" s="9">
        <v>2.9411764705882353E-2</v>
      </c>
      <c r="Q328" s="8">
        <f t="shared" si="151"/>
        <v>386</v>
      </c>
      <c r="R328" s="31">
        <f t="shared" si="152"/>
        <v>5.302226144051659E-2</v>
      </c>
      <c r="S328" s="10">
        <v>0</v>
      </c>
      <c r="T328" s="8">
        <f t="shared" si="153"/>
        <v>314</v>
      </c>
      <c r="U328" s="31">
        <f t="shared" si="154"/>
        <v>0.33512750011099846</v>
      </c>
      <c r="V328" s="16">
        <v>5.3869174861051729E-2</v>
      </c>
      <c r="W328" s="97">
        <f t="shared" si="139"/>
        <v>372</v>
      </c>
      <c r="X328" s="31">
        <f t="shared" si="155"/>
        <v>0.15670731536348728</v>
      </c>
      <c r="Y328" s="11">
        <v>129038</v>
      </c>
      <c r="Z328" s="8">
        <f t="shared" si="156"/>
        <v>218</v>
      </c>
      <c r="AA328" s="31">
        <f t="shared" si="157"/>
        <v>0.10854259269350501</v>
      </c>
      <c r="AB328" s="9">
        <v>4.2999999999999997E-2</v>
      </c>
      <c r="AC328" s="97">
        <f t="shared" si="140"/>
        <v>372</v>
      </c>
      <c r="AD328" s="31">
        <f t="shared" si="158"/>
        <v>0.51414747256558924</v>
      </c>
      <c r="AE328" s="16">
        <v>0.96029082774049213</v>
      </c>
      <c r="AF328" s="8">
        <f t="shared" si="159"/>
        <v>330</v>
      </c>
      <c r="AG328" s="31">
        <f t="shared" si="160"/>
        <v>9.9758974131675671E-2</v>
      </c>
      <c r="AH328" s="12">
        <v>1.9806666666666668</v>
      </c>
      <c r="AI328" s="97">
        <f t="shared" si="141"/>
        <v>318</v>
      </c>
      <c r="AJ328" s="31">
        <f t="shared" si="161"/>
        <v>-0.17926599905212978</v>
      </c>
      <c r="AK328" s="11">
        <v>222302.07904487444</v>
      </c>
      <c r="AL328" s="36"/>
    </row>
    <row r="329" spans="1:38" x14ac:dyDescent="0.3">
      <c r="A329" t="s">
        <v>1029</v>
      </c>
      <c r="B329" s="3" t="s">
        <v>53</v>
      </c>
      <c r="C329" s="4" t="s">
        <v>54</v>
      </c>
      <c r="D329" s="5" t="s">
        <v>37</v>
      </c>
      <c r="E329" s="34">
        <f t="shared" si="142"/>
        <v>1.5399402662453645</v>
      </c>
      <c r="F329" s="6">
        <f t="shared" si="143"/>
        <v>23.279831565107273</v>
      </c>
      <c r="G329" s="7">
        <f t="shared" si="144"/>
        <v>323</v>
      </c>
      <c r="H329" s="97">
        <f t="shared" si="145"/>
        <v>62</v>
      </c>
      <c r="I329" s="31">
        <f t="shared" si="146"/>
        <v>-0.83970873277749081</v>
      </c>
      <c r="J329" s="9">
        <v>-2.3767605633802869E-2</v>
      </c>
      <c r="K329" s="8">
        <f t="shared" si="147"/>
        <v>98</v>
      </c>
      <c r="L329" s="31">
        <f t="shared" si="148"/>
        <v>-0.71554400528906204</v>
      </c>
      <c r="M329" s="9">
        <v>6.5837600585223116E-2</v>
      </c>
      <c r="N329" s="8">
        <f t="shared" si="149"/>
        <v>507</v>
      </c>
      <c r="O329" s="31">
        <f t="shared" si="150"/>
        <v>0.84787179307159688</v>
      </c>
      <c r="P329" s="9">
        <v>5.4815974941268596E-3</v>
      </c>
      <c r="Q329" s="8">
        <f t="shared" si="151"/>
        <v>285</v>
      </c>
      <c r="R329" s="31">
        <f t="shared" si="152"/>
        <v>4.9452369733341967E-2</v>
      </c>
      <c r="S329" s="10">
        <v>0.30057108506161706</v>
      </c>
      <c r="T329" s="8">
        <f t="shared" si="153"/>
        <v>535</v>
      </c>
      <c r="U329" s="31">
        <f t="shared" si="154"/>
        <v>0.9357513067741885</v>
      </c>
      <c r="V329" s="16">
        <v>1.4952700640830027E-2</v>
      </c>
      <c r="W329" s="97">
        <f t="shared" si="139"/>
        <v>246</v>
      </c>
      <c r="X329" s="31">
        <f t="shared" si="155"/>
        <v>-0.36139685070686123</v>
      </c>
      <c r="Y329" s="11">
        <v>105156</v>
      </c>
      <c r="Z329" s="8">
        <f t="shared" si="156"/>
        <v>150</v>
      </c>
      <c r="AA329" s="31">
        <f t="shared" si="157"/>
        <v>-0.19481727984929492</v>
      </c>
      <c r="AB329" s="9">
        <v>4.8000000000000001E-2</v>
      </c>
      <c r="AC329" s="97">
        <f t="shared" si="140"/>
        <v>475</v>
      </c>
      <c r="AD329" s="31">
        <f t="shared" si="158"/>
        <v>0.79606059838544874</v>
      </c>
      <c r="AE329" s="16">
        <v>0.97600330988829131</v>
      </c>
      <c r="AF329" s="8">
        <f t="shared" si="159"/>
        <v>128</v>
      </c>
      <c r="AG329" s="31">
        <f t="shared" si="160"/>
        <v>-0.32385714085895201</v>
      </c>
      <c r="AH329" s="12">
        <v>2.4416666666666669</v>
      </c>
      <c r="AI329" s="97">
        <f t="shared" si="141"/>
        <v>119</v>
      </c>
      <c r="AJ329" s="31">
        <f t="shared" si="161"/>
        <v>-0.25281680572671844</v>
      </c>
      <c r="AK329" s="11">
        <v>129490.54343252179</v>
      </c>
      <c r="AL329" s="36"/>
    </row>
    <row r="330" spans="1:38" x14ac:dyDescent="0.3">
      <c r="A330" t="s">
        <v>940</v>
      </c>
      <c r="B330" s="3" t="s">
        <v>746</v>
      </c>
      <c r="C330" s="4" t="s">
        <v>136</v>
      </c>
      <c r="D330" s="5" t="s">
        <v>44</v>
      </c>
      <c r="E330" s="34">
        <f t="shared" si="142"/>
        <v>1.5507842981768278</v>
      </c>
      <c r="F330" s="6">
        <f t="shared" si="143"/>
        <v>23.245249143733048</v>
      </c>
      <c r="G330" s="7">
        <f t="shared" si="144"/>
        <v>324</v>
      </c>
      <c r="H330" s="97">
        <f t="shared" si="145"/>
        <v>296</v>
      </c>
      <c r="I330" s="31">
        <f t="shared" si="146"/>
        <v>1.1408707092591288E-2</v>
      </c>
      <c r="J330" s="9">
        <v>4.7934666824476224E-2</v>
      </c>
      <c r="K330" s="8">
        <f t="shared" si="147"/>
        <v>498</v>
      </c>
      <c r="L330" s="31">
        <f t="shared" si="148"/>
        <v>0.89091525078399059</v>
      </c>
      <c r="M330" s="9">
        <v>1.1661807580174927E-2</v>
      </c>
      <c r="N330" s="8">
        <f t="shared" si="149"/>
        <v>391</v>
      </c>
      <c r="O330" s="31">
        <f t="shared" si="150"/>
        <v>0.59921458828480256</v>
      </c>
      <c r="P330" s="9">
        <v>2.2017745645744331E-2</v>
      </c>
      <c r="Q330" s="8">
        <f t="shared" si="151"/>
        <v>386</v>
      </c>
      <c r="R330" s="31">
        <f t="shared" si="152"/>
        <v>5.302226144051659E-2</v>
      </c>
      <c r="S330" s="10">
        <v>0</v>
      </c>
      <c r="T330" s="8">
        <f t="shared" si="153"/>
        <v>446</v>
      </c>
      <c r="U330" s="31">
        <f t="shared" si="154"/>
        <v>0.65250377975727458</v>
      </c>
      <c r="V330" s="16">
        <v>3.3305278345557292E-2</v>
      </c>
      <c r="W330" s="97">
        <f t="shared" si="139"/>
        <v>357</v>
      </c>
      <c r="X330" s="31">
        <f t="shared" si="155"/>
        <v>7.5895908504260728E-2</v>
      </c>
      <c r="Y330" s="11">
        <v>125313</v>
      </c>
      <c r="Z330" s="8">
        <f t="shared" si="156"/>
        <v>266</v>
      </c>
      <c r="AA330" s="31">
        <f t="shared" si="157"/>
        <v>0.22988654171062498</v>
      </c>
      <c r="AB330" s="9">
        <v>4.0999999999999995E-2</v>
      </c>
      <c r="AC330" s="97">
        <f t="shared" si="140"/>
        <v>146</v>
      </c>
      <c r="AD330" s="31">
        <f t="shared" si="158"/>
        <v>-0.26420951367208956</v>
      </c>
      <c r="AE330" s="16">
        <v>0.91690895179801069</v>
      </c>
      <c r="AF330" s="8">
        <f t="shared" si="159"/>
        <v>326</v>
      </c>
      <c r="AG330" s="31">
        <f t="shared" si="160"/>
        <v>9.4245532287980063E-2</v>
      </c>
      <c r="AH330" s="12">
        <v>1.9866666666666666</v>
      </c>
      <c r="AI330" s="97">
        <f t="shared" si="141"/>
        <v>323</v>
      </c>
      <c r="AJ330" s="31">
        <f t="shared" si="161"/>
        <v>-0.17868656155881066</v>
      </c>
      <c r="AK330" s="11">
        <v>223033.25367065732</v>
      </c>
      <c r="AL330" s="36"/>
    </row>
    <row r="331" spans="1:38" x14ac:dyDescent="0.3">
      <c r="A331" t="s">
        <v>774</v>
      </c>
      <c r="B331" s="3" t="s">
        <v>562</v>
      </c>
      <c r="C331" s="4" t="s">
        <v>143</v>
      </c>
      <c r="D331" s="5" t="s">
        <v>44</v>
      </c>
      <c r="E331" s="34">
        <f t="shared" si="142"/>
        <v>1.5644168579670101</v>
      </c>
      <c r="F331" s="6">
        <f t="shared" si="143"/>
        <v>23.201773900386939</v>
      </c>
      <c r="G331" s="7">
        <f t="shared" si="144"/>
        <v>325</v>
      </c>
      <c r="H331" s="97">
        <f t="shared" si="145"/>
        <v>335</v>
      </c>
      <c r="I331" s="31">
        <f t="shared" si="146"/>
        <v>0.13248915844185255</v>
      </c>
      <c r="J331" s="9">
        <v>5.8135072908672258E-2</v>
      </c>
      <c r="K331" s="8">
        <f t="shared" si="147"/>
        <v>477</v>
      </c>
      <c r="L331" s="31">
        <f t="shared" si="148"/>
        <v>0.8120633465159921</v>
      </c>
      <c r="M331" s="9">
        <v>1.4320987654320988E-2</v>
      </c>
      <c r="N331" s="8">
        <f t="shared" si="149"/>
        <v>341</v>
      </c>
      <c r="O331" s="31">
        <f t="shared" si="150"/>
        <v>0.45719396048328131</v>
      </c>
      <c r="P331" s="9">
        <v>3.1462371004278886E-2</v>
      </c>
      <c r="Q331" s="8">
        <f t="shared" si="151"/>
        <v>261</v>
      </c>
      <c r="R331" s="31">
        <f t="shared" si="152"/>
        <v>4.871508838166981E-2</v>
      </c>
      <c r="S331" s="10">
        <v>0.36264732547597461</v>
      </c>
      <c r="T331" s="8">
        <f t="shared" si="153"/>
        <v>482</v>
      </c>
      <c r="U331" s="31">
        <f t="shared" si="154"/>
        <v>0.7227803085415444</v>
      </c>
      <c r="V331" s="16">
        <v>2.8751821272462362E-2</v>
      </c>
      <c r="W331" s="97">
        <f t="shared" si="139"/>
        <v>347</v>
      </c>
      <c r="X331" s="31">
        <f t="shared" si="155"/>
        <v>3.4329558023112258E-2</v>
      </c>
      <c r="Y331" s="11">
        <v>123397</v>
      </c>
      <c r="Z331" s="8">
        <f t="shared" si="156"/>
        <v>291</v>
      </c>
      <c r="AA331" s="31">
        <f t="shared" si="157"/>
        <v>0.29055851621918455</v>
      </c>
      <c r="AB331" s="9">
        <v>0.04</v>
      </c>
      <c r="AC331" s="97">
        <f t="shared" si="140"/>
        <v>170</v>
      </c>
      <c r="AD331" s="31">
        <f t="shared" si="158"/>
        <v>-0.18094021433336807</v>
      </c>
      <c r="AE331" s="16">
        <v>0.92154998217045048</v>
      </c>
      <c r="AF331" s="8">
        <f t="shared" si="159"/>
        <v>275</v>
      </c>
      <c r="AG331" s="31">
        <f t="shared" si="160"/>
        <v>-7.0818835344762111E-4</v>
      </c>
      <c r="AH331" s="12">
        <v>2.09</v>
      </c>
      <c r="AI331" s="97">
        <f t="shared" si="141"/>
        <v>328</v>
      </c>
      <c r="AJ331" s="31">
        <f t="shared" si="161"/>
        <v>-0.17672575399805399</v>
      </c>
      <c r="AK331" s="11">
        <v>225507.53735267452</v>
      </c>
      <c r="AL331" s="36"/>
    </row>
    <row r="332" spans="1:38" x14ac:dyDescent="0.3">
      <c r="A332" t="s">
        <v>886</v>
      </c>
      <c r="B332" s="3" t="s">
        <v>153</v>
      </c>
      <c r="C332" s="4" t="s">
        <v>32</v>
      </c>
      <c r="D332" s="5" t="s">
        <v>33</v>
      </c>
      <c r="E332" s="34">
        <f t="shared" si="142"/>
        <v>1.5980470858807057</v>
      </c>
      <c r="F332" s="6">
        <f t="shared" si="143"/>
        <v>23.094524611564012</v>
      </c>
      <c r="G332" s="7">
        <f t="shared" si="144"/>
        <v>326</v>
      </c>
      <c r="H332" s="97">
        <f t="shared" si="145"/>
        <v>55</v>
      </c>
      <c r="I332" s="31">
        <f t="shared" si="146"/>
        <v>-0.90007223316865681</v>
      </c>
      <c r="J332" s="9">
        <v>-2.885292047853627E-2</v>
      </c>
      <c r="K332" s="8">
        <f t="shared" si="147"/>
        <v>174</v>
      </c>
      <c r="L332" s="31">
        <f t="shared" si="148"/>
        <v>-0.18942599796753076</v>
      </c>
      <c r="M332" s="9">
        <v>4.8094940662086194E-2</v>
      </c>
      <c r="N332" s="8">
        <f t="shared" si="149"/>
        <v>525</v>
      </c>
      <c r="O332" s="31">
        <f t="shared" si="150"/>
        <v>0.9302996171427399</v>
      </c>
      <c r="P332" s="9">
        <v>0</v>
      </c>
      <c r="Q332" s="8">
        <f t="shared" si="151"/>
        <v>386</v>
      </c>
      <c r="R332" s="31">
        <f t="shared" si="152"/>
        <v>5.302226144051659E-2</v>
      </c>
      <c r="S332" s="10">
        <v>0</v>
      </c>
      <c r="T332" s="8">
        <f t="shared" si="153"/>
        <v>289</v>
      </c>
      <c r="U332" s="31">
        <f t="shared" si="154"/>
        <v>0.26917690039417813</v>
      </c>
      <c r="V332" s="16">
        <v>5.8142340168878169E-2</v>
      </c>
      <c r="W332" s="97">
        <f t="shared" si="139"/>
        <v>189</v>
      </c>
      <c r="X332" s="31">
        <f t="shared" si="155"/>
        <v>-0.53822739495103722</v>
      </c>
      <c r="Y332" s="11">
        <v>97005</v>
      </c>
      <c r="Z332" s="8">
        <f t="shared" si="156"/>
        <v>366</v>
      </c>
      <c r="AA332" s="31">
        <f t="shared" si="157"/>
        <v>0.47257443974486407</v>
      </c>
      <c r="AB332" s="9">
        <v>3.7000000000000005E-2</v>
      </c>
      <c r="AC332" s="97">
        <f t="shared" si="140"/>
        <v>312</v>
      </c>
      <c r="AD332" s="31">
        <f t="shared" si="158"/>
        <v>0.37386221834541777</v>
      </c>
      <c r="AE332" s="16">
        <v>0.95247200218519534</v>
      </c>
      <c r="AF332" s="8">
        <f t="shared" si="159"/>
        <v>534</v>
      </c>
      <c r="AG332" s="31">
        <f t="shared" si="160"/>
        <v>1.1044305989829113</v>
      </c>
      <c r="AH332" s="12">
        <v>0.88733333333333331</v>
      </c>
      <c r="AI332" s="97">
        <f t="shared" si="141"/>
        <v>519</v>
      </c>
      <c r="AJ332" s="31">
        <f t="shared" si="161"/>
        <v>0.13442380720938102</v>
      </c>
      <c r="AK332" s="11">
        <v>618137.74613526568</v>
      </c>
      <c r="AL332" s="36"/>
    </row>
    <row r="333" spans="1:38" x14ac:dyDescent="0.3">
      <c r="A333" t="s">
        <v>406</v>
      </c>
      <c r="B333" s="3" t="s">
        <v>996</v>
      </c>
      <c r="C333" s="4" t="s">
        <v>40</v>
      </c>
      <c r="D333" s="5" t="s">
        <v>33</v>
      </c>
      <c r="E333" s="34">
        <f t="shared" si="142"/>
        <v>1.6124254544869314</v>
      </c>
      <c r="F333" s="6">
        <f t="shared" si="143"/>
        <v>23.04867092863897</v>
      </c>
      <c r="G333" s="7">
        <f t="shared" si="144"/>
        <v>327</v>
      </c>
      <c r="H333" s="97">
        <f t="shared" si="145"/>
        <v>35</v>
      </c>
      <c r="I333" s="31">
        <f t="shared" si="146"/>
        <v>-1.1668882394350273</v>
      </c>
      <c r="J333" s="9">
        <v>-5.1330798479087503E-2</v>
      </c>
      <c r="K333" s="8">
        <f t="shared" si="147"/>
        <v>316</v>
      </c>
      <c r="L333" s="31">
        <f t="shared" si="148"/>
        <v>0.33030467108339001</v>
      </c>
      <c r="M333" s="9">
        <v>3.0567685589519649E-2</v>
      </c>
      <c r="N333" s="8">
        <f t="shared" si="149"/>
        <v>483</v>
      </c>
      <c r="O333" s="31">
        <f t="shared" si="150"/>
        <v>0.79482943523945859</v>
      </c>
      <c r="P333" s="9">
        <v>9.0090090090090089E-3</v>
      </c>
      <c r="Q333" s="8">
        <f t="shared" si="151"/>
        <v>386</v>
      </c>
      <c r="R333" s="31">
        <f t="shared" si="152"/>
        <v>5.302226144051659E-2</v>
      </c>
      <c r="S333" s="10">
        <v>0</v>
      </c>
      <c r="T333" s="8">
        <f t="shared" si="153"/>
        <v>154</v>
      </c>
      <c r="U333" s="31">
        <f t="shared" si="154"/>
        <v>-0.1830542562405052</v>
      </c>
      <c r="V333" s="16">
        <v>8.744394618834081E-2</v>
      </c>
      <c r="W333" s="97">
        <f t="shared" si="139"/>
        <v>237</v>
      </c>
      <c r="X333" s="31">
        <f t="shared" si="155"/>
        <v>-0.38647550475498632</v>
      </c>
      <c r="Y333" s="11">
        <v>104000</v>
      </c>
      <c r="Z333" s="8">
        <f t="shared" si="156"/>
        <v>471</v>
      </c>
      <c r="AA333" s="31">
        <f t="shared" si="157"/>
        <v>0.71526233777910397</v>
      </c>
      <c r="AB333" s="9">
        <v>3.3000000000000002E-2</v>
      </c>
      <c r="AC333" s="97">
        <f t="shared" si="140"/>
        <v>489</v>
      </c>
      <c r="AD333" s="31">
        <f t="shared" si="158"/>
        <v>0.83119320588529</v>
      </c>
      <c r="AE333" s="16">
        <v>0.97796143250688705</v>
      </c>
      <c r="AF333" s="8">
        <f t="shared" si="159"/>
        <v>345</v>
      </c>
      <c r="AG333" s="31">
        <f t="shared" si="160"/>
        <v>0.14019088098544513</v>
      </c>
      <c r="AH333" s="12">
        <v>1.9366666666666665</v>
      </c>
      <c r="AI333" s="97">
        <f t="shared" si="141"/>
        <v>379</v>
      </c>
      <c r="AJ333" s="31">
        <f t="shared" si="161"/>
        <v>-0.15301541208159269</v>
      </c>
      <c r="AK333" s="11">
        <v>255426.8997995992</v>
      </c>
      <c r="AL333" s="36"/>
    </row>
    <row r="334" spans="1:38" x14ac:dyDescent="0.3">
      <c r="A334" t="s">
        <v>102</v>
      </c>
      <c r="B334" s="3" t="s">
        <v>274</v>
      </c>
      <c r="C334" s="4" t="s">
        <v>47</v>
      </c>
      <c r="D334" s="5" t="s">
        <v>44</v>
      </c>
      <c r="E334" s="34">
        <f t="shared" si="142"/>
        <v>1.6381207780263924</v>
      </c>
      <c r="F334" s="6">
        <f t="shared" si="143"/>
        <v>22.966726637843369</v>
      </c>
      <c r="G334" s="7">
        <f t="shared" si="144"/>
        <v>328</v>
      </c>
      <c r="H334" s="97">
        <f t="shared" si="145"/>
        <v>324</v>
      </c>
      <c r="I334" s="31">
        <f t="shared" si="146"/>
        <v>9.3868797060267239E-2</v>
      </c>
      <c r="J334" s="9">
        <v>5.4881505839664335E-2</v>
      </c>
      <c r="K334" s="8">
        <f t="shared" si="147"/>
        <v>281</v>
      </c>
      <c r="L334" s="31">
        <f t="shared" si="148"/>
        <v>0.21149269861245618</v>
      </c>
      <c r="M334" s="9">
        <v>3.4574468085106384E-2</v>
      </c>
      <c r="N334" s="8">
        <f t="shared" si="149"/>
        <v>265</v>
      </c>
      <c r="O334" s="31">
        <f t="shared" si="150"/>
        <v>0.24909234799455932</v>
      </c>
      <c r="P334" s="9">
        <v>4.5301499846954391E-2</v>
      </c>
      <c r="Q334" s="8">
        <f t="shared" si="151"/>
        <v>228</v>
      </c>
      <c r="R334" s="31">
        <f t="shared" si="152"/>
        <v>4.727716483791905E-2</v>
      </c>
      <c r="S334" s="10">
        <v>0.48371493066752658</v>
      </c>
      <c r="T334" s="8">
        <f t="shared" si="153"/>
        <v>255</v>
      </c>
      <c r="U334" s="31">
        <f t="shared" si="154"/>
        <v>0.1480482198409559</v>
      </c>
      <c r="V334" s="16">
        <v>6.59906823787339E-2</v>
      </c>
      <c r="W334" s="97">
        <f t="shared" si="139"/>
        <v>359</v>
      </c>
      <c r="X334" s="31">
        <f t="shared" si="155"/>
        <v>9.2340216262460389E-2</v>
      </c>
      <c r="Y334" s="11">
        <v>126071</v>
      </c>
      <c r="Z334" s="8">
        <f t="shared" si="156"/>
        <v>442</v>
      </c>
      <c r="AA334" s="31">
        <f t="shared" si="157"/>
        <v>0.65459036327054398</v>
      </c>
      <c r="AB334" s="9">
        <v>3.4000000000000002E-2</v>
      </c>
      <c r="AC334" s="97">
        <f t="shared" si="140"/>
        <v>355</v>
      </c>
      <c r="AD334" s="31">
        <f t="shared" si="158"/>
        <v>0.48146236660695002</v>
      </c>
      <c r="AE334" s="16">
        <v>0.95846911708980675</v>
      </c>
      <c r="AF334" s="8">
        <f t="shared" si="159"/>
        <v>164</v>
      </c>
      <c r="AG334" s="31">
        <f t="shared" si="160"/>
        <v>-0.22584039697102637</v>
      </c>
      <c r="AH334" s="12">
        <v>2.335</v>
      </c>
      <c r="AI334" s="97">
        <f t="shared" si="141"/>
        <v>213</v>
      </c>
      <c r="AJ334" s="31">
        <f t="shared" si="161"/>
        <v>-0.21828070184968149</v>
      </c>
      <c r="AK334" s="11">
        <v>173070.60706223798</v>
      </c>
      <c r="AL334" s="36"/>
    </row>
    <row r="335" spans="1:38" x14ac:dyDescent="0.3">
      <c r="A335" t="s">
        <v>367</v>
      </c>
      <c r="B335" s="3" t="s">
        <v>1091</v>
      </c>
      <c r="C335" s="4" t="s">
        <v>94</v>
      </c>
      <c r="D335" s="5" t="s">
        <v>44</v>
      </c>
      <c r="E335" s="34">
        <f t="shared" si="142"/>
        <v>1.6420665579987279</v>
      </c>
      <c r="F335" s="6">
        <f t="shared" si="143"/>
        <v>22.95414325312856</v>
      </c>
      <c r="G335" s="7">
        <f t="shared" si="144"/>
        <v>329</v>
      </c>
      <c r="H335" s="97">
        <f t="shared" si="145"/>
        <v>561</v>
      </c>
      <c r="I335" s="31">
        <f t="shared" si="146"/>
        <v>3.8592202335524801</v>
      </c>
      <c r="J335" s="9">
        <v>0.37209302325581395</v>
      </c>
      <c r="K335" s="8">
        <f t="shared" si="147"/>
        <v>41</v>
      </c>
      <c r="L335" s="31">
        <f t="shared" si="148"/>
        <v>-1.4144433116124187</v>
      </c>
      <c r="M335" s="9">
        <v>8.9407089825368602E-2</v>
      </c>
      <c r="N335" s="8">
        <f t="shared" si="149"/>
        <v>196</v>
      </c>
      <c r="O335" s="31">
        <f t="shared" si="150"/>
        <v>-3.2724906051871845E-2</v>
      </c>
      <c r="P335" s="9">
        <v>6.404285048905449E-2</v>
      </c>
      <c r="Q335" s="8">
        <f t="shared" si="151"/>
        <v>122</v>
      </c>
      <c r="R335" s="31">
        <f t="shared" si="152"/>
        <v>3.7741639226235128E-2</v>
      </c>
      <c r="S335" s="10">
        <v>1.2865693348995917</v>
      </c>
      <c r="T335" s="8">
        <f t="shared" si="153"/>
        <v>232</v>
      </c>
      <c r="U335" s="31">
        <f t="shared" si="154"/>
        <v>4.6139359053146027E-2</v>
      </c>
      <c r="V335" s="16">
        <v>7.2593706617306797E-2</v>
      </c>
      <c r="W335" s="97">
        <f t="shared" si="139"/>
        <v>367</v>
      </c>
      <c r="X335" s="31">
        <f t="shared" si="155"/>
        <v>0.12904703516334934</v>
      </c>
      <c r="Y335" s="11">
        <v>127763</v>
      </c>
      <c r="Z335" s="8">
        <f t="shared" si="156"/>
        <v>508</v>
      </c>
      <c r="AA335" s="31">
        <f t="shared" si="157"/>
        <v>0.83660628679622395</v>
      </c>
      <c r="AB335" s="9">
        <v>3.1E-2</v>
      </c>
      <c r="AC335" s="97">
        <f t="shared" si="140"/>
        <v>198</v>
      </c>
      <c r="AD335" s="31">
        <f t="shared" si="158"/>
        <v>-3.1047953852673664E-2</v>
      </c>
      <c r="AE335" s="16">
        <v>0.92990425606261795</v>
      </c>
      <c r="AF335" s="8">
        <f t="shared" si="159"/>
        <v>415</v>
      </c>
      <c r="AG335" s="31">
        <f t="shared" si="160"/>
        <v>0.32581008972320363</v>
      </c>
      <c r="AH335" s="12">
        <v>1.7346666666666668</v>
      </c>
      <c r="AI335" s="97">
        <f t="shared" si="141"/>
        <v>389</v>
      </c>
      <c r="AJ335" s="31">
        <f t="shared" si="161"/>
        <v>-0.14536662100598918</v>
      </c>
      <c r="AK335" s="11">
        <v>265078.67763047491</v>
      </c>
      <c r="AL335" s="36">
        <v>1</v>
      </c>
    </row>
    <row r="336" spans="1:38" x14ac:dyDescent="0.3">
      <c r="A336" t="s">
        <v>124</v>
      </c>
      <c r="B336" s="3" t="s">
        <v>1105</v>
      </c>
      <c r="C336" s="4" t="s">
        <v>136</v>
      </c>
      <c r="D336" s="5" t="s">
        <v>44</v>
      </c>
      <c r="E336" s="34">
        <f t="shared" si="142"/>
        <v>1.6619091431448443</v>
      </c>
      <c r="F336" s="6">
        <f t="shared" si="143"/>
        <v>22.890863778758341</v>
      </c>
      <c r="G336" s="7">
        <f t="shared" si="144"/>
        <v>330</v>
      </c>
      <c r="H336" s="97">
        <f t="shared" si="145"/>
        <v>32</v>
      </c>
      <c r="I336" s="31">
        <f t="shared" si="146"/>
        <v>-1.1992137185811187</v>
      </c>
      <c r="J336" s="9">
        <v>-5.4054054054054057E-2</v>
      </c>
      <c r="K336" s="8">
        <f t="shared" si="147"/>
        <v>210</v>
      </c>
      <c r="L336" s="31">
        <f t="shared" si="148"/>
        <v>-5.8503543606895414E-2</v>
      </c>
      <c r="M336" s="9">
        <v>4.3679747584302896E-2</v>
      </c>
      <c r="N336" s="8">
        <f t="shared" si="149"/>
        <v>310</v>
      </c>
      <c r="O336" s="31">
        <f t="shared" si="150"/>
        <v>0.38811983835543507</v>
      </c>
      <c r="P336" s="9">
        <v>3.6055923473142015E-2</v>
      </c>
      <c r="Q336" s="8">
        <f t="shared" si="151"/>
        <v>242</v>
      </c>
      <c r="R336" s="31">
        <f t="shared" si="152"/>
        <v>4.7794277174511395E-2</v>
      </c>
      <c r="S336" s="10">
        <v>0.44017607042817131</v>
      </c>
      <c r="T336" s="8">
        <f t="shared" si="153"/>
        <v>471</v>
      </c>
      <c r="U336" s="31">
        <f t="shared" si="154"/>
        <v>0.69676230061097666</v>
      </c>
      <c r="V336" s="16">
        <v>3.0437617146116862E-2</v>
      </c>
      <c r="W336" s="97">
        <f t="shared" si="139"/>
        <v>384</v>
      </c>
      <c r="X336" s="31">
        <f t="shared" si="155"/>
        <v>0.22343909724240829</v>
      </c>
      <c r="Y336" s="11">
        <v>132114</v>
      </c>
      <c r="Z336" s="8">
        <f t="shared" si="156"/>
        <v>246</v>
      </c>
      <c r="AA336" s="31">
        <f t="shared" si="157"/>
        <v>0.16921456720206457</v>
      </c>
      <c r="AB336" s="9">
        <v>4.2000000000000003E-2</v>
      </c>
      <c r="AC336" s="97">
        <f t="shared" si="140"/>
        <v>390</v>
      </c>
      <c r="AD336" s="31">
        <f t="shared" si="158"/>
        <v>0.57850684178319112</v>
      </c>
      <c r="AE336" s="16">
        <v>0.96387790953008345</v>
      </c>
      <c r="AF336" s="8">
        <f t="shared" si="159"/>
        <v>130</v>
      </c>
      <c r="AG336" s="31">
        <f t="shared" si="160"/>
        <v>-0.31374916414550957</v>
      </c>
      <c r="AH336" s="12">
        <v>2.4306666666666668</v>
      </c>
      <c r="AI336" s="97">
        <f t="shared" si="141"/>
        <v>284</v>
      </c>
      <c r="AJ336" s="31">
        <f t="shared" si="161"/>
        <v>-0.19624469056144769</v>
      </c>
      <c r="AK336" s="11">
        <v>200877.18239295718</v>
      </c>
      <c r="AL336" s="36"/>
    </row>
    <row r="337" spans="1:38" x14ac:dyDescent="0.3">
      <c r="A337" t="s">
        <v>382</v>
      </c>
      <c r="B337" s="3" t="s">
        <v>728</v>
      </c>
      <c r="C337" s="4" t="s">
        <v>47</v>
      </c>
      <c r="D337" s="5" t="s">
        <v>44</v>
      </c>
      <c r="E337" s="34">
        <f t="shared" si="142"/>
        <v>1.6668731371985921</v>
      </c>
      <c r="F337" s="6">
        <f t="shared" si="143"/>
        <v>22.875033233888054</v>
      </c>
      <c r="G337" s="7">
        <f t="shared" si="144"/>
        <v>331</v>
      </c>
      <c r="H337" s="97">
        <f t="shared" si="145"/>
        <v>270</v>
      </c>
      <c r="I337" s="31">
        <f t="shared" si="146"/>
        <v>-6.2365463258107046E-2</v>
      </c>
      <c r="J337" s="9">
        <v>4.1719571920914245E-2</v>
      </c>
      <c r="K337" s="8">
        <f t="shared" si="147"/>
        <v>426</v>
      </c>
      <c r="L337" s="31">
        <f t="shared" si="148"/>
        <v>0.64143289706841045</v>
      </c>
      <c r="M337" s="9">
        <v>2.0075282308657464E-2</v>
      </c>
      <c r="N337" s="8">
        <f t="shared" si="149"/>
        <v>326</v>
      </c>
      <c r="O337" s="31">
        <f t="shared" si="150"/>
        <v>0.43196287656995497</v>
      </c>
      <c r="P337" s="9">
        <v>3.3140283140283139E-2</v>
      </c>
      <c r="Q337" s="8">
        <f t="shared" si="151"/>
        <v>290</v>
      </c>
      <c r="R337" s="31">
        <f t="shared" si="152"/>
        <v>4.9575448012642083E-2</v>
      </c>
      <c r="S337" s="10">
        <v>0.29020836960937957</v>
      </c>
      <c r="T337" s="8">
        <f t="shared" si="153"/>
        <v>374</v>
      </c>
      <c r="U337" s="31">
        <f t="shared" si="154"/>
        <v>0.51971058566107242</v>
      </c>
      <c r="V337" s="16">
        <v>4.1909404351444537E-2</v>
      </c>
      <c r="W337" s="97">
        <f t="shared" si="139"/>
        <v>301</v>
      </c>
      <c r="X337" s="31">
        <f t="shared" si="155"/>
        <v>-0.15024586467710235</v>
      </c>
      <c r="Y337" s="11">
        <v>114889</v>
      </c>
      <c r="Z337" s="8">
        <f t="shared" si="156"/>
        <v>366</v>
      </c>
      <c r="AA337" s="31">
        <f t="shared" si="157"/>
        <v>0.47257443974486407</v>
      </c>
      <c r="AB337" s="9">
        <v>3.7000000000000005E-2</v>
      </c>
      <c r="AC337" s="97">
        <f t="shared" si="140"/>
        <v>284</v>
      </c>
      <c r="AD337" s="31">
        <f t="shared" si="158"/>
        <v>0.28875301217722177</v>
      </c>
      <c r="AE337" s="16">
        <v>0.94772842425266002</v>
      </c>
      <c r="AF337" s="8">
        <f t="shared" si="159"/>
        <v>196</v>
      </c>
      <c r="AG337" s="31">
        <f t="shared" si="160"/>
        <v>-0.15355304835368161</v>
      </c>
      <c r="AH337" s="12">
        <v>2.2563333333333335</v>
      </c>
      <c r="AI337" s="97">
        <f t="shared" si="141"/>
        <v>249</v>
      </c>
      <c r="AJ337" s="31">
        <f t="shared" si="161"/>
        <v>-0.20734382661686526</v>
      </c>
      <c r="AK337" s="11">
        <v>186871.51871843985</v>
      </c>
      <c r="AL337" s="36"/>
    </row>
    <row r="338" spans="1:38" x14ac:dyDescent="0.3">
      <c r="A338" t="s">
        <v>451</v>
      </c>
      <c r="B338" s="3" t="s">
        <v>341</v>
      </c>
      <c r="C338" s="4" t="s">
        <v>104</v>
      </c>
      <c r="D338" s="5" t="s">
        <v>44</v>
      </c>
      <c r="E338" s="34">
        <f t="shared" si="142"/>
        <v>1.6670689596397985</v>
      </c>
      <c r="F338" s="6">
        <f t="shared" si="143"/>
        <v>22.874408741612569</v>
      </c>
      <c r="G338" s="7">
        <f t="shared" si="144"/>
        <v>332</v>
      </c>
      <c r="H338" s="97">
        <f t="shared" si="145"/>
        <v>453</v>
      </c>
      <c r="I338" s="31">
        <f t="shared" si="146"/>
        <v>0.56875895896107997</v>
      </c>
      <c r="J338" s="9">
        <v>9.4888562658481224E-2</v>
      </c>
      <c r="K338" s="8">
        <f t="shared" si="147"/>
        <v>311</v>
      </c>
      <c r="L338" s="31">
        <f t="shared" si="148"/>
        <v>0.3103675903346812</v>
      </c>
      <c r="M338" s="9">
        <v>3.1240038253108064E-2</v>
      </c>
      <c r="N338" s="8">
        <f t="shared" si="149"/>
        <v>449</v>
      </c>
      <c r="O338" s="31">
        <f t="shared" si="150"/>
        <v>0.7125844580721159</v>
      </c>
      <c r="P338" s="9">
        <v>1.4478446857518921E-2</v>
      </c>
      <c r="Q338" s="8">
        <f t="shared" si="151"/>
        <v>87</v>
      </c>
      <c r="R338" s="31">
        <f t="shared" si="152"/>
        <v>3.1306580596227249E-2</v>
      </c>
      <c r="S338" s="10">
        <v>1.8283764017552413</v>
      </c>
      <c r="T338" s="8">
        <f t="shared" si="153"/>
        <v>257</v>
      </c>
      <c r="U338" s="31">
        <f t="shared" si="154"/>
        <v>0.154482698030177</v>
      </c>
      <c r="V338" s="16">
        <v>6.5573770491803282E-2</v>
      </c>
      <c r="W338" s="97">
        <f t="shared" si="139"/>
        <v>310</v>
      </c>
      <c r="X338" s="31">
        <f t="shared" si="155"/>
        <v>-0.12657734256074901</v>
      </c>
      <c r="Y338" s="11">
        <v>115980</v>
      </c>
      <c r="Z338" s="8">
        <f t="shared" si="156"/>
        <v>150</v>
      </c>
      <c r="AA338" s="31">
        <f t="shared" si="157"/>
        <v>-0.19481727984929492</v>
      </c>
      <c r="AB338" s="9">
        <v>4.8000000000000001E-2</v>
      </c>
      <c r="AC338" s="97">
        <f t="shared" si="140"/>
        <v>452</v>
      </c>
      <c r="AD338" s="31">
        <f t="shared" si="158"/>
        <v>0.73546811528389078</v>
      </c>
      <c r="AE338" s="16">
        <v>0.97262617621899061</v>
      </c>
      <c r="AF338" s="8">
        <f t="shared" si="159"/>
        <v>453</v>
      </c>
      <c r="AG338" s="31">
        <f t="shared" si="160"/>
        <v>0.45568227537470474</v>
      </c>
      <c r="AH338" s="12">
        <v>1.5933333333333335</v>
      </c>
      <c r="AI338" s="97">
        <f t="shared" si="141"/>
        <v>513</v>
      </c>
      <c r="AJ338" s="31">
        <f t="shared" si="161"/>
        <v>8.3678095599260302E-2</v>
      </c>
      <c r="AK338" s="11">
        <v>554103.26938078983</v>
      </c>
      <c r="AL338" s="36"/>
    </row>
    <row r="339" spans="1:38" x14ac:dyDescent="0.3">
      <c r="A339" t="s">
        <v>461</v>
      </c>
      <c r="B339" s="3" t="s">
        <v>631</v>
      </c>
      <c r="C339" s="4" t="s">
        <v>36</v>
      </c>
      <c r="D339" s="5" t="s">
        <v>37</v>
      </c>
      <c r="E339" s="34">
        <f t="shared" si="142"/>
        <v>1.6707838842040288</v>
      </c>
      <c r="F339" s="6">
        <f t="shared" si="143"/>
        <v>22.862561571900635</v>
      </c>
      <c r="G339" s="7">
        <f t="shared" si="144"/>
        <v>333</v>
      </c>
      <c r="H339" s="97">
        <f t="shared" si="145"/>
        <v>8</v>
      </c>
      <c r="I339" s="31">
        <f t="shared" si="146"/>
        <v>-2.3974582390566601</v>
      </c>
      <c r="J339" s="9">
        <v>-0.15500000000000003</v>
      </c>
      <c r="K339" s="8">
        <f t="shared" si="147"/>
        <v>299</v>
      </c>
      <c r="L339" s="31">
        <f t="shared" si="148"/>
        <v>0.26654928424098318</v>
      </c>
      <c r="M339" s="9">
        <v>3.2717754834957105E-2</v>
      </c>
      <c r="N339" s="8">
        <f t="shared" si="149"/>
        <v>393</v>
      </c>
      <c r="O339" s="31">
        <f t="shared" si="150"/>
        <v>0.60264099818912242</v>
      </c>
      <c r="P339" s="9">
        <v>2.1789883268482489E-2</v>
      </c>
      <c r="Q339" s="8">
        <f t="shared" si="151"/>
        <v>386</v>
      </c>
      <c r="R339" s="31">
        <f t="shared" si="152"/>
        <v>5.302226144051659E-2</v>
      </c>
      <c r="S339" s="10">
        <v>0</v>
      </c>
      <c r="T339" s="8">
        <f t="shared" si="153"/>
        <v>264</v>
      </c>
      <c r="U339" s="31">
        <f t="shared" si="154"/>
        <v>0.18754717092319764</v>
      </c>
      <c r="V339" s="16">
        <v>6.3431410011463504E-2</v>
      </c>
      <c r="W339" s="97">
        <f t="shared" si="139"/>
        <v>338</v>
      </c>
      <c r="X339" s="31">
        <f t="shared" si="155"/>
        <v>-3.1629882364875712E-4</v>
      </c>
      <c r="Y339" s="11">
        <v>121800</v>
      </c>
      <c r="Z339" s="8">
        <f t="shared" si="156"/>
        <v>317</v>
      </c>
      <c r="AA339" s="31">
        <f t="shared" si="157"/>
        <v>0.35123049072774454</v>
      </c>
      <c r="AB339" s="9">
        <v>3.9E-2</v>
      </c>
      <c r="AC339" s="97">
        <f t="shared" si="140"/>
        <v>362</v>
      </c>
      <c r="AD339" s="31">
        <f t="shared" si="158"/>
        <v>0.49124571258343414</v>
      </c>
      <c r="AE339" s="16">
        <v>0.95901439375457431</v>
      </c>
      <c r="AF339" s="8">
        <f t="shared" si="159"/>
        <v>533</v>
      </c>
      <c r="AG339" s="31">
        <f t="shared" si="160"/>
        <v>1.1001423664378145</v>
      </c>
      <c r="AH339" s="12">
        <v>0.89200000000000002</v>
      </c>
      <c r="AI339" s="97">
        <f t="shared" si="141"/>
        <v>542</v>
      </c>
      <c r="AJ339" s="31">
        <f t="shared" si="161"/>
        <v>0.97242078503251117</v>
      </c>
      <c r="AK339" s="11">
        <v>1675580.7554876886</v>
      </c>
      <c r="AL339" s="36"/>
    </row>
    <row r="340" spans="1:38" x14ac:dyDescent="0.3">
      <c r="A340" t="s">
        <v>118</v>
      </c>
      <c r="B340" s="3" t="s">
        <v>501</v>
      </c>
      <c r="C340" s="4" t="s">
        <v>32</v>
      </c>
      <c r="D340" s="5" t="s">
        <v>33</v>
      </c>
      <c r="E340" s="34">
        <f t="shared" si="142"/>
        <v>1.6876575091287236</v>
      </c>
      <c r="F340" s="6">
        <f t="shared" si="143"/>
        <v>22.808750331677036</v>
      </c>
      <c r="G340" s="7">
        <f t="shared" si="144"/>
        <v>334</v>
      </c>
      <c r="H340" s="97">
        <f t="shared" si="145"/>
        <v>309</v>
      </c>
      <c r="I340" s="31">
        <f t="shared" si="146"/>
        <v>4.7643796590220083E-2</v>
      </c>
      <c r="J340" s="9">
        <v>5.0987286989450986E-2</v>
      </c>
      <c r="K340" s="8">
        <f t="shared" si="147"/>
        <v>438</v>
      </c>
      <c r="L340" s="31">
        <f t="shared" si="148"/>
        <v>0.68034369136232364</v>
      </c>
      <c r="M340" s="9">
        <v>1.8763065313822463E-2</v>
      </c>
      <c r="N340" s="8">
        <f t="shared" si="149"/>
        <v>350</v>
      </c>
      <c r="O340" s="31">
        <f t="shared" si="150"/>
        <v>0.48155729461677171</v>
      </c>
      <c r="P340" s="9">
        <v>2.9842165778195883E-2</v>
      </c>
      <c r="Q340" s="8">
        <f t="shared" si="151"/>
        <v>312</v>
      </c>
      <c r="R340" s="31">
        <f t="shared" si="152"/>
        <v>5.0402183926733853E-2</v>
      </c>
      <c r="S340" s="10">
        <v>0.2206004007573947</v>
      </c>
      <c r="T340" s="8">
        <f t="shared" si="153"/>
        <v>244</v>
      </c>
      <c r="U340" s="31">
        <f t="shared" si="154"/>
        <v>0.10939062415654376</v>
      </c>
      <c r="V340" s="16">
        <v>6.8495440447226191E-2</v>
      </c>
      <c r="W340" s="97">
        <f t="shared" si="139"/>
        <v>390</v>
      </c>
      <c r="X340" s="31">
        <f t="shared" si="155"/>
        <v>0.28288158175094003</v>
      </c>
      <c r="Y340" s="11">
        <v>134854</v>
      </c>
      <c r="Z340" s="8">
        <f t="shared" si="156"/>
        <v>266</v>
      </c>
      <c r="AA340" s="31">
        <f t="shared" si="157"/>
        <v>0.22988654171062498</v>
      </c>
      <c r="AB340" s="9">
        <v>4.0999999999999995E-2</v>
      </c>
      <c r="AC340" s="97">
        <f t="shared" si="140"/>
        <v>285</v>
      </c>
      <c r="AD340" s="31">
        <f t="shared" si="158"/>
        <v>0.28888285347404435</v>
      </c>
      <c r="AE340" s="16">
        <v>0.94773566098224626</v>
      </c>
      <c r="AF340" s="8">
        <f t="shared" si="159"/>
        <v>447</v>
      </c>
      <c r="AG340" s="31">
        <f t="shared" si="160"/>
        <v>0.42321422896182959</v>
      </c>
      <c r="AH340" s="12">
        <v>1.6286666666666667</v>
      </c>
      <c r="AI340" s="97">
        <f t="shared" si="141"/>
        <v>343</v>
      </c>
      <c r="AJ340" s="31">
        <f t="shared" si="161"/>
        <v>-0.17257599894211406</v>
      </c>
      <c r="AK340" s="11">
        <v>230743.98759122746</v>
      </c>
      <c r="AL340" s="36"/>
    </row>
    <row r="341" spans="1:38" x14ac:dyDescent="0.3">
      <c r="A341" t="s">
        <v>1142</v>
      </c>
      <c r="B341" s="3" t="s">
        <v>149</v>
      </c>
      <c r="C341" s="4" t="s">
        <v>89</v>
      </c>
      <c r="D341" s="5" t="s">
        <v>37</v>
      </c>
      <c r="E341" s="34">
        <f t="shared" si="142"/>
        <v>1.6933504903000856</v>
      </c>
      <c r="F341" s="6">
        <f t="shared" si="143"/>
        <v>22.790594992870599</v>
      </c>
      <c r="G341" s="7">
        <f t="shared" si="144"/>
        <v>335</v>
      </c>
      <c r="H341" s="97">
        <f t="shared" si="145"/>
        <v>476</v>
      </c>
      <c r="I341" s="31">
        <f t="shared" si="146"/>
        <v>0.67306072585625498</v>
      </c>
      <c r="J341" s="9">
        <v>0.10367545076282947</v>
      </c>
      <c r="K341" s="8">
        <f t="shared" si="147"/>
        <v>424</v>
      </c>
      <c r="L341" s="31">
        <f t="shared" si="148"/>
        <v>0.63573737261068353</v>
      </c>
      <c r="M341" s="9">
        <v>2.0267356619232429E-2</v>
      </c>
      <c r="N341" s="8">
        <f t="shared" si="149"/>
        <v>517</v>
      </c>
      <c r="O341" s="31">
        <f t="shared" si="150"/>
        <v>0.86742404195919665</v>
      </c>
      <c r="P341" s="9">
        <v>4.1813380281690137E-3</v>
      </c>
      <c r="Q341" s="8">
        <f t="shared" si="151"/>
        <v>124</v>
      </c>
      <c r="R341" s="31">
        <f t="shared" si="152"/>
        <v>3.8096682163394395E-2</v>
      </c>
      <c r="S341" s="10">
        <v>1.2566760917373547</v>
      </c>
      <c r="T341" s="8">
        <f t="shared" si="153"/>
        <v>227</v>
      </c>
      <c r="U341" s="31">
        <f t="shared" si="154"/>
        <v>3.5135156427010095E-2</v>
      </c>
      <c r="V341" s="16">
        <v>7.3306706606756533E-2</v>
      </c>
      <c r="W341" s="97">
        <f t="shared" si="139"/>
        <v>273</v>
      </c>
      <c r="X341" s="31">
        <f t="shared" si="155"/>
        <v>-0.2599541289689436</v>
      </c>
      <c r="Y341" s="11">
        <v>109832</v>
      </c>
      <c r="Z341" s="8">
        <f t="shared" si="156"/>
        <v>266</v>
      </c>
      <c r="AA341" s="31">
        <f t="shared" si="157"/>
        <v>0.22988654171062498</v>
      </c>
      <c r="AB341" s="9">
        <v>4.0999999999999995E-2</v>
      </c>
      <c r="AC341" s="97">
        <f t="shared" si="140"/>
        <v>360</v>
      </c>
      <c r="AD341" s="31">
        <f t="shared" si="158"/>
        <v>0.48915020756056604</v>
      </c>
      <c r="AE341" s="16">
        <v>0.95889760038013783</v>
      </c>
      <c r="AF341" s="8">
        <f t="shared" si="159"/>
        <v>313</v>
      </c>
      <c r="AG341" s="31">
        <f t="shared" si="160"/>
        <v>7.2804369562496501E-2</v>
      </c>
      <c r="AH341" s="12">
        <v>2.0099999999999998</v>
      </c>
      <c r="AI341" s="97">
        <f t="shared" si="141"/>
        <v>252</v>
      </c>
      <c r="AJ341" s="31">
        <f t="shared" si="161"/>
        <v>-0.2071545102364874</v>
      </c>
      <c r="AK341" s="11">
        <v>187110.41132579328</v>
      </c>
      <c r="AL341" s="36"/>
    </row>
    <row r="342" spans="1:38" x14ac:dyDescent="0.3">
      <c r="A342" t="s">
        <v>986</v>
      </c>
      <c r="B342" s="3" t="s">
        <v>817</v>
      </c>
      <c r="C342" s="4" t="s">
        <v>143</v>
      </c>
      <c r="D342" s="5" t="s">
        <v>44</v>
      </c>
      <c r="E342" s="34">
        <f t="shared" si="142"/>
        <v>1.6978927848606347</v>
      </c>
      <c r="F342" s="6">
        <f t="shared" si="143"/>
        <v>22.776109278932132</v>
      </c>
      <c r="G342" s="7">
        <f t="shared" si="144"/>
        <v>336</v>
      </c>
      <c r="H342" s="97">
        <f t="shared" si="145"/>
        <v>196</v>
      </c>
      <c r="I342" s="31">
        <f t="shared" si="146"/>
        <v>-0.30890906940392987</v>
      </c>
      <c r="J342" s="9">
        <v>2.0949539499286463E-2</v>
      </c>
      <c r="K342" s="8">
        <f t="shared" si="147"/>
        <v>212</v>
      </c>
      <c r="L342" s="31">
        <f t="shared" si="148"/>
        <v>-5.7249996338730173E-2</v>
      </c>
      <c r="M342" s="9">
        <v>4.3637473298748855E-2</v>
      </c>
      <c r="N342" s="8">
        <f t="shared" si="149"/>
        <v>394</v>
      </c>
      <c r="O342" s="31">
        <f t="shared" si="150"/>
        <v>0.60403001503490084</v>
      </c>
      <c r="P342" s="9">
        <v>2.1697511167836629E-2</v>
      </c>
      <c r="Q342" s="8">
        <f t="shared" si="151"/>
        <v>368</v>
      </c>
      <c r="R342" s="31">
        <f t="shared" si="152"/>
        <v>5.226773315706764E-2</v>
      </c>
      <c r="S342" s="10">
        <v>6.352836541515787E-2</v>
      </c>
      <c r="T342" s="8">
        <f t="shared" si="153"/>
        <v>343</v>
      </c>
      <c r="U342" s="31">
        <f t="shared" si="154"/>
        <v>0.45563989708176167</v>
      </c>
      <c r="V342" s="16">
        <v>4.6060763775941711E-2</v>
      </c>
      <c r="W342" s="97">
        <f t="shared" si="139"/>
        <v>330</v>
      </c>
      <c r="X342" s="31">
        <f t="shared" si="155"/>
        <v>-2.4917677448712622E-2</v>
      </c>
      <c r="Y342" s="11">
        <v>120666</v>
      </c>
      <c r="Z342" s="8">
        <f t="shared" si="156"/>
        <v>266</v>
      </c>
      <c r="AA342" s="31">
        <f t="shared" si="157"/>
        <v>0.22988654171062498</v>
      </c>
      <c r="AB342" s="9">
        <v>4.0999999999999995E-2</v>
      </c>
      <c r="AC342" s="97">
        <f t="shared" si="140"/>
        <v>344</v>
      </c>
      <c r="AD342" s="31">
        <f t="shared" si="158"/>
        <v>0.43821673628663704</v>
      </c>
      <c r="AE342" s="16">
        <v>0.95605881358796685</v>
      </c>
      <c r="AF342" s="8">
        <f t="shared" si="159"/>
        <v>410</v>
      </c>
      <c r="AG342" s="31">
        <f t="shared" si="160"/>
        <v>0.30099960142657256</v>
      </c>
      <c r="AH342" s="12">
        <v>1.7616666666666667</v>
      </c>
      <c r="AI342" s="97">
        <f t="shared" si="141"/>
        <v>358</v>
      </c>
      <c r="AJ342" s="31">
        <f t="shared" si="161"/>
        <v>-0.16376237953049252</v>
      </c>
      <c r="AK342" s="11">
        <v>241865.62702496664</v>
      </c>
      <c r="AL342" s="36"/>
    </row>
    <row r="343" spans="1:38" x14ac:dyDescent="0.3">
      <c r="A343" t="s">
        <v>1154</v>
      </c>
      <c r="B343" s="3" t="s">
        <v>919</v>
      </c>
      <c r="C343" s="4" t="s">
        <v>47</v>
      </c>
      <c r="D343" s="5" t="s">
        <v>44</v>
      </c>
      <c r="E343" s="34">
        <f t="shared" si="142"/>
        <v>1.7048524093769559</v>
      </c>
      <c r="F343" s="6">
        <f t="shared" si="143"/>
        <v>22.753914520640112</v>
      </c>
      <c r="G343" s="7">
        <f t="shared" si="144"/>
        <v>337</v>
      </c>
      <c r="H343" s="97">
        <f t="shared" si="145"/>
        <v>288</v>
      </c>
      <c r="I343" s="31">
        <f t="shared" si="146"/>
        <v>-1.0993254994286661E-2</v>
      </c>
      <c r="J343" s="9">
        <v>4.6047416588599788E-2</v>
      </c>
      <c r="K343" s="8">
        <f t="shared" si="147"/>
        <v>461</v>
      </c>
      <c r="L343" s="31">
        <f t="shared" si="148"/>
        <v>0.74628691842096584</v>
      </c>
      <c r="M343" s="9">
        <v>1.6539213942735196E-2</v>
      </c>
      <c r="N343" s="8">
        <f t="shared" si="149"/>
        <v>470</v>
      </c>
      <c r="O343" s="31">
        <f t="shared" si="150"/>
        <v>0.75355145033764492</v>
      </c>
      <c r="P343" s="9">
        <v>1.1754068716094032E-2</v>
      </c>
      <c r="Q343" s="8">
        <f t="shared" si="151"/>
        <v>249</v>
      </c>
      <c r="R343" s="31">
        <f t="shared" si="152"/>
        <v>4.8113045523003509E-2</v>
      </c>
      <c r="S343" s="10">
        <v>0.41333700744006613</v>
      </c>
      <c r="T343" s="8">
        <f t="shared" si="153"/>
        <v>384</v>
      </c>
      <c r="U343" s="31">
        <f t="shared" si="154"/>
        <v>0.53393762354012941</v>
      </c>
      <c r="V343" s="16">
        <v>4.0987585824259661E-2</v>
      </c>
      <c r="W343" s="97">
        <f t="shared" si="139"/>
        <v>373</v>
      </c>
      <c r="X343" s="31">
        <f t="shared" si="155"/>
        <v>0.15746661717290283</v>
      </c>
      <c r="Y343" s="11">
        <v>129073</v>
      </c>
      <c r="Z343" s="8">
        <f t="shared" si="156"/>
        <v>266</v>
      </c>
      <c r="AA343" s="31">
        <f t="shared" si="157"/>
        <v>0.22988654171062498</v>
      </c>
      <c r="AB343" s="9">
        <v>4.0999999999999995E-2</v>
      </c>
      <c r="AC343" s="97">
        <f t="shared" si="140"/>
        <v>167</v>
      </c>
      <c r="AD343" s="31">
        <f t="shared" si="158"/>
        <v>-0.18643185215394448</v>
      </c>
      <c r="AE343" s="16">
        <v>0.92124390468304351</v>
      </c>
      <c r="AF343" s="8">
        <f t="shared" si="159"/>
        <v>321</v>
      </c>
      <c r="AG343" s="31">
        <f t="shared" si="160"/>
        <v>8.8732090444284248E-2</v>
      </c>
      <c r="AH343" s="12">
        <v>1.9926666666666666</v>
      </c>
      <c r="AI343" s="97">
        <f t="shared" si="141"/>
        <v>383</v>
      </c>
      <c r="AJ343" s="31">
        <f t="shared" si="161"/>
        <v>-0.15070982088458479</v>
      </c>
      <c r="AK343" s="11">
        <v>258336.2555111601</v>
      </c>
      <c r="AL343" s="36"/>
    </row>
    <row r="344" spans="1:38" x14ac:dyDescent="0.3">
      <c r="A344" t="s">
        <v>97</v>
      </c>
      <c r="B344" s="3" t="s">
        <v>558</v>
      </c>
      <c r="C344" s="4" t="s">
        <v>47</v>
      </c>
      <c r="D344" s="5" t="s">
        <v>44</v>
      </c>
      <c r="E344" s="34">
        <f t="shared" si="142"/>
        <v>1.7264346860867883</v>
      </c>
      <c r="F344" s="6">
        <f t="shared" si="143"/>
        <v>22.685087040961733</v>
      </c>
      <c r="G344" s="7">
        <f t="shared" si="144"/>
        <v>338</v>
      </c>
      <c r="H344" s="97">
        <f t="shared" si="145"/>
        <v>291</v>
      </c>
      <c r="I344" s="31">
        <f t="shared" si="146"/>
        <v>-6.669847114218537E-3</v>
      </c>
      <c r="J344" s="9">
        <v>4.6411641494873868E-2</v>
      </c>
      <c r="K344" s="8">
        <f t="shared" si="147"/>
        <v>107</v>
      </c>
      <c r="L344" s="31">
        <f t="shared" si="148"/>
        <v>-0.59288094242328582</v>
      </c>
      <c r="M344" s="9">
        <v>6.1700944969427463E-2</v>
      </c>
      <c r="N344" s="8">
        <f t="shared" si="149"/>
        <v>301</v>
      </c>
      <c r="O344" s="31">
        <f t="shared" si="150"/>
        <v>0.35938088641312632</v>
      </c>
      <c r="P344" s="9">
        <v>3.7967115097159942E-2</v>
      </c>
      <c r="Q344" s="8">
        <f t="shared" si="151"/>
        <v>386</v>
      </c>
      <c r="R344" s="31">
        <f t="shared" si="152"/>
        <v>5.302226144051659E-2</v>
      </c>
      <c r="S344" s="10">
        <v>0</v>
      </c>
      <c r="T344" s="8">
        <f t="shared" si="153"/>
        <v>360</v>
      </c>
      <c r="U344" s="31">
        <f t="shared" si="154"/>
        <v>0.49628885786487081</v>
      </c>
      <c r="V344" s="16">
        <v>4.3426978340124385E-2</v>
      </c>
      <c r="W344" s="97">
        <f t="shared" si="139"/>
        <v>374</v>
      </c>
      <c r="X344" s="31">
        <f t="shared" si="155"/>
        <v>0.17030966492073157</v>
      </c>
      <c r="Y344" s="11">
        <v>129665</v>
      </c>
      <c r="Z344" s="8">
        <f t="shared" si="156"/>
        <v>523</v>
      </c>
      <c r="AA344" s="31">
        <f t="shared" si="157"/>
        <v>0.89727826130478394</v>
      </c>
      <c r="AB344" s="9">
        <v>0.03</v>
      </c>
      <c r="AC344" s="97">
        <f t="shared" si="140"/>
        <v>194</v>
      </c>
      <c r="AD344" s="31">
        <f t="shared" si="158"/>
        <v>-5.85577204369312E-2</v>
      </c>
      <c r="AE344" s="16">
        <v>0.92837099394476441</v>
      </c>
      <c r="AF344" s="8">
        <f t="shared" si="159"/>
        <v>279</v>
      </c>
      <c r="AG344" s="31">
        <f t="shared" si="160"/>
        <v>5.7241604641975908E-3</v>
      </c>
      <c r="AH344" s="12">
        <v>2.0829999999999997</v>
      </c>
      <c r="AI344" s="97">
        <f t="shared" si="141"/>
        <v>347</v>
      </c>
      <c r="AJ344" s="31">
        <f t="shared" si="161"/>
        <v>-0.17132347260793288</v>
      </c>
      <c r="AK344" s="11">
        <v>232324.51264222502</v>
      </c>
      <c r="AL344" s="36"/>
    </row>
    <row r="345" spans="1:38" x14ac:dyDescent="0.3">
      <c r="A345" t="s">
        <v>603</v>
      </c>
      <c r="B345" s="3" t="s">
        <v>992</v>
      </c>
      <c r="C345" s="4" t="s">
        <v>61</v>
      </c>
      <c r="D345" s="5" t="s">
        <v>44</v>
      </c>
      <c r="E345" s="34">
        <f t="shared" si="142"/>
        <v>1.7357332079973018</v>
      </c>
      <c r="F345" s="6">
        <f t="shared" si="143"/>
        <v>22.6554333655669</v>
      </c>
      <c r="G345" s="7">
        <f t="shared" si="144"/>
        <v>339</v>
      </c>
      <c r="H345" s="97">
        <f t="shared" si="145"/>
        <v>251</v>
      </c>
      <c r="I345" s="31">
        <f t="shared" si="146"/>
        <v>-0.13401515725693033</v>
      </c>
      <c r="J345" s="9">
        <v>3.5683453237410179E-2</v>
      </c>
      <c r="K345" s="8">
        <f t="shared" si="147"/>
        <v>364</v>
      </c>
      <c r="L345" s="31">
        <f t="shared" si="148"/>
        <v>0.45865995532460491</v>
      </c>
      <c r="M345" s="9">
        <v>2.6239067055393587E-2</v>
      </c>
      <c r="N345" s="8">
        <f t="shared" si="149"/>
        <v>374</v>
      </c>
      <c r="O345" s="31">
        <f t="shared" si="150"/>
        <v>0.54761663323332088</v>
      </c>
      <c r="P345" s="9">
        <v>2.5449101796407185E-2</v>
      </c>
      <c r="Q345" s="8">
        <f t="shared" si="151"/>
        <v>294</v>
      </c>
      <c r="R345" s="31">
        <f t="shared" si="152"/>
        <v>4.972216982902173E-2</v>
      </c>
      <c r="S345" s="10">
        <v>0.2778549597110308</v>
      </c>
      <c r="T345" s="8">
        <f t="shared" si="153"/>
        <v>484</v>
      </c>
      <c r="U345" s="31">
        <f t="shared" si="154"/>
        <v>0.72618725642935533</v>
      </c>
      <c r="V345" s="16">
        <v>2.8531073446327684E-2</v>
      </c>
      <c r="W345" s="97">
        <f t="shared" si="139"/>
        <v>398</v>
      </c>
      <c r="X345" s="31">
        <f t="shared" si="155"/>
        <v>0.37727364382999901</v>
      </c>
      <c r="Y345" s="11">
        <v>139205</v>
      </c>
      <c r="Z345" s="8">
        <f t="shared" si="156"/>
        <v>266</v>
      </c>
      <c r="AA345" s="31">
        <f t="shared" si="157"/>
        <v>0.22988654171062498</v>
      </c>
      <c r="AB345" s="9">
        <v>4.0999999999999995E-2</v>
      </c>
      <c r="AC345" s="97">
        <f t="shared" si="140"/>
        <v>195</v>
      </c>
      <c r="AD345" s="31">
        <f t="shared" si="158"/>
        <v>-4.7027742444838351E-2</v>
      </c>
      <c r="AE345" s="16">
        <v>0.92901361947998351</v>
      </c>
      <c r="AF345" s="8">
        <f t="shared" si="159"/>
        <v>50</v>
      </c>
      <c r="AG345" s="31">
        <f t="shared" si="160"/>
        <v>-0.68039304675128021</v>
      </c>
      <c r="AH345" s="12">
        <v>2.8296666666666663</v>
      </c>
      <c r="AI345" s="97">
        <f t="shared" si="141"/>
        <v>165</v>
      </c>
      <c r="AJ345" s="31">
        <f t="shared" si="161"/>
        <v>-0.23595292967712228</v>
      </c>
      <c r="AK345" s="11">
        <v>150770.55793275911</v>
      </c>
      <c r="AL345" s="36"/>
    </row>
    <row r="346" spans="1:38" x14ac:dyDescent="0.3">
      <c r="A346" t="s">
        <v>860</v>
      </c>
      <c r="B346" s="3" t="s">
        <v>1038</v>
      </c>
      <c r="C346" s="4" t="s">
        <v>40</v>
      </c>
      <c r="D346" s="5" t="s">
        <v>33</v>
      </c>
      <c r="E346" s="34">
        <f t="shared" si="142"/>
        <v>1.7525380970990601</v>
      </c>
      <c r="F346" s="6">
        <f t="shared" si="143"/>
        <v>22.601841328975983</v>
      </c>
      <c r="G346" s="7">
        <f t="shared" si="144"/>
        <v>340</v>
      </c>
      <c r="H346" s="97">
        <f t="shared" si="145"/>
        <v>514</v>
      </c>
      <c r="I346" s="31">
        <f t="shared" si="146"/>
        <v>1.1357820161731778</v>
      </c>
      <c r="J346" s="9">
        <v>0.14265734265734276</v>
      </c>
      <c r="K346" s="8">
        <f t="shared" si="147"/>
        <v>185</v>
      </c>
      <c r="L346" s="31">
        <f t="shared" si="148"/>
        <v>-0.15609891483751873</v>
      </c>
      <c r="M346" s="9">
        <v>4.6971027216856892E-2</v>
      </c>
      <c r="N346" s="8">
        <f t="shared" si="149"/>
        <v>179</v>
      </c>
      <c r="O346" s="31">
        <f t="shared" si="150"/>
        <v>-0.10456319096392762</v>
      </c>
      <c r="P346" s="9">
        <v>6.8820224719101125E-2</v>
      </c>
      <c r="Q346" s="8">
        <f t="shared" si="151"/>
        <v>386</v>
      </c>
      <c r="R346" s="31">
        <f t="shared" si="152"/>
        <v>5.302226144051659E-2</v>
      </c>
      <c r="S346" s="10">
        <v>0</v>
      </c>
      <c r="T346" s="8">
        <f t="shared" si="153"/>
        <v>392</v>
      </c>
      <c r="U346" s="31">
        <f t="shared" si="154"/>
        <v>0.54972553317900319</v>
      </c>
      <c r="V346" s="16">
        <v>3.9964633068081346E-2</v>
      </c>
      <c r="W346" s="97">
        <v>335</v>
      </c>
      <c r="X346" s="31">
        <f t="shared" si="155"/>
        <v>0.3417600134867631</v>
      </c>
      <c r="Y346" s="11">
        <v>137568</v>
      </c>
      <c r="Z346" s="8">
        <f t="shared" si="156"/>
        <v>366</v>
      </c>
      <c r="AA346" s="31">
        <f t="shared" si="157"/>
        <v>0.47257443974486407</v>
      </c>
      <c r="AB346" s="9">
        <v>3.7000000000000005E-2</v>
      </c>
      <c r="AC346" s="97">
        <v>335</v>
      </c>
      <c r="AD346" s="31">
        <f t="shared" si="158"/>
        <v>0.2300473204816027</v>
      </c>
      <c r="AE346" s="16">
        <v>0.9444564512643181</v>
      </c>
      <c r="AF346" s="8">
        <f t="shared" si="159"/>
        <v>303</v>
      </c>
      <c r="AG346" s="31">
        <f t="shared" si="160"/>
        <v>5.9939671927206069E-2</v>
      </c>
      <c r="AH346" s="12">
        <v>2.024</v>
      </c>
      <c r="AI346" s="97">
        <v>335</v>
      </c>
      <c r="AJ346" s="31">
        <f t="shared" si="161"/>
        <v>-0.19973589434191336</v>
      </c>
      <c r="AK346" s="11">
        <v>196471.73806609548</v>
      </c>
      <c r="AL346" s="36"/>
    </row>
    <row r="347" spans="1:38" x14ac:dyDescent="0.3">
      <c r="A347" t="s">
        <v>449</v>
      </c>
      <c r="B347" s="3" t="s">
        <v>1053</v>
      </c>
      <c r="C347" s="4" t="s">
        <v>61</v>
      </c>
      <c r="D347" s="5" t="s">
        <v>44</v>
      </c>
      <c r="E347" s="34">
        <f t="shared" si="142"/>
        <v>1.7539243219614136</v>
      </c>
      <c r="F347" s="6">
        <f t="shared" si="143"/>
        <v>22.597420555170416</v>
      </c>
      <c r="G347" s="7">
        <f t="shared" si="144"/>
        <v>341</v>
      </c>
      <c r="H347" s="97">
        <f t="shared" si="145"/>
        <v>127</v>
      </c>
      <c r="I347" s="31">
        <f t="shared" si="146"/>
        <v>-0.4986654145400346</v>
      </c>
      <c r="J347" s="9">
        <v>4.9635421242202327E-3</v>
      </c>
      <c r="K347" s="8">
        <f t="shared" si="147"/>
        <v>315</v>
      </c>
      <c r="L347" s="31">
        <f t="shared" si="148"/>
        <v>0.32924058859681038</v>
      </c>
      <c r="M347" s="9">
        <v>3.0603570416548598E-2</v>
      </c>
      <c r="N347" s="8">
        <f t="shared" si="149"/>
        <v>412</v>
      </c>
      <c r="O347" s="31">
        <f t="shared" si="150"/>
        <v>0.64993963331789684</v>
      </c>
      <c r="P347" s="9">
        <v>1.8644439570081158E-2</v>
      </c>
      <c r="Q347" s="8">
        <f t="shared" si="151"/>
        <v>377</v>
      </c>
      <c r="R347" s="31">
        <f t="shared" si="152"/>
        <v>5.250313780269282E-2</v>
      </c>
      <c r="S347" s="10">
        <v>4.3708204029896412E-2</v>
      </c>
      <c r="T347" s="8">
        <f t="shared" si="153"/>
        <v>372</v>
      </c>
      <c r="U347" s="31">
        <f t="shared" si="154"/>
        <v>0.512424074626457</v>
      </c>
      <c r="V347" s="16">
        <v>4.2381522365562793E-2</v>
      </c>
      <c r="W347" s="97">
        <f t="shared" ref="W347:W357" si="162">RANK(Y347,Y$7:Y$570,1)</f>
        <v>309</v>
      </c>
      <c r="X347" s="31">
        <f t="shared" si="155"/>
        <v>-0.12889863666381943</v>
      </c>
      <c r="Y347" s="11">
        <v>115873</v>
      </c>
      <c r="Z347" s="8">
        <f t="shared" si="156"/>
        <v>218</v>
      </c>
      <c r="AA347" s="31">
        <f t="shared" si="157"/>
        <v>0.10854259269350501</v>
      </c>
      <c r="AB347" s="9">
        <v>4.2999999999999997E-2</v>
      </c>
      <c r="AC347" s="97">
        <f t="shared" ref="AC347:AC357" si="163">RANK(AE347,AE$7:AE$570,1)</f>
        <v>432</v>
      </c>
      <c r="AD347" s="31">
        <f t="shared" si="158"/>
        <v>0.68371719083485161</v>
      </c>
      <c r="AE347" s="16">
        <v>0.96974182851729041</v>
      </c>
      <c r="AF347" s="8">
        <f t="shared" si="159"/>
        <v>217</v>
      </c>
      <c r="AG347" s="31">
        <f t="shared" si="160"/>
        <v>-0.11342744382456207</v>
      </c>
      <c r="AH347" s="12">
        <v>2.2126666666666668</v>
      </c>
      <c r="AI347" s="97">
        <f t="shared" ref="AI347:AI357" si="164">RANK(AK347,AK$7:AK$570,1)</f>
        <v>222</v>
      </c>
      <c r="AJ347" s="31">
        <f t="shared" si="161"/>
        <v>-0.21436241283289462</v>
      </c>
      <c r="AK347" s="11">
        <v>178014.97731544211</v>
      </c>
      <c r="AL347" s="36"/>
    </row>
    <row r="348" spans="1:38" x14ac:dyDescent="0.3">
      <c r="A348" t="s">
        <v>1122</v>
      </c>
      <c r="B348" s="3" t="s">
        <v>232</v>
      </c>
      <c r="C348" s="4" t="s">
        <v>40</v>
      </c>
      <c r="D348" s="5" t="s">
        <v>33</v>
      </c>
      <c r="E348" s="34">
        <f t="shared" si="142"/>
        <v>1.7596399287997184</v>
      </c>
      <c r="F348" s="6">
        <f t="shared" si="143"/>
        <v>22.579193061435532</v>
      </c>
      <c r="G348" s="7">
        <f t="shared" si="144"/>
        <v>342</v>
      </c>
      <c r="H348" s="97">
        <f t="shared" si="145"/>
        <v>293</v>
      </c>
      <c r="I348" s="31">
        <f t="shared" si="146"/>
        <v>-1.4477754024194859E-3</v>
      </c>
      <c r="J348" s="9">
        <v>4.6851574212893654E-2</v>
      </c>
      <c r="K348" s="8">
        <f t="shared" si="147"/>
        <v>525</v>
      </c>
      <c r="L348" s="31">
        <f t="shared" si="148"/>
        <v>1.1005729615844013</v>
      </c>
      <c r="M348" s="9">
        <v>4.5913682277318639E-3</v>
      </c>
      <c r="N348" s="8">
        <f t="shared" si="149"/>
        <v>157</v>
      </c>
      <c r="O348" s="31">
        <f t="shared" si="150"/>
        <v>-0.1872338025278848</v>
      </c>
      <c r="P348" s="9">
        <v>7.4317968015051736E-2</v>
      </c>
      <c r="Q348" s="8">
        <f t="shared" si="151"/>
        <v>386</v>
      </c>
      <c r="R348" s="31">
        <f t="shared" si="152"/>
        <v>5.302226144051659E-2</v>
      </c>
      <c r="S348" s="10">
        <v>0</v>
      </c>
      <c r="T348" s="8">
        <f t="shared" si="153"/>
        <v>524</v>
      </c>
      <c r="U348" s="31">
        <f t="shared" si="154"/>
        <v>0.86162269873429631</v>
      </c>
      <c r="V348" s="16">
        <v>1.9755747126436782E-2</v>
      </c>
      <c r="W348" s="97">
        <f t="shared" si="162"/>
        <v>402</v>
      </c>
      <c r="X348" s="31">
        <f t="shared" si="155"/>
        <v>0.41938235274644431</v>
      </c>
      <c r="Y348" s="11">
        <v>141146</v>
      </c>
      <c r="Z348" s="8">
        <f t="shared" si="156"/>
        <v>442</v>
      </c>
      <c r="AA348" s="31">
        <f t="shared" si="157"/>
        <v>0.65459036327054398</v>
      </c>
      <c r="AB348" s="9">
        <v>3.4000000000000002E-2</v>
      </c>
      <c r="AC348" s="97">
        <f t="shared" si="163"/>
        <v>177</v>
      </c>
      <c r="AD348" s="31">
        <f t="shared" si="158"/>
        <v>-0.12234167187311264</v>
      </c>
      <c r="AE348" s="16">
        <v>0.92481598317560465</v>
      </c>
      <c r="AF348" s="8">
        <f t="shared" si="159"/>
        <v>64</v>
      </c>
      <c r="AG348" s="31">
        <f t="shared" si="160"/>
        <v>-0.58360151216195344</v>
      </c>
      <c r="AH348" s="12">
        <v>2.7243333333333326</v>
      </c>
      <c r="AI348" s="97">
        <f t="shared" si="164"/>
        <v>291</v>
      </c>
      <c r="AJ348" s="31">
        <f t="shared" si="161"/>
        <v>-0.1931327659843684</v>
      </c>
      <c r="AK348" s="11">
        <v>204804.02577873255</v>
      </c>
      <c r="AL348" s="36"/>
    </row>
    <row r="349" spans="1:38" x14ac:dyDescent="0.3">
      <c r="A349" t="s">
        <v>731</v>
      </c>
      <c r="B349" s="3" t="s">
        <v>71</v>
      </c>
      <c r="C349" s="4" t="s">
        <v>72</v>
      </c>
      <c r="D349" s="5" t="s">
        <v>37</v>
      </c>
      <c r="E349" s="34">
        <f t="shared" si="142"/>
        <v>1.7678485290192887</v>
      </c>
      <c r="F349" s="6">
        <f t="shared" si="143"/>
        <v>22.553015227076518</v>
      </c>
      <c r="G349" s="7">
        <f t="shared" si="144"/>
        <v>343</v>
      </c>
      <c r="H349" s="97">
        <f t="shared" si="145"/>
        <v>162</v>
      </c>
      <c r="I349" s="31">
        <f t="shared" si="146"/>
        <v>-0.39765614911215302</v>
      </c>
      <c r="J349" s="9">
        <v>1.3473053892215647E-2</v>
      </c>
      <c r="K349" s="8">
        <f t="shared" si="147"/>
        <v>484</v>
      </c>
      <c r="L349" s="31">
        <f t="shared" si="148"/>
        <v>0.82594597001191317</v>
      </c>
      <c r="M349" s="9">
        <v>1.3852813852813853E-2</v>
      </c>
      <c r="N349" s="8">
        <f t="shared" si="149"/>
        <v>229</v>
      </c>
      <c r="O349" s="31">
        <f t="shared" si="150"/>
        <v>0.12552982866881163</v>
      </c>
      <c r="P349" s="9">
        <v>5.3518628030751032E-2</v>
      </c>
      <c r="Q349" s="8">
        <f t="shared" si="151"/>
        <v>139</v>
      </c>
      <c r="R349" s="31">
        <f t="shared" si="152"/>
        <v>4.0876679417118124E-2</v>
      </c>
      <c r="S349" s="10">
        <v>1.0226110669242132</v>
      </c>
      <c r="T349" s="8">
        <f t="shared" si="153"/>
        <v>481</v>
      </c>
      <c r="U349" s="31">
        <f t="shared" si="154"/>
        <v>0.72222649094383318</v>
      </c>
      <c r="V349" s="16">
        <v>2.8787705012042666E-2</v>
      </c>
      <c r="W349" s="97">
        <f t="shared" si="162"/>
        <v>308</v>
      </c>
      <c r="X349" s="31">
        <f t="shared" si="155"/>
        <v>-0.13072096100641675</v>
      </c>
      <c r="Y349" s="11">
        <v>115789</v>
      </c>
      <c r="Z349" s="8">
        <f t="shared" si="156"/>
        <v>396</v>
      </c>
      <c r="AA349" s="31">
        <f t="shared" si="157"/>
        <v>0.53324641425342412</v>
      </c>
      <c r="AB349" s="9">
        <v>3.6000000000000004E-2</v>
      </c>
      <c r="AC349" s="97">
        <f t="shared" si="163"/>
        <v>386</v>
      </c>
      <c r="AD349" s="31">
        <f t="shared" si="158"/>
        <v>0.57501177010611204</v>
      </c>
      <c r="AE349" s="16">
        <v>0.96368311103969151</v>
      </c>
      <c r="AF349" s="8">
        <f t="shared" si="159"/>
        <v>66</v>
      </c>
      <c r="AG349" s="31">
        <f t="shared" si="160"/>
        <v>-0.5716557215006135</v>
      </c>
      <c r="AH349" s="12">
        <v>2.7113333333333336</v>
      </c>
      <c r="AI349" s="97">
        <f t="shared" si="164"/>
        <v>126</v>
      </c>
      <c r="AJ349" s="31">
        <f t="shared" si="161"/>
        <v>-0.24992087285352113</v>
      </c>
      <c r="AK349" s="11">
        <v>133144.83342801954</v>
      </c>
      <c r="AL349" s="36"/>
    </row>
    <row r="350" spans="1:38" x14ac:dyDescent="0.3">
      <c r="A350" t="s">
        <v>336</v>
      </c>
      <c r="B350" s="3" t="s">
        <v>1145</v>
      </c>
      <c r="C350" s="4" t="s">
        <v>224</v>
      </c>
      <c r="D350" s="5" t="s">
        <v>37</v>
      </c>
      <c r="E350" s="34">
        <f t="shared" si="142"/>
        <v>1.7714406419604605</v>
      </c>
      <c r="F350" s="6">
        <f t="shared" si="143"/>
        <v>22.541559712730884</v>
      </c>
      <c r="G350" s="7">
        <f t="shared" si="144"/>
        <v>344</v>
      </c>
      <c r="H350" s="97">
        <f t="shared" si="145"/>
        <v>292</v>
      </c>
      <c r="I350" s="31">
        <f t="shared" si="146"/>
        <v>-2.2773659822725783E-3</v>
      </c>
      <c r="J350" s="9">
        <v>4.6781685467816914E-2</v>
      </c>
      <c r="K350" s="8">
        <f t="shared" si="147"/>
        <v>360</v>
      </c>
      <c r="L350" s="31">
        <f t="shared" si="148"/>
        <v>0.43601615856876674</v>
      </c>
      <c r="M350" s="9">
        <v>2.7002700270027002E-2</v>
      </c>
      <c r="N350" s="8">
        <f t="shared" si="149"/>
        <v>320</v>
      </c>
      <c r="O350" s="31">
        <f t="shared" si="150"/>
        <v>0.41561318136403819</v>
      </c>
      <c r="P350" s="9">
        <v>3.4227567067530065E-2</v>
      </c>
      <c r="Q350" s="8">
        <f t="shared" si="151"/>
        <v>386</v>
      </c>
      <c r="R350" s="31">
        <f t="shared" si="152"/>
        <v>5.302226144051659E-2</v>
      </c>
      <c r="S350" s="10">
        <v>0</v>
      </c>
      <c r="T350" s="8">
        <f t="shared" si="153"/>
        <v>380</v>
      </c>
      <c r="U350" s="31">
        <f t="shared" si="154"/>
        <v>0.52635176361703129</v>
      </c>
      <c r="V350" s="16">
        <v>4.1479099678456595E-2</v>
      </c>
      <c r="W350" s="97">
        <f t="shared" si="162"/>
        <v>343</v>
      </c>
      <c r="X350" s="31">
        <f t="shared" si="155"/>
        <v>2.7517536075784169E-2</v>
      </c>
      <c r="Y350" s="11">
        <v>123083</v>
      </c>
      <c r="Z350" s="8">
        <f t="shared" si="156"/>
        <v>317</v>
      </c>
      <c r="AA350" s="31">
        <f t="shared" si="157"/>
        <v>0.35123049072774454</v>
      </c>
      <c r="AB350" s="9">
        <v>3.9E-2</v>
      </c>
      <c r="AC350" s="97">
        <f t="shared" si="163"/>
        <v>401</v>
      </c>
      <c r="AD350" s="31">
        <f t="shared" si="158"/>
        <v>0.61204797386314058</v>
      </c>
      <c r="AE350" s="16">
        <v>0.96574733096085408</v>
      </c>
      <c r="AF350" s="8">
        <f t="shared" si="159"/>
        <v>19</v>
      </c>
      <c r="AG350" s="31">
        <f t="shared" si="160"/>
        <v>-1.0357037433450103</v>
      </c>
      <c r="AH350" s="12">
        <v>3.2163333333333335</v>
      </c>
      <c r="AI350" s="97">
        <f t="shared" si="164"/>
        <v>113</v>
      </c>
      <c r="AJ350" s="31">
        <f t="shared" si="161"/>
        <v>-0.25540530975266362</v>
      </c>
      <c r="AK350" s="11">
        <v>126224.18858954041</v>
      </c>
      <c r="AL350" s="36"/>
    </row>
    <row r="351" spans="1:38" x14ac:dyDescent="0.3">
      <c r="A351" t="s">
        <v>1001</v>
      </c>
      <c r="B351" s="3" t="s">
        <v>364</v>
      </c>
      <c r="C351" s="4" t="s">
        <v>61</v>
      </c>
      <c r="D351" s="5" t="s">
        <v>44</v>
      </c>
      <c r="E351" s="34">
        <f t="shared" si="142"/>
        <v>1.7765646273314555</v>
      </c>
      <c r="F351" s="6">
        <f t="shared" si="143"/>
        <v>22.525218943694512</v>
      </c>
      <c r="G351" s="7">
        <f t="shared" si="144"/>
        <v>345</v>
      </c>
      <c r="H351" s="97">
        <f t="shared" si="145"/>
        <v>76</v>
      </c>
      <c r="I351" s="31">
        <f t="shared" si="146"/>
        <v>-0.76043624111523667</v>
      </c>
      <c r="J351" s="9">
        <v>-1.7089305402425592E-2</v>
      </c>
      <c r="K351" s="8">
        <f t="shared" si="147"/>
        <v>197</v>
      </c>
      <c r="L351" s="31">
        <f t="shared" si="148"/>
        <v>-0.11425354979237543</v>
      </c>
      <c r="M351" s="9">
        <v>4.555984555984556E-2</v>
      </c>
      <c r="N351" s="8">
        <f t="shared" si="149"/>
        <v>502</v>
      </c>
      <c r="O351" s="31">
        <f t="shared" si="150"/>
        <v>0.83738922147428219</v>
      </c>
      <c r="P351" s="9">
        <v>6.1787072243346007E-3</v>
      </c>
      <c r="Q351" s="8">
        <f t="shared" si="151"/>
        <v>386</v>
      </c>
      <c r="R351" s="31">
        <f t="shared" si="152"/>
        <v>5.302226144051659E-2</v>
      </c>
      <c r="S351" s="10">
        <v>0</v>
      </c>
      <c r="T351" s="8">
        <f t="shared" si="153"/>
        <v>477</v>
      </c>
      <c r="U351" s="31">
        <f t="shared" si="154"/>
        <v>0.71041720772898576</v>
      </c>
      <c r="V351" s="16">
        <v>2.9552868931107274E-2</v>
      </c>
      <c r="W351" s="97">
        <f t="shared" si="162"/>
        <v>311</v>
      </c>
      <c r="X351" s="31">
        <f t="shared" si="155"/>
        <v>-9.8244537900843018E-2</v>
      </c>
      <c r="Y351" s="11">
        <v>117286</v>
      </c>
      <c r="Z351" s="8">
        <f t="shared" si="156"/>
        <v>246</v>
      </c>
      <c r="AA351" s="31">
        <f t="shared" si="157"/>
        <v>0.16921456720206457</v>
      </c>
      <c r="AB351" s="9">
        <v>4.2000000000000003E-2</v>
      </c>
      <c r="AC351" s="97">
        <f t="shared" si="163"/>
        <v>307</v>
      </c>
      <c r="AD351" s="31">
        <f t="shared" si="158"/>
        <v>0.35507747621339319</v>
      </c>
      <c r="AE351" s="16">
        <v>0.95142503097893427</v>
      </c>
      <c r="AF351" s="8">
        <f t="shared" si="159"/>
        <v>298</v>
      </c>
      <c r="AG351" s="31">
        <f t="shared" si="160"/>
        <v>4.9831695213763655E-2</v>
      </c>
      <c r="AH351" s="12">
        <v>2.0350000000000001</v>
      </c>
      <c r="AI351" s="97">
        <f t="shared" si="164"/>
        <v>329</v>
      </c>
      <c r="AJ351" s="31">
        <f t="shared" si="161"/>
        <v>-0.17638817961392703</v>
      </c>
      <c r="AK351" s="11">
        <v>225933.5122452795</v>
      </c>
      <c r="AL351" s="36"/>
    </row>
    <row r="352" spans="1:38" x14ac:dyDescent="0.3">
      <c r="A352" t="s">
        <v>420</v>
      </c>
      <c r="B352" s="3" t="s">
        <v>785</v>
      </c>
      <c r="C352" s="4" t="s">
        <v>43</v>
      </c>
      <c r="D352" s="5" t="s">
        <v>44</v>
      </c>
      <c r="E352" s="34">
        <f t="shared" si="142"/>
        <v>1.7958687424181907</v>
      </c>
      <c r="F352" s="6">
        <f t="shared" si="143"/>
        <v>22.463656690244388</v>
      </c>
      <c r="G352" s="7">
        <f t="shared" si="144"/>
        <v>346</v>
      </c>
      <c r="H352" s="97">
        <f t="shared" si="145"/>
        <v>122</v>
      </c>
      <c r="I352" s="31">
        <f t="shared" si="146"/>
        <v>-0.52394332397138765</v>
      </c>
      <c r="J352" s="9">
        <v>2.834008097166052E-3</v>
      </c>
      <c r="K352" s="8">
        <f t="shared" si="147"/>
        <v>535</v>
      </c>
      <c r="L352" s="31">
        <f t="shared" si="148"/>
        <v>1.236719487151499</v>
      </c>
      <c r="M352" s="9">
        <v>0</v>
      </c>
      <c r="N352" s="8">
        <f t="shared" si="149"/>
        <v>490</v>
      </c>
      <c r="O352" s="31">
        <f t="shared" si="150"/>
        <v>0.80286580196253454</v>
      </c>
      <c r="P352" s="9">
        <v>8.4745762711864406E-3</v>
      </c>
      <c r="Q352" s="8">
        <f t="shared" si="151"/>
        <v>74</v>
      </c>
      <c r="R352" s="31">
        <f t="shared" si="152"/>
        <v>2.904763546197402E-2</v>
      </c>
      <c r="S352" s="10">
        <v>2.0185708518368997</v>
      </c>
      <c r="T352" s="8">
        <f t="shared" si="153"/>
        <v>332</v>
      </c>
      <c r="U352" s="31">
        <f t="shared" si="154"/>
        <v>0.42910136906585156</v>
      </c>
      <c r="V352" s="16">
        <v>4.7780285929270125E-2</v>
      </c>
      <c r="W352" s="97">
        <f t="shared" si="162"/>
        <v>226</v>
      </c>
      <c r="X352" s="31">
        <f t="shared" si="155"/>
        <v>-0.41684757713160836</v>
      </c>
      <c r="Y352" s="11">
        <v>102600</v>
      </c>
      <c r="Z352" s="8">
        <f t="shared" si="156"/>
        <v>366</v>
      </c>
      <c r="AA352" s="31">
        <f t="shared" si="157"/>
        <v>0.47257443974486407</v>
      </c>
      <c r="AB352" s="9">
        <v>3.7000000000000005E-2</v>
      </c>
      <c r="AC352" s="97">
        <f t="shared" si="163"/>
        <v>363</v>
      </c>
      <c r="AD352" s="31">
        <f t="shared" si="158"/>
        <v>0.4924557662416893</v>
      </c>
      <c r="AE352" s="16">
        <v>0.95908183632734534</v>
      </c>
      <c r="AF352" s="8">
        <f t="shared" si="159"/>
        <v>81</v>
      </c>
      <c r="AG352" s="31">
        <f t="shared" si="160"/>
        <v>-0.5100889542460102</v>
      </c>
      <c r="AH352" s="12">
        <v>2.6443333333333334</v>
      </c>
      <c r="AI352" s="97">
        <f t="shared" si="164"/>
        <v>110</v>
      </c>
      <c r="AJ352" s="31">
        <f t="shared" si="161"/>
        <v>-0.25600198064255897</v>
      </c>
      <c r="AK352" s="11">
        <v>125471.26766249495</v>
      </c>
      <c r="AL352" s="36"/>
    </row>
    <row r="353" spans="1:38" x14ac:dyDescent="0.3">
      <c r="A353" t="s">
        <v>128</v>
      </c>
      <c r="B353" s="3" t="s">
        <v>192</v>
      </c>
      <c r="C353" s="4" t="s">
        <v>77</v>
      </c>
      <c r="D353" s="5" t="s">
        <v>37</v>
      </c>
      <c r="E353" s="34">
        <f t="shared" si="142"/>
        <v>1.7990182651176112</v>
      </c>
      <c r="F353" s="6">
        <f t="shared" si="143"/>
        <v>22.453612628975719</v>
      </c>
      <c r="G353" s="7">
        <f t="shared" si="144"/>
        <v>347</v>
      </c>
      <c r="H353" s="97">
        <f t="shared" si="145"/>
        <v>332</v>
      </c>
      <c r="I353" s="31">
        <f t="shared" si="146"/>
        <v>0.11829753795513269</v>
      </c>
      <c r="J353" s="9">
        <v>5.6939501779359469E-2</v>
      </c>
      <c r="K353" s="8">
        <f t="shared" si="147"/>
        <v>9</v>
      </c>
      <c r="L353" s="31">
        <f t="shared" si="148"/>
        <v>-3.8360619429208551</v>
      </c>
      <c r="M353" s="9">
        <v>0.17107309486780714</v>
      </c>
      <c r="N353" s="8">
        <f t="shared" si="149"/>
        <v>381</v>
      </c>
      <c r="O353" s="31">
        <f t="shared" si="150"/>
        <v>0.56353888077044156</v>
      </c>
      <c r="P353" s="9">
        <v>2.4390243902439025E-2</v>
      </c>
      <c r="Q353" s="8">
        <f t="shared" si="151"/>
        <v>386</v>
      </c>
      <c r="R353" s="31">
        <f t="shared" si="152"/>
        <v>5.302226144051659E-2</v>
      </c>
      <c r="S353" s="10">
        <v>0</v>
      </c>
      <c r="T353" s="8">
        <f t="shared" si="153"/>
        <v>193</v>
      </c>
      <c r="U353" s="31">
        <f t="shared" si="154"/>
        <v>-6.3693362266524681E-2</v>
      </c>
      <c r="V353" s="16">
        <v>7.9710144927536225E-2</v>
      </c>
      <c r="W353" s="97">
        <f t="shared" si="162"/>
        <v>120</v>
      </c>
      <c r="X353" s="31">
        <f t="shared" si="155"/>
        <v>-0.7742617859922144</v>
      </c>
      <c r="Y353" s="11">
        <v>86125</v>
      </c>
      <c r="Z353" s="8">
        <f t="shared" si="156"/>
        <v>560</v>
      </c>
      <c r="AA353" s="31">
        <f t="shared" si="157"/>
        <v>1.2006381338475836</v>
      </c>
      <c r="AB353" s="9">
        <v>2.5000000000000001E-2</v>
      </c>
      <c r="AC353" s="97">
        <f t="shared" si="163"/>
        <v>493</v>
      </c>
      <c r="AD353" s="31">
        <f t="shared" si="158"/>
        <v>0.83656570122410179</v>
      </c>
      <c r="AE353" s="16">
        <v>0.97826086956521741</v>
      </c>
      <c r="AF353" s="8">
        <f t="shared" si="159"/>
        <v>562</v>
      </c>
      <c r="AG353" s="31">
        <f t="shared" si="160"/>
        <v>1.5363168767390825</v>
      </c>
      <c r="AH353" s="12">
        <v>0.41733333333333339</v>
      </c>
      <c r="AI353" s="97">
        <f t="shared" si="164"/>
        <v>552</v>
      </c>
      <c r="AJ353" s="31">
        <f t="shared" si="161"/>
        <v>2.1142812726014668</v>
      </c>
      <c r="AK353" s="11">
        <v>3116459.9259259258</v>
      </c>
      <c r="AL353" s="36"/>
    </row>
    <row r="354" spans="1:38" x14ac:dyDescent="0.3">
      <c r="A354" t="s">
        <v>432</v>
      </c>
      <c r="B354" s="3" t="s">
        <v>503</v>
      </c>
      <c r="C354" s="4" t="s">
        <v>43</v>
      </c>
      <c r="D354" s="5" t="s">
        <v>44</v>
      </c>
      <c r="E354" s="34">
        <f t="shared" si="142"/>
        <v>1.8216614796233479</v>
      </c>
      <c r="F354" s="6">
        <f t="shared" si="143"/>
        <v>22.381401740050514</v>
      </c>
      <c r="G354" s="7">
        <f t="shared" si="144"/>
        <v>348</v>
      </c>
      <c r="H354" s="97">
        <f t="shared" si="145"/>
        <v>200</v>
      </c>
      <c r="I354" s="31">
        <f t="shared" si="146"/>
        <v>-0.2934681007474223</v>
      </c>
      <c r="J354" s="9">
        <v>2.2250361794500684E-2</v>
      </c>
      <c r="K354" s="8">
        <f t="shared" si="147"/>
        <v>361</v>
      </c>
      <c r="L354" s="31">
        <f t="shared" si="148"/>
        <v>0.4386366053984726</v>
      </c>
      <c r="M354" s="9">
        <v>2.6914329037149357E-2</v>
      </c>
      <c r="N354" s="8">
        <f t="shared" si="149"/>
        <v>484</v>
      </c>
      <c r="O354" s="31">
        <f t="shared" si="150"/>
        <v>0.79556826755213716</v>
      </c>
      <c r="P354" s="9">
        <v>8.9598753408648233E-3</v>
      </c>
      <c r="Q354" s="8">
        <f t="shared" si="151"/>
        <v>328</v>
      </c>
      <c r="R354" s="31">
        <f t="shared" si="152"/>
        <v>5.0920504280762564E-2</v>
      </c>
      <c r="S354" s="10">
        <v>0.17695983011856309</v>
      </c>
      <c r="T354" s="8">
        <f t="shared" si="153"/>
        <v>533</v>
      </c>
      <c r="U354" s="31">
        <f t="shared" si="154"/>
        <v>0.92380595160542356</v>
      </c>
      <c r="V354" s="16">
        <v>1.5726681127982648E-2</v>
      </c>
      <c r="W354" s="97">
        <f t="shared" si="162"/>
        <v>164</v>
      </c>
      <c r="X354" s="31">
        <f t="shared" si="155"/>
        <v>-0.64153582970637602</v>
      </c>
      <c r="Y354" s="11">
        <v>92243</v>
      </c>
      <c r="Z354" s="8">
        <f t="shared" si="156"/>
        <v>218</v>
      </c>
      <c r="AA354" s="31">
        <f t="shared" si="157"/>
        <v>0.10854259269350501</v>
      </c>
      <c r="AB354" s="9">
        <v>4.2999999999999997E-2</v>
      </c>
      <c r="AC354" s="97">
        <f t="shared" si="163"/>
        <v>423</v>
      </c>
      <c r="AD354" s="31">
        <f t="shared" si="158"/>
        <v>0.66694310590269135</v>
      </c>
      <c r="AE354" s="16">
        <v>0.96880692167577409</v>
      </c>
      <c r="AF354" s="8">
        <f t="shared" si="159"/>
        <v>156</v>
      </c>
      <c r="AG354" s="31">
        <f t="shared" si="160"/>
        <v>-0.24023660622956547</v>
      </c>
      <c r="AH354" s="12">
        <v>2.3506666666666667</v>
      </c>
      <c r="AI354" s="97">
        <f t="shared" si="164"/>
        <v>169</v>
      </c>
      <c r="AJ354" s="31">
        <f t="shared" si="161"/>
        <v>-0.23526434924066794</v>
      </c>
      <c r="AK354" s="11">
        <v>151639.45673332154</v>
      </c>
      <c r="AL354" s="36"/>
    </row>
    <row r="355" spans="1:38" x14ac:dyDescent="0.3">
      <c r="A355" t="s">
        <v>233</v>
      </c>
      <c r="B355" s="3" t="s">
        <v>967</v>
      </c>
      <c r="C355" s="4" t="s">
        <v>224</v>
      </c>
      <c r="D355" s="5" t="s">
        <v>37</v>
      </c>
      <c r="E355" s="34">
        <f t="shared" si="142"/>
        <v>1.8502376641017744</v>
      </c>
      <c r="F355" s="6">
        <f t="shared" si="143"/>
        <v>22.29027017024822</v>
      </c>
      <c r="G355" s="7">
        <f t="shared" si="144"/>
        <v>349</v>
      </c>
      <c r="H355" s="97">
        <f t="shared" si="145"/>
        <v>452</v>
      </c>
      <c r="I355" s="31">
        <f t="shared" si="146"/>
        <v>0.54870349033083166</v>
      </c>
      <c r="J355" s="9">
        <v>9.3198992443324968E-2</v>
      </c>
      <c r="K355" s="8">
        <f t="shared" si="147"/>
        <v>394</v>
      </c>
      <c r="L355" s="31">
        <f t="shared" si="148"/>
        <v>0.55202095697267117</v>
      </c>
      <c r="M355" s="9">
        <v>2.3090586145648313E-2</v>
      </c>
      <c r="N355" s="8">
        <f t="shared" si="149"/>
        <v>337</v>
      </c>
      <c r="O355" s="31">
        <f t="shared" si="150"/>
        <v>0.45184356560251443</v>
      </c>
      <c r="P355" s="9">
        <v>3.1818181818181815E-2</v>
      </c>
      <c r="Q355" s="8">
        <f t="shared" si="151"/>
        <v>386</v>
      </c>
      <c r="R355" s="31">
        <f t="shared" si="152"/>
        <v>5.302226144051659E-2</v>
      </c>
      <c r="S355" s="10">
        <v>0</v>
      </c>
      <c r="T355" s="8">
        <f t="shared" si="153"/>
        <v>325</v>
      </c>
      <c r="U355" s="31">
        <f t="shared" si="154"/>
        <v>0.37817504953925485</v>
      </c>
      <c r="V355" s="16">
        <v>5.1079976649153529E-2</v>
      </c>
      <c r="W355" s="97">
        <f t="shared" si="162"/>
        <v>399</v>
      </c>
      <c r="X355" s="31">
        <f t="shared" si="155"/>
        <v>0.38959602747994282</v>
      </c>
      <c r="Y355" s="11">
        <v>139773</v>
      </c>
      <c r="Z355" s="8">
        <f t="shared" si="156"/>
        <v>180</v>
      </c>
      <c r="AA355" s="31">
        <f t="shared" si="157"/>
        <v>-7.3473330832174943E-2</v>
      </c>
      <c r="AB355" s="9">
        <v>4.5999999999999999E-2</v>
      </c>
      <c r="AC355" s="97">
        <f t="shared" si="163"/>
        <v>325</v>
      </c>
      <c r="AD355" s="31">
        <f t="shared" si="158"/>
        <v>0.39531996242823375</v>
      </c>
      <c r="AE355" s="16">
        <v>0.95366795366795365</v>
      </c>
      <c r="AF355" s="8">
        <f t="shared" si="159"/>
        <v>336</v>
      </c>
      <c r="AG355" s="31">
        <f t="shared" si="160"/>
        <v>0.11783081128601176</v>
      </c>
      <c r="AH355" s="12">
        <v>1.9610000000000003</v>
      </c>
      <c r="AI355" s="97">
        <f t="shared" si="164"/>
        <v>287</v>
      </c>
      <c r="AJ355" s="31">
        <f t="shared" si="161"/>
        <v>-0.19553874481556721</v>
      </c>
      <c r="AK355" s="11">
        <v>201767.99395161291</v>
      </c>
      <c r="AL355" s="36"/>
    </row>
    <row r="356" spans="1:38" x14ac:dyDescent="0.3">
      <c r="A356" t="s">
        <v>408</v>
      </c>
      <c r="B356" s="3" t="s">
        <v>381</v>
      </c>
      <c r="C356" s="4" t="s">
        <v>43</v>
      </c>
      <c r="D356" s="5" t="s">
        <v>44</v>
      </c>
      <c r="E356" s="34">
        <f t="shared" si="142"/>
        <v>1.860510101628515</v>
      </c>
      <c r="F356" s="6">
        <f t="shared" si="143"/>
        <v>22.25751060578591</v>
      </c>
      <c r="G356" s="7">
        <f t="shared" si="144"/>
        <v>350</v>
      </c>
      <c r="H356" s="97">
        <f t="shared" si="145"/>
        <v>177</v>
      </c>
      <c r="I356" s="31">
        <f t="shared" si="146"/>
        <v>-0.35840163167529121</v>
      </c>
      <c r="J356" s="9">
        <v>1.6780045351473927E-2</v>
      </c>
      <c r="K356" s="8">
        <f t="shared" si="147"/>
        <v>267</v>
      </c>
      <c r="L356" s="31">
        <f t="shared" si="148"/>
        <v>0.15475047393320557</v>
      </c>
      <c r="M356" s="9">
        <v>3.6488027366020526E-2</v>
      </c>
      <c r="N356" s="8">
        <f t="shared" si="149"/>
        <v>345</v>
      </c>
      <c r="O356" s="31">
        <f t="shared" si="150"/>
        <v>0.46263580736657967</v>
      </c>
      <c r="P356" s="9">
        <v>3.1100478468899521E-2</v>
      </c>
      <c r="Q356" s="8">
        <f t="shared" si="151"/>
        <v>386</v>
      </c>
      <c r="R356" s="31">
        <f t="shared" si="152"/>
        <v>5.302226144051659E-2</v>
      </c>
      <c r="S356" s="10">
        <v>0</v>
      </c>
      <c r="T356" s="8">
        <f t="shared" si="153"/>
        <v>405</v>
      </c>
      <c r="U356" s="31">
        <f t="shared" si="154"/>
        <v>0.5839810921619617</v>
      </c>
      <c r="V356" s="16">
        <v>3.7745098039215684E-2</v>
      </c>
      <c r="W356" s="97">
        <f t="shared" si="162"/>
        <v>342</v>
      </c>
      <c r="X356" s="31">
        <f t="shared" si="155"/>
        <v>1.9794351957157418E-2</v>
      </c>
      <c r="Y356" s="11">
        <v>122727</v>
      </c>
      <c r="Z356" s="8">
        <f t="shared" si="156"/>
        <v>266</v>
      </c>
      <c r="AA356" s="31">
        <f t="shared" si="157"/>
        <v>0.22988654171062498</v>
      </c>
      <c r="AB356" s="9">
        <v>4.0999999999999995E-2</v>
      </c>
      <c r="AC356" s="97">
        <f t="shared" si="163"/>
        <v>409</v>
      </c>
      <c r="AD356" s="31">
        <f t="shared" si="158"/>
        <v>0.62854268170532179</v>
      </c>
      <c r="AE356" s="16">
        <v>0.96666666666666667</v>
      </c>
      <c r="AF356" s="8">
        <f t="shared" si="159"/>
        <v>248</v>
      </c>
      <c r="AG356" s="31">
        <f t="shared" si="160"/>
        <v>-5.3085885868558114E-2</v>
      </c>
      <c r="AH356" s="12">
        <v>2.1470000000000002</v>
      </c>
      <c r="AI356" s="97">
        <f t="shared" si="164"/>
        <v>233</v>
      </c>
      <c r="AJ356" s="31">
        <f t="shared" si="161"/>
        <v>-0.21267349524394566</v>
      </c>
      <c r="AK356" s="11">
        <v>180146.17127564675</v>
      </c>
      <c r="AL356" s="36"/>
    </row>
    <row r="357" spans="1:38" x14ac:dyDescent="0.3">
      <c r="A357" t="s">
        <v>126</v>
      </c>
      <c r="B357" s="3" t="s">
        <v>911</v>
      </c>
      <c r="C357" s="4" t="s">
        <v>143</v>
      </c>
      <c r="D357" s="5" t="s">
        <v>44</v>
      </c>
      <c r="E357" s="34">
        <f t="shared" si="142"/>
        <v>1.8969175204851143</v>
      </c>
      <c r="F357" s="6">
        <f t="shared" si="143"/>
        <v>22.141404649255698</v>
      </c>
      <c r="G357" s="7">
        <f t="shared" si="144"/>
        <v>351</v>
      </c>
      <c r="H357" s="97">
        <f t="shared" si="145"/>
        <v>124</v>
      </c>
      <c r="I357" s="31">
        <f t="shared" si="146"/>
        <v>-0.51276925823716535</v>
      </c>
      <c r="J357" s="9">
        <v>3.7753657385559691E-3</v>
      </c>
      <c r="K357" s="8">
        <f t="shared" si="147"/>
        <v>372</v>
      </c>
      <c r="L357" s="31">
        <f t="shared" si="148"/>
        <v>0.4800761243636677</v>
      </c>
      <c r="M357" s="9">
        <v>2.5516834022445364E-2</v>
      </c>
      <c r="N357" s="8">
        <f t="shared" si="149"/>
        <v>315</v>
      </c>
      <c r="O357" s="31">
        <f t="shared" si="150"/>
        <v>0.39823700666608947</v>
      </c>
      <c r="P357" s="9">
        <v>3.5383113714006834E-2</v>
      </c>
      <c r="Q357" s="8">
        <f t="shared" si="151"/>
        <v>329</v>
      </c>
      <c r="R357" s="31">
        <f t="shared" si="152"/>
        <v>5.099173962835777E-2</v>
      </c>
      <c r="S357" s="10">
        <v>0.1709620891567295</v>
      </c>
      <c r="T357" s="8">
        <f t="shared" si="153"/>
        <v>400</v>
      </c>
      <c r="U357" s="31">
        <f t="shared" si="154"/>
        <v>0.57119617859904925</v>
      </c>
      <c r="V357" s="16">
        <v>3.8573476391121152E-2</v>
      </c>
      <c r="W357" s="97">
        <f t="shared" si="162"/>
        <v>389</v>
      </c>
      <c r="X357" s="31">
        <f t="shared" si="155"/>
        <v>0.27561397871796262</v>
      </c>
      <c r="Y357" s="11">
        <v>134519</v>
      </c>
      <c r="Z357" s="8">
        <f t="shared" si="156"/>
        <v>291</v>
      </c>
      <c r="AA357" s="31">
        <f t="shared" si="157"/>
        <v>0.29055851621918455</v>
      </c>
      <c r="AB357" s="9">
        <v>0.04</v>
      </c>
      <c r="AC357" s="97">
        <f t="shared" si="163"/>
        <v>298</v>
      </c>
      <c r="AD357" s="31">
        <f t="shared" si="158"/>
        <v>0.33032340965781704</v>
      </c>
      <c r="AE357" s="16">
        <v>0.95004535833081338</v>
      </c>
      <c r="AF357" s="8">
        <f t="shared" si="159"/>
        <v>335</v>
      </c>
      <c r="AG357" s="31">
        <f t="shared" si="160"/>
        <v>0.11721820663671249</v>
      </c>
      <c r="AH357" s="12">
        <v>1.9616666666666667</v>
      </c>
      <c r="AI357" s="97">
        <f t="shared" si="164"/>
        <v>356</v>
      </c>
      <c r="AJ357" s="31">
        <f t="shared" si="161"/>
        <v>-0.16453830877660033</v>
      </c>
      <c r="AK357" s="11">
        <v>240886.50540667606</v>
      </c>
      <c r="AL357" s="36"/>
    </row>
    <row r="358" spans="1:38" x14ac:dyDescent="0.3">
      <c r="A358" t="s">
        <v>842</v>
      </c>
      <c r="B358" s="3" t="s">
        <v>618</v>
      </c>
      <c r="C358" s="4" t="s">
        <v>89</v>
      </c>
      <c r="D358" s="5" t="s">
        <v>37</v>
      </c>
      <c r="E358" s="34">
        <f t="shared" si="142"/>
        <v>1.9260767965730965</v>
      </c>
      <c r="F358" s="6">
        <f t="shared" si="143"/>
        <v>22.048413557103338</v>
      </c>
      <c r="G358" s="7">
        <f t="shared" si="144"/>
        <v>352</v>
      </c>
      <c r="H358" s="97">
        <f t="shared" si="145"/>
        <v>345</v>
      </c>
      <c r="I358" s="31">
        <f t="shared" si="146"/>
        <v>0.15230137221416393</v>
      </c>
      <c r="J358" s="9">
        <v>5.9804150151550495E-2</v>
      </c>
      <c r="K358" s="8">
        <f t="shared" si="147"/>
        <v>181</v>
      </c>
      <c r="L358" s="31">
        <f t="shared" si="148"/>
        <v>-0.16783923551424504</v>
      </c>
      <c r="M358" s="9">
        <v>4.736695458344943E-2</v>
      </c>
      <c r="N358" s="8">
        <f t="shared" si="149"/>
        <v>435</v>
      </c>
      <c r="O358" s="31">
        <f t="shared" si="150"/>
        <v>0.68719395561436469</v>
      </c>
      <c r="P358" s="9">
        <v>1.6166960611405056E-2</v>
      </c>
      <c r="Q358" s="8">
        <f t="shared" si="151"/>
        <v>348</v>
      </c>
      <c r="R358" s="31">
        <f t="shared" si="152"/>
        <v>5.1715801237043925E-2</v>
      </c>
      <c r="S358" s="10">
        <v>0.10999890001099989</v>
      </c>
      <c r="T358" s="8">
        <f t="shared" si="153"/>
        <v>457</v>
      </c>
      <c r="U358" s="31">
        <f t="shared" si="154"/>
        <v>0.67293793757921505</v>
      </c>
      <c r="V358" s="16">
        <v>3.1981279251170044E-2</v>
      </c>
      <c r="W358" s="97">
        <v>308</v>
      </c>
      <c r="X358" s="31">
        <f t="shared" si="155"/>
        <v>-0.13492966246432009</v>
      </c>
      <c r="Y358" s="11">
        <v>115595</v>
      </c>
      <c r="Z358" s="8">
        <f t="shared" si="156"/>
        <v>396</v>
      </c>
      <c r="AA358" s="31">
        <f t="shared" si="157"/>
        <v>0.53324641425342412</v>
      </c>
      <c r="AB358" s="9">
        <v>3.6000000000000004E-2</v>
      </c>
      <c r="AC358" s="97">
        <v>308</v>
      </c>
      <c r="AD358" s="31">
        <f t="shared" si="158"/>
        <v>0.17938959504875804</v>
      </c>
      <c r="AE358" s="16">
        <v>0.9416330332194971</v>
      </c>
      <c r="AF358" s="8">
        <f t="shared" si="159"/>
        <v>255</v>
      </c>
      <c r="AG358" s="31">
        <f t="shared" si="160"/>
        <v>-4.0833792882567152E-2</v>
      </c>
      <c r="AH358" s="12">
        <v>2.1336666666666666</v>
      </c>
      <c r="AI358" s="97">
        <v>308</v>
      </c>
      <c r="AJ358" s="31">
        <f t="shared" si="161"/>
        <v>-0.19753732259890769</v>
      </c>
      <c r="AK358" s="11">
        <v>199246.0491695083</v>
      </c>
      <c r="AL358" s="36"/>
    </row>
    <row r="359" spans="1:38" x14ac:dyDescent="0.3">
      <c r="A359" t="s">
        <v>177</v>
      </c>
      <c r="B359" s="3" t="s">
        <v>421</v>
      </c>
      <c r="C359" s="4" t="s">
        <v>72</v>
      </c>
      <c r="D359" s="5" t="s">
        <v>37</v>
      </c>
      <c r="E359" s="34">
        <f t="shared" si="142"/>
        <v>1.9596434817405044</v>
      </c>
      <c r="F359" s="6">
        <f t="shared" si="143"/>
        <v>21.941366910806853</v>
      </c>
      <c r="G359" s="7">
        <f t="shared" si="144"/>
        <v>353</v>
      </c>
      <c r="H359" s="97">
        <f t="shared" si="145"/>
        <v>420</v>
      </c>
      <c r="I359" s="31">
        <f t="shared" si="146"/>
        <v>0.38454483591776839</v>
      </c>
      <c r="J359" s="9">
        <v>7.9369469026548733E-2</v>
      </c>
      <c r="K359" s="8">
        <f t="shared" si="147"/>
        <v>126</v>
      </c>
      <c r="L359" s="31">
        <f t="shared" si="148"/>
        <v>-0.43667515929629236</v>
      </c>
      <c r="M359" s="9">
        <v>5.6433103820710137E-2</v>
      </c>
      <c r="N359" s="8">
        <f t="shared" si="149"/>
        <v>402</v>
      </c>
      <c r="O359" s="31">
        <f t="shared" si="150"/>
        <v>0.62908247208951451</v>
      </c>
      <c r="P359" s="9">
        <v>2.0031478036915153E-2</v>
      </c>
      <c r="Q359" s="8">
        <f t="shared" si="151"/>
        <v>278</v>
      </c>
      <c r="R359" s="31">
        <f t="shared" si="152"/>
        <v>4.9218447159908731E-2</v>
      </c>
      <c r="S359" s="10">
        <v>0.32026646169613116</v>
      </c>
      <c r="T359" s="8">
        <f t="shared" si="153"/>
        <v>281</v>
      </c>
      <c r="U359" s="31">
        <f t="shared" si="154"/>
        <v>0.25014932264230422</v>
      </c>
      <c r="V359" s="16">
        <v>5.9375202121466915E-2</v>
      </c>
      <c r="W359" s="97">
        <f t="shared" ref="W359:W365" si="165">RANK(Y359,Y$7:Y$570,1)</f>
        <v>302</v>
      </c>
      <c r="X359" s="31">
        <f t="shared" si="155"/>
        <v>-0.14137288067564632</v>
      </c>
      <c r="Y359" s="11">
        <v>115298</v>
      </c>
      <c r="Z359" s="8">
        <f t="shared" si="156"/>
        <v>442</v>
      </c>
      <c r="AA359" s="31">
        <f t="shared" si="157"/>
        <v>0.65459036327054398</v>
      </c>
      <c r="AB359" s="9">
        <v>3.4000000000000002E-2</v>
      </c>
      <c r="AC359" s="97">
        <f t="shared" ref="AC359:AC365" si="166">RANK(AE359,AE$7:AE$570,1)</f>
        <v>430</v>
      </c>
      <c r="AD359" s="31">
        <f t="shared" si="158"/>
        <v>0.67345047799057112</v>
      </c>
      <c r="AE359" s="16">
        <v>0.96916961130742052</v>
      </c>
      <c r="AF359" s="8">
        <f t="shared" si="159"/>
        <v>123</v>
      </c>
      <c r="AG359" s="31">
        <f t="shared" si="160"/>
        <v>-0.34039746639003921</v>
      </c>
      <c r="AH359" s="12">
        <v>2.4596666666666667</v>
      </c>
      <c r="AI359" s="97">
        <f t="shared" ref="AI359:AI365" si="167">RANK(AK359,AK$7:AK$570,1)</f>
        <v>182</v>
      </c>
      <c r="AJ359" s="31">
        <f t="shared" si="161"/>
        <v>-0.22937109317820392</v>
      </c>
      <c r="AK359" s="11">
        <v>159075.97809377403</v>
      </c>
      <c r="AL359" s="36"/>
    </row>
    <row r="360" spans="1:38" x14ac:dyDescent="0.3">
      <c r="A360" t="s">
        <v>862</v>
      </c>
      <c r="B360" s="3" t="s">
        <v>971</v>
      </c>
      <c r="C360" s="4" t="s">
        <v>199</v>
      </c>
      <c r="D360" s="5" t="s">
        <v>33</v>
      </c>
      <c r="E360" s="34">
        <f t="shared" si="142"/>
        <v>1.9601904201843021</v>
      </c>
      <c r="F360" s="6">
        <f t="shared" si="143"/>
        <v>21.939622683581341</v>
      </c>
      <c r="G360" s="7">
        <f t="shared" si="144"/>
        <v>354</v>
      </c>
      <c r="H360" s="97">
        <f t="shared" si="145"/>
        <v>349</v>
      </c>
      <c r="I360" s="31">
        <f t="shared" si="146"/>
        <v>0.15909597085816282</v>
      </c>
      <c r="J360" s="9">
        <v>6.0376560186164552E-2</v>
      </c>
      <c r="K360" s="8">
        <f t="shared" si="147"/>
        <v>417</v>
      </c>
      <c r="L360" s="31">
        <f t="shared" si="148"/>
        <v>0.61446442559651904</v>
      </c>
      <c r="M360" s="9">
        <v>2.0984759671746775E-2</v>
      </c>
      <c r="N360" s="8">
        <f t="shared" si="149"/>
        <v>478</v>
      </c>
      <c r="O360" s="31">
        <f t="shared" si="150"/>
        <v>0.7808460444119375</v>
      </c>
      <c r="P360" s="9">
        <v>9.9389294695246076E-3</v>
      </c>
      <c r="Q360" s="8">
        <f t="shared" si="151"/>
        <v>318</v>
      </c>
      <c r="R360" s="31">
        <f t="shared" si="152"/>
        <v>5.0652731931744348E-2</v>
      </c>
      <c r="S360" s="10">
        <v>0.19950522703694837</v>
      </c>
      <c r="T360" s="8">
        <f t="shared" si="153"/>
        <v>476</v>
      </c>
      <c r="U360" s="31">
        <f t="shared" si="154"/>
        <v>0.7060195063788921</v>
      </c>
      <c r="V360" s="16">
        <v>2.9837811068466013E-2</v>
      </c>
      <c r="W360" s="97">
        <f t="shared" si="165"/>
        <v>379</v>
      </c>
      <c r="X360" s="31">
        <f t="shared" si="155"/>
        <v>0.18276221459514663</v>
      </c>
      <c r="Y360" s="11">
        <v>130239</v>
      </c>
      <c r="Z360" s="8">
        <f t="shared" si="156"/>
        <v>246</v>
      </c>
      <c r="AA360" s="31">
        <f t="shared" si="157"/>
        <v>0.16921456720206457</v>
      </c>
      <c r="AB360" s="9">
        <v>4.2000000000000003E-2</v>
      </c>
      <c r="AC360" s="97">
        <f t="shared" si="166"/>
        <v>182</v>
      </c>
      <c r="AD360" s="31">
        <f t="shared" si="158"/>
        <v>-0.11152387641014501</v>
      </c>
      <c r="AE360" s="16">
        <v>0.92541891508094287</v>
      </c>
      <c r="AF360" s="8">
        <f t="shared" si="159"/>
        <v>341</v>
      </c>
      <c r="AG360" s="31">
        <f t="shared" si="160"/>
        <v>0.1288576949734038</v>
      </c>
      <c r="AH360" s="12">
        <v>1.9489999999999998</v>
      </c>
      <c r="AI360" s="97">
        <f t="shared" si="167"/>
        <v>340</v>
      </c>
      <c r="AJ360" s="31">
        <f t="shared" si="161"/>
        <v>-0.17354116312943862</v>
      </c>
      <c r="AK360" s="11">
        <v>229526.07613119463</v>
      </c>
      <c r="AL360" s="36"/>
    </row>
    <row r="361" spans="1:38" x14ac:dyDescent="0.3">
      <c r="A361" t="s">
        <v>725</v>
      </c>
      <c r="B361" s="3" t="s">
        <v>260</v>
      </c>
      <c r="C361" s="4" t="s">
        <v>89</v>
      </c>
      <c r="D361" s="5" t="s">
        <v>37</v>
      </c>
      <c r="E361" s="34">
        <f t="shared" si="142"/>
        <v>1.9655885064732299</v>
      </c>
      <c r="F361" s="6">
        <f t="shared" si="143"/>
        <v>21.922407786406751</v>
      </c>
      <c r="G361" s="7">
        <f t="shared" si="144"/>
        <v>355</v>
      </c>
      <c r="H361" s="97">
        <f t="shared" si="145"/>
        <v>488</v>
      </c>
      <c r="I361" s="31">
        <f t="shared" si="146"/>
        <v>0.8016113486695462</v>
      </c>
      <c r="J361" s="9">
        <v>0.11450518042157909</v>
      </c>
      <c r="K361" s="8">
        <f t="shared" si="147"/>
        <v>436</v>
      </c>
      <c r="L361" s="31">
        <f t="shared" si="148"/>
        <v>0.67818516273394591</v>
      </c>
      <c r="M361" s="9">
        <v>1.8835858943492424E-2</v>
      </c>
      <c r="N361" s="8">
        <f t="shared" si="149"/>
        <v>334</v>
      </c>
      <c r="O361" s="31">
        <f t="shared" si="150"/>
        <v>0.44844970050580873</v>
      </c>
      <c r="P361" s="9">
        <v>3.2043879907621246E-2</v>
      </c>
      <c r="Q361" s="8">
        <f t="shared" si="151"/>
        <v>314</v>
      </c>
      <c r="R361" s="31">
        <f t="shared" si="152"/>
        <v>5.0484027811244808E-2</v>
      </c>
      <c r="S361" s="10">
        <v>0.21370946198642946</v>
      </c>
      <c r="T361" s="8">
        <f t="shared" si="153"/>
        <v>427</v>
      </c>
      <c r="U361" s="31">
        <f t="shared" si="154"/>
        <v>0.62139849220281729</v>
      </c>
      <c r="V361" s="16">
        <v>3.5320696495481599E-2</v>
      </c>
      <c r="W361" s="97">
        <f t="shared" si="165"/>
        <v>256</v>
      </c>
      <c r="X361" s="31">
        <f t="shared" si="155"/>
        <v>-0.32310634517490561</v>
      </c>
      <c r="Y361" s="11">
        <v>106921</v>
      </c>
      <c r="Z361" s="8">
        <f t="shared" si="156"/>
        <v>442</v>
      </c>
      <c r="AA361" s="31">
        <f t="shared" si="157"/>
        <v>0.65459036327054398</v>
      </c>
      <c r="AB361" s="9">
        <v>3.4000000000000002E-2</v>
      </c>
      <c r="AC361" s="97">
        <f t="shared" si="166"/>
        <v>274</v>
      </c>
      <c r="AD361" s="31">
        <f t="shared" si="158"/>
        <v>0.24964805917762883</v>
      </c>
      <c r="AE361" s="16">
        <v>0.94554890219560883</v>
      </c>
      <c r="AF361" s="8">
        <f t="shared" si="159"/>
        <v>182</v>
      </c>
      <c r="AG361" s="31">
        <f t="shared" si="160"/>
        <v>-0.18847151336375484</v>
      </c>
      <c r="AH361" s="12">
        <v>2.2943333333333333</v>
      </c>
      <c r="AI361" s="97">
        <f t="shared" si="167"/>
        <v>170</v>
      </c>
      <c r="AJ361" s="31">
        <f t="shared" si="161"/>
        <v>-0.23482816331937015</v>
      </c>
      <c r="AK361" s="11">
        <v>152189.86653844098</v>
      </c>
      <c r="AL361" s="36"/>
    </row>
    <row r="362" spans="1:38" x14ac:dyDescent="0.3">
      <c r="A362" t="s">
        <v>622</v>
      </c>
      <c r="B362" s="3" t="s">
        <v>623</v>
      </c>
      <c r="C362" s="4" t="s">
        <v>224</v>
      </c>
      <c r="D362" s="5" t="s">
        <v>37</v>
      </c>
      <c r="E362" s="34">
        <f t="shared" si="142"/>
        <v>2.0012073344204966</v>
      </c>
      <c r="F362" s="6">
        <f t="shared" si="143"/>
        <v>21.808816704721135</v>
      </c>
      <c r="G362" s="7">
        <f t="shared" si="144"/>
        <v>356</v>
      </c>
      <c r="H362" s="97">
        <f t="shared" si="145"/>
        <v>223</v>
      </c>
      <c r="I362" s="31">
        <f t="shared" si="146"/>
        <v>-0.19852447271919785</v>
      </c>
      <c r="J362" s="9">
        <v>3.024887476833471E-2</v>
      </c>
      <c r="K362" s="8">
        <f t="shared" si="147"/>
        <v>457</v>
      </c>
      <c r="L362" s="31">
        <f t="shared" si="148"/>
        <v>0.74098349191421176</v>
      </c>
      <c r="M362" s="9">
        <v>1.6718065249147866E-2</v>
      </c>
      <c r="N362" s="8">
        <f t="shared" si="149"/>
        <v>270</v>
      </c>
      <c r="O362" s="31">
        <f t="shared" si="150"/>
        <v>0.26637835744846783</v>
      </c>
      <c r="P362" s="9">
        <v>4.4151949350216595E-2</v>
      </c>
      <c r="Q362" s="8">
        <f t="shared" si="151"/>
        <v>103</v>
      </c>
      <c r="R362" s="31">
        <f t="shared" si="152"/>
        <v>3.4708820191915256E-2</v>
      </c>
      <c r="S362" s="10">
        <v>1.541920976549952</v>
      </c>
      <c r="T362" s="8">
        <f t="shared" si="153"/>
        <v>434</v>
      </c>
      <c r="U362" s="31">
        <f t="shared" si="154"/>
        <v>0.6375094673547147</v>
      </c>
      <c r="V362" s="16">
        <v>3.4276811217865487E-2</v>
      </c>
      <c r="W362" s="97">
        <f t="shared" si="165"/>
        <v>339</v>
      </c>
      <c r="X362" s="31">
        <f t="shared" si="155"/>
        <v>1.3107764822417101E-3</v>
      </c>
      <c r="Y362" s="11">
        <v>121875</v>
      </c>
      <c r="Z362" s="8">
        <f t="shared" si="156"/>
        <v>317</v>
      </c>
      <c r="AA362" s="31">
        <f t="shared" si="157"/>
        <v>0.35123049072774454</v>
      </c>
      <c r="AB362" s="9">
        <v>3.9E-2</v>
      </c>
      <c r="AC362" s="97">
        <f t="shared" si="166"/>
        <v>428</v>
      </c>
      <c r="AD362" s="31">
        <f t="shared" si="158"/>
        <v>0.67148519299602361</v>
      </c>
      <c r="AE362" s="16">
        <v>0.96906007577124298</v>
      </c>
      <c r="AF362" s="8">
        <f t="shared" si="159"/>
        <v>198</v>
      </c>
      <c r="AG362" s="31">
        <f t="shared" si="160"/>
        <v>-0.15202153673043253</v>
      </c>
      <c r="AH362" s="12">
        <v>2.2546666666666666</v>
      </c>
      <c r="AI362" s="97">
        <f t="shared" si="167"/>
        <v>164</v>
      </c>
      <c r="AJ362" s="31">
        <f t="shared" si="161"/>
        <v>-0.23610056558702641</v>
      </c>
      <c r="AK362" s="11">
        <v>150584.26064889174</v>
      </c>
      <c r="AL362" s="36"/>
    </row>
    <row r="363" spans="1:38" x14ac:dyDescent="0.3">
      <c r="A363" t="s">
        <v>291</v>
      </c>
      <c r="B363" s="3" t="s">
        <v>448</v>
      </c>
      <c r="C363" s="4" t="s">
        <v>43</v>
      </c>
      <c r="D363" s="5" t="s">
        <v>44</v>
      </c>
      <c r="E363" s="34">
        <f t="shared" si="142"/>
        <v>2.0020341540241446</v>
      </c>
      <c r="F363" s="6">
        <f t="shared" si="143"/>
        <v>21.806179915737616</v>
      </c>
      <c r="G363" s="7">
        <f t="shared" si="144"/>
        <v>357</v>
      </c>
      <c r="H363" s="97">
        <f t="shared" si="145"/>
        <v>121</v>
      </c>
      <c r="I363" s="31">
        <f t="shared" si="146"/>
        <v>-0.53415242304846067</v>
      </c>
      <c r="J363" s="9">
        <v>1.9739439399921732E-3</v>
      </c>
      <c r="K363" s="8">
        <f t="shared" si="147"/>
        <v>160</v>
      </c>
      <c r="L363" s="31">
        <f t="shared" si="148"/>
        <v>-0.24312401871595324</v>
      </c>
      <c r="M363" s="9">
        <v>4.9905838041431262E-2</v>
      </c>
      <c r="N363" s="8">
        <f t="shared" si="149"/>
        <v>419</v>
      </c>
      <c r="O363" s="31">
        <f t="shared" si="150"/>
        <v>0.66204448984565745</v>
      </c>
      <c r="P363" s="9">
        <v>1.7839444995044598E-2</v>
      </c>
      <c r="Q363" s="8">
        <f t="shared" si="151"/>
        <v>386</v>
      </c>
      <c r="R363" s="31">
        <f t="shared" si="152"/>
        <v>5.302226144051659E-2</v>
      </c>
      <c r="S363" s="10">
        <v>0</v>
      </c>
      <c r="T363" s="8">
        <f t="shared" si="153"/>
        <v>397</v>
      </c>
      <c r="U363" s="31">
        <f t="shared" si="154"/>
        <v>0.56489575431602879</v>
      </c>
      <c r="V363" s="16">
        <v>3.8981702466189337E-2</v>
      </c>
      <c r="W363" s="97">
        <f t="shared" si="165"/>
        <v>163</v>
      </c>
      <c r="X363" s="31">
        <f t="shared" si="155"/>
        <v>-0.64298935031297144</v>
      </c>
      <c r="Y363" s="11">
        <v>92176</v>
      </c>
      <c r="Z363" s="8">
        <f t="shared" si="156"/>
        <v>442</v>
      </c>
      <c r="AA363" s="31">
        <f t="shared" si="157"/>
        <v>0.65459036327054398</v>
      </c>
      <c r="AB363" s="9">
        <v>3.4000000000000002E-2</v>
      </c>
      <c r="AC363" s="97">
        <f t="shared" si="166"/>
        <v>480</v>
      </c>
      <c r="AD363" s="31">
        <f t="shared" si="158"/>
        <v>0.81306912522423958</v>
      </c>
      <c r="AE363" s="16">
        <v>0.97695128339444737</v>
      </c>
      <c r="AF363" s="8">
        <f t="shared" si="159"/>
        <v>456</v>
      </c>
      <c r="AG363" s="31">
        <f t="shared" si="160"/>
        <v>0.46915957765929467</v>
      </c>
      <c r="AH363" s="12">
        <v>1.5786666666666667</v>
      </c>
      <c r="AI363" s="97">
        <f t="shared" si="167"/>
        <v>437</v>
      </c>
      <c r="AJ363" s="31">
        <f t="shared" si="161"/>
        <v>-0.10227709493436202</v>
      </c>
      <c r="AK363" s="11">
        <v>319452.04570527974</v>
      </c>
      <c r="AL363" s="36"/>
    </row>
    <row r="364" spans="1:38" x14ac:dyDescent="0.3">
      <c r="A364" t="s">
        <v>751</v>
      </c>
      <c r="B364" s="3" t="s">
        <v>157</v>
      </c>
      <c r="C364" s="4" t="s">
        <v>61</v>
      </c>
      <c r="D364" s="5" t="s">
        <v>44</v>
      </c>
      <c r="E364" s="34">
        <f t="shared" si="142"/>
        <v>2.0162753904138304</v>
      </c>
      <c r="F364" s="6">
        <f t="shared" si="143"/>
        <v>21.760763557612638</v>
      </c>
      <c r="G364" s="7">
        <f t="shared" si="144"/>
        <v>358</v>
      </c>
      <c r="H364" s="97">
        <f t="shared" si="145"/>
        <v>135</v>
      </c>
      <c r="I364" s="31">
        <f t="shared" si="146"/>
        <v>-0.48385575197229258</v>
      </c>
      <c r="J364" s="9">
        <v>6.2111801242235032E-3</v>
      </c>
      <c r="K364" s="8">
        <f t="shared" si="147"/>
        <v>13</v>
      </c>
      <c r="L364" s="31">
        <f t="shared" si="148"/>
        <v>-2.9993824083504799</v>
      </c>
      <c r="M364" s="9">
        <v>0.14285714285714285</v>
      </c>
      <c r="N364" s="8">
        <f t="shared" si="149"/>
        <v>409</v>
      </c>
      <c r="O364" s="31">
        <f t="shared" si="150"/>
        <v>0.64657904749624495</v>
      </c>
      <c r="P364" s="9">
        <v>1.8867924528301886E-2</v>
      </c>
      <c r="Q364" s="8">
        <f t="shared" si="151"/>
        <v>386</v>
      </c>
      <c r="R364" s="31">
        <f t="shared" si="152"/>
        <v>5.302226144051659E-2</v>
      </c>
      <c r="S364" s="10">
        <v>0</v>
      </c>
      <c r="T364" s="8">
        <f t="shared" si="153"/>
        <v>492</v>
      </c>
      <c r="U364" s="31">
        <f t="shared" si="154"/>
        <v>0.74630273345934939</v>
      </c>
      <c r="V364" s="16">
        <v>2.7227722772277228E-2</v>
      </c>
      <c r="W364" s="97">
        <f t="shared" si="165"/>
        <v>363</v>
      </c>
      <c r="X364" s="31">
        <f t="shared" si="155"/>
        <v>0.1007359248408552</v>
      </c>
      <c r="Y364" s="11">
        <v>126458</v>
      </c>
      <c r="Z364" s="8">
        <f t="shared" si="156"/>
        <v>471</v>
      </c>
      <c r="AA364" s="31">
        <f t="shared" si="157"/>
        <v>0.71526233777910397</v>
      </c>
      <c r="AB364" s="9">
        <v>3.3000000000000002E-2</v>
      </c>
      <c r="AC364" s="97">
        <f t="shared" si="166"/>
        <v>420</v>
      </c>
      <c r="AD364" s="31">
        <f t="shared" si="158"/>
        <v>0.65939135327705478</v>
      </c>
      <c r="AE364" s="16">
        <v>0.96838602329450918</v>
      </c>
      <c r="AF364" s="8">
        <f t="shared" si="159"/>
        <v>302</v>
      </c>
      <c r="AG364" s="31">
        <f t="shared" si="160"/>
        <v>5.9020764953256873E-2</v>
      </c>
      <c r="AH364" s="12">
        <v>2.0249999999999999</v>
      </c>
      <c r="AI364" s="97">
        <f t="shared" si="167"/>
        <v>286</v>
      </c>
      <c r="AJ364" s="31">
        <f t="shared" si="161"/>
        <v>-0.1958556761476633</v>
      </c>
      <c r="AK364" s="11">
        <v>201368.06790123458</v>
      </c>
      <c r="AL364" s="36"/>
    </row>
    <row r="365" spans="1:38" x14ac:dyDescent="0.3">
      <c r="A365" t="s">
        <v>792</v>
      </c>
      <c r="B365" s="3" t="s">
        <v>935</v>
      </c>
      <c r="C365" s="4" t="s">
        <v>77</v>
      </c>
      <c r="D365" s="5" t="s">
        <v>37</v>
      </c>
      <c r="E365" s="34">
        <f t="shared" si="142"/>
        <v>2.0325645738328753</v>
      </c>
      <c r="F365" s="6">
        <f t="shared" si="143"/>
        <v>21.708816144657778</v>
      </c>
      <c r="G365" s="7">
        <f t="shared" si="144"/>
        <v>359</v>
      </c>
      <c r="H365" s="97">
        <f t="shared" si="145"/>
        <v>182</v>
      </c>
      <c r="I365" s="31">
        <f t="shared" si="146"/>
        <v>-0.34114099812402993</v>
      </c>
      <c r="J365" s="9">
        <v>1.8234165067178454E-2</v>
      </c>
      <c r="K365" s="8">
        <f t="shared" si="147"/>
        <v>61</v>
      </c>
      <c r="L365" s="31">
        <f t="shared" si="148"/>
        <v>-1.0537639458532175</v>
      </c>
      <c r="M365" s="9">
        <v>7.7243637446048521E-2</v>
      </c>
      <c r="N365" s="8">
        <f t="shared" si="149"/>
        <v>510</v>
      </c>
      <c r="O365" s="31">
        <f t="shared" si="150"/>
        <v>0.84952688558715761</v>
      </c>
      <c r="P365" s="9">
        <v>5.3715308863025966E-3</v>
      </c>
      <c r="Q365" s="8">
        <f t="shared" si="151"/>
        <v>386</v>
      </c>
      <c r="R365" s="31">
        <f t="shared" si="152"/>
        <v>5.302226144051659E-2</v>
      </c>
      <c r="S365" s="10">
        <v>0</v>
      </c>
      <c r="T365" s="8">
        <f t="shared" si="153"/>
        <v>311</v>
      </c>
      <c r="U365" s="31">
        <f t="shared" si="154"/>
        <v>0.33060061182817385</v>
      </c>
      <c r="V365" s="16">
        <v>5.4162487462387159E-2</v>
      </c>
      <c r="W365" s="97">
        <f t="shared" si="165"/>
        <v>262</v>
      </c>
      <c r="X365" s="31">
        <f t="shared" si="155"/>
        <v>-0.29190988797663237</v>
      </c>
      <c r="Y365" s="11">
        <v>108359</v>
      </c>
      <c r="Z365" s="8">
        <f t="shared" si="156"/>
        <v>61</v>
      </c>
      <c r="AA365" s="31">
        <f t="shared" si="157"/>
        <v>-0.8622089994434543</v>
      </c>
      <c r="AB365" s="9">
        <v>5.9000000000000004E-2</v>
      </c>
      <c r="AC365" s="97">
        <f t="shared" si="166"/>
        <v>540</v>
      </c>
      <c r="AD365" s="31">
        <f t="shared" si="158"/>
        <v>1.0252290156259876</v>
      </c>
      <c r="AE365" s="16">
        <v>0.9887760555852485</v>
      </c>
      <c r="AF365" s="8">
        <f t="shared" si="159"/>
        <v>558</v>
      </c>
      <c r="AG365" s="31">
        <f t="shared" si="160"/>
        <v>1.5112000861178014</v>
      </c>
      <c r="AH365" s="12">
        <v>0.44466666666666671</v>
      </c>
      <c r="AI365" s="97">
        <f t="shared" si="167"/>
        <v>556</v>
      </c>
      <c r="AJ365" s="31">
        <f t="shared" si="161"/>
        <v>3.5969236049439526</v>
      </c>
      <c r="AK365" s="11">
        <v>4987361.386427898</v>
      </c>
      <c r="AL365" s="36"/>
    </row>
    <row r="366" spans="1:38" x14ac:dyDescent="0.3">
      <c r="A366" t="s">
        <v>1114</v>
      </c>
      <c r="B366" s="3" t="s">
        <v>677</v>
      </c>
      <c r="C366" s="4" t="s">
        <v>199</v>
      </c>
      <c r="D366" s="5" t="s">
        <v>33</v>
      </c>
      <c r="E366" s="34">
        <f t="shared" si="142"/>
        <v>2.0358624063544863</v>
      </c>
      <c r="F366" s="6">
        <f t="shared" si="143"/>
        <v>21.698299112376358</v>
      </c>
      <c r="G366" s="7">
        <f t="shared" si="144"/>
        <v>360</v>
      </c>
      <c r="H366" s="97">
        <f t="shared" si="145"/>
        <v>540</v>
      </c>
      <c r="I366" s="31">
        <f t="shared" si="146"/>
        <v>1.5879258048641729</v>
      </c>
      <c r="J366" s="9">
        <v>0.1807481343722781</v>
      </c>
      <c r="K366" s="8">
        <f t="shared" si="147"/>
        <v>420</v>
      </c>
      <c r="L366" s="31">
        <f t="shared" si="148"/>
        <v>0.61771463369396373</v>
      </c>
      <c r="M366" s="9">
        <v>2.0875150541951024E-2</v>
      </c>
      <c r="N366" s="8">
        <f t="shared" si="149"/>
        <v>383</v>
      </c>
      <c r="O366" s="31">
        <f t="shared" si="150"/>
        <v>0.5657784096229973</v>
      </c>
      <c r="P366" s="9">
        <v>2.4241311234562232E-2</v>
      </c>
      <c r="Q366" s="8">
        <f t="shared" si="151"/>
        <v>57</v>
      </c>
      <c r="R366" s="31">
        <f t="shared" si="152"/>
        <v>2.3896224111694918E-2</v>
      </c>
      <c r="S366" s="10">
        <v>2.4522997786948983</v>
      </c>
      <c r="T366" s="8">
        <f t="shared" si="153"/>
        <v>407</v>
      </c>
      <c r="U366" s="31">
        <f t="shared" si="154"/>
        <v>0.59009315538507912</v>
      </c>
      <c r="V366" s="16">
        <v>3.7349076522559088E-2</v>
      </c>
      <c r="W366" s="97">
        <v>421</v>
      </c>
      <c r="X366" s="31">
        <f t="shared" si="155"/>
        <v>-0.30204114354797701</v>
      </c>
      <c r="Y366" s="11">
        <v>107892</v>
      </c>
      <c r="Z366" s="8">
        <f t="shared" si="156"/>
        <v>191</v>
      </c>
      <c r="AA366" s="31">
        <f t="shared" si="157"/>
        <v>-1.2801356323614959E-2</v>
      </c>
      <c r="AB366" s="9">
        <v>4.4999999999999998E-2</v>
      </c>
      <c r="AC366" s="97">
        <v>421</v>
      </c>
      <c r="AD366" s="31">
        <f t="shared" si="158"/>
        <v>0.51266237880476562</v>
      </c>
      <c r="AE366" s="16">
        <v>0.96020805575484269</v>
      </c>
      <c r="AF366" s="8">
        <f t="shared" si="159"/>
        <v>469</v>
      </c>
      <c r="AG366" s="31">
        <f t="shared" si="160"/>
        <v>0.52766332166740026</v>
      </c>
      <c r="AH366" s="12">
        <v>1.5149999999999999</v>
      </c>
      <c r="AI366" s="97">
        <v>421</v>
      </c>
      <c r="AJ366" s="31">
        <f t="shared" si="161"/>
        <v>-0.10020480701937097</v>
      </c>
      <c r="AK366" s="11">
        <v>322067.00307035906</v>
      </c>
      <c r="AL366" s="36"/>
    </row>
    <row r="367" spans="1:38" x14ac:dyDescent="0.3">
      <c r="A367" t="s">
        <v>314</v>
      </c>
      <c r="B367" s="3" t="s">
        <v>468</v>
      </c>
      <c r="C367" s="4" t="s">
        <v>40</v>
      </c>
      <c r="D367" s="5" t="s">
        <v>33</v>
      </c>
      <c r="E367" s="34">
        <f t="shared" si="142"/>
        <v>2.0553904922528026</v>
      </c>
      <c r="F367" s="6">
        <f t="shared" si="143"/>
        <v>21.636022599411824</v>
      </c>
      <c r="G367" s="7">
        <f t="shared" si="144"/>
        <v>361</v>
      </c>
      <c r="H367" s="97">
        <f t="shared" si="145"/>
        <v>158</v>
      </c>
      <c r="I367" s="31">
        <f t="shared" si="146"/>
        <v>-0.42783675023241308</v>
      </c>
      <c r="J367" s="9">
        <v>1.0930493273542563E-2</v>
      </c>
      <c r="K367" s="8">
        <f t="shared" si="147"/>
        <v>535</v>
      </c>
      <c r="L367" s="31">
        <f t="shared" si="148"/>
        <v>1.236719487151499</v>
      </c>
      <c r="M367" s="9">
        <v>0</v>
      </c>
      <c r="N367" s="8">
        <f t="shared" si="149"/>
        <v>441</v>
      </c>
      <c r="O367" s="31">
        <f t="shared" si="150"/>
        <v>0.69650584738456811</v>
      </c>
      <c r="P367" s="9">
        <v>1.5547703180212015E-2</v>
      </c>
      <c r="Q367" s="8">
        <f t="shared" si="151"/>
        <v>159</v>
      </c>
      <c r="R367" s="31">
        <f t="shared" si="152"/>
        <v>4.3143944520829883E-2</v>
      </c>
      <c r="S367" s="10">
        <v>0.83171610756861658</v>
      </c>
      <c r="T367" s="8">
        <f t="shared" si="153"/>
        <v>437</v>
      </c>
      <c r="U367" s="31">
        <f t="shared" si="154"/>
        <v>0.64057457656981998</v>
      </c>
      <c r="V367" s="16">
        <v>3.4078212290502792E-2</v>
      </c>
      <c r="W367" s="97">
        <f t="shared" ref="W367:W373" si="168">RANK(Y367,Y$7:Y$570,1)</f>
        <v>289</v>
      </c>
      <c r="X367" s="31">
        <f t="shared" si="155"/>
        <v>-0.20278954988865849</v>
      </c>
      <c r="Y367" s="11">
        <v>112467</v>
      </c>
      <c r="Z367" s="8">
        <f t="shared" si="156"/>
        <v>218</v>
      </c>
      <c r="AA367" s="31">
        <f t="shared" si="157"/>
        <v>0.10854259269350501</v>
      </c>
      <c r="AB367" s="9">
        <v>4.2999999999999997E-2</v>
      </c>
      <c r="AC367" s="97">
        <f t="shared" ref="AC367:AC373" si="169">RANK(AE367,AE$7:AE$570,1)</f>
        <v>498</v>
      </c>
      <c r="AD367" s="31">
        <f t="shared" si="158"/>
        <v>0.86044589479130795</v>
      </c>
      <c r="AE367" s="16">
        <v>0.97959183673469385</v>
      </c>
      <c r="AF367" s="8">
        <f t="shared" si="159"/>
        <v>28</v>
      </c>
      <c r="AG367" s="31">
        <f t="shared" si="160"/>
        <v>-0.93462397621058724</v>
      </c>
      <c r="AH367" s="12">
        <v>3.1063333333333336</v>
      </c>
      <c r="AI367" s="97">
        <f t="shared" ref="AI367:AI373" si="170">RANK(AK367,AK$7:AK$570,1)</f>
        <v>158</v>
      </c>
      <c r="AJ367" s="31">
        <f t="shared" si="161"/>
        <v>-0.23839001598277931</v>
      </c>
      <c r="AK367" s="11">
        <v>147695.27252564457</v>
      </c>
      <c r="AL367" s="36"/>
    </row>
    <row r="368" spans="1:38" x14ac:dyDescent="0.3">
      <c r="A368" t="s">
        <v>689</v>
      </c>
      <c r="B368" s="3" t="s">
        <v>556</v>
      </c>
      <c r="C368" s="4" t="s">
        <v>40</v>
      </c>
      <c r="D368" s="5" t="s">
        <v>33</v>
      </c>
      <c r="E368" s="34">
        <f t="shared" si="142"/>
        <v>2.0739933809959976</v>
      </c>
      <c r="F368" s="6">
        <f t="shared" si="143"/>
        <v>21.576696608732256</v>
      </c>
      <c r="G368" s="7">
        <f t="shared" si="144"/>
        <v>362</v>
      </c>
      <c r="H368" s="97">
        <f t="shared" si="145"/>
        <v>143</v>
      </c>
      <c r="I368" s="31">
        <f t="shared" si="146"/>
        <v>-0.46165521738192222</v>
      </c>
      <c r="J368" s="9">
        <v>8.081461128171874E-3</v>
      </c>
      <c r="K368" s="8">
        <f t="shared" si="147"/>
        <v>412</v>
      </c>
      <c r="L368" s="31">
        <f t="shared" si="148"/>
        <v>0.60146625722159242</v>
      </c>
      <c r="M368" s="9">
        <v>2.1423106350420811E-2</v>
      </c>
      <c r="N368" s="8">
        <f t="shared" si="149"/>
        <v>525</v>
      </c>
      <c r="O368" s="31">
        <f t="shared" si="150"/>
        <v>0.9302996171427399</v>
      </c>
      <c r="P368" s="9">
        <v>0</v>
      </c>
      <c r="Q368" s="8">
        <f t="shared" si="151"/>
        <v>386</v>
      </c>
      <c r="R368" s="31">
        <f t="shared" si="152"/>
        <v>5.302226144051659E-2</v>
      </c>
      <c r="S368" s="10">
        <v>0</v>
      </c>
      <c r="T368" s="8">
        <f t="shared" si="153"/>
        <v>199</v>
      </c>
      <c r="U368" s="31">
        <f t="shared" si="154"/>
        <v>-4.5372246669565908E-2</v>
      </c>
      <c r="V368" s="16">
        <v>7.8523057078361824E-2</v>
      </c>
      <c r="W368" s="97">
        <f t="shared" si="168"/>
        <v>376</v>
      </c>
      <c r="X368" s="31">
        <f t="shared" si="155"/>
        <v>0.17618883035934912</v>
      </c>
      <c r="Y368" s="11">
        <v>129936</v>
      </c>
      <c r="Z368" s="8">
        <f t="shared" si="156"/>
        <v>317</v>
      </c>
      <c r="AA368" s="31">
        <f t="shared" si="157"/>
        <v>0.35123049072774454</v>
      </c>
      <c r="AB368" s="9">
        <v>3.9E-2</v>
      </c>
      <c r="AC368" s="97">
        <f t="shared" si="169"/>
        <v>406</v>
      </c>
      <c r="AD368" s="31">
        <f t="shared" si="158"/>
        <v>0.62146962568686115</v>
      </c>
      <c r="AE368" s="16">
        <v>0.9662724485326325</v>
      </c>
      <c r="AF368" s="8">
        <f t="shared" si="159"/>
        <v>272</v>
      </c>
      <c r="AG368" s="31">
        <f t="shared" si="160"/>
        <v>-7.4468394957425662E-3</v>
      </c>
      <c r="AH368" s="12">
        <v>2.0973333333333333</v>
      </c>
      <c r="AI368" s="97">
        <f t="shared" si="170"/>
        <v>311</v>
      </c>
      <c r="AJ368" s="31">
        <f t="shared" si="161"/>
        <v>-0.18374499111051984</v>
      </c>
      <c r="AK368" s="11">
        <v>216650.17460317462</v>
      </c>
      <c r="AL368" s="36"/>
    </row>
    <row r="369" spans="1:38" x14ac:dyDescent="0.3">
      <c r="A369" t="s">
        <v>1015</v>
      </c>
      <c r="B369" s="3" t="s">
        <v>700</v>
      </c>
      <c r="C369" s="4" t="s">
        <v>143</v>
      </c>
      <c r="D369" s="5" t="s">
        <v>44</v>
      </c>
      <c r="E369" s="34">
        <f t="shared" si="142"/>
        <v>2.0998453871978002</v>
      </c>
      <c r="F369" s="6">
        <f t="shared" si="143"/>
        <v>21.494252645316237</v>
      </c>
      <c r="G369" s="7">
        <f t="shared" si="144"/>
        <v>363</v>
      </c>
      <c r="H369" s="97">
        <f t="shared" si="145"/>
        <v>520</v>
      </c>
      <c r="I369" s="31">
        <f t="shared" si="146"/>
        <v>1.197076391120494</v>
      </c>
      <c r="J369" s="9">
        <v>0.14782107890190055</v>
      </c>
      <c r="K369" s="8">
        <f t="shared" si="147"/>
        <v>100</v>
      </c>
      <c r="L369" s="31">
        <f t="shared" si="148"/>
        <v>-0.68575504695647194</v>
      </c>
      <c r="M369" s="9">
        <v>6.4833005893909626E-2</v>
      </c>
      <c r="N369" s="8">
        <f t="shared" si="149"/>
        <v>488</v>
      </c>
      <c r="O369" s="31">
        <f t="shared" si="150"/>
        <v>0.80136336684251064</v>
      </c>
      <c r="P369" s="9">
        <v>8.5744908896034297E-3</v>
      </c>
      <c r="Q369" s="8">
        <f t="shared" si="151"/>
        <v>386</v>
      </c>
      <c r="R369" s="31">
        <f t="shared" si="152"/>
        <v>5.302226144051659E-2</v>
      </c>
      <c r="S369" s="10">
        <v>0</v>
      </c>
      <c r="T369" s="8">
        <f t="shared" si="153"/>
        <v>328</v>
      </c>
      <c r="U369" s="31">
        <f t="shared" si="154"/>
        <v>0.41519169168998554</v>
      </c>
      <c r="V369" s="16">
        <v>4.8681541582150101E-2</v>
      </c>
      <c r="W369" s="97">
        <f t="shared" si="168"/>
        <v>165</v>
      </c>
      <c r="X369" s="31">
        <f t="shared" si="155"/>
        <v>-0.64108024862072666</v>
      </c>
      <c r="Y369" s="11">
        <v>92264</v>
      </c>
      <c r="Z369" s="8">
        <f t="shared" si="156"/>
        <v>317</v>
      </c>
      <c r="AA369" s="31">
        <f t="shared" si="157"/>
        <v>0.35123049072774454</v>
      </c>
      <c r="AB369" s="9">
        <v>3.9E-2</v>
      </c>
      <c r="AC369" s="97">
        <f t="shared" si="169"/>
        <v>525</v>
      </c>
      <c r="AD369" s="31">
        <f t="shared" si="158"/>
        <v>0.97569899768042889</v>
      </c>
      <c r="AE369" s="16">
        <v>0.98601549053356286</v>
      </c>
      <c r="AF369" s="8">
        <f t="shared" si="159"/>
        <v>394</v>
      </c>
      <c r="AG369" s="31">
        <f t="shared" si="160"/>
        <v>0.24525257834031483</v>
      </c>
      <c r="AH369" s="12">
        <v>1.8223333333333336</v>
      </c>
      <c r="AI369" s="97">
        <f t="shared" si="170"/>
        <v>321</v>
      </c>
      <c r="AJ369" s="31">
        <f t="shared" si="161"/>
        <v>-0.1788986127549736</v>
      </c>
      <c r="AK369" s="11">
        <v>222765.67268774041</v>
      </c>
      <c r="AL369" s="36"/>
    </row>
    <row r="370" spans="1:38" x14ac:dyDescent="0.3">
      <c r="A370" t="s">
        <v>609</v>
      </c>
      <c r="B370" s="3" t="s">
        <v>925</v>
      </c>
      <c r="C370" s="4" t="s">
        <v>61</v>
      </c>
      <c r="D370" s="5" t="s">
        <v>44</v>
      </c>
      <c r="E370" s="34">
        <f t="shared" si="142"/>
        <v>2.1017188240616727</v>
      </c>
      <c r="F370" s="6">
        <f t="shared" si="143"/>
        <v>21.488278116335326</v>
      </c>
      <c r="G370" s="7">
        <f t="shared" si="144"/>
        <v>364</v>
      </c>
      <c r="H370" s="97">
        <f t="shared" si="145"/>
        <v>356</v>
      </c>
      <c r="I370" s="31">
        <f t="shared" si="146"/>
        <v>0.17144998992224667</v>
      </c>
      <c r="J370" s="9">
        <v>6.1417322834645738E-2</v>
      </c>
      <c r="K370" s="8">
        <f t="shared" si="147"/>
        <v>535</v>
      </c>
      <c r="L370" s="31">
        <f t="shared" si="148"/>
        <v>1.236719487151499</v>
      </c>
      <c r="M370" s="9">
        <v>0</v>
      </c>
      <c r="N370" s="8">
        <f t="shared" si="149"/>
        <v>399</v>
      </c>
      <c r="O370" s="31">
        <f t="shared" si="150"/>
        <v>0.62302625435828562</v>
      </c>
      <c r="P370" s="9">
        <v>2.0434227330779056E-2</v>
      </c>
      <c r="Q370" s="8">
        <f t="shared" si="151"/>
        <v>225</v>
      </c>
      <c r="R370" s="31">
        <f t="shared" si="152"/>
        <v>4.7148359506901369E-2</v>
      </c>
      <c r="S370" s="10">
        <v>0.49455984174085071</v>
      </c>
      <c r="T370" s="8">
        <f t="shared" si="153"/>
        <v>483</v>
      </c>
      <c r="U370" s="31">
        <f t="shared" si="154"/>
        <v>0.72349310507106834</v>
      </c>
      <c r="V370" s="16">
        <v>2.8705636743215031E-2</v>
      </c>
      <c r="W370" s="97">
        <f t="shared" si="168"/>
        <v>240</v>
      </c>
      <c r="X370" s="31">
        <f t="shared" si="155"/>
        <v>-0.38172444486178614</v>
      </c>
      <c r="Y370" s="11">
        <v>104219</v>
      </c>
      <c r="Z370" s="8">
        <f t="shared" si="156"/>
        <v>266</v>
      </c>
      <c r="AA370" s="31">
        <f t="shared" si="157"/>
        <v>0.22988654171062498</v>
      </c>
      <c r="AB370" s="9">
        <v>4.0999999999999995E-2</v>
      </c>
      <c r="AC370" s="97">
        <f t="shared" si="169"/>
        <v>376</v>
      </c>
      <c r="AD370" s="31">
        <f t="shared" si="158"/>
        <v>0.53148808213817189</v>
      </c>
      <c r="AE370" s="16">
        <v>0.96125730994152048</v>
      </c>
      <c r="AF370" s="8">
        <f t="shared" si="159"/>
        <v>331</v>
      </c>
      <c r="AG370" s="31">
        <f t="shared" si="160"/>
        <v>0.10404720667677254</v>
      </c>
      <c r="AH370" s="12">
        <v>1.976</v>
      </c>
      <c r="AI370" s="97">
        <f t="shared" si="170"/>
        <v>276</v>
      </c>
      <c r="AJ370" s="31">
        <f t="shared" si="161"/>
        <v>-0.19861297919689189</v>
      </c>
      <c r="AK370" s="11">
        <v>197888.71068249259</v>
      </c>
      <c r="AL370" s="36"/>
    </row>
    <row r="371" spans="1:38" x14ac:dyDescent="0.3">
      <c r="A371" t="s">
        <v>475</v>
      </c>
      <c r="B371" s="3" t="s">
        <v>987</v>
      </c>
      <c r="C371" s="4" t="s">
        <v>89</v>
      </c>
      <c r="D371" s="5" t="s">
        <v>37</v>
      </c>
      <c r="E371" s="34">
        <f t="shared" si="142"/>
        <v>2.110559360885329</v>
      </c>
      <c r="F371" s="6">
        <f t="shared" si="143"/>
        <v>21.46008498931926</v>
      </c>
      <c r="G371" s="7">
        <f t="shared" si="144"/>
        <v>365</v>
      </c>
      <c r="H371" s="97">
        <f t="shared" si="145"/>
        <v>70</v>
      </c>
      <c r="I371" s="31">
        <f t="shared" si="146"/>
        <v>-0.78735128949052058</v>
      </c>
      <c r="J371" s="9">
        <v>-1.9356759976176252E-2</v>
      </c>
      <c r="K371" s="8">
        <f t="shared" si="147"/>
        <v>206</v>
      </c>
      <c r="L371" s="31">
        <f t="shared" si="148"/>
        <v>-7.9013065436625937E-2</v>
      </c>
      <c r="M371" s="9">
        <v>4.4371405094494658E-2</v>
      </c>
      <c r="N371" s="8">
        <f t="shared" si="149"/>
        <v>330</v>
      </c>
      <c r="O371" s="31">
        <f t="shared" si="150"/>
        <v>0.43897268054081323</v>
      </c>
      <c r="P371" s="9">
        <v>3.2674118658641442E-2</v>
      </c>
      <c r="Q371" s="8">
        <f t="shared" si="151"/>
        <v>386</v>
      </c>
      <c r="R371" s="31">
        <f t="shared" si="152"/>
        <v>5.302226144051659E-2</v>
      </c>
      <c r="S371" s="10">
        <v>0</v>
      </c>
      <c r="T371" s="8">
        <f t="shared" si="153"/>
        <v>260</v>
      </c>
      <c r="U371" s="31">
        <f t="shared" si="154"/>
        <v>0.16927410410898641</v>
      </c>
      <c r="V371" s="16">
        <v>6.4615384615384616E-2</v>
      </c>
      <c r="W371" s="97">
        <f t="shared" si="168"/>
        <v>427</v>
      </c>
      <c r="X371" s="31">
        <f t="shared" si="155"/>
        <v>0.52809267751733935</v>
      </c>
      <c r="Y371" s="11">
        <v>146157</v>
      </c>
      <c r="Z371" s="8">
        <f t="shared" si="156"/>
        <v>492</v>
      </c>
      <c r="AA371" s="31">
        <f t="shared" si="157"/>
        <v>0.77593431228766396</v>
      </c>
      <c r="AB371" s="9">
        <v>3.2000000000000001E-2</v>
      </c>
      <c r="AC371" s="97">
        <f t="shared" si="169"/>
        <v>322</v>
      </c>
      <c r="AD371" s="31">
        <f t="shared" si="158"/>
        <v>0.39281608019813369</v>
      </c>
      <c r="AE371" s="16">
        <v>0.95352839931153188</v>
      </c>
      <c r="AF371" s="8">
        <f t="shared" si="159"/>
        <v>309</v>
      </c>
      <c r="AG371" s="31">
        <f t="shared" si="160"/>
        <v>6.759723004345021E-2</v>
      </c>
      <c r="AH371" s="12">
        <v>2.0156666666666667</v>
      </c>
      <c r="AI371" s="97">
        <f t="shared" si="170"/>
        <v>295</v>
      </c>
      <c r="AJ371" s="31">
        <f t="shared" si="161"/>
        <v>-0.1914438959487999</v>
      </c>
      <c r="AK371" s="11">
        <v>206935.15973276648</v>
      </c>
      <c r="AL371" s="36"/>
    </row>
    <row r="372" spans="1:38" x14ac:dyDescent="0.3">
      <c r="A372" t="s">
        <v>45</v>
      </c>
      <c r="B372" s="3" t="s">
        <v>994</v>
      </c>
      <c r="C372" s="4" t="s">
        <v>61</v>
      </c>
      <c r="D372" s="5" t="s">
        <v>44</v>
      </c>
      <c r="E372" s="34">
        <f t="shared" si="142"/>
        <v>2.1183544843683335</v>
      </c>
      <c r="F372" s="6">
        <f t="shared" si="143"/>
        <v>21.435225762911859</v>
      </c>
      <c r="G372" s="7">
        <f t="shared" si="144"/>
        <v>366</v>
      </c>
      <c r="H372" s="97">
        <f t="shared" si="145"/>
        <v>202</v>
      </c>
      <c r="I372" s="31">
        <f t="shared" si="146"/>
        <v>-0.27552612678026805</v>
      </c>
      <c r="J372" s="9">
        <v>2.376188094047027E-2</v>
      </c>
      <c r="K372" s="8">
        <f t="shared" si="147"/>
        <v>392</v>
      </c>
      <c r="L372" s="31">
        <f t="shared" si="148"/>
        <v>0.54675683045419099</v>
      </c>
      <c r="M372" s="9">
        <v>2.3268112109994712E-2</v>
      </c>
      <c r="N372" s="8">
        <f t="shared" si="149"/>
        <v>372</v>
      </c>
      <c r="O372" s="31">
        <f t="shared" si="150"/>
        <v>0.53826858794776922</v>
      </c>
      <c r="P372" s="9">
        <v>2.6070763500931099E-2</v>
      </c>
      <c r="Q372" s="8">
        <f t="shared" si="151"/>
        <v>386</v>
      </c>
      <c r="R372" s="31">
        <f t="shared" si="152"/>
        <v>5.302226144051659E-2</v>
      </c>
      <c r="S372" s="10">
        <v>0</v>
      </c>
      <c r="T372" s="8">
        <f t="shared" si="153"/>
        <v>506</v>
      </c>
      <c r="U372" s="31">
        <f t="shared" si="154"/>
        <v>0.80468073197129286</v>
      </c>
      <c r="V372" s="16">
        <v>2.3445212240868707E-2</v>
      </c>
      <c r="W372" s="97">
        <f t="shared" si="168"/>
        <v>344</v>
      </c>
      <c r="X372" s="31">
        <f t="shared" si="155"/>
        <v>2.8623947283789686E-2</v>
      </c>
      <c r="Y372" s="11">
        <v>123134</v>
      </c>
      <c r="Z372" s="8">
        <f t="shared" si="156"/>
        <v>191</v>
      </c>
      <c r="AA372" s="31">
        <f t="shared" si="157"/>
        <v>-1.2801356323614959E-2</v>
      </c>
      <c r="AB372" s="9">
        <v>4.4999999999999998E-2</v>
      </c>
      <c r="AC372" s="97">
        <f t="shared" si="169"/>
        <v>443</v>
      </c>
      <c r="AD372" s="31">
        <f t="shared" si="158"/>
        <v>0.71509269923906849</v>
      </c>
      <c r="AE372" s="16">
        <v>0.97149054849705607</v>
      </c>
      <c r="AF372" s="8">
        <f t="shared" si="159"/>
        <v>227</v>
      </c>
      <c r="AG372" s="31">
        <f t="shared" si="160"/>
        <v>-9.29051880730275E-2</v>
      </c>
      <c r="AH372" s="12">
        <v>2.1903333333333332</v>
      </c>
      <c r="AI372" s="97">
        <f t="shared" si="170"/>
        <v>234</v>
      </c>
      <c r="AJ372" s="31">
        <f t="shared" si="161"/>
        <v>-0.21245506436284814</v>
      </c>
      <c r="AK372" s="11">
        <v>180421.80258978743</v>
      </c>
      <c r="AL372" s="36"/>
    </row>
    <row r="373" spans="1:38" x14ac:dyDescent="0.3">
      <c r="A373" t="s">
        <v>611</v>
      </c>
      <c r="B373" s="3" t="s">
        <v>1034</v>
      </c>
      <c r="C373" s="4" t="s">
        <v>32</v>
      </c>
      <c r="D373" s="5" t="s">
        <v>33</v>
      </c>
      <c r="E373" s="34">
        <f t="shared" si="142"/>
        <v>2.1204372879263533</v>
      </c>
      <c r="F373" s="6">
        <f t="shared" si="143"/>
        <v>21.428583548029202</v>
      </c>
      <c r="G373" s="7">
        <f t="shared" si="144"/>
        <v>367</v>
      </c>
      <c r="H373" s="97">
        <f t="shared" si="145"/>
        <v>275</v>
      </c>
      <c r="I373" s="31">
        <f t="shared" si="146"/>
        <v>-5.0850719913398776E-2</v>
      </c>
      <c r="J373" s="9">
        <v>4.268962990106262E-2</v>
      </c>
      <c r="K373" s="8">
        <f t="shared" si="147"/>
        <v>318</v>
      </c>
      <c r="L373" s="31">
        <f t="shared" si="148"/>
        <v>0.3350738160318058</v>
      </c>
      <c r="M373" s="9">
        <v>3.0406852248394005E-2</v>
      </c>
      <c r="N373" s="8">
        <f t="shared" si="149"/>
        <v>405</v>
      </c>
      <c r="O373" s="31">
        <f t="shared" si="150"/>
        <v>0.64361691717310865</v>
      </c>
      <c r="P373" s="9">
        <v>1.9064911484339538E-2</v>
      </c>
      <c r="Q373" s="8">
        <f t="shared" si="151"/>
        <v>183</v>
      </c>
      <c r="R373" s="31">
        <f t="shared" si="152"/>
        <v>4.4674322793691788E-2</v>
      </c>
      <c r="S373" s="10">
        <v>0.70286417149885783</v>
      </c>
      <c r="T373" s="8">
        <f t="shared" si="153"/>
        <v>469</v>
      </c>
      <c r="U373" s="31">
        <f t="shared" si="154"/>
        <v>0.69597123012038686</v>
      </c>
      <c r="V373" s="16">
        <v>3.048887331347468E-2</v>
      </c>
      <c r="W373" s="97">
        <f t="shared" si="168"/>
        <v>323</v>
      </c>
      <c r="X373" s="31">
        <f t="shared" si="155"/>
        <v>-5.5636859223924647E-2</v>
      </c>
      <c r="Y373" s="11">
        <v>119250</v>
      </c>
      <c r="Z373" s="8">
        <f t="shared" si="156"/>
        <v>340</v>
      </c>
      <c r="AA373" s="31">
        <f t="shared" si="157"/>
        <v>0.41190246523630453</v>
      </c>
      <c r="AB373" s="9">
        <v>3.7999999999999999E-2</v>
      </c>
      <c r="AC373" s="97">
        <f t="shared" si="169"/>
        <v>308</v>
      </c>
      <c r="AD373" s="31">
        <f t="shared" si="158"/>
        <v>0.35817629719683269</v>
      </c>
      <c r="AE373" s="16">
        <v>0.95159774436090228</v>
      </c>
      <c r="AF373" s="8">
        <f t="shared" si="159"/>
        <v>277</v>
      </c>
      <c r="AG373" s="31">
        <f t="shared" si="160"/>
        <v>1.1296255944507779E-3</v>
      </c>
      <c r="AH373" s="12">
        <v>2.0880000000000001</v>
      </c>
      <c r="AI373" s="97">
        <f t="shared" si="170"/>
        <v>277</v>
      </c>
      <c r="AJ373" s="31">
        <f t="shared" si="161"/>
        <v>-0.19842106319304334</v>
      </c>
      <c r="AK373" s="11">
        <v>198130.88367597962</v>
      </c>
      <c r="AL373" s="36"/>
    </row>
    <row r="374" spans="1:38" x14ac:dyDescent="0.3">
      <c r="A374" t="s">
        <v>1021</v>
      </c>
      <c r="B374" s="3" t="s">
        <v>1079</v>
      </c>
      <c r="C374" s="4" t="s">
        <v>43</v>
      </c>
      <c r="D374" s="5" t="s">
        <v>44</v>
      </c>
      <c r="E374" s="34">
        <f t="shared" si="142"/>
        <v>2.1280414498197664</v>
      </c>
      <c r="F374" s="6">
        <f t="shared" si="143"/>
        <v>21.404333312281295</v>
      </c>
      <c r="G374" s="7">
        <f t="shared" si="144"/>
        <v>368</v>
      </c>
      <c r="H374" s="97">
        <f t="shared" si="145"/>
        <v>388</v>
      </c>
      <c r="I374" s="31">
        <f t="shared" si="146"/>
        <v>0.26711501187910464</v>
      </c>
      <c r="J374" s="9">
        <v>6.9476609541454293E-2</v>
      </c>
      <c r="K374" s="8">
        <f t="shared" si="147"/>
        <v>535</v>
      </c>
      <c r="L374" s="31">
        <f t="shared" si="148"/>
        <v>1.236719487151499</v>
      </c>
      <c r="M374" s="9">
        <v>0</v>
      </c>
      <c r="N374" s="8">
        <f t="shared" si="149"/>
        <v>322</v>
      </c>
      <c r="O374" s="31">
        <f t="shared" si="150"/>
        <v>0.42125854841122706</v>
      </c>
      <c r="P374" s="9">
        <v>3.3852140077821009E-2</v>
      </c>
      <c r="Q374" s="8">
        <f t="shared" si="151"/>
        <v>175</v>
      </c>
      <c r="R374" s="31">
        <f t="shared" si="152"/>
        <v>4.4449264681623864E-2</v>
      </c>
      <c r="S374" s="10">
        <v>0.7218131947452</v>
      </c>
      <c r="T374" s="8">
        <f t="shared" si="153"/>
        <v>390</v>
      </c>
      <c r="U374" s="31">
        <f t="shared" si="154"/>
        <v>0.54908719158060981</v>
      </c>
      <c r="V374" s="16">
        <v>4.000599340725202E-2</v>
      </c>
      <c r="W374" s="97">
        <v>216</v>
      </c>
      <c r="X374" s="31">
        <f t="shared" si="155"/>
        <v>0.4909302775308011</v>
      </c>
      <c r="Y374" s="11">
        <v>144444</v>
      </c>
      <c r="Z374" s="8">
        <f t="shared" si="156"/>
        <v>218</v>
      </c>
      <c r="AA374" s="31">
        <f t="shared" si="157"/>
        <v>0.10854259269350501</v>
      </c>
      <c r="AB374" s="9">
        <v>4.2999999999999997E-2</v>
      </c>
      <c r="AC374" s="97">
        <v>216</v>
      </c>
      <c r="AD374" s="31">
        <f t="shared" si="158"/>
        <v>0.31449077933055392</v>
      </c>
      <c r="AE374" s="16">
        <v>0.94916292364230304</v>
      </c>
      <c r="AF374" s="8">
        <f t="shared" si="159"/>
        <v>88</v>
      </c>
      <c r="AG374" s="31">
        <f t="shared" si="160"/>
        <v>-0.48344065200148012</v>
      </c>
      <c r="AH374" s="12">
        <v>2.6153333333333331</v>
      </c>
      <c r="AI374" s="97">
        <v>216</v>
      </c>
      <c r="AJ374" s="31">
        <f t="shared" si="161"/>
        <v>-0.22326266466333994</v>
      </c>
      <c r="AK374" s="11">
        <v>166784.01905586835</v>
      </c>
      <c r="AL374" s="36"/>
    </row>
    <row r="375" spans="1:38" x14ac:dyDescent="0.3">
      <c r="A375" t="s">
        <v>884</v>
      </c>
      <c r="B375" s="3" t="s">
        <v>756</v>
      </c>
      <c r="C375" s="4" t="s">
        <v>47</v>
      </c>
      <c r="D375" s="5" t="s">
        <v>44</v>
      </c>
      <c r="E375" s="34">
        <f t="shared" si="142"/>
        <v>2.1389193203985983</v>
      </c>
      <c r="F375" s="6">
        <f t="shared" si="143"/>
        <v>21.369642976953166</v>
      </c>
      <c r="G375" s="7">
        <f t="shared" si="144"/>
        <v>369</v>
      </c>
      <c r="H375" s="97">
        <f t="shared" si="145"/>
        <v>314</v>
      </c>
      <c r="I375" s="31">
        <f t="shared" si="146"/>
        <v>6.4652787964934288E-2</v>
      </c>
      <c r="J375" s="9">
        <v>5.2420207144366904E-2</v>
      </c>
      <c r="K375" s="8">
        <f t="shared" si="147"/>
        <v>520</v>
      </c>
      <c r="L375" s="31">
        <f t="shared" si="148"/>
        <v>1.0648197000876505</v>
      </c>
      <c r="M375" s="9">
        <v>5.7971014492753624E-3</v>
      </c>
      <c r="N375" s="8">
        <f t="shared" si="149"/>
        <v>247</v>
      </c>
      <c r="O375" s="31">
        <f t="shared" si="150"/>
        <v>0.18501613827541655</v>
      </c>
      <c r="P375" s="9">
        <v>4.9562682215743441E-2</v>
      </c>
      <c r="Q375" s="8">
        <f t="shared" si="151"/>
        <v>386</v>
      </c>
      <c r="R375" s="31">
        <f t="shared" si="152"/>
        <v>5.302226144051659E-2</v>
      </c>
      <c r="S375" s="10">
        <v>0</v>
      </c>
      <c r="T375" s="8">
        <f t="shared" si="153"/>
        <v>339</v>
      </c>
      <c r="U375" s="31">
        <f t="shared" si="154"/>
        <v>0.44741786168673148</v>
      </c>
      <c r="V375" s="16">
        <v>4.6593497618554566E-2</v>
      </c>
      <c r="W375" s="97">
        <f t="shared" ref="W375:W406" si="171">RANK(Y375,Y$7:Y$570,1)</f>
        <v>366</v>
      </c>
      <c r="X375" s="31">
        <f t="shared" si="155"/>
        <v>0.12605321660051086</v>
      </c>
      <c r="Y375" s="11">
        <v>127625</v>
      </c>
      <c r="Z375" s="8">
        <f t="shared" si="156"/>
        <v>471</v>
      </c>
      <c r="AA375" s="31">
        <f t="shared" si="157"/>
        <v>0.71526233777910397</v>
      </c>
      <c r="AB375" s="9">
        <v>3.3000000000000002E-2</v>
      </c>
      <c r="AC375" s="97">
        <f t="shared" ref="AC375:AC406" si="172">RANK(AE375,AE$7:AE$570,1)</f>
        <v>319</v>
      </c>
      <c r="AD375" s="31">
        <f t="shared" si="158"/>
        <v>0.3870633407718832</v>
      </c>
      <c r="AE375" s="16">
        <v>0.95320776927604478</v>
      </c>
      <c r="AF375" s="8">
        <f t="shared" si="159"/>
        <v>220</v>
      </c>
      <c r="AG375" s="31">
        <f t="shared" si="160"/>
        <v>-0.10760769965621632</v>
      </c>
      <c r="AH375" s="12">
        <v>2.2063333333333333</v>
      </c>
      <c r="AI375" s="97">
        <f t="shared" ref="AI375:AI406" si="173">RANK(AK375,AK$7:AK$570,1)</f>
        <v>421</v>
      </c>
      <c r="AJ375" s="31">
        <f t="shared" si="161"/>
        <v>-0.12152813301862538</v>
      </c>
      <c r="AK375" s="11">
        <v>295159.74372363929</v>
      </c>
      <c r="AL375" s="36"/>
    </row>
    <row r="376" spans="1:38" x14ac:dyDescent="0.3">
      <c r="A376" t="s">
        <v>1084</v>
      </c>
      <c r="B376" s="3" t="s">
        <v>990</v>
      </c>
      <c r="C376" s="4" t="s">
        <v>82</v>
      </c>
      <c r="D376" s="5" t="s">
        <v>37</v>
      </c>
      <c r="E376" s="34">
        <f t="shared" si="142"/>
        <v>2.1438381512806135</v>
      </c>
      <c r="F376" s="6">
        <f t="shared" si="143"/>
        <v>21.353956460784133</v>
      </c>
      <c r="G376" s="7">
        <f t="shared" si="144"/>
        <v>370</v>
      </c>
      <c r="H376" s="97">
        <f t="shared" si="145"/>
        <v>521</v>
      </c>
      <c r="I376" s="31">
        <f t="shared" si="146"/>
        <v>1.1976588075257188</v>
      </c>
      <c r="J376" s="9">
        <v>0.14787014449239999</v>
      </c>
      <c r="K376" s="8">
        <f t="shared" si="147"/>
        <v>362</v>
      </c>
      <c r="L376" s="31">
        <f t="shared" si="148"/>
        <v>0.43966718106503222</v>
      </c>
      <c r="M376" s="9">
        <v>2.6879574184963406E-2</v>
      </c>
      <c r="N376" s="8">
        <f t="shared" si="149"/>
        <v>317</v>
      </c>
      <c r="O376" s="31">
        <f t="shared" si="150"/>
        <v>0.40680952803235032</v>
      </c>
      <c r="P376" s="9">
        <v>3.4813025734987922E-2</v>
      </c>
      <c r="Q376" s="8">
        <f t="shared" si="151"/>
        <v>345</v>
      </c>
      <c r="R376" s="31">
        <f t="shared" si="152"/>
        <v>5.1468947108684646E-2</v>
      </c>
      <c r="S376" s="10">
        <v>0.13078306359326466</v>
      </c>
      <c r="T376" s="8">
        <f t="shared" si="153"/>
        <v>472</v>
      </c>
      <c r="U376" s="31">
        <f t="shared" si="154"/>
        <v>0.6971167199328292</v>
      </c>
      <c r="V376" s="16">
        <v>3.0414653103984321E-2</v>
      </c>
      <c r="W376" s="97">
        <f t="shared" si="171"/>
        <v>314</v>
      </c>
      <c r="X376" s="31">
        <f t="shared" si="155"/>
        <v>-9.1172183904572449E-2</v>
      </c>
      <c r="Y376" s="11">
        <v>117612</v>
      </c>
      <c r="Z376" s="8">
        <f t="shared" si="156"/>
        <v>291</v>
      </c>
      <c r="AA376" s="31">
        <f t="shared" si="157"/>
        <v>0.29055851621918455</v>
      </c>
      <c r="AB376" s="9">
        <v>0.04</v>
      </c>
      <c r="AC376" s="97">
        <f t="shared" si="172"/>
        <v>276</v>
      </c>
      <c r="AD376" s="31">
        <f t="shared" si="158"/>
        <v>0.25729143751803768</v>
      </c>
      <c r="AE376" s="16">
        <v>0.94597490735366341</v>
      </c>
      <c r="AF376" s="8">
        <f t="shared" si="159"/>
        <v>492</v>
      </c>
      <c r="AG376" s="31">
        <f t="shared" si="160"/>
        <v>0.61894141441303063</v>
      </c>
      <c r="AH376" s="12">
        <v>1.4156666666666666</v>
      </c>
      <c r="AI376" s="97">
        <f t="shared" si="173"/>
        <v>417</v>
      </c>
      <c r="AJ376" s="31">
        <f t="shared" si="161"/>
        <v>-0.12920665750738344</v>
      </c>
      <c r="AK376" s="11">
        <v>285470.44619911723</v>
      </c>
      <c r="AL376" s="36"/>
    </row>
    <row r="377" spans="1:38" x14ac:dyDescent="0.3">
      <c r="A377" t="s">
        <v>1134</v>
      </c>
      <c r="B377" s="3" t="s">
        <v>217</v>
      </c>
      <c r="C377" s="4" t="s">
        <v>89</v>
      </c>
      <c r="D377" s="5" t="s">
        <v>37</v>
      </c>
      <c r="E377" s="34">
        <f t="shared" si="142"/>
        <v>2.1444512594242489</v>
      </c>
      <c r="F377" s="6">
        <f t="shared" si="143"/>
        <v>21.352001213482652</v>
      </c>
      <c r="G377" s="7">
        <f t="shared" si="144"/>
        <v>371</v>
      </c>
      <c r="H377" s="97">
        <f t="shared" si="145"/>
        <v>391</v>
      </c>
      <c r="I377" s="31">
        <f t="shared" si="146"/>
        <v>0.28521296296931992</v>
      </c>
      <c r="J377" s="9">
        <v>7.1001268958849506E-2</v>
      </c>
      <c r="K377" s="8">
        <f t="shared" si="147"/>
        <v>429</v>
      </c>
      <c r="L377" s="31">
        <f t="shared" si="148"/>
        <v>0.65492574580723983</v>
      </c>
      <c r="M377" s="9">
        <v>1.9620253164556962E-2</v>
      </c>
      <c r="N377" s="8">
        <f t="shared" si="149"/>
        <v>335</v>
      </c>
      <c r="O377" s="31">
        <f t="shared" si="150"/>
        <v>0.4497696529932374</v>
      </c>
      <c r="P377" s="9">
        <v>3.195610071013557E-2</v>
      </c>
      <c r="Q377" s="8">
        <f t="shared" si="151"/>
        <v>309</v>
      </c>
      <c r="R377" s="31">
        <f t="shared" si="152"/>
        <v>5.0341821424770714E-2</v>
      </c>
      <c r="S377" s="10">
        <v>0.22568269013766643</v>
      </c>
      <c r="T377" s="8">
        <f t="shared" si="153"/>
        <v>378</v>
      </c>
      <c r="U377" s="31">
        <f t="shared" si="154"/>
        <v>0.52486212957940759</v>
      </c>
      <c r="V377" s="16">
        <v>4.1575618171362849E-2</v>
      </c>
      <c r="W377" s="97">
        <f t="shared" si="171"/>
        <v>365</v>
      </c>
      <c r="X377" s="31">
        <f t="shared" si="155"/>
        <v>0.12564102418968529</v>
      </c>
      <c r="Y377" s="11">
        <v>127606</v>
      </c>
      <c r="Z377" s="8">
        <f t="shared" si="156"/>
        <v>366</v>
      </c>
      <c r="AA377" s="31">
        <f t="shared" si="157"/>
        <v>0.47257443974486407</v>
      </c>
      <c r="AB377" s="9">
        <v>3.7000000000000005E-2</v>
      </c>
      <c r="AC377" s="97">
        <f t="shared" si="172"/>
        <v>306</v>
      </c>
      <c r="AD377" s="31">
        <f t="shared" si="158"/>
        <v>0.35279220601591738</v>
      </c>
      <c r="AE377" s="16">
        <v>0.95129766100608781</v>
      </c>
      <c r="AF377" s="8">
        <f t="shared" si="159"/>
        <v>251</v>
      </c>
      <c r="AG377" s="31">
        <f t="shared" si="160"/>
        <v>-4.5122025427664234E-2</v>
      </c>
      <c r="AH377" s="12">
        <v>2.1383333333333336</v>
      </c>
      <c r="AI377" s="97">
        <f t="shared" si="173"/>
        <v>202</v>
      </c>
      <c r="AJ377" s="31">
        <f t="shared" si="161"/>
        <v>-0.22113674144342974</v>
      </c>
      <c r="AK377" s="11">
        <v>169466.65718799367</v>
      </c>
      <c r="AL377" s="36"/>
    </row>
    <row r="378" spans="1:38" x14ac:dyDescent="0.3">
      <c r="A378" t="s">
        <v>790</v>
      </c>
      <c r="B378" s="3" t="s">
        <v>791</v>
      </c>
      <c r="C378" s="4" t="s">
        <v>47</v>
      </c>
      <c r="D378" s="5" t="s">
        <v>44</v>
      </c>
      <c r="E378" s="34">
        <f t="shared" si="142"/>
        <v>2.148066116844376</v>
      </c>
      <c r="F378" s="6">
        <f t="shared" si="143"/>
        <v>21.340473165308261</v>
      </c>
      <c r="G378" s="7">
        <f t="shared" si="144"/>
        <v>372</v>
      </c>
      <c r="H378" s="97">
        <f t="shared" si="145"/>
        <v>139</v>
      </c>
      <c r="I378" s="31">
        <f t="shared" si="146"/>
        <v>-0.47188477302263027</v>
      </c>
      <c r="J378" s="9">
        <v>7.2196736105889503E-3</v>
      </c>
      <c r="K378" s="8">
        <f t="shared" si="147"/>
        <v>264</v>
      </c>
      <c r="L378" s="31">
        <f t="shared" si="148"/>
        <v>0.13647697735868952</v>
      </c>
      <c r="M378" s="9">
        <v>3.7104277771473959E-2</v>
      </c>
      <c r="N378" s="8">
        <f t="shared" si="149"/>
        <v>384</v>
      </c>
      <c r="O378" s="31">
        <f t="shared" si="150"/>
        <v>0.56609545962747909</v>
      </c>
      <c r="P378" s="9">
        <v>2.4220226843100188E-2</v>
      </c>
      <c r="Q378" s="8">
        <f t="shared" si="151"/>
        <v>250</v>
      </c>
      <c r="R378" s="31">
        <f t="shared" si="152"/>
        <v>4.8144813265818244E-2</v>
      </c>
      <c r="S378" s="10">
        <v>0.41066228626894646</v>
      </c>
      <c r="T378" s="8">
        <f t="shared" si="153"/>
        <v>340</v>
      </c>
      <c r="U378" s="31">
        <f t="shared" si="154"/>
        <v>0.44765084766247931</v>
      </c>
      <c r="V378" s="16">
        <v>4.657840165895677E-2</v>
      </c>
      <c r="W378" s="97">
        <f t="shared" si="171"/>
        <v>423</v>
      </c>
      <c r="X378" s="31">
        <f t="shared" si="155"/>
        <v>0.48886931547667317</v>
      </c>
      <c r="Y378" s="11">
        <v>144349</v>
      </c>
      <c r="Z378" s="8">
        <f t="shared" si="156"/>
        <v>317</v>
      </c>
      <c r="AA378" s="31">
        <f t="shared" si="157"/>
        <v>0.35123049072774454</v>
      </c>
      <c r="AB378" s="9">
        <v>3.9E-2</v>
      </c>
      <c r="AC378" s="97">
        <f t="shared" si="172"/>
        <v>241</v>
      </c>
      <c r="AD378" s="31">
        <f t="shared" si="158"/>
        <v>0.15699403168777368</v>
      </c>
      <c r="AE378" s="16">
        <v>0.94038481219936543</v>
      </c>
      <c r="AF378" s="8">
        <f t="shared" si="159"/>
        <v>497</v>
      </c>
      <c r="AG378" s="31">
        <f t="shared" si="160"/>
        <v>0.63854476319061582</v>
      </c>
      <c r="AH378" s="12">
        <v>1.3943333333333332</v>
      </c>
      <c r="AI378" s="97">
        <f t="shared" si="173"/>
        <v>509</v>
      </c>
      <c r="AJ378" s="31">
        <f t="shared" si="161"/>
        <v>5.3187666058956327E-2</v>
      </c>
      <c r="AK378" s="11">
        <v>515628.31968192337</v>
      </c>
      <c r="AL378" s="36"/>
    </row>
    <row r="379" spans="1:38" x14ac:dyDescent="0.3">
      <c r="A379" t="s">
        <v>324</v>
      </c>
      <c r="B379" s="3" t="s">
        <v>1049</v>
      </c>
      <c r="C379" s="4" t="s">
        <v>77</v>
      </c>
      <c r="D379" s="5" t="s">
        <v>37</v>
      </c>
      <c r="E379" s="34">
        <f t="shared" si="142"/>
        <v>2.1773400064239028</v>
      </c>
      <c r="F379" s="6">
        <f t="shared" si="143"/>
        <v>21.247116562238482</v>
      </c>
      <c r="G379" s="7">
        <f t="shared" si="144"/>
        <v>373</v>
      </c>
      <c r="H379" s="97">
        <f t="shared" si="145"/>
        <v>231</v>
      </c>
      <c r="I379" s="31">
        <f t="shared" si="146"/>
        <v>-0.1875967551013307</v>
      </c>
      <c r="J379" s="9">
        <v>3.1169478846313714E-2</v>
      </c>
      <c r="K379" s="8">
        <f t="shared" si="147"/>
        <v>416</v>
      </c>
      <c r="L379" s="31">
        <f t="shared" si="148"/>
        <v>0.61400802857415715</v>
      </c>
      <c r="M379" s="9">
        <v>2.10001510802236E-2</v>
      </c>
      <c r="N379" s="8">
        <f t="shared" si="149"/>
        <v>418</v>
      </c>
      <c r="O379" s="31">
        <f t="shared" si="150"/>
        <v>0.66147194921218888</v>
      </c>
      <c r="P379" s="9">
        <v>1.7877519969570179E-2</v>
      </c>
      <c r="Q379" s="8">
        <f t="shared" si="151"/>
        <v>386</v>
      </c>
      <c r="R379" s="31">
        <f t="shared" si="152"/>
        <v>5.302226144051659E-2</v>
      </c>
      <c r="S379" s="10">
        <v>0</v>
      </c>
      <c r="T379" s="8">
        <f t="shared" si="153"/>
        <v>493</v>
      </c>
      <c r="U379" s="31">
        <f t="shared" si="154"/>
        <v>0.75249742775409145</v>
      </c>
      <c r="V379" s="16">
        <v>2.6826347305389221E-2</v>
      </c>
      <c r="W379" s="97">
        <f t="shared" si="171"/>
        <v>287</v>
      </c>
      <c r="X379" s="31">
        <f t="shared" si="155"/>
        <v>-0.21311605449671001</v>
      </c>
      <c r="Y379" s="11">
        <v>111991</v>
      </c>
      <c r="Z379" s="8">
        <f t="shared" si="156"/>
        <v>150</v>
      </c>
      <c r="AA379" s="31">
        <f t="shared" si="157"/>
        <v>-0.19481727984929492</v>
      </c>
      <c r="AB379" s="9">
        <v>4.8000000000000001E-2</v>
      </c>
      <c r="AC379" s="97">
        <f t="shared" si="172"/>
        <v>505</v>
      </c>
      <c r="AD379" s="31">
        <f t="shared" si="158"/>
        <v>0.87826012204282089</v>
      </c>
      <c r="AE379" s="16">
        <v>0.98058471610791287</v>
      </c>
      <c r="AF379" s="8">
        <f t="shared" si="159"/>
        <v>503</v>
      </c>
      <c r="AG379" s="31">
        <f t="shared" si="160"/>
        <v>0.67223801890209001</v>
      </c>
      <c r="AH379" s="12">
        <v>1.3576666666666668</v>
      </c>
      <c r="AI379" s="97">
        <f t="shared" si="173"/>
        <v>400</v>
      </c>
      <c r="AJ379" s="31">
        <f t="shared" si="161"/>
        <v>-0.13856297109375582</v>
      </c>
      <c r="AK379" s="11">
        <v>273663.99742060294</v>
      </c>
      <c r="AL379" s="36"/>
    </row>
    <row r="380" spans="1:38" x14ac:dyDescent="0.3">
      <c r="A380" t="s">
        <v>591</v>
      </c>
      <c r="B380" s="3" t="s">
        <v>943</v>
      </c>
      <c r="C380" s="4" t="s">
        <v>89</v>
      </c>
      <c r="D380" s="5" t="s">
        <v>37</v>
      </c>
      <c r="E380" s="34">
        <f t="shared" si="142"/>
        <v>2.1995992810788154</v>
      </c>
      <c r="F380" s="6">
        <f t="shared" si="143"/>
        <v>21.176130085947566</v>
      </c>
      <c r="G380" s="7">
        <f t="shared" si="144"/>
        <v>374</v>
      </c>
      <c r="H380" s="97">
        <f t="shared" si="145"/>
        <v>179</v>
      </c>
      <c r="I380" s="31">
        <f t="shared" si="146"/>
        <v>-0.35210309627513597</v>
      </c>
      <c r="J380" s="9">
        <v>1.7310664605873161E-2</v>
      </c>
      <c r="K380" s="8">
        <f t="shared" si="147"/>
        <v>535</v>
      </c>
      <c r="L380" s="31">
        <f t="shared" si="148"/>
        <v>1.236719487151499</v>
      </c>
      <c r="M380" s="9">
        <v>0</v>
      </c>
      <c r="N380" s="8">
        <f t="shared" si="149"/>
        <v>380</v>
      </c>
      <c r="O380" s="31">
        <f t="shared" si="150"/>
        <v>0.5623809936785007</v>
      </c>
      <c r="P380" s="9">
        <v>2.4467245461720601E-2</v>
      </c>
      <c r="Q380" s="8">
        <f t="shared" si="151"/>
        <v>335</v>
      </c>
      <c r="R380" s="31">
        <f t="shared" si="152"/>
        <v>5.1217790199287488E-2</v>
      </c>
      <c r="S380" s="10">
        <v>0.15192950470981464</v>
      </c>
      <c r="T380" s="8">
        <f t="shared" si="153"/>
        <v>454</v>
      </c>
      <c r="U380" s="31">
        <f t="shared" si="154"/>
        <v>0.6695865274841285</v>
      </c>
      <c r="V380" s="16">
        <v>3.2198428593437065E-2</v>
      </c>
      <c r="W380" s="97">
        <f t="shared" si="171"/>
        <v>370</v>
      </c>
      <c r="X380" s="31">
        <f t="shared" si="155"/>
        <v>0.14006775856858075</v>
      </c>
      <c r="Y380" s="11">
        <v>128271</v>
      </c>
      <c r="Z380" s="8">
        <f t="shared" si="156"/>
        <v>366</v>
      </c>
      <c r="AA380" s="31">
        <f t="shared" si="157"/>
        <v>0.47257443974486407</v>
      </c>
      <c r="AB380" s="9">
        <v>3.7000000000000005E-2</v>
      </c>
      <c r="AC380" s="97">
        <f t="shared" si="172"/>
        <v>231</v>
      </c>
      <c r="AD380" s="31">
        <f t="shared" si="158"/>
        <v>0.10846374016675242</v>
      </c>
      <c r="AE380" s="16">
        <v>0.93767996709173185</v>
      </c>
      <c r="AF380" s="8">
        <f t="shared" si="159"/>
        <v>333</v>
      </c>
      <c r="AG380" s="31">
        <f t="shared" si="160"/>
        <v>0.11078585781906729</v>
      </c>
      <c r="AH380" s="12">
        <v>1.9686666666666668</v>
      </c>
      <c r="AI380" s="97">
        <f t="shared" si="173"/>
        <v>223</v>
      </c>
      <c r="AJ380" s="31">
        <f t="shared" si="161"/>
        <v>-0.21417012374862443</v>
      </c>
      <c r="AK380" s="11">
        <v>178257.62108781526</v>
      </c>
      <c r="AL380" s="36"/>
    </row>
    <row r="381" spans="1:38" x14ac:dyDescent="0.3">
      <c r="A381" t="s">
        <v>334</v>
      </c>
      <c r="B381" s="3" t="s">
        <v>339</v>
      </c>
      <c r="C381" s="4" t="s">
        <v>47</v>
      </c>
      <c r="D381" s="5" t="s">
        <v>44</v>
      </c>
      <c r="E381" s="34">
        <f t="shared" si="142"/>
        <v>2.2150602610926371</v>
      </c>
      <c r="F381" s="6">
        <f t="shared" si="143"/>
        <v>21.126823875021991</v>
      </c>
      <c r="G381" s="7">
        <f t="shared" si="144"/>
        <v>375</v>
      </c>
      <c r="H381" s="97">
        <f t="shared" si="145"/>
        <v>484</v>
      </c>
      <c r="I381" s="31">
        <f t="shared" si="146"/>
        <v>0.739711642204956</v>
      </c>
      <c r="J381" s="9">
        <v>0.1092904481060375</v>
      </c>
      <c r="K381" s="8">
        <f t="shared" si="147"/>
        <v>419</v>
      </c>
      <c r="L381" s="31">
        <f t="shared" si="148"/>
        <v>0.61757083410492986</v>
      </c>
      <c r="M381" s="9">
        <v>2.0879999999999999E-2</v>
      </c>
      <c r="N381" s="8">
        <f t="shared" si="149"/>
        <v>235</v>
      </c>
      <c r="O381" s="31">
        <f t="shared" si="150"/>
        <v>0.14087479885901796</v>
      </c>
      <c r="P381" s="9">
        <v>5.2498160111211056E-2</v>
      </c>
      <c r="Q381" s="8">
        <f t="shared" si="151"/>
        <v>331</v>
      </c>
      <c r="R381" s="31">
        <f t="shared" si="152"/>
        <v>5.1069284426659811E-2</v>
      </c>
      <c r="S381" s="10">
        <v>0.16443311682972953</v>
      </c>
      <c r="T381" s="8">
        <f t="shared" si="153"/>
        <v>272</v>
      </c>
      <c r="U381" s="31">
        <f t="shared" si="154"/>
        <v>0.2278161904113708</v>
      </c>
      <c r="V381" s="16">
        <v>6.082224227385518E-2</v>
      </c>
      <c r="W381" s="97">
        <f t="shared" si="171"/>
        <v>425</v>
      </c>
      <c r="X381" s="31">
        <f t="shared" si="155"/>
        <v>0.4937505413943446</v>
      </c>
      <c r="Y381" s="11">
        <v>144574</v>
      </c>
      <c r="Z381" s="8">
        <f t="shared" si="156"/>
        <v>340</v>
      </c>
      <c r="AA381" s="31">
        <f t="shared" si="157"/>
        <v>0.41190246523630453</v>
      </c>
      <c r="AB381" s="9">
        <v>3.7999999999999999E-2</v>
      </c>
      <c r="AC381" s="97">
        <f t="shared" si="172"/>
        <v>400</v>
      </c>
      <c r="AD381" s="31">
        <f t="shared" si="158"/>
        <v>0.61063017255271024</v>
      </c>
      <c r="AE381" s="16">
        <v>0.96566830953283622</v>
      </c>
      <c r="AF381" s="8">
        <f t="shared" si="159"/>
        <v>246</v>
      </c>
      <c r="AG381" s="31">
        <f t="shared" si="160"/>
        <v>-5.4923699816456506E-2</v>
      </c>
      <c r="AH381" s="12">
        <v>2.149</v>
      </c>
      <c r="AI381" s="97">
        <f t="shared" si="173"/>
        <v>306</v>
      </c>
      <c r="AJ381" s="31">
        <f t="shared" si="161"/>
        <v>-0.18629154364451306</v>
      </c>
      <c r="AK381" s="11">
        <v>213436.7570774754</v>
      </c>
      <c r="AL381" s="36"/>
    </row>
    <row r="382" spans="1:38" x14ac:dyDescent="0.3">
      <c r="A382" t="s">
        <v>810</v>
      </c>
      <c r="B382" s="3" t="s">
        <v>39</v>
      </c>
      <c r="C382" s="4" t="s">
        <v>40</v>
      </c>
      <c r="D382" s="5" t="s">
        <v>33</v>
      </c>
      <c r="E382" s="34">
        <f t="shared" si="142"/>
        <v>2.2225127576783548</v>
      </c>
      <c r="F382" s="6">
        <f t="shared" si="143"/>
        <v>21.103057311178752</v>
      </c>
      <c r="G382" s="7">
        <f t="shared" si="144"/>
        <v>376</v>
      </c>
      <c r="H382" s="97">
        <f t="shared" si="145"/>
        <v>123</v>
      </c>
      <c r="I382" s="31">
        <f t="shared" si="146"/>
        <v>-0.51825386980522925</v>
      </c>
      <c r="J382" s="9">
        <v>3.313315386208382E-3</v>
      </c>
      <c r="K382" s="8">
        <f t="shared" si="147"/>
        <v>535</v>
      </c>
      <c r="L382" s="31">
        <f t="shared" si="148"/>
        <v>1.236719487151499</v>
      </c>
      <c r="M382" s="9">
        <v>0</v>
      </c>
      <c r="N382" s="8">
        <f t="shared" si="149"/>
        <v>273</v>
      </c>
      <c r="O382" s="31">
        <f t="shared" si="150"/>
        <v>0.27538474348309433</v>
      </c>
      <c r="P382" s="9">
        <v>4.355300859598854E-2</v>
      </c>
      <c r="Q382" s="8">
        <f t="shared" si="151"/>
        <v>386</v>
      </c>
      <c r="R382" s="31">
        <f t="shared" si="152"/>
        <v>5.302226144051659E-2</v>
      </c>
      <c r="S382" s="10">
        <v>0</v>
      </c>
      <c r="T382" s="8">
        <f t="shared" si="153"/>
        <v>276</v>
      </c>
      <c r="U382" s="31">
        <f t="shared" si="154"/>
        <v>0.23515666635408949</v>
      </c>
      <c r="V382" s="16">
        <v>6.0346627688452704E-2</v>
      </c>
      <c r="W382" s="97">
        <f t="shared" si="171"/>
        <v>459</v>
      </c>
      <c r="X382" s="31">
        <f t="shared" si="155"/>
        <v>0.83608718575369889</v>
      </c>
      <c r="Y382" s="11">
        <v>160354</v>
      </c>
      <c r="Z382" s="8">
        <f t="shared" si="156"/>
        <v>218</v>
      </c>
      <c r="AA382" s="31">
        <f t="shared" si="157"/>
        <v>0.10854259269350501</v>
      </c>
      <c r="AB382" s="9">
        <v>4.2999999999999997E-2</v>
      </c>
      <c r="AC382" s="97">
        <f t="shared" si="172"/>
        <v>388</v>
      </c>
      <c r="AD382" s="31">
        <f t="shared" si="158"/>
        <v>0.57570008758677904</v>
      </c>
      <c r="AE382" s="16">
        <v>0.96372147454651846</v>
      </c>
      <c r="AF382" s="8">
        <f t="shared" si="159"/>
        <v>280</v>
      </c>
      <c r="AG382" s="31">
        <f t="shared" si="160"/>
        <v>6.0304627888473246E-3</v>
      </c>
      <c r="AH382" s="12">
        <v>2.0826666666666664</v>
      </c>
      <c r="AI382" s="97">
        <f t="shared" si="173"/>
        <v>348</v>
      </c>
      <c r="AJ382" s="31">
        <f t="shared" si="161"/>
        <v>-0.17001919866843229</v>
      </c>
      <c r="AK382" s="11">
        <v>233970.33642930858</v>
      </c>
      <c r="AL382" s="36"/>
    </row>
    <row r="383" spans="1:38" x14ac:dyDescent="0.3">
      <c r="A383" t="s">
        <v>70</v>
      </c>
      <c r="B383" s="3" t="s">
        <v>657</v>
      </c>
      <c r="C383" s="4" t="s">
        <v>32</v>
      </c>
      <c r="D383" s="5" t="s">
        <v>33</v>
      </c>
      <c r="E383" s="34">
        <f t="shared" si="142"/>
        <v>2.2258067253922906</v>
      </c>
      <c r="F383" s="6">
        <f t="shared" si="143"/>
        <v>21.092552604055392</v>
      </c>
      <c r="G383" s="7">
        <f t="shared" si="144"/>
        <v>377</v>
      </c>
      <c r="H383" s="97">
        <f t="shared" si="145"/>
        <v>171</v>
      </c>
      <c r="I383" s="31">
        <f t="shared" si="146"/>
        <v>-0.36641115765256527</v>
      </c>
      <c r="J383" s="9">
        <v>1.6105283929628511E-2</v>
      </c>
      <c r="K383" s="8">
        <f t="shared" si="147"/>
        <v>465</v>
      </c>
      <c r="L383" s="31">
        <f t="shared" si="148"/>
        <v>0.75468372257289784</v>
      </c>
      <c r="M383" s="9">
        <v>1.6256042413846875E-2</v>
      </c>
      <c r="N383" s="8">
        <f t="shared" si="149"/>
        <v>294</v>
      </c>
      <c r="O383" s="31">
        <f t="shared" si="150"/>
        <v>0.34100351984516908</v>
      </c>
      <c r="P383" s="9">
        <v>3.9189242790845263E-2</v>
      </c>
      <c r="Q383" s="8">
        <f t="shared" si="151"/>
        <v>343</v>
      </c>
      <c r="R383" s="31">
        <f t="shared" si="152"/>
        <v>5.1425409522561256E-2</v>
      </c>
      <c r="S383" s="10">
        <v>0.134448760083657</v>
      </c>
      <c r="T383" s="8">
        <f t="shared" si="153"/>
        <v>371</v>
      </c>
      <c r="U383" s="31">
        <f t="shared" si="154"/>
        <v>0.5119947103529664</v>
      </c>
      <c r="V383" s="16">
        <v>4.2409342347879533E-2</v>
      </c>
      <c r="W383" s="97">
        <f t="shared" si="171"/>
        <v>407</v>
      </c>
      <c r="X383" s="31">
        <f t="shared" si="155"/>
        <v>0.43378739278792788</v>
      </c>
      <c r="Y383" s="11">
        <v>141810</v>
      </c>
      <c r="Z383" s="8">
        <f t="shared" si="156"/>
        <v>266</v>
      </c>
      <c r="AA383" s="31">
        <f t="shared" si="157"/>
        <v>0.22988654171062498</v>
      </c>
      <c r="AB383" s="9">
        <v>4.0999999999999995E-2</v>
      </c>
      <c r="AC383" s="97">
        <f t="shared" si="172"/>
        <v>361</v>
      </c>
      <c r="AD383" s="31">
        <f t="shared" si="158"/>
        <v>0.49046921168159102</v>
      </c>
      <c r="AE383" s="16">
        <v>0.95897111532785162</v>
      </c>
      <c r="AF383" s="8">
        <f t="shared" si="159"/>
        <v>446</v>
      </c>
      <c r="AG383" s="31">
        <f t="shared" si="160"/>
        <v>0.41494406619628577</v>
      </c>
      <c r="AH383" s="12">
        <v>1.6376666666666668</v>
      </c>
      <c r="AI383" s="97">
        <f t="shared" si="173"/>
        <v>410</v>
      </c>
      <c r="AJ383" s="31">
        <f t="shared" si="161"/>
        <v>-0.13425687315081944</v>
      </c>
      <c r="AK383" s="11">
        <v>279097.73201374366</v>
      </c>
      <c r="AL383" s="36"/>
    </row>
    <row r="384" spans="1:38" x14ac:dyDescent="0.3">
      <c r="A384" t="s">
        <v>306</v>
      </c>
      <c r="B384" s="3" t="s">
        <v>69</v>
      </c>
      <c r="C384" s="4" t="s">
        <v>32</v>
      </c>
      <c r="D384" s="5" t="s">
        <v>33</v>
      </c>
      <c r="E384" s="34">
        <f t="shared" si="142"/>
        <v>2.2529288003783807</v>
      </c>
      <c r="F384" s="6">
        <f t="shared" si="143"/>
        <v>21.006058297173944</v>
      </c>
      <c r="G384" s="7">
        <f t="shared" si="144"/>
        <v>378</v>
      </c>
      <c r="H384" s="97">
        <f t="shared" si="145"/>
        <v>191</v>
      </c>
      <c r="I384" s="31">
        <f t="shared" si="146"/>
        <v>-0.31825462081564526</v>
      </c>
      <c r="J384" s="9">
        <v>2.0162224797219075E-2</v>
      </c>
      <c r="K384" s="8">
        <f t="shared" si="147"/>
        <v>207</v>
      </c>
      <c r="L384" s="31">
        <f t="shared" si="148"/>
        <v>-7.813523514749865E-2</v>
      </c>
      <c r="M384" s="9">
        <v>4.4341801385681293E-2</v>
      </c>
      <c r="N384" s="8">
        <f t="shared" si="149"/>
        <v>371</v>
      </c>
      <c r="O384" s="31">
        <f t="shared" si="150"/>
        <v>0.5288212382497629</v>
      </c>
      <c r="P384" s="9">
        <v>2.6699029126213591E-2</v>
      </c>
      <c r="Q384" s="8">
        <f t="shared" si="151"/>
        <v>150</v>
      </c>
      <c r="R384" s="31">
        <f t="shared" si="152"/>
        <v>4.2229867338044999E-2</v>
      </c>
      <c r="S384" s="10">
        <v>0.90867787369377551</v>
      </c>
      <c r="T384" s="8">
        <f t="shared" si="153"/>
        <v>341</v>
      </c>
      <c r="U384" s="31">
        <f t="shared" si="154"/>
        <v>0.44908835287888194</v>
      </c>
      <c r="V384" s="16">
        <v>4.6485260770975055E-2</v>
      </c>
      <c r="W384" s="97">
        <f t="shared" si="171"/>
        <v>360</v>
      </c>
      <c r="X384" s="31">
        <f t="shared" si="155"/>
        <v>9.2535465299167244E-2</v>
      </c>
      <c r="Y384" s="11">
        <v>126080</v>
      </c>
      <c r="Z384" s="8">
        <f t="shared" si="156"/>
        <v>291</v>
      </c>
      <c r="AA384" s="31">
        <f t="shared" si="157"/>
        <v>0.29055851621918455</v>
      </c>
      <c r="AB384" s="9">
        <v>0.04</v>
      </c>
      <c r="AC384" s="97">
        <f t="shared" si="172"/>
        <v>488</v>
      </c>
      <c r="AD384" s="31">
        <f t="shared" si="158"/>
        <v>0.83098701476501557</v>
      </c>
      <c r="AE384" s="16">
        <v>0.9779499404052443</v>
      </c>
      <c r="AF384" s="8">
        <f t="shared" si="159"/>
        <v>478</v>
      </c>
      <c r="AG384" s="31">
        <f t="shared" si="160"/>
        <v>0.56074397272957488</v>
      </c>
      <c r="AH384" s="12">
        <v>1.4790000000000001</v>
      </c>
      <c r="AI384" s="97">
        <f t="shared" si="173"/>
        <v>445</v>
      </c>
      <c r="AJ384" s="31">
        <f t="shared" si="161"/>
        <v>-8.9520734253136475E-2</v>
      </c>
      <c r="AK384" s="11">
        <v>335548.91094956838</v>
      </c>
      <c r="AL384" s="36"/>
    </row>
    <row r="385" spans="1:38" x14ac:dyDescent="0.3">
      <c r="A385" t="s">
        <v>463</v>
      </c>
      <c r="B385" s="3" t="s">
        <v>682</v>
      </c>
      <c r="C385" s="4" t="s">
        <v>104</v>
      </c>
      <c r="D385" s="5" t="s">
        <v>44</v>
      </c>
      <c r="E385" s="34">
        <f t="shared" si="142"/>
        <v>2.2801947075863209</v>
      </c>
      <c r="F385" s="6">
        <f t="shared" si="143"/>
        <v>20.919105298679021</v>
      </c>
      <c r="G385" s="7">
        <f t="shared" si="144"/>
        <v>379</v>
      </c>
      <c r="H385" s="97">
        <f t="shared" si="145"/>
        <v>437</v>
      </c>
      <c r="I385" s="31">
        <f t="shared" si="146"/>
        <v>0.4622975730663702</v>
      </c>
      <c r="J385" s="9">
        <v>8.5919737746523506E-2</v>
      </c>
      <c r="K385" s="8">
        <f t="shared" si="147"/>
        <v>189</v>
      </c>
      <c r="L385" s="31">
        <f t="shared" si="148"/>
        <v>-0.14531484592492905</v>
      </c>
      <c r="M385" s="9">
        <v>4.6607348223473156E-2</v>
      </c>
      <c r="N385" s="8">
        <f t="shared" si="149"/>
        <v>289</v>
      </c>
      <c r="O385" s="31">
        <f t="shared" si="150"/>
        <v>0.32789405816420347</v>
      </c>
      <c r="P385" s="9">
        <v>4.006104540251812E-2</v>
      </c>
      <c r="Q385" s="8">
        <f t="shared" si="151"/>
        <v>313</v>
      </c>
      <c r="R385" s="31">
        <f t="shared" si="152"/>
        <v>5.0419932406824658E-2</v>
      </c>
      <c r="S385" s="10">
        <v>0.21910604732690622</v>
      </c>
      <c r="T385" s="8">
        <f t="shared" si="153"/>
        <v>216</v>
      </c>
      <c r="U385" s="31">
        <f t="shared" si="154"/>
        <v>6.2600398695558685E-3</v>
      </c>
      <c r="V385" s="16">
        <v>7.5177624337035925E-2</v>
      </c>
      <c r="W385" s="97">
        <f t="shared" si="171"/>
        <v>435</v>
      </c>
      <c r="X385" s="31">
        <f t="shared" si="155"/>
        <v>0.6347854289089303</v>
      </c>
      <c r="Y385" s="11">
        <v>151075</v>
      </c>
      <c r="Z385" s="8">
        <f t="shared" si="156"/>
        <v>366</v>
      </c>
      <c r="AA385" s="31">
        <f t="shared" si="157"/>
        <v>0.47257443974486407</v>
      </c>
      <c r="AB385" s="9">
        <v>3.7000000000000005E-2</v>
      </c>
      <c r="AC385" s="97">
        <f t="shared" si="172"/>
        <v>454</v>
      </c>
      <c r="AD385" s="31">
        <f t="shared" si="158"/>
        <v>0.74076365259052468</v>
      </c>
      <c r="AE385" s="16">
        <v>0.97292132400663445</v>
      </c>
      <c r="AF385" s="8">
        <f t="shared" si="159"/>
        <v>267</v>
      </c>
      <c r="AG385" s="31">
        <f t="shared" si="160"/>
        <v>-1.8780025507783918E-2</v>
      </c>
      <c r="AH385" s="12">
        <v>2.1096666666666666</v>
      </c>
      <c r="AI385" s="97">
        <f t="shared" si="173"/>
        <v>429</v>
      </c>
      <c r="AJ385" s="31">
        <f t="shared" si="161"/>
        <v>-0.10821407802798642</v>
      </c>
      <c r="AK385" s="11">
        <v>311960.34652838641</v>
      </c>
      <c r="AL385" s="36">
        <v>1</v>
      </c>
    </row>
    <row r="386" spans="1:38" x14ac:dyDescent="0.3">
      <c r="A386" t="s">
        <v>283</v>
      </c>
      <c r="B386" s="3" t="s">
        <v>1012</v>
      </c>
      <c r="C386" s="4" t="s">
        <v>89</v>
      </c>
      <c r="D386" s="5" t="s">
        <v>37</v>
      </c>
      <c r="E386" s="34">
        <f t="shared" si="142"/>
        <v>2.3305542530280734</v>
      </c>
      <c r="F386" s="6">
        <f t="shared" si="143"/>
        <v>20.75850497661358</v>
      </c>
      <c r="G386" s="7">
        <f t="shared" si="144"/>
        <v>380</v>
      </c>
      <c r="H386" s="97">
        <f t="shared" si="145"/>
        <v>120</v>
      </c>
      <c r="I386" s="31">
        <f t="shared" si="146"/>
        <v>-0.53533225228451686</v>
      </c>
      <c r="J386" s="9">
        <v>1.8745493871665797E-3</v>
      </c>
      <c r="K386" s="8">
        <f t="shared" si="147"/>
        <v>317</v>
      </c>
      <c r="L386" s="31">
        <f t="shared" si="148"/>
        <v>0.33489909810183799</v>
      </c>
      <c r="M386" s="9">
        <v>3.0412744388124548E-2</v>
      </c>
      <c r="N386" s="8">
        <f t="shared" si="149"/>
        <v>466</v>
      </c>
      <c r="O386" s="31">
        <f t="shared" si="150"/>
        <v>0.74500190380751974</v>
      </c>
      <c r="P386" s="9">
        <v>1.2322628827483197E-2</v>
      </c>
      <c r="Q386" s="8">
        <f t="shared" si="151"/>
        <v>386</v>
      </c>
      <c r="R386" s="31">
        <f t="shared" si="152"/>
        <v>5.302226144051659E-2</v>
      </c>
      <c r="S386" s="10">
        <v>0</v>
      </c>
      <c r="T386" s="8">
        <f t="shared" si="153"/>
        <v>459</v>
      </c>
      <c r="U386" s="31">
        <f t="shared" si="154"/>
        <v>0.67563936476112907</v>
      </c>
      <c r="V386" s="16">
        <v>3.1806244528742339E-2</v>
      </c>
      <c r="W386" s="97">
        <f t="shared" si="171"/>
        <v>332</v>
      </c>
      <c r="X386" s="31">
        <f t="shared" si="155"/>
        <v>-2.3420768167293392E-2</v>
      </c>
      <c r="Y386" s="11">
        <v>120735</v>
      </c>
      <c r="Z386" s="8">
        <f t="shared" si="156"/>
        <v>340</v>
      </c>
      <c r="AA386" s="31">
        <f t="shared" si="157"/>
        <v>0.41190246523630453</v>
      </c>
      <c r="AB386" s="9">
        <v>3.7999999999999999E-2</v>
      </c>
      <c r="AC386" s="97">
        <f t="shared" si="172"/>
        <v>382</v>
      </c>
      <c r="AD386" s="31">
        <f t="shared" si="158"/>
        <v>0.55490967831815108</v>
      </c>
      <c r="AE386" s="16">
        <v>0.96256271709764574</v>
      </c>
      <c r="AF386" s="8">
        <f t="shared" si="159"/>
        <v>308</v>
      </c>
      <c r="AG386" s="31">
        <f t="shared" si="160"/>
        <v>6.7290927718800478E-2</v>
      </c>
      <c r="AH386" s="12">
        <v>2.016</v>
      </c>
      <c r="AI386" s="97">
        <f t="shared" si="173"/>
        <v>232</v>
      </c>
      <c r="AJ386" s="31">
        <f t="shared" si="161"/>
        <v>-0.21286038300913943</v>
      </c>
      <c r="AK386" s="11">
        <v>179910.34326424872</v>
      </c>
      <c r="AL386" s="36"/>
    </row>
    <row r="387" spans="1:38" x14ac:dyDescent="0.3">
      <c r="A387" t="s">
        <v>733</v>
      </c>
      <c r="B387" s="3" t="s">
        <v>554</v>
      </c>
      <c r="C387" s="4" t="s">
        <v>40</v>
      </c>
      <c r="D387" s="5" t="s">
        <v>33</v>
      </c>
      <c r="E387" s="34">
        <f t="shared" si="142"/>
        <v>2.3436846995062361</v>
      </c>
      <c r="F387" s="6">
        <f t="shared" si="143"/>
        <v>20.716631009826187</v>
      </c>
      <c r="G387" s="7">
        <f t="shared" si="144"/>
        <v>381</v>
      </c>
      <c r="H387" s="97">
        <f t="shared" si="145"/>
        <v>103</v>
      </c>
      <c r="I387" s="31">
        <f t="shared" si="146"/>
        <v>-0.62102255016346242</v>
      </c>
      <c r="J387" s="9">
        <v>-5.3444180522564944E-3</v>
      </c>
      <c r="K387" s="8">
        <f t="shared" si="147"/>
        <v>487</v>
      </c>
      <c r="L387" s="31">
        <f t="shared" si="148"/>
        <v>0.83353055519395591</v>
      </c>
      <c r="M387" s="9">
        <v>1.3597033374536464E-2</v>
      </c>
      <c r="N387" s="8">
        <f t="shared" si="149"/>
        <v>423</v>
      </c>
      <c r="O387" s="31">
        <f t="shared" si="150"/>
        <v>0.66648926291003407</v>
      </c>
      <c r="P387" s="9">
        <v>1.7543859649122806E-2</v>
      </c>
      <c r="Q387" s="8">
        <f t="shared" si="151"/>
        <v>386</v>
      </c>
      <c r="R387" s="31">
        <f t="shared" si="152"/>
        <v>5.302226144051659E-2</v>
      </c>
      <c r="S387" s="10">
        <v>0</v>
      </c>
      <c r="T387" s="8">
        <f t="shared" si="153"/>
        <v>338</v>
      </c>
      <c r="U387" s="31">
        <f t="shared" si="154"/>
        <v>0.44739495102452015</v>
      </c>
      <c r="V387" s="16">
        <v>4.6594982078853049E-2</v>
      </c>
      <c r="W387" s="97">
        <f t="shared" si="171"/>
        <v>276</v>
      </c>
      <c r="X387" s="31">
        <f t="shared" si="155"/>
        <v>-0.25405326919291416</v>
      </c>
      <c r="Y387" s="11">
        <v>110104</v>
      </c>
      <c r="Z387" s="8">
        <f t="shared" si="156"/>
        <v>340</v>
      </c>
      <c r="AA387" s="31">
        <f t="shared" si="157"/>
        <v>0.41190246523630453</v>
      </c>
      <c r="AB387" s="9">
        <v>3.7999999999999999E-2</v>
      </c>
      <c r="AC387" s="97">
        <f t="shared" si="172"/>
        <v>534</v>
      </c>
      <c r="AD387" s="31">
        <f t="shared" si="158"/>
        <v>1.0117347857739725</v>
      </c>
      <c r="AE387" s="16">
        <v>0.9880239520958084</v>
      </c>
      <c r="AF387" s="8">
        <f t="shared" si="159"/>
        <v>269</v>
      </c>
      <c r="AG387" s="31">
        <f t="shared" si="160"/>
        <v>-1.4491792962687246E-2</v>
      </c>
      <c r="AH387" s="12">
        <v>2.105</v>
      </c>
      <c r="AI387" s="97">
        <f t="shared" si="173"/>
        <v>350</v>
      </c>
      <c r="AJ387" s="31">
        <f t="shared" si="161"/>
        <v>-0.16923924281259645</v>
      </c>
      <c r="AK387" s="11">
        <v>234954.53910447762</v>
      </c>
      <c r="AL387" s="36"/>
    </row>
    <row r="388" spans="1:38" x14ac:dyDescent="0.3">
      <c r="A388" t="s">
        <v>99</v>
      </c>
      <c r="B388" s="3" t="s">
        <v>931</v>
      </c>
      <c r="C388" s="4" t="s">
        <v>32</v>
      </c>
      <c r="D388" s="5" t="s">
        <v>33</v>
      </c>
      <c r="E388" s="34">
        <f t="shared" si="142"/>
        <v>2.3738555758293201</v>
      </c>
      <c r="F388" s="6">
        <f t="shared" si="143"/>
        <v>20.620413849564319</v>
      </c>
      <c r="G388" s="7">
        <f t="shared" si="144"/>
        <v>382</v>
      </c>
      <c r="H388" s="97">
        <f t="shared" si="145"/>
        <v>294</v>
      </c>
      <c r="I388" s="31">
        <f t="shared" si="146"/>
        <v>1.5182815461861866E-3</v>
      </c>
      <c r="J388" s="9">
        <v>4.7101449275362306E-2</v>
      </c>
      <c r="K388" s="8">
        <f t="shared" si="147"/>
        <v>179</v>
      </c>
      <c r="L388" s="31">
        <f t="shared" si="148"/>
        <v>-0.17165635893508294</v>
      </c>
      <c r="M388" s="9">
        <v>4.7495682210708115E-2</v>
      </c>
      <c r="N388" s="8">
        <f t="shared" si="149"/>
        <v>212</v>
      </c>
      <c r="O388" s="31">
        <f t="shared" si="150"/>
        <v>3.6368990061214558E-2</v>
      </c>
      <c r="P388" s="9">
        <v>5.9447983014861996E-2</v>
      </c>
      <c r="Q388" s="8">
        <f t="shared" si="151"/>
        <v>386</v>
      </c>
      <c r="R388" s="31">
        <f t="shared" si="152"/>
        <v>5.302226144051659E-2</v>
      </c>
      <c r="S388" s="10">
        <v>0</v>
      </c>
      <c r="T388" s="8">
        <f t="shared" si="153"/>
        <v>240</v>
      </c>
      <c r="U388" s="31">
        <f t="shared" si="154"/>
        <v>0.10647248192669516</v>
      </c>
      <c r="V388" s="16">
        <v>6.8684516880093138E-2</v>
      </c>
      <c r="W388" s="97">
        <f t="shared" si="171"/>
        <v>418</v>
      </c>
      <c r="X388" s="31">
        <f t="shared" si="155"/>
        <v>0.46483198962431804</v>
      </c>
      <c r="Y388" s="11">
        <v>143241</v>
      </c>
      <c r="Z388" s="8">
        <f t="shared" si="156"/>
        <v>266</v>
      </c>
      <c r="AA388" s="31">
        <f t="shared" si="157"/>
        <v>0.22988654171062498</v>
      </c>
      <c r="AB388" s="9">
        <v>4.0999999999999995E-2</v>
      </c>
      <c r="AC388" s="97">
        <f t="shared" si="172"/>
        <v>557</v>
      </c>
      <c r="AD388" s="31">
        <f t="shared" si="158"/>
        <v>1.132610248893877</v>
      </c>
      <c r="AE388" s="16">
        <v>0.99476096922069412</v>
      </c>
      <c r="AF388" s="8">
        <f t="shared" si="159"/>
        <v>537</v>
      </c>
      <c r="AG388" s="31">
        <f t="shared" si="160"/>
        <v>1.129853691928842</v>
      </c>
      <c r="AH388" s="12">
        <v>0.85966666666666658</v>
      </c>
      <c r="AI388" s="97">
        <f t="shared" si="173"/>
        <v>534</v>
      </c>
      <c r="AJ388" s="31">
        <f t="shared" si="161"/>
        <v>0.44293663414834883</v>
      </c>
      <c r="AK388" s="11">
        <v>1007440.7397923876</v>
      </c>
      <c r="AL388" s="36"/>
    </row>
    <row r="389" spans="1:38" x14ac:dyDescent="0.3">
      <c r="A389" t="s">
        <v>453</v>
      </c>
      <c r="B389" s="3" t="s">
        <v>917</v>
      </c>
      <c r="C389" s="4" t="s">
        <v>47</v>
      </c>
      <c r="D389" s="5" t="s">
        <v>44</v>
      </c>
      <c r="E389" s="34">
        <f t="shared" si="142"/>
        <v>2.3760347103293249</v>
      </c>
      <c r="F389" s="6">
        <f t="shared" si="143"/>
        <v>20.613464428169532</v>
      </c>
      <c r="G389" s="7">
        <f t="shared" si="144"/>
        <v>383</v>
      </c>
      <c r="H389" s="97">
        <f t="shared" si="145"/>
        <v>300</v>
      </c>
      <c r="I389" s="31">
        <f t="shared" si="146"/>
        <v>2.7108783371454719E-2</v>
      </c>
      <c r="J389" s="9">
        <v>4.9257317605941431E-2</v>
      </c>
      <c r="K389" s="8">
        <f t="shared" si="147"/>
        <v>288</v>
      </c>
      <c r="L389" s="31">
        <f t="shared" si="148"/>
        <v>0.2467705801650637</v>
      </c>
      <c r="M389" s="9">
        <v>3.3384766446907001E-2</v>
      </c>
      <c r="N389" s="8">
        <f t="shared" si="149"/>
        <v>333</v>
      </c>
      <c r="O389" s="31">
        <f t="shared" si="150"/>
        <v>0.44692230335810063</v>
      </c>
      <c r="P389" s="9">
        <v>3.2145454545454547E-2</v>
      </c>
      <c r="Q389" s="8">
        <f t="shared" si="151"/>
        <v>374</v>
      </c>
      <c r="R389" s="31">
        <f t="shared" si="152"/>
        <v>5.2404116873546153E-2</v>
      </c>
      <c r="S389" s="10">
        <v>5.2045383574476946E-2</v>
      </c>
      <c r="T389" s="8">
        <f t="shared" si="153"/>
        <v>305</v>
      </c>
      <c r="U389" s="31">
        <f t="shared" si="154"/>
        <v>0.31581221424062617</v>
      </c>
      <c r="V389" s="16">
        <v>5.5120678408349638E-2</v>
      </c>
      <c r="W389" s="97">
        <f t="shared" si="171"/>
        <v>417</v>
      </c>
      <c r="X389" s="31">
        <f t="shared" si="155"/>
        <v>0.4629228879320732</v>
      </c>
      <c r="Y389" s="11">
        <v>143153</v>
      </c>
      <c r="Z389" s="8">
        <f t="shared" si="156"/>
        <v>442</v>
      </c>
      <c r="AA389" s="31">
        <f t="shared" si="157"/>
        <v>0.65459036327054398</v>
      </c>
      <c r="AB389" s="9">
        <v>3.4000000000000002E-2</v>
      </c>
      <c r="AC389" s="97">
        <f t="shared" si="172"/>
        <v>348</v>
      </c>
      <c r="AD389" s="31">
        <f t="shared" si="158"/>
        <v>0.44986325034629537</v>
      </c>
      <c r="AE389" s="16">
        <v>0.95670793428326717</v>
      </c>
      <c r="AF389" s="8">
        <f t="shared" si="159"/>
        <v>216</v>
      </c>
      <c r="AG389" s="31">
        <f t="shared" si="160"/>
        <v>-0.11495895544781114</v>
      </c>
      <c r="AH389" s="12">
        <v>2.2143333333333337</v>
      </c>
      <c r="AI389" s="97">
        <f t="shared" si="173"/>
        <v>308</v>
      </c>
      <c r="AJ389" s="31">
        <f t="shared" si="161"/>
        <v>-0.18484211085615004</v>
      </c>
      <c r="AK389" s="11">
        <v>215265.75242011034</v>
      </c>
      <c r="AL389" s="36"/>
    </row>
    <row r="390" spans="1:38" x14ac:dyDescent="0.3">
      <c r="A390" t="s">
        <v>910</v>
      </c>
      <c r="B390" s="3" t="s">
        <v>706</v>
      </c>
      <c r="C390" s="4" t="s">
        <v>89</v>
      </c>
      <c r="D390" s="5" t="s">
        <v>37</v>
      </c>
      <c r="E390" s="34">
        <f t="shared" si="142"/>
        <v>2.381506181305312</v>
      </c>
      <c r="F390" s="6">
        <f t="shared" si="143"/>
        <v>20.596015501790092</v>
      </c>
      <c r="G390" s="7">
        <f t="shared" si="144"/>
        <v>384</v>
      </c>
      <c r="H390" s="97">
        <f t="shared" si="145"/>
        <v>500</v>
      </c>
      <c r="I390" s="31">
        <f t="shared" si="146"/>
        <v>0.97323515081808887</v>
      </c>
      <c r="J390" s="9">
        <v>0.12896360418958341</v>
      </c>
      <c r="K390" s="8">
        <f t="shared" si="147"/>
        <v>295</v>
      </c>
      <c r="L390" s="31">
        <f t="shared" si="148"/>
        <v>0.25810131032990447</v>
      </c>
      <c r="M390" s="9">
        <v>3.3002651998821332E-2</v>
      </c>
      <c r="N390" s="8">
        <f t="shared" si="149"/>
        <v>363</v>
      </c>
      <c r="O390" s="31">
        <f t="shared" si="150"/>
        <v>0.51185616012378821</v>
      </c>
      <c r="P390" s="9">
        <v>2.7827237116548813E-2</v>
      </c>
      <c r="Q390" s="8">
        <f t="shared" si="151"/>
        <v>288</v>
      </c>
      <c r="R390" s="31">
        <f t="shared" si="152"/>
        <v>4.9500234456619205E-2</v>
      </c>
      <c r="S390" s="10">
        <v>0.29654106034610578</v>
      </c>
      <c r="T390" s="8">
        <f t="shared" si="153"/>
        <v>382</v>
      </c>
      <c r="U390" s="31">
        <f t="shared" si="154"/>
        <v>0.52750137899673033</v>
      </c>
      <c r="V390" s="16">
        <v>4.1404612159329141E-2</v>
      </c>
      <c r="W390" s="97">
        <f t="shared" si="171"/>
        <v>322</v>
      </c>
      <c r="X390" s="31">
        <f t="shared" si="155"/>
        <v>-6.5355922384443696E-2</v>
      </c>
      <c r="Y390" s="11">
        <v>118802</v>
      </c>
      <c r="Z390" s="8">
        <f t="shared" si="156"/>
        <v>396</v>
      </c>
      <c r="AA390" s="31">
        <f t="shared" si="157"/>
        <v>0.53324641425342412</v>
      </c>
      <c r="AB390" s="9">
        <v>3.6000000000000004E-2</v>
      </c>
      <c r="AC390" s="97">
        <f t="shared" si="172"/>
        <v>375</v>
      </c>
      <c r="AD390" s="31">
        <f t="shared" si="158"/>
        <v>0.53080067016464927</v>
      </c>
      <c r="AE390" s="16">
        <v>0.96121899690330792</v>
      </c>
      <c r="AF390" s="8">
        <f t="shared" si="159"/>
        <v>342</v>
      </c>
      <c r="AG390" s="31">
        <f t="shared" si="160"/>
        <v>0.13529004379104859</v>
      </c>
      <c r="AH390" s="12">
        <v>1.9420000000000002</v>
      </c>
      <c r="AI390" s="97">
        <f t="shared" si="173"/>
        <v>298</v>
      </c>
      <c r="AJ390" s="31">
        <f t="shared" si="161"/>
        <v>-0.19079752216086421</v>
      </c>
      <c r="AK390" s="11">
        <v>207750.79924170216</v>
      </c>
      <c r="AL390" s="36"/>
    </row>
    <row r="391" spans="1:38" x14ac:dyDescent="0.3">
      <c r="A391" t="s">
        <v>1070</v>
      </c>
      <c r="B391" s="3" t="s">
        <v>572</v>
      </c>
      <c r="C391" s="4" t="s">
        <v>136</v>
      </c>
      <c r="D391" s="5" t="s">
        <v>44</v>
      </c>
      <c r="E391" s="34">
        <f t="shared" ref="E391:E454" si="174">((I391+L391+AG391+AJ391)*0.25)+(O391+R391+U391+X391+AA391+AD391)</f>
        <v>2.4110622506950454</v>
      </c>
      <c r="F391" s="6">
        <f t="shared" ref="F391:F454" si="175">((E391*$J$579)+$K$579)</f>
        <v>20.501759006395986</v>
      </c>
      <c r="G391" s="7">
        <f t="shared" ref="G391:G454" si="176">RANK(E391,$E$7:$E$570,1)</f>
        <v>385</v>
      </c>
      <c r="H391" s="97">
        <f t="shared" ref="H391:H454" si="177">RANK(J391,J$7:J$570,1)</f>
        <v>295</v>
      </c>
      <c r="I391" s="31">
        <f t="shared" ref="I391:I454" si="178">(J391-J$572)/J$573</f>
        <v>8.2505640123837903E-3</v>
      </c>
      <c r="J391" s="9">
        <v>4.7668609492089953E-2</v>
      </c>
      <c r="K391" s="8">
        <f t="shared" ref="K391:K454" si="179">RANK(M391,M$7:M$570,0)</f>
        <v>201</v>
      </c>
      <c r="L391" s="31">
        <f t="shared" ref="L391:L454" si="180">-(M391-M$572)/M$573</f>
        <v>-0.1004999212194104</v>
      </c>
      <c r="M391" s="9">
        <v>4.50960219478738E-2</v>
      </c>
      <c r="N391" s="8">
        <f t="shared" ref="N391:N454" si="181">RANK(P391,P$7:P$570,0)</f>
        <v>373</v>
      </c>
      <c r="O391" s="31">
        <f t="shared" ref="O391:O454" si="182">-(P391-P$572)/P$573</f>
        <v>0.5423656107651853</v>
      </c>
      <c r="P391" s="9">
        <v>2.5798304167418365E-2</v>
      </c>
      <c r="Q391" s="8">
        <f t="shared" ref="Q391:Q454" si="183">RANK(S391,S$7:S$570,0)</f>
        <v>300</v>
      </c>
      <c r="R391" s="31">
        <f t="shared" ref="R391:R454" si="184">-(S391-S$572)/S$573</f>
        <v>4.9875820031212666E-2</v>
      </c>
      <c r="S391" s="10">
        <v>0.26491820650374198</v>
      </c>
      <c r="T391" s="8">
        <f t="shared" ref="T391:T454" si="185">RANK(V391,V$7:V$570,0)</f>
        <v>475</v>
      </c>
      <c r="U391" s="31">
        <f t="shared" ref="U391:U454" si="186">-(V391-V$572)/V$573</f>
        <v>0.701794168812646</v>
      </c>
      <c r="V391" s="16">
        <v>3.0111585165736789E-2</v>
      </c>
      <c r="W391" s="97">
        <f t="shared" si="171"/>
        <v>345</v>
      </c>
      <c r="X391" s="31">
        <f t="shared" ref="X391:X454" si="187">(Y391-Y$572)/Y$573</f>
        <v>3.2377067656043701E-2</v>
      </c>
      <c r="Y391" s="11">
        <v>123307</v>
      </c>
      <c r="Z391" s="8">
        <f t="shared" ref="Z391:Z454" si="188">RANK(AB391,AB$7:AB$570,0)</f>
        <v>340</v>
      </c>
      <c r="AA391" s="31">
        <f t="shared" ref="AA391:AA454" si="189">-(AB391-AB$572)/AB$573</f>
        <v>0.41190246523630453</v>
      </c>
      <c r="AB391" s="9">
        <v>3.7999999999999999E-2</v>
      </c>
      <c r="AC391" s="97">
        <f t="shared" si="172"/>
        <v>461</v>
      </c>
      <c r="AD391" s="31">
        <f t="shared" ref="AD391:AD454" si="190">(AE391-AE$572)/AE$573</f>
        <v>0.75821765498583682</v>
      </c>
      <c r="AE391" s="16">
        <v>0.97389412617839011</v>
      </c>
      <c r="AF391" s="8">
        <f t="shared" ref="AF391:AF454" si="191">RANK(AH391,AH$7:AH$570,0)</f>
        <v>258</v>
      </c>
      <c r="AG391" s="31">
        <f t="shared" ref="AG391:AG454" si="192">-(AH391-AH$572)/AH$573</f>
        <v>-3.654556033747048E-2</v>
      </c>
      <c r="AH391" s="12">
        <v>2.129</v>
      </c>
      <c r="AI391" s="97">
        <f t="shared" si="173"/>
        <v>231</v>
      </c>
      <c r="AJ391" s="31">
        <f t="shared" ref="AJ391:AJ454" si="193">(AK391-AK$572)/AK$573</f>
        <v>-0.21308722962423823</v>
      </c>
      <c r="AK391" s="11">
        <v>179624.09239022451</v>
      </c>
      <c r="AL391" s="36"/>
    </row>
    <row r="392" spans="1:38" x14ac:dyDescent="0.3">
      <c r="A392" t="s">
        <v>202</v>
      </c>
      <c r="B392" s="3" t="s">
        <v>1159</v>
      </c>
      <c r="C392" s="4" t="s">
        <v>224</v>
      </c>
      <c r="D392" s="5" t="s">
        <v>37</v>
      </c>
      <c r="E392" s="34">
        <f t="shared" si="174"/>
        <v>2.4166389819995611</v>
      </c>
      <c r="F392" s="6">
        <f t="shared" si="175"/>
        <v>20.483974397029058</v>
      </c>
      <c r="G392" s="7">
        <f t="shared" si="176"/>
        <v>386</v>
      </c>
      <c r="H392" s="97">
        <f t="shared" si="177"/>
        <v>546</v>
      </c>
      <c r="I392" s="31">
        <f t="shared" si="178"/>
        <v>1.935208919755024</v>
      </c>
      <c r="J392" s="9">
        <v>0.21000495294700339</v>
      </c>
      <c r="K392" s="8">
        <f t="shared" si="179"/>
        <v>190</v>
      </c>
      <c r="L392" s="31">
        <f t="shared" si="180"/>
        <v>-0.14451346446071178</v>
      </c>
      <c r="M392" s="9">
        <v>4.6580322653942283E-2</v>
      </c>
      <c r="N392" s="8">
        <f t="shared" si="181"/>
        <v>170</v>
      </c>
      <c r="O392" s="31">
        <f t="shared" si="182"/>
        <v>-0.14172973142107351</v>
      </c>
      <c r="P392" s="9">
        <v>7.1291866028708128E-2</v>
      </c>
      <c r="Q392" s="8">
        <f t="shared" si="183"/>
        <v>270</v>
      </c>
      <c r="R392" s="31">
        <f t="shared" si="184"/>
        <v>4.897088004135914E-2</v>
      </c>
      <c r="S392" s="10">
        <v>0.34111065629690274</v>
      </c>
      <c r="T392" s="8">
        <f t="shared" si="185"/>
        <v>217</v>
      </c>
      <c r="U392" s="31">
        <f t="shared" si="186"/>
        <v>9.0014342945191912E-3</v>
      </c>
      <c r="V392" s="16">
        <v>7.4999999999999997E-2</v>
      </c>
      <c r="W392" s="97">
        <f t="shared" si="171"/>
        <v>450</v>
      </c>
      <c r="X392" s="31">
        <f t="shared" si="187"/>
        <v>0.78020257258071435</v>
      </c>
      <c r="Y392" s="11">
        <v>157778</v>
      </c>
      <c r="Z392" s="8">
        <f t="shared" si="188"/>
        <v>415</v>
      </c>
      <c r="AA392" s="31">
        <f t="shared" si="189"/>
        <v>0.593918388761984</v>
      </c>
      <c r="AB392" s="9">
        <v>3.5000000000000003E-2</v>
      </c>
      <c r="AC392" s="97">
        <f t="shared" si="172"/>
        <v>470</v>
      </c>
      <c r="AD392" s="31">
        <f t="shared" si="190"/>
        <v>0.78706977821880719</v>
      </c>
      <c r="AE392" s="16">
        <v>0.97550220480156791</v>
      </c>
      <c r="AF392" s="8">
        <f t="shared" si="191"/>
        <v>173</v>
      </c>
      <c r="AG392" s="31">
        <f t="shared" si="192"/>
        <v>-0.21083158306318783</v>
      </c>
      <c r="AH392" s="12">
        <v>2.3186666666666667</v>
      </c>
      <c r="AI392" s="97">
        <f t="shared" si="173"/>
        <v>197</v>
      </c>
      <c r="AJ392" s="31">
        <f t="shared" si="193"/>
        <v>-0.2230412341381226</v>
      </c>
      <c r="AK392" s="11">
        <v>167063.43553008596</v>
      </c>
      <c r="AL392" s="36"/>
    </row>
    <row r="393" spans="1:38" x14ac:dyDescent="0.3">
      <c r="A393" t="s">
        <v>253</v>
      </c>
      <c r="B393" s="3" t="s">
        <v>375</v>
      </c>
      <c r="C393" s="4" t="s">
        <v>61</v>
      </c>
      <c r="D393" s="5" t="s">
        <v>44</v>
      </c>
      <c r="E393" s="34">
        <f t="shared" si="174"/>
        <v>2.4363448651937696</v>
      </c>
      <c r="F393" s="6">
        <f t="shared" si="175"/>
        <v>20.421130875313111</v>
      </c>
      <c r="G393" s="7">
        <f t="shared" si="176"/>
        <v>387</v>
      </c>
      <c r="H393" s="97">
        <f t="shared" si="177"/>
        <v>170</v>
      </c>
      <c r="I393" s="31">
        <f t="shared" si="178"/>
        <v>-0.37216901059407986</v>
      </c>
      <c r="J393" s="9">
        <v>1.5620214395099641E-2</v>
      </c>
      <c r="K393" s="8">
        <f t="shared" si="179"/>
        <v>324</v>
      </c>
      <c r="L393" s="31">
        <f t="shared" si="180"/>
        <v>0.35392878679116296</v>
      </c>
      <c r="M393" s="9">
        <v>2.9770992366412213E-2</v>
      </c>
      <c r="N393" s="8">
        <f t="shared" si="181"/>
        <v>506</v>
      </c>
      <c r="O393" s="31">
        <f t="shared" si="182"/>
        <v>0.84662685773188961</v>
      </c>
      <c r="P393" s="9">
        <v>5.5643879173290934E-3</v>
      </c>
      <c r="Q393" s="8">
        <f t="shared" si="183"/>
        <v>386</v>
      </c>
      <c r="R393" s="31">
        <f t="shared" si="184"/>
        <v>5.302226144051659E-2</v>
      </c>
      <c r="S393" s="10">
        <v>0</v>
      </c>
      <c r="T393" s="8">
        <f t="shared" si="185"/>
        <v>259</v>
      </c>
      <c r="U393" s="31">
        <f t="shared" si="186"/>
        <v>0.16837591365604559</v>
      </c>
      <c r="V393" s="16">
        <v>6.4673581452104945E-2</v>
      </c>
      <c r="W393" s="97">
        <f t="shared" si="171"/>
        <v>414</v>
      </c>
      <c r="X393" s="31">
        <f t="shared" si="187"/>
        <v>0.45749930357910501</v>
      </c>
      <c r="Y393" s="11">
        <v>142903</v>
      </c>
      <c r="Z393" s="8">
        <f t="shared" si="188"/>
        <v>317</v>
      </c>
      <c r="AA393" s="31">
        <f t="shared" si="189"/>
        <v>0.35123049072774454</v>
      </c>
      <c r="AB393" s="9">
        <v>3.9E-2</v>
      </c>
      <c r="AC393" s="97">
        <f t="shared" si="172"/>
        <v>418</v>
      </c>
      <c r="AD393" s="31">
        <f t="shared" si="190"/>
        <v>0.64586316735946159</v>
      </c>
      <c r="AE393" s="16">
        <v>0.96763202725724018</v>
      </c>
      <c r="AF393" s="8">
        <f t="shared" si="191"/>
        <v>206</v>
      </c>
      <c r="AG393" s="31">
        <f t="shared" si="192"/>
        <v>-0.12966146703099996</v>
      </c>
      <c r="AH393" s="12">
        <v>2.2303333333333337</v>
      </c>
      <c r="AI393" s="97">
        <f t="shared" si="173"/>
        <v>281</v>
      </c>
      <c r="AJ393" s="31">
        <f t="shared" si="193"/>
        <v>-0.19719082637005581</v>
      </c>
      <c r="AK393" s="11">
        <v>199683.28226779253</v>
      </c>
      <c r="AL393" s="36"/>
    </row>
    <row r="394" spans="1:38" x14ac:dyDescent="0.3">
      <c r="A394" t="s">
        <v>1094</v>
      </c>
      <c r="B394" s="3" t="s">
        <v>941</v>
      </c>
      <c r="C394" s="4" t="s">
        <v>94</v>
      </c>
      <c r="D394" s="5" t="s">
        <v>44</v>
      </c>
      <c r="E394" s="34">
        <f t="shared" si="174"/>
        <v>2.4379396190144398</v>
      </c>
      <c r="F394" s="6">
        <f t="shared" si="175"/>
        <v>20.41604508720744</v>
      </c>
      <c r="G394" s="7">
        <f t="shared" si="176"/>
        <v>388</v>
      </c>
      <c r="H394" s="97">
        <f t="shared" si="177"/>
        <v>556</v>
      </c>
      <c r="I394" s="31">
        <f t="shared" si="178"/>
        <v>2.4213990598069195</v>
      </c>
      <c r="J394" s="9">
        <v>0.25096397488156885</v>
      </c>
      <c r="K394" s="8">
        <f t="shared" si="179"/>
        <v>129</v>
      </c>
      <c r="L394" s="31">
        <f t="shared" si="180"/>
        <v>-0.41420155095119987</v>
      </c>
      <c r="M394" s="9">
        <v>5.5675209993538657E-2</v>
      </c>
      <c r="N394" s="8">
        <f t="shared" si="181"/>
        <v>275</v>
      </c>
      <c r="O394" s="31">
        <f t="shared" si="182"/>
        <v>0.29453606126208309</v>
      </c>
      <c r="P394" s="9">
        <v>4.2279411764705885E-2</v>
      </c>
      <c r="Q394" s="8">
        <f t="shared" si="183"/>
        <v>123</v>
      </c>
      <c r="R394" s="31">
        <f t="shared" si="184"/>
        <v>3.7855644902281028E-2</v>
      </c>
      <c r="S394" s="10">
        <v>1.2769704975781593</v>
      </c>
      <c r="T394" s="8">
        <f t="shared" si="185"/>
        <v>288</v>
      </c>
      <c r="U394" s="31">
        <f t="shared" si="186"/>
        <v>0.2661211273547206</v>
      </c>
      <c r="V394" s="16">
        <v>5.8340334173434143E-2</v>
      </c>
      <c r="W394" s="97">
        <f t="shared" si="171"/>
        <v>400</v>
      </c>
      <c r="X394" s="31">
        <f t="shared" si="187"/>
        <v>0.39063735567571273</v>
      </c>
      <c r="Y394" s="11">
        <v>139821</v>
      </c>
      <c r="Z394" s="8">
        <f t="shared" si="188"/>
        <v>366</v>
      </c>
      <c r="AA394" s="31">
        <f t="shared" si="189"/>
        <v>0.47257443974486407</v>
      </c>
      <c r="AB394" s="9">
        <v>3.7000000000000005E-2</v>
      </c>
      <c r="AC394" s="97">
        <f t="shared" si="172"/>
        <v>310</v>
      </c>
      <c r="AD394" s="31">
        <f t="shared" si="190"/>
        <v>0.37025711696761848</v>
      </c>
      <c r="AE394" s="16">
        <v>0.95227107116832643</v>
      </c>
      <c r="AF394" s="8">
        <f t="shared" si="191"/>
        <v>451</v>
      </c>
      <c r="AG394" s="31">
        <f t="shared" si="192"/>
        <v>0.4504751358556589</v>
      </c>
      <c r="AH394" s="12">
        <v>1.599</v>
      </c>
      <c r="AI394" s="97">
        <f t="shared" si="173"/>
        <v>484</v>
      </c>
      <c r="AJ394" s="31">
        <f t="shared" si="193"/>
        <v>-3.3841152282740296E-2</v>
      </c>
      <c r="AK394" s="11">
        <v>405809.28929986787</v>
      </c>
      <c r="AL394" s="36"/>
    </row>
    <row r="395" spans="1:38" x14ac:dyDescent="0.3">
      <c r="A395" t="s">
        <v>978</v>
      </c>
      <c r="B395" s="3" t="s">
        <v>987</v>
      </c>
      <c r="C395" s="4" t="s">
        <v>115</v>
      </c>
      <c r="D395" s="5" t="s">
        <v>33</v>
      </c>
      <c r="E395" s="34">
        <f t="shared" si="174"/>
        <v>2.4454463099229073</v>
      </c>
      <c r="F395" s="6">
        <f t="shared" si="175"/>
        <v>20.392105693653143</v>
      </c>
      <c r="G395" s="7">
        <f t="shared" si="176"/>
        <v>389</v>
      </c>
      <c r="H395" s="97">
        <f t="shared" si="177"/>
        <v>197</v>
      </c>
      <c r="I395" s="31">
        <f t="shared" si="178"/>
        <v>-0.30803992823455262</v>
      </c>
      <c r="J395" s="9">
        <v>2.1022760178375011E-2</v>
      </c>
      <c r="K395" s="8">
        <f t="shared" si="179"/>
        <v>172</v>
      </c>
      <c r="L395" s="31">
        <f t="shared" si="180"/>
        <v>-0.19762915521717989</v>
      </c>
      <c r="M395" s="9">
        <v>4.8371581695753743E-2</v>
      </c>
      <c r="N395" s="8">
        <f t="shared" si="181"/>
        <v>305</v>
      </c>
      <c r="O395" s="31">
        <f t="shared" si="182"/>
        <v>0.36883544757207198</v>
      </c>
      <c r="P395" s="9">
        <v>3.7338369896847308E-2</v>
      </c>
      <c r="Q395" s="8">
        <f t="shared" si="183"/>
        <v>330</v>
      </c>
      <c r="R395" s="31">
        <f t="shared" si="184"/>
        <v>5.1001212709415635E-2</v>
      </c>
      <c r="S395" s="10">
        <v>0.17016449234259787</v>
      </c>
      <c r="T395" s="8">
        <f t="shared" si="185"/>
        <v>298</v>
      </c>
      <c r="U395" s="31">
        <f t="shared" si="186"/>
        <v>0.28794612879085413</v>
      </c>
      <c r="V395" s="16">
        <v>5.6926217556138817E-2</v>
      </c>
      <c r="W395" s="97">
        <f t="shared" si="171"/>
        <v>445</v>
      </c>
      <c r="X395" s="31">
        <f t="shared" si="187"/>
        <v>0.73959077294568831</v>
      </c>
      <c r="Y395" s="11">
        <v>155906</v>
      </c>
      <c r="Z395" s="8">
        <f t="shared" si="188"/>
        <v>492</v>
      </c>
      <c r="AA395" s="31">
        <f t="shared" si="189"/>
        <v>0.77593431228766396</v>
      </c>
      <c r="AB395" s="9">
        <v>3.2000000000000001E-2</v>
      </c>
      <c r="AC395" s="97">
        <f t="shared" si="172"/>
        <v>321</v>
      </c>
      <c r="AD395" s="31">
        <f t="shared" si="190"/>
        <v>0.38930668363666349</v>
      </c>
      <c r="AE395" s="16">
        <v>0.95333280242096041</v>
      </c>
      <c r="AF395" s="8">
        <f t="shared" si="191"/>
        <v>266</v>
      </c>
      <c r="AG395" s="31">
        <f t="shared" si="192"/>
        <v>-2.0311537131032582E-2</v>
      </c>
      <c r="AH395" s="12">
        <v>2.1113333333333331</v>
      </c>
      <c r="AI395" s="97">
        <f t="shared" si="173"/>
        <v>392</v>
      </c>
      <c r="AJ395" s="31">
        <f t="shared" si="193"/>
        <v>-0.142692371495036</v>
      </c>
      <c r="AK395" s="11">
        <v>268453.23210436758</v>
      </c>
      <c r="AL395" s="36"/>
    </row>
    <row r="396" spans="1:38" x14ac:dyDescent="0.3">
      <c r="A396" t="s">
        <v>918</v>
      </c>
      <c r="B396" s="3" t="s">
        <v>669</v>
      </c>
      <c r="C396" s="4" t="s">
        <v>199</v>
      </c>
      <c r="D396" s="5" t="s">
        <v>33</v>
      </c>
      <c r="E396" s="34">
        <f t="shared" si="174"/>
        <v>2.4570210679702451</v>
      </c>
      <c r="F396" s="6">
        <f t="shared" si="175"/>
        <v>20.355192932548455</v>
      </c>
      <c r="G396" s="7">
        <f t="shared" si="176"/>
        <v>390</v>
      </c>
      <c r="H396" s="97">
        <f t="shared" si="177"/>
        <v>250</v>
      </c>
      <c r="I396" s="31">
        <f t="shared" si="178"/>
        <v>-0.1340778202521748</v>
      </c>
      <c r="J396" s="9">
        <v>3.5678174201935642E-2</v>
      </c>
      <c r="K396" s="8">
        <f t="shared" si="179"/>
        <v>235</v>
      </c>
      <c r="L396" s="31">
        <f t="shared" si="180"/>
        <v>3.0361373793870331E-2</v>
      </c>
      <c r="M396" s="9">
        <v>4.0682891391209591E-2</v>
      </c>
      <c r="N396" s="8">
        <f t="shared" si="181"/>
        <v>286</v>
      </c>
      <c r="O396" s="31">
        <f t="shared" si="182"/>
        <v>0.32106851132476466</v>
      </c>
      <c r="P396" s="9">
        <v>4.0514956455887922E-2</v>
      </c>
      <c r="Q396" s="8">
        <f t="shared" si="183"/>
        <v>184</v>
      </c>
      <c r="R396" s="31">
        <f t="shared" si="184"/>
        <v>4.4739813944163737E-2</v>
      </c>
      <c r="S396" s="10">
        <v>0.69735006973500702</v>
      </c>
      <c r="T396" s="8">
        <f t="shared" si="185"/>
        <v>547</v>
      </c>
      <c r="U396" s="31">
        <f t="shared" si="186"/>
        <v>0.98505663683082023</v>
      </c>
      <c r="V396" s="16">
        <v>1.1758039382348774E-2</v>
      </c>
      <c r="W396" s="97">
        <f t="shared" si="171"/>
        <v>401</v>
      </c>
      <c r="X396" s="31">
        <f t="shared" si="187"/>
        <v>0.41534720598783592</v>
      </c>
      <c r="Y396" s="11">
        <v>140960</v>
      </c>
      <c r="Z396" s="8">
        <f t="shared" si="188"/>
        <v>317</v>
      </c>
      <c r="AA396" s="31">
        <f t="shared" si="189"/>
        <v>0.35123049072774454</v>
      </c>
      <c r="AB396" s="9">
        <v>3.9E-2</v>
      </c>
      <c r="AC396" s="97">
        <f t="shared" si="172"/>
        <v>358</v>
      </c>
      <c r="AD396" s="31">
        <f t="shared" si="190"/>
        <v>0.48798995808561846</v>
      </c>
      <c r="AE396" s="16">
        <v>0.95883293365307753</v>
      </c>
      <c r="AF396" s="8">
        <f t="shared" si="191"/>
        <v>138</v>
      </c>
      <c r="AG396" s="31">
        <f t="shared" si="192"/>
        <v>-0.28403783865448218</v>
      </c>
      <c r="AH396" s="12">
        <v>2.3983333333333334</v>
      </c>
      <c r="AI396" s="97">
        <f t="shared" si="173"/>
        <v>258</v>
      </c>
      <c r="AJ396" s="31">
        <f t="shared" si="193"/>
        <v>-0.20589191061002299</v>
      </c>
      <c r="AK396" s="11">
        <v>188703.64755927474</v>
      </c>
      <c r="AL396" s="36"/>
    </row>
    <row r="397" spans="1:38" x14ac:dyDescent="0.3">
      <c r="A397" t="s">
        <v>255</v>
      </c>
      <c r="B397" s="3" t="s">
        <v>527</v>
      </c>
      <c r="C397" s="4" t="s">
        <v>40</v>
      </c>
      <c r="D397" s="5" t="s">
        <v>33</v>
      </c>
      <c r="E397" s="34">
        <f t="shared" si="174"/>
        <v>2.5405407383342555</v>
      </c>
      <c r="F397" s="6">
        <f t="shared" si="175"/>
        <v>20.088842514934502</v>
      </c>
      <c r="G397" s="7">
        <f t="shared" si="176"/>
        <v>391</v>
      </c>
      <c r="H397" s="97">
        <f t="shared" si="177"/>
        <v>210</v>
      </c>
      <c r="I397" s="31">
        <f t="shared" si="178"/>
        <v>-0.24537680318010308</v>
      </c>
      <c r="J397" s="9">
        <v>2.6301806588735488E-2</v>
      </c>
      <c r="K397" s="8">
        <f t="shared" si="179"/>
        <v>466</v>
      </c>
      <c r="L397" s="31">
        <f t="shared" si="180"/>
        <v>0.75963375387095433</v>
      </c>
      <c r="M397" s="9">
        <v>1.608910891089109E-2</v>
      </c>
      <c r="N397" s="8">
        <f t="shared" si="181"/>
        <v>250</v>
      </c>
      <c r="O397" s="31">
        <f t="shared" si="182"/>
        <v>0.19262613606185311</v>
      </c>
      <c r="P397" s="9">
        <v>4.9056603773584909E-2</v>
      </c>
      <c r="Q397" s="8">
        <f t="shared" si="183"/>
        <v>386</v>
      </c>
      <c r="R397" s="31">
        <f t="shared" si="184"/>
        <v>5.302226144051659E-2</v>
      </c>
      <c r="S397" s="10">
        <v>0</v>
      </c>
      <c r="T397" s="8">
        <f t="shared" si="185"/>
        <v>445</v>
      </c>
      <c r="U397" s="31">
        <f t="shared" si="186"/>
        <v>0.6512396810839185</v>
      </c>
      <c r="V397" s="16">
        <v>3.3387183629509959E-2</v>
      </c>
      <c r="W397" s="97">
        <f t="shared" si="171"/>
        <v>391</v>
      </c>
      <c r="X397" s="31">
        <f t="shared" si="187"/>
        <v>0.28884752453920509</v>
      </c>
      <c r="Y397" s="11">
        <v>135129</v>
      </c>
      <c r="Z397" s="8">
        <f t="shared" si="188"/>
        <v>442</v>
      </c>
      <c r="AA397" s="31">
        <f t="shared" si="189"/>
        <v>0.65459036327054398</v>
      </c>
      <c r="AB397" s="9">
        <v>3.4000000000000002E-2</v>
      </c>
      <c r="AC397" s="97">
        <f t="shared" si="172"/>
        <v>383</v>
      </c>
      <c r="AD397" s="31">
        <f t="shared" si="190"/>
        <v>0.55811173422852944</v>
      </c>
      <c r="AE397" s="16">
        <v>0.96274118429807054</v>
      </c>
      <c r="AF397" s="8">
        <f t="shared" si="191"/>
        <v>385</v>
      </c>
      <c r="AG397" s="31">
        <f t="shared" si="192"/>
        <v>0.21217192727814019</v>
      </c>
      <c r="AH397" s="12">
        <v>1.8583333333333334</v>
      </c>
      <c r="AI397" s="97">
        <f t="shared" si="173"/>
        <v>367</v>
      </c>
      <c r="AJ397" s="31">
        <f t="shared" si="193"/>
        <v>-0.15801672713023687</v>
      </c>
      <c r="AK397" s="11">
        <v>249115.89179394254</v>
      </c>
      <c r="AL397" s="36"/>
    </row>
    <row r="398" spans="1:38" x14ac:dyDescent="0.3">
      <c r="A398" t="s">
        <v>518</v>
      </c>
      <c r="B398" s="3" t="s">
        <v>100</v>
      </c>
      <c r="C398" s="4" t="s">
        <v>101</v>
      </c>
      <c r="D398" s="5" t="s">
        <v>33</v>
      </c>
      <c r="E398" s="34">
        <f t="shared" si="174"/>
        <v>2.5592485270674521</v>
      </c>
      <c r="F398" s="6">
        <f t="shared" si="175"/>
        <v>20.029181990413711</v>
      </c>
      <c r="G398" s="7">
        <f t="shared" si="176"/>
        <v>392</v>
      </c>
      <c r="H398" s="97">
        <f t="shared" si="177"/>
        <v>206</v>
      </c>
      <c r="I398" s="31">
        <f t="shared" si="178"/>
        <v>-0.26352258725180222</v>
      </c>
      <c r="J398" s="9">
        <v>2.4773117488349206E-2</v>
      </c>
      <c r="K398" s="8">
        <f t="shared" si="179"/>
        <v>514</v>
      </c>
      <c r="L398" s="31">
        <f t="shared" si="180"/>
        <v>1.0326547778997426</v>
      </c>
      <c r="M398" s="9">
        <v>6.8818224964404366E-3</v>
      </c>
      <c r="N398" s="8">
        <f t="shared" si="181"/>
        <v>404</v>
      </c>
      <c r="O398" s="31">
        <f t="shared" si="182"/>
        <v>0.6373673406895406</v>
      </c>
      <c r="P398" s="9">
        <v>1.948051948051948E-2</v>
      </c>
      <c r="Q398" s="8">
        <f t="shared" si="183"/>
        <v>305</v>
      </c>
      <c r="R398" s="31">
        <f t="shared" si="184"/>
        <v>5.0179506603328948E-2</v>
      </c>
      <c r="S398" s="10">
        <v>0.23934897079942558</v>
      </c>
      <c r="T398" s="8">
        <f t="shared" si="185"/>
        <v>318</v>
      </c>
      <c r="U398" s="31">
        <f t="shared" si="186"/>
        <v>0.34771949913674782</v>
      </c>
      <c r="V398" s="16">
        <v>5.3053296102950107E-2</v>
      </c>
      <c r="W398" s="97">
        <f t="shared" si="171"/>
        <v>349</v>
      </c>
      <c r="X398" s="31">
        <f t="shared" si="187"/>
        <v>4.10981912956166E-2</v>
      </c>
      <c r="Y398" s="11">
        <v>123709</v>
      </c>
      <c r="Z398" s="8">
        <f t="shared" si="188"/>
        <v>340</v>
      </c>
      <c r="AA398" s="31">
        <f t="shared" si="189"/>
        <v>0.41190246523630453</v>
      </c>
      <c r="AB398" s="9">
        <v>3.7999999999999999E-2</v>
      </c>
      <c r="AC398" s="97">
        <f t="shared" si="172"/>
        <v>439</v>
      </c>
      <c r="AD398" s="31">
        <f t="shared" si="190"/>
        <v>0.70591583817479875</v>
      </c>
      <c r="AE398" s="16">
        <v>0.97097907438521458</v>
      </c>
      <c r="AF398" s="8">
        <f t="shared" si="191"/>
        <v>513</v>
      </c>
      <c r="AG398" s="31">
        <f t="shared" si="192"/>
        <v>0.7632098093230707</v>
      </c>
      <c r="AH398" s="12">
        <v>1.2586666666666668</v>
      </c>
      <c r="AI398" s="97">
        <f t="shared" si="173"/>
        <v>458</v>
      </c>
      <c r="AJ398" s="31">
        <f t="shared" si="193"/>
        <v>-7.2079256246550913E-2</v>
      </c>
      <c r="AK398" s="11">
        <v>357557.78386787936</v>
      </c>
      <c r="AL398" s="36"/>
    </row>
    <row r="399" spans="1:38" ht="20.399999999999999" x14ac:dyDescent="0.3">
      <c r="A399" t="s">
        <v>878</v>
      </c>
      <c r="B399" s="3" t="s">
        <v>845</v>
      </c>
      <c r="C399" s="4" t="s">
        <v>82</v>
      </c>
      <c r="D399" s="5" t="s">
        <v>37</v>
      </c>
      <c r="E399" s="34">
        <f t="shared" si="174"/>
        <v>2.5633720082907399</v>
      </c>
      <c r="F399" s="6">
        <f t="shared" si="175"/>
        <v>20.016031903241917</v>
      </c>
      <c r="G399" s="7">
        <f t="shared" si="176"/>
        <v>393</v>
      </c>
      <c r="H399" s="97">
        <f t="shared" si="177"/>
        <v>422</v>
      </c>
      <c r="I399" s="31">
        <f t="shared" si="178"/>
        <v>0.38922781564519998</v>
      </c>
      <c r="J399" s="9">
        <v>7.9763986013986043E-2</v>
      </c>
      <c r="K399" s="8">
        <f t="shared" si="179"/>
        <v>383</v>
      </c>
      <c r="L399" s="31">
        <f t="shared" si="180"/>
        <v>0.51168858157833963</v>
      </c>
      <c r="M399" s="9">
        <v>2.4450744153082921E-2</v>
      </c>
      <c r="N399" s="8">
        <f t="shared" si="181"/>
        <v>439</v>
      </c>
      <c r="O399" s="31">
        <f t="shared" si="182"/>
        <v>0.69258778852000091</v>
      </c>
      <c r="P399" s="9">
        <v>1.580826109127996E-2</v>
      </c>
      <c r="Q399" s="8">
        <f t="shared" si="183"/>
        <v>142</v>
      </c>
      <c r="R399" s="31">
        <f t="shared" si="184"/>
        <v>4.1003409275195815E-2</v>
      </c>
      <c r="S399" s="10">
        <v>1.0119409026512851</v>
      </c>
      <c r="T399" s="8">
        <f t="shared" si="185"/>
        <v>320</v>
      </c>
      <c r="U399" s="31">
        <f t="shared" si="186"/>
        <v>0.36095803361552781</v>
      </c>
      <c r="V399" s="16">
        <v>5.2195526097763047E-2</v>
      </c>
      <c r="W399" s="97">
        <f t="shared" si="171"/>
        <v>406</v>
      </c>
      <c r="X399" s="31">
        <f t="shared" si="187"/>
        <v>0.43174812507121185</v>
      </c>
      <c r="Y399" s="11">
        <v>141716</v>
      </c>
      <c r="Z399" s="8">
        <f t="shared" si="188"/>
        <v>442</v>
      </c>
      <c r="AA399" s="31">
        <f t="shared" si="189"/>
        <v>0.65459036327054398</v>
      </c>
      <c r="AB399" s="9">
        <v>3.4000000000000002E-2</v>
      </c>
      <c r="AC399" s="97">
        <f t="shared" si="172"/>
        <v>175</v>
      </c>
      <c r="AD399" s="31">
        <f t="shared" si="190"/>
        <v>-0.13728399902308858</v>
      </c>
      <c r="AE399" s="16">
        <v>0.9239831697054699</v>
      </c>
      <c r="AF399" s="8">
        <f t="shared" si="191"/>
        <v>520</v>
      </c>
      <c r="AG399" s="31">
        <f t="shared" si="192"/>
        <v>0.94729750643758071</v>
      </c>
      <c r="AH399" s="12">
        <v>1.0583333333333333</v>
      </c>
      <c r="AI399" s="97">
        <f t="shared" si="173"/>
        <v>526</v>
      </c>
      <c r="AJ399" s="31">
        <f t="shared" si="193"/>
        <v>0.23085924658427251</v>
      </c>
      <c r="AK399" s="11">
        <v>739826.70673952636</v>
      </c>
      <c r="AL399" s="36"/>
    </row>
    <row r="400" spans="1:38" x14ac:dyDescent="0.3">
      <c r="A400" t="s">
        <v>880</v>
      </c>
      <c r="B400" s="3" t="s">
        <v>947</v>
      </c>
      <c r="C400" s="4" t="s">
        <v>82</v>
      </c>
      <c r="D400" s="5" t="s">
        <v>37</v>
      </c>
      <c r="E400" s="34">
        <f t="shared" si="174"/>
        <v>2.5660660576662311</v>
      </c>
      <c r="F400" s="6">
        <f t="shared" si="175"/>
        <v>20.007440380153916</v>
      </c>
      <c r="G400" s="7">
        <f t="shared" si="176"/>
        <v>394</v>
      </c>
      <c r="H400" s="97">
        <f t="shared" si="177"/>
        <v>119</v>
      </c>
      <c r="I400" s="31">
        <f t="shared" si="178"/>
        <v>-0.53644336438230955</v>
      </c>
      <c r="J400" s="9">
        <v>1.7809439002671734E-3</v>
      </c>
      <c r="K400" s="8">
        <f t="shared" si="179"/>
        <v>473</v>
      </c>
      <c r="L400" s="31">
        <f t="shared" si="180"/>
        <v>0.78248931740882632</v>
      </c>
      <c r="M400" s="9">
        <v>1.5318334131163236E-2</v>
      </c>
      <c r="N400" s="8">
        <f t="shared" si="181"/>
        <v>525</v>
      </c>
      <c r="O400" s="31">
        <f t="shared" si="182"/>
        <v>0.9302996171427399</v>
      </c>
      <c r="P400" s="9">
        <v>0</v>
      </c>
      <c r="Q400" s="8">
        <f t="shared" si="183"/>
        <v>386</v>
      </c>
      <c r="R400" s="31">
        <f t="shared" si="184"/>
        <v>5.302226144051659E-2</v>
      </c>
      <c r="S400" s="10">
        <v>0</v>
      </c>
      <c r="T400" s="8">
        <f t="shared" si="185"/>
        <v>415</v>
      </c>
      <c r="U400" s="31">
        <f t="shared" si="186"/>
        <v>0.60207668195543051</v>
      </c>
      <c r="V400" s="16">
        <v>3.657262277951933E-2</v>
      </c>
      <c r="W400" s="97">
        <f t="shared" si="171"/>
        <v>264</v>
      </c>
      <c r="X400" s="31">
        <f t="shared" si="187"/>
        <v>-0.28342740204859007</v>
      </c>
      <c r="Y400" s="11">
        <v>108750</v>
      </c>
      <c r="Z400" s="8">
        <f t="shared" si="188"/>
        <v>102</v>
      </c>
      <c r="AA400" s="31">
        <f t="shared" si="189"/>
        <v>-0.49817715239209442</v>
      </c>
      <c r="AB400" s="9">
        <v>5.2999999999999999E-2</v>
      </c>
      <c r="AC400" s="97">
        <f t="shared" si="172"/>
        <v>526</v>
      </c>
      <c r="AD400" s="31">
        <f t="shared" si="190"/>
        <v>0.97770270651899638</v>
      </c>
      <c r="AE400" s="16">
        <v>0.98612716763005781</v>
      </c>
      <c r="AF400" s="8">
        <f t="shared" si="191"/>
        <v>544</v>
      </c>
      <c r="AG400" s="31">
        <f t="shared" si="192"/>
        <v>1.2925002263178682</v>
      </c>
      <c r="AH400" s="12">
        <v>0.68266666666666664</v>
      </c>
      <c r="AI400" s="97">
        <f t="shared" si="173"/>
        <v>546</v>
      </c>
      <c r="AJ400" s="31">
        <f t="shared" si="193"/>
        <v>1.5997312008525433</v>
      </c>
      <c r="AK400" s="11">
        <v>2467164.7724444442</v>
      </c>
      <c r="AL400" s="36"/>
    </row>
    <row r="401" spans="1:38" x14ac:dyDescent="0.3">
      <c r="A401" t="s">
        <v>1136</v>
      </c>
      <c r="B401" s="3" t="s">
        <v>221</v>
      </c>
      <c r="C401" s="4" t="s">
        <v>115</v>
      </c>
      <c r="D401" s="5" t="s">
        <v>33</v>
      </c>
      <c r="E401" s="34">
        <f t="shared" si="174"/>
        <v>2.5858584788361689</v>
      </c>
      <c r="F401" s="6">
        <f t="shared" si="175"/>
        <v>19.94432088242089</v>
      </c>
      <c r="G401" s="7">
        <f t="shared" si="176"/>
        <v>395</v>
      </c>
      <c r="H401" s="97">
        <f t="shared" si="177"/>
        <v>411</v>
      </c>
      <c r="I401" s="31">
        <f t="shared" si="178"/>
        <v>0.34651070966868847</v>
      </c>
      <c r="J401" s="9">
        <v>7.6165289256198365E-2</v>
      </c>
      <c r="K401" s="8">
        <f t="shared" si="179"/>
        <v>450</v>
      </c>
      <c r="L401" s="31">
        <f t="shared" si="180"/>
        <v>0.70781890366685885</v>
      </c>
      <c r="M401" s="9">
        <v>1.7836498761354253E-2</v>
      </c>
      <c r="N401" s="8">
        <f t="shared" si="181"/>
        <v>401</v>
      </c>
      <c r="O401" s="31">
        <f t="shared" si="182"/>
        <v>0.62595439485370163</v>
      </c>
      <c r="P401" s="9">
        <v>2.0239500758981278E-2</v>
      </c>
      <c r="Q401" s="8">
        <f t="shared" si="183"/>
        <v>386</v>
      </c>
      <c r="R401" s="31">
        <f t="shared" si="184"/>
        <v>5.302226144051659E-2</v>
      </c>
      <c r="S401" s="10">
        <v>0</v>
      </c>
      <c r="T401" s="8">
        <f t="shared" si="185"/>
        <v>503</v>
      </c>
      <c r="U401" s="31">
        <f t="shared" si="186"/>
        <v>0.79706637187299889</v>
      </c>
      <c r="V401" s="16">
        <v>2.3938572719060525E-2</v>
      </c>
      <c r="W401" s="97">
        <f t="shared" si="171"/>
        <v>388</v>
      </c>
      <c r="X401" s="31">
        <f t="shared" si="187"/>
        <v>0.25359422624491162</v>
      </c>
      <c r="Y401" s="11">
        <v>133504</v>
      </c>
      <c r="Z401" s="8">
        <f t="shared" si="188"/>
        <v>317</v>
      </c>
      <c r="AA401" s="31">
        <f t="shared" si="189"/>
        <v>0.35123049072774454</v>
      </c>
      <c r="AB401" s="9">
        <v>3.9E-2</v>
      </c>
      <c r="AC401" s="97">
        <f t="shared" si="172"/>
        <v>268</v>
      </c>
      <c r="AD401" s="31">
        <f t="shared" si="190"/>
        <v>0.23205624707600964</v>
      </c>
      <c r="AE401" s="16">
        <v>0.9445684191734357</v>
      </c>
      <c r="AF401" s="8">
        <f t="shared" si="191"/>
        <v>374</v>
      </c>
      <c r="AG401" s="31">
        <f t="shared" si="192"/>
        <v>0.192568578500555</v>
      </c>
      <c r="AH401" s="12">
        <v>1.8796666666666668</v>
      </c>
      <c r="AI401" s="97">
        <f t="shared" si="173"/>
        <v>375</v>
      </c>
      <c r="AJ401" s="31">
        <f t="shared" si="193"/>
        <v>-0.1551602453549587</v>
      </c>
      <c r="AK401" s="11">
        <v>252720.39964366899</v>
      </c>
      <c r="AL401" s="36"/>
    </row>
    <row r="402" spans="1:38" x14ac:dyDescent="0.3">
      <c r="A402" t="s">
        <v>469</v>
      </c>
      <c r="B402" s="3" t="s">
        <v>425</v>
      </c>
      <c r="C402" s="4" t="s">
        <v>89</v>
      </c>
      <c r="D402" s="5" t="s">
        <v>37</v>
      </c>
      <c r="E402" s="34">
        <f t="shared" si="174"/>
        <v>2.5891094429420134</v>
      </c>
      <c r="F402" s="6">
        <f t="shared" si="175"/>
        <v>19.933953316990305</v>
      </c>
      <c r="G402" s="7">
        <f t="shared" si="176"/>
        <v>396</v>
      </c>
      <c r="H402" s="97">
        <f t="shared" si="177"/>
        <v>142</v>
      </c>
      <c r="I402" s="31">
        <f t="shared" si="178"/>
        <v>-0.4638716645163018</v>
      </c>
      <c r="J402" s="9">
        <v>7.8947368421051767E-3</v>
      </c>
      <c r="K402" s="8">
        <f t="shared" si="179"/>
        <v>432</v>
      </c>
      <c r="L402" s="31">
        <f t="shared" si="180"/>
        <v>0.66117147385240282</v>
      </c>
      <c r="M402" s="9">
        <v>1.9409623938536191E-2</v>
      </c>
      <c r="N402" s="8">
        <f t="shared" si="181"/>
        <v>238</v>
      </c>
      <c r="O402" s="31">
        <f t="shared" si="182"/>
        <v>0.14898581751416545</v>
      </c>
      <c r="P402" s="9">
        <v>5.195876288659794E-2</v>
      </c>
      <c r="Q402" s="8">
        <f t="shared" si="183"/>
        <v>386</v>
      </c>
      <c r="R402" s="31">
        <f t="shared" si="184"/>
        <v>5.302226144051659E-2</v>
      </c>
      <c r="S402" s="10">
        <v>0</v>
      </c>
      <c r="T402" s="8">
        <f t="shared" si="185"/>
        <v>519</v>
      </c>
      <c r="U402" s="31">
        <f t="shared" si="186"/>
        <v>0.84838510057340477</v>
      </c>
      <c r="V402" s="16">
        <v>2.0613456464379946E-2</v>
      </c>
      <c r="W402" s="97">
        <f t="shared" si="171"/>
        <v>413</v>
      </c>
      <c r="X402" s="31">
        <f t="shared" si="187"/>
        <v>0.45741252622945749</v>
      </c>
      <c r="Y402" s="11">
        <v>142899</v>
      </c>
      <c r="Z402" s="8">
        <f t="shared" si="188"/>
        <v>415</v>
      </c>
      <c r="AA402" s="31">
        <f t="shared" si="189"/>
        <v>0.593918388761984</v>
      </c>
      <c r="AB402" s="9">
        <v>3.5000000000000003E-2</v>
      </c>
      <c r="AC402" s="97">
        <f t="shared" si="172"/>
        <v>330</v>
      </c>
      <c r="AD402" s="31">
        <f t="shared" si="190"/>
        <v>0.41252955968481053</v>
      </c>
      <c r="AE402" s="16">
        <v>0.95462713387241693</v>
      </c>
      <c r="AF402" s="8">
        <f t="shared" si="191"/>
        <v>405</v>
      </c>
      <c r="AG402" s="31">
        <f t="shared" si="192"/>
        <v>0.28905381076523179</v>
      </c>
      <c r="AH402" s="12">
        <v>1.7746666666666666</v>
      </c>
      <c r="AI402" s="97">
        <f t="shared" si="173"/>
        <v>304</v>
      </c>
      <c r="AJ402" s="31">
        <f t="shared" si="193"/>
        <v>-0.18693046515063447</v>
      </c>
      <c r="AK402" s="11">
        <v>212630.5213772846</v>
      </c>
      <c r="AL402" s="36"/>
    </row>
    <row r="403" spans="1:38" x14ac:dyDescent="0.3">
      <c r="A403" t="s">
        <v>872</v>
      </c>
      <c r="B403" s="3" t="s">
        <v>659</v>
      </c>
      <c r="C403" s="4" t="s">
        <v>47</v>
      </c>
      <c r="D403" s="5" t="s">
        <v>44</v>
      </c>
      <c r="E403" s="34">
        <f t="shared" si="174"/>
        <v>2.5894243622291571</v>
      </c>
      <c r="F403" s="6">
        <f t="shared" si="175"/>
        <v>19.932949016048028</v>
      </c>
      <c r="G403" s="7">
        <f t="shared" si="176"/>
        <v>397</v>
      </c>
      <c r="H403" s="97">
        <f t="shared" si="177"/>
        <v>71</v>
      </c>
      <c r="I403" s="31">
        <f t="shared" si="178"/>
        <v>-0.78699018810410948</v>
      </c>
      <c r="J403" s="9">
        <v>-1.9326339039204887E-2</v>
      </c>
      <c r="K403" s="8">
        <f t="shared" si="179"/>
        <v>237</v>
      </c>
      <c r="L403" s="31">
        <f t="shared" si="180"/>
        <v>3.6955101616234512E-2</v>
      </c>
      <c r="M403" s="9">
        <v>4.0460526315789475E-2</v>
      </c>
      <c r="N403" s="8">
        <f t="shared" si="181"/>
        <v>461</v>
      </c>
      <c r="O403" s="31">
        <f t="shared" si="182"/>
        <v>0.72925387924102414</v>
      </c>
      <c r="P403" s="9">
        <v>1.3369900582790539E-2</v>
      </c>
      <c r="Q403" s="8">
        <f t="shared" si="183"/>
        <v>386</v>
      </c>
      <c r="R403" s="31">
        <f t="shared" si="184"/>
        <v>5.302226144051659E-2</v>
      </c>
      <c r="S403" s="10">
        <v>0</v>
      </c>
      <c r="T403" s="8">
        <f t="shared" si="185"/>
        <v>487</v>
      </c>
      <c r="U403" s="31">
        <f t="shared" si="186"/>
        <v>0.7333546082690765</v>
      </c>
      <c r="V403" s="16">
        <v>2.8066676164695825E-2</v>
      </c>
      <c r="W403" s="97">
        <f t="shared" si="171"/>
        <v>429</v>
      </c>
      <c r="X403" s="31">
        <f t="shared" si="187"/>
        <v>0.54293160430706044</v>
      </c>
      <c r="Y403" s="11">
        <v>146841</v>
      </c>
      <c r="Z403" s="8">
        <f t="shared" si="188"/>
        <v>340</v>
      </c>
      <c r="AA403" s="31">
        <f t="shared" si="189"/>
        <v>0.41190246523630453</v>
      </c>
      <c r="AB403" s="9">
        <v>3.7999999999999999E-2</v>
      </c>
      <c r="AC403" s="97">
        <f t="shared" si="172"/>
        <v>323</v>
      </c>
      <c r="AD403" s="31">
        <f t="shared" si="190"/>
        <v>0.3943030206338593</v>
      </c>
      <c r="AE403" s="16">
        <v>0.95361127422196124</v>
      </c>
      <c r="AF403" s="8">
        <f t="shared" si="191"/>
        <v>178</v>
      </c>
      <c r="AG403" s="31">
        <f t="shared" si="192"/>
        <v>-0.19582276915534927</v>
      </c>
      <c r="AH403" s="12">
        <v>2.3023333333333333</v>
      </c>
      <c r="AI403" s="97">
        <f t="shared" si="173"/>
        <v>373</v>
      </c>
      <c r="AJ403" s="31">
        <f t="shared" si="193"/>
        <v>-0.15551605195151422</v>
      </c>
      <c r="AK403" s="11">
        <v>252271.41807432432</v>
      </c>
      <c r="AL403" s="36"/>
    </row>
    <row r="404" spans="1:38" x14ac:dyDescent="0.3">
      <c r="A404" t="s">
        <v>369</v>
      </c>
      <c r="B404" s="3" t="s">
        <v>301</v>
      </c>
      <c r="C404" s="4" t="s">
        <v>47</v>
      </c>
      <c r="D404" s="5" t="s">
        <v>44</v>
      </c>
      <c r="E404" s="34">
        <f t="shared" si="174"/>
        <v>2.5977587840973353</v>
      </c>
      <c r="F404" s="6">
        <f t="shared" si="175"/>
        <v>19.906369927128196</v>
      </c>
      <c r="G404" s="7">
        <f t="shared" si="176"/>
        <v>398</v>
      </c>
      <c r="H404" s="97">
        <f t="shared" si="177"/>
        <v>553</v>
      </c>
      <c r="I404" s="31">
        <f t="shared" si="178"/>
        <v>2.2135734212926104</v>
      </c>
      <c r="J404" s="9">
        <v>0.23345573235414108</v>
      </c>
      <c r="K404" s="8">
        <f t="shared" si="179"/>
        <v>65</v>
      </c>
      <c r="L404" s="31">
        <f t="shared" si="180"/>
        <v>-0.99326098222860815</v>
      </c>
      <c r="M404" s="9">
        <v>7.5203252032520332E-2</v>
      </c>
      <c r="N404" s="8">
        <f t="shared" si="181"/>
        <v>279</v>
      </c>
      <c r="O404" s="31">
        <f t="shared" si="182"/>
        <v>0.30939305250414489</v>
      </c>
      <c r="P404" s="9">
        <v>4.1291395316613549E-2</v>
      </c>
      <c r="Q404" s="8">
        <f t="shared" si="183"/>
        <v>162</v>
      </c>
      <c r="R404" s="31">
        <f t="shared" si="184"/>
        <v>4.3593553017835997E-2</v>
      </c>
      <c r="S404" s="10">
        <v>0.79386080973802597</v>
      </c>
      <c r="T404" s="8">
        <f t="shared" si="185"/>
        <v>208</v>
      </c>
      <c r="U404" s="31">
        <f t="shared" si="186"/>
        <v>-2.4620486947923893E-2</v>
      </c>
      <c r="V404" s="16">
        <v>7.7178479468762703E-2</v>
      </c>
      <c r="W404" s="97">
        <f t="shared" si="171"/>
        <v>351</v>
      </c>
      <c r="X404" s="31">
        <f t="shared" si="187"/>
        <v>4.8495960353065262E-2</v>
      </c>
      <c r="Y404" s="11">
        <v>124050</v>
      </c>
      <c r="Z404" s="8">
        <f t="shared" si="188"/>
        <v>523</v>
      </c>
      <c r="AA404" s="31">
        <f t="shared" si="189"/>
        <v>0.89727826130478394</v>
      </c>
      <c r="AB404" s="9">
        <v>0.03</v>
      </c>
      <c r="AC404" s="97">
        <f t="shared" si="172"/>
        <v>513</v>
      </c>
      <c r="AD404" s="31">
        <f t="shared" si="190"/>
        <v>0.89889427431182456</v>
      </c>
      <c r="AE404" s="16">
        <v>0.98173476454293629</v>
      </c>
      <c r="AF404" s="8">
        <f t="shared" si="191"/>
        <v>480</v>
      </c>
      <c r="AG404" s="31">
        <f t="shared" si="192"/>
        <v>0.57697799593601251</v>
      </c>
      <c r="AH404" s="12">
        <v>1.4613333333333334</v>
      </c>
      <c r="AI404" s="97">
        <f t="shared" si="173"/>
        <v>440</v>
      </c>
      <c r="AJ404" s="31">
        <f t="shared" si="193"/>
        <v>-9.839375678559803E-2</v>
      </c>
      <c r="AK404" s="11">
        <v>324352.31251653878</v>
      </c>
      <c r="AL404" s="36"/>
    </row>
    <row r="405" spans="1:38" x14ac:dyDescent="0.3">
      <c r="A405" t="s">
        <v>435</v>
      </c>
      <c r="B405" s="3" t="s">
        <v>236</v>
      </c>
      <c r="C405" s="4" t="s">
        <v>47</v>
      </c>
      <c r="D405" s="5" t="s">
        <v>44</v>
      </c>
      <c r="E405" s="34">
        <f t="shared" si="174"/>
        <v>2.6070266826135495</v>
      </c>
      <c r="F405" s="6">
        <f t="shared" si="175"/>
        <v>19.87681391200698</v>
      </c>
      <c r="G405" s="7">
        <f t="shared" si="176"/>
        <v>399</v>
      </c>
      <c r="H405" s="97">
        <f t="shared" si="177"/>
        <v>173</v>
      </c>
      <c r="I405" s="31">
        <f t="shared" si="178"/>
        <v>-0.36552755438866458</v>
      </c>
      <c r="J405" s="9">
        <v>1.617972296589465E-2</v>
      </c>
      <c r="K405" s="8">
        <f t="shared" si="179"/>
        <v>148</v>
      </c>
      <c r="L405" s="31">
        <f t="shared" si="180"/>
        <v>-0.31183434620772849</v>
      </c>
      <c r="M405" s="9">
        <v>5.2223006351446721E-2</v>
      </c>
      <c r="N405" s="8">
        <f t="shared" si="181"/>
        <v>263</v>
      </c>
      <c r="O405" s="31">
        <f t="shared" si="182"/>
        <v>0.23339894136071263</v>
      </c>
      <c r="P405" s="9">
        <v>4.634513941220799E-2</v>
      </c>
      <c r="Q405" s="8">
        <f t="shared" si="183"/>
        <v>269</v>
      </c>
      <c r="R405" s="31">
        <f t="shared" si="184"/>
        <v>4.8940807932004574E-2</v>
      </c>
      <c r="S405" s="10">
        <v>0.3436426116838488</v>
      </c>
      <c r="T405" s="8">
        <f t="shared" si="185"/>
        <v>181</v>
      </c>
      <c r="U405" s="31">
        <f t="shared" si="186"/>
        <v>-8.0254692038542144E-2</v>
      </c>
      <c r="V405" s="16">
        <v>8.0783210223941845E-2</v>
      </c>
      <c r="W405" s="97">
        <f t="shared" si="171"/>
        <v>505</v>
      </c>
      <c r="X405" s="31">
        <f t="shared" si="187"/>
        <v>1.4894121569122512</v>
      </c>
      <c r="Y405" s="11">
        <v>190469</v>
      </c>
      <c r="Z405" s="8">
        <f t="shared" si="188"/>
        <v>508</v>
      </c>
      <c r="AA405" s="31">
        <f t="shared" si="189"/>
        <v>0.83660628679622395</v>
      </c>
      <c r="AB405" s="9">
        <v>3.1E-2</v>
      </c>
      <c r="AC405" s="97">
        <f t="shared" si="172"/>
        <v>257</v>
      </c>
      <c r="AD405" s="31">
        <f t="shared" si="190"/>
        <v>0.20811124619786703</v>
      </c>
      <c r="AE405" s="16">
        <v>0.94323383995605203</v>
      </c>
      <c r="AF405" s="8">
        <f t="shared" si="191"/>
        <v>380</v>
      </c>
      <c r="AG405" s="31">
        <f t="shared" si="192"/>
        <v>0.2032891598632969</v>
      </c>
      <c r="AH405" s="12">
        <v>1.8680000000000001</v>
      </c>
      <c r="AI405" s="97">
        <f t="shared" si="173"/>
        <v>481</v>
      </c>
      <c r="AJ405" s="31">
        <f t="shared" si="193"/>
        <v>-4.2679517454775717E-2</v>
      </c>
      <c r="AK405" s="11">
        <v>394656.42394043528</v>
      </c>
      <c r="AL405" s="36"/>
    </row>
    <row r="406" spans="1:38" x14ac:dyDescent="0.3">
      <c r="A406" t="s">
        <v>357</v>
      </c>
      <c r="B406" s="3" t="s">
        <v>963</v>
      </c>
      <c r="C406" s="4" t="s">
        <v>199</v>
      </c>
      <c r="D406" s="5" t="s">
        <v>33</v>
      </c>
      <c r="E406" s="34">
        <f t="shared" si="174"/>
        <v>2.6131161157059348</v>
      </c>
      <c r="F406" s="6">
        <f t="shared" si="175"/>
        <v>19.85739425864724</v>
      </c>
      <c r="G406" s="7">
        <f t="shared" si="176"/>
        <v>400</v>
      </c>
      <c r="H406" s="97">
        <f t="shared" si="177"/>
        <v>397</v>
      </c>
      <c r="I406" s="31">
        <f t="shared" si="178"/>
        <v>0.29966158510979529</v>
      </c>
      <c r="J406" s="9">
        <v>7.2218491157376219E-2</v>
      </c>
      <c r="K406" s="8">
        <f t="shared" si="179"/>
        <v>492</v>
      </c>
      <c r="L406" s="31">
        <f t="shared" si="180"/>
        <v>0.87899535250515415</v>
      </c>
      <c r="M406" s="9">
        <v>1.2063790972753487E-2</v>
      </c>
      <c r="N406" s="8">
        <f t="shared" si="181"/>
        <v>328</v>
      </c>
      <c r="O406" s="31">
        <f t="shared" si="182"/>
        <v>0.43533664841418557</v>
      </c>
      <c r="P406" s="9">
        <v>3.2915921288014315E-2</v>
      </c>
      <c r="Q406" s="8">
        <f t="shared" si="183"/>
        <v>243</v>
      </c>
      <c r="R406" s="31">
        <f t="shared" si="184"/>
        <v>4.7814778061838419E-2</v>
      </c>
      <c r="S406" s="10">
        <v>0.43844997494571569</v>
      </c>
      <c r="T406" s="8">
        <f t="shared" si="185"/>
        <v>355</v>
      </c>
      <c r="U406" s="31">
        <f t="shared" si="186"/>
        <v>0.47870057287314988</v>
      </c>
      <c r="V406" s="16">
        <v>4.4566583583647561E-2</v>
      </c>
      <c r="W406" s="97">
        <f t="shared" si="171"/>
        <v>434</v>
      </c>
      <c r="X406" s="31">
        <f t="shared" si="187"/>
        <v>0.63170483299644431</v>
      </c>
      <c r="Y406" s="11">
        <v>150933</v>
      </c>
      <c r="Z406" s="8">
        <f t="shared" si="188"/>
        <v>317</v>
      </c>
      <c r="AA406" s="31">
        <f t="shared" si="189"/>
        <v>0.35123049072774454</v>
      </c>
      <c r="AB406" s="9">
        <v>3.9E-2</v>
      </c>
      <c r="AC406" s="97">
        <f t="shared" si="172"/>
        <v>299</v>
      </c>
      <c r="AD406" s="31">
        <f t="shared" si="190"/>
        <v>0.33782473386531869</v>
      </c>
      <c r="AE406" s="16">
        <v>0.95046344607451971</v>
      </c>
      <c r="AF406" s="8">
        <f t="shared" si="191"/>
        <v>395</v>
      </c>
      <c r="AG406" s="31">
        <f t="shared" si="192"/>
        <v>0.26026139224815359</v>
      </c>
      <c r="AH406" s="12">
        <v>1.806</v>
      </c>
      <c r="AI406" s="97">
        <f t="shared" si="173"/>
        <v>425</v>
      </c>
      <c r="AJ406" s="31">
        <f t="shared" si="193"/>
        <v>-0.11690209479408945</v>
      </c>
      <c r="AK406" s="11">
        <v>300997.20126941707</v>
      </c>
      <c r="AL406" s="36"/>
    </row>
    <row r="407" spans="1:38" x14ac:dyDescent="0.3">
      <c r="A407" t="s">
        <v>876</v>
      </c>
      <c r="B407" s="3" t="s">
        <v>1115</v>
      </c>
      <c r="C407" s="4" t="s">
        <v>89</v>
      </c>
      <c r="D407" s="5" t="s">
        <v>37</v>
      </c>
      <c r="E407" s="34">
        <f t="shared" si="174"/>
        <v>2.644735443258595</v>
      </c>
      <c r="F407" s="6">
        <f t="shared" si="175"/>
        <v>19.756557880083747</v>
      </c>
      <c r="G407" s="7">
        <f t="shared" si="176"/>
        <v>401</v>
      </c>
      <c r="H407" s="97">
        <f t="shared" si="177"/>
        <v>403</v>
      </c>
      <c r="I407" s="31">
        <f t="shared" si="178"/>
        <v>0.31023381536720845</v>
      </c>
      <c r="J407" s="9">
        <v>7.3109147251233741E-2</v>
      </c>
      <c r="K407" s="8">
        <f t="shared" si="179"/>
        <v>535</v>
      </c>
      <c r="L407" s="31">
        <f t="shared" si="180"/>
        <v>1.236719487151499</v>
      </c>
      <c r="M407" s="9">
        <v>0</v>
      </c>
      <c r="N407" s="8">
        <f t="shared" si="181"/>
        <v>378</v>
      </c>
      <c r="O407" s="31">
        <f t="shared" si="182"/>
        <v>0.5606408591485359</v>
      </c>
      <c r="P407" s="9">
        <v>2.4582967515364356E-2</v>
      </c>
      <c r="Q407" s="8">
        <f t="shared" si="183"/>
        <v>15</v>
      </c>
      <c r="R407" s="31">
        <f t="shared" si="184"/>
        <v>-2.0653430876773172E-2</v>
      </c>
      <c r="S407" s="10">
        <v>6.2032085561497325</v>
      </c>
      <c r="T407" s="8">
        <f t="shared" si="185"/>
        <v>494</v>
      </c>
      <c r="U407" s="31">
        <f t="shared" si="186"/>
        <v>0.75740873353663873</v>
      </c>
      <c r="V407" s="16">
        <v>2.6508126977200831E-2</v>
      </c>
      <c r="W407" s="97">
        <f t="shared" ref="W407:W443" si="194">RANK(Y407,Y$7:Y$570,1)</f>
        <v>362</v>
      </c>
      <c r="X407" s="31">
        <f t="shared" si="187"/>
        <v>9.7568551578721754E-2</v>
      </c>
      <c r="Y407" s="11">
        <v>126312</v>
      </c>
      <c r="Z407" s="8">
        <f t="shared" si="188"/>
        <v>317</v>
      </c>
      <c r="AA407" s="31">
        <f t="shared" si="189"/>
        <v>0.35123049072774454</v>
      </c>
      <c r="AB407" s="9">
        <v>3.9E-2</v>
      </c>
      <c r="AC407" s="97">
        <f t="shared" ref="AC407:AC443" si="195">RANK(AE407,AE$7:AE$570,1)</f>
        <v>379</v>
      </c>
      <c r="AD407" s="31">
        <f t="shared" si="190"/>
        <v>0.54256584643803718</v>
      </c>
      <c r="AE407" s="16">
        <v>0.96187473125985379</v>
      </c>
      <c r="AF407" s="8">
        <f t="shared" si="191"/>
        <v>310</v>
      </c>
      <c r="AG407" s="31">
        <f t="shared" si="192"/>
        <v>6.7903532368099956E-2</v>
      </c>
      <c r="AH407" s="12">
        <v>2.0153333333333334</v>
      </c>
      <c r="AI407" s="97">
        <f t="shared" ref="AI407:AI443" si="196">RANK(AK407,AK$7:AK$570,1)</f>
        <v>297</v>
      </c>
      <c r="AJ407" s="31">
        <f t="shared" si="193"/>
        <v>-0.19095926406404778</v>
      </c>
      <c r="AK407" s="11">
        <v>207546.70203208557</v>
      </c>
      <c r="AL407" s="36"/>
    </row>
    <row r="408" spans="1:38" x14ac:dyDescent="0.3">
      <c r="A408" t="s">
        <v>936</v>
      </c>
      <c r="B408" s="3" t="s">
        <v>42</v>
      </c>
      <c r="C408" s="4" t="s">
        <v>43</v>
      </c>
      <c r="D408" s="5" t="s">
        <v>44</v>
      </c>
      <c r="E408" s="34">
        <f t="shared" si="174"/>
        <v>2.6584724863313327</v>
      </c>
      <c r="F408" s="6">
        <f t="shared" si="175"/>
        <v>19.712749431807339</v>
      </c>
      <c r="G408" s="7">
        <f t="shared" si="176"/>
        <v>402</v>
      </c>
      <c r="H408" s="97">
        <f t="shared" si="177"/>
        <v>549</v>
      </c>
      <c r="I408" s="31">
        <f t="shared" si="178"/>
        <v>1.9918540420208488</v>
      </c>
      <c r="J408" s="9">
        <v>0.21477701353450196</v>
      </c>
      <c r="K408" s="8">
        <f t="shared" si="179"/>
        <v>535</v>
      </c>
      <c r="L408" s="31">
        <f t="shared" si="180"/>
        <v>1.236719487151499</v>
      </c>
      <c r="M408" s="9">
        <v>0</v>
      </c>
      <c r="N408" s="8">
        <f t="shared" si="181"/>
        <v>242</v>
      </c>
      <c r="O408" s="31">
        <f t="shared" si="182"/>
        <v>0.16010207076091354</v>
      </c>
      <c r="P408" s="9">
        <v>5.1219512195121948E-2</v>
      </c>
      <c r="Q408" s="8">
        <f t="shared" si="183"/>
        <v>386</v>
      </c>
      <c r="R408" s="31">
        <f t="shared" si="184"/>
        <v>5.302226144051659E-2</v>
      </c>
      <c r="S408" s="10">
        <v>0</v>
      </c>
      <c r="T408" s="8">
        <f t="shared" si="185"/>
        <v>268</v>
      </c>
      <c r="U408" s="31">
        <f t="shared" si="186"/>
        <v>0.20814319892657818</v>
      </c>
      <c r="V408" s="16">
        <v>6.2096922793440208E-2</v>
      </c>
      <c r="W408" s="97">
        <f t="shared" si="194"/>
        <v>381</v>
      </c>
      <c r="X408" s="31">
        <f t="shared" si="187"/>
        <v>0.21285226058541432</v>
      </c>
      <c r="Y408" s="11">
        <v>131626</v>
      </c>
      <c r="Z408" s="8">
        <f t="shared" si="188"/>
        <v>317</v>
      </c>
      <c r="AA408" s="31">
        <f t="shared" si="189"/>
        <v>0.35123049072774454</v>
      </c>
      <c r="AB408" s="9">
        <v>3.9E-2</v>
      </c>
      <c r="AC408" s="97">
        <f t="shared" si="195"/>
        <v>501</v>
      </c>
      <c r="AD408" s="31">
        <f t="shared" si="190"/>
        <v>0.87157310866078652</v>
      </c>
      <c r="AE408" s="16">
        <v>0.98021201413427561</v>
      </c>
      <c r="AF408" s="8">
        <f t="shared" si="191"/>
        <v>362</v>
      </c>
      <c r="AG408" s="31">
        <f t="shared" si="192"/>
        <v>0.17204632274902065</v>
      </c>
      <c r="AH408" s="12">
        <v>1.9020000000000001</v>
      </c>
      <c r="AI408" s="97">
        <f t="shared" si="196"/>
        <v>288</v>
      </c>
      <c r="AJ408" s="31">
        <f t="shared" si="193"/>
        <v>-0.19442347100385135</v>
      </c>
      <c r="AK408" s="11">
        <v>203175.32420091325</v>
      </c>
      <c r="AL408" s="36"/>
    </row>
    <row r="409" spans="1:38" x14ac:dyDescent="0.3">
      <c r="A409" t="s">
        <v>802</v>
      </c>
      <c r="B409" s="3" t="s">
        <v>1089</v>
      </c>
      <c r="C409" s="4" t="s">
        <v>136</v>
      </c>
      <c r="D409" s="5" t="s">
        <v>44</v>
      </c>
      <c r="E409" s="34">
        <f t="shared" si="174"/>
        <v>2.6724549678476812</v>
      </c>
      <c r="F409" s="6">
        <f t="shared" si="175"/>
        <v>19.668158262147216</v>
      </c>
      <c r="G409" s="7">
        <f t="shared" si="176"/>
        <v>403</v>
      </c>
      <c r="H409" s="97">
        <f t="shared" si="177"/>
        <v>92</v>
      </c>
      <c r="I409" s="31">
        <f t="shared" si="178"/>
        <v>-0.66780031082939151</v>
      </c>
      <c r="J409" s="9">
        <v>-9.285204109664269E-3</v>
      </c>
      <c r="K409" s="8">
        <f t="shared" si="179"/>
        <v>345</v>
      </c>
      <c r="L409" s="31">
        <f t="shared" si="180"/>
        <v>0.40059376715010514</v>
      </c>
      <c r="M409" s="9">
        <v>2.8197275319463512E-2</v>
      </c>
      <c r="N409" s="8">
        <f t="shared" si="181"/>
        <v>332</v>
      </c>
      <c r="O409" s="31">
        <f t="shared" si="182"/>
        <v>0.44493804507859813</v>
      </c>
      <c r="P409" s="9">
        <v>3.227741126438035E-2</v>
      </c>
      <c r="Q409" s="8">
        <f t="shared" si="183"/>
        <v>301</v>
      </c>
      <c r="R409" s="31">
        <f t="shared" si="184"/>
        <v>4.9948495987677567E-2</v>
      </c>
      <c r="S409" s="10">
        <v>0.25879917184265011</v>
      </c>
      <c r="T409" s="8">
        <f t="shared" si="185"/>
        <v>439</v>
      </c>
      <c r="U409" s="31">
        <f t="shared" si="186"/>
        <v>0.64530595070110153</v>
      </c>
      <c r="V409" s="16">
        <v>3.3771650350460522E-2</v>
      </c>
      <c r="W409" s="97">
        <f t="shared" si="194"/>
        <v>441</v>
      </c>
      <c r="X409" s="31">
        <f t="shared" si="187"/>
        <v>0.67776191132185049</v>
      </c>
      <c r="Y409" s="11">
        <v>153056</v>
      </c>
      <c r="Z409" s="8">
        <f t="shared" si="188"/>
        <v>396</v>
      </c>
      <c r="AA409" s="31">
        <f t="shared" si="189"/>
        <v>0.53324641425342412</v>
      </c>
      <c r="AB409" s="9">
        <v>3.6000000000000004E-2</v>
      </c>
      <c r="AC409" s="97">
        <f t="shared" si="195"/>
        <v>346</v>
      </c>
      <c r="AD409" s="31">
        <f t="shared" si="190"/>
        <v>0.44558342232576192</v>
      </c>
      <c r="AE409" s="16">
        <v>0.95646939724753066</v>
      </c>
      <c r="AF409" s="8">
        <f t="shared" si="191"/>
        <v>231</v>
      </c>
      <c r="AG409" s="31">
        <f t="shared" si="192"/>
        <v>-8.7698048553981625E-2</v>
      </c>
      <c r="AH409" s="12">
        <v>2.1846666666666668</v>
      </c>
      <c r="AI409" s="97">
        <f t="shared" si="196"/>
        <v>395</v>
      </c>
      <c r="AJ409" s="31">
        <f t="shared" si="193"/>
        <v>-0.14241249504966128</v>
      </c>
      <c r="AK409" s="11">
        <v>268806.39971532091</v>
      </c>
      <c r="AL409" s="36"/>
    </row>
    <row r="410" spans="1:38" x14ac:dyDescent="0.3">
      <c r="A410" t="s">
        <v>534</v>
      </c>
      <c r="B410" s="3" t="s">
        <v>610</v>
      </c>
      <c r="C410" s="4" t="s">
        <v>32</v>
      </c>
      <c r="D410" s="5" t="s">
        <v>33</v>
      </c>
      <c r="E410" s="34">
        <f t="shared" si="174"/>
        <v>2.6920698277805206</v>
      </c>
      <c r="F410" s="6">
        <f t="shared" si="175"/>
        <v>19.60560502035662</v>
      </c>
      <c r="G410" s="7">
        <f t="shared" si="176"/>
        <v>404</v>
      </c>
      <c r="H410" s="97">
        <f t="shared" si="177"/>
        <v>185</v>
      </c>
      <c r="I410" s="31">
        <f t="shared" si="178"/>
        <v>-0.33629348696249067</v>
      </c>
      <c r="J410" s="9">
        <v>1.8642542982806987E-2</v>
      </c>
      <c r="K410" s="8">
        <f t="shared" si="179"/>
        <v>367</v>
      </c>
      <c r="L410" s="31">
        <f t="shared" si="180"/>
        <v>0.4663690742525225</v>
      </c>
      <c r="M410" s="9">
        <v>2.5979086835097746E-2</v>
      </c>
      <c r="N410" s="8">
        <f t="shared" si="181"/>
        <v>351</v>
      </c>
      <c r="O410" s="31">
        <f t="shared" si="182"/>
        <v>0.48337071712730523</v>
      </c>
      <c r="P410" s="9">
        <v>2.9721569942972158E-2</v>
      </c>
      <c r="Q410" s="8">
        <f t="shared" si="183"/>
        <v>352</v>
      </c>
      <c r="R410" s="31">
        <f t="shared" si="184"/>
        <v>5.1856761248203161E-2</v>
      </c>
      <c r="S410" s="10">
        <v>9.8130611844364848E-2</v>
      </c>
      <c r="T410" s="8">
        <f t="shared" si="185"/>
        <v>321</v>
      </c>
      <c r="U410" s="31">
        <f t="shared" si="186"/>
        <v>0.36993777396547989</v>
      </c>
      <c r="V410" s="16">
        <v>5.1613697955161367E-2</v>
      </c>
      <c r="W410" s="97">
        <f t="shared" si="194"/>
        <v>440</v>
      </c>
      <c r="X410" s="31">
        <f t="shared" si="187"/>
        <v>0.67290237974159095</v>
      </c>
      <c r="Y410" s="11">
        <v>152832</v>
      </c>
      <c r="Z410" s="8">
        <f t="shared" si="188"/>
        <v>340</v>
      </c>
      <c r="AA410" s="31">
        <f t="shared" si="189"/>
        <v>0.41190246523630453</v>
      </c>
      <c r="AB410" s="9">
        <v>3.7999999999999999E-2</v>
      </c>
      <c r="AC410" s="97">
        <f t="shared" si="195"/>
        <v>393</v>
      </c>
      <c r="AD410" s="31">
        <f t="shared" si="190"/>
        <v>0.5880300122796801</v>
      </c>
      <c r="AE410" s="16">
        <v>0.96440868526456325</v>
      </c>
      <c r="AF410" s="8">
        <f t="shared" si="191"/>
        <v>455</v>
      </c>
      <c r="AG410" s="31">
        <f t="shared" si="192"/>
        <v>0.46579025208814717</v>
      </c>
      <c r="AH410" s="12">
        <v>1.5823333333333334</v>
      </c>
      <c r="AI410" s="97">
        <f t="shared" si="196"/>
        <v>399</v>
      </c>
      <c r="AJ410" s="31">
        <f t="shared" si="193"/>
        <v>-0.13958696665035164</v>
      </c>
      <c r="AK410" s="11">
        <v>272371.84843727003</v>
      </c>
      <c r="AL410" s="36"/>
    </row>
    <row r="411" spans="1:38" x14ac:dyDescent="0.3">
      <c r="A411" t="s">
        <v>318</v>
      </c>
      <c r="B411" s="3" t="s">
        <v>333</v>
      </c>
      <c r="C411" s="4" t="s">
        <v>89</v>
      </c>
      <c r="D411" s="5" t="s">
        <v>37</v>
      </c>
      <c r="E411" s="34">
        <f t="shared" si="174"/>
        <v>2.708132013946146</v>
      </c>
      <c r="F411" s="6">
        <f t="shared" si="175"/>
        <v>19.554381518463455</v>
      </c>
      <c r="G411" s="7">
        <f t="shared" si="176"/>
        <v>405</v>
      </c>
      <c r="H411" s="97">
        <f t="shared" si="177"/>
        <v>419</v>
      </c>
      <c r="I411" s="31">
        <f t="shared" si="178"/>
        <v>0.37389564158244581</v>
      </c>
      <c r="J411" s="9">
        <v>7.8472329104461114E-2</v>
      </c>
      <c r="K411" s="8">
        <f t="shared" si="179"/>
        <v>343</v>
      </c>
      <c r="L411" s="31">
        <f t="shared" si="180"/>
        <v>0.39183788066421676</v>
      </c>
      <c r="M411" s="9">
        <v>2.8492556442867002E-2</v>
      </c>
      <c r="N411" s="8">
        <f t="shared" si="181"/>
        <v>357</v>
      </c>
      <c r="O411" s="31">
        <f t="shared" si="182"/>
        <v>0.49669600110872214</v>
      </c>
      <c r="P411" s="9">
        <v>2.8835414762920092E-2</v>
      </c>
      <c r="Q411" s="8">
        <f t="shared" si="183"/>
        <v>326</v>
      </c>
      <c r="R411" s="31">
        <f t="shared" si="184"/>
        <v>5.084298993413678E-2</v>
      </c>
      <c r="S411" s="10">
        <v>0.1834862385321101</v>
      </c>
      <c r="T411" s="8">
        <f t="shared" si="185"/>
        <v>424</v>
      </c>
      <c r="U411" s="31">
        <f t="shared" si="186"/>
        <v>0.61602490719927783</v>
      </c>
      <c r="V411" s="16">
        <v>3.5668869478204676E-2</v>
      </c>
      <c r="W411" s="97">
        <f t="shared" si="194"/>
        <v>318</v>
      </c>
      <c r="X411" s="31">
        <f t="shared" si="187"/>
        <v>-6.821957492281093E-2</v>
      </c>
      <c r="Y411" s="11">
        <v>118670</v>
      </c>
      <c r="Z411" s="8">
        <f t="shared" si="188"/>
        <v>442</v>
      </c>
      <c r="AA411" s="31">
        <f t="shared" si="189"/>
        <v>0.65459036327054398</v>
      </c>
      <c r="AB411" s="9">
        <v>3.4000000000000002E-2</v>
      </c>
      <c r="AC411" s="97">
        <f t="shared" si="195"/>
        <v>492</v>
      </c>
      <c r="AD411" s="31">
        <f t="shared" si="190"/>
        <v>0.8354468166526795</v>
      </c>
      <c r="AE411" s="16">
        <v>0.97819850831899025</v>
      </c>
      <c r="AF411" s="8">
        <f t="shared" si="191"/>
        <v>245</v>
      </c>
      <c r="AG411" s="31">
        <f t="shared" si="192"/>
        <v>-6.0130839335502381E-2</v>
      </c>
      <c r="AH411" s="12">
        <v>2.1546666666666665</v>
      </c>
      <c r="AI411" s="97">
        <f t="shared" si="196"/>
        <v>221</v>
      </c>
      <c r="AJ411" s="31">
        <f t="shared" si="193"/>
        <v>-0.21460064009677296</v>
      </c>
      <c r="AK411" s="11">
        <v>177714.36554536188</v>
      </c>
      <c r="AL411" s="36"/>
    </row>
    <row r="412" spans="1:38" x14ac:dyDescent="0.3">
      <c r="A412" t="s">
        <v>759</v>
      </c>
      <c r="B412" s="3" t="s">
        <v>673</v>
      </c>
      <c r="C412" s="4" t="s">
        <v>143</v>
      </c>
      <c r="D412" s="5" t="s">
        <v>44</v>
      </c>
      <c r="E412" s="34">
        <f t="shared" si="174"/>
        <v>2.7194238783318578</v>
      </c>
      <c r="F412" s="6">
        <f t="shared" si="175"/>
        <v>19.518370926208163</v>
      </c>
      <c r="G412" s="7">
        <f t="shared" si="176"/>
        <v>406</v>
      </c>
      <c r="H412" s="97">
        <f t="shared" si="177"/>
        <v>522</v>
      </c>
      <c r="I412" s="31">
        <f t="shared" si="178"/>
        <v>1.2114954752197094</v>
      </c>
      <c r="J412" s="9">
        <v>0.14903581267217625</v>
      </c>
      <c r="K412" s="8">
        <f t="shared" si="179"/>
        <v>270</v>
      </c>
      <c r="L412" s="31">
        <f t="shared" si="180"/>
        <v>0.16192858550957295</v>
      </c>
      <c r="M412" s="9">
        <v>3.6245954692556634E-2</v>
      </c>
      <c r="N412" s="8">
        <f t="shared" si="181"/>
        <v>518</v>
      </c>
      <c r="O412" s="31">
        <f t="shared" si="182"/>
        <v>0.86970650690258855</v>
      </c>
      <c r="P412" s="9">
        <v>4.0295500335795834E-3</v>
      </c>
      <c r="Q412" s="8">
        <f t="shared" si="183"/>
        <v>386</v>
      </c>
      <c r="R412" s="31">
        <f t="shared" si="184"/>
        <v>5.302226144051659E-2</v>
      </c>
      <c r="S412" s="10">
        <v>0</v>
      </c>
      <c r="T412" s="8">
        <f t="shared" si="185"/>
        <v>513</v>
      </c>
      <c r="U412" s="31">
        <f t="shared" si="186"/>
        <v>0.8195738337111943</v>
      </c>
      <c r="V412" s="16">
        <v>2.2480237154150196E-2</v>
      </c>
      <c r="W412" s="97">
        <f t="shared" si="194"/>
        <v>325</v>
      </c>
      <c r="X412" s="31">
        <f t="shared" si="187"/>
        <v>-4.8412644865770967E-2</v>
      </c>
      <c r="Y412" s="11">
        <v>119583</v>
      </c>
      <c r="Z412" s="8">
        <f t="shared" si="188"/>
        <v>291</v>
      </c>
      <c r="AA412" s="31">
        <f t="shared" si="189"/>
        <v>0.29055851621918455</v>
      </c>
      <c r="AB412" s="9">
        <v>0.04</v>
      </c>
      <c r="AC412" s="97">
        <f t="shared" si="195"/>
        <v>326</v>
      </c>
      <c r="AD412" s="31">
        <f t="shared" si="190"/>
        <v>0.39738324367707195</v>
      </c>
      <c r="AE412" s="16">
        <v>0.953782951044163</v>
      </c>
      <c r="AF412" s="8">
        <f t="shared" si="191"/>
        <v>371</v>
      </c>
      <c r="AG412" s="31">
        <f t="shared" si="192"/>
        <v>0.18736143898150895</v>
      </c>
      <c r="AH412" s="12">
        <v>1.8853333333333335</v>
      </c>
      <c r="AI412" s="97">
        <f t="shared" si="196"/>
        <v>241</v>
      </c>
      <c r="AJ412" s="31">
        <f t="shared" si="193"/>
        <v>-0.21041685472249977</v>
      </c>
      <c r="AK412" s="11">
        <v>182993.75761208343</v>
      </c>
      <c r="AL412" s="36"/>
    </row>
    <row r="413" spans="1:38" x14ac:dyDescent="0.3">
      <c r="A413" t="s">
        <v>259</v>
      </c>
      <c r="B413" s="3" t="s">
        <v>665</v>
      </c>
      <c r="C413" s="4" t="s">
        <v>101</v>
      </c>
      <c r="D413" s="5" t="s">
        <v>33</v>
      </c>
      <c r="E413" s="34">
        <f t="shared" si="174"/>
        <v>2.7217561521944895</v>
      </c>
      <c r="F413" s="6">
        <f t="shared" si="175"/>
        <v>19.510933132038303</v>
      </c>
      <c r="G413" s="7">
        <f t="shared" si="176"/>
        <v>407</v>
      </c>
      <c r="H413" s="97">
        <f t="shared" si="177"/>
        <v>468</v>
      </c>
      <c r="I413" s="31">
        <f t="shared" si="178"/>
        <v>0.61796378403167918</v>
      </c>
      <c r="J413" s="9">
        <v>9.9033816425120769E-2</v>
      </c>
      <c r="K413" s="8">
        <f t="shared" si="179"/>
        <v>535</v>
      </c>
      <c r="L413" s="31">
        <f t="shared" si="180"/>
        <v>1.236719487151499</v>
      </c>
      <c r="M413" s="9">
        <v>0</v>
      </c>
      <c r="N413" s="8">
        <f t="shared" si="181"/>
        <v>515</v>
      </c>
      <c r="O413" s="31">
        <f t="shared" si="182"/>
        <v>0.86100380980972502</v>
      </c>
      <c r="P413" s="9">
        <v>4.608294930875576E-3</v>
      </c>
      <c r="Q413" s="8">
        <f t="shared" si="183"/>
        <v>386</v>
      </c>
      <c r="R413" s="31">
        <f t="shared" si="184"/>
        <v>5.302226144051659E-2</v>
      </c>
      <c r="S413" s="10">
        <v>0</v>
      </c>
      <c r="T413" s="8">
        <f t="shared" si="185"/>
        <v>429</v>
      </c>
      <c r="U413" s="31">
        <f t="shared" si="186"/>
        <v>0.62292093721097574</v>
      </c>
      <c r="V413" s="16">
        <v>3.5222052067381319E-2</v>
      </c>
      <c r="W413" s="97">
        <f t="shared" si="194"/>
        <v>405</v>
      </c>
      <c r="X413" s="31">
        <f t="shared" si="187"/>
        <v>0.43159626470932877</v>
      </c>
      <c r="Y413" s="11">
        <v>141709</v>
      </c>
      <c r="Z413" s="8">
        <f t="shared" si="188"/>
        <v>523</v>
      </c>
      <c r="AA413" s="31">
        <f t="shared" si="189"/>
        <v>0.89727826130478394</v>
      </c>
      <c r="AB413" s="9">
        <v>0.03</v>
      </c>
      <c r="AC413" s="97">
        <f t="shared" si="195"/>
        <v>102</v>
      </c>
      <c r="AD413" s="31">
        <f t="shared" si="190"/>
        <v>-0.63644154336500125</v>
      </c>
      <c r="AE413" s="16">
        <v>0.89616252821670428</v>
      </c>
      <c r="AF413" s="8">
        <f t="shared" si="191"/>
        <v>420</v>
      </c>
      <c r="AG413" s="31">
        <f t="shared" si="192"/>
        <v>0.3362243687612958</v>
      </c>
      <c r="AH413" s="12">
        <v>1.7233333333333334</v>
      </c>
      <c r="AI413" s="97">
        <f t="shared" si="196"/>
        <v>200</v>
      </c>
      <c r="AJ413" s="31">
        <f t="shared" si="193"/>
        <v>-0.22140299560783072</v>
      </c>
      <c r="AK413" s="11">
        <v>169130.67912087913</v>
      </c>
      <c r="AL413" s="36"/>
    </row>
    <row r="414" spans="1:38" x14ac:dyDescent="0.3">
      <c r="A414" t="s">
        <v>840</v>
      </c>
      <c r="B414" s="3" t="s">
        <v>488</v>
      </c>
      <c r="C414" s="4" t="s">
        <v>40</v>
      </c>
      <c r="D414" s="5" t="s">
        <v>33</v>
      </c>
      <c r="E414" s="34">
        <f t="shared" si="174"/>
        <v>2.7290358873553084</v>
      </c>
      <c r="F414" s="6">
        <f t="shared" si="175"/>
        <v>19.487717517180723</v>
      </c>
      <c r="G414" s="7">
        <f t="shared" si="176"/>
        <v>408</v>
      </c>
      <c r="H414" s="97">
        <f t="shared" si="177"/>
        <v>130</v>
      </c>
      <c r="I414" s="31">
        <f t="shared" si="178"/>
        <v>-0.49142265423847742</v>
      </c>
      <c r="J414" s="9">
        <v>5.5737074764559136E-3</v>
      </c>
      <c r="K414" s="8">
        <f t="shared" si="179"/>
        <v>511</v>
      </c>
      <c r="L414" s="31">
        <f t="shared" si="180"/>
        <v>1.0092466182423518</v>
      </c>
      <c r="M414" s="9">
        <v>7.6712328767123287E-3</v>
      </c>
      <c r="N414" s="8">
        <f t="shared" si="181"/>
        <v>340</v>
      </c>
      <c r="O414" s="31">
        <f t="shared" si="182"/>
        <v>0.45701422735695241</v>
      </c>
      <c r="P414" s="9">
        <v>3.147432357813363E-2</v>
      </c>
      <c r="Q414" s="8">
        <f t="shared" si="183"/>
        <v>255</v>
      </c>
      <c r="R414" s="31">
        <f t="shared" si="184"/>
        <v>4.8482112468891975E-2</v>
      </c>
      <c r="S414" s="10">
        <v>0.38226299694189603</v>
      </c>
      <c r="T414" s="8">
        <f t="shared" si="185"/>
        <v>426</v>
      </c>
      <c r="U414" s="31">
        <f t="shared" si="186"/>
        <v>0.62083175452599315</v>
      </c>
      <c r="V414" s="16">
        <v>3.5357417371252885E-2</v>
      </c>
      <c r="W414" s="97">
        <f t="shared" si="194"/>
        <v>393</v>
      </c>
      <c r="X414" s="31">
        <f t="shared" si="187"/>
        <v>0.32672583766033514</v>
      </c>
      <c r="Y414" s="11">
        <v>136875</v>
      </c>
      <c r="Z414" s="8">
        <f t="shared" si="188"/>
        <v>366</v>
      </c>
      <c r="AA414" s="31">
        <f t="shared" si="189"/>
        <v>0.47257443974486407</v>
      </c>
      <c r="AB414" s="9">
        <v>3.7000000000000005E-2</v>
      </c>
      <c r="AC414" s="97">
        <f t="shared" si="195"/>
        <v>449</v>
      </c>
      <c r="AD414" s="31">
        <f t="shared" si="190"/>
        <v>0.72356254225654004</v>
      </c>
      <c r="AE414" s="16">
        <v>0.9719626168224299</v>
      </c>
      <c r="AF414" s="8">
        <f t="shared" si="191"/>
        <v>273</v>
      </c>
      <c r="AG414" s="31">
        <f t="shared" si="192"/>
        <v>-5.9153278724939007E-3</v>
      </c>
      <c r="AH414" s="12">
        <v>2.0956666666666668</v>
      </c>
      <c r="AI414" s="97">
        <f t="shared" si="196"/>
        <v>292</v>
      </c>
      <c r="AJ414" s="31">
        <f t="shared" si="193"/>
        <v>-0.19252874276445414</v>
      </c>
      <c r="AK414" s="11">
        <v>205566.2243883792</v>
      </c>
      <c r="AL414" s="36"/>
    </row>
    <row r="415" spans="1:38" x14ac:dyDescent="0.3">
      <c r="A415" t="s">
        <v>844</v>
      </c>
      <c r="B415" s="3" t="s">
        <v>629</v>
      </c>
      <c r="C415" s="4" t="s">
        <v>104</v>
      </c>
      <c r="D415" s="5" t="s">
        <v>44</v>
      </c>
      <c r="E415" s="34">
        <f t="shared" si="174"/>
        <v>2.7341918548118929</v>
      </c>
      <c r="F415" s="6">
        <f t="shared" si="175"/>
        <v>19.471274754903526</v>
      </c>
      <c r="G415" s="7">
        <f t="shared" si="176"/>
        <v>409</v>
      </c>
      <c r="H415" s="97">
        <f t="shared" si="177"/>
        <v>387</v>
      </c>
      <c r="I415" s="31">
        <f t="shared" si="178"/>
        <v>0.2664430378524123</v>
      </c>
      <c r="J415" s="9">
        <v>6.9419999181367986E-2</v>
      </c>
      <c r="K415" s="8">
        <f t="shared" si="179"/>
        <v>238</v>
      </c>
      <c r="L415" s="31">
        <f t="shared" si="180"/>
        <v>3.7637280072052484E-2</v>
      </c>
      <c r="M415" s="9">
        <v>4.043752071594299E-2</v>
      </c>
      <c r="N415" s="8">
        <f t="shared" si="181"/>
        <v>312</v>
      </c>
      <c r="O415" s="31">
        <f t="shared" si="182"/>
        <v>0.39214111341474278</v>
      </c>
      <c r="P415" s="9">
        <v>3.5788501500808124E-2</v>
      </c>
      <c r="Q415" s="8">
        <f t="shared" si="183"/>
        <v>282</v>
      </c>
      <c r="R415" s="31">
        <f t="shared" si="184"/>
        <v>4.9385554674406439E-2</v>
      </c>
      <c r="S415" s="10">
        <v>0.30619665480154629</v>
      </c>
      <c r="T415" s="8">
        <f t="shared" si="185"/>
        <v>447</v>
      </c>
      <c r="U415" s="31">
        <f t="shared" si="186"/>
        <v>0.6580423083444078</v>
      </c>
      <c r="V415" s="16">
        <v>3.2946418102942902E-2</v>
      </c>
      <c r="W415" s="97">
        <f t="shared" si="194"/>
        <v>487</v>
      </c>
      <c r="X415" s="31">
        <f t="shared" si="187"/>
        <v>1.12128094537018</v>
      </c>
      <c r="Y415" s="11">
        <v>173500</v>
      </c>
      <c r="Z415" s="8">
        <f t="shared" si="188"/>
        <v>266</v>
      </c>
      <c r="AA415" s="31">
        <f t="shared" si="189"/>
        <v>0.22988654171062498</v>
      </c>
      <c r="AB415" s="9">
        <v>4.0999999999999995E-2</v>
      </c>
      <c r="AC415" s="97">
        <f t="shared" si="195"/>
        <v>296</v>
      </c>
      <c r="AD415" s="31">
        <f t="shared" si="190"/>
        <v>0.32876138491548629</v>
      </c>
      <c r="AE415" s="16">
        <v>0.94995829858215175</v>
      </c>
      <c r="AF415" s="8">
        <f t="shared" si="191"/>
        <v>127</v>
      </c>
      <c r="AG415" s="31">
        <f t="shared" si="192"/>
        <v>-0.32538865248220067</v>
      </c>
      <c r="AH415" s="12">
        <v>2.4433333333333334</v>
      </c>
      <c r="AI415" s="97">
        <f t="shared" si="196"/>
        <v>362</v>
      </c>
      <c r="AJ415" s="31">
        <f t="shared" si="193"/>
        <v>-0.15991563991408464</v>
      </c>
      <c r="AK415" s="11">
        <v>246719.71125655452</v>
      </c>
      <c r="AL415" s="36"/>
    </row>
    <row r="416" spans="1:38" x14ac:dyDescent="0.3">
      <c r="A416" t="s">
        <v>658</v>
      </c>
      <c r="B416" s="3" t="s">
        <v>861</v>
      </c>
      <c r="C416" s="4" t="s">
        <v>47</v>
      </c>
      <c r="D416" s="5" t="s">
        <v>44</v>
      </c>
      <c r="E416" s="34">
        <f t="shared" si="174"/>
        <v>2.7622032654439468</v>
      </c>
      <c r="F416" s="6">
        <f t="shared" si="175"/>
        <v>19.381944290747164</v>
      </c>
      <c r="G416" s="7">
        <f t="shared" si="176"/>
        <v>410</v>
      </c>
      <c r="H416" s="97">
        <f t="shared" si="177"/>
        <v>141</v>
      </c>
      <c r="I416" s="31">
        <f t="shared" si="178"/>
        <v>-0.46910724121788294</v>
      </c>
      <c r="J416" s="9">
        <v>7.4536663980659945E-3</v>
      </c>
      <c r="K416" s="8">
        <f t="shared" si="179"/>
        <v>535</v>
      </c>
      <c r="L416" s="31">
        <f t="shared" si="180"/>
        <v>1.236719487151499</v>
      </c>
      <c r="M416" s="9">
        <v>0</v>
      </c>
      <c r="N416" s="8">
        <f t="shared" si="181"/>
        <v>300</v>
      </c>
      <c r="O416" s="31">
        <f t="shared" si="182"/>
        <v>0.35692921204962175</v>
      </c>
      <c r="P416" s="9">
        <v>3.8130155820348302E-2</v>
      </c>
      <c r="Q416" s="8">
        <f t="shared" si="183"/>
        <v>233</v>
      </c>
      <c r="R416" s="31">
        <f t="shared" si="184"/>
        <v>4.7480755877069951E-2</v>
      </c>
      <c r="S416" s="10">
        <v>0.46657335199626743</v>
      </c>
      <c r="T416" s="8">
        <f t="shared" si="185"/>
        <v>364</v>
      </c>
      <c r="U416" s="31">
        <f t="shared" si="186"/>
        <v>0.50143488708044814</v>
      </c>
      <c r="V416" s="16">
        <v>4.3093549476528201E-2</v>
      </c>
      <c r="W416" s="97">
        <f t="shared" si="194"/>
        <v>461</v>
      </c>
      <c r="X416" s="31">
        <f t="shared" si="187"/>
        <v>0.85001495037212127</v>
      </c>
      <c r="Y416" s="11">
        <v>160996</v>
      </c>
      <c r="Z416" s="8">
        <f t="shared" si="188"/>
        <v>415</v>
      </c>
      <c r="AA416" s="31">
        <f t="shared" si="189"/>
        <v>0.593918388761984</v>
      </c>
      <c r="AB416" s="9">
        <v>3.5000000000000003E-2</v>
      </c>
      <c r="AC416" s="97">
        <f t="shared" si="195"/>
        <v>270</v>
      </c>
      <c r="AD416" s="31">
        <f t="shared" si="190"/>
        <v>0.23756807375155595</v>
      </c>
      <c r="AE416" s="16">
        <v>0.9448756218905473</v>
      </c>
      <c r="AF416" s="8">
        <f t="shared" si="191"/>
        <v>283</v>
      </c>
      <c r="AG416" s="31">
        <f t="shared" si="192"/>
        <v>1.4913230203690401E-2</v>
      </c>
      <c r="AH416" s="12">
        <v>2.073</v>
      </c>
      <c r="AI416" s="97">
        <f t="shared" si="196"/>
        <v>452</v>
      </c>
      <c r="AJ416" s="31">
        <f t="shared" si="193"/>
        <v>-8.30974859327228E-2</v>
      </c>
      <c r="AK416" s="11">
        <v>343654.21349063521</v>
      </c>
      <c r="AL416" s="36"/>
    </row>
    <row r="417" spans="1:38" x14ac:dyDescent="0.3">
      <c r="A417" t="s">
        <v>251</v>
      </c>
      <c r="B417" s="3" t="s">
        <v>608</v>
      </c>
      <c r="C417" s="4" t="s">
        <v>47</v>
      </c>
      <c r="D417" s="5" t="s">
        <v>44</v>
      </c>
      <c r="E417" s="34">
        <f t="shared" si="174"/>
        <v>2.774446281395341</v>
      </c>
      <c r="F417" s="6">
        <f t="shared" si="175"/>
        <v>19.342900405668406</v>
      </c>
      <c r="G417" s="7">
        <f t="shared" si="176"/>
        <v>411</v>
      </c>
      <c r="H417" s="97">
        <f t="shared" si="177"/>
        <v>78</v>
      </c>
      <c r="I417" s="31">
        <f t="shared" si="178"/>
        <v>-0.74812515919543099</v>
      </c>
      <c r="J417" s="9">
        <v>-1.6052159987798853E-2</v>
      </c>
      <c r="K417" s="8">
        <f t="shared" si="179"/>
        <v>369</v>
      </c>
      <c r="L417" s="31">
        <f t="shared" si="180"/>
        <v>0.46946738494264167</v>
      </c>
      <c r="M417" s="9">
        <v>2.58746002519624E-2</v>
      </c>
      <c r="N417" s="8">
        <f t="shared" si="181"/>
        <v>489</v>
      </c>
      <c r="O417" s="31">
        <f t="shared" si="182"/>
        <v>0.80137943406540724</v>
      </c>
      <c r="P417" s="9">
        <v>8.5734223905891728E-3</v>
      </c>
      <c r="Q417" s="8">
        <f t="shared" si="183"/>
        <v>334</v>
      </c>
      <c r="R417" s="31">
        <f t="shared" si="184"/>
        <v>5.1181289618495357E-2</v>
      </c>
      <c r="S417" s="10">
        <v>0.15500271254746958</v>
      </c>
      <c r="T417" s="8">
        <f t="shared" si="185"/>
        <v>517</v>
      </c>
      <c r="U417" s="31">
        <f t="shared" si="186"/>
        <v>0.8363731394841325</v>
      </c>
      <c r="V417" s="16">
        <v>2.1391752577319588E-2</v>
      </c>
      <c r="W417" s="97">
        <f t="shared" si="194"/>
        <v>380</v>
      </c>
      <c r="X417" s="31">
        <f t="shared" si="187"/>
        <v>0.20636565369926432</v>
      </c>
      <c r="Y417" s="11">
        <v>131327</v>
      </c>
      <c r="Z417" s="8">
        <f t="shared" si="188"/>
        <v>340</v>
      </c>
      <c r="AA417" s="31">
        <f t="shared" si="189"/>
        <v>0.41190246523630453</v>
      </c>
      <c r="AB417" s="9">
        <v>3.7999999999999999E-2</v>
      </c>
      <c r="AC417" s="97">
        <f t="shared" si="195"/>
        <v>331</v>
      </c>
      <c r="AD417" s="31">
        <f t="shared" si="190"/>
        <v>0.41453329275041473</v>
      </c>
      <c r="AE417" s="16">
        <v>0.95473881231921043</v>
      </c>
      <c r="AF417" s="8">
        <f t="shared" si="191"/>
        <v>481</v>
      </c>
      <c r="AG417" s="31">
        <f t="shared" si="192"/>
        <v>0.57820320523461144</v>
      </c>
      <c r="AH417" s="12">
        <v>1.4600000000000002</v>
      </c>
      <c r="AI417" s="97">
        <f t="shared" si="196"/>
        <v>446</v>
      </c>
      <c r="AJ417" s="31">
        <f t="shared" si="193"/>
        <v>-8.870140481653177E-2</v>
      </c>
      <c r="AK417" s="11">
        <v>336582.79795396421</v>
      </c>
      <c r="AL417" s="36"/>
    </row>
    <row r="418" spans="1:38" x14ac:dyDescent="0.3">
      <c r="A418" t="s">
        <v>371</v>
      </c>
      <c r="B418" s="3" t="s">
        <v>592</v>
      </c>
      <c r="C418" s="4" t="s">
        <v>36</v>
      </c>
      <c r="D418" s="5" t="s">
        <v>37</v>
      </c>
      <c r="E418" s="34">
        <f t="shared" si="174"/>
        <v>2.7813866489745092</v>
      </c>
      <c r="F418" s="6">
        <f t="shared" si="175"/>
        <v>19.320767059175907</v>
      </c>
      <c r="G418" s="7">
        <f t="shared" si="176"/>
        <v>412</v>
      </c>
      <c r="H418" s="97">
        <f t="shared" si="177"/>
        <v>167</v>
      </c>
      <c r="I418" s="31">
        <f t="shared" si="178"/>
        <v>-0.38041688747033681</v>
      </c>
      <c r="J418" s="9">
        <v>1.4925373134328401E-2</v>
      </c>
      <c r="K418" s="8">
        <f t="shared" si="179"/>
        <v>384</v>
      </c>
      <c r="L418" s="31">
        <f t="shared" si="180"/>
        <v>0.51255296774049242</v>
      </c>
      <c r="M418" s="9">
        <v>2.4421593830334189E-2</v>
      </c>
      <c r="N418" s="8">
        <f t="shared" si="181"/>
        <v>525</v>
      </c>
      <c r="O418" s="31">
        <f t="shared" si="182"/>
        <v>0.9302996171427399</v>
      </c>
      <c r="P418" s="9">
        <v>0</v>
      </c>
      <c r="Q418" s="8">
        <f t="shared" si="183"/>
        <v>386</v>
      </c>
      <c r="R418" s="31">
        <f t="shared" si="184"/>
        <v>5.302226144051659E-2</v>
      </c>
      <c r="S418" s="10">
        <v>0</v>
      </c>
      <c r="T418" s="8">
        <f t="shared" si="185"/>
        <v>109</v>
      </c>
      <c r="U418" s="31">
        <f t="shared" si="186"/>
        <v>-0.44364516329675691</v>
      </c>
      <c r="V418" s="16">
        <v>0.10432852386237514</v>
      </c>
      <c r="W418" s="97">
        <f t="shared" si="194"/>
        <v>267</v>
      </c>
      <c r="X418" s="31">
        <f t="shared" si="187"/>
        <v>-0.27507508214501897</v>
      </c>
      <c r="Y418" s="11">
        <v>109135</v>
      </c>
      <c r="Z418" s="8">
        <f t="shared" si="188"/>
        <v>340</v>
      </c>
      <c r="AA418" s="31">
        <f t="shared" si="189"/>
        <v>0.41190246523630453</v>
      </c>
      <c r="AB418" s="9">
        <v>3.7999999999999999E-2</v>
      </c>
      <c r="AC418" s="97">
        <f t="shared" si="195"/>
        <v>539</v>
      </c>
      <c r="AD418" s="31">
        <f t="shared" si="190"/>
        <v>1.0245089017436502</v>
      </c>
      <c r="AE418" s="16">
        <v>0.98873591989987486</v>
      </c>
      <c r="AF418" s="8">
        <f t="shared" si="191"/>
        <v>545</v>
      </c>
      <c r="AG418" s="31">
        <f t="shared" si="192"/>
        <v>1.298932575135513</v>
      </c>
      <c r="AH418" s="12">
        <v>0.67566666666666675</v>
      </c>
      <c r="AI418" s="97">
        <f t="shared" si="196"/>
        <v>554</v>
      </c>
      <c r="AJ418" s="31">
        <f t="shared" si="193"/>
        <v>2.8904259400066259</v>
      </c>
      <c r="AK418" s="11">
        <v>4095853.3778280541</v>
      </c>
      <c r="AL418" s="36"/>
    </row>
    <row r="419" spans="1:38" x14ac:dyDescent="0.3">
      <c r="A419" t="s">
        <v>216</v>
      </c>
      <c r="B419" s="3" t="s">
        <v>851</v>
      </c>
      <c r="C419" s="4" t="s">
        <v>36</v>
      </c>
      <c r="D419" s="5" t="s">
        <v>37</v>
      </c>
      <c r="E419" s="34">
        <f t="shared" si="174"/>
        <v>2.7895664745413864</v>
      </c>
      <c r="F419" s="6">
        <f t="shared" si="175"/>
        <v>19.294680989316539</v>
      </c>
      <c r="G419" s="7">
        <f t="shared" si="176"/>
        <v>413</v>
      </c>
      <c r="H419" s="97">
        <f t="shared" si="177"/>
        <v>213</v>
      </c>
      <c r="I419" s="31">
        <f t="shared" si="178"/>
        <v>-0.22306076494070726</v>
      </c>
      <c r="J419" s="9">
        <v>2.8181818181818086E-2</v>
      </c>
      <c r="K419" s="8">
        <f t="shared" si="179"/>
        <v>72</v>
      </c>
      <c r="L419" s="31">
        <f t="shared" si="180"/>
        <v>-0.90758829053028789</v>
      </c>
      <c r="M419" s="9">
        <v>7.2314049586776855E-2</v>
      </c>
      <c r="N419" s="8">
        <f t="shared" si="181"/>
        <v>497</v>
      </c>
      <c r="O419" s="31">
        <f t="shared" si="182"/>
        <v>0.82982841319219935</v>
      </c>
      <c r="P419" s="9">
        <v>6.6815144766146995E-3</v>
      </c>
      <c r="Q419" s="8">
        <f t="shared" si="183"/>
        <v>386</v>
      </c>
      <c r="R419" s="31">
        <f t="shared" si="184"/>
        <v>5.302226144051659E-2</v>
      </c>
      <c r="S419" s="10">
        <v>0</v>
      </c>
      <c r="T419" s="8">
        <f t="shared" si="185"/>
        <v>542</v>
      </c>
      <c r="U419" s="31">
        <f t="shared" si="186"/>
        <v>0.96496722052895911</v>
      </c>
      <c r="V419" s="16">
        <v>1.3059701492537313E-2</v>
      </c>
      <c r="W419" s="97">
        <f t="shared" si="194"/>
        <v>348</v>
      </c>
      <c r="X419" s="31">
        <f t="shared" si="187"/>
        <v>3.5219025856999049E-2</v>
      </c>
      <c r="Y419" s="11">
        <v>123438</v>
      </c>
      <c r="Z419" s="8">
        <f t="shared" si="188"/>
        <v>366</v>
      </c>
      <c r="AA419" s="31">
        <f t="shared" si="189"/>
        <v>0.47257443974486407</v>
      </c>
      <c r="AB419" s="9">
        <v>3.7000000000000005E-2</v>
      </c>
      <c r="AC419" s="97">
        <f t="shared" si="195"/>
        <v>447</v>
      </c>
      <c r="AD419" s="31">
        <f t="shared" si="190"/>
        <v>0.71902501906981031</v>
      </c>
      <c r="AE419" s="16">
        <v>0.97170971709717102</v>
      </c>
      <c r="AF419" s="8">
        <f t="shared" si="191"/>
        <v>365</v>
      </c>
      <c r="AG419" s="31">
        <f t="shared" si="192"/>
        <v>0.17847867156666605</v>
      </c>
      <c r="AH419" s="12">
        <v>1.8949999999999998</v>
      </c>
      <c r="AI419" s="97">
        <f t="shared" si="196"/>
        <v>302</v>
      </c>
      <c r="AJ419" s="31">
        <f t="shared" si="193"/>
        <v>-0.18810923726351919</v>
      </c>
      <c r="AK419" s="11">
        <v>211143.06454465076</v>
      </c>
      <c r="AL419" s="36"/>
    </row>
    <row r="420" spans="1:38" x14ac:dyDescent="0.3">
      <c r="A420" t="s">
        <v>962</v>
      </c>
      <c r="B420" s="3" t="s">
        <v>869</v>
      </c>
      <c r="C420" s="4" t="s">
        <v>40</v>
      </c>
      <c r="D420" s="5" t="s">
        <v>33</v>
      </c>
      <c r="E420" s="34">
        <f t="shared" si="174"/>
        <v>2.8026128616049046</v>
      </c>
      <c r="F420" s="6">
        <f t="shared" si="175"/>
        <v>19.253075094231271</v>
      </c>
      <c r="G420" s="7">
        <f t="shared" si="176"/>
        <v>414</v>
      </c>
      <c r="H420" s="97">
        <f t="shared" si="177"/>
        <v>217</v>
      </c>
      <c r="I420" s="31">
        <f t="shared" si="178"/>
        <v>-0.2159424529512132</v>
      </c>
      <c r="J420" s="9">
        <v>2.8781499403003785E-2</v>
      </c>
      <c r="K420" s="8">
        <f t="shared" si="179"/>
        <v>452</v>
      </c>
      <c r="L420" s="31">
        <f t="shared" si="180"/>
        <v>0.7113671491636554</v>
      </c>
      <c r="M420" s="9">
        <v>1.7716838699738099E-2</v>
      </c>
      <c r="N420" s="8">
        <f t="shared" si="181"/>
        <v>280</v>
      </c>
      <c r="O420" s="31">
        <f t="shared" si="182"/>
        <v>0.31003910580295124</v>
      </c>
      <c r="P420" s="9">
        <v>4.1248431618569635E-2</v>
      </c>
      <c r="Q420" s="8">
        <f t="shared" si="183"/>
        <v>371</v>
      </c>
      <c r="R420" s="31">
        <f t="shared" si="184"/>
        <v>5.2296769429657761E-2</v>
      </c>
      <c r="S420" s="10">
        <v>6.1083623480544871E-2</v>
      </c>
      <c r="T420" s="8">
        <f t="shared" si="185"/>
        <v>444</v>
      </c>
      <c r="U420" s="31">
        <f t="shared" si="186"/>
        <v>0.65074340611332848</v>
      </c>
      <c r="V420" s="16">
        <v>3.3419338985133308E-2</v>
      </c>
      <c r="W420" s="97">
        <f t="shared" si="194"/>
        <v>449</v>
      </c>
      <c r="X420" s="31">
        <f t="shared" si="187"/>
        <v>0.77688333895669781</v>
      </c>
      <c r="Y420" s="11">
        <v>157625</v>
      </c>
      <c r="Z420" s="8">
        <f t="shared" si="188"/>
        <v>291</v>
      </c>
      <c r="AA420" s="31">
        <f t="shared" si="189"/>
        <v>0.29055851621918455</v>
      </c>
      <c r="AB420" s="9">
        <v>0.04</v>
      </c>
      <c r="AC420" s="97">
        <f t="shared" si="195"/>
        <v>399</v>
      </c>
      <c r="AD420" s="31">
        <f t="shared" si="190"/>
        <v>0.60642529169901405</v>
      </c>
      <c r="AE420" s="16">
        <v>0.96543394969182073</v>
      </c>
      <c r="AF420" s="8">
        <f t="shared" si="191"/>
        <v>322</v>
      </c>
      <c r="AG420" s="31">
        <f t="shared" si="192"/>
        <v>8.9038392768933786E-2</v>
      </c>
      <c r="AH420" s="12">
        <v>1.9923333333333335</v>
      </c>
      <c r="AI420" s="97">
        <f t="shared" si="196"/>
        <v>420</v>
      </c>
      <c r="AJ420" s="31">
        <f t="shared" si="193"/>
        <v>-0.12179735544509168</v>
      </c>
      <c r="AK420" s="11">
        <v>294820.0200965121</v>
      </c>
      <c r="AL420" s="36"/>
    </row>
    <row r="421" spans="1:38" x14ac:dyDescent="0.3">
      <c r="A421" t="s">
        <v>587</v>
      </c>
      <c r="B421" s="3" t="s">
        <v>201</v>
      </c>
      <c r="C421" s="4" t="s">
        <v>104</v>
      </c>
      <c r="D421" s="5" t="s">
        <v>44</v>
      </c>
      <c r="E421" s="34">
        <f t="shared" si="174"/>
        <v>2.8203766767320548</v>
      </c>
      <c r="F421" s="6">
        <f t="shared" si="175"/>
        <v>19.196424971488778</v>
      </c>
      <c r="G421" s="7">
        <f t="shared" si="176"/>
        <v>415</v>
      </c>
      <c r="H421" s="97">
        <f t="shared" si="177"/>
        <v>473</v>
      </c>
      <c r="I421" s="31">
        <f t="shared" si="178"/>
        <v>0.63208890327467793</v>
      </c>
      <c r="J421" s="9">
        <v>0.10022378516624042</v>
      </c>
      <c r="K421" s="8">
        <f t="shared" si="179"/>
        <v>406</v>
      </c>
      <c r="L421" s="31">
        <f t="shared" si="180"/>
        <v>0.58570790771841852</v>
      </c>
      <c r="M421" s="9">
        <v>2.1954536623275695E-2</v>
      </c>
      <c r="N421" s="8">
        <f t="shared" si="181"/>
        <v>376</v>
      </c>
      <c r="O421" s="31">
        <f t="shared" si="182"/>
        <v>0.55459710178574517</v>
      </c>
      <c r="P421" s="9">
        <v>2.4984888172476325E-2</v>
      </c>
      <c r="Q421" s="8">
        <f t="shared" si="183"/>
        <v>341</v>
      </c>
      <c r="R421" s="31">
        <f t="shared" si="184"/>
        <v>5.129670140713434E-2</v>
      </c>
      <c r="S421" s="10">
        <v>0.14528548597995061</v>
      </c>
      <c r="T421" s="8">
        <f t="shared" si="185"/>
        <v>381</v>
      </c>
      <c r="U421" s="31">
        <f t="shared" si="186"/>
        <v>0.52743362833306806</v>
      </c>
      <c r="V421" s="16">
        <v>4.1409001956947161E-2</v>
      </c>
      <c r="W421" s="97">
        <f t="shared" si="194"/>
        <v>437</v>
      </c>
      <c r="X421" s="31">
        <f t="shared" si="187"/>
        <v>0.63886396434236237</v>
      </c>
      <c r="Y421" s="11">
        <v>151263</v>
      </c>
      <c r="Z421" s="8">
        <f t="shared" si="188"/>
        <v>291</v>
      </c>
      <c r="AA421" s="31">
        <f t="shared" si="189"/>
        <v>0.29055851621918455</v>
      </c>
      <c r="AB421" s="9">
        <v>0.04</v>
      </c>
      <c r="AC421" s="97">
        <f t="shared" si="195"/>
        <v>349</v>
      </c>
      <c r="AD421" s="31">
        <f t="shared" si="190"/>
        <v>0.45091098232381044</v>
      </c>
      <c r="AE421" s="16">
        <v>0.9567663298260235</v>
      </c>
      <c r="AF421" s="8">
        <f t="shared" si="191"/>
        <v>363</v>
      </c>
      <c r="AG421" s="31">
        <f t="shared" si="192"/>
        <v>0.17235262507367058</v>
      </c>
      <c r="AH421" s="12">
        <v>1.9016666666666666</v>
      </c>
      <c r="AI421" s="97">
        <f t="shared" si="196"/>
        <v>359</v>
      </c>
      <c r="AJ421" s="31">
        <f t="shared" si="193"/>
        <v>-0.16328630678376635</v>
      </c>
      <c r="AK421" s="11">
        <v>242466.36880720616</v>
      </c>
      <c r="AL421" s="36"/>
    </row>
    <row r="422" spans="1:38" x14ac:dyDescent="0.3">
      <c r="A422" t="s">
        <v>538</v>
      </c>
      <c r="B422" s="3" t="s">
        <v>186</v>
      </c>
      <c r="C422" s="4" t="s">
        <v>40</v>
      </c>
      <c r="D422" s="5" t="s">
        <v>33</v>
      </c>
      <c r="E422" s="34">
        <f t="shared" si="174"/>
        <v>2.8207047331945585</v>
      </c>
      <c r="F422" s="6">
        <f t="shared" si="175"/>
        <v>19.195378775120808</v>
      </c>
      <c r="G422" s="7">
        <f t="shared" si="176"/>
        <v>416</v>
      </c>
      <c r="H422" s="97">
        <f t="shared" si="177"/>
        <v>38</v>
      </c>
      <c r="I422" s="31">
        <f t="shared" si="178"/>
        <v>-1.092074706173944</v>
      </c>
      <c r="J422" s="9">
        <v>-4.5028142589118247E-2</v>
      </c>
      <c r="K422" s="8">
        <f t="shared" si="179"/>
        <v>535</v>
      </c>
      <c r="L422" s="31">
        <f t="shared" si="180"/>
        <v>1.236719487151499</v>
      </c>
      <c r="M422" s="9">
        <v>0</v>
      </c>
      <c r="N422" s="8">
        <f t="shared" si="181"/>
        <v>525</v>
      </c>
      <c r="O422" s="31">
        <f t="shared" si="182"/>
        <v>0.9302996171427399</v>
      </c>
      <c r="P422" s="9">
        <v>0</v>
      </c>
      <c r="Q422" s="8">
        <f t="shared" si="183"/>
        <v>386</v>
      </c>
      <c r="R422" s="31">
        <f t="shared" si="184"/>
        <v>5.302226144051659E-2</v>
      </c>
      <c r="S422" s="10">
        <v>0</v>
      </c>
      <c r="T422" s="8">
        <f t="shared" si="185"/>
        <v>215</v>
      </c>
      <c r="U422" s="31">
        <f t="shared" si="186"/>
        <v>4.8525997513329793E-3</v>
      </c>
      <c r="V422" s="16">
        <v>7.5268817204301078E-2</v>
      </c>
      <c r="W422" s="97">
        <f t="shared" si="194"/>
        <v>369</v>
      </c>
      <c r="X422" s="31">
        <f t="shared" si="187"/>
        <v>0.13839729458786654</v>
      </c>
      <c r="Y422" s="11">
        <v>128194</v>
      </c>
      <c r="Z422" s="8">
        <f t="shared" si="188"/>
        <v>547</v>
      </c>
      <c r="AA422" s="31">
        <f t="shared" si="189"/>
        <v>1.018622210321904</v>
      </c>
      <c r="AB422" s="9">
        <v>2.7999999999999997E-2</v>
      </c>
      <c r="AC422" s="97">
        <f t="shared" si="195"/>
        <v>500</v>
      </c>
      <c r="AD422" s="31">
        <f t="shared" si="190"/>
        <v>0.86879148950425433</v>
      </c>
      <c r="AE422" s="16">
        <v>0.98005698005698005</v>
      </c>
      <c r="AF422" s="8">
        <f t="shared" si="191"/>
        <v>47</v>
      </c>
      <c r="AG422" s="31">
        <f t="shared" si="192"/>
        <v>-0.7266446977733948</v>
      </c>
      <c r="AH422" s="12">
        <v>2.8799999999999994</v>
      </c>
      <c r="AI422" s="97">
        <f t="shared" si="196"/>
        <v>296</v>
      </c>
      <c r="AJ422" s="31">
        <f t="shared" si="193"/>
        <v>-0.19112304142038322</v>
      </c>
      <c r="AK422" s="11">
        <v>207340.03634577602</v>
      </c>
      <c r="AL422" s="36"/>
    </row>
    <row r="423" spans="1:38" ht="20.399999999999999" x14ac:dyDescent="0.3">
      <c r="A423" t="s">
        <v>866</v>
      </c>
      <c r="B423" s="3" t="s">
        <v>985</v>
      </c>
      <c r="C423" s="4" t="s">
        <v>32</v>
      </c>
      <c r="D423" s="5" t="s">
        <v>33</v>
      </c>
      <c r="E423" s="34">
        <f t="shared" si="174"/>
        <v>2.8270049718543295</v>
      </c>
      <c r="F423" s="6">
        <f t="shared" si="175"/>
        <v>19.175286847185944</v>
      </c>
      <c r="G423" s="7">
        <f t="shared" si="176"/>
        <v>417</v>
      </c>
      <c r="H423" s="97">
        <f t="shared" si="177"/>
        <v>299</v>
      </c>
      <c r="I423" s="31">
        <f t="shared" si="178"/>
        <v>2.6825196938507795E-2</v>
      </c>
      <c r="J423" s="9">
        <v>4.9233426905636035E-2</v>
      </c>
      <c r="K423" s="8">
        <f t="shared" si="179"/>
        <v>486</v>
      </c>
      <c r="L423" s="31">
        <f t="shared" si="180"/>
        <v>0.8309567560735277</v>
      </c>
      <c r="M423" s="9">
        <v>1.3683831472812387E-2</v>
      </c>
      <c r="N423" s="8">
        <f t="shared" si="181"/>
        <v>503</v>
      </c>
      <c r="O423" s="31">
        <f t="shared" si="182"/>
        <v>0.83785787416365654</v>
      </c>
      <c r="P423" s="9">
        <v>6.1475409836065573E-3</v>
      </c>
      <c r="Q423" s="8">
        <f t="shared" si="183"/>
        <v>386</v>
      </c>
      <c r="R423" s="31">
        <f t="shared" si="184"/>
        <v>5.302226144051659E-2</v>
      </c>
      <c r="S423" s="10">
        <v>0</v>
      </c>
      <c r="T423" s="8">
        <f t="shared" si="185"/>
        <v>363</v>
      </c>
      <c r="U423" s="31">
        <f t="shared" si="186"/>
        <v>0.49977672542563317</v>
      </c>
      <c r="V423" s="16">
        <v>4.3200987451141738E-2</v>
      </c>
      <c r="W423" s="97">
        <f t="shared" si="194"/>
        <v>254</v>
      </c>
      <c r="X423" s="31">
        <f t="shared" si="187"/>
        <v>-0.32664252217304085</v>
      </c>
      <c r="Y423" s="11">
        <v>106758</v>
      </c>
      <c r="Z423" s="8">
        <f t="shared" si="188"/>
        <v>471</v>
      </c>
      <c r="AA423" s="31">
        <f t="shared" si="189"/>
        <v>0.71526233777910397</v>
      </c>
      <c r="AB423" s="9">
        <v>3.3000000000000002E-2</v>
      </c>
      <c r="AC423" s="97">
        <f t="shared" si="195"/>
        <v>394</v>
      </c>
      <c r="AD423" s="31">
        <f t="shared" si="190"/>
        <v>0.588188189779696</v>
      </c>
      <c r="AE423" s="16">
        <v>0.9644175013178703</v>
      </c>
      <c r="AF423" s="8">
        <f t="shared" si="191"/>
        <v>522</v>
      </c>
      <c r="AG423" s="31">
        <f t="shared" si="192"/>
        <v>0.96445043661796759</v>
      </c>
      <c r="AH423" s="12">
        <v>1.0396666666666667</v>
      </c>
      <c r="AI423" s="97">
        <f t="shared" si="196"/>
        <v>502</v>
      </c>
      <c r="AJ423" s="31">
        <f t="shared" si="193"/>
        <v>1.5928032125053237E-2</v>
      </c>
      <c r="AK423" s="11">
        <v>468611.5159497839</v>
      </c>
      <c r="AL423" s="36"/>
    </row>
    <row r="424" spans="1:38" x14ac:dyDescent="0.3">
      <c r="A424" t="s">
        <v>504</v>
      </c>
      <c r="B424" s="3" t="s">
        <v>897</v>
      </c>
      <c r="C424" s="4" t="s">
        <v>143</v>
      </c>
      <c r="D424" s="5" t="s">
        <v>44</v>
      </c>
      <c r="E424" s="34">
        <f t="shared" si="174"/>
        <v>2.8379070451178832</v>
      </c>
      <c r="F424" s="6">
        <f t="shared" si="175"/>
        <v>19.140519327702812</v>
      </c>
      <c r="G424" s="7">
        <f t="shared" si="176"/>
        <v>418</v>
      </c>
      <c r="H424" s="97">
        <f t="shared" si="177"/>
        <v>481</v>
      </c>
      <c r="I424" s="31">
        <f t="shared" si="178"/>
        <v>0.6890832980046443</v>
      </c>
      <c r="J424" s="9">
        <v>0.10502527016476959</v>
      </c>
      <c r="K424" s="8">
        <f t="shared" si="179"/>
        <v>273</v>
      </c>
      <c r="L424" s="31">
        <f t="shared" si="180"/>
        <v>0.17177766984653223</v>
      </c>
      <c r="M424" s="9">
        <v>3.5913806863527534E-2</v>
      </c>
      <c r="N424" s="8">
        <f t="shared" si="181"/>
        <v>387</v>
      </c>
      <c r="O424" s="31">
        <f t="shared" si="182"/>
        <v>0.58119067493062637</v>
      </c>
      <c r="P424" s="9">
        <v>2.3216368069543095E-2</v>
      </c>
      <c r="Q424" s="8">
        <f t="shared" si="183"/>
        <v>365</v>
      </c>
      <c r="R424" s="31">
        <f t="shared" si="184"/>
        <v>5.2138981054559649E-2</v>
      </c>
      <c r="S424" s="10">
        <v>7.4368794853679393E-2</v>
      </c>
      <c r="T424" s="8">
        <f t="shared" si="185"/>
        <v>388</v>
      </c>
      <c r="U424" s="31">
        <f t="shared" si="186"/>
        <v>0.54453391000571216</v>
      </c>
      <c r="V424" s="16">
        <v>4.0301016120406451E-2</v>
      </c>
      <c r="W424" s="97">
        <f t="shared" si="194"/>
        <v>408</v>
      </c>
      <c r="X424" s="31">
        <f t="shared" si="187"/>
        <v>0.43504566435781655</v>
      </c>
      <c r="Y424" s="11">
        <v>141868</v>
      </c>
      <c r="Z424" s="8">
        <f t="shared" si="188"/>
        <v>317</v>
      </c>
      <c r="AA424" s="31">
        <f t="shared" si="189"/>
        <v>0.35123049072774454</v>
      </c>
      <c r="AB424" s="9">
        <v>3.9E-2</v>
      </c>
      <c r="AC424" s="97">
        <f t="shared" si="195"/>
        <v>444</v>
      </c>
      <c r="AD424" s="31">
        <f t="shared" si="190"/>
        <v>0.71561198253612412</v>
      </c>
      <c r="AE424" s="16">
        <v>0.97151949085123313</v>
      </c>
      <c r="AF424" s="8">
        <f t="shared" si="191"/>
        <v>239</v>
      </c>
      <c r="AG424" s="31">
        <f t="shared" si="192"/>
        <v>-7.2689234646143075E-2</v>
      </c>
      <c r="AH424" s="12">
        <v>2.1683333333333334</v>
      </c>
      <c r="AI424" s="97">
        <f t="shared" si="196"/>
        <v>372</v>
      </c>
      <c r="AJ424" s="31">
        <f t="shared" si="193"/>
        <v>-0.15555036718383444</v>
      </c>
      <c r="AK424" s="11">
        <v>252228.11672182352</v>
      </c>
      <c r="AL424" s="36"/>
    </row>
    <row r="425" spans="1:38" x14ac:dyDescent="0.3">
      <c r="A425" t="s">
        <v>672</v>
      </c>
      <c r="B425" s="3" t="s">
        <v>692</v>
      </c>
      <c r="C425" s="4" t="s">
        <v>89</v>
      </c>
      <c r="D425" s="5" t="s">
        <v>37</v>
      </c>
      <c r="E425" s="34">
        <f t="shared" si="174"/>
        <v>2.8397289759076338</v>
      </c>
      <c r="F425" s="6">
        <f t="shared" si="175"/>
        <v>19.134709055408884</v>
      </c>
      <c r="G425" s="7">
        <f t="shared" si="176"/>
        <v>419</v>
      </c>
      <c r="H425" s="97">
        <f t="shared" si="177"/>
        <v>358</v>
      </c>
      <c r="I425" s="31">
        <f t="shared" si="178"/>
        <v>0.17808422376503361</v>
      </c>
      <c r="J425" s="9">
        <v>6.1976222958487703E-2</v>
      </c>
      <c r="K425" s="8">
        <f t="shared" si="179"/>
        <v>173</v>
      </c>
      <c r="L425" s="31">
        <f t="shared" si="180"/>
        <v>-0.19347568657103403</v>
      </c>
      <c r="M425" s="9">
        <v>4.8231511254019289E-2</v>
      </c>
      <c r="N425" s="8">
        <f t="shared" si="181"/>
        <v>329</v>
      </c>
      <c r="O425" s="31">
        <f t="shared" si="182"/>
        <v>0.43687409037382313</v>
      </c>
      <c r="P425" s="9">
        <v>3.281367865225044E-2</v>
      </c>
      <c r="Q425" s="8">
        <f t="shared" si="183"/>
        <v>355</v>
      </c>
      <c r="R425" s="31">
        <f t="shared" si="184"/>
        <v>5.1932425717469241E-2</v>
      </c>
      <c r="S425" s="10">
        <v>9.1759955955221142E-2</v>
      </c>
      <c r="T425" s="8">
        <f t="shared" si="185"/>
        <v>299</v>
      </c>
      <c r="U425" s="31">
        <f t="shared" si="186"/>
        <v>0.29056744855522709</v>
      </c>
      <c r="V425" s="16">
        <v>5.6756373267748191E-2</v>
      </c>
      <c r="W425" s="97">
        <f t="shared" si="194"/>
        <v>457</v>
      </c>
      <c r="X425" s="31">
        <f t="shared" si="187"/>
        <v>0.82189908908633402</v>
      </c>
      <c r="Y425" s="11">
        <v>159700</v>
      </c>
      <c r="Z425" s="8">
        <f t="shared" si="188"/>
        <v>471</v>
      </c>
      <c r="AA425" s="31">
        <f t="shared" si="189"/>
        <v>0.71526233777910397</v>
      </c>
      <c r="AB425" s="9">
        <v>3.3000000000000002E-2</v>
      </c>
      <c r="AC425" s="97">
        <f t="shared" si="195"/>
        <v>359</v>
      </c>
      <c r="AD425" s="31">
        <f t="shared" si="190"/>
        <v>0.48872195432784193</v>
      </c>
      <c r="AE425" s="16">
        <v>0.95887373160405887</v>
      </c>
      <c r="AF425" s="8">
        <f t="shared" si="191"/>
        <v>397</v>
      </c>
      <c r="AG425" s="31">
        <f t="shared" si="192"/>
        <v>0.2620992061960522</v>
      </c>
      <c r="AH425" s="12">
        <v>1.804</v>
      </c>
      <c r="AI425" s="97">
        <f t="shared" si="196"/>
        <v>428</v>
      </c>
      <c r="AJ425" s="31">
        <f t="shared" si="193"/>
        <v>-0.10882122311871383</v>
      </c>
      <c r="AK425" s="11">
        <v>311194.2085244999</v>
      </c>
      <c r="AL425" s="36"/>
    </row>
    <row r="426" spans="1:38" x14ac:dyDescent="0.3">
      <c r="A426" t="s">
        <v>693</v>
      </c>
      <c r="B426" s="3" t="s">
        <v>847</v>
      </c>
      <c r="C426" s="4" t="s">
        <v>82</v>
      </c>
      <c r="D426" s="5" t="s">
        <v>37</v>
      </c>
      <c r="E426" s="34">
        <f t="shared" si="174"/>
        <v>2.8404233464265869</v>
      </c>
      <c r="F426" s="6">
        <f t="shared" si="175"/>
        <v>19.132494656370959</v>
      </c>
      <c r="G426" s="7">
        <f t="shared" si="176"/>
        <v>420</v>
      </c>
      <c r="H426" s="97">
        <f t="shared" si="177"/>
        <v>352</v>
      </c>
      <c r="I426" s="31">
        <f t="shared" si="178"/>
        <v>0.16455065816579548</v>
      </c>
      <c r="J426" s="9">
        <v>6.0836089573279795E-2</v>
      </c>
      <c r="K426" s="8">
        <f t="shared" si="179"/>
        <v>483</v>
      </c>
      <c r="L426" s="31">
        <f t="shared" si="180"/>
        <v>0.82289759070232382</v>
      </c>
      <c r="M426" s="9">
        <v>1.3955616563715396E-2</v>
      </c>
      <c r="N426" s="8">
        <f t="shared" si="181"/>
        <v>447</v>
      </c>
      <c r="O426" s="31">
        <f t="shared" si="182"/>
        <v>0.70798310170474221</v>
      </c>
      <c r="P426" s="9">
        <v>1.4784445272704684E-2</v>
      </c>
      <c r="Q426" s="8">
        <f t="shared" si="183"/>
        <v>375</v>
      </c>
      <c r="R426" s="31">
        <f t="shared" si="184"/>
        <v>5.2415206510295784E-2</v>
      </c>
      <c r="S426" s="10">
        <v>5.1111679018655758E-2</v>
      </c>
      <c r="T426" s="8">
        <f t="shared" si="185"/>
        <v>354</v>
      </c>
      <c r="U426" s="31">
        <f t="shared" si="186"/>
        <v>0.47748037000352</v>
      </c>
      <c r="V426" s="16">
        <v>4.4645644708086171E-2</v>
      </c>
      <c r="W426" s="97">
        <f t="shared" si="194"/>
        <v>306</v>
      </c>
      <c r="X426" s="31">
        <f t="shared" si="187"/>
        <v>-0.13427883234196389</v>
      </c>
      <c r="Y426" s="11">
        <v>115625</v>
      </c>
      <c r="Z426" s="8">
        <f t="shared" si="188"/>
        <v>471</v>
      </c>
      <c r="AA426" s="31">
        <f t="shared" si="189"/>
        <v>0.71526233777910397</v>
      </c>
      <c r="AB426" s="9">
        <v>3.3000000000000002E-2</v>
      </c>
      <c r="AC426" s="97">
        <f t="shared" si="195"/>
        <v>412</v>
      </c>
      <c r="AD426" s="31">
        <f t="shared" si="190"/>
        <v>0.63251143074035721</v>
      </c>
      <c r="AE426" s="16">
        <v>0.96688786565547125</v>
      </c>
      <c r="AF426" s="8">
        <f t="shared" si="191"/>
        <v>501</v>
      </c>
      <c r="AG426" s="31">
        <f t="shared" si="192"/>
        <v>0.66641827473374438</v>
      </c>
      <c r="AH426" s="12">
        <v>1.3640000000000001</v>
      </c>
      <c r="AI426" s="97">
        <f t="shared" si="196"/>
        <v>441</v>
      </c>
      <c r="AJ426" s="31">
        <f t="shared" si="193"/>
        <v>-9.7667595479736038E-2</v>
      </c>
      <c r="AK426" s="11">
        <v>325268.63347814977</v>
      </c>
      <c r="AL426" s="36"/>
    </row>
    <row r="427" spans="1:38" x14ac:dyDescent="0.3">
      <c r="A427" t="s">
        <v>210</v>
      </c>
      <c r="B427" s="3" t="s">
        <v>863</v>
      </c>
      <c r="C427" s="4" t="s">
        <v>143</v>
      </c>
      <c r="D427" s="5" t="s">
        <v>44</v>
      </c>
      <c r="E427" s="34">
        <f t="shared" si="174"/>
        <v>2.8507181330393272</v>
      </c>
      <c r="F427" s="6">
        <f t="shared" si="175"/>
        <v>19.099663819017323</v>
      </c>
      <c r="G427" s="7">
        <f t="shared" si="176"/>
        <v>421</v>
      </c>
      <c r="H427" s="97">
        <f t="shared" si="177"/>
        <v>262</v>
      </c>
      <c r="I427" s="31">
        <f t="shared" si="178"/>
        <v>-9.1879247929712998E-2</v>
      </c>
      <c r="J427" s="9">
        <v>3.9233187162870164E-2</v>
      </c>
      <c r="K427" s="8">
        <f t="shared" si="179"/>
        <v>371</v>
      </c>
      <c r="L427" s="31">
        <f t="shared" si="180"/>
        <v>0.47867066148299858</v>
      </c>
      <c r="M427" s="9">
        <v>2.5564231468606268E-2</v>
      </c>
      <c r="N427" s="8">
        <f t="shared" si="181"/>
        <v>304</v>
      </c>
      <c r="O427" s="31">
        <f t="shared" si="182"/>
        <v>0.36578600074182155</v>
      </c>
      <c r="P427" s="9">
        <v>3.7541163556531282E-2</v>
      </c>
      <c r="Q427" s="8">
        <f t="shared" si="183"/>
        <v>381</v>
      </c>
      <c r="R427" s="31">
        <f t="shared" si="184"/>
        <v>5.2578757717224207E-2</v>
      </c>
      <c r="S427" s="10">
        <v>3.7341299477221805E-2</v>
      </c>
      <c r="T427" s="8">
        <f t="shared" si="185"/>
        <v>313</v>
      </c>
      <c r="U427" s="31">
        <f t="shared" si="186"/>
        <v>0.33285916622085454</v>
      </c>
      <c r="V427" s="16">
        <v>5.4016147985292445E-2</v>
      </c>
      <c r="W427" s="97">
        <f t="shared" si="194"/>
        <v>489</v>
      </c>
      <c r="X427" s="31">
        <f t="shared" si="187"/>
        <v>1.1538224514879893</v>
      </c>
      <c r="Y427" s="11">
        <v>175000</v>
      </c>
      <c r="Z427" s="8">
        <f t="shared" si="188"/>
        <v>415</v>
      </c>
      <c r="AA427" s="31">
        <f t="shared" si="189"/>
        <v>0.593918388761984</v>
      </c>
      <c r="AB427" s="9">
        <v>3.5000000000000003E-2</v>
      </c>
      <c r="AC427" s="97">
        <f t="shared" si="195"/>
        <v>294</v>
      </c>
      <c r="AD427" s="31">
        <f t="shared" si="190"/>
        <v>0.3231804884110912</v>
      </c>
      <c r="AE427" s="16">
        <v>0.94964724624487939</v>
      </c>
      <c r="AF427" s="8">
        <f t="shared" si="191"/>
        <v>225</v>
      </c>
      <c r="AG427" s="31">
        <f t="shared" si="192"/>
        <v>-9.9950141539972184E-2</v>
      </c>
      <c r="AH427" s="12">
        <v>2.198</v>
      </c>
      <c r="AI427" s="97">
        <f t="shared" si="196"/>
        <v>344</v>
      </c>
      <c r="AJ427" s="31">
        <f t="shared" si="193"/>
        <v>-0.17254975321986432</v>
      </c>
      <c r="AK427" s="11">
        <v>230777.10627333832</v>
      </c>
      <c r="AL427" s="36"/>
    </row>
    <row r="428" spans="1:38" x14ac:dyDescent="0.3">
      <c r="A428" t="s">
        <v>932</v>
      </c>
      <c r="B428" s="3" t="s">
        <v>1155</v>
      </c>
      <c r="C428" s="4" t="s">
        <v>47</v>
      </c>
      <c r="D428" s="5" t="s">
        <v>44</v>
      </c>
      <c r="E428" s="34">
        <f t="shared" si="174"/>
        <v>2.8919551553239922</v>
      </c>
      <c r="F428" s="6">
        <f t="shared" si="175"/>
        <v>18.968155899280497</v>
      </c>
      <c r="G428" s="7">
        <f t="shared" si="176"/>
        <v>422</v>
      </c>
      <c r="H428" s="97">
        <f t="shared" si="177"/>
        <v>560</v>
      </c>
      <c r="I428" s="31">
        <f t="shared" si="178"/>
        <v>3.2857851037583665</v>
      </c>
      <c r="J428" s="9">
        <v>0.32378405907817664</v>
      </c>
      <c r="K428" s="8">
        <f t="shared" si="179"/>
        <v>458</v>
      </c>
      <c r="L428" s="31">
        <f t="shared" si="180"/>
        <v>0.7444963795755648</v>
      </c>
      <c r="M428" s="9">
        <v>1.659959758551308E-2</v>
      </c>
      <c r="N428" s="8">
        <f t="shared" si="181"/>
        <v>323</v>
      </c>
      <c r="O428" s="31">
        <f t="shared" si="182"/>
        <v>0.42265022961156895</v>
      </c>
      <c r="P428" s="9">
        <v>3.3759590792838877E-2</v>
      </c>
      <c r="Q428" s="8">
        <f t="shared" si="183"/>
        <v>206</v>
      </c>
      <c r="R428" s="31">
        <f t="shared" si="184"/>
        <v>4.6168151768628554E-2</v>
      </c>
      <c r="S428" s="10">
        <v>0.57708954506107535</v>
      </c>
      <c r="T428" s="8">
        <f t="shared" si="185"/>
        <v>242</v>
      </c>
      <c r="U428" s="31">
        <f t="shared" si="186"/>
        <v>0.10760498233015441</v>
      </c>
      <c r="V428" s="16">
        <v>6.8611138298913577E-2</v>
      </c>
      <c r="W428" s="97">
        <f t="shared" si="194"/>
        <v>392</v>
      </c>
      <c r="X428" s="31">
        <f t="shared" si="187"/>
        <v>0.31008628086542867</v>
      </c>
      <c r="Y428" s="11">
        <v>136108</v>
      </c>
      <c r="Z428" s="8">
        <f t="shared" si="188"/>
        <v>340</v>
      </c>
      <c r="AA428" s="31">
        <f t="shared" si="189"/>
        <v>0.41190246523630453</v>
      </c>
      <c r="AB428" s="9">
        <v>3.7999999999999999E-2</v>
      </c>
      <c r="AC428" s="97">
        <f t="shared" si="195"/>
        <v>398</v>
      </c>
      <c r="AD428" s="31">
        <f t="shared" si="190"/>
        <v>0.60602668739163768</v>
      </c>
      <c r="AE428" s="16">
        <v>0.96541173340428366</v>
      </c>
      <c r="AF428" s="8">
        <f t="shared" si="191"/>
        <v>324</v>
      </c>
      <c r="AG428" s="31">
        <f t="shared" si="192"/>
        <v>9.3326625314030867E-2</v>
      </c>
      <c r="AH428" s="12">
        <v>1.9876666666666665</v>
      </c>
      <c r="AI428" s="97">
        <f t="shared" si="196"/>
        <v>339</v>
      </c>
      <c r="AJ428" s="31">
        <f t="shared" si="193"/>
        <v>-0.17354267616688504</v>
      </c>
      <c r="AK428" s="11">
        <v>229524.16687506012</v>
      </c>
      <c r="AL428" s="36"/>
    </row>
    <row r="429" spans="1:38" x14ac:dyDescent="0.3">
      <c r="A429" t="s">
        <v>402</v>
      </c>
      <c r="B429" s="3" t="s">
        <v>419</v>
      </c>
      <c r="C429" s="4" t="s">
        <v>72</v>
      </c>
      <c r="D429" s="5" t="s">
        <v>37</v>
      </c>
      <c r="E429" s="34">
        <f t="shared" si="174"/>
        <v>2.9121950261412741</v>
      </c>
      <c r="F429" s="6">
        <f t="shared" si="175"/>
        <v>18.903609451465989</v>
      </c>
      <c r="G429" s="7">
        <f t="shared" si="176"/>
        <v>423</v>
      </c>
      <c r="H429" s="97">
        <f t="shared" si="177"/>
        <v>180</v>
      </c>
      <c r="I429" s="31">
        <f t="shared" si="178"/>
        <v>-0.34743577248579954</v>
      </c>
      <c r="J429" s="9">
        <v>1.7703862660944258E-2</v>
      </c>
      <c r="K429" s="8">
        <f t="shared" si="179"/>
        <v>277</v>
      </c>
      <c r="L429" s="31">
        <f t="shared" si="180"/>
        <v>0.18216247519109083</v>
      </c>
      <c r="M429" s="9">
        <v>3.5563592525617839E-2</v>
      </c>
      <c r="N429" s="8">
        <f t="shared" si="181"/>
        <v>331</v>
      </c>
      <c r="O429" s="31">
        <f t="shared" si="182"/>
        <v>0.44159093592665238</v>
      </c>
      <c r="P429" s="9">
        <v>3.2500000000000001E-2</v>
      </c>
      <c r="Q429" s="8">
        <f t="shared" si="183"/>
        <v>386</v>
      </c>
      <c r="R429" s="31">
        <f t="shared" si="184"/>
        <v>5.302226144051659E-2</v>
      </c>
      <c r="S429" s="10">
        <v>0</v>
      </c>
      <c r="T429" s="8">
        <f t="shared" si="185"/>
        <v>501</v>
      </c>
      <c r="U429" s="31">
        <f t="shared" si="186"/>
        <v>0.78202833491318591</v>
      </c>
      <c r="V429" s="16">
        <v>2.4912938655237075E-2</v>
      </c>
      <c r="W429" s="97">
        <f t="shared" si="194"/>
        <v>387</v>
      </c>
      <c r="X429" s="31">
        <f t="shared" si="187"/>
        <v>0.24537207236581179</v>
      </c>
      <c r="Y429" s="11">
        <v>133125</v>
      </c>
      <c r="Z429" s="8">
        <f t="shared" si="188"/>
        <v>523</v>
      </c>
      <c r="AA429" s="31">
        <f t="shared" si="189"/>
        <v>0.89727826130478394</v>
      </c>
      <c r="AB429" s="9">
        <v>0.03</v>
      </c>
      <c r="AC429" s="97">
        <f t="shared" si="195"/>
        <v>471</v>
      </c>
      <c r="AD429" s="31">
        <f t="shared" si="190"/>
        <v>0.79012856845740087</v>
      </c>
      <c r="AE429" s="16">
        <v>0.97567268706229271</v>
      </c>
      <c r="AF429" s="8">
        <f t="shared" si="191"/>
        <v>43</v>
      </c>
      <c r="AG429" s="31">
        <f t="shared" si="192"/>
        <v>-0.77994130226245484</v>
      </c>
      <c r="AH429" s="12">
        <v>2.9380000000000002</v>
      </c>
      <c r="AI429" s="97">
        <f t="shared" si="196"/>
        <v>139</v>
      </c>
      <c r="AJ429" s="31">
        <f t="shared" si="193"/>
        <v>-0.24368703351114451</v>
      </c>
      <c r="AK429" s="11">
        <v>141011.12651555086</v>
      </c>
      <c r="AL429" s="36"/>
    </row>
    <row r="430" spans="1:38" x14ac:dyDescent="0.3">
      <c r="A430" t="s">
        <v>193</v>
      </c>
      <c r="B430" s="3" t="s">
        <v>454</v>
      </c>
      <c r="C430" s="4" t="s">
        <v>224</v>
      </c>
      <c r="D430" s="5" t="s">
        <v>37</v>
      </c>
      <c r="E430" s="34">
        <f t="shared" si="174"/>
        <v>2.914311480072306</v>
      </c>
      <c r="F430" s="6">
        <f t="shared" si="175"/>
        <v>18.8968599230503</v>
      </c>
      <c r="G430" s="7">
        <f t="shared" si="176"/>
        <v>424</v>
      </c>
      <c r="H430" s="97">
        <f t="shared" si="177"/>
        <v>436</v>
      </c>
      <c r="I430" s="31">
        <f t="shared" si="178"/>
        <v>0.45658050522491817</v>
      </c>
      <c r="J430" s="9">
        <v>8.5438104147178118E-2</v>
      </c>
      <c r="K430" s="8">
        <f t="shared" si="179"/>
        <v>305</v>
      </c>
      <c r="L430" s="31">
        <f t="shared" si="180"/>
        <v>0.29367687032530254</v>
      </c>
      <c r="M430" s="9">
        <v>3.1802911534154536E-2</v>
      </c>
      <c r="N430" s="8">
        <f t="shared" si="181"/>
        <v>311</v>
      </c>
      <c r="O430" s="31">
        <f t="shared" si="182"/>
        <v>0.39114521518901429</v>
      </c>
      <c r="P430" s="9">
        <v>3.5854730511219061E-2</v>
      </c>
      <c r="Q430" s="8">
        <f t="shared" si="183"/>
        <v>177</v>
      </c>
      <c r="R430" s="31">
        <f t="shared" si="184"/>
        <v>4.4492363631144297E-2</v>
      </c>
      <c r="S430" s="10">
        <v>0.71818442976156283</v>
      </c>
      <c r="T430" s="8">
        <f t="shared" si="185"/>
        <v>334</v>
      </c>
      <c r="U430" s="31">
        <f t="shared" si="186"/>
        <v>0.43062538357962094</v>
      </c>
      <c r="V430" s="16">
        <v>4.7681539807524057E-2</v>
      </c>
      <c r="W430" s="97">
        <f t="shared" si="194"/>
        <v>471</v>
      </c>
      <c r="X430" s="31">
        <f t="shared" si="187"/>
        <v>0.95698972815006655</v>
      </c>
      <c r="Y430" s="11">
        <v>165927</v>
      </c>
      <c r="Z430" s="8">
        <f t="shared" si="188"/>
        <v>396</v>
      </c>
      <c r="AA430" s="31">
        <f t="shared" si="189"/>
        <v>0.53324641425342412</v>
      </c>
      <c r="AB430" s="9">
        <v>3.6000000000000004E-2</v>
      </c>
      <c r="AC430" s="97">
        <f t="shared" si="195"/>
        <v>339</v>
      </c>
      <c r="AD430" s="31">
        <f t="shared" si="190"/>
        <v>0.42737134240064123</v>
      </c>
      <c r="AE430" s="16">
        <v>0.95545434347922686</v>
      </c>
      <c r="AF430" s="8">
        <f t="shared" si="191"/>
        <v>264</v>
      </c>
      <c r="AG430" s="31">
        <f t="shared" si="192"/>
        <v>-2.2455653403581532E-2</v>
      </c>
      <c r="AH430" s="12">
        <v>2.113666666666667</v>
      </c>
      <c r="AI430" s="97">
        <f t="shared" si="196"/>
        <v>257</v>
      </c>
      <c r="AJ430" s="31">
        <f t="shared" si="193"/>
        <v>-0.20603759067306085</v>
      </c>
      <c r="AK430" s="11">
        <v>188519.81829933927</v>
      </c>
      <c r="AL430" s="36"/>
    </row>
    <row r="431" spans="1:38" x14ac:dyDescent="0.3">
      <c r="A431" t="s">
        <v>1025</v>
      </c>
      <c r="B431" s="3" t="s">
        <v>509</v>
      </c>
      <c r="C431" s="4" t="s">
        <v>82</v>
      </c>
      <c r="D431" s="5" t="s">
        <v>37</v>
      </c>
      <c r="E431" s="34">
        <f t="shared" si="174"/>
        <v>2.9538474411205331</v>
      </c>
      <c r="F431" s="6">
        <f t="shared" si="175"/>
        <v>18.770776813645426</v>
      </c>
      <c r="G431" s="7">
        <f t="shared" si="176"/>
        <v>425</v>
      </c>
      <c r="H431" s="97">
        <f t="shared" si="177"/>
        <v>273</v>
      </c>
      <c r="I431" s="31">
        <f t="shared" si="178"/>
        <v>-5.2470265677925863E-2</v>
      </c>
      <c r="J431" s="9">
        <v>4.2553191489361764E-2</v>
      </c>
      <c r="K431" s="8">
        <f t="shared" si="179"/>
        <v>244</v>
      </c>
      <c r="L431" s="31">
        <f t="shared" si="180"/>
        <v>5.4782498723045248E-2</v>
      </c>
      <c r="M431" s="9">
        <v>3.9859320046893319E-2</v>
      </c>
      <c r="N431" s="8">
        <f t="shared" si="181"/>
        <v>525</v>
      </c>
      <c r="O431" s="31">
        <f t="shared" si="182"/>
        <v>0.9302996171427399</v>
      </c>
      <c r="P431" s="9">
        <v>0</v>
      </c>
      <c r="Q431" s="8">
        <f t="shared" si="183"/>
        <v>386</v>
      </c>
      <c r="R431" s="31">
        <f t="shared" si="184"/>
        <v>5.302226144051659E-2</v>
      </c>
      <c r="S431" s="10">
        <v>0</v>
      </c>
      <c r="T431" s="8">
        <f t="shared" si="185"/>
        <v>537</v>
      </c>
      <c r="U431" s="31">
        <f t="shared" si="186"/>
        <v>0.94219975293861802</v>
      </c>
      <c r="V431" s="16">
        <v>1.4534883720930232E-2</v>
      </c>
      <c r="W431" s="97">
        <f t="shared" si="194"/>
        <v>268</v>
      </c>
      <c r="X431" s="31">
        <f t="shared" si="187"/>
        <v>-0.27299242575347921</v>
      </c>
      <c r="Y431" s="11">
        <v>109231</v>
      </c>
      <c r="Z431" s="8">
        <f t="shared" si="188"/>
        <v>291</v>
      </c>
      <c r="AA431" s="31">
        <f t="shared" si="189"/>
        <v>0.29055851621918455</v>
      </c>
      <c r="AB431" s="9">
        <v>0.04</v>
      </c>
      <c r="AC431" s="97">
        <f t="shared" si="195"/>
        <v>503</v>
      </c>
      <c r="AD431" s="31">
        <f t="shared" si="190"/>
        <v>0.8734736461141196</v>
      </c>
      <c r="AE431" s="16">
        <v>0.98031794095382285</v>
      </c>
      <c r="AF431" s="8">
        <f t="shared" si="191"/>
        <v>491</v>
      </c>
      <c r="AG431" s="31">
        <f t="shared" si="192"/>
        <v>0.61036494932283736</v>
      </c>
      <c r="AH431" s="12">
        <v>1.4249999999999998</v>
      </c>
      <c r="AI431" s="97">
        <f t="shared" si="196"/>
        <v>471</v>
      </c>
      <c r="AJ431" s="31">
        <f t="shared" si="193"/>
        <v>-6.3532890292622865E-2</v>
      </c>
      <c r="AK431" s="11">
        <v>368342.18425655976</v>
      </c>
      <c r="AL431" s="36"/>
    </row>
    <row r="432" spans="1:38" x14ac:dyDescent="0.3">
      <c r="A432" t="s">
        <v>1116</v>
      </c>
      <c r="B432" s="3" t="s">
        <v>1121</v>
      </c>
      <c r="C432" s="4" t="s">
        <v>47</v>
      </c>
      <c r="D432" s="5" t="s">
        <v>44</v>
      </c>
      <c r="E432" s="34">
        <f t="shared" si="174"/>
        <v>2.9745573901801383</v>
      </c>
      <c r="F432" s="6">
        <f t="shared" si="175"/>
        <v>18.704731251483267</v>
      </c>
      <c r="G432" s="7">
        <f t="shared" si="176"/>
        <v>426</v>
      </c>
      <c r="H432" s="97">
        <f t="shared" si="177"/>
        <v>225</v>
      </c>
      <c r="I432" s="31">
        <f t="shared" si="178"/>
        <v>-0.19379632789841705</v>
      </c>
      <c r="J432" s="9">
        <v>3.064719668289162E-2</v>
      </c>
      <c r="K432" s="8">
        <f t="shared" si="179"/>
        <v>286</v>
      </c>
      <c r="L432" s="31">
        <f t="shared" si="180"/>
        <v>0.2251884763219473</v>
      </c>
      <c r="M432" s="9">
        <v>3.4112595419847326E-2</v>
      </c>
      <c r="N432" s="8">
        <f t="shared" si="181"/>
        <v>494</v>
      </c>
      <c r="O432" s="31">
        <f t="shared" si="182"/>
        <v>0.82259931693363575</v>
      </c>
      <c r="P432" s="9">
        <v>7.1622622869844405E-3</v>
      </c>
      <c r="Q432" s="8">
        <f t="shared" si="183"/>
        <v>386</v>
      </c>
      <c r="R432" s="31">
        <f t="shared" si="184"/>
        <v>5.302226144051659E-2</v>
      </c>
      <c r="S432" s="10">
        <v>0</v>
      </c>
      <c r="T432" s="8">
        <f t="shared" si="185"/>
        <v>234</v>
      </c>
      <c r="U432" s="31">
        <f t="shared" si="186"/>
        <v>6.5303023404329044E-2</v>
      </c>
      <c r="V432" s="16">
        <v>7.1352027147704944E-2</v>
      </c>
      <c r="W432" s="97">
        <f t="shared" si="194"/>
        <v>470</v>
      </c>
      <c r="X432" s="31">
        <f t="shared" si="187"/>
        <v>0.9538223548879331</v>
      </c>
      <c r="Y432" s="11">
        <v>165781</v>
      </c>
      <c r="Z432" s="8">
        <f t="shared" si="188"/>
        <v>536</v>
      </c>
      <c r="AA432" s="31">
        <f t="shared" si="189"/>
        <v>0.95795023581334393</v>
      </c>
      <c r="AB432" s="9">
        <v>2.8999999999999998E-2</v>
      </c>
      <c r="AC432" s="97">
        <f t="shared" si="195"/>
        <v>235</v>
      </c>
      <c r="AD432" s="31">
        <f t="shared" si="190"/>
        <v>0.1335707209514177</v>
      </c>
      <c r="AE432" s="16">
        <v>0.9390793094821116</v>
      </c>
      <c r="AF432" s="8">
        <f t="shared" si="191"/>
        <v>312</v>
      </c>
      <c r="AG432" s="31">
        <f t="shared" si="192"/>
        <v>7.0966555614597693E-2</v>
      </c>
      <c r="AH432" s="12">
        <v>2.012</v>
      </c>
      <c r="AI432" s="97">
        <f t="shared" si="196"/>
        <v>385</v>
      </c>
      <c r="AJ432" s="31">
        <f t="shared" si="193"/>
        <v>-0.14920079704228037</v>
      </c>
      <c r="AK432" s="11">
        <v>260240.44700017493</v>
      </c>
      <c r="AL432" s="36"/>
    </row>
    <row r="433" spans="1:38" x14ac:dyDescent="0.3">
      <c r="A433" t="s">
        <v>695</v>
      </c>
      <c r="B433" s="3" t="s">
        <v>1065</v>
      </c>
      <c r="C433" s="4" t="s">
        <v>32</v>
      </c>
      <c r="D433" s="5" t="s">
        <v>33</v>
      </c>
      <c r="E433" s="34">
        <f t="shared" si="174"/>
        <v>3.0144160008349101</v>
      </c>
      <c r="F433" s="6">
        <f t="shared" si="175"/>
        <v>18.577619188574726</v>
      </c>
      <c r="G433" s="7">
        <f t="shared" si="176"/>
        <v>427</v>
      </c>
      <c r="H433" s="97">
        <f t="shared" si="177"/>
        <v>234</v>
      </c>
      <c r="I433" s="31">
        <f t="shared" si="178"/>
        <v>-0.17565123480917053</v>
      </c>
      <c r="J433" s="9">
        <v>3.2175827571555571E-2</v>
      </c>
      <c r="K433" s="8">
        <f t="shared" si="179"/>
        <v>485</v>
      </c>
      <c r="L433" s="31">
        <f t="shared" si="180"/>
        <v>0.82887703284761516</v>
      </c>
      <c r="M433" s="9">
        <v>1.3753967490622295E-2</v>
      </c>
      <c r="N433" s="8">
        <f t="shared" si="181"/>
        <v>354</v>
      </c>
      <c r="O433" s="31">
        <f t="shared" si="182"/>
        <v>0.49065043731122943</v>
      </c>
      <c r="P433" s="9">
        <v>2.9237455551165546E-2</v>
      </c>
      <c r="Q433" s="8">
        <f t="shared" si="183"/>
        <v>337</v>
      </c>
      <c r="R433" s="31">
        <f t="shared" si="184"/>
        <v>5.1244396054726603E-2</v>
      </c>
      <c r="S433" s="10">
        <v>0.1496893945063992</v>
      </c>
      <c r="T433" s="8">
        <f t="shared" si="185"/>
        <v>417</v>
      </c>
      <c r="U433" s="31">
        <f t="shared" si="186"/>
        <v>0.60536641221616871</v>
      </c>
      <c r="V433" s="16">
        <v>3.6359469885039915E-2</v>
      </c>
      <c r="W433" s="97">
        <f t="shared" si="194"/>
        <v>412</v>
      </c>
      <c r="X433" s="31">
        <f t="shared" si="187"/>
        <v>0.45457056802850215</v>
      </c>
      <c r="Y433" s="11">
        <v>142768</v>
      </c>
      <c r="Z433" s="8">
        <f t="shared" si="188"/>
        <v>340</v>
      </c>
      <c r="AA433" s="31">
        <f t="shared" si="189"/>
        <v>0.41190246523630453</v>
      </c>
      <c r="AB433" s="9">
        <v>3.7999999999999999E-2</v>
      </c>
      <c r="AC433" s="97">
        <f t="shared" si="195"/>
        <v>424</v>
      </c>
      <c r="AD433" s="31">
        <f t="shared" si="190"/>
        <v>0.66706410474855693</v>
      </c>
      <c r="AE433" s="16">
        <v>0.96881366556965998</v>
      </c>
      <c r="AF433" s="8">
        <f t="shared" si="191"/>
        <v>508</v>
      </c>
      <c r="AG433" s="31">
        <f t="shared" si="192"/>
        <v>0.71971487922280386</v>
      </c>
      <c r="AH433" s="12">
        <v>1.306</v>
      </c>
      <c r="AI433" s="97">
        <f t="shared" si="196"/>
        <v>483</v>
      </c>
      <c r="AJ433" s="31">
        <f t="shared" si="193"/>
        <v>-3.8470208303560377E-2</v>
      </c>
      <c r="AK433" s="11">
        <v>399968.02368834667</v>
      </c>
      <c r="AL433" s="36"/>
    </row>
    <row r="434" spans="1:38" x14ac:dyDescent="0.3">
      <c r="A434" t="s">
        <v>868</v>
      </c>
      <c r="B434" s="3" t="s">
        <v>879</v>
      </c>
      <c r="C434" s="4" t="s">
        <v>136</v>
      </c>
      <c r="D434" s="5" t="s">
        <v>44</v>
      </c>
      <c r="E434" s="34">
        <f t="shared" si="174"/>
        <v>3.0299442138296113</v>
      </c>
      <c r="F434" s="6">
        <f t="shared" si="175"/>
        <v>18.528098566691149</v>
      </c>
      <c r="G434" s="7">
        <f t="shared" si="176"/>
        <v>428</v>
      </c>
      <c r="H434" s="97">
        <f t="shared" si="177"/>
        <v>37</v>
      </c>
      <c r="I434" s="31">
        <f t="shared" si="178"/>
        <v>-1.0961289762557551</v>
      </c>
      <c r="J434" s="9">
        <v>-4.5369694018342677E-2</v>
      </c>
      <c r="K434" s="8">
        <f t="shared" si="179"/>
        <v>488</v>
      </c>
      <c r="L434" s="31">
        <f t="shared" si="180"/>
        <v>0.8461851637656157</v>
      </c>
      <c r="M434" s="9">
        <v>1.317027281279398E-2</v>
      </c>
      <c r="N434" s="8">
        <f t="shared" si="181"/>
        <v>446</v>
      </c>
      <c r="O434" s="31">
        <f t="shared" si="182"/>
        <v>0.70757964775468873</v>
      </c>
      <c r="P434" s="9">
        <v>1.4811275680840898E-2</v>
      </c>
      <c r="Q434" s="8">
        <f t="shared" si="183"/>
        <v>359</v>
      </c>
      <c r="R434" s="31">
        <f t="shared" si="184"/>
        <v>5.2012481665837967E-2</v>
      </c>
      <c r="S434" s="10">
        <v>8.5019554497534428E-2</v>
      </c>
      <c r="T434" s="8">
        <f t="shared" si="185"/>
        <v>500</v>
      </c>
      <c r="U434" s="31">
        <f t="shared" si="186"/>
        <v>0.78184533456891592</v>
      </c>
      <c r="V434" s="16">
        <v>2.4924795874516546E-2</v>
      </c>
      <c r="W434" s="97">
        <f t="shared" si="194"/>
        <v>439</v>
      </c>
      <c r="X434" s="31">
        <f t="shared" si="187"/>
        <v>0.66383414670342811</v>
      </c>
      <c r="Y434" s="11">
        <v>152414</v>
      </c>
      <c r="Z434" s="8">
        <f t="shared" si="188"/>
        <v>340</v>
      </c>
      <c r="AA434" s="31">
        <f t="shared" si="189"/>
        <v>0.41190246523630453</v>
      </c>
      <c r="AB434" s="9">
        <v>3.7999999999999999E-2</v>
      </c>
      <c r="AC434" s="97">
        <f t="shared" si="195"/>
        <v>410</v>
      </c>
      <c r="AD434" s="31">
        <f t="shared" si="190"/>
        <v>0.62875319426467335</v>
      </c>
      <c r="AE434" s="16">
        <v>0.96667839962454538</v>
      </c>
      <c r="AF434" s="8">
        <f t="shared" si="191"/>
        <v>93</v>
      </c>
      <c r="AG434" s="31">
        <f t="shared" si="192"/>
        <v>-0.42953144286312178</v>
      </c>
      <c r="AH434" s="12">
        <v>2.5566666666666671</v>
      </c>
      <c r="AI434" s="97">
        <f t="shared" si="196"/>
        <v>309</v>
      </c>
      <c r="AJ434" s="31">
        <f t="shared" si="193"/>
        <v>-0.184456970103688</v>
      </c>
      <c r="AK434" s="11">
        <v>215751.74987247068</v>
      </c>
      <c r="AL434" s="36"/>
    </row>
    <row r="435" spans="1:38" x14ac:dyDescent="0.3">
      <c r="A435" t="s">
        <v>418</v>
      </c>
      <c r="B435" s="3" t="s">
        <v>837</v>
      </c>
      <c r="C435" s="4" t="s">
        <v>199</v>
      </c>
      <c r="D435" s="5" t="s">
        <v>33</v>
      </c>
      <c r="E435" s="34">
        <f t="shared" si="174"/>
        <v>3.0479721056412665</v>
      </c>
      <c r="F435" s="6">
        <f t="shared" si="175"/>
        <v>18.470606283833639</v>
      </c>
      <c r="G435" s="7">
        <f t="shared" si="176"/>
        <v>429</v>
      </c>
      <c r="H435" s="97">
        <f t="shared" si="177"/>
        <v>346</v>
      </c>
      <c r="I435" s="31">
        <f t="shared" si="178"/>
        <v>0.15404208571532743</v>
      </c>
      <c r="J435" s="9">
        <v>5.9950796322672639E-2</v>
      </c>
      <c r="K435" s="8">
        <f t="shared" si="179"/>
        <v>319</v>
      </c>
      <c r="L435" s="31">
        <f t="shared" si="180"/>
        <v>0.33620957069245422</v>
      </c>
      <c r="M435" s="9">
        <v>3.0368550368550368E-2</v>
      </c>
      <c r="N435" s="8">
        <f t="shared" si="181"/>
        <v>426</v>
      </c>
      <c r="O435" s="31">
        <f t="shared" si="182"/>
        <v>0.67390583330711717</v>
      </c>
      <c r="P435" s="9">
        <v>1.7050644473764337E-2</v>
      </c>
      <c r="Q435" s="8">
        <f t="shared" si="183"/>
        <v>304</v>
      </c>
      <c r="R435" s="31">
        <f t="shared" si="184"/>
        <v>5.0120470648977379E-2</v>
      </c>
      <c r="S435" s="10">
        <v>0.2443195699975568</v>
      </c>
      <c r="T435" s="8">
        <f t="shared" si="185"/>
        <v>370</v>
      </c>
      <c r="U435" s="31">
        <f t="shared" si="186"/>
        <v>0.51127471529856738</v>
      </c>
      <c r="V435" s="16">
        <v>4.245599329421626E-2</v>
      </c>
      <c r="W435" s="97">
        <f t="shared" si="194"/>
        <v>382</v>
      </c>
      <c r="X435" s="31">
        <f t="shared" si="187"/>
        <v>0.21311259263435681</v>
      </c>
      <c r="Y435" s="11">
        <v>131638</v>
      </c>
      <c r="Z435" s="8">
        <f t="shared" si="188"/>
        <v>471</v>
      </c>
      <c r="AA435" s="31">
        <f t="shared" si="189"/>
        <v>0.71526233777910397</v>
      </c>
      <c r="AB435" s="9">
        <v>3.3000000000000002E-2</v>
      </c>
      <c r="AC435" s="97">
        <f t="shared" si="195"/>
        <v>484</v>
      </c>
      <c r="AD435" s="31">
        <f t="shared" si="190"/>
        <v>0.81930635874270952</v>
      </c>
      <c r="AE435" s="16">
        <v>0.97729891680110625</v>
      </c>
      <c r="AF435" s="8">
        <f t="shared" si="191"/>
        <v>244</v>
      </c>
      <c r="AG435" s="31">
        <f t="shared" si="192"/>
        <v>-6.2274955608051331E-2</v>
      </c>
      <c r="AH435" s="12">
        <v>2.1570000000000005</v>
      </c>
      <c r="AI435" s="97">
        <f t="shared" si="196"/>
        <v>352</v>
      </c>
      <c r="AJ435" s="31">
        <f t="shared" si="193"/>
        <v>-0.16801751187799391</v>
      </c>
      <c r="AK435" s="11">
        <v>236496.2043733203</v>
      </c>
      <c r="AL435" s="36"/>
    </row>
    <row r="436" spans="1:38" x14ac:dyDescent="0.3">
      <c r="A436" t="s">
        <v>150</v>
      </c>
      <c r="B436" s="3" t="s">
        <v>348</v>
      </c>
      <c r="C436" s="4" t="s">
        <v>101</v>
      </c>
      <c r="D436" s="5" t="s">
        <v>33</v>
      </c>
      <c r="E436" s="34">
        <f t="shared" si="174"/>
        <v>3.0616098104154275</v>
      </c>
      <c r="F436" s="6">
        <f t="shared" si="175"/>
        <v>18.427114632752378</v>
      </c>
      <c r="G436" s="7">
        <f t="shared" si="176"/>
        <v>430</v>
      </c>
      <c r="H436" s="97">
        <f t="shared" si="177"/>
        <v>166</v>
      </c>
      <c r="I436" s="31">
        <f t="shared" si="178"/>
        <v>-0.39021677343084843</v>
      </c>
      <c r="J436" s="9">
        <v>1.4099783080260275E-2</v>
      </c>
      <c r="K436" s="8">
        <f t="shared" si="179"/>
        <v>263</v>
      </c>
      <c r="L436" s="31">
        <f t="shared" si="180"/>
        <v>0.12146257218526992</v>
      </c>
      <c r="M436" s="9">
        <v>3.7610619469026552E-2</v>
      </c>
      <c r="N436" s="8">
        <f t="shared" si="181"/>
        <v>240</v>
      </c>
      <c r="O436" s="31">
        <f t="shared" si="182"/>
        <v>0.15554977122280297</v>
      </c>
      <c r="P436" s="9">
        <v>5.1522248243559721E-2</v>
      </c>
      <c r="Q436" s="8">
        <f t="shared" si="183"/>
        <v>386</v>
      </c>
      <c r="R436" s="31">
        <f t="shared" si="184"/>
        <v>5.302226144051659E-2</v>
      </c>
      <c r="S436" s="10">
        <v>0</v>
      </c>
      <c r="T436" s="8">
        <f t="shared" si="185"/>
        <v>315</v>
      </c>
      <c r="U436" s="31">
        <f t="shared" si="186"/>
        <v>0.33623419427670614</v>
      </c>
      <c r="V436" s="16">
        <v>5.3797468354430382E-2</v>
      </c>
      <c r="W436" s="97">
        <f t="shared" si="194"/>
        <v>419</v>
      </c>
      <c r="X436" s="31">
        <f t="shared" si="187"/>
        <v>0.46502723866102486</v>
      </c>
      <c r="Y436" s="11">
        <v>143250</v>
      </c>
      <c r="Z436" s="8">
        <f t="shared" si="188"/>
        <v>557</v>
      </c>
      <c r="AA436" s="31">
        <f t="shared" si="189"/>
        <v>1.0792941848304636</v>
      </c>
      <c r="AB436" s="9">
        <v>2.7000000000000003E-2</v>
      </c>
      <c r="AC436" s="97">
        <f t="shared" si="195"/>
        <v>494</v>
      </c>
      <c r="AD436" s="31">
        <f t="shared" si="190"/>
        <v>0.83709493210822306</v>
      </c>
      <c r="AE436" s="16">
        <v>0.97829036635006783</v>
      </c>
      <c r="AF436" s="8">
        <f t="shared" si="191"/>
        <v>510</v>
      </c>
      <c r="AG436" s="31">
        <f t="shared" si="192"/>
        <v>0.72675983268974875</v>
      </c>
      <c r="AH436" s="12">
        <v>1.2983333333333331</v>
      </c>
      <c r="AI436" s="97">
        <f t="shared" si="196"/>
        <v>512</v>
      </c>
      <c r="AJ436" s="31">
        <f t="shared" si="193"/>
        <v>8.3543280058589534E-2</v>
      </c>
      <c r="AK436" s="11">
        <v>553933.14973262034</v>
      </c>
      <c r="AL436" s="36"/>
    </row>
    <row r="437" spans="1:38" x14ac:dyDescent="0.3">
      <c r="A437" t="s">
        <v>1042</v>
      </c>
      <c r="B437" s="3" t="s">
        <v>1055</v>
      </c>
      <c r="C437" s="4" t="s">
        <v>104</v>
      </c>
      <c r="D437" s="5" t="s">
        <v>44</v>
      </c>
      <c r="E437" s="34">
        <f t="shared" si="174"/>
        <v>3.0630427206832214</v>
      </c>
      <c r="F437" s="6">
        <f t="shared" si="175"/>
        <v>18.422544975729465</v>
      </c>
      <c r="G437" s="7">
        <f t="shared" si="176"/>
        <v>431</v>
      </c>
      <c r="H437" s="97">
        <f t="shared" si="177"/>
        <v>480</v>
      </c>
      <c r="I437" s="31">
        <f t="shared" si="178"/>
        <v>0.6884505288861904</v>
      </c>
      <c r="J437" s="9">
        <v>0.1049719626168224</v>
      </c>
      <c r="K437" s="8">
        <f t="shared" si="179"/>
        <v>393</v>
      </c>
      <c r="L437" s="31">
        <f t="shared" si="180"/>
        <v>0.55113612981227322</v>
      </c>
      <c r="M437" s="9">
        <v>2.3120425815036594E-2</v>
      </c>
      <c r="N437" s="8">
        <f t="shared" si="181"/>
        <v>227</v>
      </c>
      <c r="O437" s="31">
        <f t="shared" si="182"/>
        <v>0.11510797184517656</v>
      </c>
      <c r="P437" s="9">
        <v>5.4211700120089211E-2</v>
      </c>
      <c r="Q437" s="8">
        <f t="shared" si="183"/>
        <v>366</v>
      </c>
      <c r="R437" s="31">
        <f t="shared" si="184"/>
        <v>5.2218619129821009E-2</v>
      </c>
      <c r="S437" s="10">
        <v>6.7663576696664188E-2</v>
      </c>
      <c r="T437" s="8">
        <f t="shared" si="185"/>
        <v>316</v>
      </c>
      <c r="U437" s="31">
        <f t="shared" si="186"/>
        <v>0.34274471722618444</v>
      </c>
      <c r="V437" s="16">
        <v>5.3375629266947104E-2</v>
      </c>
      <c r="W437" s="97">
        <f t="shared" si="194"/>
        <v>464</v>
      </c>
      <c r="X437" s="31">
        <f t="shared" si="187"/>
        <v>0.86839005415997761</v>
      </c>
      <c r="Y437" s="11">
        <v>161843</v>
      </c>
      <c r="Z437" s="8">
        <f t="shared" si="188"/>
        <v>366</v>
      </c>
      <c r="AA437" s="31">
        <f t="shared" si="189"/>
        <v>0.47257443974486407</v>
      </c>
      <c r="AB437" s="9">
        <v>3.7000000000000005E-2</v>
      </c>
      <c r="AC437" s="97">
        <f t="shared" si="195"/>
        <v>523</v>
      </c>
      <c r="AD437" s="31">
        <f t="shared" si="190"/>
        <v>0.96249720285869167</v>
      </c>
      <c r="AE437" s="16">
        <v>0.98527968596663396</v>
      </c>
      <c r="AF437" s="8">
        <f t="shared" si="191"/>
        <v>233</v>
      </c>
      <c r="AG437" s="31">
        <f t="shared" si="192"/>
        <v>-8.5247629956783352E-2</v>
      </c>
      <c r="AH437" s="12">
        <v>2.1819999999999999</v>
      </c>
      <c r="AI437" s="97">
        <f t="shared" si="196"/>
        <v>370</v>
      </c>
      <c r="AJ437" s="31">
        <f t="shared" si="193"/>
        <v>-0.15630016586765599</v>
      </c>
      <c r="AK437" s="11">
        <v>251281.96846877327</v>
      </c>
      <c r="AL437" s="36"/>
    </row>
    <row r="438" spans="1:38" x14ac:dyDescent="0.3">
      <c r="A438" t="s">
        <v>239</v>
      </c>
      <c r="B438" s="3" t="s">
        <v>1093</v>
      </c>
      <c r="C438" s="4" t="s">
        <v>224</v>
      </c>
      <c r="D438" s="5" t="s">
        <v>37</v>
      </c>
      <c r="E438" s="34">
        <f t="shared" si="174"/>
        <v>3.0664429931514974</v>
      </c>
      <c r="F438" s="6">
        <f t="shared" si="175"/>
        <v>18.41170125486731</v>
      </c>
      <c r="G438" s="7">
        <f t="shared" si="176"/>
        <v>432</v>
      </c>
      <c r="H438" s="97">
        <f t="shared" si="177"/>
        <v>246</v>
      </c>
      <c r="I438" s="31">
        <f t="shared" si="178"/>
        <v>-0.14608457644429404</v>
      </c>
      <c r="J438" s="9">
        <v>3.4666666666666623E-2</v>
      </c>
      <c r="K438" s="8">
        <f t="shared" si="179"/>
        <v>233</v>
      </c>
      <c r="L438" s="31">
        <f t="shared" si="180"/>
        <v>2.6404659865219365E-2</v>
      </c>
      <c r="M438" s="9">
        <v>4.0816326530612242E-2</v>
      </c>
      <c r="N438" s="8">
        <f t="shared" si="181"/>
        <v>407</v>
      </c>
      <c r="O438" s="31">
        <f t="shared" si="182"/>
        <v>0.64590831328904286</v>
      </c>
      <c r="P438" s="9">
        <v>1.8912529550827423E-2</v>
      </c>
      <c r="Q438" s="8">
        <f t="shared" si="183"/>
        <v>43</v>
      </c>
      <c r="R438" s="31">
        <f t="shared" si="184"/>
        <v>1.7309543241036389E-2</v>
      </c>
      <c r="S438" s="10">
        <v>3.006872852233677</v>
      </c>
      <c r="T438" s="8">
        <f t="shared" si="185"/>
        <v>514</v>
      </c>
      <c r="U438" s="31">
        <f t="shared" si="186"/>
        <v>0.8204799825911534</v>
      </c>
      <c r="V438" s="16">
        <v>2.2421524663677129E-2</v>
      </c>
      <c r="W438" s="97">
        <f t="shared" si="194"/>
        <v>383</v>
      </c>
      <c r="X438" s="31">
        <f t="shared" si="187"/>
        <v>0.21374172841930111</v>
      </c>
      <c r="Y438" s="11">
        <v>131667</v>
      </c>
      <c r="Z438" s="8">
        <f t="shared" si="188"/>
        <v>442</v>
      </c>
      <c r="AA438" s="31">
        <f t="shared" si="189"/>
        <v>0.65459036327054398</v>
      </c>
      <c r="AB438" s="9">
        <v>3.4000000000000002E-2</v>
      </c>
      <c r="AC438" s="97">
        <f t="shared" si="195"/>
        <v>530</v>
      </c>
      <c r="AD438" s="31">
        <f t="shared" si="190"/>
        <v>0.99920727304367929</v>
      </c>
      <c r="AE438" s="16">
        <v>0.98732572877059566</v>
      </c>
      <c r="AF438" s="8">
        <f t="shared" si="191"/>
        <v>41</v>
      </c>
      <c r="AG438" s="31">
        <f t="shared" si="192"/>
        <v>-0.78361693015825207</v>
      </c>
      <c r="AH438" s="12">
        <v>2.9420000000000002</v>
      </c>
      <c r="AI438" s="97">
        <f t="shared" si="196"/>
        <v>167</v>
      </c>
      <c r="AJ438" s="31">
        <f t="shared" si="193"/>
        <v>-0.23587999607571231</v>
      </c>
      <c r="AK438" s="11">
        <v>150862.59063573883</v>
      </c>
      <c r="AL438" s="36"/>
    </row>
    <row r="439" spans="1:38" x14ac:dyDescent="0.3">
      <c r="A439" t="s">
        <v>1019</v>
      </c>
      <c r="B439" s="3" t="s">
        <v>49</v>
      </c>
      <c r="C439" s="4" t="s">
        <v>32</v>
      </c>
      <c r="D439" s="5" t="s">
        <v>33</v>
      </c>
      <c r="E439" s="34">
        <f t="shared" si="174"/>
        <v>3.0774594222665081</v>
      </c>
      <c r="F439" s="6">
        <f t="shared" si="175"/>
        <v>18.376569046100094</v>
      </c>
      <c r="G439" s="7">
        <f t="shared" si="176"/>
        <v>433</v>
      </c>
      <c r="H439" s="97">
        <f t="shared" si="177"/>
        <v>36</v>
      </c>
      <c r="I439" s="31">
        <f t="shared" si="178"/>
        <v>-1.1377949355469039</v>
      </c>
      <c r="J439" s="9">
        <v>-4.8879837067209775E-2</v>
      </c>
      <c r="K439" s="8">
        <f t="shared" si="179"/>
        <v>506</v>
      </c>
      <c r="L439" s="31">
        <f t="shared" si="180"/>
        <v>0.97961503684646578</v>
      </c>
      <c r="M439" s="9">
        <v>8.670520231213872E-3</v>
      </c>
      <c r="N439" s="8">
        <f t="shared" si="181"/>
        <v>365</v>
      </c>
      <c r="O439" s="31">
        <f t="shared" si="182"/>
        <v>0.51490762290892145</v>
      </c>
      <c r="P439" s="9">
        <v>2.7624309392265192E-2</v>
      </c>
      <c r="Q439" s="8">
        <f t="shared" si="183"/>
        <v>386</v>
      </c>
      <c r="R439" s="31">
        <f t="shared" si="184"/>
        <v>5.302226144051659E-2</v>
      </c>
      <c r="S439" s="10">
        <v>0</v>
      </c>
      <c r="T439" s="8">
        <f t="shared" si="185"/>
        <v>287</v>
      </c>
      <c r="U439" s="31">
        <f t="shared" si="186"/>
        <v>0.26349271063506408</v>
      </c>
      <c r="V439" s="16">
        <v>5.8510638297872342E-2</v>
      </c>
      <c r="W439" s="97">
        <f t="shared" si="194"/>
        <v>207</v>
      </c>
      <c r="X439" s="31">
        <f t="shared" si="187"/>
        <v>-0.48681181528489847</v>
      </c>
      <c r="Y439" s="11">
        <v>99375</v>
      </c>
      <c r="Z439" s="8">
        <f t="shared" si="188"/>
        <v>547</v>
      </c>
      <c r="AA439" s="31">
        <f t="shared" si="189"/>
        <v>1.018622210321904</v>
      </c>
      <c r="AB439" s="9">
        <v>2.7999999999999997E-2</v>
      </c>
      <c r="AC439" s="97">
        <f t="shared" si="195"/>
        <v>508</v>
      </c>
      <c r="AD439" s="31">
        <f t="shared" si="190"/>
        <v>0.88376837683146803</v>
      </c>
      <c r="AE439" s="16">
        <v>0.98089171974522293</v>
      </c>
      <c r="AF439" s="8">
        <f t="shared" si="191"/>
        <v>559</v>
      </c>
      <c r="AG439" s="31">
        <f t="shared" si="192"/>
        <v>1.5167135279614976</v>
      </c>
      <c r="AH439" s="12">
        <v>0.43866666666666659</v>
      </c>
      <c r="AI439" s="97">
        <f t="shared" si="196"/>
        <v>550</v>
      </c>
      <c r="AJ439" s="31">
        <f t="shared" si="193"/>
        <v>1.9632985923930697</v>
      </c>
      <c r="AK439" s="11">
        <v>2925939.4539614562</v>
      </c>
      <c r="AL439" s="36"/>
    </row>
    <row r="440" spans="1:38" x14ac:dyDescent="0.3">
      <c r="A440" t="s">
        <v>832</v>
      </c>
      <c r="B440" s="3" t="s">
        <v>358</v>
      </c>
      <c r="C440" s="4" t="s">
        <v>143</v>
      </c>
      <c r="D440" s="5" t="s">
        <v>44</v>
      </c>
      <c r="E440" s="34">
        <f t="shared" si="174"/>
        <v>3.1333450884353593</v>
      </c>
      <c r="F440" s="6">
        <f t="shared" si="175"/>
        <v>18.198345515549356</v>
      </c>
      <c r="G440" s="7">
        <f t="shared" si="176"/>
        <v>434</v>
      </c>
      <c r="H440" s="97">
        <f t="shared" si="177"/>
        <v>555</v>
      </c>
      <c r="I440" s="31">
        <f t="shared" si="178"/>
        <v>2.3241836050316538</v>
      </c>
      <c r="J440" s="9">
        <v>0.24277407217376434</v>
      </c>
      <c r="K440" s="8">
        <f t="shared" si="179"/>
        <v>138</v>
      </c>
      <c r="L440" s="31">
        <f t="shared" si="180"/>
        <v>-0.37547824887881137</v>
      </c>
      <c r="M440" s="9">
        <v>5.4369315935152235E-2</v>
      </c>
      <c r="N440" s="8">
        <f t="shared" si="181"/>
        <v>336</v>
      </c>
      <c r="O440" s="31">
        <f t="shared" si="182"/>
        <v>0.45032075285431439</v>
      </c>
      <c r="P440" s="9">
        <v>3.1919451585261355E-2</v>
      </c>
      <c r="Q440" s="8">
        <f t="shared" si="183"/>
        <v>386</v>
      </c>
      <c r="R440" s="31">
        <f t="shared" si="184"/>
        <v>5.302226144051659E-2</v>
      </c>
      <c r="S440" s="10">
        <v>0</v>
      </c>
      <c r="T440" s="8">
        <f t="shared" si="185"/>
        <v>162</v>
      </c>
      <c r="U440" s="31">
        <f t="shared" si="186"/>
        <v>-0.17230995004908592</v>
      </c>
      <c r="V440" s="16">
        <v>8.6747785779322906E-2</v>
      </c>
      <c r="W440" s="97">
        <f t="shared" si="194"/>
        <v>455</v>
      </c>
      <c r="X440" s="31">
        <f t="shared" si="187"/>
        <v>0.80011797432481369</v>
      </c>
      <c r="Y440" s="11">
        <v>158696</v>
      </c>
      <c r="Z440" s="8">
        <f t="shared" si="188"/>
        <v>291</v>
      </c>
      <c r="AA440" s="31">
        <f t="shared" si="189"/>
        <v>0.29055851621918455</v>
      </c>
      <c r="AB440" s="9">
        <v>0.04</v>
      </c>
      <c r="AC440" s="97">
        <f t="shared" si="195"/>
        <v>544</v>
      </c>
      <c r="AD440" s="31">
        <f t="shared" si="190"/>
        <v>1.0336622170434693</v>
      </c>
      <c r="AE440" s="16">
        <v>0.98924608168401784</v>
      </c>
      <c r="AF440" s="8">
        <f t="shared" si="191"/>
        <v>514</v>
      </c>
      <c r="AG440" s="31">
        <f t="shared" si="192"/>
        <v>0.79659676270989532</v>
      </c>
      <c r="AH440" s="12">
        <v>1.2223333333333335</v>
      </c>
      <c r="AI440" s="97">
        <f t="shared" si="196"/>
        <v>486</v>
      </c>
      <c r="AJ440" s="31">
        <f t="shared" si="193"/>
        <v>-3.340885245415226E-2</v>
      </c>
      <c r="AK440" s="11">
        <v>406354.79536227894</v>
      </c>
      <c r="AL440" s="36"/>
    </row>
    <row r="441" spans="1:38" x14ac:dyDescent="0.3">
      <c r="A441" t="s">
        <v>83</v>
      </c>
      <c r="B441" s="3" t="s">
        <v>407</v>
      </c>
      <c r="C441" s="4" t="s">
        <v>61</v>
      </c>
      <c r="D441" s="5" t="s">
        <v>44</v>
      </c>
      <c r="E441" s="34">
        <f t="shared" si="174"/>
        <v>3.1690234792708436</v>
      </c>
      <c r="F441" s="6">
        <f t="shared" si="175"/>
        <v>18.084564483399596</v>
      </c>
      <c r="G441" s="7">
        <f t="shared" si="176"/>
        <v>435</v>
      </c>
      <c r="H441" s="97">
        <f t="shared" si="177"/>
        <v>312</v>
      </c>
      <c r="I441" s="31">
        <f t="shared" si="178"/>
        <v>5.7956150934253381E-2</v>
      </c>
      <c r="J441" s="9">
        <v>5.1856049872485155E-2</v>
      </c>
      <c r="K441" s="8">
        <f t="shared" si="179"/>
        <v>245</v>
      </c>
      <c r="L441" s="31">
        <f t="shared" si="180"/>
        <v>5.7087368045253724E-2</v>
      </c>
      <c r="M441" s="9">
        <v>3.9781591263650544E-2</v>
      </c>
      <c r="N441" s="8">
        <f t="shared" si="181"/>
        <v>525</v>
      </c>
      <c r="O441" s="31">
        <f t="shared" si="182"/>
        <v>0.9302996171427399</v>
      </c>
      <c r="P441" s="9">
        <v>0</v>
      </c>
      <c r="Q441" s="8">
        <f t="shared" si="183"/>
        <v>386</v>
      </c>
      <c r="R441" s="31">
        <f t="shared" si="184"/>
        <v>5.302226144051659E-2</v>
      </c>
      <c r="S441" s="10">
        <v>0</v>
      </c>
      <c r="T441" s="8">
        <f t="shared" si="185"/>
        <v>362</v>
      </c>
      <c r="U441" s="31">
        <f t="shared" si="186"/>
        <v>0.49971768800339472</v>
      </c>
      <c r="V441" s="16">
        <v>4.3204812687995628E-2</v>
      </c>
      <c r="W441" s="97">
        <f t="shared" si="194"/>
        <v>409</v>
      </c>
      <c r="X441" s="31">
        <f t="shared" si="187"/>
        <v>0.43519752471969964</v>
      </c>
      <c r="Y441" s="11">
        <v>141875</v>
      </c>
      <c r="Z441" s="8">
        <f t="shared" si="188"/>
        <v>442</v>
      </c>
      <c r="AA441" s="31">
        <f t="shared" si="189"/>
        <v>0.65459036327054398</v>
      </c>
      <c r="AB441" s="9">
        <v>3.4000000000000002E-2</v>
      </c>
      <c r="AC441" s="97">
        <f t="shared" si="195"/>
        <v>441</v>
      </c>
      <c r="AD441" s="31">
        <f t="shared" si="190"/>
        <v>0.7100971609484793</v>
      </c>
      <c r="AE441" s="16">
        <v>0.97121212121212119</v>
      </c>
      <c r="AF441" s="8">
        <f t="shared" si="191"/>
        <v>109</v>
      </c>
      <c r="AG441" s="31">
        <f t="shared" si="192"/>
        <v>-0.37654114069871181</v>
      </c>
      <c r="AH441" s="12">
        <v>2.4990000000000001</v>
      </c>
      <c r="AI441" s="97">
        <f t="shared" si="196"/>
        <v>290</v>
      </c>
      <c r="AJ441" s="31">
        <f t="shared" si="193"/>
        <v>-0.19410692329891732</v>
      </c>
      <c r="AK441" s="11">
        <v>203574.7661637931</v>
      </c>
      <c r="AL441" s="36"/>
    </row>
    <row r="442" spans="1:38" x14ac:dyDescent="0.3">
      <c r="A442" t="s">
        <v>830</v>
      </c>
      <c r="B442" s="3" t="s">
        <v>590</v>
      </c>
      <c r="C442" s="4" t="s">
        <v>143</v>
      </c>
      <c r="D442" s="5" t="s">
        <v>44</v>
      </c>
      <c r="E442" s="34">
        <f t="shared" si="174"/>
        <v>3.1980553647558589</v>
      </c>
      <c r="F442" s="6">
        <f t="shared" si="175"/>
        <v>17.991979649319759</v>
      </c>
      <c r="G442" s="7">
        <f t="shared" si="176"/>
        <v>436</v>
      </c>
      <c r="H442" s="97">
        <f t="shared" si="177"/>
        <v>111</v>
      </c>
      <c r="I442" s="31">
        <f t="shared" si="178"/>
        <v>-0.60112370052281772</v>
      </c>
      <c r="J442" s="9">
        <v>-3.6680421824850651E-3</v>
      </c>
      <c r="K442" s="8">
        <f t="shared" si="179"/>
        <v>535</v>
      </c>
      <c r="L442" s="31">
        <f t="shared" si="180"/>
        <v>1.236719487151499</v>
      </c>
      <c r="M442" s="9">
        <v>0</v>
      </c>
      <c r="N442" s="8">
        <f t="shared" si="181"/>
        <v>451</v>
      </c>
      <c r="O442" s="31">
        <f t="shared" si="182"/>
        <v>0.71637706410948743</v>
      </c>
      <c r="P442" s="9">
        <v>1.4226231783483692E-2</v>
      </c>
      <c r="Q442" s="8">
        <f t="shared" si="183"/>
        <v>268</v>
      </c>
      <c r="R442" s="31">
        <f t="shared" si="184"/>
        <v>4.8922964485925015E-2</v>
      </c>
      <c r="S442" s="10">
        <v>0.34514496088357111</v>
      </c>
      <c r="T442" s="8">
        <f t="shared" si="185"/>
        <v>233</v>
      </c>
      <c r="U442" s="31">
        <f t="shared" si="186"/>
        <v>6.1293008092507602E-2</v>
      </c>
      <c r="V442" s="16">
        <v>7.1611849778399808E-2</v>
      </c>
      <c r="W442" s="97">
        <f t="shared" si="194"/>
        <v>476</v>
      </c>
      <c r="X442" s="31">
        <f t="shared" si="187"/>
        <v>1.0253702796722899</v>
      </c>
      <c r="Y442" s="11">
        <v>169079</v>
      </c>
      <c r="Z442" s="8">
        <f t="shared" si="188"/>
        <v>471</v>
      </c>
      <c r="AA442" s="31">
        <f t="shared" si="189"/>
        <v>0.71526233777910397</v>
      </c>
      <c r="AB442" s="9">
        <v>3.3000000000000002E-2</v>
      </c>
      <c r="AC442" s="97">
        <f t="shared" si="195"/>
        <v>366</v>
      </c>
      <c r="AD442" s="31">
        <f t="shared" si="190"/>
        <v>0.49522316227492497</v>
      </c>
      <c r="AE442" s="16">
        <v>0.9592360776761355</v>
      </c>
      <c r="AF442" s="8">
        <f t="shared" si="191"/>
        <v>298</v>
      </c>
      <c r="AG442" s="31">
        <f t="shared" si="192"/>
        <v>4.9831695213763655E-2</v>
      </c>
      <c r="AH442" s="12">
        <v>2.0350000000000001</v>
      </c>
      <c r="AI442" s="97">
        <f t="shared" si="196"/>
        <v>391</v>
      </c>
      <c r="AJ442" s="31">
        <f t="shared" si="193"/>
        <v>-0.14300128847596386</v>
      </c>
      <c r="AK442" s="11">
        <v>268063.41912103083</v>
      </c>
      <c r="AL442" s="36"/>
    </row>
    <row r="443" spans="1:38" x14ac:dyDescent="0.3">
      <c r="A443" t="s">
        <v>87</v>
      </c>
      <c r="B443" s="3" t="s">
        <v>182</v>
      </c>
      <c r="C443" s="4" t="s">
        <v>61</v>
      </c>
      <c r="D443" s="5" t="s">
        <v>44</v>
      </c>
      <c r="E443" s="34">
        <f t="shared" si="174"/>
        <v>3.2003533566111964</v>
      </c>
      <c r="F443" s="6">
        <f t="shared" si="175"/>
        <v>17.984651183011465</v>
      </c>
      <c r="G443" s="7">
        <f t="shared" si="176"/>
        <v>437</v>
      </c>
      <c r="H443" s="97">
        <f t="shared" si="177"/>
        <v>146</v>
      </c>
      <c r="I443" s="31">
        <f t="shared" si="178"/>
        <v>-0.45706295330619284</v>
      </c>
      <c r="J443" s="9">
        <v>8.4683357879233867E-3</v>
      </c>
      <c r="K443" s="8">
        <f t="shared" si="179"/>
        <v>522</v>
      </c>
      <c r="L443" s="31">
        <f t="shared" si="180"/>
        <v>1.0736929633783625</v>
      </c>
      <c r="M443" s="9">
        <v>5.4978619425778861E-3</v>
      </c>
      <c r="N443" s="8">
        <f t="shared" si="181"/>
        <v>443</v>
      </c>
      <c r="O443" s="31">
        <f t="shared" si="182"/>
        <v>0.6988033826052048</v>
      </c>
      <c r="P443" s="9">
        <v>1.5394912985274432E-2</v>
      </c>
      <c r="Q443" s="8">
        <f t="shared" si="183"/>
        <v>386</v>
      </c>
      <c r="R443" s="31">
        <f t="shared" si="184"/>
        <v>5.302226144051659E-2</v>
      </c>
      <c r="S443" s="10">
        <v>0</v>
      </c>
      <c r="T443" s="8">
        <f t="shared" si="185"/>
        <v>496</v>
      </c>
      <c r="U443" s="31">
        <f t="shared" si="186"/>
        <v>0.77488610343566477</v>
      </c>
      <c r="V443" s="16">
        <v>2.5375708302537572E-2</v>
      </c>
      <c r="W443" s="97">
        <f t="shared" si="194"/>
        <v>396</v>
      </c>
      <c r="X443" s="31">
        <f t="shared" si="187"/>
        <v>0.36965893139843164</v>
      </c>
      <c r="Y443" s="11">
        <v>138854</v>
      </c>
      <c r="Z443" s="8">
        <f t="shared" si="188"/>
        <v>340</v>
      </c>
      <c r="AA443" s="31">
        <f t="shared" si="189"/>
        <v>0.41190246523630453</v>
      </c>
      <c r="AB443" s="9">
        <v>3.7999999999999999E-2</v>
      </c>
      <c r="AC443" s="97">
        <f t="shared" si="195"/>
        <v>506</v>
      </c>
      <c r="AD443" s="31">
        <f t="shared" si="190"/>
        <v>0.88247022229109473</v>
      </c>
      <c r="AE443" s="16">
        <v>0.9808193668528864</v>
      </c>
      <c r="AF443" s="8">
        <f t="shared" si="191"/>
        <v>108</v>
      </c>
      <c r="AG443" s="31">
        <f t="shared" si="192"/>
        <v>-0.37684744302336115</v>
      </c>
      <c r="AH443" s="12">
        <v>2.499333333333333</v>
      </c>
      <c r="AI443" s="97">
        <f t="shared" si="196"/>
        <v>268</v>
      </c>
      <c r="AJ443" s="31">
        <f t="shared" si="193"/>
        <v>-0.20134260623289149</v>
      </c>
      <c r="AK443" s="11">
        <v>194444.27698673483</v>
      </c>
      <c r="AL443" s="36"/>
    </row>
    <row r="444" spans="1:38" x14ac:dyDescent="0.3">
      <c r="A444" t="s">
        <v>595</v>
      </c>
      <c r="B444" s="3" t="s">
        <v>409</v>
      </c>
      <c r="C444" s="4" t="s">
        <v>43</v>
      </c>
      <c r="D444" s="5" t="s">
        <v>44</v>
      </c>
      <c r="E444" s="34">
        <f t="shared" si="174"/>
        <v>3.2246186287390604</v>
      </c>
      <c r="F444" s="6">
        <f t="shared" si="175"/>
        <v>17.907267432134525</v>
      </c>
      <c r="G444" s="7">
        <f t="shared" si="176"/>
        <v>438</v>
      </c>
      <c r="H444" s="97">
        <f t="shared" si="177"/>
        <v>106</v>
      </c>
      <c r="I444" s="31">
        <f t="shared" si="178"/>
        <v>-0.61952958199422659</v>
      </c>
      <c r="J444" s="9">
        <v>-5.2186431527803112E-3</v>
      </c>
      <c r="K444" s="8">
        <f t="shared" si="179"/>
        <v>521</v>
      </c>
      <c r="L444" s="31">
        <f t="shared" si="180"/>
        <v>1.0680464878994294</v>
      </c>
      <c r="M444" s="9">
        <v>5.6882821387940841E-3</v>
      </c>
      <c r="N444" s="8">
        <f t="shared" si="181"/>
        <v>245</v>
      </c>
      <c r="O444" s="31">
        <f t="shared" si="182"/>
        <v>0.18188111219995501</v>
      </c>
      <c r="P444" s="9">
        <v>4.9771167048054919E-2</v>
      </c>
      <c r="Q444" s="8">
        <f t="shared" si="183"/>
        <v>386</v>
      </c>
      <c r="R444" s="31">
        <f t="shared" si="184"/>
        <v>5.302226144051659E-2</v>
      </c>
      <c r="S444" s="10">
        <v>0</v>
      </c>
      <c r="T444" s="8">
        <f t="shared" si="185"/>
        <v>474</v>
      </c>
      <c r="U444" s="31">
        <f t="shared" si="186"/>
        <v>0.70172432933468687</v>
      </c>
      <c r="V444" s="16">
        <v>3.0116110304789549E-2</v>
      </c>
      <c r="W444" s="97">
        <v>276</v>
      </c>
      <c r="X444" s="31">
        <f t="shared" si="187"/>
        <v>1.0253702796722899</v>
      </c>
      <c r="Y444" s="11">
        <v>169079</v>
      </c>
      <c r="Z444" s="8">
        <f t="shared" si="188"/>
        <v>317</v>
      </c>
      <c r="AA444" s="31">
        <f t="shared" si="189"/>
        <v>0.35123049072774454</v>
      </c>
      <c r="AB444" s="9">
        <v>3.9E-2</v>
      </c>
      <c r="AC444" s="97">
        <v>276</v>
      </c>
      <c r="AD444" s="31">
        <f t="shared" si="190"/>
        <v>0.9208664243072765</v>
      </c>
      <c r="AE444" s="16">
        <v>0.98295938653791537</v>
      </c>
      <c r="AF444" s="8">
        <f t="shared" si="191"/>
        <v>146</v>
      </c>
      <c r="AG444" s="31">
        <f t="shared" si="192"/>
        <v>-0.27699288518753751</v>
      </c>
      <c r="AH444" s="12">
        <v>2.3906666666666667</v>
      </c>
      <c r="AI444" s="97">
        <v>276</v>
      </c>
      <c r="AJ444" s="31">
        <f t="shared" si="193"/>
        <v>-0.20942909649130226</v>
      </c>
      <c r="AK444" s="11">
        <v>184240.17981186687</v>
      </c>
      <c r="AL444" s="36"/>
    </row>
    <row r="445" spans="1:38" x14ac:dyDescent="0.3">
      <c r="A445" t="s">
        <v>163</v>
      </c>
      <c r="B445" s="3" t="s">
        <v>881</v>
      </c>
      <c r="C445" s="4" t="s">
        <v>47</v>
      </c>
      <c r="D445" s="5" t="s">
        <v>44</v>
      </c>
      <c r="E445" s="34">
        <f t="shared" si="174"/>
        <v>3.2431806247619974</v>
      </c>
      <c r="F445" s="6">
        <f t="shared" si="175"/>
        <v>17.848071851370015</v>
      </c>
      <c r="G445" s="7">
        <f t="shared" si="176"/>
        <v>439</v>
      </c>
      <c r="H445" s="97">
        <f t="shared" si="177"/>
        <v>371</v>
      </c>
      <c r="I445" s="31">
        <f t="shared" si="178"/>
        <v>0.21206573139018886</v>
      </c>
      <c r="J445" s="9">
        <v>6.4838990426457688E-2</v>
      </c>
      <c r="K445" s="8">
        <f t="shared" si="179"/>
        <v>479</v>
      </c>
      <c r="L445" s="31">
        <f t="shared" si="180"/>
        <v>0.81680088966709807</v>
      </c>
      <c r="M445" s="9">
        <v>1.4161220043572984E-2</v>
      </c>
      <c r="N445" s="8">
        <f t="shared" si="181"/>
        <v>297</v>
      </c>
      <c r="O445" s="31">
        <f t="shared" si="182"/>
        <v>0.35258833508883991</v>
      </c>
      <c r="P445" s="9">
        <v>3.8418831889851207E-2</v>
      </c>
      <c r="Q445" s="8">
        <f t="shared" si="183"/>
        <v>386</v>
      </c>
      <c r="R445" s="31">
        <f t="shared" si="184"/>
        <v>5.302226144051659E-2</v>
      </c>
      <c r="S445" s="10">
        <v>0</v>
      </c>
      <c r="T445" s="8">
        <f t="shared" si="185"/>
        <v>358</v>
      </c>
      <c r="U445" s="31">
        <f t="shared" si="186"/>
        <v>0.49510889302092326</v>
      </c>
      <c r="V445" s="16">
        <v>4.3503432305020261E-2</v>
      </c>
      <c r="W445" s="97">
        <f t="shared" ref="W445:W485" si="197">RANK(Y445,Y$7:Y$570,1)</f>
        <v>456</v>
      </c>
      <c r="X445" s="31">
        <f t="shared" si="187"/>
        <v>0.80732049434555542</v>
      </c>
      <c r="Y445" s="11">
        <v>159028</v>
      </c>
      <c r="Z445" s="8">
        <f t="shared" si="188"/>
        <v>523</v>
      </c>
      <c r="AA445" s="31">
        <f t="shared" si="189"/>
        <v>0.89727826130478394</v>
      </c>
      <c r="AB445" s="9">
        <v>0.03</v>
      </c>
      <c r="AC445" s="97">
        <f t="shared" ref="AC445:AC485" si="198">RANK(AE445,AE$7:AE$570,1)</f>
        <v>364</v>
      </c>
      <c r="AD445" s="31">
        <f t="shared" si="190"/>
        <v>0.49291393330631367</v>
      </c>
      <c r="AE445" s="16">
        <v>0.95910737235658372</v>
      </c>
      <c r="AF445" s="8">
        <f t="shared" si="191"/>
        <v>148</v>
      </c>
      <c r="AG445" s="31">
        <f t="shared" si="192"/>
        <v>-0.27209204799314096</v>
      </c>
      <c r="AH445" s="12">
        <v>2.3853333333333331</v>
      </c>
      <c r="AI445" s="97">
        <f t="shared" ref="AI445:AI485" si="199">RANK(AK445,AK$7:AK$570,1)</f>
        <v>327</v>
      </c>
      <c r="AJ445" s="31">
        <f t="shared" si="193"/>
        <v>-0.17698078804388642</v>
      </c>
      <c r="AK445" s="11">
        <v>225185.71761340418</v>
      </c>
      <c r="AL445" s="36"/>
    </row>
    <row r="446" spans="1:38" x14ac:dyDescent="0.3">
      <c r="A446" t="s">
        <v>428</v>
      </c>
      <c r="B446" s="3" t="s">
        <v>580</v>
      </c>
      <c r="C446" s="4" t="s">
        <v>32</v>
      </c>
      <c r="D446" s="5" t="s">
        <v>33</v>
      </c>
      <c r="E446" s="34">
        <f t="shared" si="174"/>
        <v>3.2453756214032388</v>
      </c>
      <c r="F446" s="6">
        <f t="shared" si="175"/>
        <v>17.84107184443144</v>
      </c>
      <c r="G446" s="7">
        <f t="shared" si="176"/>
        <v>440</v>
      </c>
      <c r="H446" s="97">
        <f t="shared" si="177"/>
        <v>544</v>
      </c>
      <c r="I446" s="31">
        <f t="shared" si="178"/>
        <v>1.7539740025655315</v>
      </c>
      <c r="J446" s="9">
        <v>0.1947368421052631</v>
      </c>
      <c r="K446" s="8">
        <f t="shared" si="179"/>
        <v>36</v>
      </c>
      <c r="L446" s="31">
        <f t="shared" si="180"/>
        <v>-1.5216724448032781</v>
      </c>
      <c r="M446" s="9">
        <v>9.3023255813953487E-2</v>
      </c>
      <c r="N446" s="8">
        <f t="shared" si="181"/>
        <v>525</v>
      </c>
      <c r="O446" s="31">
        <f t="shared" si="182"/>
        <v>0.9302996171427399</v>
      </c>
      <c r="P446" s="9">
        <v>0</v>
      </c>
      <c r="Q446" s="8">
        <f t="shared" si="183"/>
        <v>386</v>
      </c>
      <c r="R446" s="31">
        <f t="shared" si="184"/>
        <v>5.302226144051659E-2</v>
      </c>
      <c r="S446" s="10">
        <v>0</v>
      </c>
      <c r="T446" s="8">
        <f t="shared" si="185"/>
        <v>280</v>
      </c>
      <c r="U446" s="31">
        <f t="shared" si="186"/>
        <v>0.24884892315600915</v>
      </c>
      <c r="V446" s="16">
        <v>5.9459459459459463E-2</v>
      </c>
      <c r="W446" s="97">
        <f t="shared" si="197"/>
        <v>319</v>
      </c>
      <c r="X446" s="31">
        <f t="shared" si="187"/>
        <v>-6.6484027929861092E-2</v>
      </c>
      <c r="Y446" s="11">
        <v>118750</v>
      </c>
      <c r="Z446" s="8">
        <f t="shared" si="188"/>
        <v>266</v>
      </c>
      <c r="AA446" s="31">
        <f t="shared" si="189"/>
        <v>0.22988654171062498</v>
      </c>
      <c r="AB446" s="9">
        <v>4.0999999999999995E-2</v>
      </c>
      <c r="AC446" s="97">
        <f t="shared" si="198"/>
        <v>562</v>
      </c>
      <c r="AD446" s="31">
        <f t="shared" si="190"/>
        <v>1.2266088628218137</v>
      </c>
      <c r="AE446" s="16">
        <v>1</v>
      </c>
      <c r="AF446" s="8">
        <f t="shared" si="191"/>
        <v>547</v>
      </c>
      <c r="AG446" s="31">
        <f t="shared" si="192"/>
        <v>1.3381392726906833</v>
      </c>
      <c r="AH446" s="12">
        <v>0.63300000000000001</v>
      </c>
      <c r="AI446" s="97">
        <f t="shared" si="199"/>
        <v>541</v>
      </c>
      <c r="AJ446" s="31">
        <f t="shared" si="193"/>
        <v>0.92233294179264591</v>
      </c>
      <c r="AK446" s="11">
        <v>1612376.4229074889</v>
      </c>
      <c r="AL446" s="36"/>
    </row>
    <row r="447" spans="1:38" x14ac:dyDescent="0.3">
      <c r="A447" t="s">
        <v>376</v>
      </c>
      <c r="B447" s="3" t="s">
        <v>164</v>
      </c>
      <c r="C447" s="4" t="s">
        <v>101</v>
      </c>
      <c r="D447" s="5" t="s">
        <v>33</v>
      </c>
      <c r="E447" s="34">
        <f t="shared" si="174"/>
        <v>3.2908584012562256</v>
      </c>
      <c r="F447" s="6">
        <f t="shared" si="175"/>
        <v>17.696023889197804</v>
      </c>
      <c r="G447" s="7">
        <f t="shared" si="176"/>
        <v>441</v>
      </c>
      <c r="H447" s="97">
        <f t="shared" si="177"/>
        <v>281</v>
      </c>
      <c r="I447" s="31">
        <f t="shared" si="178"/>
        <v>-4.1753801202500065E-2</v>
      </c>
      <c r="J447" s="9">
        <v>4.3455998575213206E-2</v>
      </c>
      <c r="K447" s="8">
        <f t="shared" si="179"/>
        <v>351</v>
      </c>
      <c r="L447" s="31">
        <f t="shared" si="180"/>
        <v>0.41570180018822889</v>
      </c>
      <c r="M447" s="9">
        <v>2.7687776141384388E-2</v>
      </c>
      <c r="N447" s="8">
        <f t="shared" si="181"/>
        <v>359</v>
      </c>
      <c r="O447" s="31">
        <f t="shared" si="182"/>
        <v>0.49936408485143541</v>
      </c>
      <c r="P447" s="9">
        <v>2.8657982429566797E-2</v>
      </c>
      <c r="Q447" s="8">
        <f t="shared" si="183"/>
        <v>338</v>
      </c>
      <c r="R447" s="31">
        <f t="shared" si="184"/>
        <v>5.1248473640632015E-2</v>
      </c>
      <c r="S447" s="10">
        <v>0.14934607753194939</v>
      </c>
      <c r="T447" s="8">
        <f t="shared" si="185"/>
        <v>385</v>
      </c>
      <c r="U447" s="31">
        <f t="shared" si="186"/>
        <v>0.53592593869865934</v>
      </c>
      <c r="V447" s="16">
        <v>4.0858756073007395E-2</v>
      </c>
      <c r="W447" s="97">
        <f t="shared" si="197"/>
        <v>486</v>
      </c>
      <c r="X447" s="31">
        <f t="shared" si="187"/>
        <v>1.1072013203898745</v>
      </c>
      <c r="Y447" s="11">
        <v>172851</v>
      </c>
      <c r="Z447" s="8">
        <f t="shared" si="188"/>
        <v>340</v>
      </c>
      <c r="AA447" s="31">
        <f t="shared" si="189"/>
        <v>0.41190246523630453</v>
      </c>
      <c r="AB447" s="9">
        <v>3.7999999999999999E-2</v>
      </c>
      <c r="AC447" s="97">
        <f t="shared" si="198"/>
        <v>381</v>
      </c>
      <c r="AD447" s="31">
        <f t="shared" si="190"/>
        <v>0.54871271063654181</v>
      </c>
      <c r="AE447" s="16">
        <v>0.9622173279151286</v>
      </c>
      <c r="AF447" s="8">
        <f t="shared" si="191"/>
        <v>412</v>
      </c>
      <c r="AG447" s="31">
        <f t="shared" si="192"/>
        <v>0.30436892699771984</v>
      </c>
      <c r="AH447" s="12">
        <v>1.7580000000000002</v>
      </c>
      <c r="AI447" s="97">
        <f t="shared" si="199"/>
        <v>413</v>
      </c>
      <c r="AJ447" s="31">
        <f t="shared" si="193"/>
        <v>-0.13230329477233585</v>
      </c>
      <c r="AK447" s="11">
        <v>281562.89340957097</v>
      </c>
      <c r="AL447" s="36"/>
    </row>
    <row r="448" spans="1:38" x14ac:dyDescent="0.3">
      <c r="A448" t="s">
        <v>208</v>
      </c>
      <c r="B448" s="3" t="s">
        <v>127</v>
      </c>
      <c r="C448" s="4" t="s">
        <v>40</v>
      </c>
      <c r="D448" s="5" t="s">
        <v>33</v>
      </c>
      <c r="E448" s="34">
        <f t="shared" si="174"/>
        <v>3.3420879638938565</v>
      </c>
      <c r="F448" s="6">
        <f t="shared" si="175"/>
        <v>17.532649017826273</v>
      </c>
      <c r="G448" s="7">
        <f t="shared" si="176"/>
        <v>442</v>
      </c>
      <c r="H448" s="97">
        <f t="shared" si="177"/>
        <v>41</v>
      </c>
      <c r="I448" s="31">
        <f t="shared" si="178"/>
        <v>-1.0461418641271871</v>
      </c>
      <c r="J448" s="9">
        <v>-4.1158536585365835E-2</v>
      </c>
      <c r="K448" s="8">
        <f t="shared" si="179"/>
        <v>449</v>
      </c>
      <c r="L448" s="31">
        <f t="shared" si="180"/>
        <v>0.70416357356468418</v>
      </c>
      <c r="M448" s="9">
        <v>1.7959770114942528E-2</v>
      </c>
      <c r="N448" s="8">
        <f t="shared" si="181"/>
        <v>525</v>
      </c>
      <c r="O448" s="31">
        <f t="shared" si="182"/>
        <v>0.9302996171427399</v>
      </c>
      <c r="P448" s="9">
        <v>0</v>
      </c>
      <c r="Q448" s="8">
        <f t="shared" si="183"/>
        <v>386</v>
      </c>
      <c r="R448" s="31">
        <f t="shared" si="184"/>
        <v>5.302226144051659E-2</v>
      </c>
      <c r="S448" s="10">
        <v>0</v>
      </c>
      <c r="T448" s="8">
        <f t="shared" si="185"/>
        <v>402</v>
      </c>
      <c r="U448" s="31">
        <f t="shared" si="186"/>
        <v>0.57955445705799891</v>
      </c>
      <c r="V448" s="16">
        <v>3.8031914893617021E-2</v>
      </c>
      <c r="W448" s="97">
        <f t="shared" si="197"/>
        <v>411</v>
      </c>
      <c r="X448" s="31">
        <f t="shared" si="187"/>
        <v>0.44732465933293658</v>
      </c>
      <c r="Y448" s="11">
        <v>142434</v>
      </c>
      <c r="Z448" s="8">
        <f t="shared" si="188"/>
        <v>415</v>
      </c>
      <c r="AA448" s="31">
        <f t="shared" si="189"/>
        <v>0.593918388761984</v>
      </c>
      <c r="AB448" s="9">
        <v>3.5000000000000003E-2</v>
      </c>
      <c r="AC448" s="97">
        <f t="shared" si="198"/>
        <v>512</v>
      </c>
      <c r="AD448" s="31">
        <f t="shared" si="190"/>
        <v>0.89790073274251947</v>
      </c>
      <c r="AE448" s="16">
        <v>0.98167938931297705</v>
      </c>
      <c r="AF448" s="8">
        <f t="shared" si="191"/>
        <v>214</v>
      </c>
      <c r="AG448" s="31">
        <f t="shared" si="192"/>
        <v>-0.1183282810189582</v>
      </c>
      <c r="AH448" s="12">
        <v>2.218</v>
      </c>
      <c r="AI448" s="97">
        <f t="shared" si="199"/>
        <v>317</v>
      </c>
      <c r="AJ448" s="31">
        <f t="shared" si="193"/>
        <v>-0.17942203875789525</v>
      </c>
      <c r="AK448" s="11">
        <v>222105.1772655008</v>
      </c>
      <c r="AL448" s="36"/>
    </row>
    <row r="449" spans="1:38" x14ac:dyDescent="0.3">
      <c r="A449" t="s">
        <v>80</v>
      </c>
      <c r="B449" s="3" t="s">
        <v>1069</v>
      </c>
      <c r="C449" s="4" t="s">
        <v>61</v>
      </c>
      <c r="D449" s="5" t="s">
        <v>44</v>
      </c>
      <c r="E449" s="34">
        <f t="shared" si="174"/>
        <v>3.3461629457655384</v>
      </c>
      <c r="F449" s="6">
        <f t="shared" si="175"/>
        <v>17.519653598680563</v>
      </c>
      <c r="G449" s="7">
        <f t="shared" si="176"/>
        <v>443</v>
      </c>
      <c r="H449" s="97">
        <f t="shared" si="177"/>
        <v>2</v>
      </c>
      <c r="I449" s="31">
        <f t="shared" si="178"/>
        <v>-4.8740052381118026</v>
      </c>
      <c r="J449" s="9">
        <v>-0.36363636363636365</v>
      </c>
      <c r="K449" s="8">
        <f t="shared" si="179"/>
        <v>535</v>
      </c>
      <c r="L449" s="31">
        <f t="shared" si="180"/>
        <v>1.236719487151499</v>
      </c>
      <c r="M449" s="9">
        <v>0</v>
      </c>
      <c r="N449" s="8">
        <f t="shared" si="181"/>
        <v>525</v>
      </c>
      <c r="O449" s="31">
        <f t="shared" si="182"/>
        <v>0.9302996171427399</v>
      </c>
      <c r="P449" s="9">
        <v>0</v>
      </c>
      <c r="Q449" s="8">
        <f t="shared" si="183"/>
        <v>386</v>
      </c>
      <c r="R449" s="31">
        <f t="shared" si="184"/>
        <v>5.302226144051659E-2</v>
      </c>
      <c r="S449" s="10">
        <v>0</v>
      </c>
      <c r="T449" s="8">
        <f t="shared" si="185"/>
        <v>562</v>
      </c>
      <c r="U449" s="31">
        <f t="shared" si="186"/>
        <v>1.1665262718434495</v>
      </c>
      <c r="V449" s="16">
        <v>0</v>
      </c>
      <c r="W449" s="97">
        <f t="shared" si="197"/>
        <v>1</v>
      </c>
      <c r="X449" s="31">
        <f t="shared" si="187"/>
        <v>-2.2811070739460821</v>
      </c>
      <c r="Y449" s="11">
        <v>16667</v>
      </c>
      <c r="Z449" s="8">
        <f t="shared" si="188"/>
        <v>563</v>
      </c>
      <c r="AA449" s="31">
        <f t="shared" si="189"/>
        <v>2.717437496561582</v>
      </c>
      <c r="AB449" s="9">
        <v>0</v>
      </c>
      <c r="AC449" s="97">
        <f t="shared" si="198"/>
        <v>562</v>
      </c>
      <c r="AD449" s="31">
        <f t="shared" si="190"/>
        <v>1.2266088628218137</v>
      </c>
      <c r="AE449" s="16">
        <v>1</v>
      </c>
      <c r="AF449" s="8">
        <f t="shared" si="191"/>
        <v>556</v>
      </c>
      <c r="AG449" s="31">
        <f t="shared" si="192"/>
        <v>1.4484081095645995</v>
      </c>
      <c r="AH449" s="12">
        <v>0.51300000000000001</v>
      </c>
      <c r="AI449" s="97">
        <f t="shared" si="199"/>
        <v>529</v>
      </c>
      <c r="AJ449" s="31">
        <f t="shared" si="193"/>
        <v>0.3223796810017785</v>
      </c>
      <c r="AK449" s="11">
        <v>855313.57142857148</v>
      </c>
      <c r="AL449" s="36"/>
    </row>
    <row r="450" spans="1:38" x14ac:dyDescent="0.3">
      <c r="A450" t="s">
        <v>426</v>
      </c>
      <c r="B450" s="3" t="s">
        <v>211</v>
      </c>
      <c r="C450" s="4" t="s">
        <v>143</v>
      </c>
      <c r="D450" s="5" t="s">
        <v>44</v>
      </c>
      <c r="E450" s="34">
        <f t="shared" si="174"/>
        <v>3.399806747856696</v>
      </c>
      <c r="F450" s="6">
        <f t="shared" si="175"/>
        <v>17.348579538796137</v>
      </c>
      <c r="G450" s="7">
        <f t="shared" si="176"/>
        <v>444</v>
      </c>
      <c r="H450" s="97">
        <f t="shared" si="177"/>
        <v>193</v>
      </c>
      <c r="I450" s="31">
        <f t="shared" si="178"/>
        <v>-0.31460606802658564</v>
      </c>
      <c r="J450" s="9">
        <v>2.046959662853709E-2</v>
      </c>
      <c r="K450" s="8">
        <f t="shared" si="179"/>
        <v>444</v>
      </c>
      <c r="L450" s="31">
        <f t="shared" si="180"/>
        <v>0.69126823973736462</v>
      </c>
      <c r="M450" s="9">
        <v>1.839464882943144E-2</v>
      </c>
      <c r="N450" s="8">
        <f t="shared" si="181"/>
        <v>476</v>
      </c>
      <c r="O450" s="31">
        <f t="shared" si="182"/>
        <v>0.77580793709550466</v>
      </c>
      <c r="P450" s="9">
        <v>1.0273972602739725E-2</v>
      </c>
      <c r="Q450" s="8">
        <f t="shared" si="183"/>
        <v>204</v>
      </c>
      <c r="R450" s="31">
        <f t="shared" si="184"/>
        <v>4.6015164266610994E-2</v>
      </c>
      <c r="S450" s="10">
        <v>0.58997050147492625</v>
      </c>
      <c r="T450" s="8">
        <f t="shared" si="185"/>
        <v>261</v>
      </c>
      <c r="U450" s="31">
        <f t="shared" si="186"/>
        <v>0.17509219464922218</v>
      </c>
      <c r="V450" s="16">
        <v>6.4238410596026488E-2</v>
      </c>
      <c r="W450" s="97">
        <f t="shared" si="197"/>
        <v>484</v>
      </c>
      <c r="X450" s="31">
        <f t="shared" si="187"/>
        <v>1.0778922705464342</v>
      </c>
      <c r="Y450" s="11">
        <v>171500</v>
      </c>
      <c r="Z450" s="8">
        <f t="shared" si="188"/>
        <v>442</v>
      </c>
      <c r="AA450" s="31">
        <f t="shared" si="189"/>
        <v>0.65459036327054398</v>
      </c>
      <c r="AB450" s="9">
        <v>3.4000000000000002E-2</v>
      </c>
      <c r="AC450" s="97">
        <f t="shared" si="198"/>
        <v>407</v>
      </c>
      <c r="AD450" s="31">
        <f t="shared" si="190"/>
        <v>0.62407950124922773</v>
      </c>
      <c r="AE450" s="16">
        <v>0.96641791044776115</v>
      </c>
      <c r="AF450" s="8">
        <f t="shared" si="191"/>
        <v>219</v>
      </c>
      <c r="AG450" s="31">
        <f t="shared" si="192"/>
        <v>-0.11036442057806434</v>
      </c>
      <c r="AH450" s="12">
        <v>2.2093333333333334</v>
      </c>
      <c r="AI450" s="97">
        <f t="shared" si="199"/>
        <v>453</v>
      </c>
      <c r="AJ450" s="31">
        <f t="shared" si="193"/>
        <v>-8.0980484016107815E-2</v>
      </c>
      <c r="AK450" s="11">
        <v>346325.59410029498</v>
      </c>
      <c r="AL450" s="36"/>
    </row>
    <row r="451" spans="1:38" x14ac:dyDescent="0.3">
      <c r="A451" t="s">
        <v>111</v>
      </c>
      <c r="B451" s="3" t="s">
        <v>586</v>
      </c>
      <c r="C451" s="4" t="s">
        <v>82</v>
      </c>
      <c r="D451" s="5" t="s">
        <v>37</v>
      </c>
      <c r="E451" s="34">
        <f t="shared" si="174"/>
        <v>3.428577397983438</v>
      </c>
      <c r="F451" s="6">
        <f t="shared" si="175"/>
        <v>17.256827803631424</v>
      </c>
      <c r="G451" s="7">
        <f t="shared" si="176"/>
        <v>445</v>
      </c>
      <c r="H451" s="97">
        <f t="shared" si="177"/>
        <v>287</v>
      </c>
      <c r="I451" s="31">
        <f t="shared" si="178"/>
        <v>-1.4992506810824665E-2</v>
      </c>
      <c r="J451" s="9">
        <v>4.5710500165617729E-2</v>
      </c>
      <c r="K451" s="8">
        <f t="shared" si="179"/>
        <v>510</v>
      </c>
      <c r="L451" s="31">
        <f t="shared" si="180"/>
        <v>1.0046392508536783</v>
      </c>
      <c r="M451" s="9">
        <v>7.826610475617099E-3</v>
      </c>
      <c r="N451" s="8">
        <f t="shared" si="181"/>
        <v>508</v>
      </c>
      <c r="O451" s="31">
        <f t="shared" si="182"/>
        <v>0.84796045113992402</v>
      </c>
      <c r="P451" s="9">
        <v>5.4757015742642025E-3</v>
      </c>
      <c r="Q451" s="8">
        <f t="shared" si="183"/>
        <v>386</v>
      </c>
      <c r="R451" s="31">
        <f t="shared" si="184"/>
        <v>5.302226144051659E-2</v>
      </c>
      <c r="S451" s="10">
        <v>0</v>
      </c>
      <c r="T451" s="8">
        <f t="shared" si="185"/>
        <v>353</v>
      </c>
      <c r="U451" s="31">
        <f t="shared" si="186"/>
        <v>0.47414743169327794</v>
      </c>
      <c r="V451" s="16">
        <v>4.4861597200127265E-2</v>
      </c>
      <c r="W451" s="97">
        <f t="shared" si="197"/>
        <v>293</v>
      </c>
      <c r="X451" s="31">
        <f t="shared" si="187"/>
        <v>-0.18636693646787073</v>
      </c>
      <c r="Y451" s="11">
        <v>113224</v>
      </c>
      <c r="Z451" s="8">
        <f t="shared" si="188"/>
        <v>150</v>
      </c>
      <c r="AA451" s="31">
        <f t="shared" si="189"/>
        <v>-0.19481727984929492</v>
      </c>
      <c r="AB451" s="9">
        <v>4.8000000000000001E-2</v>
      </c>
      <c r="AC451" s="97">
        <f t="shared" si="198"/>
        <v>507</v>
      </c>
      <c r="AD451" s="31">
        <f t="shared" si="190"/>
        <v>0.88296862615819327</v>
      </c>
      <c r="AE451" s="16">
        <v>0.98084714548802943</v>
      </c>
      <c r="AF451" s="8">
        <f t="shared" si="191"/>
        <v>546</v>
      </c>
      <c r="AG451" s="31">
        <f t="shared" si="192"/>
        <v>1.3350762494441855</v>
      </c>
      <c r="AH451" s="12">
        <v>0.63633333333333331</v>
      </c>
      <c r="AI451" s="97">
        <f t="shared" si="199"/>
        <v>557</v>
      </c>
      <c r="AJ451" s="31">
        <f t="shared" si="193"/>
        <v>3.8819283819877266</v>
      </c>
      <c r="AK451" s="11">
        <v>5347000.2838137476</v>
      </c>
      <c r="AL451" s="36"/>
    </row>
    <row r="452" spans="1:38" x14ac:dyDescent="0.3">
      <c r="A452" t="s">
        <v>95</v>
      </c>
      <c r="B452" s="3" t="s">
        <v>484</v>
      </c>
      <c r="C452" s="4" t="s">
        <v>94</v>
      </c>
      <c r="D452" s="5" t="s">
        <v>44</v>
      </c>
      <c r="E452" s="34">
        <f t="shared" si="174"/>
        <v>3.4312066442961413</v>
      </c>
      <c r="F452" s="6">
        <f t="shared" si="175"/>
        <v>17.248442942312572</v>
      </c>
      <c r="G452" s="7">
        <f t="shared" si="176"/>
        <v>446</v>
      </c>
      <c r="H452" s="97">
        <f t="shared" si="177"/>
        <v>499</v>
      </c>
      <c r="I452" s="31">
        <f t="shared" si="178"/>
        <v>0.95517580844321459</v>
      </c>
      <c r="J452" s="9">
        <v>0.12744219735813811</v>
      </c>
      <c r="K452" s="8">
        <f t="shared" si="179"/>
        <v>94</v>
      </c>
      <c r="L452" s="31">
        <f t="shared" si="180"/>
        <v>-0.74280663077698472</v>
      </c>
      <c r="M452" s="9">
        <v>6.675699791797482E-2</v>
      </c>
      <c r="N452" s="8">
        <f t="shared" si="181"/>
        <v>255</v>
      </c>
      <c r="O452" s="31">
        <f t="shared" si="182"/>
        <v>0.1995332894912277</v>
      </c>
      <c r="P452" s="9">
        <v>4.8597265736257479E-2</v>
      </c>
      <c r="Q452" s="8">
        <f t="shared" si="183"/>
        <v>149</v>
      </c>
      <c r="R452" s="31">
        <f t="shared" si="184"/>
        <v>4.2179143140501724E-2</v>
      </c>
      <c r="S452" s="10">
        <v>0.91294865509137935</v>
      </c>
      <c r="T452" s="8">
        <f t="shared" si="185"/>
        <v>203</v>
      </c>
      <c r="U452" s="31">
        <f t="shared" si="186"/>
        <v>-3.3999333288859984E-2</v>
      </c>
      <c r="V452" s="16">
        <v>7.7786167055890157E-2</v>
      </c>
      <c r="W452" s="97">
        <f t="shared" si="197"/>
        <v>497</v>
      </c>
      <c r="X452" s="31">
        <f t="shared" si="187"/>
        <v>1.2748551599088283</v>
      </c>
      <c r="Y452" s="11">
        <v>180579</v>
      </c>
      <c r="Z452" s="8">
        <f t="shared" si="188"/>
        <v>557</v>
      </c>
      <c r="AA452" s="31">
        <f t="shared" si="189"/>
        <v>1.0792941848304636</v>
      </c>
      <c r="AB452" s="9">
        <v>2.7000000000000003E-2</v>
      </c>
      <c r="AC452" s="97">
        <f t="shared" si="198"/>
        <v>396</v>
      </c>
      <c r="AD452" s="31">
        <f t="shared" si="190"/>
        <v>0.59543457296066704</v>
      </c>
      <c r="AE452" s="16">
        <v>0.96482137987455685</v>
      </c>
      <c r="AF452" s="8">
        <f t="shared" si="191"/>
        <v>521</v>
      </c>
      <c r="AG452" s="31">
        <f t="shared" si="192"/>
        <v>0.95832439012497239</v>
      </c>
      <c r="AH452" s="12">
        <v>1.0463333333333333</v>
      </c>
      <c r="AI452" s="97">
        <f t="shared" si="199"/>
        <v>457</v>
      </c>
      <c r="AJ452" s="31">
        <f t="shared" si="193"/>
        <v>-7.5055058777950934E-2</v>
      </c>
      <c r="AK452" s="11">
        <v>353802.70876937901</v>
      </c>
      <c r="AL452" s="36">
        <v>1</v>
      </c>
    </row>
    <row r="453" spans="1:38" x14ac:dyDescent="0.3">
      <c r="A453" t="s">
        <v>892</v>
      </c>
      <c r="B453" s="3" t="s">
        <v>496</v>
      </c>
      <c r="C453" s="4" t="s">
        <v>295</v>
      </c>
      <c r="D453" s="5" t="s">
        <v>33</v>
      </c>
      <c r="E453" s="34">
        <f t="shared" si="174"/>
        <v>3.4341060185286651</v>
      </c>
      <c r="F453" s="6">
        <f t="shared" si="175"/>
        <v>17.239196623040883</v>
      </c>
      <c r="G453" s="7">
        <f t="shared" si="176"/>
        <v>447</v>
      </c>
      <c r="H453" s="97">
        <f t="shared" si="177"/>
        <v>148</v>
      </c>
      <c r="I453" s="31">
        <f t="shared" si="178"/>
        <v>-0.45253779036070357</v>
      </c>
      <c r="J453" s="9">
        <v>8.8495575221239076E-3</v>
      </c>
      <c r="K453" s="8">
        <f t="shared" si="179"/>
        <v>55</v>
      </c>
      <c r="L453" s="31">
        <f t="shared" si="180"/>
        <v>-1.18241410459376</v>
      </c>
      <c r="M453" s="9">
        <v>8.1582200247218795E-2</v>
      </c>
      <c r="N453" s="8">
        <f t="shared" si="181"/>
        <v>482</v>
      </c>
      <c r="O453" s="31">
        <f t="shared" si="182"/>
        <v>0.7886302613703986</v>
      </c>
      <c r="P453" s="9">
        <v>9.4212651413189772E-3</v>
      </c>
      <c r="Q453" s="8">
        <f t="shared" si="183"/>
        <v>138</v>
      </c>
      <c r="R453" s="31">
        <f t="shared" si="184"/>
        <v>4.0765264836006801E-2</v>
      </c>
      <c r="S453" s="10">
        <v>1.0319917440660475</v>
      </c>
      <c r="T453" s="8">
        <f t="shared" si="185"/>
        <v>396</v>
      </c>
      <c r="U453" s="31">
        <f t="shared" si="186"/>
        <v>0.56411275917367443</v>
      </c>
      <c r="V453" s="16">
        <v>3.9032435404068172E-2</v>
      </c>
      <c r="W453" s="97">
        <f t="shared" si="197"/>
        <v>426</v>
      </c>
      <c r="X453" s="31">
        <f t="shared" si="187"/>
        <v>0.50546548359675592</v>
      </c>
      <c r="Y453" s="11">
        <v>145114</v>
      </c>
      <c r="Z453" s="8">
        <f t="shared" si="188"/>
        <v>547</v>
      </c>
      <c r="AA453" s="31">
        <f t="shared" si="189"/>
        <v>1.018622210321904</v>
      </c>
      <c r="AB453" s="9">
        <v>2.7999999999999997E-2</v>
      </c>
      <c r="AC453" s="97">
        <f t="shared" si="198"/>
        <v>550</v>
      </c>
      <c r="AD453" s="31">
        <f t="shared" si="190"/>
        <v>1.0684663630073572</v>
      </c>
      <c r="AE453" s="16">
        <v>0.99118589743589747</v>
      </c>
      <c r="AF453" s="8">
        <f t="shared" si="191"/>
        <v>104</v>
      </c>
      <c r="AG453" s="31">
        <f t="shared" si="192"/>
        <v>-0.39859490807349507</v>
      </c>
      <c r="AH453" s="12">
        <v>2.5230000000000001</v>
      </c>
      <c r="AI453" s="97">
        <f t="shared" si="199"/>
        <v>336</v>
      </c>
      <c r="AJ453" s="31">
        <f t="shared" si="193"/>
        <v>-0.17427849208176752</v>
      </c>
      <c r="AK453" s="11">
        <v>228595.66305469556</v>
      </c>
      <c r="AL453" s="36"/>
    </row>
    <row r="454" spans="1:38" x14ac:dyDescent="0.3">
      <c r="A454" t="s">
        <v>814</v>
      </c>
      <c r="B454" s="3" t="s">
        <v>252</v>
      </c>
      <c r="C454" s="4" t="s">
        <v>32</v>
      </c>
      <c r="D454" s="5" t="s">
        <v>33</v>
      </c>
      <c r="E454" s="34">
        <f t="shared" si="174"/>
        <v>3.4380168985413935</v>
      </c>
      <c r="F454" s="6">
        <f t="shared" si="175"/>
        <v>17.226724536883356</v>
      </c>
      <c r="G454" s="7">
        <f t="shared" si="176"/>
        <v>448</v>
      </c>
      <c r="H454" s="97">
        <f t="shared" si="177"/>
        <v>547</v>
      </c>
      <c r="I454" s="31">
        <f t="shared" si="178"/>
        <v>1.9422464187316189</v>
      </c>
      <c r="J454" s="9">
        <v>0.21059782608695654</v>
      </c>
      <c r="K454" s="8">
        <f t="shared" si="179"/>
        <v>535</v>
      </c>
      <c r="L454" s="31">
        <f t="shared" si="180"/>
        <v>1.236719487151499</v>
      </c>
      <c r="M454" s="9">
        <v>0</v>
      </c>
      <c r="N454" s="8">
        <f t="shared" si="181"/>
        <v>525</v>
      </c>
      <c r="O454" s="31">
        <f t="shared" si="182"/>
        <v>0.9302996171427399</v>
      </c>
      <c r="P454" s="9">
        <v>0</v>
      </c>
      <c r="Q454" s="8">
        <f t="shared" si="183"/>
        <v>386</v>
      </c>
      <c r="R454" s="31">
        <f t="shared" si="184"/>
        <v>5.302226144051659E-2</v>
      </c>
      <c r="S454" s="10">
        <v>0</v>
      </c>
      <c r="T454" s="8">
        <f t="shared" si="185"/>
        <v>175</v>
      </c>
      <c r="U454" s="31">
        <f t="shared" si="186"/>
        <v>-0.11586276100959288</v>
      </c>
      <c r="V454" s="16">
        <v>8.3090379008746357E-2</v>
      </c>
      <c r="W454" s="97">
        <f t="shared" si="197"/>
        <v>296</v>
      </c>
      <c r="X454" s="31">
        <f t="shared" si="187"/>
        <v>-0.17269950389839078</v>
      </c>
      <c r="Y454" s="11">
        <v>113854</v>
      </c>
      <c r="Z454" s="8">
        <f t="shared" si="188"/>
        <v>415</v>
      </c>
      <c r="AA454" s="31">
        <f t="shared" si="189"/>
        <v>0.593918388761984</v>
      </c>
      <c r="AB454" s="9">
        <v>3.5000000000000003E-2</v>
      </c>
      <c r="AC454" s="97">
        <f t="shared" si="198"/>
        <v>174</v>
      </c>
      <c r="AD454" s="31">
        <f t="shared" si="190"/>
        <v>-0.15042839392496191</v>
      </c>
      <c r="AE454" s="16">
        <v>0.92325056433408581</v>
      </c>
      <c r="AF454" s="8">
        <f t="shared" si="191"/>
        <v>561</v>
      </c>
      <c r="AG454" s="31">
        <f t="shared" si="192"/>
        <v>1.5301908302460872</v>
      </c>
      <c r="AH454" s="12">
        <v>0.42399999999999999</v>
      </c>
      <c r="AI454" s="97">
        <f t="shared" si="199"/>
        <v>558</v>
      </c>
      <c r="AJ454" s="31">
        <f t="shared" si="193"/>
        <v>4.4899124239871897</v>
      </c>
      <c r="AK454" s="11">
        <v>6114196.9349046014</v>
      </c>
      <c r="AL454" s="36"/>
    </row>
    <row r="455" spans="1:38" x14ac:dyDescent="0.3">
      <c r="A455" t="s">
        <v>489</v>
      </c>
      <c r="B455" s="3" t="s">
        <v>1006</v>
      </c>
      <c r="C455" s="4" t="s">
        <v>82</v>
      </c>
      <c r="D455" s="5" t="s">
        <v>37</v>
      </c>
      <c r="E455" s="34">
        <f t="shared" ref="E455:E518" si="200">((I455+L455+AG455+AJ455)*0.25)+(O455+R455+U455+X455+AA455+AD455)</f>
        <v>3.442357419508026</v>
      </c>
      <c r="F455" s="6">
        <f t="shared" ref="F455:F518" si="201">((E455*$J$579)+$K$579)</f>
        <v>17.212882293887354</v>
      </c>
      <c r="G455" s="7">
        <f t="shared" ref="G455:G518" si="202">RANK(E455,$E$7:$E$570,1)</f>
        <v>449</v>
      </c>
      <c r="H455" s="97">
        <f t="shared" ref="H455:H518" si="203">RANK(J455,J$7:J$570,1)</f>
        <v>482</v>
      </c>
      <c r="I455" s="31">
        <f t="shared" ref="I455:I518" si="204">(J455-J$572)/J$573</f>
        <v>0.71856001810661874</v>
      </c>
      <c r="J455" s="9">
        <v>0.10750853242320813</v>
      </c>
      <c r="K455" s="8">
        <f t="shared" ref="K455:K518" si="205">RANK(M455,M$7:M$570,0)</f>
        <v>437</v>
      </c>
      <c r="L455" s="31">
        <f t="shared" ref="L455:L518" si="206">-(M455-M$572)/M$573</f>
        <v>0.67857870876937998</v>
      </c>
      <c r="M455" s="9">
        <v>1.8822587104525432E-2</v>
      </c>
      <c r="N455" s="8">
        <f t="shared" ref="N455:N518" si="207">RANK(P455,P$7:P$570,0)</f>
        <v>525</v>
      </c>
      <c r="O455" s="31">
        <f t="shared" ref="O455:O518" si="208">-(P455-P$572)/P$573</f>
        <v>0.9302996171427399</v>
      </c>
      <c r="P455" s="9">
        <v>0</v>
      </c>
      <c r="Q455" s="8">
        <f t="shared" ref="Q455:Q518" si="209">RANK(S455,S$7:S$570,0)</f>
        <v>386</v>
      </c>
      <c r="R455" s="31">
        <f t="shared" ref="R455:R518" si="210">-(S455-S$572)/S$573</f>
        <v>5.302226144051659E-2</v>
      </c>
      <c r="S455" s="10">
        <v>0</v>
      </c>
      <c r="T455" s="8">
        <f t="shared" ref="T455:T518" si="211">RANK(V455,V$7:V$570,0)</f>
        <v>350</v>
      </c>
      <c r="U455" s="31">
        <f t="shared" ref="U455:U518" si="212">-(V455-V$572)/V$573</f>
        <v>0.46910544921982611</v>
      </c>
      <c r="V455" s="16">
        <v>4.5188284518828455E-2</v>
      </c>
      <c r="W455" s="97">
        <f t="shared" si="197"/>
        <v>319</v>
      </c>
      <c r="X455" s="31">
        <f t="shared" ref="X455:X518" si="213">(Y455-Y$572)/Y$573</f>
        <v>-6.6484027929861092E-2</v>
      </c>
      <c r="Y455" s="11">
        <v>118750</v>
      </c>
      <c r="Z455" s="8">
        <f t="shared" ref="Z455:Z518" si="214">RANK(AB455,AB$7:AB$570,0)</f>
        <v>164</v>
      </c>
      <c r="AA455" s="31">
        <f t="shared" ref="AA455:AA518" si="215">-(AB455-AB$572)/AB$573</f>
        <v>-0.13414530534073493</v>
      </c>
      <c r="AB455" s="9">
        <v>4.7E-2</v>
      </c>
      <c r="AC455" s="97">
        <f t="shared" si="198"/>
        <v>538</v>
      </c>
      <c r="AD455" s="31">
        <f t="shared" ref="AD455:AD518" si="216">(AE455-AE$572)/AE$573</f>
        <v>1.0234920465935711</v>
      </c>
      <c r="AE455" s="16">
        <v>0.98867924528301887</v>
      </c>
      <c r="AF455" s="8">
        <f t="shared" ref="AF455:AF518" si="217">RANK(AH455,AH$7:AH$570,0)</f>
        <v>548</v>
      </c>
      <c r="AG455" s="31">
        <f t="shared" ref="AG455:AG518" si="218">-(AH455-AH$572)/AH$573</f>
        <v>1.3415085982618307</v>
      </c>
      <c r="AH455" s="12">
        <v>0.6293333333333333</v>
      </c>
      <c r="AI455" s="97">
        <f t="shared" si="199"/>
        <v>549</v>
      </c>
      <c r="AJ455" s="31">
        <f t="shared" ref="AJ455:AJ518" si="219">(AK455-AK$572)/AK$573</f>
        <v>1.9296221883900448</v>
      </c>
      <c r="AK455" s="11">
        <v>2883444.2195685669</v>
      </c>
      <c r="AL455" s="36"/>
    </row>
    <row r="456" spans="1:38" x14ac:dyDescent="0.3">
      <c r="A456" t="s">
        <v>617</v>
      </c>
      <c r="B456" s="3" t="s">
        <v>568</v>
      </c>
      <c r="C456" s="4" t="s">
        <v>36</v>
      </c>
      <c r="D456" s="5" t="s">
        <v>37</v>
      </c>
      <c r="E456" s="34">
        <f t="shared" si="200"/>
        <v>3.454740194775066</v>
      </c>
      <c r="F456" s="6">
        <f t="shared" si="201"/>
        <v>17.173392705994807</v>
      </c>
      <c r="G456" s="7">
        <f t="shared" si="202"/>
        <v>450</v>
      </c>
      <c r="H456" s="97">
        <f t="shared" si="203"/>
        <v>174</v>
      </c>
      <c r="I456" s="31">
        <f t="shared" si="204"/>
        <v>-0.36310253496369582</v>
      </c>
      <c r="J456" s="9">
        <v>1.6384018396090827E-2</v>
      </c>
      <c r="K456" s="8">
        <f t="shared" si="205"/>
        <v>254</v>
      </c>
      <c r="L456" s="31">
        <f t="shared" si="206"/>
        <v>8.9694761865146536E-2</v>
      </c>
      <c r="M456" s="9">
        <v>3.8681948424068767E-2</v>
      </c>
      <c r="N456" s="8">
        <f t="shared" si="207"/>
        <v>495</v>
      </c>
      <c r="O456" s="31">
        <f t="shared" si="208"/>
        <v>0.82655510834904256</v>
      </c>
      <c r="P456" s="9">
        <v>6.8991950939057108E-3</v>
      </c>
      <c r="Q456" s="8">
        <f t="shared" si="209"/>
        <v>342</v>
      </c>
      <c r="R456" s="31">
        <f t="shared" si="210"/>
        <v>5.1342817194225579E-2</v>
      </c>
      <c r="S456" s="10">
        <v>0.14140271493212669</v>
      </c>
      <c r="T456" s="8">
        <f t="shared" si="211"/>
        <v>525</v>
      </c>
      <c r="U456" s="31">
        <f t="shared" si="212"/>
        <v>0.86237058830646529</v>
      </c>
      <c r="V456" s="16">
        <v>1.9707288798724822E-2</v>
      </c>
      <c r="W456" s="97">
        <f t="shared" si="197"/>
        <v>447</v>
      </c>
      <c r="X456" s="31">
        <f t="shared" si="213"/>
        <v>0.74930983610620727</v>
      </c>
      <c r="Y456" s="11">
        <v>156354</v>
      </c>
      <c r="Z456" s="8">
        <f t="shared" si="214"/>
        <v>415</v>
      </c>
      <c r="AA456" s="31">
        <f t="shared" si="215"/>
        <v>0.593918388761984</v>
      </c>
      <c r="AB456" s="9">
        <v>3.5000000000000003E-2</v>
      </c>
      <c r="AC456" s="97">
        <f t="shared" si="198"/>
        <v>408</v>
      </c>
      <c r="AD456" s="31">
        <f t="shared" si="216"/>
        <v>0.62591464450016487</v>
      </c>
      <c r="AE456" s="16">
        <v>0.96652019250889309</v>
      </c>
      <c r="AF456" s="8">
        <f t="shared" si="217"/>
        <v>70</v>
      </c>
      <c r="AG456" s="31">
        <f t="shared" si="218"/>
        <v>-0.55542169829417554</v>
      </c>
      <c r="AH456" s="12">
        <v>2.6936666666666667</v>
      </c>
      <c r="AI456" s="97">
        <f t="shared" si="199"/>
        <v>300</v>
      </c>
      <c r="AJ456" s="31">
        <f t="shared" si="219"/>
        <v>-0.18985528237936952</v>
      </c>
      <c r="AK456" s="11">
        <v>208939.7830882353</v>
      </c>
      <c r="AL456" s="36"/>
    </row>
    <row r="457" spans="1:38" x14ac:dyDescent="0.3">
      <c r="A457" t="s">
        <v>624</v>
      </c>
      <c r="B457" s="3" t="s">
        <v>405</v>
      </c>
      <c r="C457" s="4" t="s">
        <v>101</v>
      </c>
      <c r="D457" s="5" t="s">
        <v>33</v>
      </c>
      <c r="E457" s="34">
        <f t="shared" si="200"/>
        <v>3.459143312366987</v>
      </c>
      <c r="F457" s="6">
        <f t="shared" si="201"/>
        <v>17.159350837722339</v>
      </c>
      <c r="G457" s="7">
        <f t="shared" si="202"/>
        <v>451</v>
      </c>
      <c r="H457" s="97">
        <f t="shared" si="203"/>
        <v>265</v>
      </c>
      <c r="I457" s="31">
        <f t="shared" si="204"/>
        <v>-8.3771068928339978E-2</v>
      </c>
      <c r="J457" s="9">
        <v>3.9916259595254688E-2</v>
      </c>
      <c r="K457" s="8">
        <f t="shared" si="205"/>
        <v>423</v>
      </c>
      <c r="L457" s="31">
        <f t="shared" si="206"/>
        <v>0.62708311238764514</v>
      </c>
      <c r="M457" s="9">
        <v>2.0559210526315791E-2</v>
      </c>
      <c r="N457" s="8">
        <f t="shared" si="207"/>
        <v>450</v>
      </c>
      <c r="O457" s="31">
        <f t="shared" si="208"/>
        <v>0.71566298133124373</v>
      </c>
      <c r="P457" s="9">
        <v>1.4273719563392108E-2</v>
      </c>
      <c r="Q457" s="8">
        <f t="shared" si="209"/>
        <v>386</v>
      </c>
      <c r="R457" s="31">
        <f t="shared" si="210"/>
        <v>5.302226144051659E-2</v>
      </c>
      <c r="S457" s="10">
        <v>0</v>
      </c>
      <c r="T457" s="8">
        <f t="shared" si="211"/>
        <v>275</v>
      </c>
      <c r="U457" s="31">
        <f t="shared" si="212"/>
        <v>0.23457378263308487</v>
      </c>
      <c r="V457" s="16">
        <v>6.0384394721744117E-2</v>
      </c>
      <c r="W457" s="97">
        <f t="shared" si="197"/>
        <v>529</v>
      </c>
      <c r="X457" s="31">
        <f t="shared" si="213"/>
        <v>1.8778709626092474</v>
      </c>
      <c r="Y457" s="11">
        <v>208375</v>
      </c>
      <c r="Z457" s="8">
        <f t="shared" si="214"/>
        <v>340</v>
      </c>
      <c r="AA457" s="31">
        <f t="shared" si="215"/>
        <v>0.41190246523630453</v>
      </c>
      <c r="AB457" s="9">
        <v>3.7999999999999999E-2</v>
      </c>
      <c r="AC457" s="97">
        <f t="shared" si="198"/>
        <v>226</v>
      </c>
      <c r="AD457" s="31">
        <f t="shared" si="216"/>
        <v>7.4136307448475769E-2</v>
      </c>
      <c r="AE457" s="16">
        <v>0.93576672104404568</v>
      </c>
      <c r="AF457" s="8">
        <f t="shared" si="217"/>
        <v>255</v>
      </c>
      <c r="AG457" s="31">
        <f t="shared" si="218"/>
        <v>-4.0833792882567152E-2</v>
      </c>
      <c r="AH457" s="12">
        <v>2.1336666666666666</v>
      </c>
      <c r="AI457" s="97">
        <f t="shared" si="199"/>
        <v>409</v>
      </c>
      <c r="AJ457" s="31">
        <f t="shared" si="219"/>
        <v>-0.13458004390428008</v>
      </c>
      <c r="AK457" s="11">
        <v>278689.9326264931</v>
      </c>
      <c r="AL457" s="36"/>
    </row>
    <row r="458" spans="1:38" x14ac:dyDescent="0.3">
      <c r="A458" t="s">
        <v>988</v>
      </c>
      <c r="B458" s="3" t="s">
        <v>825</v>
      </c>
      <c r="C458" s="4" t="s">
        <v>82</v>
      </c>
      <c r="D458" s="5" t="s">
        <v>37</v>
      </c>
      <c r="E458" s="34">
        <f t="shared" si="200"/>
        <v>3.4920795281828534</v>
      </c>
      <c r="F458" s="6">
        <f t="shared" si="201"/>
        <v>17.054314804905815</v>
      </c>
      <c r="G458" s="7">
        <f t="shared" si="202"/>
        <v>452</v>
      </c>
      <c r="H458" s="97">
        <f t="shared" si="203"/>
        <v>222</v>
      </c>
      <c r="I458" s="31">
        <f t="shared" si="204"/>
        <v>-0.19855116194881259</v>
      </c>
      <c r="J458" s="9">
        <v>3.0246626337831595E-2</v>
      </c>
      <c r="K458" s="8">
        <f t="shared" si="205"/>
        <v>524</v>
      </c>
      <c r="L458" s="31">
        <f t="shared" si="206"/>
        <v>1.0910774769918044</v>
      </c>
      <c r="M458" s="9">
        <v>4.911591355599214E-3</v>
      </c>
      <c r="N458" s="8">
        <f t="shared" si="207"/>
        <v>423</v>
      </c>
      <c r="O458" s="31">
        <f t="shared" si="208"/>
        <v>0.66648926291003407</v>
      </c>
      <c r="P458" s="9">
        <v>1.7543859649122806E-2</v>
      </c>
      <c r="Q458" s="8">
        <f t="shared" si="209"/>
        <v>61</v>
      </c>
      <c r="R458" s="31">
        <f t="shared" si="210"/>
        <v>2.61997011203495E-2</v>
      </c>
      <c r="S458" s="10">
        <v>2.2583559168925023</v>
      </c>
      <c r="T458" s="8">
        <f t="shared" si="211"/>
        <v>480</v>
      </c>
      <c r="U458" s="31">
        <f t="shared" si="212"/>
        <v>0.71810670482536143</v>
      </c>
      <c r="V458" s="16">
        <v>2.9054640069384217E-2</v>
      </c>
      <c r="W458" s="97">
        <f t="shared" si="197"/>
        <v>415</v>
      </c>
      <c r="X458" s="31">
        <f t="shared" si="213"/>
        <v>0.4578681073151068</v>
      </c>
      <c r="Y458" s="11">
        <v>142920</v>
      </c>
      <c r="Z458" s="8">
        <f t="shared" si="214"/>
        <v>442</v>
      </c>
      <c r="AA458" s="31">
        <f t="shared" si="215"/>
        <v>0.65459036327054398</v>
      </c>
      <c r="AB458" s="9">
        <v>3.4000000000000002E-2</v>
      </c>
      <c r="AC458" s="97">
        <f t="shared" si="198"/>
        <v>425</v>
      </c>
      <c r="AD458" s="31">
        <f t="shared" si="216"/>
        <v>0.66914786546351901</v>
      </c>
      <c r="AE458" s="16">
        <v>0.96892980437284237</v>
      </c>
      <c r="AF458" s="8">
        <f t="shared" si="217"/>
        <v>461</v>
      </c>
      <c r="AG458" s="31">
        <f t="shared" si="218"/>
        <v>0.48018646134668624</v>
      </c>
      <c r="AH458" s="12">
        <v>1.5666666666666667</v>
      </c>
      <c r="AI458" s="97">
        <f t="shared" si="199"/>
        <v>337</v>
      </c>
      <c r="AJ458" s="31">
        <f t="shared" si="219"/>
        <v>-0.17400268327792576</v>
      </c>
      <c r="AK458" s="11">
        <v>228943.69783197832</v>
      </c>
      <c r="AL458" s="36"/>
    </row>
    <row r="459" spans="1:38" x14ac:dyDescent="0.3">
      <c r="A459" t="s">
        <v>66</v>
      </c>
      <c r="B459" s="3" t="s">
        <v>46</v>
      </c>
      <c r="C459" s="4" t="s">
        <v>47</v>
      </c>
      <c r="D459" s="5" t="s">
        <v>44</v>
      </c>
      <c r="E459" s="34">
        <f t="shared" si="200"/>
        <v>3.4950015029742927</v>
      </c>
      <c r="F459" s="6">
        <f t="shared" si="201"/>
        <v>17.044996410777042</v>
      </c>
      <c r="G459" s="7">
        <f t="shared" si="202"/>
        <v>453</v>
      </c>
      <c r="H459" s="97">
        <f t="shared" si="203"/>
        <v>236</v>
      </c>
      <c r="I459" s="31">
        <f t="shared" si="204"/>
        <v>-0.17376215985145746</v>
      </c>
      <c r="J459" s="9">
        <v>3.2334972433318399E-2</v>
      </c>
      <c r="K459" s="8">
        <f t="shared" si="205"/>
        <v>125</v>
      </c>
      <c r="L459" s="31">
        <f t="shared" si="206"/>
        <v>-0.43882416222177462</v>
      </c>
      <c r="M459" s="9">
        <v>5.6505576208178442E-2</v>
      </c>
      <c r="N459" s="8">
        <f t="shared" si="207"/>
        <v>465</v>
      </c>
      <c r="O459" s="31">
        <f t="shared" si="208"/>
        <v>0.7441363200464175</v>
      </c>
      <c r="P459" s="9">
        <v>1.2380191693290734E-2</v>
      </c>
      <c r="Q459" s="8">
        <f t="shared" si="209"/>
        <v>386</v>
      </c>
      <c r="R459" s="31">
        <f t="shared" si="210"/>
        <v>5.302226144051659E-2</v>
      </c>
      <c r="S459" s="10">
        <v>0</v>
      </c>
      <c r="T459" s="8">
        <f t="shared" si="211"/>
        <v>410</v>
      </c>
      <c r="U459" s="31">
        <f t="shared" si="212"/>
        <v>0.59071093941605357</v>
      </c>
      <c r="V459" s="16">
        <v>3.7309048178613399E-2</v>
      </c>
      <c r="W459" s="97">
        <f t="shared" si="197"/>
        <v>458</v>
      </c>
      <c r="X459" s="31">
        <f t="shared" si="213"/>
        <v>0.83192187297061926</v>
      </c>
      <c r="Y459" s="11">
        <v>160162</v>
      </c>
      <c r="Z459" s="8">
        <f t="shared" si="214"/>
        <v>415</v>
      </c>
      <c r="AA459" s="31">
        <f t="shared" si="215"/>
        <v>0.593918388761984</v>
      </c>
      <c r="AB459" s="9">
        <v>3.5000000000000003E-2</v>
      </c>
      <c r="AC459" s="97">
        <f t="shared" si="198"/>
        <v>474</v>
      </c>
      <c r="AD459" s="31">
        <f t="shared" si="216"/>
        <v>0.79536569617235053</v>
      </c>
      <c r="AE459" s="16">
        <v>0.97596457938013914</v>
      </c>
      <c r="AF459" s="8">
        <f t="shared" si="217"/>
        <v>378</v>
      </c>
      <c r="AG459" s="31">
        <f t="shared" si="218"/>
        <v>0.19930722964284997</v>
      </c>
      <c r="AH459" s="12">
        <v>1.8723333333333334</v>
      </c>
      <c r="AI459" s="97">
        <f t="shared" si="199"/>
        <v>480</v>
      </c>
      <c r="AJ459" s="31">
        <f t="shared" si="219"/>
        <v>-4.3016810904212492E-2</v>
      </c>
      <c r="AK459" s="11">
        <v>394230.80355080834</v>
      </c>
      <c r="AL459" s="36"/>
    </row>
    <row r="460" spans="1:38" x14ac:dyDescent="0.3">
      <c r="A460" t="s">
        <v>30</v>
      </c>
      <c r="B460" s="3" t="s">
        <v>762</v>
      </c>
      <c r="C460" s="4" t="s">
        <v>47</v>
      </c>
      <c r="D460" s="5" t="s">
        <v>44</v>
      </c>
      <c r="E460" s="34">
        <f t="shared" si="200"/>
        <v>3.5114919103197981</v>
      </c>
      <c r="F460" s="6">
        <f t="shared" si="201"/>
        <v>16.992407279809967</v>
      </c>
      <c r="G460" s="7">
        <f t="shared" si="202"/>
        <v>454</v>
      </c>
      <c r="H460" s="97">
        <f t="shared" si="203"/>
        <v>112</v>
      </c>
      <c r="I460" s="31">
        <f t="shared" si="204"/>
        <v>-0.5859831566820034</v>
      </c>
      <c r="J460" s="9">
        <v>-2.3925291348305677E-3</v>
      </c>
      <c r="K460" s="8">
        <f t="shared" si="205"/>
        <v>226</v>
      </c>
      <c r="L460" s="31">
        <f t="shared" si="206"/>
        <v>1.9812664894870691E-3</v>
      </c>
      <c r="M460" s="9">
        <v>4.1639974375400388E-2</v>
      </c>
      <c r="N460" s="8">
        <f t="shared" si="207"/>
        <v>468</v>
      </c>
      <c r="O460" s="31">
        <f t="shared" si="208"/>
        <v>0.74602032558312925</v>
      </c>
      <c r="P460" s="9">
        <v>1.2254901960784314E-2</v>
      </c>
      <c r="Q460" s="8">
        <f t="shared" si="209"/>
        <v>363</v>
      </c>
      <c r="R460" s="31">
        <f t="shared" si="210"/>
        <v>5.2103413404792465E-2</v>
      </c>
      <c r="S460" s="10">
        <v>7.7363453504564444E-2</v>
      </c>
      <c r="T460" s="8">
        <f t="shared" si="211"/>
        <v>466</v>
      </c>
      <c r="U460" s="31">
        <f t="shared" si="212"/>
        <v>0.69369021246491713</v>
      </c>
      <c r="V460" s="16">
        <v>3.0636668262326472E-2</v>
      </c>
      <c r="W460" s="97">
        <f t="shared" si="197"/>
        <v>465</v>
      </c>
      <c r="X460" s="31">
        <f t="shared" si="213"/>
        <v>0.87220825754446729</v>
      </c>
      <c r="Y460" s="11">
        <v>162019</v>
      </c>
      <c r="Z460" s="8">
        <f t="shared" si="214"/>
        <v>415</v>
      </c>
      <c r="AA460" s="31">
        <f t="shared" si="215"/>
        <v>0.593918388761984</v>
      </c>
      <c r="AB460" s="9">
        <v>3.5000000000000003E-2</v>
      </c>
      <c r="AC460" s="97">
        <f t="shared" si="198"/>
        <v>450</v>
      </c>
      <c r="AD460" s="31">
        <f t="shared" si="216"/>
        <v>0.72462190574750263</v>
      </c>
      <c r="AE460" s="16">
        <v>0.97202166064981954</v>
      </c>
      <c r="AF460" s="8">
        <f t="shared" si="217"/>
        <v>285</v>
      </c>
      <c r="AG460" s="31">
        <f t="shared" si="218"/>
        <v>1.67510441515888E-2</v>
      </c>
      <c r="AH460" s="12">
        <v>2.0710000000000002</v>
      </c>
      <c r="AI460" s="97">
        <f t="shared" si="199"/>
        <v>424</v>
      </c>
      <c r="AJ460" s="31">
        <f t="shared" si="219"/>
        <v>-0.11703152670705057</v>
      </c>
      <c r="AK460" s="11">
        <v>300833.87505802262</v>
      </c>
      <c r="AL460" s="36"/>
    </row>
    <row r="461" spans="1:38" x14ac:dyDescent="0.3">
      <c r="A461" t="s">
        <v>137</v>
      </c>
      <c r="B461" s="3" t="s">
        <v>286</v>
      </c>
      <c r="C461" s="4" t="s">
        <v>143</v>
      </c>
      <c r="D461" s="5" t="s">
        <v>44</v>
      </c>
      <c r="E461" s="34">
        <f t="shared" si="200"/>
        <v>3.5231051396671185</v>
      </c>
      <c r="F461" s="6">
        <f t="shared" si="201"/>
        <v>16.95537183087891</v>
      </c>
      <c r="G461" s="7">
        <f t="shared" si="202"/>
        <v>455</v>
      </c>
      <c r="H461" s="97">
        <f t="shared" si="203"/>
        <v>136</v>
      </c>
      <c r="I461" s="31">
        <f t="shared" si="204"/>
        <v>-0.47993118394929707</v>
      </c>
      <c r="J461" s="9">
        <v>6.5418048212204649E-3</v>
      </c>
      <c r="K461" s="8">
        <f t="shared" si="205"/>
        <v>499</v>
      </c>
      <c r="L461" s="31">
        <f t="shared" si="206"/>
        <v>0.90618391690549382</v>
      </c>
      <c r="M461" s="9">
        <v>1.1146891255883081E-2</v>
      </c>
      <c r="N461" s="8">
        <f t="shared" si="207"/>
        <v>414</v>
      </c>
      <c r="O461" s="31">
        <f t="shared" si="208"/>
        <v>0.65655051631567929</v>
      </c>
      <c r="P461" s="9">
        <v>1.8204804045512009E-2</v>
      </c>
      <c r="Q461" s="8">
        <f t="shared" si="209"/>
        <v>241</v>
      </c>
      <c r="R461" s="31">
        <f t="shared" si="210"/>
        <v>4.7735122146637506E-2</v>
      </c>
      <c r="S461" s="10">
        <v>0.4451566951566952</v>
      </c>
      <c r="T461" s="8">
        <f t="shared" si="211"/>
        <v>510</v>
      </c>
      <c r="U461" s="31">
        <f t="shared" si="212"/>
        <v>0.81220664919373042</v>
      </c>
      <c r="V461" s="16">
        <v>2.2957582279616178E-2</v>
      </c>
      <c r="W461" s="97">
        <f t="shared" si="197"/>
        <v>432</v>
      </c>
      <c r="X461" s="31">
        <f t="shared" si="213"/>
        <v>0.60241747749041596</v>
      </c>
      <c r="Y461" s="11">
        <v>149583</v>
      </c>
      <c r="Z461" s="8">
        <f t="shared" si="214"/>
        <v>415</v>
      </c>
      <c r="AA461" s="31">
        <f t="shared" si="215"/>
        <v>0.593918388761984</v>
      </c>
      <c r="AB461" s="9">
        <v>3.5000000000000003E-2</v>
      </c>
      <c r="AC461" s="97">
        <f t="shared" si="198"/>
        <v>385</v>
      </c>
      <c r="AD461" s="31">
        <f t="shared" si="216"/>
        <v>0.56708907799239283</v>
      </c>
      <c r="AE461" s="16">
        <v>0.96324153827489989</v>
      </c>
      <c r="AF461" s="8">
        <f t="shared" si="217"/>
        <v>474</v>
      </c>
      <c r="AG461" s="31">
        <f t="shared" si="218"/>
        <v>0.54634776347103597</v>
      </c>
      <c r="AH461" s="12">
        <v>1.4946666666666666</v>
      </c>
      <c r="AI461" s="97">
        <f t="shared" si="199"/>
        <v>495</v>
      </c>
      <c r="AJ461" s="31">
        <f t="shared" si="219"/>
        <v>1.5113463788069445E-4</v>
      </c>
      <c r="AK461" s="11">
        <v>448703.12678062677</v>
      </c>
      <c r="AL461" s="36"/>
    </row>
    <row r="462" spans="1:38" x14ac:dyDescent="0.3">
      <c r="A462" t="s">
        <v>277</v>
      </c>
      <c r="B462" s="3" t="s">
        <v>440</v>
      </c>
      <c r="C462" s="4" t="s">
        <v>143</v>
      </c>
      <c r="D462" s="5" t="s">
        <v>44</v>
      </c>
      <c r="E462" s="34">
        <f t="shared" si="200"/>
        <v>3.5621780299416352</v>
      </c>
      <c r="F462" s="6">
        <f t="shared" si="201"/>
        <v>16.830765488485028</v>
      </c>
      <c r="G462" s="7">
        <f t="shared" si="202"/>
        <v>456</v>
      </c>
      <c r="H462" s="97">
        <f t="shared" si="203"/>
        <v>355</v>
      </c>
      <c r="I462" s="31">
        <f t="shared" si="204"/>
        <v>0.17115421199170971</v>
      </c>
      <c r="J462" s="9">
        <v>6.1392405063291244E-2</v>
      </c>
      <c r="K462" s="8">
        <f t="shared" si="205"/>
        <v>529</v>
      </c>
      <c r="L462" s="31">
        <f t="shared" si="206"/>
        <v>1.1362358772954713</v>
      </c>
      <c r="M462" s="9">
        <v>3.3886818027787191E-3</v>
      </c>
      <c r="N462" s="8">
        <f t="shared" si="207"/>
        <v>416</v>
      </c>
      <c r="O462" s="31">
        <f t="shared" si="208"/>
        <v>0.65713043800409232</v>
      </c>
      <c r="P462" s="9">
        <v>1.8166238217652099E-2</v>
      </c>
      <c r="Q462" s="8">
        <f t="shared" si="209"/>
        <v>161</v>
      </c>
      <c r="R462" s="31">
        <f t="shared" si="210"/>
        <v>4.3579184748193001E-2</v>
      </c>
      <c r="S462" s="10">
        <v>0.79507056251242303</v>
      </c>
      <c r="T462" s="8">
        <f t="shared" si="211"/>
        <v>458</v>
      </c>
      <c r="U462" s="31">
        <f t="shared" si="212"/>
        <v>0.67392891889348527</v>
      </c>
      <c r="V462" s="16">
        <v>3.1917070176635066E-2</v>
      </c>
      <c r="W462" s="97">
        <f t="shared" si="197"/>
        <v>448</v>
      </c>
      <c r="X462" s="31">
        <f t="shared" si="213"/>
        <v>0.76236982722815483</v>
      </c>
      <c r="Y462" s="11">
        <v>156956</v>
      </c>
      <c r="Z462" s="8">
        <f t="shared" si="214"/>
        <v>415</v>
      </c>
      <c r="AA462" s="31">
        <f t="shared" si="215"/>
        <v>0.593918388761984</v>
      </c>
      <c r="AB462" s="9">
        <v>3.5000000000000003E-2</v>
      </c>
      <c r="AC462" s="97">
        <f t="shared" si="198"/>
        <v>316</v>
      </c>
      <c r="AD462" s="31">
        <f t="shared" si="216"/>
        <v>0.38186356612217226</v>
      </c>
      <c r="AE462" s="16">
        <v>0.95291795883845498</v>
      </c>
      <c r="AF462" s="8">
        <f t="shared" si="217"/>
        <v>476</v>
      </c>
      <c r="AG462" s="31">
        <f t="shared" si="218"/>
        <v>0.55400532158728011</v>
      </c>
      <c r="AH462" s="12">
        <v>1.4863333333333333</v>
      </c>
      <c r="AI462" s="97">
        <f t="shared" si="199"/>
        <v>469</v>
      </c>
      <c r="AJ462" s="31">
        <f t="shared" si="219"/>
        <v>-6.3844586140245768E-2</v>
      </c>
      <c r="AK462" s="11">
        <v>367948.86470549263</v>
      </c>
      <c r="AL462" s="36"/>
    </row>
    <row r="463" spans="1:38" x14ac:dyDescent="0.3">
      <c r="A463" t="s">
        <v>275</v>
      </c>
      <c r="B463" s="3" t="s">
        <v>234</v>
      </c>
      <c r="C463" s="4" t="s">
        <v>40</v>
      </c>
      <c r="D463" s="5" t="s">
        <v>33</v>
      </c>
      <c r="E463" s="34">
        <f t="shared" si="200"/>
        <v>3.576455420476425</v>
      </c>
      <c r="F463" s="6">
        <f t="shared" si="201"/>
        <v>16.78523383211229</v>
      </c>
      <c r="G463" s="7">
        <f t="shared" si="202"/>
        <v>457</v>
      </c>
      <c r="H463" s="97">
        <f t="shared" si="203"/>
        <v>190</v>
      </c>
      <c r="I463" s="31">
        <f t="shared" si="204"/>
        <v>-0.31911437056340891</v>
      </c>
      <c r="J463" s="9">
        <v>2.0089795297161483E-2</v>
      </c>
      <c r="K463" s="8">
        <f t="shared" si="205"/>
        <v>399</v>
      </c>
      <c r="L463" s="31">
        <f t="shared" si="206"/>
        <v>0.57697782092479266</v>
      </c>
      <c r="M463" s="9">
        <v>2.2248947684906796E-2</v>
      </c>
      <c r="N463" s="8">
        <f t="shared" si="207"/>
        <v>459</v>
      </c>
      <c r="O463" s="31">
        <f t="shared" si="208"/>
        <v>0.72684439930275635</v>
      </c>
      <c r="P463" s="9">
        <v>1.3530135301353014E-2</v>
      </c>
      <c r="Q463" s="8">
        <f t="shared" si="209"/>
        <v>171</v>
      </c>
      <c r="R463" s="31">
        <f t="shared" si="210"/>
        <v>4.4162112458964939E-2</v>
      </c>
      <c r="S463" s="10">
        <v>0.74599030212607242</v>
      </c>
      <c r="T463" s="8">
        <f t="shared" si="211"/>
        <v>509</v>
      </c>
      <c r="U463" s="31">
        <f t="shared" si="212"/>
        <v>0.81086651259868869</v>
      </c>
      <c r="V463" s="16">
        <v>2.3044414321027031E-2</v>
      </c>
      <c r="W463" s="97">
        <f t="shared" si="197"/>
        <v>473</v>
      </c>
      <c r="X463" s="31">
        <f t="shared" si="213"/>
        <v>0.98263243497090036</v>
      </c>
      <c r="Y463" s="11">
        <v>167109</v>
      </c>
      <c r="Z463" s="8">
        <f t="shared" si="214"/>
        <v>291</v>
      </c>
      <c r="AA463" s="31">
        <f t="shared" si="215"/>
        <v>0.29055851621918455</v>
      </c>
      <c r="AB463" s="9">
        <v>0.04</v>
      </c>
      <c r="AC463" s="97">
        <f t="shared" si="198"/>
        <v>463</v>
      </c>
      <c r="AD463" s="31">
        <f t="shared" si="216"/>
        <v>0.75867192018781382</v>
      </c>
      <c r="AE463" s="16">
        <v>0.97391944473656533</v>
      </c>
      <c r="AF463" s="8">
        <f t="shared" si="217"/>
        <v>160</v>
      </c>
      <c r="AG463" s="31">
        <f t="shared" si="218"/>
        <v>-0.23411055973657</v>
      </c>
      <c r="AH463" s="12">
        <v>2.3439999999999999</v>
      </c>
      <c r="AI463" s="97">
        <f t="shared" si="199"/>
        <v>342</v>
      </c>
      <c r="AJ463" s="31">
        <f t="shared" si="219"/>
        <v>-0.17287479167234884</v>
      </c>
      <c r="AK463" s="11">
        <v>230366.9500932488</v>
      </c>
      <c r="AL463" s="36"/>
    </row>
    <row r="464" spans="1:38" x14ac:dyDescent="0.3">
      <c r="A464" t="s">
        <v>1150</v>
      </c>
      <c r="B464" s="3" t="s">
        <v>266</v>
      </c>
      <c r="C464" s="4" t="s">
        <v>143</v>
      </c>
      <c r="D464" s="5" t="s">
        <v>44</v>
      </c>
      <c r="E464" s="34">
        <f t="shared" si="200"/>
        <v>3.5773953380606249</v>
      </c>
      <c r="F464" s="6">
        <f t="shared" si="201"/>
        <v>16.782236365288206</v>
      </c>
      <c r="G464" s="7">
        <f t="shared" si="202"/>
        <v>458</v>
      </c>
      <c r="H464" s="97">
        <f t="shared" si="203"/>
        <v>269</v>
      </c>
      <c r="I464" s="31">
        <f t="shared" si="204"/>
        <v>-6.4505420749937245E-2</v>
      </c>
      <c r="J464" s="9">
        <v>4.1539291494335551E-2</v>
      </c>
      <c r="K464" s="8">
        <f t="shared" si="205"/>
        <v>182</v>
      </c>
      <c r="L464" s="31">
        <f t="shared" si="206"/>
        <v>-0.16543861327541429</v>
      </c>
      <c r="M464" s="9">
        <v>4.7285996655009883E-2</v>
      </c>
      <c r="N464" s="8">
        <f t="shared" si="207"/>
        <v>456</v>
      </c>
      <c r="O464" s="31">
        <f t="shared" si="208"/>
        <v>0.7232764285684834</v>
      </c>
      <c r="P464" s="9">
        <v>1.37674117265954E-2</v>
      </c>
      <c r="Q464" s="8">
        <f t="shared" si="209"/>
        <v>386</v>
      </c>
      <c r="R464" s="31">
        <f t="shared" si="210"/>
        <v>5.302226144051659E-2</v>
      </c>
      <c r="S464" s="10">
        <v>0</v>
      </c>
      <c r="T464" s="8">
        <f t="shared" si="211"/>
        <v>529</v>
      </c>
      <c r="U464" s="31">
        <f t="shared" si="212"/>
        <v>0.87659010651476732</v>
      </c>
      <c r="V464" s="16">
        <v>1.8785957496771165E-2</v>
      </c>
      <c r="W464" s="97">
        <f t="shared" si="197"/>
        <v>460</v>
      </c>
      <c r="X464" s="31">
        <f t="shared" si="213"/>
        <v>0.84613166397539608</v>
      </c>
      <c r="Y464" s="11">
        <v>160817</v>
      </c>
      <c r="Z464" s="8">
        <f t="shared" si="214"/>
        <v>340</v>
      </c>
      <c r="AA464" s="31">
        <f t="shared" si="215"/>
        <v>0.41190246523630453</v>
      </c>
      <c r="AB464" s="9">
        <v>3.7999999999999999E-2</v>
      </c>
      <c r="AC464" s="97">
        <f t="shared" si="198"/>
        <v>445</v>
      </c>
      <c r="AD464" s="31">
        <f t="shared" si="216"/>
        <v>0.71593179934984608</v>
      </c>
      <c r="AE464" s="16">
        <v>0.97153731590269732</v>
      </c>
      <c r="AF464" s="8">
        <f t="shared" si="217"/>
        <v>358</v>
      </c>
      <c r="AG464" s="31">
        <f t="shared" si="218"/>
        <v>0.16683918322997457</v>
      </c>
      <c r="AH464" s="12">
        <v>1.9076666666666668</v>
      </c>
      <c r="AI464" s="97">
        <f t="shared" si="199"/>
        <v>408</v>
      </c>
      <c r="AJ464" s="31">
        <f t="shared" si="219"/>
        <v>-0.13473269730337969</v>
      </c>
      <c r="AK464" s="11">
        <v>278497.30392495397</v>
      </c>
      <c r="AL464" s="36"/>
    </row>
    <row r="465" spans="1:38" x14ac:dyDescent="0.3">
      <c r="A465" t="s">
        <v>776</v>
      </c>
      <c r="B465" s="3" t="s">
        <v>547</v>
      </c>
      <c r="C465" s="4" t="s">
        <v>82</v>
      </c>
      <c r="D465" s="5" t="s">
        <v>37</v>
      </c>
      <c r="E465" s="34">
        <f t="shared" si="200"/>
        <v>3.5791259758413863</v>
      </c>
      <c r="F465" s="6">
        <f t="shared" si="201"/>
        <v>16.776717233164774</v>
      </c>
      <c r="G465" s="7">
        <f t="shared" si="202"/>
        <v>459</v>
      </c>
      <c r="H465" s="97">
        <f t="shared" si="203"/>
        <v>235</v>
      </c>
      <c r="I465" s="31">
        <f t="shared" si="204"/>
        <v>-0.17424866780806947</v>
      </c>
      <c r="J465" s="9">
        <v>3.2293986636971139E-2</v>
      </c>
      <c r="K465" s="8">
        <f t="shared" si="205"/>
        <v>274</v>
      </c>
      <c r="L465" s="31">
        <f t="shared" si="206"/>
        <v>0.17407959186345992</v>
      </c>
      <c r="M465" s="9">
        <v>3.5836177474402729E-2</v>
      </c>
      <c r="N465" s="8">
        <f t="shared" si="207"/>
        <v>477</v>
      </c>
      <c r="O465" s="31">
        <f t="shared" si="208"/>
        <v>0.78059307762794106</v>
      </c>
      <c r="P465" s="9">
        <v>9.9557522123893804E-3</v>
      </c>
      <c r="Q465" s="8">
        <f t="shared" si="209"/>
        <v>386</v>
      </c>
      <c r="R465" s="31">
        <f t="shared" si="210"/>
        <v>5.302226144051659E-2</v>
      </c>
      <c r="S465" s="10">
        <v>0</v>
      </c>
      <c r="T465" s="8">
        <f t="shared" si="211"/>
        <v>366</v>
      </c>
      <c r="U465" s="31">
        <f t="shared" si="212"/>
        <v>0.50449240586372157</v>
      </c>
      <c r="V465" s="16">
        <v>4.2895442359249331E-2</v>
      </c>
      <c r="W465" s="97">
        <f t="shared" si="197"/>
        <v>386</v>
      </c>
      <c r="X465" s="31">
        <f t="shared" si="213"/>
        <v>0.24387516308439258</v>
      </c>
      <c r="Y465" s="11">
        <v>133056</v>
      </c>
      <c r="Z465" s="8">
        <f t="shared" si="214"/>
        <v>246</v>
      </c>
      <c r="AA465" s="31">
        <f t="shared" si="215"/>
        <v>0.16921456720206457</v>
      </c>
      <c r="AB465" s="9">
        <v>4.2000000000000003E-2</v>
      </c>
      <c r="AC465" s="97">
        <f t="shared" si="198"/>
        <v>552</v>
      </c>
      <c r="AD465" s="31">
        <f t="shared" si="216"/>
        <v>1.0989491993234684</v>
      </c>
      <c r="AE465" s="16">
        <v>0.99288486416558863</v>
      </c>
      <c r="AF465" s="8">
        <f t="shared" si="217"/>
        <v>553</v>
      </c>
      <c r="AG465" s="31">
        <f t="shared" si="218"/>
        <v>1.3788774818691023</v>
      </c>
      <c r="AH465" s="12">
        <v>0.58866666666666667</v>
      </c>
      <c r="AI465" s="97">
        <f t="shared" si="199"/>
        <v>545</v>
      </c>
      <c r="AJ465" s="31">
        <f t="shared" si="219"/>
        <v>1.5372087992726342</v>
      </c>
      <c r="AK465" s="11">
        <v>2388269.6472491911</v>
      </c>
      <c r="AL465" s="36"/>
    </row>
    <row r="466" spans="1:38" x14ac:dyDescent="0.3">
      <c r="A466" t="s">
        <v>546</v>
      </c>
      <c r="B466" s="3" t="s">
        <v>889</v>
      </c>
      <c r="C466" s="4" t="s">
        <v>89</v>
      </c>
      <c r="D466" s="5" t="s">
        <v>37</v>
      </c>
      <c r="E466" s="34">
        <f t="shared" si="200"/>
        <v>3.5851957064292108</v>
      </c>
      <c r="F466" s="6">
        <f t="shared" si="201"/>
        <v>16.757360412552039</v>
      </c>
      <c r="G466" s="7">
        <f t="shared" si="202"/>
        <v>460</v>
      </c>
      <c r="H466" s="97">
        <f t="shared" si="203"/>
        <v>212</v>
      </c>
      <c r="I466" s="31">
        <f t="shared" si="204"/>
        <v>-0.22388417873500507</v>
      </c>
      <c r="J466" s="9">
        <v>2.8112449799196693E-2</v>
      </c>
      <c r="K466" s="8">
        <f t="shared" si="205"/>
        <v>349</v>
      </c>
      <c r="L466" s="31">
        <f t="shared" si="206"/>
        <v>0.41150483218358103</v>
      </c>
      <c r="M466" s="9">
        <v>2.7829313543599257E-2</v>
      </c>
      <c r="N466" s="8">
        <f t="shared" si="207"/>
        <v>521</v>
      </c>
      <c r="O466" s="31">
        <f t="shared" si="208"/>
        <v>0.88654445654740266</v>
      </c>
      <c r="P466" s="9">
        <v>2.9097963142580021E-3</v>
      </c>
      <c r="Q466" s="8">
        <f t="shared" si="209"/>
        <v>386</v>
      </c>
      <c r="R466" s="31">
        <f t="shared" si="210"/>
        <v>5.302226144051659E-2</v>
      </c>
      <c r="S466" s="10">
        <v>0</v>
      </c>
      <c r="T466" s="8">
        <f t="shared" si="211"/>
        <v>539</v>
      </c>
      <c r="U466" s="31">
        <f t="shared" si="212"/>
        <v>0.95233062798593282</v>
      </c>
      <c r="V466" s="16">
        <v>1.3878469617404351E-2</v>
      </c>
      <c r="W466" s="97">
        <f t="shared" si="197"/>
        <v>334</v>
      </c>
      <c r="X466" s="31">
        <f t="shared" si="213"/>
        <v>-1.3376289945596241E-2</v>
      </c>
      <c r="Y466" s="11">
        <v>121198</v>
      </c>
      <c r="Z466" s="8">
        <f t="shared" si="214"/>
        <v>508</v>
      </c>
      <c r="AA466" s="31">
        <f t="shared" si="215"/>
        <v>0.83660628679622395</v>
      </c>
      <c r="AB466" s="9">
        <v>3.1E-2</v>
      </c>
      <c r="AC466" s="97">
        <f t="shared" si="198"/>
        <v>524</v>
      </c>
      <c r="AD466" s="31">
        <f t="shared" si="216"/>
        <v>0.96711733795721988</v>
      </c>
      <c r="AE466" s="16">
        <v>0.98553719008264462</v>
      </c>
      <c r="AF466" s="8">
        <f t="shared" si="217"/>
        <v>122</v>
      </c>
      <c r="AG466" s="31">
        <f t="shared" si="218"/>
        <v>-0.34437939661048617</v>
      </c>
      <c r="AH466" s="12">
        <v>2.464</v>
      </c>
      <c r="AI466" s="97">
        <f t="shared" si="199"/>
        <v>178</v>
      </c>
      <c r="AJ466" s="31">
        <f t="shared" si="219"/>
        <v>-0.23143715424804501</v>
      </c>
      <c r="AK466" s="11">
        <v>156468.87819602274</v>
      </c>
      <c r="AL466" s="36"/>
    </row>
    <row r="467" spans="1:38" x14ac:dyDescent="0.3">
      <c r="A467" t="s">
        <v>938</v>
      </c>
      <c r="B467" s="3" t="s">
        <v>476</v>
      </c>
      <c r="C467" s="4" t="s">
        <v>101</v>
      </c>
      <c r="D467" s="5" t="s">
        <v>33</v>
      </c>
      <c r="E467" s="34">
        <f t="shared" si="200"/>
        <v>3.5853431310574462</v>
      </c>
      <c r="F467" s="6">
        <f t="shared" si="201"/>
        <v>16.756890264488401</v>
      </c>
      <c r="G467" s="7">
        <f t="shared" si="202"/>
        <v>461</v>
      </c>
      <c r="H467" s="97">
        <f t="shared" si="203"/>
        <v>530</v>
      </c>
      <c r="I467" s="31">
        <f t="shared" si="204"/>
        <v>1.3013323735831068</v>
      </c>
      <c r="J467" s="9">
        <v>0.15660410990298179</v>
      </c>
      <c r="K467" s="8">
        <f t="shared" si="205"/>
        <v>507</v>
      </c>
      <c r="L467" s="31">
        <f t="shared" si="206"/>
        <v>0.98389052356315454</v>
      </c>
      <c r="M467" s="9">
        <v>8.5263348854084774E-3</v>
      </c>
      <c r="N467" s="8">
        <f t="shared" si="207"/>
        <v>344</v>
      </c>
      <c r="O467" s="31">
        <f t="shared" si="208"/>
        <v>0.45958454708424895</v>
      </c>
      <c r="P467" s="9">
        <v>3.130339272638516E-2</v>
      </c>
      <c r="Q467" s="8">
        <f t="shared" si="209"/>
        <v>292</v>
      </c>
      <c r="R467" s="31">
        <f t="shared" si="210"/>
        <v>4.962292223118589E-2</v>
      </c>
      <c r="S467" s="10">
        <v>0.28621122388322584</v>
      </c>
      <c r="T467" s="8">
        <f t="shared" si="211"/>
        <v>478</v>
      </c>
      <c r="U467" s="31">
        <f t="shared" si="212"/>
        <v>0.71074201314137053</v>
      </c>
      <c r="V467" s="16">
        <v>2.9531823675628833E-2</v>
      </c>
      <c r="W467" s="97">
        <f t="shared" si="197"/>
        <v>442</v>
      </c>
      <c r="X467" s="31">
        <f t="shared" si="213"/>
        <v>0.69891389029842654</v>
      </c>
      <c r="Y467" s="11">
        <v>154031</v>
      </c>
      <c r="Z467" s="8">
        <f t="shared" si="214"/>
        <v>415</v>
      </c>
      <c r="AA467" s="31">
        <f t="shared" si="215"/>
        <v>0.593918388761984</v>
      </c>
      <c r="AB467" s="9">
        <v>3.5000000000000003E-2</v>
      </c>
      <c r="AC467" s="97">
        <f t="shared" si="198"/>
        <v>365</v>
      </c>
      <c r="AD467" s="31">
        <f t="shared" si="216"/>
        <v>0.49379449238815198</v>
      </c>
      <c r="AE467" s="16">
        <v>0.95915645048593023</v>
      </c>
      <c r="AF467" s="8">
        <f t="shared" si="217"/>
        <v>382</v>
      </c>
      <c r="AG467" s="31">
        <f t="shared" si="218"/>
        <v>0.20910890403164265</v>
      </c>
      <c r="AH467" s="12">
        <v>1.8616666666666666</v>
      </c>
      <c r="AI467" s="97">
        <f t="shared" si="199"/>
        <v>319</v>
      </c>
      <c r="AJ467" s="31">
        <f t="shared" si="219"/>
        <v>-0.17926429256959031</v>
      </c>
      <c r="AK467" s="11">
        <v>222304.2324035138</v>
      </c>
      <c r="AL467" s="36"/>
    </row>
    <row r="468" spans="1:38" x14ac:dyDescent="0.3">
      <c r="A468" t="s">
        <v>650</v>
      </c>
      <c r="B468" s="3" t="s">
        <v>949</v>
      </c>
      <c r="C468" s="4" t="s">
        <v>32</v>
      </c>
      <c r="D468" s="5" t="s">
        <v>33</v>
      </c>
      <c r="E468" s="34">
        <f t="shared" si="200"/>
        <v>3.6078612495226814</v>
      </c>
      <c r="F468" s="6">
        <f t="shared" si="201"/>
        <v>16.685078316105994</v>
      </c>
      <c r="G468" s="7">
        <f t="shared" si="202"/>
        <v>462</v>
      </c>
      <c r="H468" s="97">
        <f t="shared" si="203"/>
        <v>247</v>
      </c>
      <c r="I468" s="31">
        <f t="shared" si="204"/>
        <v>-0.14186250267660247</v>
      </c>
      <c r="J468" s="9">
        <v>3.5022354694485891E-2</v>
      </c>
      <c r="K468" s="8">
        <f t="shared" si="205"/>
        <v>404</v>
      </c>
      <c r="L468" s="31">
        <f t="shared" si="206"/>
        <v>0.58458995860720986</v>
      </c>
      <c r="M468" s="9">
        <v>2.1992238033635189E-2</v>
      </c>
      <c r="N468" s="8">
        <f t="shared" si="207"/>
        <v>346</v>
      </c>
      <c r="O468" s="31">
        <f t="shared" si="208"/>
        <v>0.46287373156772749</v>
      </c>
      <c r="P468" s="9">
        <v>3.1084656084656083E-2</v>
      </c>
      <c r="Q468" s="8">
        <f t="shared" si="209"/>
        <v>386</v>
      </c>
      <c r="R468" s="31">
        <f t="shared" si="210"/>
        <v>5.302226144051659E-2</v>
      </c>
      <c r="S468" s="10">
        <v>0</v>
      </c>
      <c r="T468" s="8">
        <f t="shared" si="211"/>
        <v>420</v>
      </c>
      <c r="U468" s="31">
        <f t="shared" si="212"/>
        <v>0.6116592398081746</v>
      </c>
      <c r="V468" s="16">
        <v>3.5951736025609457E-2</v>
      </c>
      <c r="W468" s="97">
        <f t="shared" si="197"/>
        <v>494</v>
      </c>
      <c r="X468" s="31">
        <f t="shared" si="213"/>
        <v>1.2396886389641824</v>
      </c>
      <c r="Y468" s="11">
        <v>178958</v>
      </c>
      <c r="Z468" s="8">
        <f t="shared" si="214"/>
        <v>291</v>
      </c>
      <c r="AA468" s="31">
        <f t="shared" si="215"/>
        <v>0.29055851621918455</v>
      </c>
      <c r="AB468" s="9">
        <v>0.04</v>
      </c>
      <c r="AC468" s="97">
        <f t="shared" si="198"/>
        <v>457</v>
      </c>
      <c r="AD468" s="31">
        <f t="shared" si="216"/>
        <v>0.746555740855399</v>
      </c>
      <c r="AE468" s="16">
        <v>0.97324414715719065</v>
      </c>
      <c r="AF468" s="8">
        <f t="shared" si="217"/>
        <v>428</v>
      </c>
      <c r="AG468" s="31">
        <f t="shared" si="218"/>
        <v>0.3616474617072265</v>
      </c>
      <c r="AH468" s="12">
        <v>1.6956666666666667</v>
      </c>
      <c r="AI468" s="97">
        <f t="shared" si="199"/>
        <v>497</v>
      </c>
      <c r="AJ468" s="31">
        <f t="shared" si="219"/>
        <v>9.6375650321532183E-3</v>
      </c>
      <c r="AK468" s="11">
        <v>460673.76601871848</v>
      </c>
      <c r="AL468" s="36"/>
    </row>
    <row r="469" spans="1:38" x14ac:dyDescent="0.3">
      <c r="A469" t="s">
        <v>304</v>
      </c>
      <c r="B469" s="3" t="s">
        <v>651</v>
      </c>
      <c r="C469" s="4" t="s">
        <v>199</v>
      </c>
      <c r="D469" s="5" t="s">
        <v>33</v>
      </c>
      <c r="E469" s="34">
        <f t="shared" si="200"/>
        <v>3.6087096582172506</v>
      </c>
      <c r="F469" s="6">
        <f t="shared" si="201"/>
        <v>16.682372677911772</v>
      </c>
      <c r="G469" s="7">
        <f t="shared" si="202"/>
        <v>463</v>
      </c>
      <c r="H469" s="97">
        <f t="shared" si="203"/>
        <v>505</v>
      </c>
      <c r="I469" s="31">
        <f t="shared" si="204"/>
        <v>1.0231337100311102</v>
      </c>
      <c r="J469" s="9">
        <v>0.13316730149428646</v>
      </c>
      <c r="K469" s="8">
        <f t="shared" si="205"/>
        <v>307</v>
      </c>
      <c r="L469" s="31">
        <f t="shared" si="206"/>
        <v>0.30397908400116108</v>
      </c>
      <c r="M469" s="9">
        <v>3.1455482495112846E-2</v>
      </c>
      <c r="N469" s="8">
        <f t="shared" si="207"/>
        <v>388</v>
      </c>
      <c r="O469" s="31">
        <f t="shared" si="208"/>
        <v>0.58540993385686302</v>
      </c>
      <c r="P469" s="9">
        <v>2.2935779816513763E-2</v>
      </c>
      <c r="Q469" s="8">
        <f t="shared" si="209"/>
        <v>276</v>
      </c>
      <c r="R469" s="31">
        <f t="shared" si="210"/>
        <v>4.9183531734708581E-2</v>
      </c>
      <c r="S469" s="10">
        <v>0.3232062055591467</v>
      </c>
      <c r="T469" s="8">
        <f t="shared" si="211"/>
        <v>421</v>
      </c>
      <c r="U469" s="31">
        <f t="shared" si="212"/>
        <v>0.61189491354733716</v>
      </c>
      <c r="V469" s="16">
        <v>3.5936465916611517E-2</v>
      </c>
      <c r="W469" s="97">
        <f t="shared" si="197"/>
        <v>452</v>
      </c>
      <c r="X469" s="31">
        <f t="shared" si="213"/>
        <v>0.78614682103156752</v>
      </c>
      <c r="Y469" s="11">
        <v>158052</v>
      </c>
      <c r="Z469" s="8">
        <f t="shared" si="214"/>
        <v>442</v>
      </c>
      <c r="AA469" s="31">
        <f t="shared" si="215"/>
        <v>0.65459036327054398</v>
      </c>
      <c r="AB469" s="9">
        <v>3.4000000000000002E-2</v>
      </c>
      <c r="AC469" s="97">
        <f t="shared" si="198"/>
        <v>429</v>
      </c>
      <c r="AD469" s="31">
        <f t="shared" si="216"/>
        <v>0.6728868744822043</v>
      </c>
      <c r="AE469" s="16">
        <v>0.96913819875776397</v>
      </c>
      <c r="AF469" s="8">
        <f t="shared" si="217"/>
        <v>191</v>
      </c>
      <c r="AG469" s="31">
        <f t="shared" si="218"/>
        <v>-0.16764295528757056</v>
      </c>
      <c r="AH469" s="12">
        <v>2.2716666666666665</v>
      </c>
      <c r="AI469" s="97">
        <f t="shared" si="199"/>
        <v>355</v>
      </c>
      <c r="AJ469" s="31">
        <f t="shared" si="219"/>
        <v>-0.1650809575685972</v>
      </c>
      <c r="AK469" s="11">
        <v>240201.75332902392</v>
      </c>
      <c r="AL469" s="36"/>
    </row>
    <row r="470" spans="1:38" x14ac:dyDescent="0.3">
      <c r="A470" t="s">
        <v>261</v>
      </c>
      <c r="B470" s="3" t="s">
        <v>1097</v>
      </c>
      <c r="C470" s="4" t="s">
        <v>104</v>
      </c>
      <c r="D470" s="5" t="s">
        <v>44</v>
      </c>
      <c r="E470" s="34">
        <f t="shared" si="200"/>
        <v>3.6167550738518619</v>
      </c>
      <c r="F470" s="6">
        <f t="shared" si="201"/>
        <v>16.656715251286201</v>
      </c>
      <c r="G470" s="7">
        <f t="shared" si="202"/>
        <v>464</v>
      </c>
      <c r="H470" s="97">
        <f t="shared" si="203"/>
        <v>240</v>
      </c>
      <c r="I470" s="31">
        <f t="shared" si="204"/>
        <v>-0.16180151689529121</v>
      </c>
      <c r="J470" s="9">
        <v>3.3342595165323674E-2</v>
      </c>
      <c r="K470" s="8">
        <f t="shared" si="205"/>
        <v>502</v>
      </c>
      <c r="L470" s="31">
        <f t="shared" si="206"/>
        <v>0.94889892642823925</v>
      </c>
      <c r="M470" s="9">
        <v>9.706381946129581E-3</v>
      </c>
      <c r="N470" s="8">
        <f t="shared" si="207"/>
        <v>458</v>
      </c>
      <c r="O470" s="31">
        <f t="shared" si="208"/>
        <v>0.72395738467256177</v>
      </c>
      <c r="P470" s="9">
        <v>1.3722126929674099E-2</v>
      </c>
      <c r="Q470" s="8">
        <f t="shared" si="209"/>
        <v>266</v>
      </c>
      <c r="R470" s="31">
        <f t="shared" si="210"/>
        <v>4.8764116882025962E-2</v>
      </c>
      <c r="S470" s="10">
        <v>0.35851931522810793</v>
      </c>
      <c r="T470" s="8">
        <f t="shared" si="211"/>
        <v>416</v>
      </c>
      <c r="U470" s="31">
        <f t="shared" si="212"/>
        <v>0.60429280529750273</v>
      </c>
      <c r="V470" s="16">
        <v>3.6429032555565802E-2</v>
      </c>
      <c r="W470" s="97">
        <f t="shared" si="197"/>
        <v>454</v>
      </c>
      <c r="X470" s="31">
        <f t="shared" si="213"/>
        <v>0.79514997105749474</v>
      </c>
      <c r="Y470" s="11">
        <v>158467</v>
      </c>
      <c r="Z470" s="8">
        <f t="shared" si="214"/>
        <v>492</v>
      </c>
      <c r="AA470" s="31">
        <f t="shared" si="215"/>
        <v>0.77593431228766396</v>
      </c>
      <c r="AB470" s="9">
        <v>3.2000000000000001E-2</v>
      </c>
      <c r="AC470" s="97">
        <f t="shared" si="198"/>
        <v>353</v>
      </c>
      <c r="AD470" s="31">
        <f t="shared" si="216"/>
        <v>0.46984114282767159</v>
      </c>
      <c r="AE470" s="16">
        <v>0.95782140595313492</v>
      </c>
      <c r="AF470" s="8">
        <f t="shared" si="217"/>
        <v>328</v>
      </c>
      <c r="AG470" s="31">
        <f t="shared" si="218"/>
        <v>9.4858136937279527E-2</v>
      </c>
      <c r="AH470" s="12">
        <v>1.986</v>
      </c>
      <c r="AI470" s="97">
        <f t="shared" si="199"/>
        <v>447</v>
      </c>
      <c r="AJ470" s="31">
        <f t="shared" si="219"/>
        <v>-8.669418316246405E-2</v>
      </c>
      <c r="AK470" s="11">
        <v>339115.65017477819</v>
      </c>
      <c r="AL470" s="36"/>
    </row>
    <row r="471" spans="1:38" x14ac:dyDescent="0.3">
      <c r="A471" t="s">
        <v>514</v>
      </c>
      <c r="B471" s="3" t="s">
        <v>612</v>
      </c>
      <c r="C471" s="4" t="s">
        <v>32</v>
      </c>
      <c r="D471" s="5" t="s">
        <v>33</v>
      </c>
      <c r="E471" s="34">
        <f t="shared" si="200"/>
        <v>3.6428833513716063</v>
      </c>
      <c r="F471" s="6">
        <f t="shared" si="201"/>
        <v>16.573390238165505</v>
      </c>
      <c r="G471" s="7">
        <f t="shared" si="202"/>
        <v>465</v>
      </c>
      <c r="H471" s="97">
        <f t="shared" si="203"/>
        <v>241</v>
      </c>
      <c r="I471" s="31">
        <f t="shared" si="204"/>
        <v>-0.16004800892671825</v>
      </c>
      <c r="J471" s="9">
        <v>3.349031920460499E-2</v>
      </c>
      <c r="K471" s="8">
        <f t="shared" si="205"/>
        <v>141</v>
      </c>
      <c r="L471" s="31">
        <f t="shared" si="206"/>
        <v>-0.36350147337354805</v>
      </c>
      <c r="M471" s="9">
        <v>5.3965414430530712E-2</v>
      </c>
      <c r="N471" s="8">
        <f t="shared" si="207"/>
        <v>469</v>
      </c>
      <c r="O471" s="31">
        <f t="shared" si="208"/>
        <v>0.75304393708854456</v>
      </c>
      <c r="P471" s="9">
        <v>1.1787819253438114E-2</v>
      </c>
      <c r="Q471" s="8">
        <f t="shared" si="209"/>
        <v>386</v>
      </c>
      <c r="R471" s="31">
        <f t="shared" si="210"/>
        <v>5.302226144051659E-2</v>
      </c>
      <c r="S471" s="10">
        <v>0</v>
      </c>
      <c r="T471" s="8">
        <f t="shared" si="211"/>
        <v>473</v>
      </c>
      <c r="U471" s="31">
        <f t="shared" si="212"/>
        <v>0.69741792835857386</v>
      </c>
      <c r="V471" s="16">
        <v>3.0395136778115502E-2</v>
      </c>
      <c r="W471" s="97">
        <f t="shared" si="197"/>
        <v>416</v>
      </c>
      <c r="X471" s="31">
        <f t="shared" si="213"/>
        <v>0.45838877141299178</v>
      </c>
      <c r="Y471" s="11">
        <v>142944</v>
      </c>
      <c r="Z471" s="8">
        <f t="shared" si="214"/>
        <v>366</v>
      </c>
      <c r="AA471" s="31">
        <f t="shared" si="215"/>
        <v>0.47257443974486407</v>
      </c>
      <c r="AB471" s="9">
        <v>3.7000000000000005E-2</v>
      </c>
      <c r="AC471" s="97">
        <f t="shared" si="198"/>
        <v>542</v>
      </c>
      <c r="AD471" s="31">
        <f t="shared" si="216"/>
        <v>1.026279646537154</v>
      </c>
      <c r="AE471" s="16">
        <v>0.988834612700628</v>
      </c>
      <c r="AF471" s="8">
        <f t="shared" si="217"/>
        <v>529</v>
      </c>
      <c r="AG471" s="31">
        <f t="shared" si="218"/>
        <v>1.0462331572994554</v>
      </c>
      <c r="AH471" s="12">
        <v>0.95066666666666677</v>
      </c>
      <c r="AI471" s="97">
        <f t="shared" si="199"/>
        <v>523</v>
      </c>
      <c r="AJ471" s="31">
        <f t="shared" si="219"/>
        <v>0.20594179215665684</v>
      </c>
      <c r="AK471" s="11">
        <v>708384.12556962029</v>
      </c>
      <c r="AL471" s="36"/>
    </row>
    <row r="472" spans="1:38" x14ac:dyDescent="0.3">
      <c r="A472" t="s">
        <v>392</v>
      </c>
      <c r="B472" s="3" t="s">
        <v>248</v>
      </c>
      <c r="C472" s="4" t="s">
        <v>115</v>
      </c>
      <c r="D472" s="5" t="s">
        <v>33</v>
      </c>
      <c r="E472" s="34">
        <f t="shared" si="200"/>
        <v>3.6608808262323151</v>
      </c>
      <c r="F472" s="6">
        <f t="shared" si="201"/>
        <v>16.515994957218467</v>
      </c>
      <c r="G472" s="7">
        <f t="shared" si="202"/>
        <v>466</v>
      </c>
      <c r="H472" s="97">
        <f t="shared" si="203"/>
        <v>304</v>
      </c>
      <c r="I472" s="31">
        <f t="shared" si="204"/>
        <v>4.3785069799233509E-2</v>
      </c>
      <c r="J472" s="9">
        <v>5.0662209078050635E-2</v>
      </c>
      <c r="K472" s="8">
        <f t="shared" si="205"/>
        <v>387</v>
      </c>
      <c r="L472" s="31">
        <f t="shared" si="206"/>
        <v>0.51542897704894697</v>
      </c>
      <c r="M472" s="9">
        <v>2.4324604078252769E-2</v>
      </c>
      <c r="N472" s="8">
        <f t="shared" si="207"/>
        <v>386</v>
      </c>
      <c r="O472" s="31">
        <f t="shared" si="208"/>
        <v>0.5777408401143721</v>
      </c>
      <c r="P472" s="9">
        <v>2.3445788245279015E-2</v>
      </c>
      <c r="Q472" s="8">
        <f t="shared" si="209"/>
        <v>379</v>
      </c>
      <c r="R472" s="31">
        <f t="shared" si="210"/>
        <v>5.2537741809717833E-2</v>
      </c>
      <c r="S472" s="10">
        <v>4.0794680373679268E-2</v>
      </c>
      <c r="T472" s="8">
        <f t="shared" si="211"/>
        <v>502</v>
      </c>
      <c r="U472" s="31">
        <f t="shared" si="212"/>
        <v>0.78527202967298293</v>
      </c>
      <c r="V472" s="16">
        <v>2.4702768558585053E-2</v>
      </c>
      <c r="W472" s="97">
        <f t="shared" si="197"/>
        <v>446</v>
      </c>
      <c r="X472" s="31">
        <f t="shared" si="213"/>
        <v>0.7410225992148719</v>
      </c>
      <c r="Y472" s="11">
        <v>155972</v>
      </c>
      <c r="Z472" s="8">
        <f t="shared" si="214"/>
        <v>442</v>
      </c>
      <c r="AA472" s="31">
        <f t="shared" si="215"/>
        <v>0.65459036327054398</v>
      </c>
      <c r="AB472" s="9">
        <v>3.4000000000000002E-2</v>
      </c>
      <c r="AC472" s="97">
        <f t="shared" si="198"/>
        <v>448</v>
      </c>
      <c r="AD472" s="31">
        <f t="shared" si="216"/>
        <v>0.72279740803782611</v>
      </c>
      <c r="AE472" s="16">
        <v>0.97191997191997193</v>
      </c>
      <c r="AF472" s="8">
        <f t="shared" si="217"/>
        <v>324</v>
      </c>
      <c r="AG472" s="31">
        <f t="shared" si="218"/>
        <v>9.3326625314030867E-2</v>
      </c>
      <c r="AH472" s="12">
        <v>1.9876666666666665</v>
      </c>
      <c r="AI472" s="97">
        <f t="shared" si="199"/>
        <v>390</v>
      </c>
      <c r="AJ472" s="31">
        <f t="shared" si="219"/>
        <v>-0.14486129571420933</v>
      </c>
      <c r="AK472" s="11">
        <v>265716.33231346635</v>
      </c>
      <c r="AL472" s="36"/>
    </row>
    <row r="473" spans="1:38" x14ac:dyDescent="0.3">
      <c r="A473" t="s">
        <v>852</v>
      </c>
      <c r="B473" s="3" t="s">
        <v>1004</v>
      </c>
      <c r="C473" s="4" t="s">
        <v>115</v>
      </c>
      <c r="D473" s="5" t="s">
        <v>33</v>
      </c>
      <c r="E473" s="34">
        <f t="shared" si="200"/>
        <v>3.6725772445704195</v>
      </c>
      <c r="F473" s="6">
        <f t="shared" si="201"/>
        <v>16.478694212431478</v>
      </c>
      <c r="G473" s="7">
        <f t="shared" si="202"/>
        <v>467</v>
      </c>
      <c r="H473" s="97">
        <f t="shared" si="203"/>
        <v>338</v>
      </c>
      <c r="I473" s="31">
        <f t="shared" si="204"/>
        <v>0.14328598663121428</v>
      </c>
      <c r="J473" s="9">
        <v>5.904465022462646E-2</v>
      </c>
      <c r="K473" s="8">
        <f t="shared" si="205"/>
        <v>214</v>
      </c>
      <c r="L473" s="31">
        <f t="shared" si="206"/>
        <v>-5.2528915827364166E-2</v>
      </c>
      <c r="M473" s="9">
        <v>4.3478260869565216E-2</v>
      </c>
      <c r="N473" s="8">
        <f t="shared" si="207"/>
        <v>321</v>
      </c>
      <c r="O473" s="31">
        <f t="shared" si="208"/>
        <v>0.41650040787403042</v>
      </c>
      <c r="P473" s="9">
        <v>3.4168564920273349E-2</v>
      </c>
      <c r="Q473" s="8">
        <f t="shared" si="209"/>
        <v>378</v>
      </c>
      <c r="R473" s="31">
        <f t="shared" si="210"/>
        <v>5.2508148822138521E-2</v>
      </c>
      <c r="S473" s="10">
        <v>4.3286295558826078E-2</v>
      </c>
      <c r="T473" s="8">
        <f t="shared" si="211"/>
        <v>309</v>
      </c>
      <c r="U473" s="31">
        <f t="shared" si="212"/>
        <v>0.32187410563471963</v>
      </c>
      <c r="V473" s="16">
        <v>5.4727907696388314E-2</v>
      </c>
      <c r="W473" s="97">
        <f t="shared" si="197"/>
        <v>504</v>
      </c>
      <c r="X473" s="31">
        <f t="shared" si="213"/>
        <v>1.4858325912392922</v>
      </c>
      <c r="Y473" s="11">
        <v>190304</v>
      </c>
      <c r="Z473" s="8">
        <f t="shared" si="214"/>
        <v>508</v>
      </c>
      <c r="AA473" s="31">
        <f t="shared" si="215"/>
        <v>0.83660628679622395</v>
      </c>
      <c r="AB473" s="9">
        <v>3.1E-2</v>
      </c>
      <c r="AC473" s="97">
        <f t="shared" si="198"/>
        <v>318</v>
      </c>
      <c r="AD473" s="31">
        <f t="shared" si="216"/>
        <v>0.38583232859202732</v>
      </c>
      <c r="AE473" s="16">
        <v>0.9531391585760518</v>
      </c>
      <c r="AF473" s="8">
        <f t="shared" si="217"/>
        <v>482</v>
      </c>
      <c r="AG473" s="31">
        <f t="shared" si="218"/>
        <v>0.58218513545505868</v>
      </c>
      <c r="AH473" s="12">
        <v>1.4556666666666667</v>
      </c>
      <c r="AI473" s="97">
        <f t="shared" si="199"/>
        <v>504</v>
      </c>
      <c r="AJ473" s="31">
        <f t="shared" si="219"/>
        <v>2.0751296189041507E-2</v>
      </c>
      <c r="AK473" s="11">
        <v>474697.84680980002</v>
      </c>
      <c r="AL473" s="36"/>
    </row>
    <row r="474" spans="1:38" x14ac:dyDescent="0.3">
      <c r="A474" t="s">
        <v>974</v>
      </c>
      <c r="B474" s="3" t="s">
        <v>280</v>
      </c>
      <c r="C474" s="4" t="s">
        <v>40</v>
      </c>
      <c r="D474" s="5" t="s">
        <v>33</v>
      </c>
      <c r="E474" s="34">
        <f t="shared" si="200"/>
        <v>3.7107173902101565</v>
      </c>
      <c r="F474" s="6">
        <f t="shared" si="201"/>
        <v>16.357062461794463</v>
      </c>
      <c r="G474" s="7">
        <f t="shared" si="202"/>
        <v>468</v>
      </c>
      <c r="H474" s="97">
        <f t="shared" si="203"/>
        <v>140</v>
      </c>
      <c r="I474" s="31">
        <f t="shared" si="204"/>
        <v>-0.46974608726944289</v>
      </c>
      <c r="J474" s="9">
        <v>7.3998468997193978E-3</v>
      </c>
      <c r="K474" s="8">
        <f t="shared" si="205"/>
        <v>462</v>
      </c>
      <c r="L474" s="31">
        <f t="shared" si="206"/>
        <v>0.74901038734041592</v>
      </c>
      <c r="M474" s="9">
        <v>1.6447368421052631E-2</v>
      </c>
      <c r="N474" s="8">
        <f t="shared" si="207"/>
        <v>362</v>
      </c>
      <c r="O474" s="31">
        <f t="shared" si="208"/>
        <v>0.50861733471805592</v>
      </c>
      <c r="P474" s="9">
        <v>2.8042624789680313E-2</v>
      </c>
      <c r="Q474" s="8">
        <f t="shared" si="209"/>
        <v>386</v>
      </c>
      <c r="R474" s="31">
        <f t="shared" si="210"/>
        <v>5.302226144051659E-2</v>
      </c>
      <c r="S474" s="10">
        <v>0</v>
      </c>
      <c r="T474" s="8">
        <f t="shared" si="211"/>
        <v>527</v>
      </c>
      <c r="U474" s="31">
        <f t="shared" si="212"/>
        <v>0.86844278974698619</v>
      </c>
      <c r="V474" s="16">
        <v>1.9313850063532402E-2</v>
      </c>
      <c r="W474" s="97">
        <f t="shared" si="197"/>
        <v>438</v>
      </c>
      <c r="X474" s="31">
        <f t="shared" si="213"/>
        <v>0.66268434682059885</v>
      </c>
      <c r="Y474" s="11">
        <v>152361</v>
      </c>
      <c r="Z474" s="8">
        <f t="shared" si="214"/>
        <v>547</v>
      </c>
      <c r="AA474" s="31">
        <f t="shared" si="215"/>
        <v>1.018622210321904</v>
      </c>
      <c r="AB474" s="9">
        <v>2.7999999999999997E-2</v>
      </c>
      <c r="AC474" s="97">
        <f t="shared" si="198"/>
        <v>367</v>
      </c>
      <c r="AD474" s="31">
        <f t="shared" si="216"/>
        <v>0.49702259763416018</v>
      </c>
      <c r="AE474" s="16">
        <v>0.95933636955107349</v>
      </c>
      <c r="AF474" s="8">
        <f t="shared" si="217"/>
        <v>402</v>
      </c>
      <c r="AG474" s="31">
        <f t="shared" si="218"/>
        <v>0.27863953172713984</v>
      </c>
      <c r="AH474" s="12">
        <v>1.7859999999999998</v>
      </c>
      <c r="AI474" s="97">
        <f t="shared" si="199"/>
        <v>386</v>
      </c>
      <c r="AJ474" s="31">
        <f t="shared" si="219"/>
        <v>-0.1486804336863741</v>
      </c>
      <c r="AK474" s="11">
        <v>260897.07776089158</v>
      </c>
      <c r="AL474" s="36"/>
    </row>
    <row r="475" spans="1:38" x14ac:dyDescent="0.3">
      <c r="A475" t="s">
        <v>654</v>
      </c>
      <c r="B475" s="3" t="s">
        <v>490</v>
      </c>
      <c r="C475" s="4" t="s">
        <v>32</v>
      </c>
      <c r="D475" s="5" t="s">
        <v>33</v>
      </c>
      <c r="E475" s="34">
        <f t="shared" si="200"/>
        <v>3.7118418971673073</v>
      </c>
      <c r="F475" s="6">
        <f t="shared" si="201"/>
        <v>16.353476325781934</v>
      </c>
      <c r="G475" s="7">
        <f t="shared" si="202"/>
        <v>469</v>
      </c>
      <c r="H475" s="97">
        <f t="shared" si="203"/>
        <v>311</v>
      </c>
      <c r="I475" s="31">
        <f t="shared" si="204"/>
        <v>5.7842857390349667E-2</v>
      </c>
      <c r="J475" s="9">
        <v>5.1846505473355009E-2</v>
      </c>
      <c r="K475" s="8">
        <f t="shared" si="205"/>
        <v>475</v>
      </c>
      <c r="L475" s="31">
        <f t="shared" si="206"/>
        <v>0.7870230083551033</v>
      </c>
      <c r="M475" s="9">
        <v>1.5165441176470588E-2</v>
      </c>
      <c r="N475" s="8">
        <f t="shared" si="207"/>
        <v>389</v>
      </c>
      <c r="O475" s="31">
        <f t="shared" si="208"/>
        <v>0.59115004835547691</v>
      </c>
      <c r="P475" s="9">
        <v>2.2554051952092084E-2</v>
      </c>
      <c r="Q475" s="8">
        <f t="shared" si="209"/>
        <v>219</v>
      </c>
      <c r="R475" s="31">
        <f t="shared" si="210"/>
        <v>4.690988338768437E-2</v>
      </c>
      <c r="S475" s="10">
        <v>0.51463860933211347</v>
      </c>
      <c r="T475" s="8">
        <f t="shared" si="211"/>
        <v>491</v>
      </c>
      <c r="U475" s="31">
        <f t="shared" si="212"/>
        <v>0.74168017161464361</v>
      </c>
      <c r="V475" s="16">
        <v>2.7527234391472415E-2</v>
      </c>
      <c r="W475" s="97">
        <f t="shared" si="197"/>
        <v>467</v>
      </c>
      <c r="X475" s="31">
        <f t="shared" si="213"/>
        <v>0.93716110375561468</v>
      </c>
      <c r="Y475" s="11">
        <v>165013</v>
      </c>
      <c r="Z475" s="8">
        <f t="shared" si="214"/>
        <v>366</v>
      </c>
      <c r="AA475" s="31">
        <f t="shared" si="215"/>
        <v>0.47257443974486407</v>
      </c>
      <c r="AB475" s="9">
        <v>3.7000000000000005E-2</v>
      </c>
      <c r="AC475" s="97">
        <f t="shared" si="198"/>
        <v>402</v>
      </c>
      <c r="AD475" s="31">
        <f t="shared" si="216"/>
        <v>0.61630752359188135</v>
      </c>
      <c r="AE475" s="16">
        <v>0.96598473778210747</v>
      </c>
      <c r="AF475" s="8">
        <f t="shared" si="217"/>
        <v>450</v>
      </c>
      <c r="AG475" s="31">
        <f t="shared" si="218"/>
        <v>0.44526799633661279</v>
      </c>
      <c r="AH475" s="12">
        <v>1.6046666666666667</v>
      </c>
      <c r="AI475" s="97">
        <f t="shared" si="199"/>
        <v>467</v>
      </c>
      <c r="AJ475" s="31">
        <f t="shared" si="219"/>
        <v>-6.5898955213495924E-2</v>
      </c>
      <c r="AK475" s="11">
        <v>365356.51858417201</v>
      </c>
      <c r="AL475" s="36"/>
    </row>
    <row r="476" spans="1:38" x14ac:dyDescent="0.3">
      <c r="A476" t="s">
        <v>1086</v>
      </c>
      <c r="B476" s="3" t="s">
        <v>321</v>
      </c>
      <c r="C476" s="4" t="s">
        <v>47</v>
      </c>
      <c r="D476" s="5" t="s">
        <v>44</v>
      </c>
      <c r="E476" s="34">
        <f t="shared" si="200"/>
        <v>3.7310263694298538</v>
      </c>
      <c r="F476" s="6">
        <f t="shared" si="201"/>
        <v>16.292295622163707</v>
      </c>
      <c r="G476" s="7">
        <f t="shared" si="202"/>
        <v>470</v>
      </c>
      <c r="H476" s="97">
        <f t="shared" si="203"/>
        <v>68</v>
      </c>
      <c r="I476" s="31">
        <f t="shared" si="204"/>
        <v>-0.79608501388295239</v>
      </c>
      <c r="J476" s="9">
        <v>-2.0092531394580337E-2</v>
      </c>
      <c r="K476" s="8">
        <f t="shared" si="205"/>
        <v>535</v>
      </c>
      <c r="L476" s="31">
        <f t="shared" si="206"/>
        <v>1.236719487151499</v>
      </c>
      <c r="M476" s="9">
        <v>0</v>
      </c>
      <c r="N476" s="8">
        <f t="shared" si="207"/>
        <v>431</v>
      </c>
      <c r="O476" s="31">
        <f t="shared" si="208"/>
        <v>0.67929947737960394</v>
      </c>
      <c r="P476" s="9">
        <v>1.6691957511380879E-2</v>
      </c>
      <c r="Q476" s="8">
        <f t="shared" si="209"/>
        <v>386</v>
      </c>
      <c r="R476" s="31">
        <f t="shared" si="210"/>
        <v>5.302226144051659E-2</v>
      </c>
      <c r="S476" s="10">
        <v>0</v>
      </c>
      <c r="T476" s="8">
        <f t="shared" si="211"/>
        <v>467</v>
      </c>
      <c r="U476" s="31">
        <f t="shared" si="212"/>
        <v>0.69406715447653911</v>
      </c>
      <c r="V476" s="16">
        <v>3.0612244897959183E-2</v>
      </c>
      <c r="W476" s="97">
        <f t="shared" si="197"/>
        <v>444</v>
      </c>
      <c r="X476" s="31">
        <f t="shared" si="213"/>
        <v>0.73156386810329532</v>
      </c>
      <c r="Y476" s="11">
        <v>155536</v>
      </c>
      <c r="Z476" s="8">
        <f t="shared" si="214"/>
        <v>471</v>
      </c>
      <c r="AA476" s="31">
        <f t="shared" si="215"/>
        <v>0.71526233777910397</v>
      </c>
      <c r="AB476" s="9">
        <v>3.3000000000000002E-2</v>
      </c>
      <c r="AC476" s="97">
        <f t="shared" si="198"/>
        <v>496</v>
      </c>
      <c r="AD476" s="31">
        <f t="shared" si="216"/>
        <v>0.84668509648875012</v>
      </c>
      <c r="AE476" s="16">
        <v>0.97882487600152612</v>
      </c>
      <c r="AF476" s="8">
        <f t="shared" si="217"/>
        <v>158</v>
      </c>
      <c r="AG476" s="31">
        <f t="shared" si="218"/>
        <v>-0.236867280658418</v>
      </c>
      <c r="AH476" s="12">
        <v>2.347</v>
      </c>
      <c r="AI476" s="97">
        <f t="shared" si="199"/>
        <v>364</v>
      </c>
      <c r="AJ476" s="31">
        <f t="shared" si="219"/>
        <v>-0.15926249756194924</v>
      </c>
      <c r="AK476" s="11">
        <v>247543.89181168217</v>
      </c>
      <c r="AL476" s="36"/>
    </row>
    <row r="477" spans="1:38" x14ac:dyDescent="0.3">
      <c r="A477" t="s">
        <v>1011</v>
      </c>
      <c r="B477" s="3" t="s">
        <v>730</v>
      </c>
      <c r="C477" s="4" t="s">
        <v>115</v>
      </c>
      <c r="D477" s="5" t="s">
        <v>33</v>
      </c>
      <c r="E477" s="34">
        <f t="shared" si="200"/>
        <v>3.7636312293806249</v>
      </c>
      <c r="F477" s="6">
        <f t="shared" si="201"/>
        <v>16.188316307754501</v>
      </c>
      <c r="G477" s="7">
        <f t="shared" si="202"/>
        <v>471</v>
      </c>
      <c r="H477" s="97">
        <f t="shared" si="203"/>
        <v>502</v>
      </c>
      <c r="I477" s="31">
        <f t="shared" si="204"/>
        <v>0.99241231605092572</v>
      </c>
      <c r="J477" s="9">
        <v>0.13057918185500195</v>
      </c>
      <c r="K477" s="8">
        <f t="shared" si="205"/>
        <v>199</v>
      </c>
      <c r="L477" s="31">
        <f t="shared" si="206"/>
        <v>-0.10994022481316977</v>
      </c>
      <c r="M477" s="9">
        <v>4.5414384166813926E-2</v>
      </c>
      <c r="N477" s="8">
        <f t="shared" si="207"/>
        <v>403</v>
      </c>
      <c r="O477" s="31">
        <f t="shared" si="208"/>
        <v>0.63523234558924624</v>
      </c>
      <c r="P477" s="9">
        <v>1.9622500467202392E-2</v>
      </c>
      <c r="Q477" s="8">
        <f t="shared" si="209"/>
        <v>386</v>
      </c>
      <c r="R477" s="31">
        <f t="shared" si="210"/>
        <v>5.302226144051659E-2</v>
      </c>
      <c r="S477" s="10">
        <v>0</v>
      </c>
      <c r="T477" s="8">
        <f t="shared" si="211"/>
        <v>520</v>
      </c>
      <c r="U477" s="31">
        <f t="shared" si="212"/>
        <v>0.84979906133460503</v>
      </c>
      <c r="V477" s="16">
        <v>2.0521841102316037E-2</v>
      </c>
      <c r="W477" s="97">
        <f t="shared" si="197"/>
        <v>463</v>
      </c>
      <c r="X477" s="31">
        <f t="shared" si="213"/>
        <v>0.86309663583148066</v>
      </c>
      <c r="Y477" s="11">
        <v>161599</v>
      </c>
      <c r="Z477" s="8">
        <f t="shared" si="214"/>
        <v>442</v>
      </c>
      <c r="AA477" s="31">
        <f t="shared" si="215"/>
        <v>0.65459036327054398</v>
      </c>
      <c r="AB477" s="9">
        <v>3.4000000000000002E-2</v>
      </c>
      <c r="AC477" s="97">
        <f t="shared" si="198"/>
        <v>357</v>
      </c>
      <c r="AD477" s="31">
        <f t="shared" si="216"/>
        <v>0.4872060476363777</v>
      </c>
      <c r="AE477" s="16">
        <v>0.95878924225380924</v>
      </c>
      <c r="AF477" s="8">
        <f t="shared" si="217"/>
        <v>332</v>
      </c>
      <c r="AG477" s="31">
        <f t="shared" si="218"/>
        <v>0.11047955549441756</v>
      </c>
      <c r="AH477" s="12">
        <v>1.9690000000000001</v>
      </c>
      <c r="AI477" s="97">
        <f t="shared" si="199"/>
        <v>427</v>
      </c>
      <c r="AJ477" s="31">
        <f t="shared" si="219"/>
        <v>-0.11021358962075402</v>
      </c>
      <c r="AK477" s="11">
        <v>309437.2234004442</v>
      </c>
      <c r="AL477" s="36"/>
    </row>
    <row r="478" spans="1:38" x14ac:dyDescent="0.3">
      <c r="A478" t="s">
        <v>218</v>
      </c>
      <c r="B478" s="3" t="s">
        <v>79</v>
      </c>
      <c r="C478" s="4" t="s">
        <v>32</v>
      </c>
      <c r="D478" s="5" t="s">
        <v>33</v>
      </c>
      <c r="E478" s="34">
        <f t="shared" si="200"/>
        <v>3.8244228305872019</v>
      </c>
      <c r="F478" s="6">
        <f t="shared" si="201"/>
        <v>15.994447386837759</v>
      </c>
      <c r="G478" s="7">
        <f t="shared" si="202"/>
        <v>472</v>
      </c>
      <c r="H478" s="97">
        <f t="shared" si="203"/>
        <v>435</v>
      </c>
      <c r="I478" s="31">
        <f t="shared" si="204"/>
        <v>0.45645030774647743</v>
      </c>
      <c r="J478" s="9">
        <v>8.5427135678391997E-2</v>
      </c>
      <c r="K478" s="8">
        <f t="shared" si="205"/>
        <v>81</v>
      </c>
      <c r="L478" s="31">
        <f t="shared" si="206"/>
        <v>-0.84085914949596841</v>
      </c>
      <c r="M478" s="9">
        <v>7.0063694267515922E-2</v>
      </c>
      <c r="N478" s="8">
        <f t="shared" si="207"/>
        <v>499</v>
      </c>
      <c r="O478" s="31">
        <f t="shared" si="208"/>
        <v>0.83307640469922117</v>
      </c>
      <c r="P478" s="9">
        <v>6.4655172413793103E-3</v>
      </c>
      <c r="Q478" s="8">
        <f t="shared" si="209"/>
        <v>386</v>
      </c>
      <c r="R478" s="31">
        <f t="shared" si="210"/>
        <v>5.302226144051659E-2</v>
      </c>
      <c r="S478" s="10">
        <v>0</v>
      </c>
      <c r="T478" s="8">
        <f t="shared" si="211"/>
        <v>441</v>
      </c>
      <c r="U478" s="31">
        <f t="shared" si="212"/>
        <v>0.6482600071301835</v>
      </c>
      <c r="V478" s="16">
        <v>3.3580246913580247E-2</v>
      </c>
      <c r="W478" s="97">
        <f t="shared" si="197"/>
        <v>341</v>
      </c>
      <c r="X478" s="31">
        <f t="shared" si="213"/>
        <v>1.7798472915265113E-2</v>
      </c>
      <c r="Y478" s="11">
        <v>122635</v>
      </c>
      <c r="Z478" s="8">
        <f t="shared" si="214"/>
        <v>523</v>
      </c>
      <c r="AA478" s="31">
        <f t="shared" si="215"/>
        <v>0.89727826130478394</v>
      </c>
      <c r="AB478" s="9">
        <v>0.03</v>
      </c>
      <c r="AC478" s="97">
        <f t="shared" si="198"/>
        <v>541</v>
      </c>
      <c r="AD478" s="31">
        <f t="shared" si="216"/>
        <v>1.0260152368572759</v>
      </c>
      <c r="AE478" s="16">
        <v>0.98881987577639752</v>
      </c>
      <c r="AF478" s="8">
        <f t="shared" si="217"/>
        <v>543</v>
      </c>
      <c r="AG478" s="31">
        <f t="shared" si="218"/>
        <v>1.2894372030713703</v>
      </c>
      <c r="AH478" s="12">
        <v>0.68599999999999994</v>
      </c>
      <c r="AI478" s="97">
        <f t="shared" si="199"/>
        <v>536</v>
      </c>
      <c r="AJ478" s="31">
        <f t="shared" si="219"/>
        <v>0.49086038363794432</v>
      </c>
      <c r="AK478" s="11">
        <v>1067914.2680041152</v>
      </c>
      <c r="AL478" s="36"/>
    </row>
    <row r="479" spans="1:38" x14ac:dyDescent="0.3">
      <c r="A479" t="s">
        <v>105</v>
      </c>
      <c r="B479" s="3" t="s">
        <v>250</v>
      </c>
      <c r="C479" s="4" t="s">
        <v>47</v>
      </c>
      <c r="D479" s="5" t="s">
        <v>44</v>
      </c>
      <c r="E479" s="34">
        <f t="shared" si="200"/>
        <v>3.8616446557029867</v>
      </c>
      <c r="F479" s="6">
        <f t="shared" si="201"/>
        <v>15.875744228399348</v>
      </c>
      <c r="G479" s="7">
        <f t="shared" si="202"/>
        <v>473</v>
      </c>
      <c r="H479" s="97">
        <f t="shared" si="203"/>
        <v>405</v>
      </c>
      <c r="I479" s="31">
        <f t="shared" si="204"/>
        <v>0.33768270752568075</v>
      </c>
      <c r="J479" s="9">
        <v>7.542157542157546E-2</v>
      </c>
      <c r="K479" s="8">
        <f t="shared" si="205"/>
        <v>230</v>
      </c>
      <c r="L479" s="31">
        <f t="shared" si="206"/>
        <v>1.7612573793742519E-2</v>
      </c>
      <c r="M479" s="9">
        <v>4.1112828438948992E-2</v>
      </c>
      <c r="N479" s="8">
        <f t="shared" si="207"/>
        <v>436</v>
      </c>
      <c r="O479" s="31">
        <f t="shared" si="208"/>
        <v>0.68792066499470261</v>
      </c>
      <c r="P479" s="9">
        <v>1.6118633139909737E-2</v>
      </c>
      <c r="Q479" s="8">
        <f t="shared" si="209"/>
        <v>386</v>
      </c>
      <c r="R479" s="31">
        <f t="shared" si="210"/>
        <v>5.302226144051659E-2</v>
      </c>
      <c r="S479" s="10">
        <v>0</v>
      </c>
      <c r="T479" s="8">
        <f t="shared" si="211"/>
        <v>450</v>
      </c>
      <c r="U479" s="31">
        <f t="shared" si="212"/>
        <v>0.66370076617059848</v>
      </c>
      <c r="V479" s="16">
        <v>3.2579787234042555E-2</v>
      </c>
      <c r="W479" s="97">
        <f t="shared" si="197"/>
        <v>481</v>
      </c>
      <c r="X479" s="31">
        <f t="shared" si="213"/>
        <v>1.053507835295489</v>
      </c>
      <c r="Y479" s="11">
        <v>170376</v>
      </c>
      <c r="Z479" s="8">
        <f t="shared" si="214"/>
        <v>523</v>
      </c>
      <c r="AA479" s="31">
        <f t="shared" si="215"/>
        <v>0.89727826130478394</v>
      </c>
      <c r="AB479" s="9">
        <v>0.03</v>
      </c>
      <c r="AC479" s="97">
        <f t="shared" si="198"/>
        <v>309</v>
      </c>
      <c r="AD479" s="31">
        <f t="shared" si="216"/>
        <v>0.3626610759905996</v>
      </c>
      <c r="AE479" s="16">
        <v>0.95184770436730126</v>
      </c>
      <c r="AF479" s="8">
        <f t="shared" si="217"/>
        <v>403</v>
      </c>
      <c r="AG479" s="31">
        <f t="shared" si="218"/>
        <v>0.28047734567503824</v>
      </c>
      <c r="AH479" s="12">
        <v>1.784</v>
      </c>
      <c r="AI479" s="97">
        <f t="shared" si="199"/>
        <v>475</v>
      </c>
      <c r="AJ479" s="31">
        <f t="shared" si="219"/>
        <v>-6.1557464969276547E-2</v>
      </c>
      <c r="AK479" s="11">
        <v>370834.9136505209</v>
      </c>
      <c r="AL479" s="36"/>
    </row>
    <row r="480" spans="1:38" x14ac:dyDescent="0.3">
      <c r="A480" t="s">
        <v>864</v>
      </c>
      <c r="B480" s="3" t="s">
        <v>641</v>
      </c>
      <c r="C480" s="4" t="s">
        <v>89</v>
      </c>
      <c r="D480" s="5" t="s">
        <v>37</v>
      </c>
      <c r="E480" s="34">
        <f t="shared" si="200"/>
        <v>3.8684894522448388</v>
      </c>
      <c r="F480" s="6">
        <f t="shared" si="201"/>
        <v>15.853915665026685</v>
      </c>
      <c r="G480" s="7">
        <f t="shared" si="202"/>
        <v>474</v>
      </c>
      <c r="H480" s="97">
        <f t="shared" si="203"/>
        <v>362</v>
      </c>
      <c r="I480" s="31">
        <f t="shared" si="204"/>
        <v>0.1852082691809101</v>
      </c>
      <c r="J480" s="9">
        <v>6.2576387191395799E-2</v>
      </c>
      <c r="K480" s="8">
        <f t="shared" si="205"/>
        <v>266</v>
      </c>
      <c r="L480" s="31">
        <f t="shared" si="206"/>
        <v>0.1434435128272496</v>
      </c>
      <c r="M480" s="9">
        <v>3.6869340232858989E-2</v>
      </c>
      <c r="N480" s="8">
        <f t="shared" si="207"/>
        <v>448</v>
      </c>
      <c r="O480" s="31">
        <f t="shared" si="208"/>
        <v>0.70812487959551818</v>
      </c>
      <c r="P480" s="9">
        <v>1.4775016789791807E-2</v>
      </c>
      <c r="Q480" s="8">
        <f t="shared" si="209"/>
        <v>109</v>
      </c>
      <c r="R480" s="31">
        <f t="shared" si="210"/>
        <v>3.6628845692041799E-2</v>
      </c>
      <c r="S480" s="10">
        <v>1.380262249827467</v>
      </c>
      <c r="T480" s="8">
        <f t="shared" si="211"/>
        <v>549</v>
      </c>
      <c r="U480" s="31">
        <f t="shared" si="212"/>
        <v>0.99771495428918766</v>
      </c>
      <c r="V480" s="16">
        <v>1.0937863625785431E-2</v>
      </c>
      <c r="W480" s="97">
        <f t="shared" si="197"/>
        <v>403</v>
      </c>
      <c r="X480" s="31">
        <f t="shared" si="213"/>
        <v>0.42029351491774297</v>
      </c>
      <c r="Y480" s="11">
        <v>141188</v>
      </c>
      <c r="Z480" s="8">
        <f t="shared" si="214"/>
        <v>415</v>
      </c>
      <c r="AA480" s="31">
        <f t="shared" si="215"/>
        <v>0.593918388761984</v>
      </c>
      <c r="AB480" s="9">
        <v>3.5000000000000003E-2</v>
      </c>
      <c r="AC480" s="97">
        <f t="shared" si="198"/>
        <v>556</v>
      </c>
      <c r="AD480" s="31">
        <f t="shared" si="216"/>
        <v>1.129853970022382</v>
      </c>
      <c r="AE480" s="16">
        <v>0.99460734748904622</v>
      </c>
      <c r="AF480" s="8">
        <f t="shared" si="217"/>
        <v>177</v>
      </c>
      <c r="AG480" s="31">
        <f t="shared" si="218"/>
        <v>-0.196129071479999</v>
      </c>
      <c r="AH480" s="12">
        <v>2.3026666666666666</v>
      </c>
      <c r="AI480" s="97">
        <f t="shared" si="199"/>
        <v>260</v>
      </c>
      <c r="AJ480" s="31">
        <f t="shared" si="219"/>
        <v>-0.20470311466423319</v>
      </c>
      <c r="AK480" s="11">
        <v>190203.75316310098</v>
      </c>
      <c r="AL480" s="36"/>
    </row>
    <row r="481" spans="1:38" x14ac:dyDescent="0.3">
      <c r="A481" t="s">
        <v>1003</v>
      </c>
      <c r="B481" s="3" t="s">
        <v>979</v>
      </c>
      <c r="C481" s="4" t="s">
        <v>61</v>
      </c>
      <c r="D481" s="5" t="s">
        <v>44</v>
      </c>
      <c r="E481" s="34">
        <f t="shared" si="200"/>
        <v>3.880560395449856</v>
      </c>
      <c r="F481" s="6">
        <f t="shared" si="201"/>
        <v>15.815420532686746</v>
      </c>
      <c r="G481" s="7">
        <f t="shared" si="202"/>
        <v>475</v>
      </c>
      <c r="H481" s="97">
        <f t="shared" si="203"/>
        <v>374</v>
      </c>
      <c r="I481" s="31">
        <f t="shared" si="204"/>
        <v>0.21811003940881574</v>
      </c>
      <c r="J481" s="9">
        <v>6.5348192329827803E-2</v>
      </c>
      <c r="K481" s="8">
        <f t="shared" si="205"/>
        <v>322</v>
      </c>
      <c r="L481" s="31">
        <f t="shared" si="206"/>
        <v>0.35133797575271863</v>
      </c>
      <c r="M481" s="9">
        <v>2.9858364169962997E-2</v>
      </c>
      <c r="N481" s="8">
        <f t="shared" si="207"/>
        <v>433</v>
      </c>
      <c r="O481" s="31">
        <f t="shared" si="208"/>
        <v>0.68411910139740495</v>
      </c>
      <c r="P481" s="9">
        <v>1.6371443907675792E-2</v>
      </c>
      <c r="Q481" s="8">
        <f t="shared" si="209"/>
        <v>386</v>
      </c>
      <c r="R481" s="31">
        <f t="shared" si="210"/>
        <v>5.302226144051659E-2</v>
      </c>
      <c r="S481" s="10">
        <v>0</v>
      </c>
      <c r="T481" s="8">
        <f t="shared" si="211"/>
        <v>389</v>
      </c>
      <c r="U481" s="31">
        <f t="shared" si="212"/>
        <v>0.5446231740712999</v>
      </c>
      <c r="V481" s="16">
        <v>4.0295232395770993E-2</v>
      </c>
      <c r="W481" s="97">
        <f t="shared" si="197"/>
        <v>474</v>
      </c>
      <c r="X481" s="31">
        <f t="shared" si="213"/>
        <v>1.0011593991206398</v>
      </c>
      <c r="Y481" s="11">
        <v>167963</v>
      </c>
      <c r="Z481" s="8">
        <f t="shared" si="214"/>
        <v>442</v>
      </c>
      <c r="AA481" s="31">
        <f t="shared" si="215"/>
        <v>0.65459036327054398</v>
      </c>
      <c r="AB481" s="9">
        <v>3.4000000000000002E-2</v>
      </c>
      <c r="AC481" s="97">
        <f t="shared" si="198"/>
        <v>509</v>
      </c>
      <c r="AD481" s="31">
        <f t="shared" si="216"/>
        <v>0.89264548160331292</v>
      </c>
      <c r="AE481" s="16">
        <v>0.98138648688260299</v>
      </c>
      <c r="AF481" s="8">
        <f t="shared" si="217"/>
        <v>171</v>
      </c>
      <c r="AG481" s="31">
        <f t="shared" si="218"/>
        <v>-0.21236309468643688</v>
      </c>
      <c r="AH481" s="12">
        <v>2.3203333333333336</v>
      </c>
      <c r="AI481" s="97">
        <f t="shared" si="199"/>
        <v>374</v>
      </c>
      <c r="AJ481" s="31">
        <f t="shared" si="219"/>
        <v>-0.15548246229054521</v>
      </c>
      <c r="AK481" s="11">
        <v>252313.8038503094</v>
      </c>
      <c r="AL481" s="36"/>
    </row>
    <row r="482" spans="1:38" x14ac:dyDescent="0.3">
      <c r="A482" t="s">
        <v>934</v>
      </c>
      <c r="B482" s="3" t="s">
        <v>793</v>
      </c>
      <c r="C482" s="4" t="s">
        <v>47</v>
      </c>
      <c r="D482" s="5" t="s">
        <v>44</v>
      </c>
      <c r="E482" s="34">
        <f t="shared" si="200"/>
        <v>3.9004462917835241</v>
      </c>
      <c r="F482" s="6">
        <f t="shared" si="201"/>
        <v>15.752002935730056</v>
      </c>
      <c r="G482" s="7">
        <f t="shared" si="202"/>
        <v>476</v>
      </c>
      <c r="H482" s="97">
        <f t="shared" si="203"/>
        <v>456</v>
      </c>
      <c r="I482" s="31">
        <f t="shared" si="204"/>
        <v>0.57625033374686851</v>
      </c>
      <c r="J482" s="9">
        <v>9.5519672503979969E-2</v>
      </c>
      <c r="K482" s="8">
        <f t="shared" si="205"/>
        <v>231</v>
      </c>
      <c r="L482" s="31">
        <f t="shared" si="206"/>
        <v>2.1444353196013295E-2</v>
      </c>
      <c r="M482" s="9">
        <v>4.0983606557377046E-2</v>
      </c>
      <c r="N482" s="8">
        <f t="shared" si="207"/>
        <v>406</v>
      </c>
      <c r="O482" s="31">
        <f t="shared" si="208"/>
        <v>0.64571298959134127</v>
      </c>
      <c r="P482" s="9">
        <v>1.8925518925518924E-2</v>
      </c>
      <c r="Q482" s="8">
        <f t="shared" si="209"/>
        <v>386</v>
      </c>
      <c r="R482" s="31">
        <f t="shared" si="210"/>
        <v>5.302226144051659E-2</v>
      </c>
      <c r="S482" s="10">
        <v>0</v>
      </c>
      <c r="T482" s="8">
        <f t="shared" si="211"/>
        <v>534</v>
      </c>
      <c r="U482" s="31">
        <f t="shared" si="212"/>
        <v>0.92818148020749058</v>
      </c>
      <c r="V482" s="16">
        <v>1.5443175638934204E-2</v>
      </c>
      <c r="W482" s="97">
        <f t="shared" si="197"/>
        <v>482</v>
      </c>
      <c r="X482" s="31">
        <f t="shared" si="213"/>
        <v>1.067674237625442</v>
      </c>
      <c r="Y482" s="11">
        <v>171029</v>
      </c>
      <c r="Z482" s="8">
        <f t="shared" si="214"/>
        <v>508</v>
      </c>
      <c r="AA482" s="31">
        <f t="shared" si="215"/>
        <v>0.83660628679622395</v>
      </c>
      <c r="AB482" s="9">
        <v>3.1E-2</v>
      </c>
      <c r="AC482" s="97">
        <f t="shared" si="198"/>
        <v>282</v>
      </c>
      <c r="AD482" s="31">
        <f t="shared" si="216"/>
        <v>0.27891222846533159</v>
      </c>
      <c r="AE482" s="16">
        <v>0.94717994628469115</v>
      </c>
      <c r="AF482" s="8">
        <f t="shared" si="217"/>
        <v>234</v>
      </c>
      <c r="AG482" s="31">
        <f t="shared" si="218"/>
        <v>-8.3716118333534692E-2</v>
      </c>
      <c r="AH482" s="12">
        <v>2.1803333333333335</v>
      </c>
      <c r="AI482" s="97">
        <f t="shared" si="199"/>
        <v>381</v>
      </c>
      <c r="AJ482" s="31">
        <f t="shared" si="219"/>
        <v>-0.15263133798063441</v>
      </c>
      <c r="AK482" s="11">
        <v>255911.55127672825</v>
      </c>
      <c r="AL482" s="36"/>
    </row>
    <row r="483" spans="1:38" x14ac:dyDescent="0.3">
      <c r="A483" t="s">
        <v>62</v>
      </c>
      <c r="B483" s="3" t="s">
        <v>604</v>
      </c>
      <c r="C483" s="4" t="s">
        <v>143</v>
      </c>
      <c r="D483" s="5" t="s">
        <v>44</v>
      </c>
      <c r="E483" s="34">
        <f t="shared" si="200"/>
        <v>3.9197574883809168</v>
      </c>
      <c r="F483" s="6">
        <f t="shared" si="201"/>
        <v>15.690418098817709</v>
      </c>
      <c r="G483" s="7">
        <f t="shared" si="202"/>
        <v>477</v>
      </c>
      <c r="H483" s="97">
        <f t="shared" si="203"/>
        <v>255</v>
      </c>
      <c r="I483" s="31">
        <f t="shared" si="204"/>
        <v>-0.11736954198837131</v>
      </c>
      <c r="J483" s="9">
        <v>3.7085760821900626E-2</v>
      </c>
      <c r="K483" s="8">
        <f t="shared" si="205"/>
        <v>337</v>
      </c>
      <c r="L483" s="31">
        <f t="shared" si="206"/>
        <v>0.38011974388185477</v>
      </c>
      <c r="M483" s="9">
        <v>2.8887735685867496E-2</v>
      </c>
      <c r="N483" s="8">
        <f t="shared" si="207"/>
        <v>398</v>
      </c>
      <c r="O483" s="31">
        <f t="shared" si="208"/>
        <v>0.62227024913501161</v>
      </c>
      <c r="P483" s="9">
        <v>2.0484503028143926E-2</v>
      </c>
      <c r="Q483" s="8">
        <f t="shared" si="209"/>
        <v>262</v>
      </c>
      <c r="R483" s="31">
        <f t="shared" si="210"/>
        <v>4.8717690117132728E-2</v>
      </c>
      <c r="S483" s="10">
        <v>0.3624282694050136</v>
      </c>
      <c r="T483" s="8">
        <f t="shared" si="211"/>
        <v>453</v>
      </c>
      <c r="U483" s="31">
        <f t="shared" si="212"/>
        <v>0.66836481933096514</v>
      </c>
      <c r="V483" s="16">
        <v>3.2277587250353033E-2</v>
      </c>
      <c r="W483" s="97">
        <f t="shared" si="197"/>
        <v>483</v>
      </c>
      <c r="X483" s="31">
        <f t="shared" si="213"/>
        <v>1.0772631347614898</v>
      </c>
      <c r="Y483" s="11">
        <v>171471</v>
      </c>
      <c r="Z483" s="8">
        <f t="shared" si="214"/>
        <v>415</v>
      </c>
      <c r="AA483" s="31">
        <f t="shared" si="215"/>
        <v>0.593918388761984</v>
      </c>
      <c r="AB483" s="9">
        <v>3.5000000000000003E-2</v>
      </c>
      <c r="AC483" s="97">
        <f t="shared" si="198"/>
        <v>440</v>
      </c>
      <c r="AD483" s="31">
        <f t="shared" si="216"/>
        <v>0.70732639979470635</v>
      </c>
      <c r="AE483" s="16">
        <v>0.97105769230769234</v>
      </c>
      <c r="AF483" s="8">
        <f t="shared" si="217"/>
        <v>488</v>
      </c>
      <c r="AG483" s="31">
        <f t="shared" si="218"/>
        <v>0.60760822840098938</v>
      </c>
      <c r="AH483" s="12">
        <v>1.4279999999999999</v>
      </c>
      <c r="AI483" s="97">
        <f t="shared" si="199"/>
        <v>472</v>
      </c>
      <c r="AJ483" s="31">
        <f t="shared" si="219"/>
        <v>-6.2771204375964923E-2</v>
      </c>
      <c r="AK483" s="11">
        <v>369303.33264874661</v>
      </c>
      <c r="AL483" s="36"/>
    </row>
    <row r="484" spans="1:38" x14ac:dyDescent="0.3">
      <c r="A484" t="s">
        <v>579</v>
      </c>
      <c r="B484" s="3" t="s">
        <v>1085</v>
      </c>
      <c r="C484" s="4" t="s">
        <v>101</v>
      </c>
      <c r="D484" s="5" t="s">
        <v>33</v>
      </c>
      <c r="E484" s="34">
        <f t="shared" si="200"/>
        <v>3.9512232941922871</v>
      </c>
      <c r="F484" s="6">
        <f t="shared" si="201"/>
        <v>15.590071312463179</v>
      </c>
      <c r="G484" s="7">
        <f t="shared" si="202"/>
        <v>478</v>
      </c>
      <c r="H484" s="97">
        <f t="shared" si="203"/>
        <v>449</v>
      </c>
      <c r="I484" s="31">
        <f t="shared" si="204"/>
        <v>0.51831514169341009</v>
      </c>
      <c r="J484" s="9">
        <v>9.0638930163447151E-2</v>
      </c>
      <c r="K484" s="8">
        <f t="shared" si="205"/>
        <v>268</v>
      </c>
      <c r="L484" s="31">
        <f t="shared" si="206"/>
        <v>0.15625625064694573</v>
      </c>
      <c r="M484" s="9">
        <v>3.643724696356275E-2</v>
      </c>
      <c r="N484" s="8">
        <f t="shared" si="207"/>
        <v>410</v>
      </c>
      <c r="O484" s="31">
        <f t="shared" si="208"/>
        <v>0.6495883874373406</v>
      </c>
      <c r="P484" s="9">
        <v>1.8667798048366567E-2</v>
      </c>
      <c r="Q484" s="8">
        <f t="shared" si="209"/>
        <v>336</v>
      </c>
      <c r="R484" s="31">
        <f t="shared" si="210"/>
        <v>5.1224345953115751E-2</v>
      </c>
      <c r="S484" s="10">
        <v>0.15137753557372086</v>
      </c>
      <c r="T484" s="8">
        <f t="shared" si="211"/>
        <v>545</v>
      </c>
      <c r="U484" s="31">
        <f t="shared" si="212"/>
        <v>0.97497369825379188</v>
      </c>
      <c r="V484" s="16">
        <v>1.2411347517730497E-2</v>
      </c>
      <c r="W484" s="97">
        <f t="shared" si="197"/>
        <v>488</v>
      </c>
      <c r="X484" s="31">
        <f t="shared" si="213"/>
        <v>1.1250123714050222</v>
      </c>
      <c r="Y484" s="11">
        <v>173672</v>
      </c>
      <c r="Z484" s="8">
        <f t="shared" si="214"/>
        <v>396</v>
      </c>
      <c r="AA484" s="31">
        <f t="shared" si="215"/>
        <v>0.53324641425342412</v>
      </c>
      <c r="AB484" s="9">
        <v>3.6000000000000004E-2</v>
      </c>
      <c r="AC484" s="97">
        <f t="shared" si="198"/>
        <v>341</v>
      </c>
      <c r="AD484" s="31">
        <f t="shared" si="216"/>
        <v>0.43406574848452917</v>
      </c>
      <c r="AE484" s="16">
        <v>0.95582745748652009</v>
      </c>
      <c r="AF484" s="8">
        <f t="shared" si="217"/>
        <v>338</v>
      </c>
      <c r="AG484" s="31">
        <f t="shared" si="218"/>
        <v>0.12058753220786038</v>
      </c>
      <c r="AH484" s="12">
        <v>1.9579999999999995</v>
      </c>
      <c r="AI484" s="97">
        <f t="shared" si="199"/>
        <v>473</v>
      </c>
      <c r="AJ484" s="31">
        <f t="shared" si="219"/>
        <v>-6.2709610927961124E-2</v>
      </c>
      <c r="AK484" s="11">
        <v>369381.05555555556</v>
      </c>
      <c r="AL484" s="36"/>
    </row>
    <row r="485" spans="1:38" x14ac:dyDescent="0.3">
      <c r="A485" t="s">
        <v>761</v>
      </c>
      <c r="B485" s="3" t="s">
        <v>929</v>
      </c>
      <c r="C485" s="4" t="s">
        <v>115</v>
      </c>
      <c r="D485" s="5" t="s">
        <v>33</v>
      </c>
      <c r="E485" s="34">
        <f t="shared" si="200"/>
        <v>3.9861024945610404</v>
      </c>
      <c r="F485" s="6">
        <f t="shared" si="201"/>
        <v>15.478838957931982</v>
      </c>
      <c r="G485" s="7">
        <f t="shared" si="202"/>
        <v>479</v>
      </c>
      <c r="H485" s="97">
        <f t="shared" si="203"/>
        <v>303</v>
      </c>
      <c r="I485" s="31">
        <f t="shared" si="204"/>
        <v>4.2623724404924387E-2</v>
      </c>
      <c r="J485" s="9">
        <v>5.0564371693948118E-2</v>
      </c>
      <c r="K485" s="8">
        <f t="shared" si="205"/>
        <v>309</v>
      </c>
      <c r="L485" s="31">
        <f t="shared" si="206"/>
        <v>0.30755641301367803</v>
      </c>
      <c r="M485" s="9">
        <v>3.1334841628959276E-2</v>
      </c>
      <c r="N485" s="8">
        <f t="shared" si="207"/>
        <v>382</v>
      </c>
      <c r="O485" s="31">
        <f t="shared" si="208"/>
        <v>0.56503796120639049</v>
      </c>
      <c r="P485" s="9">
        <v>2.4290552376503561E-2</v>
      </c>
      <c r="Q485" s="8">
        <f t="shared" si="209"/>
        <v>319</v>
      </c>
      <c r="R485" s="31">
        <f t="shared" si="210"/>
        <v>5.0667856788062487E-2</v>
      </c>
      <c r="S485" s="10">
        <v>0.19823177258851049</v>
      </c>
      <c r="T485" s="8">
        <f t="shared" si="211"/>
        <v>499</v>
      </c>
      <c r="U485" s="31">
        <f t="shared" si="212"/>
        <v>0.78084068100628046</v>
      </c>
      <c r="V485" s="16">
        <v>2.4989890820865345E-2</v>
      </c>
      <c r="W485" s="97">
        <f t="shared" si="197"/>
        <v>499</v>
      </c>
      <c r="X485" s="31">
        <f t="shared" si="213"/>
        <v>1.3415869417877493</v>
      </c>
      <c r="Y485" s="11">
        <v>183655</v>
      </c>
      <c r="Z485" s="8">
        <f t="shared" si="214"/>
        <v>366</v>
      </c>
      <c r="AA485" s="31">
        <f t="shared" si="215"/>
        <v>0.47257443974486407</v>
      </c>
      <c r="AB485" s="9">
        <v>3.7000000000000005E-2</v>
      </c>
      <c r="AC485" s="97">
        <f t="shared" si="198"/>
        <v>442</v>
      </c>
      <c r="AD485" s="31">
        <f t="shared" si="216"/>
        <v>0.71265417386812202</v>
      </c>
      <c r="AE485" s="16">
        <v>0.97135463681771683</v>
      </c>
      <c r="AF485" s="8">
        <f t="shared" si="217"/>
        <v>296</v>
      </c>
      <c r="AG485" s="31">
        <f t="shared" si="218"/>
        <v>4.7993881265865256E-2</v>
      </c>
      <c r="AH485" s="12">
        <v>2.0369999999999999</v>
      </c>
      <c r="AI485" s="97">
        <f t="shared" si="199"/>
        <v>388</v>
      </c>
      <c r="AJ485" s="31">
        <f t="shared" si="219"/>
        <v>-0.14721225804617949</v>
      </c>
      <c r="AK485" s="11">
        <v>262749.72414066526</v>
      </c>
      <c r="AL485" s="36"/>
    </row>
    <row r="486" spans="1:38" x14ac:dyDescent="0.3">
      <c r="A486" t="s">
        <v>459</v>
      </c>
      <c r="B486" s="3" t="s">
        <v>1079</v>
      </c>
      <c r="C486" s="4" t="s">
        <v>143</v>
      </c>
      <c r="D486" s="5" t="s">
        <v>44</v>
      </c>
      <c r="E486" s="34">
        <f t="shared" si="200"/>
        <v>3.9865896002310288</v>
      </c>
      <c r="F486" s="6">
        <f t="shared" si="201"/>
        <v>15.477285541855768</v>
      </c>
      <c r="G486" s="7">
        <f t="shared" si="202"/>
        <v>480</v>
      </c>
      <c r="H486" s="97">
        <f t="shared" si="203"/>
        <v>89</v>
      </c>
      <c r="I486" s="31">
        <f t="shared" si="204"/>
        <v>-0.69052515372562051</v>
      </c>
      <c r="J486" s="9">
        <v>-1.1199655395218611E-2</v>
      </c>
      <c r="K486" s="8">
        <f t="shared" si="205"/>
        <v>516</v>
      </c>
      <c r="L486" s="31">
        <f t="shared" si="206"/>
        <v>1.0427599859402263</v>
      </c>
      <c r="M486" s="9">
        <v>6.541037221616571E-3</v>
      </c>
      <c r="N486" s="8">
        <f t="shared" si="207"/>
        <v>496</v>
      </c>
      <c r="O486" s="31">
        <f t="shared" si="208"/>
        <v>0.82810281325079071</v>
      </c>
      <c r="P486" s="9">
        <v>6.7962699541646906E-3</v>
      </c>
      <c r="Q486" s="8">
        <f t="shared" si="209"/>
        <v>373</v>
      </c>
      <c r="R486" s="31">
        <f t="shared" si="210"/>
        <v>5.2375505302977382E-2</v>
      </c>
      <c r="S486" s="10">
        <v>5.4454367240252669E-2</v>
      </c>
      <c r="T486" s="8">
        <f t="shared" si="211"/>
        <v>498</v>
      </c>
      <c r="U486" s="31">
        <f t="shared" si="212"/>
        <v>0.78025831500391696</v>
      </c>
      <c r="V486" s="16">
        <v>2.5027624309392264E-2</v>
      </c>
      <c r="W486" s="97">
        <v>338</v>
      </c>
      <c r="X486" s="31">
        <f t="shared" si="213"/>
        <v>0.9510020910243896</v>
      </c>
      <c r="Y486" s="11">
        <v>165651</v>
      </c>
      <c r="Z486" s="8">
        <f t="shared" si="214"/>
        <v>317</v>
      </c>
      <c r="AA486" s="31">
        <f t="shared" si="215"/>
        <v>0.35123049072774454</v>
      </c>
      <c r="AB486" s="9">
        <v>3.9E-2</v>
      </c>
      <c r="AC486" s="97">
        <v>338</v>
      </c>
      <c r="AD486" s="31">
        <f t="shared" si="216"/>
        <v>0.99951331700012247</v>
      </c>
      <c r="AE486" s="16">
        <v>0.98734278618921734</v>
      </c>
      <c r="AF486" s="8">
        <f t="shared" si="217"/>
        <v>237</v>
      </c>
      <c r="AG486" s="31">
        <f t="shared" si="218"/>
        <v>-7.8202676489838682E-2</v>
      </c>
      <c r="AH486" s="12">
        <v>2.1743333333333332</v>
      </c>
      <c r="AI486" s="97">
        <v>338</v>
      </c>
      <c r="AJ486" s="31">
        <f t="shared" si="219"/>
        <v>-0.17760388404041869</v>
      </c>
      <c r="AK486" s="11">
        <v>224399.45164452191</v>
      </c>
      <c r="AL486" s="36"/>
    </row>
    <row r="487" spans="1:38" x14ac:dyDescent="0.3">
      <c r="A487" t="s">
        <v>326</v>
      </c>
      <c r="B487" s="3" t="s">
        <v>498</v>
      </c>
      <c r="C487" s="4" t="s">
        <v>295</v>
      </c>
      <c r="D487" s="5" t="s">
        <v>33</v>
      </c>
      <c r="E487" s="34">
        <f t="shared" si="200"/>
        <v>4.0112118190139023</v>
      </c>
      <c r="F487" s="6">
        <f t="shared" si="201"/>
        <v>15.398763461646189</v>
      </c>
      <c r="G487" s="7">
        <f t="shared" si="202"/>
        <v>481</v>
      </c>
      <c r="H487" s="97">
        <f t="shared" si="203"/>
        <v>60</v>
      </c>
      <c r="I487" s="31">
        <f t="shared" si="204"/>
        <v>-0.84842369930491701</v>
      </c>
      <c r="J487" s="9">
        <v>-2.4501796798431896E-2</v>
      </c>
      <c r="K487" s="8">
        <f t="shared" si="205"/>
        <v>232</v>
      </c>
      <c r="L487" s="31">
        <f t="shared" si="206"/>
        <v>2.5855515206740981E-2</v>
      </c>
      <c r="M487" s="9">
        <v>4.0834845735027221E-2</v>
      </c>
      <c r="N487" s="8">
        <f t="shared" si="207"/>
        <v>432</v>
      </c>
      <c r="O487" s="31">
        <f t="shared" si="208"/>
        <v>0.68398431979855789</v>
      </c>
      <c r="P487" s="9">
        <v>1.6380407124681935E-2</v>
      </c>
      <c r="Q487" s="8">
        <f t="shared" si="209"/>
        <v>386</v>
      </c>
      <c r="R487" s="31">
        <f t="shared" si="210"/>
        <v>5.302226144051659E-2</v>
      </c>
      <c r="S487" s="10">
        <v>0</v>
      </c>
      <c r="T487" s="8">
        <f t="shared" si="211"/>
        <v>460</v>
      </c>
      <c r="U487" s="31">
        <f t="shared" si="212"/>
        <v>0.67960299360365628</v>
      </c>
      <c r="V487" s="16">
        <v>3.1549427436316897E-2</v>
      </c>
      <c r="W487" s="97">
        <f t="shared" ref="W487:W506" si="220">RANK(Y487,Y$7:Y$570,1)</f>
        <v>491</v>
      </c>
      <c r="X487" s="31">
        <f t="shared" si="213"/>
        <v>1.2225284180713909</v>
      </c>
      <c r="Y487" s="11">
        <v>178167</v>
      </c>
      <c r="Z487" s="8">
        <f t="shared" si="214"/>
        <v>523</v>
      </c>
      <c r="AA487" s="31">
        <f t="shared" si="215"/>
        <v>0.89727826130478394</v>
      </c>
      <c r="AB487" s="9">
        <v>0.03</v>
      </c>
      <c r="AC487" s="97">
        <f t="shared" ref="AC487:AC506" si="221">RANK(AE487,AE$7:AE$570,1)</f>
        <v>462</v>
      </c>
      <c r="AD487" s="31">
        <f t="shared" si="216"/>
        <v>0.75863313159959755</v>
      </c>
      <c r="AE487" s="16">
        <v>0.97391728284716017</v>
      </c>
      <c r="AF487" s="8">
        <f t="shared" si="217"/>
        <v>174</v>
      </c>
      <c r="AG487" s="31">
        <f t="shared" si="218"/>
        <v>-0.20470553657019233</v>
      </c>
      <c r="AH487" s="12">
        <v>2.3119999999999998</v>
      </c>
      <c r="AI487" s="97">
        <f t="shared" ref="AI487:AI506" si="222">RANK(AK487,AK$7:AK$570,1)</f>
        <v>430</v>
      </c>
      <c r="AJ487" s="31">
        <f t="shared" si="219"/>
        <v>-0.10807654655003339</v>
      </c>
      <c r="AK487" s="11">
        <v>312133.89333556598</v>
      </c>
      <c r="AL487" s="36"/>
    </row>
    <row r="488" spans="1:38" x14ac:dyDescent="0.3">
      <c r="A488" t="s">
        <v>320</v>
      </c>
      <c r="B488" s="3" t="s">
        <v>891</v>
      </c>
      <c r="C488" s="4" t="s">
        <v>295</v>
      </c>
      <c r="D488" s="5" t="s">
        <v>33</v>
      </c>
      <c r="E488" s="34">
        <f t="shared" si="200"/>
        <v>4.0622290256840108</v>
      </c>
      <c r="F488" s="6">
        <f t="shared" si="201"/>
        <v>15.236065809190698</v>
      </c>
      <c r="G488" s="7">
        <f t="shared" si="202"/>
        <v>482</v>
      </c>
      <c r="H488" s="97">
        <f t="shared" si="203"/>
        <v>510</v>
      </c>
      <c r="I488" s="31">
        <f t="shared" si="204"/>
        <v>1.1051395401195352</v>
      </c>
      <c r="J488" s="9">
        <v>0.14007587144799949</v>
      </c>
      <c r="K488" s="8">
        <f t="shared" si="205"/>
        <v>409</v>
      </c>
      <c r="L488" s="31">
        <f t="shared" si="206"/>
        <v>0.5928432335172682</v>
      </c>
      <c r="M488" s="9">
        <v>2.1713906845682081E-2</v>
      </c>
      <c r="N488" s="8">
        <f t="shared" si="207"/>
        <v>353</v>
      </c>
      <c r="O488" s="31">
        <f t="shared" si="208"/>
        <v>0.48961181463848918</v>
      </c>
      <c r="P488" s="9">
        <v>2.9306525813596863E-2</v>
      </c>
      <c r="Q488" s="8">
        <f t="shared" si="209"/>
        <v>369</v>
      </c>
      <c r="R488" s="31">
        <f t="shared" si="210"/>
        <v>5.2276591569235198E-2</v>
      </c>
      <c r="S488" s="10">
        <v>6.278252134605726E-2</v>
      </c>
      <c r="T488" s="8">
        <f t="shared" si="211"/>
        <v>404</v>
      </c>
      <c r="U488" s="31">
        <f t="shared" si="212"/>
        <v>0.58336050751344681</v>
      </c>
      <c r="V488" s="16">
        <v>3.7785307844766962E-2</v>
      </c>
      <c r="W488" s="97">
        <f t="shared" si="220"/>
        <v>480</v>
      </c>
      <c r="X488" s="31">
        <f t="shared" si="213"/>
        <v>1.0334188788520948</v>
      </c>
      <c r="Y488" s="11">
        <v>169450</v>
      </c>
      <c r="Z488" s="8">
        <f t="shared" si="214"/>
        <v>492</v>
      </c>
      <c r="AA488" s="31">
        <f t="shared" si="215"/>
        <v>0.77593431228766396</v>
      </c>
      <c r="AB488" s="9">
        <v>3.2000000000000001E-2</v>
      </c>
      <c r="AC488" s="97">
        <f t="shared" si="221"/>
        <v>467</v>
      </c>
      <c r="AD488" s="31">
        <f t="shared" si="216"/>
        <v>0.77139234325572503</v>
      </c>
      <c r="AE488" s="16">
        <v>0.97462841995645177</v>
      </c>
      <c r="AF488" s="8">
        <f t="shared" si="217"/>
        <v>203</v>
      </c>
      <c r="AG488" s="31">
        <f t="shared" si="218"/>
        <v>-0.13333709492679677</v>
      </c>
      <c r="AH488" s="12">
        <v>2.2343333333333333</v>
      </c>
      <c r="AI488" s="97">
        <f t="shared" si="222"/>
        <v>397</v>
      </c>
      <c r="AJ488" s="31">
        <f t="shared" si="219"/>
        <v>-0.13970736844058365</v>
      </c>
      <c r="AK488" s="11">
        <v>272219.91706428933</v>
      </c>
      <c r="AL488" s="36"/>
    </row>
    <row r="489" spans="1:38" x14ac:dyDescent="0.3">
      <c r="A489" t="s">
        <v>699</v>
      </c>
      <c r="B489" s="3" t="s">
        <v>633</v>
      </c>
      <c r="C489" s="4" t="s">
        <v>32</v>
      </c>
      <c r="D489" s="5" t="s">
        <v>33</v>
      </c>
      <c r="E489" s="34">
        <f t="shared" si="200"/>
        <v>4.0747977127321802</v>
      </c>
      <c r="F489" s="6">
        <f t="shared" si="201"/>
        <v>15.195983334852036</v>
      </c>
      <c r="G489" s="7">
        <f t="shared" si="202"/>
        <v>483</v>
      </c>
      <c r="H489" s="97">
        <f t="shared" si="203"/>
        <v>252</v>
      </c>
      <c r="I489" s="31">
        <f t="shared" si="204"/>
        <v>-0.12609091301708963</v>
      </c>
      <c r="J489" s="9">
        <v>3.6351030110935101E-2</v>
      </c>
      <c r="K489" s="8">
        <f t="shared" si="205"/>
        <v>468</v>
      </c>
      <c r="L489" s="31">
        <f t="shared" si="206"/>
        <v>0.76319491402695727</v>
      </c>
      <c r="M489" s="9">
        <v>1.5969013318836642E-2</v>
      </c>
      <c r="N489" s="8">
        <f t="shared" si="207"/>
        <v>408</v>
      </c>
      <c r="O489" s="31">
        <f t="shared" si="208"/>
        <v>0.64602690849498678</v>
      </c>
      <c r="P489" s="9">
        <v>1.8904642757853769E-2</v>
      </c>
      <c r="Q489" s="8">
        <f t="shared" si="209"/>
        <v>346</v>
      </c>
      <c r="R489" s="31">
        <f t="shared" si="210"/>
        <v>5.1603329285569398E-2</v>
      </c>
      <c r="S489" s="10">
        <v>0.11946860365096054</v>
      </c>
      <c r="T489" s="8">
        <f t="shared" si="211"/>
        <v>432</v>
      </c>
      <c r="U489" s="31">
        <f t="shared" si="212"/>
        <v>0.62379748559837056</v>
      </c>
      <c r="V489" s="16">
        <v>3.5165257494235207E-2</v>
      </c>
      <c r="W489" s="97">
        <f t="shared" si="220"/>
        <v>501</v>
      </c>
      <c r="X489" s="31">
        <f t="shared" si="213"/>
        <v>1.398794909542858</v>
      </c>
      <c r="Y489" s="11">
        <v>186292</v>
      </c>
      <c r="Z489" s="8">
        <f t="shared" si="214"/>
        <v>415</v>
      </c>
      <c r="AA489" s="31">
        <f t="shared" si="215"/>
        <v>0.593918388761984</v>
      </c>
      <c r="AB489" s="9">
        <v>3.5000000000000003E-2</v>
      </c>
      <c r="AC489" s="97">
        <f t="shared" si="221"/>
        <v>374</v>
      </c>
      <c r="AD489" s="31">
        <f t="shared" si="216"/>
        <v>0.52452841944487882</v>
      </c>
      <c r="AE489" s="16">
        <v>0.9608694118062171</v>
      </c>
      <c r="AF489" s="8">
        <f t="shared" si="217"/>
        <v>449</v>
      </c>
      <c r="AG489" s="31">
        <f t="shared" si="218"/>
        <v>0.4324032987013226</v>
      </c>
      <c r="AH489" s="12">
        <v>1.6186666666666667</v>
      </c>
      <c r="AI489" s="97">
        <f t="shared" si="222"/>
        <v>419</v>
      </c>
      <c r="AJ489" s="31">
        <f t="shared" si="219"/>
        <v>-0.12499421329705974</v>
      </c>
      <c r="AK489" s="11">
        <v>290786.00198317884</v>
      </c>
      <c r="AL489" s="36"/>
    </row>
    <row r="490" spans="1:38" x14ac:dyDescent="0.3">
      <c r="A490" t="s">
        <v>894</v>
      </c>
      <c r="B490" s="3" t="s">
        <v>478</v>
      </c>
      <c r="C490" s="4" t="s">
        <v>47</v>
      </c>
      <c r="D490" s="5" t="s">
        <v>44</v>
      </c>
      <c r="E490" s="34">
        <f t="shared" si="200"/>
        <v>4.0839111899543257</v>
      </c>
      <c r="F490" s="6">
        <f t="shared" si="201"/>
        <v>15.166919780680255</v>
      </c>
      <c r="G490" s="7">
        <f t="shared" si="202"/>
        <v>484</v>
      </c>
      <c r="H490" s="97">
        <f t="shared" si="203"/>
        <v>94</v>
      </c>
      <c r="I490" s="31">
        <f t="shared" si="204"/>
        <v>-0.65960607343436473</v>
      </c>
      <c r="J490" s="9">
        <v>-8.5948816996620492E-3</v>
      </c>
      <c r="K490" s="8">
        <f t="shared" si="205"/>
        <v>331</v>
      </c>
      <c r="L490" s="31">
        <f t="shared" si="206"/>
        <v>0.37232890047910744</v>
      </c>
      <c r="M490" s="9">
        <v>2.9150471960022208E-2</v>
      </c>
      <c r="N490" s="8">
        <f t="shared" si="207"/>
        <v>339</v>
      </c>
      <c r="O490" s="31">
        <f t="shared" si="208"/>
        <v>0.45471280833334793</v>
      </c>
      <c r="P490" s="9">
        <v>3.1627372052903967E-2</v>
      </c>
      <c r="Q490" s="8">
        <f t="shared" si="209"/>
        <v>386</v>
      </c>
      <c r="R490" s="31">
        <f t="shared" si="210"/>
        <v>5.302226144051659E-2</v>
      </c>
      <c r="S490" s="10">
        <v>0</v>
      </c>
      <c r="T490" s="8">
        <f t="shared" si="211"/>
        <v>515</v>
      </c>
      <c r="U490" s="31">
        <f t="shared" si="212"/>
        <v>0.82998558564274083</v>
      </c>
      <c r="V490" s="16">
        <v>2.1805624074987668E-2</v>
      </c>
      <c r="W490" s="97">
        <f t="shared" si="220"/>
        <v>502</v>
      </c>
      <c r="X490" s="31">
        <f t="shared" si="213"/>
        <v>1.4073858671579598</v>
      </c>
      <c r="Y490" s="11">
        <v>186688</v>
      </c>
      <c r="Z490" s="8">
        <f t="shared" si="214"/>
        <v>508</v>
      </c>
      <c r="AA490" s="31">
        <f t="shared" si="215"/>
        <v>0.83660628679622395</v>
      </c>
      <c r="AB490" s="9">
        <v>3.1E-2</v>
      </c>
      <c r="AC490" s="97">
        <f t="shared" si="221"/>
        <v>416</v>
      </c>
      <c r="AD490" s="31">
        <f t="shared" si="216"/>
        <v>0.64135050943877725</v>
      </c>
      <c r="AE490" s="16">
        <v>0.96738051340235431</v>
      </c>
      <c r="AF490" s="8">
        <f t="shared" si="217"/>
        <v>211</v>
      </c>
      <c r="AG490" s="31">
        <f t="shared" si="218"/>
        <v>-0.12108500194080581</v>
      </c>
      <c r="AH490" s="12">
        <v>2.2209999999999996</v>
      </c>
      <c r="AI490" s="97">
        <f t="shared" si="222"/>
        <v>387</v>
      </c>
      <c r="AJ490" s="31">
        <f t="shared" si="219"/>
        <v>-0.14824634052489968</v>
      </c>
      <c r="AK490" s="11">
        <v>261444.84677576466</v>
      </c>
      <c r="AL490" s="36"/>
    </row>
    <row r="491" spans="1:38" x14ac:dyDescent="0.3">
      <c r="A491" t="s">
        <v>165</v>
      </c>
      <c r="B491" s="3" t="s">
        <v>1022</v>
      </c>
      <c r="C491" s="4" t="s">
        <v>40</v>
      </c>
      <c r="D491" s="5" t="s">
        <v>33</v>
      </c>
      <c r="E491" s="34">
        <f t="shared" si="200"/>
        <v>4.0912616889971574</v>
      </c>
      <c r="F491" s="6">
        <f t="shared" si="201"/>
        <v>15.143478494559316</v>
      </c>
      <c r="G491" s="7">
        <f t="shared" si="202"/>
        <v>485</v>
      </c>
      <c r="H491" s="97">
        <f t="shared" si="203"/>
        <v>128</v>
      </c>
      <c r="I491" s="31">
        <f t="shared" si="204"/>
        <v>-0.4930607562955554</v>
      </c>
      <c r="J491" s="9">
        <v>5.4357057924239172E-3</v>
      </c>
      <c r="K491" s="8">
        <f t="shared" si="205"/>
        <v>428</v>
      </c>
      <c r="L491" s="31">
        <f t="shared" si="206"/>
        <v>0.65330425603445996</v>
      </c>
      <c r="M491" s="9">
        <v>1.9674935842600515E-2</v>
      </c>
      <c r="N491" s="8">
        <f t="shared" si="207"/>
        <v>291</v>
      </c>
      <c r="O491" s="31">
        <f t="shared" si="208"/>
        <v>0.33327330501139391</v>
      </c>
      <c r="P491" s="9">
        <v>3.9703315881326355E-2</v>
      </c>
      <c r="Q491" s="8">
        <f t="shared" si="209"/>
        <v>386</v>
      </c>
      <c r="R491" s="31">
        <f t="shared" si="210"/>
        <v>5.302226144051659E-2</v>
      </c>
      <c r="S491" s="10">
        <v>0</v>
      </c>
      <c r="T491" s="8">
        <f t="shared" si="211"/>
        <v>462</v>
      </c>
      <c r="U491" s="31">
        <f t="shared" si="212"/>
        <v>0.68414232957743237</v>
      </c>
      <c r="V491" s="16">
        <v>3.1255308306437912E-2</v>
      </c>
      <c r="W491" s="97">
        <f t="shared" si="220"/>
        <v>508</v>
      </c>
      <c r="X491" s="31">
        <f t="shared" si="213"/>
        <v>1.5351221258390675</v>
      </c>
      <c r="Y491" s="11">
        <v>192576</v>
      </c>
      <c r="Z491" s="8">
        <f t="shared" si="214"/>
        <v>442</v>
      </c>
      <c r="AA491" s="31">
        <f t="shared" si="215"/>
        <v>0.65459036327054398</v>
      </c>
      <c r="AB491" s="9">
        <v>3.4000000000000002E-2</v>
      </c>
      <c r="AC491" s="97">
        <f t="shared" si="221"/>
        <v>465</v>
      </c>
      <c r="AD491" s="31">
        <f t="shared" si="216"/>
        <v>0.76685514478006556</v>
      </c>
      <c r="AE491" s="16">
        <v>0.97437553832902668</v>
      </c>
      <c r="AF491" s="8">
        <f t="shared" si="217"/>
        <v>358</v>
      </c>
      <c r="AG491" s="31">
        <f t="shared" si="218"/>
        <v>0.16683918322997457</v>
      </c>
      <c r="AH491" s="12">
        <v>1.9076666666666668</v>
      </c>
      <c r="AI491" s="97">
        <f t="shared" si="222"/>
        <v>462</v>
      </c>
      <c r="AJ491" s="31">
        <f t="shared" si="219"/>
        <v>-7.0058046656330031E-2</v>
      </c>
      <c r="AK491" s="11">
        <v>360108.28704173001</v>
      </c>
      <c r="AL491" s="36"/>
    </row>
    <row r="492" spans="1:38" x14ac:dyDescent="0.3">
      <c r="A492" t="s">
        <v>982</v>
      </c>
      <c r="B492" s="3" t="s">
        <v>1043</v>
      </c>
      <c r="C492" s="4" t="s">
        <v>32</v>
      </c>
      <c r="D492" s="5" t="s">
        <v>33</v>
      </c>
      <c r="E492" s="34">
        <f t="shared" si="200"/>
        <v>4.118148749734476</v>
      </c>
      <c r="F492" s="6">
        <f t="shared" si="201"/>
        <v>15.057733665531801</v>
      </c>
      <c r="G492" s="7">
        <f t="shared" si="202"/>
        <v>486</v>
      </c>
      <c r="H492" s="97">
        <f t="shared" si="203"/>
        <v>328</v>
      </c>
      <c r="I492" s="31">
        <f t="shared" si="204"/>
        <v>0.10715935040839</v>
      </c>
      <c r="J492" s="9">
        <v>5.600116669097277E-2</v>
      </c>
      <c r="K492" s="8">
        <f t="shared" si="205"/>
        <v>298</v>
      </c>
      <c r="L492" s="31">
        <f t="shared" si="206"/>
        <v>0.26288499235528762</v>
      </c>
      <c r="M492" s="9">
        <v>3.2841328413284132E-2</v>
      </c>
      <c r="N492" s="8">
        <f t="shared" si="207"/>
        <v>500</v>
      </c>
      <c r="O492" s="31">
        <f t="shared" si="208"/>
        <v>0.83425369176939546</v>
      </c>
      <c r="P492" s="9">
        <v>6.3872255489021952E-3</v>
      </c>
      <c r="Q492" s="8">
        <f t="shared" si="209"/>
        <v>386</v>
      </c>
      <c r="R492" s="31">
        <f t="shared" si="210"/>
        <v>5.302226144051659E-2</v>
      </c>
      <c r="S492" s="10">
        <v>0</v>
      </c>
      <c r="T492" s="8">
        <f t="shared" si="211"/>
        <v>512</v>
      </c>
      <c r="U492" s="31">
        <f t="shared" si="212"/>
        <v>0.81955796083794163</v>
      </c>
      <c r="V492" s="16">
        <v>2.2481265611990008E-2</v>
      </c>
      <c r="W492" s="97">
        <f t="shared" si="220"/>
        <v>500</v>
      </c>
      <c r="X492" s="31">
        <f t="shared" si="213"/>
        <v>1.3436479038418772</v>
      </c>
      <c r="Y492" s="11">
        <v>183750</v>
      </c>
      <c r="Z492" s="8">
        <f t="shared" si="214"/>
        <v>246</v>
      </c>
      <c r="AA492" s="31">
        <f t="shared" si="215"/>
        <v>0.16921456720206457</v>
      </c>
      <c r="AB492" s="9">
        <v>4.2000000000000003E-2</v>
      </c>
      <c r="AC492" s="97">
        <f t="shared" si="221"/>
        <v>477</v>
      </c>
      <c r="AD492" s="31">
        <f t="shared" si="216"/>
        <v>0.80423214336127247</v>
      </c>
      <c r="AE492" s="16">
        <v>0.97645875251509051</v>
      </c>
      <c r="AF492" s="8">
        <f t="shared" si="217"/>
        <v>348</v>
      </c>
      <c r="AG492" s="31">
        <f t="shared" si="218"/>
        <v>0.14662322980309014</v>
      </c>
      <c r="AH492" s="12">
        <v>1.9296666666666666</v>
      </c>
      <c r="AI492" s="97">
        <f t="shared" si="222"/>
        <v>396</v>
      </c>
      <c r="AJ492" s="31">
        <f t="shared" si="219"/>
        <v>-0.13978668744113606</v>
      </c>
      <c r="AK492" s="11">
        <v>272119.82681950007</v>
      </c>
      <c r="AL492" s="36"/>
    </row>
    <row r="493" spans="1:38" x14ac:dyDescent="0.3">
      <c r="A493" t="s">
        <v>343</v>
      </c>
      <c r="B493" s="3" t="s">
        <v>155</v>
      </c>
      <c r="C493" s="4" t="s">
        <v>101</v>
      </c>
      <c r="D493" s="5" t="s">
        <v>33</v>
      </c>
      <c r="E493" s="34">
        <f t="shared" si="200"/>
        <v>4.1184133516865087</v>
      </c>
      <c r="F493" s="6">
        <f t="shared" si="201"/>
        <v>15.056889830299715</v>
      </c>
      <c r="G493" s="7">
        <f t="shared" si="202"/>
        <v>487</v>
      </c>
      <c r="H493" s="97">
        <f t="shared" si="203"/>
        <v>408</v>
      </c>
      <c r="I493" s="31">
        <f t="shared" si="204"/>
        <v>0.34437207021700933</v>
      </c>
      <c r="J493" s="9">
        <v>7.5985119867732154E-2</v>
      </c>
      <c r="K493" s="8">
        <f t="shared" si="205"/>
        <v>334</v>
      </c>
      <c r="L493" s="31">
        <f t="shared" si="206"/>
        <v>0.37398437579648358</v>
      </c>
      <c r="M493" s="9">
        <v>2.9094643162758858E-2</v>
      </c>
      <c r="N493" s="8">
        <f t="shared" si="207"/>
        <v>369</v>
      </c>
      <c r="O493" s="31">
        <f t="shared" si="208"/>
        <v>0.52739940401526542</v>
      </c>
      <c r="P493" s="9">
        <v>2.6793583641812092E-2</v>
      </c>
      <c r="Q493" s="8">
        <f t="shared" si="209"/>
        <v>133</v>
      </c>
      <c r="R493" s="31">
        <f t="shared" si="210"/>
        <v>4.0095089082101215E-2</v>
      </c>
      <c r="S493" s="10">
        <v>1.0884179524937576</v>
      </c>
      <c r="T493" s="8">
        <f t="shared" si="211"/>
        <v>489</v>
      </c>
      <c r="U493" s="31">
        <f t="shared" si="212"/>
        <v>0.7343021140973055</v>
      </c>
      <c r="V493" s="16">
        <v>2.8005284015852047E-2</v>
      </c>
      <c r="W493" s="97">
        <f t="shared" si="220"/>
        <v>475</v>
      </c>
      <c r="X493" s="31">
        <f t="shared" si="213"/>
        <v>1.0200117783315574</v>
      </c>
      <c r="Y493" s="11">
        <v>168832</v>
      </c>
      <c r="Z493" s="8">
        <f t="shared" si="214"/>
        <v>492</v>
      </c>
      <c r="AA493" s="31">
        <f t="shared" si="215"/>
        <v>0.77593431228766396</v>
      </c>
      <c r="AB493" s="9">
        <v>3.2000000000000001E-2</v>
      </c>
      <c r="AC493" s="97">
        <f t="shared" si="221"/>
        <v>466</v>
      </c>
      <c r="AD493" s="31">
        <f t="shared" si="216"/>
        <v>0.76728338469876844</v>
      </c>
      <c r="AE493" s="16">
        <v>0.97439940636304612</v>
      </c>
      <c r="AF493" s="8">
        <f t="shared" si="217"/>
        <v>433</v>
      </c>
      <c r="AG493" s="31">
        <f t="shared" si="218"/>
        <v>0.37543106631646611</v>
      </c>
      <c r="AH493" s="12">
        <v>1.6806666666666665</v>
      </c>
      <c r="AI493" s="97">
        <f t="shared" si="222"/>
        <v>454</v>
      </c>
      <c r="AJ493" s="31">
        <f t="shared" si="219"/>
        <v>-8.0238435634571517E-2</v>
      </c>
      <c r="AK493" s="11">
        <v>347261.96248159296</v>
      </c>
      <c r="AL493" s="36"/>
    </row>
    <row r="494" spans="1:38" x14ac:dyDescent="0.3">
      <c r="A494" t="s">
        <v>577</v>
      </c>
      <c r="B494" s="3" t="s">
        <v>1095</v>
      </c>
      <c r="C494" s="4" t="s">
        <v>40</v>
      </c>
      <c r="D494" s="5" t="s">
        <v>33</v>
      </c>
      <c r="E494" s="34">
        <f t="shared" si="200"/>
        <v>4.1336480970094609</v>
      </c>
      <c r="F494" s="6">
        <f t="shared" si="201"/>
        <v>15.008305098567355</v>
      </c>
      <c r="G494" s="7">
        <f t="shared" si="202"/>
        <v>488</v>
      </c>
      <c r="H494" s="97">
        <f t="shared" si="203"/>
        <v>442</v>
      </c>
      <c r="I494" s="31">
        <f t="shared" si="204"/>
        <v>0.48515199941920484</v>
      </c>
      <c r="J494" s="9">
        <v>8.7845105772678345E-2</v>
      </c>
      <c r="K494" s="8">
        <f t="shared" si="205"/>
        <v>218</v>
      </c>
      <c r="L494" s="31">
        <f t="shared" si="206"/>
        <v>-4.9363821548365265E-2</v>
      </c>
      <c r="M494" s="9">
        <v>4.3371522094926347E-2</v>
      </c>
      <c r="N494" s="8">
        <f t="shared" si="207"/>
        <v>525</v>
      </c>
      <c r="O494" s="31">
        <f t="shared" si="208"/>
        <v>0.9302996171427399</v>
      </c>
      <c r="P494" s="9">
        <v>0</v>
      </c>
      <c r="Q494" s="8">
        <f t="shared" si="209"/>
        <v>386</v>
      </c>
      <c r="R494" s="31">
        <f t="shared" si="210"/>
        <v>5.302226144051659E-2</v>
      </c>
      <c r="S494" s="10">
        <v>0</v>
      </c>
      <c r="T494" s="8">
        <f t="shared" si="211"/>
        <v>505</v>
      </c>
      <c r="U494" s="31">
        <f t="shared" si="212"/>
        <v>0.79942225993496807</v>
      </c>
      <c r="V494" s="16">
        <v>2.3785926660059464E-2</v>
      </c>
      <c r="W494" s="97">
        <f t="shared" si="220"/>
        <v>436</v>
      </c>
      <c r="X494" s="31">
        <f t="shared" si="213"/>
        <v>0.63858193795600804</v>
      </c>
      <c r="Y494" s="11">
        <v>151250</v>
      </c>
      <c r="Z494" s="8">
        <f t="shared" si="214"/>
        <v>547</v>
      </c>
      <c r="AA494" s="31">
        <f t="shared" si="215"/>
        <v>1.018622210321904</v>
      </c>
      <c r="AB494" s="9">
        <v>2.7999999999999997E-2</v>
      </c>
      <c r="AC494" s="97">
        <f t="shared" si="221"/>
        <v>413</v>
      </c>
      <c r="AD494" s="31">
        <f t="shared" si="216"/>
        <v>0.63271039028453158</v>
      </c>
      <c r="AE494" s="16">
        <v>0.9668989547038328</v>
      </c>
      <c r="AF494" s="8">
        <f t="shared" si="217"/>
        <v>268</v>
      </c>
      <c r="AG494" s="31">
        <f t="shared" si="218"/>
        <v>-1.7248513884535251E-2</v>
      </c>
      <c r="AH494" s="12">
        <v>2.1080000000000001</v>
      </c>
      <c r="AI494" s="97">
        <f t="shared" si="222"/>
        <v>332</v>
      </c>
      <c r="AJ494" s="31">
        <f t="shared" si="219"/>
        <v>-0.17458198427113611</v>
      </c>
      <c r="AK494" s="11">
        <v>228212.69545154911</v>
      </c>
      <c r="AL494" s="36"/>
    </row>
    <row r="495" spans="1:38" ht="20.399999999999999" x14ac:dyDescent="0.3">
      <c r="A495" t="s">
        <v>144</v>
      </c>
      <c r="B495" s="3" t="s">
        <v>969</v>
      </c>
      <c r="C495" s="4" t="s">
        <v>104</v>
      </c>
      <c r="D495" s="5" t="s">
        <v>44</v>
      </c>
      <c r="E495" s="34">
        <f t="shared" si="200"/>
        <v>4.1347213600450718</v>
      </c>
      <c r="F495" s="6">
        <f t="shared" si="201"/>
        <v>15.004882383217801</v>
      </c>
      <c r="G495" s="7">
        <f t="shared" si="202"/>
        <v>489</v>
      </c>
      <c r="H495" s="97">
        <f t="shared" si="203"/>
        <v>529</v>
      </c>
      <c r="I495" s="31">
        <f t="shared" si="204"/>
        <v>1.2929868526340678</v>
      </c>
      <c r="J495" s="9">
        <v>0.15590104263063731</v>
      </c>
      <c r="K495" s="8">
        <f t="shared" si="205"/>
        <v>459</v>
      </c>
      <c r="L495" s="31">
        <f t="shared" si="206"/>
        <v>0.74473664780598892</v>
      </c>
      <c r="M495" s="9">
        <v>1.6591494845360825E-2</v>
      </c>
      <c r="N495" s="8">
        <f t="shared" si="207"/>
        <v>370</v>
      </c>
      <c r="O495" s="31">
        <f t="shared" si="208"/>
        <v>0.52782638213845923</v>
      </c>
      <c r="P495" s="9">
        <v>2.6765188834154352E-2</v>
      </c>
      <c r="Q495" s="8">
        <f t="shared" si="209"/>
        <v>349</v>
      </c>
      <c r="R495" s="31">
        <f t="shared" si="210"/>
        <v>5.1754431625212365E-2</v>
      </c>
      <c r="S495" s="10">
        <v>0.1067463706233988</v>
      </c>
      <c r="T495" s="8">
        <f t="shared" si="211"/>
        <v>273</v>
      </c>
      <c r="U495" s="31">
        <f t="shared" si="212"/>
        <v>0.23012289663567059</v>
      </c>
      <c r="V495" s="16">
        <v>6.0672782874617734E-2</v>
      </c>
      <c r="W495" s="97">
        <f t="shared" si="220"/>
        <v>513</v>
      </c>
      <c r="X495" s="31">
        <f t="shared" si="213"/>
        <v>1.6198385134324311</v>
      </c>
      <c r="Y495" s="11">
        <v>196481</v>
      </c>
      <c r="Z495" s="8">
        <f t="shared" si="214"/>
        <v>366</v>
      </c>
      <c r="AA495" s="31">
        <f t="shared" si="215"/>
        <v>0.47257443974486407</v>
      </c>
      <c r="AB495" s="9">
        <v>3.7000000000000005E-2</v>
      </c>
      <c r="AC495" s="97">
        <f t="shared" si="221"/>
        <v>487</v>
      </c>
      <c r="AD495" s="31">
        <f t="shared" si="216"/>
        <v>0.82944082389085871</v>
      </c>
      <c r="AE495" s="16">
        <v>0.9778637631602628</v>
      </c>
      <c r="AF495" s="8">
        <f t="shared" si="217"/>
        <v>147</v>
      </c>
      <c r="AG495" s="31">
        <f t="shared" si="218"/>
        <v>-0.27239835031779114</v>
      </c>
      <c r="AH495" s="12">
        <v>2.3856666666666668</v>
      </c>
      <c r="AI495" s="97">
        <f t="shared" si="222"/>
        <v>380</v>
      </c>
      <c r="AJ495" s="31">
        <f t="shared" si="219"/>
        <v>-0.15266965981195918</v>
      </c>
      <c r="AK495" s="11">
        <v>255863.19411827499</v>
      </c>
      <c r="AL495" s="36"/>
    </row>
    <row r="496" spans="1:38" x14ac:dyDescent="0.3">
      <c r="A496" t="s">
        <v>737</v>
      </c>
      <c r="B496" s="3" t="s">
        <v>450</v>
      </c>
      <c r="C496" s="4" t="s">
        <v>47</v>
      </c>
      <c r="D496" s="5" t="s">
        <v>44</v>
      </c>
      <c r="E496" s="34">
        <f t="shared" si="200"/>
        <v>4.1456218044956996</v>
      </c>
      <c r="F496" s="6">
        <f t="shared" si="201"/>
        <v>14.970120058139784</v>
      </c>
      <c r="G496" s="7">
        <f t="shared" si="202"/>
        <v>490</v>
      </c>
      <c r="H496" s="97">
        <f t="shared" si="203"/>
        <v>394</v>
      </c>
      <c r="I496" s="31">
        <f t="shared" si="204"/>
        <v>0.2924279976247901</v>
      </c>
      <c r="J496" s="9">
        <v>7.1609098567817941E-2</v>
      </c>
      <c r="K496" s="8">
        <f t="shared" si="205"/>
        <v>352</v>
      </c>
      <c r="L496" s="31">
        <f t="shared" si="206"/>
        <v>0.42118831915056792</v>
      </c>
      <c r="M496" s="9">
        <v>2.7502750275027504E-2</v>
      </c>
      <c r="N496" s="8">
        <f t="shared" si="207"/>
        <v>525</v>
      </c>
      <c r="O496" s="31">
        <f t="shared" si="208"/>
        <v>0.9302996171427399</v>
      </c>
      <c r="P496" s="9">
        <v>0</v>
      </c>
      <c r="Q496" s="8">
        <f t="shared" si="209"/>
        <v>386</v>
      </c>
      <c r="R496" s="31">
        <f t="shared" si="210"/>
        <v>5.302226144051659E-2</v>
      </c>
      <c r="S496" s="10">
        <v>0</v>
      </c>
      <c r="T496" s="8">
        <f t="shared" si="211"/>
        <v>247</v>
      </c>
      <c r="U496" s="31">
        <f t="shared" si="212"/>
        <v>0.11352292076946621</v>
      </c>
      <c r="V496" s="16">
        <v>6.8227694792087207E-2</v>
      </c>
      <c r="W496" s="97">
        <f t="shared" si="220"/>
        <v>496</v>
      </c>
      <c r="X496" s="31">
        <f t="shared" si="213"/>
        <v>1.2731413072532902</v>
      </c>
      <c r="Y496" s="11">
        <v>180500</v>
      </c>
      <c r="Z496" s="8">
        <f t="shared" si="214"/>
        <v>508</v>
      </c>
      <c r="AA496" s="31">
        <f t="shared" si="215"/>
        <v>0.83660628679622395</v>
      </c>
      <c r="AB496" s="9">
        <v>3.1E-2</v>
      </c>
      <c r="AC496" s="97">
        <f t="shared" si="221"/>
        <v>483</v>
      </c>
      <c r="AD496" s="31">
        <f t="shared" si="216"/>
        <v>0.81871912203157338</v>
      </c>
      <c r="AE496" s="16">
        <v>0.97726618705035972</v>
      </c>
      <c r="AF496" s="8">
        <f t="shared" si="217"/>
        <v>226</v>
      </c>
      <c r="AG496" s="31">
        <f t="shared" si="218"/>
        <v>-9.8724932241373242E-2</v>
      </c>
      <c r="AH496" s="12">
        <v>2.1966666666666668</v>
      </c>
      <c r="AI496" s="97">
        <f t="shared" si="222"/>
        <v>411</v>
      </c>
      <c r="AJ496" s="31">
        <f t="shared" si="219"/>
        <v>-0.13365022828642428</v>
      </c>
      <c r="AK496" s="11">
        <v>279863.23879716982</v>
      </c>
      <c r="AL496" s="36"/>
    </row>
    <row r="497" spans="1:38" x14ac:dyDescent="0.3">
      <c r="A497" t="s">
        <v>120</v>
      </c>
      <c r="B497" s="3" t="s">
        <v>529</v>
      </c>
      <c r="C497" s="4" t="s">
        <v>143</v>
      </c>
      <c r="D497" s="5" t="s">
        <v>44</v>
      </c>
      <c r="E497" s="34">
        <f t="shared" si="200"/>
        <v>4.149086873917649</v>
      </c>
      <c r="F497" s="6">
        <f t="shared" si="201"/>
        <v>14.9590696949909</v>
      </c>
      <c r="G497" s="7">
        <f t="shared" si="202"/>
        <v>491</v>
      </c>
      <c r="H497" s="97">
        <f t="shared" si="203"/>
        <v>99</v>
      </c>
      <c r="I497" s="31">
        <f t="shared" si="204"/>
        <v>-0.63574568558641387</v>
      </c>
      <c r="J497" s="9">
        <v>-6.5847665847665882E-3</v>
      </c>
      <c r="K497" s="8">
        <f t="shared" si="205"/>
        <v>290</v>
      </c>
      <c r="L497" s="31">
        <f t="shared" si="206"/>
        <v>0.25200622527477551</v>
      </c>
      <c r="M497" s="9">
        <v>3.3208200981807684E-2</v>
      </c>
      <c r="N497" s="8">
        <f t="shared" si="207"/>
        <v>453</v>
      </c>
      <c r="O497" s="31">
        <f t="shared" si="208"/>
        <v>0.71920405591531489</v>
      </c>
      <c r="P497" s="9">
        <v>1.4038231780167264E-2</v>
      </c>
      <c r="Q497" s="8">
        <f t="shared" si="209"/>
        <v>386</v>
      </c>
      <c r="R497" s="31">
        <f t="shared" si="210"/>
        <v>5.302226144051659E-2</v>
      </c>
      <c r="S497" s="10">
        <v>0</v>
      </c>
      <c r="T497" s="8">
        <f t="shared" si="211"/>
        <v>523</v>
      </c>
      <c r="U497" s="31">
        <f t="shared" si="212"/>
        <v>0.85979509880541605</v>
      </c>
      <c r="V497" s="16">
        <v>1.9874163587336461E-2</v>
      </c>
      <c r="W497" s="97">
        <f t="shared" si="220"/>
        <v>503</v>
      </c>
      <c r="X497" s="31">
        <f t="shared" si="213"/>
        <v>1.4236566202168643</v>
      </c>
      <c r="Y497" s="11">
        <v>187438</v>
      </c>
      <c r="Z497" s="8">
        <f t="shared" si="214"/>
        <v>415</v>
      </c>
      <c r="AA497" s="31">
        <f t="shared" si="215"/>
        <v>0.593918388761984</v>
      </c>
      <c r="AB497" s="9">
        <v>3.5000000000000003E-2</v>
      </c>
      <c r="AC497" s="97">
        <f t="shared" si="221"/>
        <v>435</v>
      </c>
      <c r="AD497" s="31">
        <f t="shared" si="216"/>
        <v>0.68442039789722786</v>
      </c>
      <c r="AE497" s="16">
        <v>0.96978102189781024</v>
      </c>
      <c r="AF497" s="8">
        <f t="shared" si="217"/>
        <v>166</v>
      </c>
      <c r="AG497" s="31">
        <f t="shared" si="218"/>
        <v>-0.22430888534777771</v>
      </c>
      <c r="AH497" s="12">
        <v>2.3333333333333335</v>
      </c>
      <c r="AI497" s="97">
        <f t="shared" si="222"/>
        <v>414</v>
      </c>
      <c r="AJ497" s="31">
        <f t="shared" si="219"/>
        <v>-0.13167145081928289</v>
      </c>
      <c r="AK497" s="11">
        <v>282360.19815987337</v>
      </c>
      <c r="AL497" s="36"/>
    </row>
    <row r="498" spans="1:38" x14ac:dyDescent="0.3">
      <c r="A498" t="s">
        <v>638</v>
      </c>
      <c r="B498" s="3" t="s">
        <v>643</v>
      </c>
      <c r="C498" s="4" t="s">
        <v>89</v>
      </c>
      <c r="D498" s="5" t="s">
        <v>37</v>
      </c>
      <c r="E498" s="34">
        <f t="shared" si="200"/>
        <v>4.1815823646749957</v>
      </c>
      <c r="F498" s="6">
        <f t="shared" si="201"/>
        <v>14.855439167043805</v>
      </c>
      <c r="G498" s="7">
        <f t="shared" si="202"/>
        <v>492</v>
      </c>
      <c r="H498" s="97">
        <f t="shared" si="203"/>
        <v>448</v>
      </c>
      <c r="I498" s="31">
        <f t="shared" si="204"/>
        <v>0.50989720897683066</v>
      </c>
      <c r="J498" s="9">
        <v>8.9929762571637761E-2</v>
      </c>
      <c r="K498" s="8">
        <f t="shared" si="205"/>
        <v>347</v>
      </c>
      <c r="L498" s="31">
        <f t="shared" si="206"/>
        <v>0.40737918161884024</v>
      </c>
      <c r="M498" s="9">
        <v>2.7968445855957383E-2</v>
      </c>
      <c r="N498" s="8">
        <f t="shared" si="207"/>
        <v>511</v>
      </c>
      <c r="O498" s="31">
        <f t="shared" si="208"/>
        <v>0.85375012841851849</v>
      </c>
      <c r="P498" s="9">
        <v>5.0906776964683422E-3</v>
      </c>
      <c r="Q498" s="8">
        <f t="shared" si="209"/>
        <v>347</v>
      </c>
      <c r="R498" s="31">
        <f t="shared" si="210"/>
        <v>5.1613583922950762E-2</v>
      </c>
      <c r="S498" s="10">
        <v>0.11860520281489681</v>
      </c>
      <c r="T498" s="8">
        <f t="shared" si="211"/>
        <v>435</v>
      </c>
      <c r="U498" s="31">
        <f t="shared" si="212"/>
        <v>0.63988049382475787</v>
      </c>
      <c r="V498" s="16">
        <v>3.4123184289539886E-2</v>
      </c>
      <c r="W498" s="97">
        <f t="shared" si="220"/>
        <v>451</v>
      </c>
      <c r="X498" s="31">
        <f t="shared" si="213"/>
        <v>0.78434619102638203</v>
      </c>
      <c r="Y498" s="11">
        <v>157969</v>
      </c>
      <c r="Z498" s="8">
        <f t="shared" si="214"/>
        <v>492</v>
      </c>
      <c r="AA498" s="31">
        <f t="shared" si="215"/>
        <v>0.77593431228766396</v>
      </c>
      <c r="AB498" s="9">
        <v>3.2000000000000001E-2</v>
      </c>
      <c r="AC498" s="97">
        <f t="shared" si="221"/>
        <v>514</v>
      </c>
      <c r="AD498" s="31">
        <f t="shared" si="216"/>
        <v>0.91803180422161634</v>
      </c>
      <c r="AE498" s="16">
        <v>0.98280139844366754</v>
      </c>
      <c r="AF498" s="8">
        <f t="shared" si="217"/>
        <v>224</v>
      </c>
      <c r="AG498" s="31">
        <f t="shared" si="218"/>
        <v>-0.10086904851392178</v>
      </c>
      <c r="AH498" s="12">
        <v>2.1990000000000003</v>
      </c>
      <c r="AI498" s="97">
        <f t="shared" si="222"/>
        <v>310</v>
      </c>
      <c r="AJ498" s="31">
        <f t="shared" si="219"/>
        <v>-0.18430393818932422</v>
      </c>
      <c r="AK498" s="11">
        <v>215944.85621095911</v>
      </c>
      <c r="AL498" s="36"/>
    </row>
    <row r="499" spans="1:38" x14ac:dyDescent="0.3">
      <c r="A499" t="s">
        <v>273</v>
      </c>
      <c r="B499" s="3" t="s">
        <v>688</v>
      </c>
      <c r="C499" s="4" t="s">
        <v>143</v>
      </c>
      <c r="D499" s="5" t="s">
        <v>44</v>
      </c>
      <c r="E499" s="34">
        <f t="shared" si="200"/>
        <v>4.1833974927335591</v>
      </c>
      <c r="F499" s="6">
        <f t="shared" si="201"/>
        <v>14.849650589163719</v>
      </c>
      <c r="G499" s="7">
        <f t="shared" si="202"/>
        <v>493</v>
      </c>
      <c r="H499" s="97">
        <f t="shared" si="203"/>
        <v>503</v>
      </c>
      <c r="I499" s="31">
        <f t="shared" si="204"/>
        <v>1.005074680979541</v>
      </c>
      <c r="J499" s="9">
        <v>0.13164592105872019</v>
      </c>
      <c r="K499" s="8">
        <f t="shared" si="205"/>
        <v>495</v>
      </c>
      <c r="L499" s="31">
        <f t="shared" si="206"/>
        <v>0.88510628633908184</v>
      </c>
      <c r="M499" s="9">
        <v>1.1857707509881422E-2</v>
      </c>
      <c r="N499" s="8">
        <f t="shared" si="207"/>
        <v>445</v>
      </c>
      <c r="O499" s="31">
        <f t="shared" si="208"/>
        <v>0.7035993376685522</v>
      </c>
      <c r="P499" s="9">
        <v>1.5075973409306742E-2</v>
      </c>
      <c r="Q499" s="8">
        <f t="shared" si="209"/>
        <v>316</v>
      </c>
      <c r="R499" s="31">
        <f t="shared" si="210"/>
        <v>5.0594016897302252E-2</v>
      </c>
      <c r="S499" s="10">
        <v>0.20444880601897286</v>
      </c>
      <c r="T499" s="8">
        <f t="shared" si="211"/>
        <v>419</v>
      </c>
      <c r="U499" s="31">
        <f t="shared" si="212"/>
        <v>0.60715908181629807</v>
      </c>
      <c r="V499" s="16">
        <v>3.6243316679814182E-2</v>
      </c>
      <c r="W499" s="97">
        <f t="shared" si="220"/>
        <v>478</v>
      </c>
      <c r="X499" s="31">
        <f t="shared" si="213"/>
        <v>1.0254570570219375</v>
      </c>
      <c r="Y499" s="11">
        <v>169083</v>
      </c>
      <c r="Z499" s="8">
        <f t="shared" si="214"/>
        <v>396</v>
      </c>
      <c r="AA499" s="31">
        <f t="shared" si="215"/>
        <v>0.53324641425342412</v>
      </c>
      <c r="AB499" s="9">
        <v>3.6000000000000004E-2</v>
      </c>
      <c r="AC499" s="97">
        <f t="shared" si="221"/>
        <v>469</v>
      </c>
      <c r="AD499" s="31">
        <f t="shared" si="216"/>
        <v>0.78498347686305725</v>
      </c>
      <c r="AE499" s="16">
        <v>0.97538592439528382</v>
      </c>
      <c r="AF499" s="8">
        <f t="shared" si="217"/>
        <v>354</v>
      </c>
      <c r="AG499" s="31">
        <f t="shared" si="218"/>
        <v>0.16101943906162924</v>
      </c>
      <c r="AH499" s="12">
        <v>1.9139999999999999</v>
      </c>
      <c r="AI499" s="97">
        <f t="shared" si="222"/>
        <v>402</v>
      </c>
      <c r="AJ499" s="31">
        <f t="shared" si="219"/>
        <v>-0.13776797352830067</v>
      </c>
      <c r="AK499" s="11">
        <v>274667.18077363429</v>
      </c>
      <c r="AL499" s="36"/>
    </row>
    <row r="500" spans="1:38" x14ac:dyDescent="0.3">
      <c r="A500" t="s">
        <v>656</v>
      </c>
      <c r="B500" s="3" t="s">
        <v>853</v>
      </c>
      <c r="C500" s="4" t="s">
        <v>295</v>
      </c>
      <c r="D500" s="5" t="s">
        <v>33</v>
      </c>
      <c r="E500" s="34">
        <f t="shared" si="200"/>
        <v>4.2457633708234948</v>
      </c>
      <c r="F500" s="6">
        <f t="shared" si="201"/>
        <v>14.650761182611735</v>
      </c>
      <c r="G500" s="7">
        <f t="shared" si="202"/>
        <v>494</v>
      </c>
      <c r="H500" s="97">
        <f t="shared" si="203"/>
        <v>347</v>
      </c>
      <c r="I500" s="31">
        <f t="shared" si="204"/>
        <v>0.15636298402354801</v>
      </c>
      <c r="J500" s="9">
        <v>6.0146320083611426E-2</v>
      </c>
      <c r="K500" s="8">
        <f t="shared" si="205"/>
        <v>229</v>
      </c>
      <c r="L500" s="31">
        <f t="shared" si="206"/>
        <v>1.5408462161225175E-2</v>
      </c>
      <c r="M500" s="9">
        <v>4.1187159297395519E-2</v>
      </c>
      <c r="N500" s="8">
        <f t="shared" si="207"/>
        <v>400</v>
      </c>
      <c r="O500" s="31">
        <f t="shared" si="208"/>
        <v>0.62470510680414437</v>
      </c>
      <c r="P500" s="9">
        <v>2.0322580645161289E-2</v>
      </c>
      <c r="Q500" s="8">
        <f t="shared" si="209"/>
        <v>386</v>
      </c>
      <c r="R500" s="31">
        <f t="shared" si="210"/>
        <v>5.302226144051659E-2</v>
      </c>
      <c r="S500" s="10">
        <v>0</v>
      </c>
      <c r="T500" s="8">
        <f t="shared" si="211"/>
        <v>271</v>
      </c>
      <c r="U500" s="31">
        <f t="shared" si="212"/>
        <v>0.22256726380929931</v>
      </c>
      <c r="V500" s="16">
        <v>6.1162338211657223E-2</v>
      </c>
      <c r="W500" s="97">
        <f t="shared" si="220"/>
        <v>506</v>
      </c>
      <c r="X500" s="31">
        <f t="shared" si="213"/>
        <v>1.5243400401453666</v>
      </c>
      <c r="Y500" s="11">
        <v>192079</v>
      </c>
      <c r="Z500" s="8">
        <f t="shared" si="214"/>
        <v>523</v>
      </c>
      <c r="AA500" s="31">
        <f t="shared" si="215"/>
        <v>0.89727826130478394</v>
      </c>
      <c r="AB500" s="9">
        <v>0.03</v>
      </c>
      <c r="AC500" s="97">
        <f t="shared" si="221"/>
        <v>485</v>
      </c>
      <c r="AD500" s="31">
        <f t="shared" si="216"/>
        <v>0.82012552581429377</v>
      </c>
      <c r="AE500" s="16">
        <v>0.97734457323498425</v>
      </c>
      <c r="AF500" s="8">
        <f t="shared" si="217"/>
        <v>413</v>
      </c>
      <c r="AG500" s="31">
        <f t="shared" si="218"/>
        <v>0.30957606651676611</v>
      </c>
      <c r="AH500" s="12">
        <v>1.7523333333333333</v>
      </c>
      <c r="AI500" s="97">
        <f t="shared" si="222"/>
        <v>466</v>
      </c>
      <c r="AJ500" s="31">
        <f t="shared" si="219"/>
        <v>-6.6447866681175666E-2</v>
      </c>
      <c r="AK500" s="11">
        <v>364663.86382572749</v>
      </c>
      <c r="AL500" s="36"/>
    </row>
    <row r="501" spans="1:38" x14ac:dyDescent="0.3">
      <c r="A501" t="s">
        <v>465</v>
      </c>
      <c r="B501" s="3" t="s">
        <v>686</v>
      </c>
      <c r="C501" s="4" t="s">
        <v>47</v>
      </c>
      <c r="D501" s="5" t="s">
        <v>44</v>
      </c>
      <c r="E501" s="34">
        <f t="shared" si="200"/>
        <v>4.2973109857135832</v>
      </c>
      <c r="F501" s="6">
        <f t="shared" si="201"/>
        <v>14.486372019039381</v>
      </c>
      <c r="G501" s="7">
        <f t="shared" si="202"/>
        <v>495</v>
      </c>
      <c r="H501" s="97">
        <f t="shared" si="203"/>
        <v>535</v>
      </c>
      <c r="I501" s="31">
        <f t="shared" si="204"/>
        <v>1.5329863358460687</v>
      </c>
      <c r="J501" s="9">
        <v>0.17611976630963966</v>
      </c>
      <c r="K501" s="8">
        <f t="shared" si="205"/>
        <v>161</v>
      </c>
      <c r="L501" s="31">
        <f t="shared" si="206"/>
        <v>-0.24140968489600007</v>
      </c>
      <c r="M501" s="9">
        <v>4.9848024316109421E-2</v>
      </c>
      <c r="N501" s="8">
        <f t="shared" si="207"/>
        <v>525</v>
      </c>
      <c r="O501" s="31">
        <f t="shared" si="208"/>
        <v>0.9302996171427399</v>
      </c>
      <c r="P501" s="9">
        <v>0</v>
      </c>
      <c r="Q501" s="8">
        <f t="shared" si="209"/>
        <v>386</v>
      </c>
      <c r="R501" s="31">
        <f t="shared" si="210"/>
        <v>5.302226144051659E-2</v>
      </c>
      <c r="S501" s="10">
        <v>0</v>
      </c>
      <c r="T501" s="8">
        <f t="shared" si="211"/>
        <v>393</v>
      </c>
      <c r="U501" s="31">
        <f t="shared" si="212"/>
        <v>0.55258852463471619</v>
      </c>
      <c r="V501" s="16">
        <v>3.9779130042821728E-2</v>
      </c>
      <c r="W501" s="97">
        <f t="shared" si="220"/>
        <v>492</v>
      </c>
      <c r="X501" s="31">
        <f t="shared" si="213"/>
        <v>1.2247412404874018</v>
      </c>
      <c r="Y501" s="11">
        <v>178269</v>
      </c>
      <c r="Z501" s="8">
        <f t="shared" si="214"/>
        <v>492</v>
      </c>
      <c r="AA501" s="31">
        <f t="shared" si="215"/>
        <v>0.77593431228766396</v>
      </c>
      <c r="AB501" s="9">
        <v>3.2000000000000001E-2</v>
      </c>
      <c r="AC501" s="97">
        <f t="shared" si="221"/>
        <v>337</v>
      </c>
      <c r="AD501" s="31">
        <f t="shared" si="216"/>
        <v>0.42637270839993857</v>
      </c>
      <c r="AE501" s="16">
        <v>0.95539868442162679</v>
      </c>
      <c r="AF501" s="8">
        <f t="shared" si="217"/>
        <v>344</v>
      </c>
      <c r="AG501" s="31">
        <f t="shared" si="218"/>
        <v>0.13865936936219628</v>
      </c>
      <c r="AH501" s="12">
        <v>1.9383333333333332</v>
      </c>
      <c r="AI501" s="97">
        <f t="shared" si="222"/>
        <v>443</v>
      </c>
      <c r="AJ501" s="31">
        <f t="shared" si="219"/>
        <v>-9.282673502984011E-2</v>
      </c>
      <c r="AK501" s="11">
        <v>331377.1686846735</v>
      </c>
      <c r="AL501" s="36"/>
    </row>
    <row r="502" spans="1:38" x14ac:dyDescent="0.3">
      <c r="A502" t="s">
        <v>900</v>
      </c>
      <c r="B502" s="3" t="s">
        <v>905</v>
      </c>
      <c r="C502" s="4" t="s">
        <v>104</v>
      </c>
      <c r="D502" s="5" t="s">
        <v>44</v>
      </c>
      <c r="E502" s="34">
        <f t="shared" si="200"/>
        <v>4.2988365834670184</v>
      </c>
      <c r="F502" s="6">
        <f t="shared" si="201"/>
        <v>14.4815067747566</v>
      </c>
      <c r="G502" s="7">
        <f t="shared" si="202"/>
        <v>496</v>
      </c>
      <c r="H502" s="97">
        <f t="shared" si="203"/>
        <v>451</v>
      </c>
      <c r="I502" s="31">
        <f t="shared" si="204"/>
        <v>0.54633327122111819</v>
      </c>
      <c r="J502" s="9">
        <v>9.2999313658201688E-2</v>
      </c>
      <c r="K502" s="8">
        <f t="shared" si="205"/>
        <v>535</v>
      </c>
      <c r="L502" s="31">
        <f t="shared" si="206"/>
        <v>1.236719487151499</v>
      </c>
      <c r="M502" s="9">
        <v>0</v>
      </c>
      <c r="N502" s="8">
        <f t="shared" si="207"/>
        <v>460</v>
      </c>
      <c r="O502" s="31">
        <f t="shared" si="208"/>
        <v>0.72685175940179925</v>
      </c>
      <c r="P502" s="9">
        <v>1.3529645841623557E-2</v>
      </c>
      <c r="Q502" s="8">
        <f t="shared" si="209"/>
        <v>386</v>
      </c>
      <c r="R502" s="31">
        <f t="shared" si="210"/>
        <v>5.302226144051659E-2</v>
      </c>
      <c r="S502" s="10">
        <v>0</v>
      </c>
      <c r="T502" s="8">
        <f t="shared" si="211"/>
        <v>497</v>
      </c>
      <c r="U502" s="31">
        <f t="shared" si="212"/>
        <v>0.77994597085391093</v>
      </c>
      <c r="V502" s="16">
        <v>2.5047862156987875E-2</v>
      </c>
      <c r="W502" s="97">
        <f t="shared" si="220"/>
        <v>466</v>
      </c>
      <c r="X502" s="31">
        <f t="shared" si="213"/>
        <v>0.92512074649202525</v>
      </c>
      <c r="Y502" s="11">
        <v>164458</v>
      </c>
      <c r="Z502" s="8">
        <f t="shared" si="214"/>
        <v>415</v>
      </c>
      <c r="AA502" s="31">
        <f t="shared" si="215"/>
        <v>0.593918388761984</v>
      </c>
      <c r="AB502" s="9">
        <v>3.5000000000000003E-2</v>
      </c>
      <c r="AC502" s="97">
        <f t="shared" si="221"/>
        <v>451</v>
      </c>
      <c r="AD502" s="31">
        <f t="shared" si="216"/>
        <v>0.73265645904313337</v>
      </c>
      <c r="AE502" s="16">
        <v>0.97246946801904366</v>
      </c>
      <c r="AF502" s="8">
        <f t="shared" si="217"/>
        <v>392</v>
      </c>
      <c r="AG502" s="31">
        <f t="shared" si="218"/>
        <v>0.24218955509381729</v>
      </c>
      <c r="AH502" s="12">
        <v>1.8256666666666668</v>
      </c>
      <c r="AI502" s="97">
        <f t="shared" si="222"/>
        <v>456</v>
      </c>
      <c r="AJ502" s="31">
        <f t="shared" si="219"/>
        <v>-7.5958323571836531E-2</v>
      </c>
      <c r="AK502" s="11">
        <v>352662.90627943486</v>
      </c>
      <c r="AL502" s="36"/>
    </row>
    <row r="503" spans="1:38" x14ac:dyDescent="0.3">
      <c r="A503" t="s">
        <v>424</v>
      </c>
      <c r="B503" s="3" t="s">
        <v>867</v>
      </c>
      <c r="C503" s="4" t="s">
        <v>40</v>
      </c>
      <c r="D503" s="5" t="s">
        <v>33</v>
      </c>
      <c r="E503" s="34">
        <f t="shared" si="200"/>
        <v>4.3061514094755751</v>
      </c>
      <c r="F503" s="6">
        <f t="shared" si="201"/>
        <v>14.458179252585342</v>
      </c>
      <c r="G503" s="7">
        <f t="shared" si="202"/>
        <v>497</v>
      </c>
      <c r="H503" s="97">
        <f t="shared" si="203"/>
        <v>518</v>
      </c>
      <c r="I503" s="31">
        <f t="shared" si="204"/>
        <v>1.1954119330317821</v>
      </c>
      <c r="J503" s="9">
        <v>0.14768085685758381</v>
      </c>
      <c r="K503" s="8">
        <f t="shared" si="205"/>
        <v>513</v>
      </c>
      <c r="L503" s="31">
        <f t="shared" si="206"/>
        <v>1.0301578793438257</v>
      </c>
      <c r="M503" s="9">
        <v>6.9660272210909872E-3</v>
      </c>
      <c r="N503" s="8">
        <f t="shared" si="207"/>
        <v>464</v>
      </c>
      <c r="O503" s="31">
        <f t="shared" si="208"/>
        <v>0.74154146735520066</v>
      </c>
      <c r="P503" s="9">
        <v>1.2552754030949031E-2</v>
      </c>
      <c r="Q503" s="8">
        <f t="shared" si="209"/>
        <v>320</v>
      </c>
      <c r="R503" s="31">
        <f t="shared" si="210"/>
        <v>5.0673908524159032E-2</v>
      </c>
      <c r="S503" s="10">
        <v>0.19772223979753242</v>
      </c>
      <c r="T503" s="8">
        <f t="shared" si="211"/>
        <v>440</v>
      </c>
      <c r="U503" s="31">
        <f t="shared" si="212"/>
        <v>0.64777444287741648</v>
      </c>
      <c r="V503" s="16">
        <v>3.3611708285100052E-2</v>
      </c>
      <c r="W503" s="97">
        <f t="shared" si="220"/>
        <v>468</v>
      </c>
      <c r="X503" s="31">
        <f t="shared" si="213"/>
        <v>0.94065389207892625</v>
      </c>
      <c r="Y503" s="11">
        <v>165174</v>
      </c>
      <c r="Z503" s="8">
        <f t="shared" si="214"/>
        <v>492</v>
      </c>
      <c r="AA503" s="31">
        <f t="shared" si="215"/>
        <v>0.77593431228766396</v>
      </c>
      <c r="AB503" s="9">
        <v>3.2000000000000001E-2</v>
      </c>
      <c r="AC503" s="97">
        <f t="shared" si="221"/>
        <v>404</v>
      </c>
      <c r="AD503" s="31">
        <f t="shared" si="216"/>
        <v>0.62010767075712558</v>
      </c>
      <c r="AE503" s="16">
        <v>0.96619653971335584</v>
      </c>
      <c r="AF503" s="8">
        <f t="shared" si="217"/>
        <v>294</v>
      </c>
      <c r="AG503" s="31">
        <f t="shared" si="218"/>
        <v>4.5849764993316715E-2</v>
      </c>
      <c r="AH503" s="12">
        <v>2.0393333333333334</v>
      </c>
      <c r="AI503" s="97">
        <f t="shared" si="222"/>
        <v>378</v>
      </c>
      <c r="AJ503" s="31">
        <f t="shared" si="219"/>
        <v>-0.15355671498859524</v>
      </c>
      <c r="AK503" s="11">
        <v>254743.84605346411</v>
      </c>
      <c r="AL503" s="36"/>
    </row>
    <row r="504" spans="1:38" x14ac:dyDescent="0.3">
      <c r="A504" t="s">
        <v>363</v>
      </c>
      <c r="B504" s="3" t="s">
        <v>694</v>
      </c>
      <c r="C504" s="4" t="s">
        <v>143</v>
      </c>
      <c r="D504" s="5" t="s">
        <v>44</v>
      </c>
      <c r="E504" s="34">
        <f t="shared" si="200"/>
        <v>4.3476743700088081</v>
      </c>
      <c r="F504" s="6">
        <f t="shared" si="201"/>
        <v>14.325759454585755</v>
      </c>
      <c r="G504" s="7">
        <f t="shared" si="202"/>
        <v>498</v>
      </c>
      <c r="H504" s="97">
        <f t="shared" si="203"/>
        <v>541</v>
      </c>
      <c r="I504" s="31">
        <f t="shared" si="204"/>
        <v>1.6110853885634744</v>
      </c>
      <c r="J504" s="9">
        <v>0.18269921033740122</v>
      </c>
      <c r="K504" s="8">
        <f t="shared" si="205"/>
        <v>358</v>
      </c>
      <c r="L504" s="31">
        <f t="shared" si="206"/>
        <v>0.42739600143012013</v>
      </c>
      <c r="M504" s="9">
        <v>2.7293404094010616E-2</v>
      </c>
      <c r="N504" s="8">
        <f t="shared" si="207"/>
        <v>498</v>
      </c>
      <c r="O504" s="31">
        <f t="shared" si="208"/>
        <v>0.83067676708370164</v>
      </c>
      <c r="P504" s="9">
        <v>6.6250974279033516E-3</v>
      </c>
      <c r="Q504" s="8">
        <f t="shared" si="209"/>
        <v>170</v>
      </c>
      <c r="R504" s="31">
        <f t="shared" si="210"/>
        <v>4.4010858018839819E-2</v>
      </c>
      <c r="S504" s="10">
        <v>0.75872534142640369</v>
      </c>
      <c r="T504" s="8">
        <f t="shared" si="211"/>
        <v>455</v>
      </c>
      <c r="U504" s="31">
        <f t="shared" si="212"/>
        <v>0.67040055630387085</v>
      </c>
      <c r="V504" s="16">
        <v>3.2145684877276329E-2</v>
      </c>
      <c r="W504" s="97">
        <f t="shared" si="220"/>
        <v>443</v>
      </c>
      <c r="X504" s="31">
        <f t="shared" si="213"/>
        <v>0.71826523926981722</v>
      </c>
      <c r="Y504" s="11">
        <v>154923</v>
      </c>
      <c r="Z504" s="8">
        <f t="shared" si="214"/>
        <v>471</v>
      </c>
      <c r="AA504" s="31">
        <f t="shared" si="215"/>
        <v>0.71526233777910397</v>
      </c>
      <c r="AB504" s="9">
        <v>3.3000000000000002E-2</v>
      </c>
      <c r="AC504" s="97">
        <f t="shared" si="221"/>
        <v>486</v>
      </c>
      <c r="AD504" s="31">
        <f t="shared" si="216"/>
        <v>0.8278980754108185</v>
      </c>
      <c r="AE504" s="16">
        <v>0.97777777777777775</v>
      </c>
      <c r="AF504" s="8">
        <f t="shared" si="217"/>
        <v>383</v>
      </c>
      <c r="AG504" s="31">
        <f t="shared" si="218"/>
        <v>0.21155932262884072</v>
      </c>
      <c r="AH504" s="12">
        <v>1.859</v>
      </c>
      <c r="AI504" s="97">
        <f t="shared" si="222"/>
        <v>451</v>
      </c>
      <c r="AJ504" s="31">
        <f t="shared" si="219"/>
        <v>-8.5398568051812465E-2</v>
      </c>
      <c r="AK504" s="11">
        <v>340750.54764795146</v>
      </c>
      <c r="AL504" s="36"/>
    </row>
    <row r="505" spans="1:38" x14ac:dyDescent="0.3">
      <c r="A505" t="s">
        <v>398</v>
      </c>
      <c r="B505" s="3" t="s">
        <v>1113</v>
      </c>
      <c r="C505" s="4" t="s">
        <v>295</v>
      </c>
      <c r="D505" s="5" t="s">
        <v>33</v>
      </c>
      <c r="E505" s="34">
        <f t="shared" si="200"/>
        <v>4.3517658956780529</v>
      </c>
      <c r="F505" s="6">
        <f t="shared" si="201"/>
        <v>14.31271127604372</v>
      </c>
      <c r="G505" s="7">
        <f t="shared" si="202"/>
        <v>499</v>
      </c>
      <c r="H505" s="97">
        <f t="shared" si="203"/>
        <v>524</v>
      </c>
      <c r="I505" s="31">
        <f t="shared" si="204"/>
        <v>1.2408100011827055</v>
      </c>
      <c r="J505" s="9">
        <v>0.15150541090753245</v>
      </c>
      <c r="K505" s="8">
        <f t="shared" si="205"/>
        <v>440</v>
      </c>
      <c r="L505" s="31">
        <f t="shared" si="206"/>
        <v>0.68557227134355569</v>
      </c>
      <c r="M505" s="9">
        <v>1.8586738111185531E-2</v>
      </c>
      <c r="N505" s="8">
        <f t="shared" si="207"/>
        <v>314</v>
      </c>
      <c r="O505" s="31">
        <f t="shared" si="208"/>
        <v>0.39660432815223312</v>
      </c>
      <c r="P505" s="9">
        <v>3.5491689750692522E-2</v>
      </c>
      <c r="Q505" s="8">
        <f t="shared" si="209"/>
        <v>384</v>
      </c>
      <c r="R505" s="31">
        <f t="shared" si="210"/>
        <v>5.2653878645014897E-2</v>
      </c>
      <c r="S505" s="10">
        <v>3.1016407679662541E-2</v>
      </c>
      <c r="T505" s="8">
        <f t="shared" si="211"/>
        <v>184</v>
      </c>
      <c r="U505" s="31">
        <f t="shared" si="212"/>
        <v>-7.1327365580890117E-2</v>
      </c>
      <c r="V505" s="16">
        <v>8.0204778156996587E-2</v>
      </c>
      <c r="W505" s="97">
        <f t="shared" si="220"/>
        <v>514</v>
      </c>
      <c r="X505" s="31">
        <f t="shared" si="213"/>
        <v>1.6352197986574488</v>
      </c>
      <c r="Y505" s="11">
        <v>197190</v>
      </c>
      <c r="Z505" s="8">
        <f t="shared" si="214"/>
        <v>536</v>
      </c>
      <c r="AA505" s="31">
        <f t="shared" si="215"/>
        <v>0.95795023581334393</v>
      </c>
      <c r="AB505" s="9">
        <v>2.8999999999999998E-2</v>
      </c>
      <c r="AC505" s="97">
        <f t="shared" si="221"/>
        <v>515</v>
      </c>
      <c r="AD505" s="31">
        <f t="shared" si="216"/>
        <v>0.92056937370315894</v>
      </c>
      <c r="AE505" s="16">
        <v>0.98294283036551078</v>
      </c>
      <c r="AF505" s="8">
        <f t="shared" si="217"/>
        <v>288</v>
      </c>
      <c r="AG505" s="31">
        <f t="shared" si="218"/>
        <v>3.0840951085478158E-2</v>
      </c>
      <c r="AH505" s="12">
        <v>2.0556666666666668</v>
      </c>
      <c r="AI505" s="97">
        <f t="shared" si="222"/>
        <v>426</v>
      </c>
      <c r="AJ505" s="31">
        <f t="shared" si="219"/>
        <v>-0.11684063846076753</v>
      </c>
      <c r="AK505" s="11">
        <v>301074.75115536118</v>
      </c>
      <c r="AL505" s="36"/>
    </row>
    <row r="506" spans="1:38" x14ac:dyDescent="0.3">
      <c r="A506" t="s">
        <v>652</v>
      </c>
      <c r="B506" s="3" t="s">
        <v>166</v>
      </c>
      <c r="C506" s="4" t="s">
        <v>32</v>
      </c>
      <c r="D506" s="5" t="s">
        <v>33</v>
      </c>
      <c r="E506" s="34">
        <f t="shared" si="200"/>
        <v>4.3754955163385478</v>
      </c>
      <c r="F506" s="6">
        <f t="shared" si="201"/>
        <v>14.237035757388092</v>
      </c>
      <c r="G506" s="7">
        <f t="shared" si="202"/>
        <v>500</v>
      </c>
      <c r="H506" s="97">
        <f t="shared" si="203"/>
        <v>282</v>
      </c>
      <c r="I506" s="31">
        <f t="shared" si="204"/>
        <v>-4.0835156327308081E-2</v>
      </c>
      <c r="J506" s="9">
        <v>4.3533389687235857E-2</v>
      </c>
      <c r="K506" s="8">
        <f t="shared" si="205"/>
        <v>113</v>
      </c>
      <c r="L506" s="31">
        <f t="shared" si="206"/>
        <v>-0.55494328176573149</v>
      </c>
      <c r="M506" s="9">
        <v>6.0421545667447306E-2</v>
      </c>
      <c r="N506" s="8">
        <f t="shared" si="207"/>
        <v>525</v>
      </c>
      <c r="O506" s="31">
        <f t="shared" si="208"/>
        <v>0.9302996171427399</v>
      </c>
      <c r="P506" s="9">
        <v>0</v>
      </c>
      <c r="Q506" s="8">
        <f t="shared" si="209"/>
        <v>386</v>
      </c>
      <c r="R506" s="31">
        <f t="shared" si="210"/>
        <v>5.302226144051659E-2</v>
      </c>
      <c r="S506" s="10">
        <v>0</v>
      </c>
      <c r="T506" s="8">
        <f t="shared" si="211"/>
        <v>543</v>
      </c>
      <c r="U506" s="31">
        <f t="shared" si="212"/>
        <v>0.97033562141142715</v>
      </c>
      <c r="V506" s="16">
        <v>1.2711864406779662E-2</v>
      </c>
      <c r="W506" s="97">
        <f t="shared" si="220"/>
        <v>485</v>
      </c>
      <c r="X506" s="31">
        <f t="shared" si="213"/>
        <v>1.0941630236053388</v>
      </c>
      <c r="Y506" s="11">
        <v>172250</v>
      </c>
      <c r="Z506" s="8">
        <f t="shared" si="214"/>
        <v>471</v>
      </c>
      <c r="AA506" s="31">
        <f t="shared" si="215"/>
        <v>0.71526233777910397</v>
      </c>
      <c r="AB506" s="9">
        <v>3.3000000000000002E-2</v>
      </c>
      <c r="AC506" s="97">
        <f t="shared" si="221"/>
        <v>378</v>
      </c>
      <c r="AD506" s="31">
        <f t="shared" si="216"/>
        <v>0.53897380788245142</v>
      </c>
      <c r="AE506" s="16">
        <v>0.96167452830188682</v>
      </c>
      <c r="AF506" s="8">
        <f t="shared" si="217"/>
        <v>515</v>
      </c>
      <c r="AG506" s="31">
        <f t="shared" si="218"/>
        <v>0.80027239060569266</v>
      </c>
      <c r="AH506" s="12">
        <v>1.2183333333333333</v>
      </c>
      <c r="AI506" s="97">
        <f t="shared" si="222"/>
        <v>516</v>
      </c>
      <c r="AJ506" s="31">
        <f t="shared" si="219"/>
        <v>8.9261435795224289E-2</v>
      </c>
      <c r="AK506" s="11">
        <v>561148.7172944512</v>
      </c>
      <c r="AL506" s="36"/>
    </row>
    <row r="507" spans="1:38" x14ac:dyDescent="0.3">
      <c r="A507" t="s">
        <v>57</v>
      </c>
      <c r="B507" s="3" t="s">
        <v>1079</v>
      </c>
      <c r="C507" s="4" t="s">
        <v>47</v>
      </c>
      <c r="D507" s="5" t="s">
        <v>44</v>
      </c>
      <c r="E507" s="34">
        <f t="shared" si="200"/>
        <v>4.3811837533965381</v>
      </c>
      <c r="F507" s="6">
        <f t="shared" si="201"/>
        <v>14.218895547910735</v>
      </c>
      <c r="G507" s="7">
        <f t="shared" si="202"/>
        <v>501</v>
      </c>
      <c r="H507" s="97">
        <f t="shared" si="203"/>
        <v>187</v>
      </c>
      <c r="I507" s="31">
        <f t="shared" si="204"/>
        <v>-0.32677122646505524</v>
      </c>
      <c r="J507" s="9">
        <v>1.9444744517662205E-2</v>
      </c>
      <c r="K507" s="8">
        <f t="shared" si="205"/>
        <v>532</v>
      </c>
      <c r="L507" s="31">
        <f t="shared" si="206"/>
        <v>1.1476990330280712</v>
      </c>
      <c r="M507" s="9">
        <v>3.0021014710297209E-3</v>
      </c>
      <c r="N507" s="8">
        <f t="shared" si="207"/>
        <v>463</v>
      </c>
      <c r="O507" s="31">
        <f t="shared" si="208"/>
        <v>0.73559947314263086</v>
      </c>
      <c r="P507" s="9">
        <v>1.2947907256850346E-2</v>
      </c>
      <c r="Q507" s="8">
        <f t="shared" si="209"/>
        <v>279</v>
      </c>
      <c r="R507" s="31">
        <f t="shared" si="210"/>
        <v>4.9246581761666325E-2</v>
      </c>
      <c r="S507" s="10">
        <v>0.31789763696089862</v>
      </c>
      <c r="T507" s="8">
        <f t="shared" si="211"/>
        <v>452</v>
      </c>
      <c r="U507" s="31">
        <f t="shared" si="212"/>
        <v>0.66823891641103783</v>
      </c>
      <c r="V507" s="16">
        <v>3.2285744931888877E-2</v>
      </c>
      <c r="W507" s="97">
        <v>407</v>
      </c>
      <c r="X507" s="31">
        <f t="shared" si="213"/>
        <v>1.2651794854231329</v>
      </c>
      <c r="Y507" s="11">
        <v>180133</v>
      </c>
      <c r="Z507" s="8">
        <f t="shared" si="214"/>
        <v>442</v>
      </c>
      <c r="AA507" s="31">
        <f t="shared" si="215"/>
        <v>0.65459036327054398</v>
      </c>
      <c r="AB507" s="9">
        <v>3.4000000000000002E-2</v>
      </c>
      <c r="AC507" s="97">
        <v>407</v>
      </c>
      <c r="AD507" s="31">
        <f t="shared" si="216"/>
        <v>0.79241982707964365</v>
      </c>
      <c r="AE507" s="16">
        <v>0.97580039080114234</v>
      </c>
      <c r="AF507" s="8">
        <f t="shared" si="217"/>
        <v>367</v>
      </c>
      <c r="AG507" s="31">
        <f t="shared" si="218"/>
        <v>0.17939757854061505</v>
      </c>
      <c r="AH507" s="12">
        <v>1.8940000000000001</v>
      </c>
      <c r="AI507" s="97">
        <v>407</v>
      </c>
      <c r="AJ507" s="31">
        <f t="shared" si="219"/>
        <v>-0.13668895987210053</v>
      </c>
      <c r="AK507" s="11">
        <v>276028.75543075131</v>
      </c>
      <c r="AL507" s="36"/>
    </row>
    <row r="508" spans="1:38" x14ac:dyDescent="0.3">
      <c r="A508" t="s">
        <v>532</v>
      </c>
      <c r="B508" s="3" t="s">
        <v>667</v>
      </c>
      <c r="C508" s="4" t="s">
        <v>32</v>
      </c>
      <c r="D508" s="5" t="s">
        <v>33</v>
      </c>
      <c r="E508" s="34">
        <f t="shared" si="200"/>
        <v>4.3962926685018697</v>
      </c>
      <c r="F508" s="6">
        <f t="shared" si="201"/>
        <v>14.17071209806641</v>
      </c>
      <c r="G508" s="7">
        <f t="shared" si="202"/>
        <v>502</v>
      </c>
      <c r="H508" s="97">
        <f t="shared" si="203"/>
        <v>81</v>
      </c>
      <c r="I508" s="31">
        <f t="shared" si="204"/>
        <v>-0.72781748747244168</v>
      </c>
      <c r="J508" s="9">
        <v>-1.4341342957545855E-2</v>
      </c>
      <c r="K508" s="8">
        <f t="shared" si="205"/>
        <v>205</v>
      </c>
      <c r="L508" s="31">
        <f t="shared" si="206"/>
        <v>-8.1930247708296031E-2</v>
      </c>
      <c r="M508" s="9">
        <v>4.4469783352337512E-2</v>
      </c>
      <c r="N508" s="8">
        <f t="shared" si="207"/>
        <v>457</v>
      </c>
      <c r="O508" s="31">
        <f t="shared" si="208"/>
        <v>0.7239419951862498</v>
      </c>
      <c r="P508" s="9">
        <v>1.3723150357995227E-2</v>
      </c>
      <c r="Q508" s="8">
        <f t="shared" si="209"/>
        <v>353</v>
      </c>
      <c r="R508" s="31">
        <f t="shared" si="210"/>
        <v>5.1877818415871184E-2</v>
      </c>
      <c r="S508" s="10">
        <v>9.6357679707072652E-2</v>
      </c>
      <c r="T508" s="8">
        <f t="shared" si="211"/>
        <v>386</v>
      </c>
      <c r="U508" s="31">
        <f t="shared" si="212"/>
        <v>0.54085725356952918</v>
      </c>
      <c r="V508" s="16">
        <v>4.0539239287433797E-2</v>
      </c>
      <c r="W508" s="97">
        <f>RANK(Y508,Y$7:Y$570,1)</f>
        <v>540</v>
      </c>
      <c r="X508" s="31">
        <f t="shared" si="213"/>
        <v>2.0969186874569279</v>
      </c>
      <c r="Y508" s="11">
        <v>218472</v>
      </c>
      <c r="Z508" s="8">
        <f t="shared" si="214"/>
        <v>442</v>
      </c>
      <c r="AA508" s="31">
        <f t="shared" si="215"/>
        <v>0.65459036327054398</v>
      </c>
      <c r="AB508" s="9">
        <v>3.4000000000000002E-2</v>
      </c>
      <c r="AC508" s="97">
        <f>RANK(AE508,AE$7:AE$570,1)</f>
        <v>340</v>
      </c>
      <c r="AD508" s="31">
        <f t="shared" si="216"/>
        <v>0.43244276928938558</v>
      </c>
      <c r="AE508" s="16">
        <v>0.95573700042973786</v>
      </c>
      <c r="AF508" s="8">
        <f t="shared" si="217"/>
        <v>460</v>
      </c>
      <c r="AG508" s="31">
        <f t="shared" si="218"/>
        <v>0.47804234507413795</v>
      </c>
      <c r="AH508" s="12">
        <v>1.569</v>
      </c>
      <c r="AI508" s="97">
        <f>RANK(AK508,AK$7:AK$570,1)</f>
        <v>448</v>
      </c>
      <c r="AJ508" s="31">
        <f t="shared" si="219"/>
        <v>-8.5639484639956048E-2</v>
      </c>
      <c r="AK508" s="11">
        <v>340446.5423010214</v>
      </c>
      <c r="AL508" s="36"/>
    </row>
    <row r="509" spans="1:38" x14ac:dyDescent="0.3">
      <c r="A509" t="s">
        <v>483</v>
      </c>
      <c r="B509" s="3" t="s">
        <v>901</v>
      </c>
      <c r="C509" s="4" t="s">
        <v>101</v>
      </c>
      <c r="D509" s="5" t="s">
        <v>33</v>
      </c>
      <c r="E509" s="34">
        <f t="shared" si="200"/>
        <v>4.4252201635196293</v>
      </c>
      <c r="F509" s="6">
        <f t="shared" si="201"/>
        <v>14.078460172922007</v>
      </c>
      <c r="G509" s="7">
        <f t="shared" si="202"/>
        <v>503</v>
      </c>
      <c r="H509" s="97">
        <f t="shared" si="203"/>
        <v>477</v>
      </c>
      <c r="I509" s="31">
        <f t="shared" si="204"/>
        <v>0.67455302844589282</v>
      </c>
      <c r="J509" s="9">
        <v>0.10380116959064334</v>
      </c>
      <c r="K509" s="8">
        <f t="shared" si="205"/>
        <v>518</v>
      </c>
      <c r="L509" s="31">
        <f t="shared" si="206"/>
        <v>1.0513900292232876</v>
      </c>
      <c r="M509" s="9">
        <v>6.2500000000000003E-3</v>
      </c>
      <c r="N509" s="8">
        <f t="shared" si="207"/>
        <v>525</v>
      </c>
      <c r="O509" s="31">
        <f t="shared" si="208"/>
        <v>0.9302996171427399</v>
      </c>
      <c r="P509" s="9">
        <v>0</v>
      </c>
      <c r="Q509" s="8">
        <f t="shared" si="209"/>
        <v>386</v>
      </c>
      <c r="R509" s="31">
        <f t="shared" si="210"/>
        <v>5.302226144051659E-2</v>
      </c>
      <c r="S509" s="10">
        <v>0</v>
      </c>
      <c r="T509" s="8">
        <f t="shared" si="211"/>
        <v>395</v>
      </c>
      <c r="U509" s="31">
        <f t="shared" si="212"/>
        <v>0.56350152944921628</v>
      </c>
      <c r="V509" s="16">
        <v>3.9072039072039072E-2</v>
      </c>
      <c r="W509" s="97">
        <f>RANK(Y509,Y$7:Y$570,1)</f>
        <v>430</v>
      </c>
      <c r="X509" s="31">
        <f t="shared" si="213"/>
        <v>0.56929022426248599</v>
      </c>
      <c r="Y509" s="11">
        <v>148056</v>
      </c>
      <c r="Z509" s="8">
        <f t="shared" si="214"/>
        <v>547</v>
      </c>
      <c r="AA509" s="31">
        <f t="shared" si="215"/>
        <v>1.018622210321904</v>
      </c>
      <c r="AB509" s="9">
        <v>2.7999999999999997E-2</v>
      </c>
      <c r="AC509" s="97">
        <f>RANK(AE509,AE$7:AE$570,1)</f>
        <v>504</v>
      </c>
      <c r="AD509" s="31">
        <f t="shared" si="216"/>
        <v>0.87667652280684594</v>
      </c>
      <c r="AE509" s="16">
        <v>0.98049645390070927</v>
      </c>
      <c r="AF509" s="8">
        <f t="shared" si="217"/>
        <v>317</v>
      </c>
      <c r="AG509" s="31">
        <f t="shared" si="218"/>
        <v>8.2912346275938714E-2</v>
      </c>
      <c r="AH509" s="12">
        <v>1.9989999999999999</v>
      </c>
      <c r="AI509" s="97">
        <f>RANK(AK509,AK$7:AK$570,1)</f>
        <v>377</v>
      </c>
      <c r="AJ509" s="31">
        <f t="shared" si="219"/>
        <v>-0.15362421156143727</v>
      </c>
      <c r="AK509" s="11">
        <v>254658.67417218542</v>
      </c>
      <c r="AL509" s="36"/>
    </row>
    <row r="510" spans="1:38" x14ac:dyDescent="0.3">
      <c r="A510" t="s">
        <v>257</v>
      </c>
      <c r="B510" s="3" t="s">
        <v>1063</v>
      </c>
      <c r="C510" s="4" t="s">
        <v>47</v>
      </c>
      <c r="D510" s="5" t="s">
        <v>44</v>
      </c>
      <c r="E510" s="34">
        <f t="shared" si="200"/>
        <v>4.4545455904882223</v>
      </c>
      <c r="F510" s="6">
        <f t="shared" si="201"/>
        <v>13.984939213299565</v>
      </c>
      <c r="G510" s="7">
        <f t="shared" si="202"/>
        <v>504</v>
      </c>
      <c r="H510" s="97">
        <f t="shared" si="203"/>
        <v>317</v>
      </c>
      <c r="I510" s="31">
        <f t="shared" si="204"/>
        <v>7.0480165989380145E-2</v>
      </c>
      <c r="J510" s="9">
        <v>5.2911133810010114E-2</v>
      </c>
      <c r="K510" s="8">
        <f t="shared" si="205"/>
        <v>463</v>
      </c>
      <c r="L510" s="31">
        <f t="shared" si="206"/>
        <v>0.75242015869726131</v>
      </c>
      <c r="M510" s="9">
        <v>1.6332378223495703E-2</v>
      </c>
      <c r="N510" s="8">
        <f t="shared" si="207"/>
        <v>396</v>
      </c>
      <c r="O510" s="31">
        <f t="shared" si="208"/>
        <v>0.61492598073987814</v>
      </c>
      <c r="P510" s="9">
        <v>2.0972909991261286E-2</v>
      </c>
      <c r="Q510" s="8">
        <f t="shared" si="209"/>
        <v>386</v>
      </c>
      <c r="R510" s="31">
        <f t="shared" si="210"/>
        <v>5.302226144051659E-2</v>
      </c>
      <c r="S510" s="10">
        <v>0</v>
      </c>
      <c r="T510" s="8">
        <f t="shared" si="211"/>
        <v>538</v>
      </c>
      <c r="U510" s="31">
        <f t="shared" si="212"/>
        <v>0.9431142894115534</v>
      </c>
      <c r="V510" s="16">
        <v>1.447562776957164E-2</v>
      </c>
      <c r="W510" s="97">
        <f>RANK(Y510,Y$7:Y$570,1)</f>
        <v>490</v>
      </c>
      <c r="X510" s="31">
        <f t="shared" si="213"/>
        <v>1.2180810789019569</v>
      </c>
      <c r="Y510" s="11">
        <v>177962</v>
      </c>
      <c r="Z510" s="8">
        <f t="shared" si="214"/>
        <v>471</v>
      </c>
      <c r="AA510" s="31">
        <f t="shared" si="215"/>
        <v>0.71526233777910397</v>
      </c>
      <c r="AB510" s="9">
        <v>3.3000000000000002E-2</v>
      </c>
      <c r="AC510" s="97">
        <f>RANK(AE510,AE$7:AE$570,1)</f>
        <v>460</v>
      </c>
      <c r="AD510" s="31">
        <f t="shared" si="216"/>
        <v>0.75265049637690273</v>
      </c>
      <c r="AE510" s="16">
        <v>0.97358383952535665</v>
      </c>
      <c r="AF510" s="8">
        <f t="shared" si="217"/>
        <v>262</v>
      </c>
      <c r="AG510" s="31">
        <f t="shared" si="218"/>
        <v>-3.1644723143074344E-2</v>
      </c>
      <c r="AH510" s="12">
        <v>2.1236666666666668</v>
      </c>
      <c r="AI510" s="97">
        <f>RANK(AK510,AK$7:AK$570,1)</f>
        <v>361</v>
      </c>
      <c r="AJ510" s="31">
        <f t="shared" si="219"/>
        <v>-0.16129901819032622</v>
      </c>
      <c r="AK510" s="11">
        <v>244974.0681024447</v>
      </c>
      <c r="AL510" s="36"/>
    </row>
    <row r="511" spans="1:38" x14ac:dyDescent="0.3">
      <c r="A511" t="s">
        <v>225</v>
      </c>
      <c r="B511" s="3" t="s">
        <v>123</v>
      </c>
      <c r="C511" s="4" t="s">
        <v>101</v>
      </c>
      <c r="D511" s="5" t="s">
        <v>33</v>
      </c>
      <c r="E511" s="34">
        <f t="shared" si="200"/>
        <v>4.4642218817099018</v>
      </c>
      <c r="F511" s="6">
        <f t="shared" si="201"/>
        <v>13.954080803578648</v>
      </c>
      <c r="G511" s="7">
        <f t="shared" si="202"/>
        <v>505</v>
      </c>
      <c r="H511" s="97">
        <f t="shared" si="203"/>
        <v>337</v>
      </c>
      <c r="I511" s="31">
        <f t="shared" si="204"/>
        <v>0.14138212225072513</v>
      </c>
      <c r="J511" s="9">
        <v>5.8884259429962116E-2</v>
      </c>
      <c r="K511" s="8">
        <f t="shared" si="205"/>
        <v>469</v>
      </c>
      <c r="L511" s="31">
        <f t="shared" si="206"/>
        <v>0.76321194857857444</v>
      </c>
      <c r="M511" s="9">
        <v>1.5968438850272403E-2</v>
      </c>
      <c r="N511" s="8">
        <f t="shared" si="207"/>
        <v>427</v>
      </c>
      <c r="O511" s="31">
        <f t="shared" si="208"/>
        <v>0.67399205666729856</v>
      </c>
      <c r="P511" s="9">
        <v>1.7044910466341091E-2</v>
      </c>
      <c r="Q511" s="8">
        <f t="shared" si="209"/>
        <v>382</v>
      </c>
      <c r="R511" s="31">
        <f t="shared" si="210"/>
        <v>5.2608687037362815E-2</v>
      </c>
      <c r="S511" s="10">
        <v>3.4821366390417163E-2</v>
      </c>
      <c r="T511" s="8">
        <f t="shared" si="211"/>
        <v>464</v>
      </c>
      <c r="U511" s="31">
        <f t="shared" si="212"/>
        <v>0.68925405705647258</v>
      </c>
      <c r="V511" s="16">
        <v>3.0924101969872539E-2</v>
      </c>
      <c r="W511" s="97">
        <f>RANK(Y511,Y$7:Y$570,1)</f>
        <v>510</v>
      </c>
      <c r="X511" s="31">
        <f t="shared" si="213"/>
        <v>1.5683361564166447</v>
      </c>
      <c r="Y511" s="11">
        <v>194107</v>
      </c>
      <c r="Z511" s="8">
        <f t="shared" si="214"/>
        <v>415</v>
      </c>
      <c r="AA511" s="31">
        <f t="shared" si="215"/>
        <v>0.593918388761984</v>
      </c>
      <c r="AB511" s="9">
        <v>3.5000000000000003E-2</v>
      </c>
      <c r="AC511" s="97">
        <f>RANK(AE511,AE$7:AE$570,1)</f>
        <v>395</v>
      </c>
      <c r="AD511" s="31">
        <f t="shared" si="216"/>
        <v>0.5903682446127787</v>
      </c>
      <c r="AE511" s="16">
        <v>0.96453900709219853</v>
      </c>
      <c r="AF511" s="8">
        <f t="shared" si="217"/>
        <v>430</v>
      </c>
      <c r="AG511" s="31">
        <f t="shared" si="218"/>
        <v>0.36379157797977479</v>
      </c>
      <c r="AH511" s="12">
        <v>1.6933333333333334</v>
      </c>
      <c r="AI511" s="97">
        <f>RANK(AK511,AK$7:AK$570,1)</f>
        <v>450</v>
      </c>
      <c r="AJ511" s="31">
        <f t="shared" si="219"/>
        <v>-8.5408484179631913E-2</v>
      </c>
      <c r="AK511" s="11">
        <v>340738.03478654503</v>
      </c>
      <c r="AL511" s="36"/>
    </row>
    <row r="512" spans="1:38" x14ac:dyDescent="0.3">
      <c r="A512" t="s">
        <v>167</v>
      </c>
      <c r="B512" s="3" t="s">
        <v>370</v>
      </c>
      <c r="C512" s="4" t="s">
        <v>40</v>
      </c>
      <c r="D512" s="5" t="s">
        <v>33</v>
      </c>
      <c r="E512" s="34">
        <f t="shared" si="200"/>
        <v>4.5114209214859873</v>
      </c>
      <c r="F512" s="6">
        <f t="shared" si="201"/>
        <v>13.803559568275077</v>
      </c>
      <c r="G512" s="7">
        <f t="shared" si="202"/>
        <v>506</v>
      </c>
      <c r="H512" s="97">
        <f t="shared" si="203"/>
        <v>207</v>
      </c>
      <c r="I512" s="31">
        <f t="shared" si="204"/>
        <v>-0.26331236784137813</v>
      </c>
      <c r="J512" s="9">
        <v>2.4790827393864179E-2</v>
      </c>
      <c r="K512" s="8">
        <f t="shared" si="205"/>
        <v>306</v>
      </c>
      <c r="L512" s="31">
        <f t="shared" si="206"/>
        <v>0.2941504227743405</v>
      </c>
      <c r="M512" s="9">
        <v>3.1786941580756012E-2</v>
      </c>
      <c r="N512" s="8">
        <f t="shared" si="207"/>
        <v>509</v>
      </c>
      <c r="O512" s="31">
        <f t="shared" si="208"/>
        <v>0.84938200176373957</v>
      </c>
      <c r="P512" s="9">
        <v>5.3811659192825115E-3</v>
      </c>
      <c r="Q512" s="8">
        <f t="shared" si="209"/>
        <v>386</v>
      </c>
      <c r="R512" s="31">
        <f t="shared" si="210"/>
        <v>5.302226144051659E-2</v>
      </c>
      <c r="S512" s="10">
        <v>0</v>
      </c>
      <c r="T512" s="8">
        <f t="shared" si="211"/>
        <v>536</v>
      </c>
      <c r="U512" s="31">
        <f t="shared" si="212"/>
        <v>0.93870521922703509</v>
      </c>
      <c r="V512" s="16">
        <v>1.4761306532663316E-2</v>
      </c>
      <c r="W512" s="97">
        <v>345</v>
      </c>
      <c r="X512" s="31">
        <f t="shared" si="213"/>
        <v>0.85376807074437533</v>
      </c>
      <c r="Y512" s="11">
        <v>161169</v>
      </c>
      <c r="Z512" s="8">
        <f t="shared" si="214"/>
        <v>559</v>
      </c>
      <c r="AA512" s="31">
        <f t="shared" si="215"/>
        <v>1.1399661593390236</v>
      </c>
      <c r="AB512" s="9">
        <v>2.6000000000000002E-2</v>
      </c>
      <c r="AC512" s="97">
        <v>345</v>
      </c>
      <c r="AD512" s="31">
        <f t="shared" si="216"/>
        <v>0.80416318180216773</v>
      </c>
      <c r="AE512" s="16">
        <v>0.97645490892936471</v>
      </c>
      <c r="AF512" s="8">
        <f t="shared" si="217"/>
        <v>117</v>
      </c>
      <c r="AG512" s="31">
        <f t="shared" si="218"/>
        <v>-0.35601888494717682</v>
      </c>
      <c r="AH512" s="12">
        <v>2.4766666666666661</v>
      </c>
      <c r="AI512" s="97">
        <v>345</v>
      </c>
      <c r="AJ512" s="31">
        <f t="shared" si="219"/>
        <v>-0.1851630613092683</v>
      </c>
      <c r="AK512" s="11">
        <v>214860.75476262474</v>
      </c>
      <c r="AL512" s="36"/>
    </row>
    <row r="513" spans="1:38" x14ac:dyDescent="0.3">
      <c r="A513" t="s">
        <v>1064</v>
      </c>
      <c r="B513" s="3" t="s">
        <v>921</v>
      </c>
      <c r="C513" s="4" t="s">
        <v>47</v>
      </c>
      <c r="D513" s="5" t="s">
        <v>44</v>
      </c>
      <c r="E513" s="34">
        <f t="shared" si="200"/>
        <v>4.5217823924786504</v>
      </c>
      <c r="F513" s="6">
        <f t="shared" si="201"/>
        <v>13.770516069492544</v>
      </c>
      <c r="G513" s="7">
        <f t="shared" si="202"/>
        <v>507</v>
      </c>
      <c r="H513" s="97">
        <f t="shared" si="203"/>
        <v>395</v>
      </c>
      <c r="I513" s="31">
        <f t="shared" si="204"/>
        <v>0.29609243055167778</v>
      </c>
      <c r="J513" s="9">
        <v>7.1917808219178037E-2</v>
      </c>
      <c r="K513" s="8">
        <f t="shared" si="205"/>
        <v>33</v>
      </c>
      <c r="L513" s="31">
        <f t="shared" si="206"/>
        <v>-1.6316216895893341</v>
      </c>
      <c r="M513" s="9">
        <v>9.6731154102735153E-2</v>
      </c>
      <c r="N513" s="8">
        <f t="shared" si="207"/>
        <v>480</v>
      </c>
      <c r="O513" s="31">
        <f t="shared" si="208"/>
        <v>0.78592482210105974</v>
      </c>
      <c r="P513" s="9">
        <v>9.6011816838995571E-3</v>
      </c>
      <c r="Q513" s="8">
        <f t="shared" si="209"/>
        <v>386</v>
      </c>
      <c r="R513" s="31">
        <f t="shared" si="210"/>
        <v>5.302226144051659E-2</v>
      </c>
      <c r="S513" s="10">
        <v>0</v>
      </c>
      <c r="T513" s="8">
        <f t="shared" si="211"/>
        <v>361</v>
      </c>
      <c r="U513" s="31">
        <f t="shared" si="212"/>
        <v>0.49690288686601114</v>
      </c>
      <c r="V513" s="16">
        <v>4.3387193297426692E-2</v>
      </c>
      <c r="W513" s="97">
        <f t="shared" ref="W513:W544" si="223">RANK(Y513,Y$7:Y$570,1)</f>
        <v>533</v>
      </c>
      <c r="X513" s="31">
        <f t="shared" si="213"/>
        <v>1.9596152259771844</v>
      </c>
      <c r="Y513" s="11">
        <v>212143</v>
      </c>
      <c r="Z513" s="8">
        <f t="shared" si="214"/>
        <v>536</v>
      </c>
      <c r="AA513" s="31">
        <f t="shared" si="215"/>
        <v>0.95795023581334393</v>
      </c>
      <c r="AB513" s="9">
        <v>2.8999999999999998E-2</v>
      </c>
      <c r="AC513" s="97">
        <f t="shared" ref="AC513:AC544" si="224">RANK(AE513,AE$7:AE$570,1)</f>
        <v>279</v>
      </c>
      <c r="AD513" s="31">
        <f t="shared" si="216"/>
        <v>0.26857587540316974</v>
      </c>
      <c r="AE513" s="16">
        <v>0.94660384766391836</v>
      </c>
      <c r="AF513" s="8">
        <f t="shared" si="217"/>
        <v>525</v>
      </c>
      <c r="AG513" s="31">
        <f t="shared" si="218"/>
        <v>1.009783180666133</v>
      </c>
      <c r="AH513" s="12">
        <v>0.9903333333333334</v>
      </c>
      <c r="AI513" s="97">
        <f t="shared" ref="AI513:AI544" si="225">RANK(AK513,AK$7:AK$570,1)</f>
        <v>530</v>
      </c>
      <c r="AJ513" s="31">
        <f t="shared" si="219"/>
        <v>0.32491041788098379</v>
      </c>
      <c r="AK513" s="11">
        <v>858507.03165843745</v>
      </c>
      <c r="AL513" s="36"/>
    </row>
    <row r="514" spans="1:38" x14ac:dyDescent="0.3">
      <c r="A514" t="s">
        <v>296</v>
      </c>
      <c r="B514" s="3" t="s">
        <v>758</v>
      </c>
      <c r="C514" s="4" t="s">
        <v>47</v>
      </c>
      <c r="D514" s="5" t="s">
        <v>44</v>
      </c>
      <c r="E514" s="34">
        <f t="shared" si="200"/>
        <v>4.5317887334463798</v>
      </c>
      <c r="F514" s="6">
        <f t="shared" si="201"/>
        <v>13.738605106674726</v>
      </c>
      <c r="G514" s="7">
        <f t="shared" si="202"/>
        <v>508</v>
      </c>
      <c r="H514" s="97">
        <f t="shared" si="203"/>
        <v>151</v>
      </c>
      <c r="I514" s="31">
        <f t="shared" si="204"/>
        <v>-0.44293547898782842</v>
      </c>
      <c r="J514" s="9">
        <v>9.6585029320455096E-3</v>
      </c>
      <c r="K514" s="8">
        <f t="shared" si="205"/>
        <v>455</v>
      </c>
      <c r="L514" s="31">
        <f t="shared" si="206"/>
        <v>0.71805633652781842</v>
      </c>
      <c r="M514" s="9">
        <v>1.7491254372813594E-2</v>
      </c>
      <c r="N514" s="8">
        <f t="shared" si="207"/>
        <v>491</v>
      </c>
      <c r="O514" s="31">
        <f t="shared" si="208"/>
        <v>0.80792167052004016</v>
      </c>
      <c r="P514" s="9">
        <v>8.1383519837232958E-3</v>
      </c>
      <c r="Q514" s="8">
        <f t="shared" si="209"/>
        <v>386</v>
      </c>
      <c r="R514" s="31">
        <f t="shared" si="210"/>
        <v>5.302226144051659E-2</v>
      </c>
      <c r="S514" s="10">
        <v>0</v>
      </c>
      <c r="T514" s="8">
        <f t="shared" si="211"/>
        <v>488</v>
      </c>
      <c r="U514" s="31">
        <f t="shared" si="212"/>
        <v>0.73357326661025846</v>
      </c>
      <c r="V514" s="16">
        <v>2.8052508541629204E-2</v>
      </c>
      <c r="W514" s="97">
        <f t="shared" si="223"/>
        <v>493</v>
      </c>
      <c r="X514" s="31">
        <f t="shared" si="213"/>
        <v>1.2256524026587006</v>
      </c>
      <c r="Y514" s="11">
        <v>178311</v>
      </c>
      <c r="Z514" s="8">
        <f t="shared" si="214"/>
        <v>536</v>
      </c>
      <c r="AA514" s="31">
        <f t="shared" si="215"/>
        <v>0.95795023581334393</v>
      </c>
      <c r="AB514" s="9">
        <v>2.8999999999999998E-2</v>
      </c>
      <c r="AC514" s="97">
        <f t="shared" si="224"/>
        <v>436</v>
      </c>
      <c r="AD514" s="31">
        <f t="shared" si="216"/>
        <v>0.68763660923371361</v>
      </c>
      <c r="AE514" s="16">
        <v>0.96996027805362461</v>
      </c>
      <c r="AF514" s="8">
        <f t="shared" si="217"/>
        <v>319</v>
      </c>
      <c r="AG514" s="31">
        <f t="shared" si="218"/>
        <v>8.4750160223837107E-2</v>
      </c>
      <c r="AH514" s="12">
        <v>1.9970000000000001</v>
      </c>
      <c r="AI514" s="97">
        <f t="shared" si="225"/>
        <v>442</v>
      </c>
      <c r="AJ514" s="31">
        <f t="shared" si="219"/>
        <v>-9.5741869084603859E-2</v>
      </c>
      <c r="AK514" s="11">
        <v>327698.6492996242</v>
      </c>
      <c r="AL514" s="36"/>
    </row>
    <row r="515" spans="1:38" x14ac:dyDescent="0.3">
      <c r="A515" t="s">
        <v>473</v>
      </c>
      <c r="B515" s="3" t="s">
        <v>675</v>
      </c>
      <c r="C515" s="4" t="s">
        <v>32</v>
      </c>
      <c r="D515" s="5" t="s">
        <v>33</v>
      </c>
      <c r="E515" s="34">
        <f t="shared" si="200"/>
        <v>4.5960239740157176</v>
      </c>
      <c r="F515" s="6">
        <f t="shared" si="201"/>
        <v>13.53375416465582</v>
      </c>
      <c r="G515" s="7">
        <f t="shared" si="202"/>
        <v>509</v>
      </c>
      <c r="H515" s="97">
        <f t="shared" si="203"/>
        <v>105</v>
      </c>
      <c r="I515" s="31">
        <f t="shared" si="204"/>
        <v>-0.61996141878139333</v>
      </c>
      <c r="J515" s="9">
        <v>-5.2550231839257888E-3</v>
      </c>
      <c r="K515" s="8">
        <f t="shared" si="205"/>
        <v>451</v>
      </c>
      <c r="L515" s="31">
        <f t="shared" si="206"/>
        <v>0.70948913270055225</v>
      </c>
      <c r="M515" s="9">
        <v>1.7780172413793104E-2</v>
      </c>
      <c r="N515" s="8">
        <f t="shared" si="207"/>
        <v>525</v>
      </c>
      <c r="O515" s="31">
        <f t="shared" si="208"/>
        <v>0.9302996171427399</v>
      </c>
      <c r="P515" s="9">
        <v>0</v>
      </c>
      <c r="Q515" s="8">
        <f t="shared" si="209"/>
        <v>386</v>
      </c>
      <c r="R515" s="31">
        <f t="shared" si="210"/>
        <v>5.302226144051659E-2</v>
      </c>
      <c r="S515" s="10">
        <v>0</v>
      </c>
      <c r="T515" s="8">
        <f t="shared" si="211"/>
        <v>560</v>
      </c>
      <c r="U515" s="31">
        <f t="shared" si="212"/>
        <v>1.1280263292163151</v>
      </c>
      <c r="V515" s="16">
        <v>2.494543186778921E-3</v>
      </c>
      <c r="W515" s="97">
        <f t="shared" si="223"/>
        <v>433</v>
      </c>
      <c r="X515" s="31">
        <f t="shared" si="213"/>
        <v>0.61554255162459903</v>
      </c>
      <c r="Y515" s="11">
        <v>150188</v>
      </c>
      <c r="Z515" s="8">
        <f t="shared" si="214"/>
        <v>471</v>
      </c>
      <c r="AA515" s="31">
        <f t="shared" si="215"/>
        <v>0.71526233777910397</v>
      </c>
      <c r="AB515" s="9">
        <v>3.3000000000000002E-2</v>
      </c>
      <c r="AC515" s="97">
        <f t="shared" si="224"/>
        <v>472</v>
      </c>
      <c r="AD515" s="31">
        <f t="shared" si="216"/>
        <v>0.79063538499857733</v>
      </c>
      <c r="AE515" s="16">
        <v>0.97570093457943929</v>
      </c>
      <c r="AF515" s="8">
        <f t="shared" si="217"/>
        <v>531</v>
      </c>
      <c r="AG515" s="31">
        <f t="shared" si="218"/>
        <v>1.0823768316081279</v>
      </c>
      <c r="AH515" s="12">
        <v>0.91133333333333333</v>
      </c>
      <c r="AI515" s="97">
        <f t="shared" si="225"/>
        <v>527</v>
      </c>
      <c r="AJ515" s="31">
        <f t="shared" si="219"/>
        <v>0.28103742172817592</v>
      </c>
      <c r="AK515" s="11">
        <v>803145.02641392173</v>
      </c>
      <c r="AL515" s="36"/>
    </row>
    <row r="516" spans="1:38" x14ac:dyDescent="0.3">
      <c r="A516" t="s">
        <v>536</v>
      </c>
      <c r="B516" s="3" t="s">
        <v>505</v>
      </c>
      <c r="C516" s="4" t="s">
        <v>32</v>
      </c>
      <c r="D516" s="5" t="s">
        <v>33</v>
      </c>
      <c r="E516" s="34">
        <f t="shared" si="200"/>
        <v>4.6340061241796295</v>
      </c>
      <c r="F516" s="6">
        <f t="shared" si="201"/>
        <v>13.412626273298706</v>
      </c>
      <c r="G516" s="7">
        <f t="shared" si="202"/>
        <v>510</v>
      </c>
      <c r="H516" s="97">
        <f t="shared" si="203"/>
        <v>198</v>
      </c>
      <c r="I516" s="31">
        <f t="shared" si="204"/>
        <v>-0.30722027902116239</v>
      </c>
      <c r="J516" s="9">
        <v>2.1091811414392092E-2</v>
      </c>
      <c r="K516" s="8">
        <f t="shared" si="205"/>
        <v>247</v>
      </c>
      <c r="L516" s="31">
        <f t="shared" si="206"/>
        <v>6.813965390957373E-2</v>
      </c>
      <c r="M516" s="9">
        <v>3.9408866995073892E-2</v>
      </c>
      <c r="N516" s="8">
        <f t="shared" si="207"/>
        <v>296</v>
      </c>
      <c r="O516" s="31">
        <f t="shared" si="208"/>
        <v>0.35194614824796178</v>
      </c>
      <c r="P516" s="9">
        <v>3.8461538461538464E-2</v>
      </c>
      <c r="Q516" s="8">
        <f t="shared" si="209"/>
        <v>386</v>
      </c>
      <c r="R516" s="31">
        <f t="shared" si="210"/>
        <v>5.302226144051659E-2</v>
      </c>
      <c r="S516" s="10">
        <v>0</v>
      </c>
      <c r="T516" s="8">
        <f t="shared" si="211"/>
        <v>540</v>
      </c>
      <c r="U516" s="31">
        <f t="shared" si="212"/>
        <v>0.95285466533814456</v>
      </c>
      <c r="V516" s="16">
        <v>1.3844515441959531E-2</v>
      </c>
      <c r="W516" s="97">
        <f t="shared" si="223"/>
        <v>516</v>
      </c>
      <c r="X516" s="31">
        <f t="shared" si="213"/>
        <v>1.6781095037207217</v>
      </c>
      <c r="Y516" s="11">
        <v>199167</v>
      </c>
      <c r="Z516" s="8">
        <f t="shared" si="214"/>
        <v>291</v>
      </c>
      <c r="AA516" s="31">
        <f t="shared" si="215"/>
        <v>0.29055851621918455</v>
      </c>
      <c r="AB516" s="9">
        <v>0.04</v>
      </c>
      <c r="AC516" s="97">
        <f t="shared" si="224"/>
        <v>537</v>
      </c>
      <c r="AD516" s="31">
        <f t="shared" si="216"/>
        <v>1.0209700612917882</v>
      </c>
      <c r="AE516" s="16">
        <v>0.98853868194842409</v>
      </c>
      <c r="AF516" s="8">
        <f t="shared" si="217"/>
        <v>539</v>
      </c>
      <c r="AG516" s="31">
        <f t="shared" si="218"/>
        <v>1.1623217383417173</v>
      </c>
      <c r="AH516" s="12">
        <v>0.82433333333333325</v>
      </c>
      <c r="AI516" s="97">
        <f t="shared" si="225"/>
        <v>525</v>
      </c>
      <c r="AJ516" s="31">
        <f t="shared" si="219"/>
        <v>0.22293875845511821</v>
      </c>
      <c r="AK516" s="11">
        <v>729832.08262454439</v>
      </c>
      <c r="AL516" s="36"/>
    </row>
    <row r="517" spans="1:38" x14ac:dyDescent="0.3">
      <c r="A517" t="s">
        <v>826</v>
      </c>
      <c r="B517" s="3" t="s">
        <v>145</v>
      </c>
      <c r="C517" s="4" t="s">
        <v>143</v>
      </c>
      <c r="D517" s="5" t="s">
        <v>44</v>
      </c>
      <c r="E517" s="34">
        <f t="shared" si="200"/>
        <v>4.6381507888673452</v>
      </c>
      <c r="F517" s="6">
        <f t="shared" si="201"/>
        <v>13.399408630489155</v>
      </c>
      <c r="G517" s="7">
        <f t="shared" si="202"/>
        <v>511</v>
      </c>
      <c r="H517" s="97">
        <f t="shared" si="203"/>
        <v>238</v>
      </c>
      <c r="I517" s="31">
        <f t="shared" si="204"/>
        <v>-0.16722617976410953</v>
      </c>
      <c r="J517" s="9">
        <v>3.2885595182954974E-2</v>
      </c>
      <c r="K517" s="8">
        <f t="shared" si="205"/>
        <v>151</v>
      </c>
      <c r="L517" s="31">
        <f t="shared" si="206"/>
        <v>-0.27400006539198934</v>
      </c>
      <c r="M517" s="9">
        <v>5.0947093403004573E-2</v>
      </c>
      <c r="N517" s="8">
        <f t="shared" si="207"/>
        <v>462</v>
      </c>
      <c r="O517" s="31">
        <f t="shared" si="208"/>
        <v>0.7336673985370824</v>
      </c>
      <c r="P517" s="9">
        <v>1.307639366827254E-2</v>
      </c>
      <c r="Q517" s="8">
        <f t="shared" si="209"/>
        <v>190</v>
      </c>
      <c r="R517" s="31">
        <f t="shared" si="210"/>
        <v>4.5033228003451574E-2</v>
      </c>
      <c r="S517" s="10">
        <v>0.67264573991031396</v>
      </c>
      <c r="T517" s="8">
        <f t="shared" si="211"/>
        <v>550</v>
      </c>
      <c r="U517" s="31">
        <f t="shared" si="212"/>
        <v>0.99873024326823234</v>
      </c>
      <c r="V517" s="16">
        <v>1.0872079574369651E-2</v>
      </c>
      <c r="W517" s="97">
        <f t="shared" si="223"/>
        <v>507</v>
      </c>
      <c r="X517" s="31">
        <f t="shared" si="213"/>
        <v>1.5267047229232606</v>
      </c>
      <c r="Y517" s="11">
        <v>192188</v>
      </c>
      <c r="Z517" s="8">
        <f t="shared" si="214"/>
        <v>415</v>
      </c>
      <c r="AA517" s="31">
        <f t="shared" si="215"/>
        <v>0.593918388761984</v>
      </c>
      <c r="AB517" s="9">
        <v>3.5000000000000003E-2</v>
      </c>
      <c r="AC517" s="97">
        <f t="shared" si="224"/>
        <v>495</v>
      </c>
      <c r="AD517" s="31">
        <f t="shared" si="216"/>
        <v>0.83832946229075844</v>
      </c>
      <c r="AE517" s="16">
        <v>0.97835917312661502</v>
      </c>
      <c r="AF517" s="8">
        <f t="shared" si="217"/>
        <v>366</v>
      </c>
      <c r="AG517" s="31">
        <f t="shared" si="218"/>
        <v>0.17878497389131559</v>
      </c>
      <c r="AH517" s="12">
        <v>1.8946666666666667</v>
      </c>
      <c r="AI517" s="97">
        <f t="shared" si="225"/>
        <v>416</v>
      </c>
      <c r="AJ517" s="31">
        <f t="shared" si="219"/>
        <v>-0.13048934840491072</v>
      </c>
      <c r="AK517" s="11">
        <v>283851.85739910312</v>
      </c>
      <c r="AL517" s="36"/>
    </row>
    <row r="518" spans="1:38" x14ac:dyDescent="0.3">
      <c r="A518" t="s">
        <v>727</v>
      </c>
      <c r="B518" s="3" t="s">
        <v>696</v>
      </c>
      <c r="C518" s="4" t="s">
        <v>143</v>
      </c>
      <c r="D518" s="5" t="s">
        <v>44</v>
      </c>
      <c r="E518" s="34">
        <f t="shared" si="200"/>
        <v>4.6775902880399434</v>
      </c>
      <c r="F518" s="6">
        <f t="shared" si="201"/>
        <v>13.273633145153507</v>
      </c>
      <c r="G518" s="7">
        <f t="shared" si="202"/>
        <v>512</v>
      </c>
      <c r="H518" s="97">
        <f t="shared" si="203"/>
        <v>365</v>
      </c>
      <c r="I518" s="31">
        <f t="shared" si="204"/>
        <v>0.19011803103578118</v>
      </c>
      <c r="J518" s="9">
        <v>6.2990009408180558E-2</v>
      </c>
      <c r="K518" s="8">
        <f t="shared" si="205"/>
        <v>490</v>
      </c>
      <c r="L518" s="31">
        <f t="shared" si="206"/>
        <v>0.86306101937485047</v>
      </c>
      <c r="M518" s="9">
        <v>1.2601156069364162E-2</v>
      </c>
      <c r="N518" s="8">
        <f t="shared" si="207"/>
        <v>392</v>
      </c>
      <c r="O518" s="31">
        <f t="shared" si="208"/>
        <v>0.5996759174641495</v>
      </c>
      <c r="P518" s="9">
        <v>2.1987066431510875E-2</v>
      </c>
      <c r="Q518" s="8">
        <f t="shared" si="209"/>
        <v>386</v>
      </c>
      <c r="R518" s="31">
        <f t="shared" si="210"/>
        <v>5.302226144051659E-2</v>
      </c>
      <c r="S518" s="10">
        <v>0</v>
      </c>
      <c r="T518" s="8">
        <f t="shared" si="211"/>
        <v>346</v>
      </c>
      <c r="U518" s="31">
        <f t="shared" si="212"/>
        <v>0.46423017115434489</v>
      </c>
      <c r="V518" s="16">
        <v>4.5504170487794225E-2</v>
      </c>
      <c r="W518" s="97">
        <f t="shared" si="223"/>
        <v>523</v>
      </c>
      <c r="X518" s="31">
        <f t="shared" si="213"/>
        <v>1.8035895513109945</v>
      </c>
      <c r="Y518" s="11">
        <v>204951</v>
      </c>
      <c r="Z518" s="8">
        <f t="shared" si="214"/>
        <v>471</v>
      </c>
      <c r="AA518" s="31">
        <f t="shared" si="215"/>
        <v>0.71526233777910397</v>
      </c>
      <c r="AB518" s="9">
        <v>3.3000000000000002E-2</v>
      </c>
      <c r="AC518" s="97">
        <f t="shared" si="224"/>
        <v>434</v>
      </c>
      <c r="AD518" s="31">
        <f t="shared" si="216"/>
        <v>0.68440306829467301</v>
      </c>
      <c r="AE518" s="16">
        <v>0.96978005602908746</v>
      </c>
      <c r="AF518" s="8">
        <f t="shared" si="217"/>
        <v>463</v>
      </c>
      <c r="AG518" s="31">
        <f t="shared" si="218"/>
        <v>0.48233057761923481</v>
      </c>
      <c r="AH518" s="12">
        <v>1.5643333333333331</v>
      </c>
      <c r="AI518" s="97">
        <f t="shared" si="225"/>
        <v>433</v>
      </c>
      <c r="AJ518" s="31">
        <f t="shared" si="219"/>
        <v>-0.10588170564522303</v>
      </c>
      <c r="AK518" s="11">
        <v>314903.4966072407</v>
      </c>
      <c r="AL518" s="36"/>
    </row>
    <row r="519" spans="1:38" x14ac:dyDescent="0.3">
      <c r="A519" t="s">
        <v>1013</v>
      </c>
      <c r="B519" s="3" t="s">
        <v>1163</v>
      </c>
      <c r="C519" s="4" t="s">
        <v>47</v>
      </c>
      <c r="D519" s="5" t="s">
        <v>44</v>
      </c>
      <c r="E519" s="34">
        <f t="shared" ref="E519:E570" si="226">((I519+L519+AG519+AJ519)*0.25)+(O519+R519+U519+X519+AA519+AD519)</f>
        <v>4.6803048861774776</v>
      </c>
      <c r="F519" s="34">
        <f t="shared" ref="F519:F570" si="227">((E519*$J$579)+$K$579)</f>
        <v>13.264976090540683</v>
      </c>
      <c r="G519" s="7">
        <f t="shared" ref="G519:G570" si="228">RANK(E519,$E$7:$E$570,1)</f>
        <v>513</v>
      </c>
      <c r="H519" s="97">
        <f t="shared" ref="H519:H570" si="229">RANK(J519,J$7:J$570,1)</f>
        <v>194</v>
      </c>
      <c r="I519" s="31">
        <f t="shared" ref="I519:I570" si="230">(J519-J$572)/J$573</f>
        <v>-0.31129141496383228</v>
      </c>
      <c r="J519" s="9">
        <v>2.0748839123023499E-2</v>
      </c>
      <c r="K519" s="8">
        <f t="shared" ref="K519:K570" si="231">RANK(M519,M$7:M$570,0)</f>
        <v>120</v>
      </c>
      <c r="L519" s="31">
        <f t="shared" ref="L519:L570" si="232">-(M519-M$572)/M$573</f>
        <v>-0.47684374158765608</v>
      </c>
      <c r="M519" s="9">
        <v>5.7787738114294863E-2</v>
      </c>
      <c r="N519" s="8">
        <f t="shared" ref="N519:N570" si="233">RANK(P519,P$7:P$570,0)</f>
        <v>479</v>
      </c>
      <c r="O519" s="31">
        <f t="shared" ref="O519:O570" si="234">-(P519-P$572)/P$573</f>
        <v>0.78415812679285735</v>
      </c>
      <c r="P519" s="9">
        <v>9.7186700767263427E-3</v>
      </c>
      <c r="Q519" s="8">
        <f t="shared" ref="Q519:Q570" si="235">RANK(S519,S$7:S$570,0)</f>
        <v>386</v>
      </c>
      <c r="R519" s="31">
        <f t="shared" ref="R519:R570" si="236">-(S519-S$572)/S$573</f>
        <v>5.302226144051659E-2</v>
      </c>
      <c r="S519" s="10">
        <v>0</v>
      </c>
      <c r="T519" s="8">
        <f t="shared" ref="T519:T570" si="237">RANK(V519,V$7:V$570,0)</f>
        <v>468</v>
      </c>
      <c r="U519" s="31">
        <f t="shared" ref="U519:U570" si="238">-(V519-V$572)/V$573</f>
        <v>0.69443553260439661</v>
      </c>
      <c r="V519" s="16">
        <v>3.0588376416961556E-2</v>
      </c>
      <c r="W519" s="97">
        <f t="shared" si="223"/>
        <v>520</v>
      </c>
      <c r="X519" s="31">
        <f t="shared" ref="X519:X570" si="239">(Y519-Y$572)/Y$573</f>
        <v>1.7826979043833608</v>
      </c>
      <c r="Y519" s="11">
        <v>203988</v>
      </c>
      <c r="Z519" s="8">
        <f t="shared" ref="Z519:Z570" si="240">RANK(AB519,AB$7:AB$570,0)</f>
        <v>508</v>
      </c>
      <c r="AA519" s="31">
        <f t="shared" ref="AA519:AA570" si="241">-(AB519-AB$572)/AB$573</f>
        <v>0.83660628679622395</v>
      </c>
      <c r="AB519" s="9">
        <v>3.1E-2</v>
      </c>
      <c r="AC519" s="97">
        <f t="shared" si="224"/>
        <v>414</v>
      </c>
      <c r="AD519" s="31">
        <f t="shared" ref="AD519:AD570" si="242">(AE519-AE$572)/AE$573</f>
        <v>0.6349002949138095</v>
      </c>
      <c r="AE519" s="16">
        <v>0.96702100945844149</v>
      </c>
      <c r="AF519" s="8">
        <f t="shared" ref="AF519:AF570" si="243">RANK(AH519,AH$7:AH$570,0)</f>
        <v>448</v>
      </c>
      <c r="AG519" s="31">
        <f t="shared" ref="AG519:AG570" si="244">-(AH519-AH$572)/AH$573</f>
        <v>0.42627725220832713</v>
      </c>
      <c r="AH519" s="12">
        <v>1.6253333333333335</v>
      </c>
      <c r="AI519" s="97">
        <f t="shared" si="225"/>
        <v>476</v>
      </c>
      <c r="AJ519" s="31">
        <f t="shared" ref="AJ519:AJ570" si="245">(AK519-AK$572)/AK$573</f>
        <v>-6.020417867159069E-2</v>
      </c>
      <c r="AK519" s="11">
        <v>372542.58464816306</v>
      </c>
      <c r="AL519" s="36"/>
    </row>
    <row r="520" spans="1:38" x14ac:dyDescent="0.3">
      <c r="A520" t="s">
        <v>846</v>
      </c>
      <c r="B520" s="3" t="s">
        <v>809</v>
      </c>
      <c r="C520" s="4" t="s">
        <v>295</v>
      </c>
      <c r="D520" s="5" t="s">
        <v>33</v>
      </c>
      <c r="E520" s="34">
        <f t="shared" si="226"/>
        <v>4.6876611819001415</v>
      </c>
      <c r="F520" s="6">
        <f t="shared" si="227"/>
        <v>13.241516318378226</v>
      </c>
      <c r="G520" s="7">
        <f t="shared" si="228"/>
        <v>514</v>
      </c>
      <c r="H520" s="97">
        <f t="shared" si="229"/>
        <v>512</v>
      </c>
      <c r="I520" s="31">
        <f t="shared" si="230"/>
        <v>1.1155172169688561</v>
      </c>
      <c r="J520" s="9">
        <v>0.14095013741656848</v>
      </c>
      <c r="K520" s="8">
        <f t="shared" si="231"/>
        <v>57</v>
      </c>
      <c r="L520" s="31">
        <f t="shared" si="232"/>
        <v>-1.088053233099987</v>
      </c>
      <c r="M520" s="9">
        <v>7.8399999999999997E-2</v>
      </c>
      <c r="N520" s="8">
        <f t="shared" si="233"/>
        <v>375</v>
      </c>
      <c r="O520" s="31">
        <f t="shared" si="234"/>
        <v>0.55175923906403967</v>
      </c>
      <c r="P520" s="9">
        <v>2.5173611111111112E-2</v>
      </c>
      <c r="Q520" s="8">
        <f t="shared" si="235"/>
        <v>110</v>
      </c>
      <c r="R520" s="31">
        <f t="shared" si="236"/>
        <v>3.667397553580911E-2</v>
      </c>
      <c r="S520" s="10">
        <v>1.3764624913971093</v>
      </c>
      <c r="T520" s="8">
        <f t="shared" si="237"/>
        <v>333</v>
      </c>
      <c r="U520" s="31">
        <f t="shared" si="238"/>
        <v>0.43052782022274233</v>
      </c>
      <c r="V520" s="16">
        <v>4.7687861271676298E-2</v>
      </c>
      <c r="W520" s="97">
        <f t="shared" si="223"/>
        <v>509</v>
      </c>
      <c r="X520" s="31">
        <f t="shared" si="239"/>
        <v>1.5353390692131861</v>
      </c>
      <c r="Y520" s="11">
        <v>192586</v>
      </c>
      <c r="Z520" s="8">
        <f t="shared" si="240"/>
        <v>562</v>
      </c>
      <c r="AA520" s="31">
        <f t="shared" si="241"/>
        <v>1.2613101083561435</v>
      </c>
      <c r="AB520" s="9">
        <v>2.4E-2</v>
      </c>
      <c r="AC520" s="97">
        <f t="shared" si="224"/>
        <v>521</v>
      </c>
      <c r="AD520" s="31">
        <f t="shared" si="242"/>
        <v>0.95984553023747998</v>
      </c>
      <c r="AE520" s="16">
        <v>0.98513189448441252</v>
      </c>
      <c r="AF520" s="8">
        <f t="shared" si="243"/>
        <v>163</v>
      </c>
      <c r="AG520" s="31">
        <f t="shared" si="244"/>
        <v>-0.22859711789287399</v>
      </c>
      <c r="AH520" s="12">
        <v>2.3379999999999996</v>
      </c>
      <c r="AI520" s="97">
        <f t="shared" si="225"/>
        <v>384</v>
      </c>
      <c r="AJ520" s="31">
        <f t="shared" si="245"/>
        <v>-0.15004510889302997</v>
      </c>
      <c r="AK520" s="11">
        <v>259175.03544390915</v>
      </c>
      <c r="AL520" s="36"/>
    </row>
    <row r="521" spans="1:38" x14ac:dyDescent="0.3">
      <c r="A521" t="s">
        <v>735</v>
      </c>
      <c r="B521" s="3" t="s">
        <v>246</v>
      </c>
      <c r="C521" s="4" t="s">
        <v>199</v>
      </c>
      <c r="D521" s="5" t="s">
        <v>33</v>
      </c>
      <c r="E521" s="34">
        <f t="shared" si="226"/>
        <v>4.7014878345529851</v>
      </c>
      <c r="F521" s="6">
        <f t="shared" si="227"/>
        <v>13.197422098510771</v>
      </c>
      <c r="G521" s="7">
        <f t="shared" si="228"/>
        <v>515</v>
      </c>
      <c r="H521" s="97">
        <f t="shared" si="229"/>
        <v>396</v>
      </c>
      <c r="I521" s="31">
        <f t="shared" si="230"/>
        <v>0.29682394373404208</v>
      </c>
      <c r="J521" s="9">
        <v>7.1979434447300816E-2</v>
      </c>
      <c r="K521" s="8">
        <f t="shared" si="231"/>
        <v>523</v>
      </c>
      <c r="L521" s="31">
        <f t="shared" si="232"/>
        <v>1.0802997487343198</v>
      </c>
      <c r="M521" s="9">
        <v>5.2750565184626974E-3</v>
      </c>
      <c r="N521" s="8">
        <f t="shared" si="233"/>
        <v>356</v>
      </c>
      <c r="O521" s="31">
        <f t="shared" si="234"/>
        <v>0.49510294747934258</v>
      </c>
      <c r="P521" s="9">
        <v>2.8941355674028942E-2</v>
      </c>
      <c r="Q521" s="8">
        <f t="shared" si="235"/>
        <v>386</v>
      </c>
      <c r="R521" s="31">
        <f t="shared" si="236"/>
        <v>5.302226144051659E-2</v>
      </c>
      <c r="S521" s="10">
        <v>0</v>
      </c>
      <c r="T521" s="8">
        <f t="shared" si="237"/>
        <v>422</v>
      </c>
      <c r="U521" s="31">
        <f t="shared" si="238"/>
        <v>0.61292313833298651</v>
      </c>
      <c r="V521" s="16">
        <v>3.5869843709966695E-2</v>
      </c>
      <c r="W521" s="97">
        <f t="shared" si="223"/>
        <v>539</v>
      </c>
      <c r="X521" s="31">
        <f t="shared" si="239"/>
        <v>2.0582810725263823</v>
      </c>
      <c r="Y521" s="11">
        <v>216691</v>
      </c>
      <c r="Z521" s="8">
        <f t="shared" si="240"/>
        <v>291</v>
      </c>
      <c r="AA521" s="31">
        <f t="shared" si="241"/>
        <v>0.29055851621918455</v>
      </c>
      <c r="AB521" s="9">
        <v>0.04</v>
      </c>
      <c r="AC521" s="97">
        <f t="shared" si="224"/>
        <v>415</v>
      </c>
      <c r="AD521" s="31">
        <f t="shared" si="242"/>
        <v>0.63920301014282899</v>
      </c>
      <c r="AE521" s="16">
        <v>0.96726082211713349</v>
      </c>
      <c r="AF521" s="8">
        <f t="shared" si="243"/>
        <v>494</v>
      </c>
      <c r="AG521" s="31">
        <f t="shared" si="244"/>
        <v>0.62904939112647285</v>
      </c>
      <c r="AH521" s="12">
        <v>1.4046666666666667</v>
      </c>
      <c r="AI521" s="97">
        <f t="shared" si="225"/>
        <v>522</v>
      </c>
      <c r="AJ521" s="31">
        <f t="shared" si="245"/>
        <v>0.20341447005214242</v>
      </c>
      <c r="AK521" s="11">
        <v>705194.97434052755</v>
      </c>
      <c r="AL521" s="36"/>
    </row>
    <row r="522" spans="1:38" x14ac:dyDescent="0.3">
      <c r="A522" t="s">
        <v>316</v>
      </c>
      <c r="B522" s="3" t="s">
        <v>284</v>
      </c>
      <c r="C522" s="4" t="s">
        <v>224</v>
      </c>
      <c r="D522" s="5" t="s">
        <v>37</v>
      </c>
      <c r="E522" s="34">
        <f t="shared" si="226"/>
        <v>4.7035937739821705</v>
      </c>
      <c r="F522" s="6">
        <f t="shared" si="227"/>
        <v>13.190706101620595</v>
      </c>
      <c r="G522" s="7">
        <f t="shared" si="228"/>
        <v>516</v>
      </c>
      <c r="H522" s="97">
        <f t="shared" si="229"/>
        <v>552</v>
      </c>
      <c r="I522" s="31">
        <f t="shared" si="230"/>
        <v>2.107736537843937</v>
      </c>
      <c r="J522" s="9">
        <v>0.22453951856544196</v>
      </c>
      <c r="K522" s="8">
        <f t="shared" si="231"/>
        <v>535</v>
      </c>
      <c r="L522" s="31">
        <f t="shared" si="232"/>
        <v>1.236719487151499</v>
      </c>
      <c r="M522" s="9">
        <v>0</v>
      </c>
      <c r="N522" s="8">
        <f t="shared" si="233"/>
        <v>513</v>
      </c>
      <c r="O522" s="31">
        <f t="shared" si="234"/>
        <v>0.85725289171675123</v>
      </c>
      <c r="P522" s="9">
        <v>4.8577376821651629E-3</v>
      </c>
      <c r="Q522" s="8">
        <f t="shared" si="235"/>
        <v>252</v>
      </c>
      <c r="R522" s="31">
        <f t="shared" si="236"/>
        <v>4.8296025980998095E-2</v>
      </c>
      <c r="S522" s="10">
        <v>0.39793076004775169</v>
      </c>
      <c r="T522" s="8">
        <f t="shared" si="237"/>
        <v>522</v>
      </c>
      <c r="U522" s="31">
        <f t="shared" si="238"/>
        <v>0.85884468281981641</v>
      </c>
      <c r="V522" s="16">
        <v>1.9935744295246725E-2</v>
      </c>
      <c r="W522" s="97">
        <f t="shared" si="223"/>
        <v>431</v>
      </c>
      <c r="X522" s="31">
        <f t="shared" si="239"/>
        <v>0.58573453202068571</v>
      </c>
      <c r="Y522" s="11">
        <v>148814</v>
      </c>
      <c r="Z522" s="8">
        <f t="shared" si="240"/>
        <v>492</v>
      </c>
      <c r="AA522" s="31">
        <f t="shared" si="241"/>
        <v>0.77593431228766396</v>
      </c>
      <c r="AB522" s="9">
        <v>3.2000000000000001E-2</v>
      </c>
      <c r="AC522" s="97">
        <f t="shared" si="224"/>
        <v>479</v>
      </c>
      <c r="AD522" s="31">
        <f t="shared" si="242"/>
        <v>0.81051862268127273</v>
      </c>
      <c r="AE522" s="16">
        <v>0.97680913064594466</v>
      </c>
      <c r="AF522" s="8">
        <f t="shared" si="243"/>
        <v>249</v>
      </c>
      <c r="AG522" s="31">
        <f t="shared" si="244"/>
        <v>-5.2166978894608911E-2</v>
      </c>
      <c r="AH522" s="12">
        <v>2.1460000000000004</v>
      </c>
      <c r="AI522" s="97">
        <f t="shared" si="225"/>
        <v>193</v>
      </c>
      <c r="AJ522" s="31">
        <f t="shared" si="245"/>
        <v>-0.22423822020089587</v>
      </c>
      <c r="AK522" s="11">
        <v>165552.99506565859</v>
      </c>
      <c r="AL522" s="36"/>
    </row>
    <row r="523" spans="1:38" x14ac:dyDescent="0.3">
      <c r="A523" t="s">
        <v>1081</v>
      </c>
      <c r="B523" s="3" t="s">
        <v>712</v>
      </c>
      <c r="C523" s="4" t="s">
        <v>115</v>
      </c>
      <c r="D523" s="5" t="s">
        <v>33</v>
      </c>
      <c r="E523" s="34">
        <f t="shared" si="226"/>
        <v>4.8234841245087585</v>
      </c>
      <c r="F523" s="6">
        <f t="shared" si="227"/>
        <v>12.808366889894009</v>
      </c>
      <c r="G523" s="7">
        <f t="shared" si="228"/>
        <v>517</v>
      </c>
      <c r="H523" s="97">
        <f t="shared" si="229"/>
        <v>379</v>
      </c>
      <c r="I523" s="31">
        <f t="shared" si="230"/>
        <v>0.23609661145278218</v>
      </c>
      <c r="J523" s="9">
        <v>6.6863468634686285E-2</v>
      </c>
      <c r="K523" s="8">
        <f t="shared" si="231"/>
        <v>474</v>
      </c>
      <c r="L523" s="31">
        <f t="shared" si="232"/>
        <v>0.78621079316161202</v>
      </c>
      <c r="M523" s="9">
        <v>1.5192832099727308E-2</v>
      </c>
      <c r="N523" s="8">
        <f t="shared" si="233"/>
        <v>504</v>
      </c>
      <c r="O523" s="31">
        <f t="shared" si="234"/>
        <v>0.84635995897778804</v>
      </c>
      <c r="P523" s="9">
        <v>5.5821371610845294E-3</v>
      </c>
      <c r="Q523" s="8">
        <f t="shared" si="235"/>
        <v>386</v>
      </c>
      <c r="R523" s="31">
        <f t="shared" si="236"/>
        <v>5.302226144051659E-2</v>
      </c>
      <c r="S523" s="10">
        <v>0</v>
      </c>
      <c r="T523" s="8">
        <f t="shared" si="237"/>
        <v>409</v>
      </c>
      <c r="U523" s="31">
        <f t="shared" si="238"/>
        <v>0.59070963317030445</v>
      </c>
      <c r="V523" s="16">
        <v>3.7309132814750789E-2</v>
      </c>
      <c r="W523" s="97">
        <f t="shared" si="223"/>
        <v>531</v>
      </c>
      <c r="X523" s="31">
        <f t="shared" si="239"/>
        <v>1.9464901518430013</v>
      </c>
      <c r="Y523" s="11">
        <v>211538</v>
      </c>
      <c r="Z523" s="8">
        <f t="shared" si="240"/>
        <v>366</v>
      </c>
      <c r="AA523" s="31">
        <f t="shared" si="241"/>
        <v>0.47257443974486407</v>
      </c>
      <c r="AB523" s="9">
        <v>3.7000000000000005E-2</v>
      </c>
      <c r="AC523" s="97">
        <f t="shared" si="224"/>
        <v>377</v>
      </c>
      <c r="AD523" s="31">
        <f t="shared" si="242"/>
        <v>0.53626156306426087</v>
      </c>
      <c r="AE523" s="16">
        <v>0.96152336081664702</v>
      </c>
      <c r="AF523" s="8">
        <f t="shared" si="243"/>
        <v>472</v>
      </c>
      <c r="AG523" s="31">
        <f t="shared" si="244"/>
        <v>0.53409567048504525</v>
      </c>
      <c r="AH523" s="12">
        <v>1.508</v>
      </c>
      <c r="AI523" s="97">
        <f t="shared" si="225"/>
        <v>479</v>
      </c>
      <c r="AJ523" s="31">
        <f t="shared" si="245"/>
        <v>-4.4138610027347751E-2</v>
      </c>
      <c r="AK523" s="11">
        <v>392815.23920863308</v>
      </c>
      <c r="AL523" s="36"/>
    </row>
    <row r="524" spans="1:38" x14ac:dyDescent="0.3">
      <c r="A524" t="s">
        <v>171</v>
      </c>
      <c r="B524" s="3" t="s">
        <v>215</v>
      </c>
      <c r="C524" s="4" t="s">
        <v>89</v>
      </c>
      <c r="D524" s="5" t="s">
        <v>37</v>
      </c>
      <c r="E524" s="34">
        <f t="shared" si="226"/>
        <v>4.8353070778406497</v>
      </c>
      <c r="F524" s="6">
        <f t="shared" si="227"/>
        <v>12.770662615635564</v>
      </c>
      <c r="G524" s="7">
        <f t="shared" si="228"/>
        <v>518</v>
      </c>
      <c r="H524" s="97">
        <f t="shared" si="229"/>
        <v>537</v>
      </c>
      <c r="I524" s="31">
        <f t="shared" si="230"/>
        <v>1.545714714205809</v>
      </c>
      <c r="J524" s="9">
        <v>0.17719206680584554</v>
      </c>
      <c r="K524" s="8">
        <f t="shared" si="231"/>
        <v>284</v>
      </c>
      <c r="L524" s="31">
        <f t="shared" si="232"/>
        <v>0.21927984011899934</v>
      </c>
      <c r="M524" s="9">
        <v>3.431185665268776E-2</v>
      </c>
      <c r="N524" s="8">
        <f t="shared" si="233"/>
        <v>525</v>
      </c>
      <c r="O524" s="31">
        <f t="shared" si="234"/>
        <v>0.9302996171427399</v>
      </c>
      <c r="P524" s="9">
        <v>0</v>
      </c>
      <c r="Q524" s="8">
        <f t="shared" si="235"/>
        <v>311</v>
      </c>
      <c r="R524" s="31">
        <f t="shared" si="236"/>
        <v>5.0389357492440785E-2</v>
      </c>
      <c r="S524" s="10">
        <v>0.22168033695411216</v>
      </c>
      <c r="T524" s="8">
        <f t="shared" si="237"/>
        <v>485</v>
      </c>
      <c r="U524" s="31">
        <f t="shared" si="238"/>
        <v>0.73031233575502341</v>
      </c>
      <c r="V524" s="16">
        <v>2.826379542395693E-2</v>
      </c>
      <c r="W524" s="97">
        <f t="shared" si="223"/>
        <v>530</v>
      </c>
      <c r="X524" s="31">
        <f t="shared" si="239"/>
        <v>1.8878720521561208</v>
      </c>
      <c r="Y524" s="11">
        <v>208836</v>
      </c>
      <c r="Z524" s="8">
        <f t="shared" si="240"/>
        <v>471</v>
      </c>
      <c r="AA524" s="31">
        <f t="shared" si="241"/>
        <v>0.71526233777910397</v>
      </c>
      <c r="AB524" s="9">
        <v>3.3000000000000002E-2</v>
      </c>
      <c r="AC524" s="97">
        <f t="shared" si="224"/>
        <v>246</v>
      </c>
      <c r="AD524" s="31">
        <f t="shared" si="242"/>
        <v>0.17208664721223649</v>
      </c>
      <c r="AE524" s="16">
        <v>0.94122600202088247</v>
      </c>
      <c r="AF524" s="8">
        <f t="shared" si="243"/>
        <v>204</v>
      </c>
      <c r="AG524" s="31">
        <f t="shared" si="244"/>
        <v>-0.13211188562819784</v>
      </c>
      <c r="AH524" s="12">
        <v>2.2330000000000001</v>
      </c>
      <c r="AI524" s="97">
        <f t="shared" si="225"/>
        <v>163</v>
      </c>
      <c r="AJ524" s="31">
        <f t="shared" si="245"/>
        <v>-0.23654374748467411</v>
      </c>
      <c r="AK524" s="11">
        <v>150025.0228330747</v>
      </c>
      <c r="AL524" s="36"/>
    </row>
    <row r="525" spans="1:38" x14ac:dyDescent="0.3">
      <c r="A525" t="s">
        <v>972</v>
      </c>
      <c r="B525" s="3" t="s">
        <v>240</v>
      </c>
      <c r="C525" s="4" t="s">
        <v>32</v>
      </c>
      <c r="D525" s="5" t="s">
        <v>33</v>
      </c>
      <c r="E525" s="34">
        <f t="shared" si="226"/>
        <v>4.84066080077314</v>
      </c>
      <c r="F525" s="6">
        <f t="shared" si="227"/>
        <v>12.753589196491987</v>
      </c>
      <c r="G525" s="7">
        <f t="shared" si="228"/>
        <v>519</v>
      </c>
      <c r="H525" s="97">
        <f t="shared" si="229"/>
        <v>108</v>
      </c>
      <c r="I525" s="31">
        <f t="shared" si="230"/>
        <v>-0.6156891311391588</v>
      </c>
      <c r="J525" s="9">
        <v>-4.8951048951049181E-3</v>
      </c>
      <c r="K525" s="8">
        <f t="shared" si="231"/>
        <v>421</v>
      </c>
      <c r="L525" s="31">
        <f t="shared" si="232"/>
        <v>0.62327001867337795</v>
      </c>
      <c r="M525" s="9">
        <v>2.0687802256851157E-2</v>
      </c>
      <c r="N525" s="8">
        <f t="shared" si="233"/>
        <v>452</v>
      </c>
      <c r="O525" s="31">
        <f t="shared" si="234"/>
        <v>0.71786285820798201</v>
      </c>
      <c r="P525" s="9">
        <v>1.4127423822714681E-2</v>
      </c>
      <c r="Q525" s="8">
        <f t="shared" si="235"/>
        <v>386</v>
      </c>
      <c r="R525" s="31">
        <f t="shared" si="236"/>
        <v>5.302226144051659E-2</v>
      </c>
      <c r="S525" s="10">
        <v>0</v>
      </c>
      <c r="T525" s="8">
        <f t="shared" si="237"/>
        <v>438</v>
      </c>
      <c r="U525" s="31">
        <f t="shared" si="238"/>
        <v>0.64524637901529169</v>
      </c>
      <c r="V525" s="16">
        <v>3.3775510204081635E-2</v>
      </c>
      <c r="W525" s="97">
        <f t="shared" si="223"/>
        <v>517</v>
      </c>
      <c r="X525" s="31">
        <f t="shared" si="239"/>
        <v>1.686917404709942</v>
      </c>
      <c r="Y525" s="11">
        <v>199573</v>
      </c>
      <c r="Z525" s="8">
        <f t="shared" si="240"/>
        <v>492</v>
      </c>
      <c r="AA525" s="31">
        <f t="shared" si="241"/>
        <v>0.77593431228766396</v>
      </c>
      <c r="AB525" s="9">
        <v>3.2000000000000001E-2</v>
      </c>
      <c r="AC525" s="97">
        <f t="shared" si="224"/>
        <v>478</v>
      </c>
      <c r="AD525" s="31">
        <f t="shared" si="242"/>
        <v>0.80499562809217173</v>
      </c>
      <c r="AE525" s="16">
        <v>0.97650130548302871</v>
      </c>
      <c r="AF525" s="8">
        <f t="shared" si="243"/>
        <v>489</v>
      </c>
      <c r="AG525" s="31">
        <f t="shared" si="244"/>
        <v>0.60883343769958842</v>
      </c>
      <c r="AH525" s="12">
        <v>1.4266666666666665</v>
      </c>
      <c r="AI525" s="97">
        <f t="shared" si="225"/>
        <v>498</v>
      </c>
      <c r="AJ525" s="31">
        <f t="shared" si="245"/>
        <v>1.0313502844481647E-2</v>
      </c>
      <c r="AK525" s="11">
        <v>461526.71147475153</v>
      </c>
      <c r="AL525" s="36"/>
    </row>
    <row r="526" spans="1:38" x14ac:dyDescent="0.3">
      <c r="A526" t="s">
        <v>1112</v>
      </c>
      <c r="B526" s="3" t="s">
        <v>1075</v>
      </c>
      <c r="C526" s="4" t="s">
        <v>101</v>
      </c>
      <c r="D526" s="5" t="s">
        <v>33</v>
      </c>
      <c r="E526" s="34">
        <f t="shared" si="226"/>
        <v>4.9163703453821261</v>
      </c>
      <c r="F526" s="6">
        <f t="shared" si="227"/>
        <v>12.512145848642577</v>
      </c>
      <c r="G526" s="7">
        <f t="shared" si="228"/>
        <v>520</v>
      </c>
      <c r="H526" s="97">
        <f t="shared" si="229"/>
        <v>369</v>
      </c>
      <c r="I526" s="31">
        <f t="shared" si="230"/>
        <v>0.19757880992071455</v>
      </c>
      <c r="J526" s="9">
        <v>6.361854170619119E-2</v>
      </c>
      <c r="K526" s="8">
        <f t="shared" si="231"/>
        <v>294</v>
      </c>
      <c r="L526" s="31">
        <f t="shared" si="232"/>
        <v>0.25540667394888228</v>
      </c>
      <c r="M526" s="9">
        <v>3.3093525179856115E-2</v>
      </c>
      <c r="N526" s="8">
        <f t="shared" si="233"/>
        <v>487</v>
      </c>
      <c r="O526" s="31">
        <f t="shared" si="234"/>
        <v>0.79883608682476759</v>
      </c>
      <c r="P526" s="9">
        <v>8.742559523809524E-3</v>
      </c>
      <c r="Q526" s="8">
        <f t="shared" si="235"/>
        <v>179</v>
      </c>
      <c r="R526" s="31">
        <f t="shared" si="236"/>
        <v>4.4548252491278237E-2</v>
      </c>
      <c r="S526" s="10">
        <v>0.7134788037338724</v>
      </c>
      <c r="T526" s="8">
        <f t="shared" si="237"/>
        <v>490</v>
      </c>
      <c r="U526" s="31">
        <f t="shared" si="238"/>
        <v>0.74062512301960504</v>
      </c>
      <c r="V526" s="16">
        <v>2.759559460462814E-2</v>
      </c>
      <c r="W526" s="97">
        <f t="shared" si="223"/>
        <v>521</v>
      </c>
      <c r="X526" s="31">
        <f t="shared" si="239"/>
        <v>1.7843249796892513</v>
      </c>
      <c r="Y526" s="11">
        <v>204063</v>
      </c>
      <c r="Z526" s="8">
        <f t="shared" si="240"/>
        <v>471</v>
      </c>
      <c r="AA526" s="31">
        <f t="shared" si="241"/>
        <v>0.71526233777910397</v>
      </c>
      <c r="AB526" s="9">
        <v>3.3000000000000002E-2</v>
      </c>
      <c r="AC526" s="97">
        <f t="shared" si="224"/>
        <v>433</v>
      </c>
      <c r="AD526" s="31">
        <f t="shared" si="242"/>
        <v>0.68419954175823161</v>
      </c>
      <c r="AE526" s="16">
        <v>0.9697687124385358</v>
      </c>
      <c r="AF526" s="8">
        <f t="shared" si="243"/>
        <v>383</v>
      </c>
      <c r="AG526" s="31">
        <f t="shared" si="244"/>
        <v>0.21155932262884072</v>
      </c>
      <c r="AH526" s="12">
        <v>1.859</v>
      </c>
      <c r="AI526" s="97">
        <f t="shared" si="225"/>
        <v>461</v>
      </c>
      <c r="AJ526" s="31">
        <f t="shared" si="245"/>
        <v>-7.0248711218884791E-2</v>
      </c>
      <c r="AK526" s="11">
        <v>359867.69320411439</v>
      </c>
      <c r="AL526" s="36"/>
    </row>
    <row r="527" spans="1:38" x14ac:dyDescent="0.3">
      <c r="A527" t="s">
        <v>1156</v>
      </c>
      <c r="B527" s="3" t="s">
        <v>346</v>
      </c>
      <c r="C527" s="4" t="s">
        <v>115</v>
      </c>
      <c r="D527" s="5" t="s">
        <v>33</v>
      </c>
      <c r="E527" s="34">
        <f t="shared" si="226"/>
        <v>4.9609777178185261</v>
      </c>
      <c r="F527" s="6">
        <f t="shared" si="227"/>
        <v>12.369889632528293</v>
      </c>
      <c r="G527" s="7">
        <f t="shared" si="228"/>
        <v>521</v>
      </c>
      <c r="H527" s="97">
        <f t="shared" si="229"/>
        <v>400</v>
      </c>
      <c r="I527" s="31">
        <f t="shared" si="230"/>
        <v>0.30878157101497833</v>
      </c>
      <c r="J527" s="9">
        <v>7.2986803124158284E-2</v>
      </c>
      <c r="K527" s="8">
        <f t="shared" si="231"/>
        <v>407</v>
      </c>
      <c r="L527" s="31">
        <f t="shared" si="232"/>
        <v>0.59209528566206748</v>
      </c>
      <c r="M527" s="9">
        <v>2.1739130434782608E-2</v>
      </c>
      <c r="N527" s="8">
        <f t="shared" si="233"/>
        <v>429</v>
      </c>
      <c r="O527" s="31">
        <f t="shared" si="234"/>
        <v>0.67570168797847785</v>
      </c>
      <c r="P527" s="9">
        <v>1.6931216931216932E-2</v>
      </c>
      <c r="Q527" s="8">
        <f t="shared" si="235"/>
        <v>386</v>
      </c>
      <c r="R527" s="31">
        <f t="shared" si="236"/>
        <v>5.302226144051659E-2</v>
      </c>
      <c r="S527" s="10">
        <v>0</v>
      </c>
      <c r="T527" s="8">
        <f t="shared" si="237"/>
        <v>557</v>
      </c>
      <c r="U527" s="31">
        <f t="shared" si="238"/>
        <v>1.0193495742856815</v>
      </c>
      <c r="V527" s="16">
        <v>9.5360824742268049E-3</v>
      </c>
      <c r="W527" s="97">
        <f t="shared" si="223"/>
        <v>512</v>
      </c>
      <c r="X527" s="31">
        <f t="shared" si="239"/>
        <v>1.5991855042163281</v>
      </c>
      <c r="Y527" s="11">
        <v>195529</v>
      </c>
      <c r="Z527" s="8">
        <f t="shared" si="240"/>
        <v>492</v>
      </c>
      <c r="AA527" s="31">
        <f t="shared" si="241"/>
        <v>0.77593431228766396</v>
      </c>
      <c r="AB527" s="9">
        <v>3.2000000000000001E-2</v>
      </c>
      <c r="AC527" s="97">
        <f t="shared" si="224"/>
        <v>426</v>
      </c>
      <c r="AD527" s="31">
        <f t="shared" si="242"/>
        <v>0.6695485130108515</v>
      </c>
      <c r="AE527" s="16">
        <v>0.96895213454075035</v>
      </c>
      <c r="AF527" s="8">
        <f t="shared" si="243"/>
        <v>242</v>
      </c>
      <c r="AG527" s="31">
        <f t="shared" si="244"/>
        <v>-6.5644281179198391E-2</v>
      </c>
      <c r="AH527" s="12">
        <v>2.1606666666666667</v>
      </c>
      <c r="AI527" s="97">
        <f t="shared" si="225"/>
        <v>360</v>
      </c>
      <c r="AJ527" s="31">
        <f t="shared" si="245"/>
        <v>-0.16228911710182137</v>
      </c>
      <c r="AK527" s="11">
        <v>243724.6922690763</v>
      </c>
      <c r="AL527" s="36"/>
    </row>
    <row r="528" spans="1:38" x14ac:dyDescent="0.3">
      <c r="A528" t="s">
        <v>755</v>
      </c>
      <c r="B528" s="3" t="s">
        <v>744</v>
      </c>
      <c r="C528" s="4" t="s">
        <v>104</v>
      </c>
      <c r="D528" s="5" t="s">
        <v>44</v>
      </c>
      <c r="E528" s="34">
        <f t="shared" si="226"/>
        <v>5.0160563270519711</v>
      </c>
      <c r="F528" s="6">
        <f t="shared" si="227"/>
        <v>12.194239866347637</v>
      </c>
      <c r="G528" s="7">
        <f t="shared" si="228"/>
        <v>522</v>
      </c>
      <c r="H528" s="97">
        <f t="shared" si="229"/>
        <v>243</v>
      </c>
      <c r="I528" s="31">
        <f t="shared" si="230"/>
        <v>-0.15320739772750427</v>
      </c>
      <c r="J528" s="9">
        <v>3.4066605560647778E-2</v>
      </c>
      <c r="K528" s="8">
        <f t="shared" si="231"/>
        <v>325</v>
      </c>
      <c r="L528" s="31">
        <f t="shared" si="232"/>
        <v>0.35735424412535771</v>
      </c>
      <c r="M528" s="9">
        <v>2.9655473179241169E-2</v>
      </c>
      <c r="N528" s="8">
        <f t="shared" si="233"/>
        <v>467</v>
      </c>
      <c r="O528" s="31">
        <f t="shared" si="234"/>
        <v>0.74524759564586918</v>
      </c>
      <c r="P528" s="9">
        <v>1.2306289881494986E-2</v>
      </c>
      <c r="Q528" s="8">
        <f t="shared" si="235"/>
        <v>340</v>
      </c>
      <c r="R528" s="31">
        <f t="shared" si="236"/>
        <v>5.1267640416765674E-2</v>
      </c>
      <c r="S528" s="10">
        <v>0.14773230905599055</v>
      </c>
      <c r="T528" s="8">
        <f t="shared" si="237"/>
        <v>532</v>
      </c>
      <c r="U528" s="31">
        <f t="shared" si="238"/>
        <v>0.90450642680533011</v>
      </c>
      <c r="V528" s="16">
        <v>1.697716346153846E-2</v>
      </c>
      <c r="W528" s="97">
        <f t="shared" si="223"/>
        <v>528</v>
      </c>
      <c r="X528" s="31">
        <f t="shared" si="239"/>
        <v>1.8750506987457038</v>
      </c>
      <c r="Y528" s="11">
        <v>208245</v>
      </c>
      <c r="Z528" s="8">
        <f t="shared" si="240"/>
        <v>471</v>
      </c>
      <c r="AA528" s="31">
        <f t="shared" si="241"/>
        <v>0.71526233777910397</v>
      </c>
      <c r="AB528" s="9">
        <v>3.3000000000000002E-2</v>
      </c>
      <c r="AC528" s="97">
        <f t="shared" si="224"/>
        <v>397</v>
      </c>
      <c r="AD528" s="31">
        <f t="shared" si="242"/>
        <v>0.60095158433087636</v>
      </c>
      <c r="AE528" s="16">
        <v>0.96512887156162008</v>
      </c>
      <c r="AF528" s="8">
        <f t="shared" si="243"/>
        <v>417</v>
      </c>
      <c r="AG528" s="31">
        <f t="shared" si="244"/>
        <v>0.33132353156689964</v>
      </c>
      <c r="AH528" s="12">
        <v>1.7286666666666666</v>
      </c>
      <c r="AI528" s="97">
        <f t="shared" si="225"/>
        <v>482</v>
      </c>
      <c r="AJ528" s="31">
        <f t="shared" si="245"/>
        <v>-4.0390204651464617E-2</v>
      </c>
      <c r="AK528" s="11">
        <v>397545.23843994684</v>
      </c>
      <c r="AL528" s="36"/>
    </row>
    <row r="529" spans="1:38" x14ac:dyDescent="0.3">
      <c r="A529" t="s">
        <v>818</v>
      </c>
      <c r="B529" s="3" t="s">
        <v>76</v>
      </c>
      <c r="C529" s="4" t="s">
        <v>77</v>
      </c>
      <c r="D529" s="5" t="s">
        <v>37</v>
      </c>
      <c r="E529" s="34">
        <f t="shared" si="226"/>
        <v>5.034677427326482</v>
      </c>
      <c r="F529" s="6">
        <f t="shared" si="227"/>
        <v>12.134855797745224</v>
      </c>
      <c r="G529" s="7">
        <f t="shared" si="228"/>
        <v>523</v>
      </c>
      <c r="H529" s="97">
        <f t="shared" si="229"/>
        <v>31</v>
      </c>
      <c r="I529" s="31">
        <f t="shared" si="230"/>
        <v>-1.2211327649117512</v>
      </c>
      <c r="J529" s="9">
        <v>-5.5900621118012417E-2</v>
      </c>
      <c r="K529" s="8">
        <f t="shared" si="231"/>
        <v>211</v>
      </c>
      <c r="L529" s="31">
        <f t="shared" si="232"/>
        <v>-5.7256632743311671E-2</v>
      </c>
      <c r="M529" s="9">
        <v>4.3637697103043639E-2</v>
      </c>
      <c r="N529" s="8">
        <f t="shared" si="233"/>
        <v>454</v>
      </c>
      <c r="O529" s="31">
        <f t="shared" si="234"/>
        <v>0.71985547960596308</v>
      </c>
      <c r="P529" s="9">
        <v>1.3994910941475827E-2</v>
      </c>
      <c r="Q529" s="8">
        <f t="shared" si="235"/>
        <v>386</v>
      </c>
      <c r="R529" s="31">
        <f t="shared" si="236"/>
        <v>5.302226144051659E-2</v>
      </c>
      <c r="S529" s="10">
        <v>0</v>
      </c>
      <c r="T529" s="8">
        <f t="shared" si="237"/>
        <v>329</v>
      </c>
      <c r="U529" s="31">
        <f t="shared" si="238"/>
        <v>0.41923384141508829</v>
      </c>
      <c r="V529" s="16">
        <v>4.8419636852723602E-2</v>
      </c>
      <c r="W529" s="97">
        <f t="shared" si="223"/>
        <v>397</v>
      </c>
      <c r="X529" s="31">
        <f t="shared" si="239"/>
        <v>0.37644925900834786</v>
      </c>
      <c r="Y529" s="11">
        <v>139167</v>
      </c>
      <c r="Z529" s="8">
        <f t="shared" si="240"/>
        <v>111</v>
      </c>
      <c r="AA529" s="31">
        <f t="shared" si="241"/>
        <v>-0.43750517788353488</v>
      </c>
      <c r="AB529" s="9">
        <v>5.2000000000000005E-2</v>
      </c>
      <c r="AC529" s="97">
        <f t="shared" si="224"/>
        <v>510</v>
      </c>
      <c r="AD529" s="31">
        <f t="shared" si="242"/>
        <v>0.89486182861235752</v>
      </c>
      <c r="AE529" s="16">
        <v>0.9815100154083205</v>
      </c>
      <c r="AF529" s="8">
        <f t="shared" si="243"/>
        <v>564</v>
      </c>
      <c r="AG529" s="31">
        <f t="shared" si="244"/>
        <v>1.5966584346950867</v>
      </c>
      <c r="AH529" s="12">
        <v>0.35166666666666663</v>
      </c>
      <c r="AI529" s="97">
        <f t="shared" si="225"/>
        <v>564</v>
      </c>
      <c r="AJ529" s="31">
        <f t="shared" si="245"/>
        <v>11.716770703470951</v>
      </c>
      <c r="AK529" s="11">
        <v>15233550.547697369</v>
      </c>
      <c r="AL529" s="36"/>
    </row>
    <row r="530" spans="1:38" x14ac:dyDescent="0.3">
      <c r="A530" t="s">
        <v>1138</v>
      </c>
      <c r="B530" s="3" t="s">
        <v>58</v>
      </c>
      <c r="C530" s="4" t="s">
        <v>47</v>
      </c>
      <c r="D530" s="5" t="s">
        <v>44</v>
      </c>
      <c r="E530" s="34">
        <f t="shared" si="226"/>
        <v>5.0496685782302499</v>
      </c>
      <c r="F530" s="6">
        <f t="shared" si="227"/>
        <v>12.087047906666037</v>
      </c>
      <c r="G530" s="7">
        <f t="shared" si="228"/>
        <v>524</v>
      </c>
      <c r="H530" s="97">
        <f t="shared" si="229"/>
        <v>42</v>
      </c>
      <c r="I530" s="31">
        <f t="shared" si="230"/>
        <v>-1.0390664133118821</v>
      </c>
      <c r="J530" s="9">
        <v>-4.0562466197944791E-2</v>
      </c>
      <c r="K530" s="8">
        <f t="shared" si="231"/>
        <v>17</v>
      </c>
      <c r="L530" s="31">
        <f t="shared" si="232"/>
        <v>-2.113587071011112</v>
      </c>
      <c r="M530" s="9">
        <v>0.11298482293423272</v>
      </c>
      <c r="N530" s="8">
        <f t="shared" si="233"/>
        <v>525</v>
      </c>
      <c r="O530" s="31">
        <f t="shared" si="234"/>
        <v>0.9302996171427399</v>
      </c>
      <c r="P530" s="9">
        <v>0</v>
      </c>
      <c r="Q530" s="8">
        <f t="shared" si="235"/>
        <v>386</v>
      </c>
      <c r="R530" s="31">
        <f t="shared" si="236"/>
        <v>5.302226144051659E-2</v>
      </c>
      <c r="S530" s="10">
        <v>0</v>
      </c>
      <c r="T530" s="8">
        <f t="shared" si="237"/>
        <v>266</v>
      </c>
      <c r="U530" s="31">
        <f t="shared" si="238"/>
        <v>0.20435197362897334</v>
      </c>
      <c r="V530" s="16">
        <v>6.2342569269521413E-2</v>
      </c>
      <c r="W530" s="97">
        <f t="shared" si="223"/>
        <v>553</v>
      </c>
      <c r="X530" s="31">
        <f t="shared" si="239"/>
        <v>2.7145998622477729</v>
      </c>
      <c r="Y530" s="11">
        <v>246944</v>
      </c>
      <c r="Z530" s="8">
        <f t="shared" si="240"/>
        <v>547</v>
      </c>
      <c r="AA530" s="31">
        <f t="shared" si="241"/>
        <v>1.018622210321904</v>
      </c>
      <c r="AB530" s="9">
        <v>2.7999999999999997E-2</v>
      </c>
      <c r="AC530" s="97">
        <f t="shared" si="224"/>
        <v>342</v>
      </c>
      <c r="AD530" s="31">
        <f t="shared" si="242"/>
        <v>0.43621302874715451</v>
      </c>
      <c r="AE530" s="16">
        <v>0.95594713656387664</v>
      </c>
      <c r="AF530" s="8">
        <f t="shared" si="243"/>
        <v>540</v>
      </c>
      <c r="AG530" s="31">
        <f t="shared" si="244"/>
        <v>1.2324649706865138</v>
      </c>
      <c r="AH530" s="12">
        <v>0.74799999999999989</v>
      </c>
      <c r="AI530" s="97">
        <f t="shared" si="225"/>
        <v>538</v>
      </c>
      <c r="AJ530" s="31">
        <f t="shared" si="245"/>
        <v>0.69042701244123472</v>
      </c>
      <c r="AK530" s="11">
        <v>1319741.3534385569</v>
      </c>
      <c r="AL530" s="36"/>
    </row>
    <row r="531" spans="1:38" x14ac:dyDescent="0.3">
      <c r="A531" t="s">
        <v>132</v>
      </c>
      <c r="B531" s="3" t="s">
        <v>456</v>
      </c>
      <c r="C531" s="4" t="s">
        <v>82</v>
      </c>
      <c r="D531" s="5" t="s">
        <v>37</v>
      </c>
      <c r="E531" s="34">
        <f t="shared" si="226"/>
        <v>5.0581169665684662</v>
      </c>
      <c r="F531" s="6">
        <f t="shared" si="227"/>
        <v>12.060105370228314</v>
      </c>
      <c r="G531" s="7">
        <f t="shared" si="228"/>
        <v>525</v>
      </c>
      <c r="H531" s="97">
        <f t="shared" si="229"/>
        <v>534</v>
      </c>
      <c r="I531" s="31">
        <f t="shared" si="230"/>
        <v>1.5249007411767994</v>
      </c>
      <c r="J531" s="9">
        <v>0.17543859649122817</v>
      </c>
      <c r="K531" s="8">
        <f t="shared" si="231"/>
        <v>425</v>
      </c>
      <c r="L531" s="31">
        <f t="shared" si="232"/>
        <v>0.63817859695441537</v>
      </c>
      <c r="M531" s="9">
        <v>2.0185029436501262E-2</v>
      </c>
      <c r="N531" s="8">
        <f t="shared" si="233"/>
        <v>525</v>
      </c>
      <c r="O531" s="31">
        <f t="shared" si="234"/>
        <v>0.9302996171427399</v>
      </c>
      <c r="P531" s="9">
        <v>0</v>
      </c>
      <c r="Q531" s="8">
        <f t="shared" si="235"/>
        <v>386</v>
      </c>
      <c r="R531" s="31">
        <f t="shared" si="236"/>
        <v>5.302226144051659E-2</v>
      </c>
      <c r="S531" s="10">
        <v>0</v>
      </c>
      <c r="T531" s="8">
        <f t="shared" si="237"/>
        <v>323</v>
      </c>
      <c r="U531" s="31">
        <f t="shared" si="238"/>
        <v>0.37424369994137535</v>
      </c>
      <c r="V531" s="16">
        <v>5.1334702258726897E-2</v>
      </c>
      <c r="W531" s="97">
        <f t="shared" si="223"/>
        <v>428</v>
      </c>
      <c r="X531" s="31">
        <f t="shared" si="239"/>
        <v>0.53011025089664354</v>
      </c>
      <c r="Y531" s="11">
        <v>146250</v>
      </c>
      <c r="Z531" s="8">
        <f t="shared" si="240"/>
        <v>218</v>
      </c>
      <c r="AA531" s="31">
        <f t="shared" si="241"/>
        <v>0.10854259269350501</v>
      </c>
      <c r="AB531" s="9">
        <v>4.2999999999999997E-2</v>
      </c>
      <c r="AC531" s="97">
        <f t="shared" si="224"/>
        <v>527</v>
      </c>
      <c r="AD531" s="31">
        <f t="shared" si="242"/>
        <v>0.97856298125276076</v>
      </c>
      <c r="AE531" s="16">
        <v>0.98617511520737322</v>
      </c>
      <c r="AF531" s="8">
        <f t="shared" si="243"/>
        <v>549</v>
      </c>
      <c r="AG531" s="31">
        <f t="shared" si="244"/>
        <v>1.3464094354562268</v>
      </c>
      <c r="AH531" s="12">
        <v>0.624</v>
      </c>
      <c r="AI531" s="97">
        <f t="shared" si="225"/>
        <v>559</v>
      </c>
      <c r="AJ531" s="31">
        <f t="shared" si="245"/>
        <v>4.8238534792162575</v>
      </c>
      <c r="AK531" s="11">
        <v>6535587.039800995</v>
      </c>
      <c r="AL531" s="36"/>
    </row>
    <row r="532" spans="1:38" x14ac:dyDescent="0.3">
      <c r="A532" t="s">
        <v>662</v>
      </c>
      <c r="B532" s="3" t="s">
        <v>1147</v>
      </c>
      <c r="C532" s="4" t="s">
        <v>47</v>
      </c>
      <c r="D532" s="5" t="s">
        <v>44</v>
      </c>
      <c r="E532" s="34">
        <f t="shared" si="226"/>
        <v>5.0607960113689519</v>
      </c>
      <c r="F532" s="6">
        <f t="shared" si="227"/>
        <v>12.051561697841848</v>
      </c>
      <c r="G532" s="7">
        <f t="shared" si="228"/>
        <v>526</v>
      </c>
      <c r="H532" s="97">
        <f t="shared" si="229"/>
        <v>417</v>
      </c>
      <c r="I532" s="31">
        <f t="shared" si="230"/>
        <v>0.37256400192687167</v>
      </c>
      <c r="J532" s="9">
        <v>7.8360145303580708E-2</v>
      </c>
      <c r="K532" s="8">
        <f t="shared" si="231"/>
        <v>300</v>
      </c>
      <c r="L532" s="31">
        <f t="shared" si="232"/>
        <v>0.26819686137901083</v>
      </c>
      <c r="M532" s="9">
        <v>3.2662192393736016E-2</v>
      </c>
      <c r="N532" s="8">
        <f t="shared" si="233"/>
        <v>434</v>
      </c>
      <c r="O532" s="31">
        <f t="shared" si="234"/>
        <v>0.68686684346362425</v>
      </c>
      <c r="P532" s="9">
        <v>1.6188714153561518E-2</v>
      </c>
      <c r="Q532" s="8">
        <f t="shared" si="235"/>
        <v>386</v>
      </c>
      <c r="R532" s="31">
        <f t="shared" si="236"/>
        <v>5.302226144051659E-2</v>
      </c>
      <c r="S532" s="10">
        <v>0</v>
      </c>
      <c r="T532" s="8">
        <f t="shared" si="237"/>
        <v>556</v>
      </c>
      <c r="U532" s="31">
        <f t="shared" si="238"/>
        <v>1.014495427969021</v>
      </c>
      <c r="V532" s="16">
        <v>9.8505992447873916E-3</v>
      </c>
      <c r="W532" s="97">
        <f t="shared" si="223"/>
        <v>536</v>
      </c>
      <c r="X532" s="31">
        <f t="shared" si="239"/>
        <v>1.9994894181402068</v>
      </c>
      <c r="Y532" s="11">
        <v>213981</v>
      </c>
      <c r="Z532" s="8">
        <f t="shared" si="240"/>
        <v>396</v>
      </c>
      <c r="AA532" s="31">
        <f t="shared" si="241"/>
        <v>0.53324641425342412</v>
      </c>
      <c r="AB532" s="9">
        <v>3.6000000000000004E-2</v>
      </c>
      <c r="AC532" s="97">
        <f t="shared" si="224"/>
        <v>384</v>
      </c>
      <c r="AD532" s="31">
        <f t="shared" si="242"/>
        <v>0.56550025776300517</v>
      </c>
      <c r="AE532" s="16">
        <v>0.96315298507462688</v>
      </c>
      <c r="AF532" s="8">
        <f t="shared" si="243"/>
        <v>373</v>
      </c>
      <c r="AG532" s="31">
        <f t="shared" si="244"/>
        <v>0.18919925292940754</v>
      </c>
      <c r="AH532" s="12">
        <v>1.8833333333333335</v>
      </c>
      <c r="AI532" s="97">
        <f t="shared" si="225"/>
        <v>496</v>
      </c>
      <c r="AJ532" s="31">
        <f t="shared" si="245"/>
        <v>2.7414371213292927E-3</v>
      </c>
      <c r="AK532" s="11">
        <v>451971.75104266923</v>
      </c>
      <c r="AL532" s="36"/>
    </row>
    <row r="533" spans="1:38" x14ac:dyDescent="0.3">
      <c r="A533" t="s">
        <v>906</v>
      </c>
      <c r="B533" s="3" t="s">
        <v>258</v>
      </c>
      <c r="C533" s="4" t="s">
        <v>40</v>
      </c>
      <c r="D533" s="5" t="s">
        <v>33</v>
      </c>
      <c r="E533" s="34">
        <f t="shared" si="226"/>
        <v>5.0847608053475115</v>
      </c>
      <c r="F533" s="6">
        <f t="shared" si="227"/>
        <v>11.975136194048524</v>
      </c>
      <c r="G533" s="7">
        <f t="shared" si="228"/>
        <v>527</v>
      </c>
      <c r="H533" s="97">
        <f t="shared" si="229"/>
        <v>181</v>
      </c>
      <c r="I533" s="31">
        <f t="shared" si="230"/>
        <v>-0.34711962510444161</v>
      </c>
      <c r="J533" s="9">
        <v>1.7730496453900679E-2</v>
      </c>
      <c r="K533" s="8">
        <f t="shared" si="231"/>
        <v>193</v>
      </c>
      <c r="L533" s="31">
        <f t="shared" si="232"/>
        <v>-0.13385181672217014</v>
      </c>
      <c r="M533" s="9">
        <v>4.6220772158781946E-2</v>
      </c>
      <c r="N533" s="8">
        <f t="shared" si="233"/>
        <v>525</v>
      </c>
      <c r="O533" s="31">
        <f t="shared" si="234"/>
        <v>0.9302996171427399</v>
      </c>
      <c r="P533" s="9">
        <v>0</v>
      </c>
      <c r="Q533" s="8">
        <f t="shared" si="235"/>
        <v>386</v>
      </c>
      <c r="R533" s="31">
        <f t="shared" si="236"/>
        <v>5.302226144051659E-2</v>
      </c>
      <c r="S533" s="10">
        <v>0</v>
      </c>
      <c r="T533" s="8">
        <f t="shared" si="237"/>
        <v>558</v>
      </c>
      <c r="U533" s="31">
        <f t="shared" si="238"/>
        <v>1.028274088202036</v>
      </c>
      <c r="V533" s="16">
        <v>8.9578326414682108E-3</v>
      </c>
      <c r="W533" s="97">
        <f t="shared" si="223"/>
        <v>511</v>
      </c>
      <c r="X533" s="31">
        <f t="shared" si="239"/>
        <v>1.5707659222067745</v>
      </c>
      <c r="Y533" s="11">
        <v>194219</v>
      </c>
      <c r="Z533" s="8">
        <f t="shared" si="240"/>
        <v>442</v>
      </c>
      <c r="AA533" s="31">
        <f t="shared" si="241"/>
        <v>0.65459036327054398</v>
      </c>
      <c r="AB533" s="9">
        <v>3.4000000000000002E-2</v>
      </c>
      <c r="AC533" s="97">
        <f t="shared" si="224"/>
        <v>522</v>
      </c>
      <c r="AD533" s="31">
        <f t="shared" si="242"/>
        <v>0.96210784906021996</v>
      </c>
      <c r="AE533" s="16">
        <v>0.98525798525798525</v>
      </c>
      <c r="AF533" s="8">
        <f t="shared" si="243"/>
        <v>355</v>
      </c>
      <c r="AG533" s="31">
        <f t="shared" si="244"/>
        <v>0.16346985765882729</v>
      </c>
      <c r="AH533" s="12">
        <v>1.9113333333333333</v>
      </c>
      <c r="AI533" s="97">
        <f t="shared" si="225"/>
        <v>398</v>
      </c>
      <c r="AJ533" s="31">
        <f t="shared" si="245"/>
        <v>-0.13969559973349605</v>
      </c>
      <c r="AK533" s="11">
        <v>272234.76763937285</v>
      </c>
      <c r="AL533" s="36"/>
    </row>
    <row r="534" spans="1:38" x14ac:dyDescent="0.3">
      <c r="A534" t="s">
        <v>874</v>
      </c>
      <c r="B534" s="3" t="s">
        <v>325</v>
      </c>
      <c r="C534" s="4" t="s">
        <v>47</v>
      </c>
      <c r="D534" s="5" t="s">
        <v>44</v>
      </c>
      <c r="E534" s="34">
        <f t="shared" si="226"/>
        <v>5.1444765925598688</v>
      </c>
      <c r="F534" s="6">
        <f t="shared" si="227"/>
        <v>11.784698123677366</v>
      </c>
      <c r="G534" s="7">
        <f t="shared" si="228"/>
        <v>528</v>
      </c>
      <c r="H534" s="97">
        <f t="shared" si="229"/>
        <v>163</v>
      </c>
      <c r="I534" s="31">
        <f t="shared" si="230"/>
        <v>-0.39622001317168537</v>
      </c>
      <c r="J534" s="9">
        <v>1.3594040968342602E-2</v>
      </c>
      <c r="K534" s="8">
        <f t="shared" si="231"/>
        <v>291</v>
      </c>
      <c r="L534" s="31">
        <f t="shared" si="232"/>
        <v>0.25257460233790785</v>
      </c>
      <c r="M534" s="9">
        <v>3.3189033189033192E-2</v>
      </c>
      <c r="N534" s="8">
        <f t="shared" si="233"/>
        <v>442</v>
      </c>
      <c r="O534" s="31">
        <f t="shared" si="234"/>
        <v>0.69838275349637613</v>
      </c>
      <c r="P534" s="9">
        <v>1.5422885572139304E-2</v>
      </c>
      <c r="Q534" s="8">
        <f t="shared" si="235"/>
        <v>386</v>
      </c>
      <c r="R534" s="31">
        <f t="shared" si="236"/>
        <v>5.302226144051659E-2</v>
      </c>
      <c r="S534" s="10">
        <v>0</v>
      </c>
      <c r="T534" s="8">
        <f t="shared" si="237"/>
        <v>319</v>
      </c>
      <c r="U534" s="31">
        <f t="shared" si="238"/>
        <v>0.35650391011701588</v>
      </c>
      <c r="V534" s="16">
        <v>5.2484124019424726E-2</v>
      </c>
      <c r="W534" s="97">
        <f t="shared" si="223"/>
        <v>545</v>
      </c>
      <c r="X534" s="31">
        <f t="shared" si="239"/>
        <v>2.3602662492996531</v>
      </c>
      <c r="Y534" s="11">
        <v>230611</v>
      </c>
      <c r="Z534" s="8">
        <f t="shared" si="240"/>
        <v>536</v>
      </c>
      <c r="AA534" s="31">
        <f t="shared" si="241"/>
        <v>0.95795023581334393</v>
      </c>
      <c r="AB534" s="9">
        <v>2.8999999999999998E-2</v>
      </c>
      <c r="AC534" s="97">
        <f t="shared" si="224"/>
        <v>338</v>
      </c>
      <c r="AD534" s="31">
        <f t="shared" si="242"/>
        <v>0.42719123900152223</v>
      </c>
      <c r="AE534" s="16">
        <v>0.9554443053817272</v>
      </c>
      <c r="AF534" s="8">
        <f t="shared" si="243"/>
        <v>527</v>
      </c>
      <c r="AG534" s="31">
        <f t="shared" si="244"/>
        <v>1.0177470411070273</v>
      </c>
      <c r="AH534" s="12">
        <v>0.98166666666666658</v>
      </c>
      <c r="AI534" s="97">
        <f t="shared" si="225"/>
        <v>528</v>
      </c>
      <c r="AJ534" s="31">
        <f t="shared" si="245"/>
        <v>0.29053814329251204</v>
      </c>
      <c r="AK534" s="11">
        <v>815133.69924673892</v>
      </c>
      <c r="AL534" s="36"/>
    </row>
    <row r="535" spans="1:38" x14ac:dyDescent="0.3">
      <c r="A535" t="s">
        <v>816</v>
      </c>
      <c r="B535" s="3" t="s">
        <v>779</v>
      </c>
      <c r="C535" s="4" t="s">
        <v>47</v>
      </c>
      <c r="D535" s="5" t="s">
        <v>44</v>
      </c>
      <c r="E535" s="34">
        <f t="shared" si="226"/>
        <v>5.1706692007010489</v>
      </c>
      <c r="F535" s="6">
        <f t="shared" si="227"/>
        <v>11.701167955438002</v>
      </c>
      <c r="G535" s="7">
        <f t="shared" si="228"/>
        <v>529</v>
      </c>
      <c r="H535" s="97">
        <f t="shared" si="229"/>
        <v>409</v>
      </c>
      <c r="I535" s="31">
        <f t="shared" si="230"/>
        <v>0.34466148038319228</v>
      </c>
      <c r="J535" s="9">
        <v>7.6009501187648487E-2</v>
      </c>
      <c r="K535" s="8">
        <f t="shared" si="231"/>
        <v>255</v>
      </c>
      <c r="L535" s="31">
        <f t="shared" si="232"/>
        <v>9.0650823642401998E-2</v>
      </c>
      <c r="M535" s="9">
        <v>3.8649706457925634E-2</v>
      </c>
      <c r="N535" s="8">
        <f t="shared" si="233"/>
        <v>474</v>
      </c>
      <c r="O535" s="31">
        <f t="shared" si="234"/>
        <v>0.7673579277637157</v>
      </c>
      <c r="P535" s="9">
        <v>1.0835913312693499E-2</v>
      </c>
      <c r="Q535" s="8">
        <f t="shared" si="235"/>
        <v>386</v>
      </c>
      <c r="R535" s="31">
        <f t="shared" si="236"/>
        <v>5.302226144051659E-2</v>
      </c>
      <c r="S535" s="10">
        <v>0</v>
      </c>
      <c r="T535" s="8">
        <f t="shared" si="237"/>
        <v>507</v>
      </c>
      <c r="U535" s="31">
        <f t="shared" si="238"/>
        <v>0.80945580486763646</v>
      </c>
      <c r="V535" s="16">
        <v>2.3135818908122503E-2</v>
      </c>
      <c r="W535" s="97">
        <f t="shared" si="223"/>
        <v>524</v>
      </c>
      <c r="X535" s="31">
        <f t="shared" si="239"/>
        <v>1.8130048937477474</v>
      </c>
      <c r="Y535" s="11">
        <v>205385</v>
      </c>
      <c r="Z535" s="8">
        <f t="shared" si="240"/>
        <v>508</v>
      </c>
      <c r="AA535" s="31">
        <f t="shared" si="241"/>
        <v>0.83660628679622395</v>
      </c>
      <c r="AB535" s="9">
        <v>3.1E-2</v>
      </c>
      <c r="AC535" s="97">
        <f t="shared" si="224"/>
        <v>438</v>
      </c>
      <c r="AD535" s="31">
        <f t="shared" si="242"/>
        <v>0.70053872973007258</v>
      </c>
      <c r="AE535" s="16">
        <v>0.97067938021454114</v>
      </c>
      <c r="AF535" s="8">
        <f t="shared" si="243"/>
        <v>427</v>
      </c>
      <c r="AG535" s="31">
        <f t="shared" si="244"/>
        <v>0.35582771753888093</v>
      </c>
      <c r="AH535" s="12">
        <v>1.702</v>
      </c>
      <c r="AI535" s="97">
        <f t="shared" si="225"/>
        <v>488</v>
      </c>
      <c r="AJ535" s="31">
        <f t="shared" si="245"/>
        <v>-2.8406836143929838E-2</v>
      </c>
      <c r="AK535" s="11">
        <v>412666.68826868496</v>
      </c>
      <c r="AL535" s="36"/>
    </row>
    <row r="536" spans="1:38" x14ac:dyDescent="0.3">
      <c r="A536" t="s">
        <v>1110</v>
      </c>
      <c r="B536" s="3" t="s">
        <v>91</v>
      </c>
      <c r="C536" s="4" t="s">
        <v>82</v>
      </c>
      <c r="D536" s="5" t="s">
        <v>37</v>
      </c>
      <c r="E536" s="34">
        <f t="shared" si="226"/>
        <v>5.1786575532430721</v>
      </c>
      <c r="F536" s="6">
        <f t="shared" si="227"/>
        <v>11.675692507243078</v>
      </c>
      <c r="G536" s="7">
        <f t="shared" si="228"/>
        <v>530</v>
      </c>
      <c r="H536" s="97">
        <f t="shared" si="229"/>
        <v>107</v>
      </c>
      <c r="I536" s="31">
        <f t="shared" si="230"/>
        <v>-0.61883298839691514</v>
      </c>
      <c r="J536" s="9">
        <v>-5.1599587203302599E-3</v>
      </c>
      <c r="K536" s="8">
        <f t="shared" si="231"/>
        <v>149</v>
      </c>
      <c r="L536" s="31">
        <f t="shared" si="232"/>
        <v>-0.30186469187516329</v>
      </c>
      <c r="M536" s="9">
        <v>5.1886792452830191E-2</v>
      </c>
      <c r="N536" s="8">
        <f t="shared" si="233"/>
        <v>512</v>
      </c>
      <c r="O536" s="31">
        <f t="shared" si="234"/>
        <v>0.85409763982214415</v>
      </c>
      <c r="P536" s="9">
        <v>5.0675675675675678E-3</v>
      </c>
      <c r="Q536" s="8">
        <f t="shared" si="235"/>
        <v>386</v>
      </c>
      <c r="R536" s="31">
        <f t="shared" si="236"/>
        <v>5.302226144051659E-2</v>
      </c>
      <c r="S536" s="10">
        <v>0</v>
      </c>
      <c r="T536" s="8">
        <f t="shared" si="237"/>
        <v>308</v>
      </c>
      <c r="U536" s="31">
        <f t="shared" si="238"/>
        <v>0.32119692989900239</v>
      </c>
      <c r="V536" s="16">
        <v>5.4771784232365145E-2</v>
      </c>
      <c r="W536" s="97">
        <f t="shared" si="223"/>
        <v>498</v>
      </c>
      <c r="X536" s="31">
        <f t="shared" si="239"/>
        <v>1.298458599012946</v>
      </c>
      <c r="Y536" s="11">
        <v>181667</v>
      </c>
      <c r="Z536" s="8">
        <f t="shared" si="240"/>
        <v>523</v>
      </c>
      <c r="AA536" s="31">
        <f t="shared" si="241"/>
        <v>0.89727826130478394</v>
      </c>
      <c r="AB536" s="9">
        <v>0.03</v>
      </c>
      <c r="AC536" s="97">
        <f t="shared" si="224"/>
        <v>554</v>
      </c>
      <c r="AD536" s="31">
        <f t="shared" si="242"/>
        <v>1.1197052753332657</v>
      </c>
      <c r="AE536" s="16">
        <v>0.99404170804369418</v>
      </c>
      <c r="AF536" s="8">
        <f t="shared" si="243"/>
        <v>550</v>
      </c>
      <c r="AG536" s="31">
        <f t="shared" si="244"/>
        <v>1.3482472494041258</v>
      </c>
      <c r="AH536" s="12">
        <v>0.622</v>
      </c>
      <c r="AI536" s="97">
        <f t="shared" si="225"/>
        <v>551</v>
      </c>
      <c r="AJ536" s="31">
        <f t="shared" si="245"/>
        <v>2.1120447765896051</v>
      </c>
      <c r="AK536" s="11">
        <v>3113637.7593360995</v>
      </c>
      <c r="AL536" s="36"/>
    </row>
    <row r="537" spans="1:38" x14ac:dyDescent="0.3">
      <c r="A537" t="s">
        <v>581</v>
      </c>
      <c r="B537" s="3" t="s">
        <v>205</v>
      </c>
      <c r="C537" s="4" t="s">
        <v>143</v>
      </c>
      <c r="D537" s="5" t="s">
        <v>44</v>
      </c>
      <c r="E537" s="34">
        <f t="shared" si="226"/>
        <v>5.2162296799338099</v>
      </c>
      <c r="F537" s="6">
        <f t="shared" si="227"/>
        <v>11.555872211124733</v>
      </c>
      <c r="G537" s="7">
        <f t="shared" si="228"/>
        <v>531</v>
      </c>
      <c r="H537" s="97">
        <f t="shared" si="229"/>
        <v>413</v>
      </c>
      <c r="I537" s="31">
        <f t="shared" si="230"/>
        <v>0.35794625329417196</v>
      </c>
      <c r="J537" s="9">
        <v>7.7128675066819419E-2</v>
      </c>
      <c r="K537" s="8">
        <f t="shared" si="231"/>
        <v>293</v>
      </c>
      <c r="L537" s="31">
        <f t="shared" si="232"/>
        <v>0.25359686293943556</v>
      </c>
      <c r="M537" s="9">
        <v>3.3154558751828378E-2</v>
      </c>
      <c r="N537" s="8">
        <f t="shared" si="233"/>
        <v>411</v>
      </c>
      <c r="O537" s="31">
        <f t="shared" si="234"/>
        <v>0.64972672905561113</v>
      </c>
      <c r="P537" s="9">
        <v>1.8658598083711547E-2</v>
      </c>
      <c r="Q537" s="8">
        <f t="shared" si="235"/>
        <v>386</v>
      </c>
      <c r="R537" s="31">
        <f t="shared" si="236"/>
        <v>5.302226144051659E-2</v>
      </c>
      <c r="S537" s="10">
        <v>0</v>
      </c>
      <c r="T537" s="8">
        <f t="shared" si="237"/>
        <v>526</v>
      </c>
      <c r="U537" s="31">
        <f t="shared" si="238"/>
        <v>0.86280765421022443</v>
      </c>
      <c r="V537" s="16">
        <v>1.9678969801396572E-2</v>
      </c>
      <c r="W537" s="97">
        <f t="shared" si="223"/>
        <v>515</v>
      </c>
      <c r="X537" s="31">
        <f t="shared" si="239"/>
        <v>1.6725991420181059</v>
      </c>
      <c r="Y537" s="11">
        <v>198913</v>
      </c>
      <c r="Z537" s="8">
        <f t="shared" si="240"/>
        <v>442</v>
      </c>
      <c r="AA537" s="31">
        <f t="shared" si="241"/>
        <v>0.65459036327054398</v>
      </c>
      <c r="AB537" s="9">
        <v>3.4000000000000002E-2</v>
      </c>
      <c r="AC537" s="97">
        <f t="shared" si="224"/>
        <v>536</v>
      </c>
      <c r="AD537" s="31">
        <f t="shared" si="242"/>
        <v>1.0179811252230371</v>
      </c>
      <c r="AE537" s="16">
        <v>0.98837209302325579</v>
      </c>
      <c r="AF537" s="8">
        <f t="shared" si="243"/>
        <v>484</v>
      </c>
      <c r="AG537" s="31">
        <f t="shared" si="244"/>
        <v>0.59658134471359747</v>
      </c>
      <c r="AH537" s="12">
        <v>1.4400000000000002</v>
      </c>
      <c r="AI537" s="97">
        <f t="shared" si="225"/>
        <v>500</v>
      </c>
      <c r="AJ537" s="31">
        <f t="shared" si="245"/>
        <v>1.3885157915879871E-2</v>
      </c>
      <c r="AK537" s="11">
        <v>466033.67484934418</v>
      </c>
      <c r="AL537" s="36"/>
    </row>
    <row r="538" spans="1:38" x14ac:dyDescent="0.3">
      <c r="A538" t="s">
        <v>902</v>
      </c>
      <c r="B538" s="3" t="s">
        <v>783</v>
      </c>
      <c r="C538" s="4" t="s">
        <v>47</v>
      </c>
      <c r="D538" s="5" t="s">
        <v>44</v>
      </c>
      <c r="E538" s="34">
        <f t="shared" si="226"/>
        <v>5.2353175806400634</v>
      </c>
      <c r="F538" s="6">
        <f t="shared" si="227"/>
        <v>11.494999481355492</v>
      </c>
      <c r="G538" s="7">
        <f t="shared" si="228"/>
        <v>532</v>
      </c>
      <c r="H538" s="97">
        <f t="shared" si="229"/>
        <v>233</v>
      </c>
      <c r="I538" s="31">
        <f t="shared" si="230"/>
        <v>-0.18187117130144154</v>
      </c>
      <c r="J538" s="9">
        <v>3.165182987141435E-2</v>
      </c>
      <c r="K538" s="8">
        <f t="shared" si="231"/>
        <v>289</v>
      </c>
      <c r="L538" s="31">
        <f t="shared" si="232"/>
        <v>0.24865370638247533</v>
      </c>
      <c r="M538" s="9">
        <v>3.3321260412893877E-2</v>
      </c>
      <c r="N538" s="8">
        <f t="shared" si="233"/>
        <v>501</v>
      </c>
      <c r="O538" s="31">
        <f t="shared" si="234"/>
        <v>0.83452133566971931</v>
      </c>
      <c r="P538" s="9">
        <v>6.369426751592357E-3</v>
      </c>
      <c r="Q538" s="8">
        <f t="shared" si="235"/>
        <v>386</v>
      </c>
      <c r="R538" s="31">
        <f t="shared" si="236"/>
        <v>5.302226144051659E-2</v>
      </c>
      <c r="S538" s="10">
        <v>0</v>
      </c>
      <c r="T538" s="8">
        <f t="shared" si="237"/>
        <v>418</v>
      </c>
      <c r="U538" s="31">
        <f t="shared" si="238"/>
        <v>0.60595413576741119</v>
      </c>
      <c r="V538" s="16">
        <v>3.6321389262565736E-2</v>
      </c>
      <c r="W538" s="97">
        <f t="shared" si="223"/>
        <v>541</v>
      </c>
      <c r="X538" s="31">
        <f t="shared" si="239"/>
        <v>2.1587475490807657</v>
      </c>
      <c r="Y538" s="11">
        <v>221322</v>
      </c>
      <c r="Z538" s="8">
        <f t="shared" si="240"/>
        <v>471</v>
      </c>
      <c r="AA538" s="31">
        <f t="shared" si="241"/>
        <v>0.71526233777910397</v>
      </c>
      <c r="AB538" s="9">
        <v>3.3000000000000002E-2</v>
      </c>
      <c r="AC538" s="97">
        <f t="shared" si="224"/>
        <v>511</v>
      </c>
      <c r="AD538" s="31">
        <f t="shared" si="242"/>
        <v>0.89489725220805383</v>
      </c>
      <c r="AE538" s="16">
        <v>0.98151198974922205</v>
      </c>
      <c r="AF538" s="8">
        <f t="shared" si="243"/>
        <v>241</v>
      </c>
      <c r="AG538" s="31">
        <f t="shared" si="244"/>
        <v>-7.0851420698244266E-2</v>
      </c>
      <c r="AH538" s="12">
        <v>2.1663333333333332</v>
      </c>
      <c r="AI538" s="97">
        <f t="shared" si="225"/>
        <v>435</v>
      </c>
      <c r="AJ538" s="31">
        <f t="shared" si="245"/>
        <v>-0.10428027960482013</v>
      </c>
      <c r="AK538" s="11">
        <v>316924.28763183125</v>
      </c>
      <c r="AL538" s="36"/>
    </row>
    <row r="539" spans="1:38" x14ac:dyDescent="0.3">
      <c r="A539" t="s">
        <v>285</v>
      </c>
      <c r="B539" s="3" t="s">
        <v>877</v>
      </c>
      <c r="C539" s="4" t="s">
        <v>47</v>
      </c>
      <c r="D539" s="5" t="s">
        <v>44</v>
      </c>
      <c r="E539" s="34">
        <f t="shared" si="226"/>
        <v>5.2395449519120669</v>
      </c>
      <c r="F539" s="6">
        <f t="shared" si="227"/>
        <v>11.481518081120075</v>
      </c>
      <c r="G539" s="7">
        <f t="shared" si="228"/>
        <v>533</v>
      </c>
      <c r="H539" s="97">
        <f t="shared" si="229"/>
        <v>340</v>
      </c>
      <c r="I539" s="31">
        <f t="shared" si="230"/>
        <v>0.14545323124382573</v>
      </c>
      <c r="J539" s="9">
        <v>5.9227229450967922E-2</v>
      </c>
      <c r="K539" s="8">
        <f t="shared" si="231"/>
        <v>330</v>
      </c>
      <c r="L539" s="31">
        <f t="shared" si="232"/>
        <v>0.37207721145117117</v>
      </c>
      <c r="M539" s="9">
        <v>2.9158959852029161E-2</v>
      </c>
      <c r="N539" s="8">
        <f t="shared" si="233"/>
        <v>455</v>
      </c>
      <c r="O539" s="31">
        <f t="shared" si="234"/>
        <v>0.72255229674225685</v>
      </c>
      <c r="P539" s="9">
        <v>1.3815567786139503E-2</v>
      </c>
      <c r="Q539" s="8">
        <f t="shared" si="235"/>
        <v>380</v>
      </c>
      <c r="R539" s="31">
        <f t="shared" si="236"/>
        <v>5.2577445526889012E-2</v>
      </c>
      <c r="S539" s="10">
        <v>3.7451780832178566E-2</v>
      </c>
      <c r="T539" s="8">
        <f t="shared" si="237"/>
        <v>373</v>
      </c>
      <c r="U539" s="31">
        <f t="shared" si="238"/>
        <v>0.51333452966691828</v>
      </c>
      <c r="V539" s="16">
        <v>4.232253086419753E-2</v>
      </c>
      <c r="W539" s="97">
        <f t="shared" si="223"/>
        <v>527</v>
      </c>
      <c r="X539" s="31">
        <f t="shared" si="239"/>
        <v>1.8743130912737</v>
      </c>
      <c r="Y539" s="11">
        <v>208211</v>
      </c>
      <c r="Z539" s="8">
        <f t="shared" si="240"/>
        <v>536</v>
      </c>
      <c r="AA539" s="31">
        <f t="shared" si="241"/>
        <v>0.95795023581334393</v>
      </c>
      <c r="AB539" s="9">
        <v>2.8999999999999998E-2</v>
      </c>
      <c r="AC539" s="97">
        <f t="shared" si="224"/>
        <v>520</v>
      </c>
      <c r="AD539" s="31">
        <f t="shared" si="242"/>
        <v>0.95679661504560554</v>
      </c>
      <c r="AE539" s="16">
        <v>0.98496196261131097</v>
      </c>
      <c r="AF539" s="8">
        <f t="shared" si="243"/>
        <v>369</v>
      </c>
      <c r="AG539" s="31">
        <f t="shared" si="244"/>
        <v>0.1852173227089606</v>
      </c>
      <c r="AH539" s="12">
        <v>1.8876666666666668</v>
      </c>
      <c r="AI539" s="97">
        <f t="shared" si="225"/>
        <v>477</v>
      </c>
      <c r="AJ539" s="31">
        <f t="shared" si="245"/>
        <v>-5.4664814030543622E-2</v>
      </c>
      <c r="AK539" s="11">
        <v>379532.54114078125</v>
      </c>
      <c r="AL539" s="36"/>
    </row>
    <row r="540" spans="1:38" x14ac:dyDescent="0.3">
      <c r="A540" t="s">
        <v>156</v>
      </c>
      <c r="B540" s="3" t="s">
        <v>423</v>
      </c>
      <c r="C540" s="4" t="s">
        <v>72</v>
      </c>
      <c r="D540" s="5" t="s">
        <v>37</v>
      </c>
      <c r="E540" s="34">
        <f t="shared" si="226"/>
        <v>5.2507360991695595</v>
      </c>
      <c r="F540" s="6">
        <f t="shared" si="227"/>
        <v>11.445828683249836</v>
      </c>
      <c r="G540" s="7">
        <f t="shared" si="228"/>
        <v>534</v>
      </c>
      <c r="H540" s="97">
        <f t="shared" si="229"/>
        <v>489</v>
      </c>
      <c r="I540" s="31">
        <f t="shared" si="230"/>
        <v>0.80680274309299393</v>
      </c>
      <c r="J540" s="9">
        <v>0.11494252873563227</v>
      </c>
      <c r="K540" s="8">
        <f t="shared" si="231"/>
        <v>143</v>
      </c>
      <c r="L540" s="31">
        <f t="shared" si="232"/>
        <v>-0.34873878380483453</v>
      </c>
      <c r="M540" s="9">
        <v>5.3467561521252795E-2</v>
      </c>
      <c r="N540" s="8">
        <f t="shared" si="233"/>
        <v>486</v>
      </c>
      <c r="O540" s="31">
        <f t="shared" si="234"/>
        <v>0.79864414220739277</v>
      </c>
      <c r="P540" s="9">
        <v>8.7553241836251777E-3</v>
      </c>
      <c r="Q540" s="8">
        <f t="shared" si="235"/>
        <v>361</v>
      </c>
      <c r="R540" s="31">
        <f t="shared" si="236"/>
        <v>5.2087577430933688E-2</v>
      </c>
      <c r="S540" s="10">
        <v>7.8696781301644758E-2</v>
      </c>
      <c r="T540" s="8">
        <f t="shared" si="237"/>
        <v>461</v>
      </c>
      <c r="U540" s="31">
        <f t="shared" si="238"/>
        <v>0.68072680752296977</v>
      </c>
      <c r="V540" s="16">
        <v>3.1476611682205752E-2</v>
      </c>
      <c r="W540" s="97">
        <f t="shared" si="223"/>
        <v>518</v>
      </c>
      <c r="X540" s="31">
        <f t="shared" si="239"/>
        <v>1.7048586217495609</v>
      </c>
      <c r="Y540" s="11">
        <v>200400</v>
      </c>
      <c r="Z540" s="8">
        <f t="shared" si="240"/>
        <v>547</v>
      </c>
      <c r="AA540" s="31">
        <f t="shared" si="241"/>
        <v>1.018622210321904</v>
      </c>
      <c r="AB540" s="9">
        <v>2.7999999999999997E-2</v>
      </c>
      <c r="AC540" s="97">
        <f t="shared" si="224"/>
        <v>533</v>
      </c>
      <c r="AD540" s="31">
        <f t="shared" si="242"/>
        <v>1.0079708072727531</v>
      </c>
      <c r="AE540" s="16">
        <v>0.98781416603198779</v>
      </c>
      <c r="AF540" s="8">
        <f t="shared" si="243"/>
        <v>114</v>
      </c>
      <c r="AG540" s="31">
        <f t="shared" si="244"/>
        <v>-0.36428904771272086</v>
      </c>
      <c r="AH540" s="12">
        <v>2.4856666666666665</v>
      </c>
      <c r="AI540" s="97">
        <f t="shared" si="225"/>
        <v>394</v>
      </c>
      <c r="AJ540" s="31">
        <f t="shared" si="245"/>
        <v>-0.14247118091925556</v>
      </c>
      <c r="AK540" s="11">
        <v>268732.34579365706</v>
      </c>
      <c r="AL540" s="36"/>
    </row>
    <row r="541" spans="1:38" x14ac:dyDescent="0.3">
      <c r="A541" t="s">
        <v>1126</v>
      </c>
      <c r="B541" s="3" t="s">
        <v>460</v>
      </c>
      <c r="C541" s="4" t="s">
        <v>47</v>
      </c>
      <c r="D541" s="5" t="s">
        <v>44</v>
      </c>
      <c r="E541" s="34">
        <f t="shared" si="226"/>
        <v>5.2699627382659813</v>
      </c>
      <c r="F541" s="6">
        <f t="shared" si="227"/>
        <v>11.384513506473809</v>
      </c>
      <c r="G541" s="7">
        <f t="shared" si="228"/>
        <v>535</v>
      </c>
      <c r="H541" s="97">
        <f t="shared" si="229"/>
        <v>155</v>
      </c>
      <c r="I541" s="31">
        <f t="shared" si="230"/>
        <v>-0.43592734878852468</v>
      </c>
      <c r="J541" s="9">
        <v>1.024890190336758E-2</v>
      </c>
      <c r="K541" s="8">
        <f t="shared" si="231"/>
        <v>60</v>
      </c>
      <c r="L541" s="31">
        <f t="shared" si="232"/>
        <v>-1.0540480614890564</v>
      </c>
      <c r="M541" s="9">
        <v>7.7253218884120178E-2</v>
      </c>
      <c r="N541" s="8">
        <f t="shared" si="233"/>
        <v>525</v>
      </c>
      <c r="O541" s="31">
        <f t="shared" si="234"/>
        <v>0.9302996171427399</v>
      </c>
      <c r="P541" s="9">
        <v>0</v>
      </c>
      <c r="Q541" s="8">
        <f t="shared" si="235"/>
        <v>386</v>
      </c>
      <c r="R541" s="31">
        <f t="shared" si="236"/>
        <v>5.302226144051659E-2</v>
      </c>
      <c r="S541" s="10">
        <v>0</v>
      </c>
      <c r="T541" s="8">
        <f t="shared" si="237"/>
        <v>411</v>
      </c>
      <c r="U541" s="31">
        <f t="shared" si="238"/>
        <v>0.59286939923519766</v>
      </c>
      <c r="V541" s="16">
        <v>3.7169194171870354E-2</v>
      </c>
      <c r="W541" s="97">
        <f t="shared" si="223"/>
        <v>549</v>
      </c>
      <c r="X541" s="31">
        <f t="shared" si="239"/>
        <v>2.4937732017323189</v>
      </c>
      <c r="Y541" s="11">
        <v>236765</v>
      </c>
      <c r="Z541" s="8">
        <f t="shared" si="240"/>
        <v>508</v>
      </c>
      <c r="AA541" s="31">
        <f t="shared" si="241"/>
        <v>0.83660628679622395</v>
      </c>
      <c r="AB541" s="9">
        <v>3.1E-2</v>
      </c>
      <c r="AC541" s="97">
        <f t="shared" si="224"/>
        <v>459</v>
      </c>
      <c r="AD541" s="31">
        <f t="shared" si="242"/>
        <v>0.75071627570724764</v>
      </c>
      <c r="AE541" s="16">
        <v>0.97347603536528615</v>
      </c>
      <c r="AF541" s="8">
        <f t="shared" si="243"/>
        <v>263</v>
      </c>
      <c r="AG541" s="31">
        <f t="shared" si="244"/>
        <v>-2.6743885948677795E-2</v>
      </c>
      <c r="AH541" s="12">
        <v>2.1183333333333332</v>
      </c>
      <c r="AI541" s="97">
        <f t="shared" si="225"/>
        <v>487</v>
      </c>
      <c r="AJ541" s="31">
        <f t="shared" si="245"/>
        <v>-3.2577918926794049E-2</v>
      </c>
      <c r="AK541" s="11">
        <v>407403.32521739131</v>
      </c>
      <c r="AL541" s="36"/>
    </row>
    <row r="542" spans="1:38" x14ac:dyDescent="0.3">
      <c r="A542" t="s">
        <v>447</v>
      </c>
      <c r="B542" s="3" t="s">
        <v>645</v>
      </c>
      <c r="C542" s="4" t="s">
        <v>143</v>
      </c>
      <c r="D542" s="5" t="s">
        <v>44</v>
      </c>
      <c r="E542" s="34">
        <f t="shared" si="226"/>
        <v>5.3570058855277516</v>
      </c>
      <c r="F542" s="6">
        <f t="shared" si="227"/>
        <v>11.106926459942606</v>
      </c>
      <c r="G542" s="7">
        <f t="shared" si="228"/>
        <v>536</v>
      </c>
      <c r="H542" s="97">
        <f t="shared" si="229"/>
        <v>126</v>
      </c>
      <c r="I542" s="31">
        <f t="shared" si="230"/>
        <v>-0.50272838437102385</v>
      </c>
      <c r="J542" s="9">
        <v>4.6212577858146808E-3</v>
      </c>
      <c r="K542" s="8">
        <f t="shared" si="231"/>
        <v>333</v>
      </c>
      <c r="L542" s="31">
        <f t="shared" si="232"/>
        <v>0.37397890714085891</v>
      </c>
      <c r="M542" s="9">
        <v>2.9094827586206896E-2</v>
      </c>
      <c r="N542" s="8">
        <f t="shared" si="233"/>
        <v>485</v>
      </c>
      <c r="O542" s="31">
        <f t="shared" si="234"/>
        <v>0.79678405495615401</v>
      </c>
      <c r="P542" s="9">
        <v>8.8790233074361822E-3</v>
      </c>
      <c r="Q542" s="8">
        <f t="shared" si="235"/>
        <v>386</v>
      </c>
      <c r="R542" s="31">
        <f t="shared" si="236"/>
        <v>5.302226144051659E-2</v>
      </c>
      <c r="S542" s="10">
        <v>0</v>
      </c>
      <c r="T542" s="8">
        <f t="shared" si="237"/>
        <v>428</v>
      </c>
      <c r="U542" s="31">
        <f t="shared" si="238"/>
        <v>0.62259456747173436</v>
      </c>
      <c r="V542" s="16">
        <v>3.5243198680956309E-2</v>
      </c>
      <c r="W542" s="97">
        <f t="shared" si="223"/>
        <v>532</v>
      </c>
      <c r="X542" s="31">
        <f t="shared" si="239"/>
        <v>1.9552980528322217</v>
      </c>
      <c r="Y542" s="11">
        <v>211944</v>
      </c>
      <c r="Z542" s="8">
        <f t="shared" si="240"/>
        <v>536</v>
      </c>
      <c r="AA542" s="31">
        <f t="shared" si="241"/>
        <v>0.95795023581334393</v>
      </c>
      <c r="AB542" s="9">
        <v>2.8999999999999998E-2</v>
      </c>
      <c r="AC542" s="97">
        <f t="shared" si="224"/>
        <v>528</v>
      </c>
      <c r="AD542" s="31">
        <f t="shared" si="242"/>
        <v>0.98442812894063869</v>
      </c>
      <c r="AE542" s="16">
        <v>0.98650201033888574</v>
      </c>
      <c r="AF542" s="8">
        <f t="shared" si="243"/>
        <v>352</v>
      </c>
      <c r="AG542" s="31">
        <f t="shared" si="244"/>
        <v>0.15305557862073535</v>
      </c>
      <c r="AH542" s="12">
        <v>1.9226666666666665</v>
      </c>
      <c r="AI542" s="97">
        <f t="shared" si="225"/>
        <v>455</v>
      </c>
      <c r="AJ542" s="31">
        <f t="shared" si="245"/>
        <v>-7.6591765098002695E-2</v>
      </c>
      <c r="AK542" s="11">
        <v>351863.58559999999</v>
      </c>
      <c r="AL542" s="36"/>
    </row>
    <row r="543" spans="1:38" x14ac:dyDescent="0.3">
      <c r="A543" t="s">
        <v>703</v>
      </c>
      <c r="B543" s="3" t="s">
        <v>114</v>
      </c>
      <c r="C543" s="4" t="s">
        <v>115</v>
      </c>
      <c r="D543" s="5" t="s">
        <v>33</v>
      </c>
      <c r="E543" s="34">
        <f t="shared" si="226"/>
        <v>5.3598610769178494</v>
      </c>
      <c r="F543" s="6">
        <f t="shared" si="227"/>
        <v>11.09782104302937</v>
      </c>
      <c r="G543" s="7">
        <f t="shared" si="228"/>
        <v>537</v>
      </c>
      <c r="H543" s="97">
        <f t="shared" si="229"/>
        <v>440</v>
      </c>
      <c r="I543" s="31">
        <f t="shared" si="230"/>
        <v>0.47093261158303779</v>
      </c>
      <c r="J543" s="9">
        <v>8.6647195386804432E-2</v>
      </c>
      <c r="K543" s="8">
        <f t="shared" si="231"/>
        <v>464</v>
      </c>
      <c r="L543" s="31">
        <f t="shared" si="232"/>
        <v>0.7530870587149836</v>
      </c>
      <c r="M543" s="9">
        <v>1.6309887869520898E-2</v>
      </c>
      <c r="N543" s="8">
        <f t="shared" si="233"/>
        <v>520</v>
      </c>
      <c r="O543" s="31">
        <f t="shared" si="234"/>
        <v>0.87420232731004432</v>
      </c>
      <c r="P543" s="9">
        <v>3.7305699481865284E-3</v>
      </c>
      <c r="Q543" s="8">
        <f t="shared" si="235"/>
        <v>386</v>
      </c>
      <c r="R543" s="31">
        <f t="shared" si="236"/>
        <v>5.302226144051659E-2</v>
      </c>
      <c r="S543" s="10">
        <v>0</v>
      </c>
      <c r="T543" s="8">
        <f t="shared" si="237"/>
        <v>528</v>
      </c>
      <c r="U543" s="31">
        <f t="shared" si="238"/>
        <v>0.8763846105212999</v>
      </c>
      <c r="V543" s="16">
        <v>1.879927228623408E-2</v>
      </c>
      <c r="W543" s="97">
        <f t="shared" si="223"/>
        <v>522</v>
      </c>
      <c r="X543" s="31">
        <f t="shared" si="239"/>
        <v>1.7972331104493158</v>
      </c>
      <c r="Y543" s="11">
        <v>204658</v>
      </c>
      <c r="Z543" s="8">
        <f t="shared" si="240"/>
        <v>366</v>
      </c>
      <c r="AA543" s="31">
        <f t="shared" si="241"/>
        <v>0.47257443974486407</v>
      </c>
      <c r="AB543" s="9">
        <v>3.7000000000000005E-2</v>
      </c>
      <c r="AC543" s="97">
        <f t="shared" si="224"/>
        <v>519</v>
      </c>
      <c r="AD543" s="31">
        <f t="shared" si="242"/>
        <v>0.92495402778729663</v>
      </c>
      <c r="AE543" s="16">
        <v>0.98318720990201136</v>
      </c>
      <c r="AF543" s="8">
        <f t="shared" si="243"/>
        <v>407</v>
      </c>
      <c r="AG543" s="31">
        <f t="shared" si="244"/>
        <v>0.2927294386610288</v>
      </c>
      <c r="AH543" s="12">
        <v>1.7706666666666668</v>
      </c>
      <c r="AI543" s="97">
        <f t="shared" si="225"/>
        <v>460</v>
      </c>
      <c r="AJ543" s="31">
        <f t="shared" si="245"/>
        <v>-7.0787910301004522E-2</v>
      </c>
      <c r="AK543" s="11">
        <v>359187.29421088903</v>
      </c>
      <c r="AL543" s="36"/>
    </row>
    <row r="544" spans="1:38" x14ac:dyDescent="0.3">
      <c r="A544" t="s">
        <v>544</v>
      </c>
      <c r="B544" s="3" t="s">
        <v>442</v>
      </c>
      <c r="C544" s="4" t="s">
        <v>143</v>
      </c>
      <c r="D544" s="5" t="s">
        <v>44</v>
      </c>
      <c r="E544" s="34">
        <f t="shared" si="226"/>
        <v>5.3872382875130285</v>
      </c>
      <c r="F544" s="6">
        <f t="shared" si="227"/>
        <v>11.01051308978494</v>
      </c>
      <c r="G544" s="7">
        <f t="shared" si="228"/>
        <v>538</v>
      </c>
      <c r="H544" s="97">
        <f t="shared" si="229"/>
        <v>209</v>
      </c>
      <c r="I544" s="31">
        <f t="shared" si="230"/>
        <v>-0.26082945555810588</v>
      </c>
      <c r="J544" s="9">
        <v>2.4999999999999911E-2</v>
      </c>
      <c r="K544" s="8">
        <f t="shared" si="231"/>
        <v>535</v>
      </c>
      <c r="L544" s="31">
        <f t="shared" si="232"/>
        <v>1.236719487151499</v>
      </c>
      <c r="M544" s="9">
        <v>0</v>
      </c>
      <c r="N544" s="8">
        <f t="shared" si="233"/>
        <v>525</v>
      </c>
      <c r="O544" s="31">
        <f t="shared" si="234"/>
        <v>0.9302996171427399</v>
      </c>
      <c r="P544" s="9">
        <v>0</v>
      </c>
      <c r="Q544" s="8">
        <f t="shared" si="235"/>
        <v>222</v>
      </c>
      <c r="R544" s="31">
        <f t="shared" si="236"/>
        <v>4.6987185368478991E-2</v>
      </c>
      <c r="S544" s="10">
        <v>0.50813008130081305</v>
      </c>
      <c r="T544" s="8">
        <f t="shared" si="237"/>
        <v>448</v>
      </c>
      <c r="U544" s="31">
        <f t="shared" si="238"/>
        <v>0.659465425826122</v>
      </c>
      <c r="V544" s="16">
        <v>3.2854209445585217E-2</v>
      </c>
      <c r="W544" s="97">
        <f t="shared" si="223"/>
        <v>542</v>
      </c>
      <c r="X544" s="31">
        <f t="shared" si="239"/>
        <v>2.1827631805957091</v>
      </c>
      <c r="Y544" s="11">
        <v>222429</v>
      </c>
      <c r="Z544" s="8">
        <f t="shared" si="240"/>
        <v>415</v>
      </c>
      <c r="AA544" s="31">
        <f t="shared" si="241"/>
        <v>0.593918388761984</v>
      </c>
      <c r="AB544" s="9">
        <v>3.5000000000000003E-2</v>
      </c>
      <c r="AC544" s="97">
        <f t="shared" si="224"/>
        <v>332</v>
      </c>
      <c r="AD544" s="31">
        <f t="shared" si="242"/>
        <v>0.4163256496962438</v>
      </c>
      <c r="AE544" s="16">
        <v>0.95483870967741935</v>
      </c>
      <c r="AF544" s="8">
        <f t="shared" si="243"/>
        <v>528</v>
      </c>
      <c r="AG544" s="31">
        <f t="shared" si="244"/>
        <v>1.0425575294036582</v>
      </c>
      <c r="AH544" s="12">
        <v>0.95466666666666666</v>
      </c>
      <c r="AI544" s="97">
        <f t="shared" si="225"/>
        <v>524</v>
      </c>
      <c r="AJ544" s="31">
        <f t="shared" si="245"/>
        <v>0.21146779948994981</v>
      </c>
      <c r="AK544" s="11">
        <v>715357.22688008135</v>
      </c>
      <c r="AL544" s="36"/>
    </row>
    <row r="545" spans="1:38" x14ac:dyDescent="0.3">
      <c r="A545" t="s">
        <v>882</v>
      </c>
      <c r="B545" s="3" t="s">
        <v>883</v>
      </c>
      <c r="C545" s="4" t="s">
        <v>47</v>
      </c>
      <c r="D545" s="5" t="s">
        <v>44</v>
      </c>
      <c r="E545" s="34">
        <f t="shared" si="226"/>
        <v>5.3964767599669976</v>
      </c>
      <c r="F545" s="6">
        <f t="shared" si="227"/>
        <v>10.981050916556704</v>
      </c>
      <c r="G545" s="7">
        <f t="shared" si="228"/>
        <v>539</v>
      </c>
      <c r="H545" s="97">
        <f t="shared" si="229"/>
        <v>325</v>
      </c>
      <c r="I545" s="31">
        <f t="shared" si="230"/>
        <v>9.839273310947716E-2</v>
      </c>
      <c r="J545" s="9">
        <v>5.5262624214155398E-2</v>
      </c>
      <c r="K545" s="8">
        <f t="shared" si="231"/>
        <v>512</v>
      </c>
      <c r="L545" s="31">
        <f t="shared" si="232"/>
        <v>1.0193610025218514</v>
      </c>
      <c r="M545" s="9">
        <v>7.3301381449111924E-3</v>
      </c>
      <c r="N545" s="8">
        <f t="shared" si="233"/>
        <v>390</v>
      </c>
      <c r="O545" s="31">
        <f t="shared" si="234"/>
        <v>0.59291307209591393</v>
      </c>
      <c r="P545" s="9">
        <v>2.2436807725078101E-2</v>
      </c>
      <c r="Q545" s="8">
        <f t="shared" si="235"/>
        <v>386</v>
      </c>
      <c r="R545" s="31">
        <f t="shared" si="236"/>
        <v>5.302226144051659E-2</v>
      </c>
      <c r="S545" s="10">
        <v>0</v>
      </c>
      <c r="T545" s="8">
        <f t="shared" si="237"/>
        <v>530</v>
      </c>
      <c r="U545" s="31">
        <f t="shared" si="238"/>
        <v>0.88264996118320926</v>
      </c>
      <c r="V545" s="16">
        <v>1.8393318751242792E-2</v>
      </c>
      <c r="W545" s="97">
        <f t="shared" ref="W545:W570" si="246">RANK(Y545,Y$7:Y$570,1)</f>
        <v>534</v>
      </c>
      <c r="X545" s="31">
        <f t="shared" si="239"/>
        <v>1.9926557018554667</v>
      </c>
      <c r="Y545" s="11">
        <v>213666</v>
      </c>
      <c r="Z545" s="8">
        <f t="shared" si="240"/>
        <v>396</v>
      </c>
      <c r="AA545" s="31">
        <f t="shared" si="241"/>
        <v>0.53324641425342412</v>
      </c>
      <c r="AB545" s="9">
        <v>3.6000000000000004E-2</v>
      </c>
      <c r="AC545" s="97">
        <f t="shared" ref="AC545:AC570" si="247">RANK(AE545,AE$7:AE$570,1)</f>
        <v>553</v>
      </c>
      <c r="AD545" s="31">
        <f t="shared" si="242"/>
        <v>1.11442253540575</v>
      </c>
      <c r="AE545" s="16">
        <v>0.99374727352043046</v>
      </c>
      <c r="AF545" s="8">
        <f t="shared" si="243"/>
        <v>230</v>
      </c>
      <c r="AG545" s="31">
        <f t="shared" si="244"/>
        <v>-8.8004350878631357E-2</v>
      </c>
      <c r="AH545" s="12">
        <v>2.1850000000000001</v>
      </c>
      <c r="AI545" s="97">
        <f t="shared" ref="AI545:AI570" si="248">RANK(AK545,AK$7:AK$570,1)</f>
        <v>423</v>
      </c>
      <c r="AJ545" s="31">
        <f t="shared" si="245"/>
        <v>-0.11948212982182679</v>
      </c>
      <c r="AK545" s="11">
        <v>297741.53319880849</v>
      </c>
      <c r="AL545" s="36"/>
    </row>
    <row r="546" spans="1:38" ht="20.399999999999999" x14ac:dyDescent="0.3">
      <c r="A546" t="s">
        <v>380</v>
      </c>
      <c r="B546" s="3" t="s">
        <v>803</v>
      </c>
      <c r="C546" s="4" t="s">
        <v>101</v>
      </c>
      <c r="D546" s="5" t="s">
        <v>33</v>
      </c>
      <c r="E546" s="34">
        <f t="shared" si="226"/>
        <v>5.4233527816787213</v>
      </c>
      <c r="F546" s="6">
        <f t="shared" si="227"/>
        <v>10.895341291799806</v>
      </c>
      <c r="G546" s="7">
        <f t="shared" si="228"/>
        <v>540</v>
      </c>
      <c r="H546" s="97">
        <f t="shared" si="229"/>
        <v>161</v>
      </c>
      <c r="I546" s="31">
        <f t="shared" si="230"/>
        <v>-0.40510572770191805</v>
      </c>
      <c r="J546" s="9">
        <v>1.2845465161541503E-2</v>
      </c>
      <c r="K546" s="8">
        <f t="shared" si="231"/>
        <v>535</v>
      </c>
      <c r="L546" s="31">
        <f t="shared" si="232"/>
        <v>1.236719487151499</v>
      </c>
      <c r="M546" s="9">
        <v>0</v>
      </c>
      <c r="N546" s="8">
        <f t="shared" si="233"/>
        <v>481</v>
      </c>
      <c r="O546" s="31">
        <f t="shared" si="234"/>
        <v>0.78799182353456099</v>
      </c>
      <c r="P546" s="9">
        <v>9.4637223974763408E-3</v>
      </c>
      <c r="Q546" s="8">
        <f t="shared" si="235"/>
        <v>386</v>
      </c>
      <c r="R546" s="31">
        <f t="shared" si="236"/>
        <v>5.302226144051659E-2</v>
      </c>
      <c r="S546" s="10">
        <v>0</v>
      </c>
      <c r="T546" s="8">
        <f t="shared" si="237"/>
        <v>548</v>
      </c>
      <c r="U546" s="31">
        <f t="shared" si="238"/>
        <v>0.99376137071674331</v>
      </c>
      <c r="V546" s="16">
        <v>1.1194029850746268E-2</v>
      </c>
      <c r="W546" s="97">
        <f t="shared" si="246"/>
        <v>519</v>
      </c>
      <c r="X546" s="31">
        <f t="shared" si="239"/>
        <v>1.7521088886326202</v>
      </c>
      <c r="Y546" s="11">
        <v>202578</v>
      </c>
      <c r="Z546" s="8">
        <f t="shared" si="240"/>
        <v>471</v>
      </c>
      <c r="AA546" s="31">
        <f t="shared" si="241"/>
        <v>0.71526233777910397</v>
      </c>
      <c r="AB546" s="9">
        <v>3.3000000000000002E-2</v>
      </c>
      <c r="AC546" s="97">
        <f t="shared" si="247"/>
        <v>490</v>
      </c>
      <c r="AD546" s="31">
        <f t="shared" si="242"/>
        <v>0.83216837133010158</v>
      </c>
      <c r="AE546" s="16">
        <v>0.9780157835400225</v>
      </c>
      <c r="AF546" s="8">
        <f t="shared" si="243"/>
        <v>437</v>
      </c>
      <c r="AG546" s="31">
        <f t="shared" si="244"/>
        <v>0.39319660114615246</v>
      </c>
      <c r="AH546" s="12">
        <v>1.6613333333333333</v>
      </c>
      <c r="AI546" s="97">
        <f t="shared" si="248"/>
        <v>463</v>
      </c>
      <c r="AJ546" s="31">
        <f t="shared" si="245"/>
        <v>-6.8659447615431038E-2</v>
      </c>
      <c r="AK546" s="11">
        <v>361873.13681783242</v>
      </c>
      <c r="AL546" s="36"/>
    </row>
    <row r="547" spans="1:38" x14ac:dyDescent="0.3">
      <c r="A547" t="s">
        <v>414</v>
      </c>
      <c r="B547" s="3" t="s">
        <v>262</v>
      </c>
      <c r="C547" s="4" t="s">
        <v>47</v>
      </c>
      <c r="D547" s="5" t="s">
        <v>44</v>
      </c>
      <c r="E547" s="34">
        <f t="shared" si="226"/>
        <v>5.4388050202045219</v>
      </c>
      <c r="F547" s="6">
        <f t="shared" si="227"/>
        <v>10.846062958127273</v>
      </c>
      <c r="G547" s="7">
        <f t="shared" si="228"/>
        <v>541</v>
      </c>
      <c r="H547" s="97">
        <f t="shared" si="229"/>
        <v>90</v>
      </c>
      <c r="I547" s="31">
        <f t="shared" si="230"/>
        <v>-0.67414414174478243</v>
      </c>
      <c r="J547" s="9">
        <v>-9.8196392785571129E-3</v>
      </c>
      <c r="K547" s="8">
        <f t="shared" si="231"/>
        <v>214</v>
      </c>
      <c r="L547" s="31">
        <f t="shared" si="232"/>
        <v>-5.2528915827364166E-2</v>
      </c>
      <c r="M547" s="9">
        <v>4.3478260869565216E-2</v>
      </c>
      <c r="N547" s="8">
        <f t="shared" si="233"/>
        <v>525</v>
      </c>
      <c r="O547" s="31">
        <f t="shared" si="234"/>
        <v>0.9302996171427399</v>
      </c>
      <c r="P547" s="9">
        <v>0</v>
      </c>
      <c r="Q547" s="8">
        <f t="shared" si="235"/>
        <v>386</v>
      </c>
      <c r="R547" s="31">
        <f t="shared" si="236"/>
        <v>5.302226144051659E-2</v>
      </c>
      <c r="S547" s="10">
        <v>0</v>
      </c>
      <c r="T547" s="8">
        <f t="shared" si="237"/>
        <v>552</v>
      </c>
      <c r="U547" s="31">
        <f t="shared" si="238"/>
        <v>0.99996463092824317</v>
      </c>
      <c r="V547" s="16">
        <v>1.0792099368764E-2</v>
      </c>
      <c r="W547" s="97">
        <f t="shared" si="246"/>
        <v>525</v>
      </c>
      <c r="X547" s="31">
        <f t="shared" si="239"/>
        <v>1.8705165822266223</v>
      </c>
      <c r="Y547" s="11">
        <v>208036</v>
      </c>
      <c r="Z547" s="8">
        <f t="shared" si="240"/>
        <v>471</v>
      </c>
      <c r="AA547" s="31">
        <f t="shared" si="241"/>
        <v>0.71526233777910397</v>
      </c>
      <c r="AB547" s="9">
        <v>3.3000000000000002E-2</v>
      </c>
      <c r="AC547" s="97">
        <f t="shared" si="247"/>
        <v>532</v>
      </c>
      <c r="AD547" s="31">
        <f t="shared" si="242"/>
        <v>1.0078041624133409</v>
      </c>
      <c r="AE547" s="16">
        <v>0.98780487804878048</v>
      </c>
      <c r="AF547" s="8">
        <f t="shared" si="243"/>
        <v>343</v>
      </c>
      <c r="AG547" s="31">
        <f t="shared" si="244"/>
        <v>0.13651525308964774</v>
      </c>
      <c r="AH547" s="12">
        <v>1.9406666666666668</v>
      </c>
      <c r="AI547" s="97">
        <f t="shared" si="248"/>
        <v>508</v>
      </c>
      <c r="AJ547" s="31">
        <f t="shared" si="245"/>
        <v>3.7899517578318054E-2</v>
      </c>
      <c r="AK547" s="11">
        <v>496336.66808338393</v>
      </c>
      <c r="AL547" s="36"/>
    </row>
    <row r="548" spans="1:38" x14ac:dyDescent="0.3">
      <c r="A548" t="s">
        <v>1068</v>
      </c>
      <c r="B548" s="3" t="s">
        <v>983</v>
      </c>
      <c r="C548" s="4" t="s">
        <v>32</v>
      </c>
      <c r="D548" s="5" t="s">
        <v>33</v>
      </c>
      <c r="E548" s="34">
        <f t="shared" si="226"/>
        <v>5.4415107281599555</v>
      </c>
      <c r="F548" s="6">
        <f t="shared" si="227"/>
        <v>10.837434254963934</v>
      </c>
      <c r="G548" s="7">
        <f t="shared" si="228"/>
        <v>542</v>
      </c>
      <c r="H548" s="97">
        <f t="shared" si="229"/>
        <v>25</v>
      </c>
      <c r="I548" s="31">
        <f t="shared" si="230"/>
        <v>-1.3353661085496498</v>
      </c>
      <c r="J548" s="9">
        <v>-6.5524193548387122E-2</v>
      </c>
      <c r="K548" s="8">
        <f t="shared" si="231"/>
        <v>66</v>
      </c>
      <c r="L548" s="31">
        <f t="shared" si="232"/>
        <v>-0.98981442808748243</v>
      </c>
      <c r="M548" s="9">
        <v>7.5087021382396812E-2</v>
      </c>
      <c r="N548" s="8">
        <f t="shared" si="233"/>
        <v>473</v>
      </c>
      <c r="O548" s="31">
        <f t="shared" si="234"/>
        <v>0.76308701771644982</v>
      </c>
      <c r="P548" s="9">
        <v>1.1119936457505957E-2</v>
      </c>
      <c r="Q548" s="8">
        <f t="shared" si="235"/>
        <v>386</v>
      </c>
      <c r="R548" s="31">
        <f t="shared" si="236"/>
        <v>5.302226144051659E-2</v>
      </c>
      <c r="S548" s="10">
        <v>0</v>
      </c>
      <c r="T548" s="8">
        <f t="shared" si="237"/>
        <v>555</v>
      </c>
      <c r="U548" s="31">
        <f t="shared" si="238"/>
        <v>1.0054696793573321</v>
      </c>
      <c r="V548" s="16">
        <v>1.043540842029507E-2</v>
      </c>
      <c r="W548" s="97">
        <f t="shared" si="246"/>
        <v>538</v>
      </c>
      <c r="X548" s="31">
        <f t="shared" si="239"/>
        <v>2.0351549088453256</v>
      </c>
      <c r="Y548" s="11">
        <v>215625</v>
      </c>
      <c r="Z548" s="8">
        <f t="shared" si="240"/>
        <v>340</v>
      </c>
      <c r="AA548" s="31">
        <f t="shared" si="241"/>
        <v>0.41190246523630453</v>
      </c>
      <c r="AB548" s="9">
        <v>3.7999999999999999E-2</v>
      </c>
      <c r="AC548" s="97">
        <f t="shared" si="247"/>
        <v>518</v>
      </c>
      <c r="AD548" s="31">
        <f t="shared" si="242"/>
        <v>0.92421584989774397</v>
      </c>
      <c r="AE548" s="16">
        <v>0.9831460674157303</v>
      </c>
      <c r="AF548" s="8">
        <f t="shared" si="243"/>
        <v>560</v>
      </c>
      <c r="AG548" s="31">
        <f t="shared" si="244"/>
        <v>1.5210017605065942</v>
      </c>
      <c r="AH548" s="12">
        <v>0.434</v>
      </c>
      <c r="AI548" s="97">
        <f t="shared" si="248"/>
        <v>548</v>
      </c>
      <c r="AJ548" s="31">
        <f t="shared" si="245"/>
        <v>1.7988129587956705</v>
      </c>
      <c r="AK548" s="11">
        <v>2718380.0140237324</v>
      </c>
      <c r="AL548" s="36"/>
    </row>
    <row r="549" spans="1:38" x14ac:dyDescent="0.3">
      <c r="A549" t="s">
        <v>747</v>
      </c>
      <c r="B549" s="3" t="s">
        <v>399</v>
      </c>
      <c r="C549" s="4" t="s">
        <v>47</v>
      </c>
      <c r="D549" s="5" t="s">
        <v>44</v>
      </c>
      <c r="E549" s="34">
        <f t="shared" si="226"/>
        <v>5.5189616830315273</v>
      </c>
      <c r="F549" s="6">
        <f t="shared" si="227"/>
        <v>10.590437420748312</v>
      </c>
      <c r="G549" s="7">
        <f t="shared" si="228"/>
        <v>543</v>
      </c>
      <c r="H549" s="97">
        <f t="shared" si="229"/>
        <v>289</v>
      </c>
      <c r="I549" s="31">
        <f t="shared" si="230"/>
        <v>-9.3894739392923459E-3</v>
      </c>
      <c r="J549" s="9">
        <v>4.6182526904499532E-2</v>
      </c>
      <c r="K549" s="8">
        <f t="shared" si="231"/>
        <v>445</v>
      </c>
      <c r="L549" s="31">
        <f t="shared" si="232"/>
        <v>0.69918382995711914</v>
      </c>
      <c r="M549" s="9">
        <v>1.8127705627705628E-2</v>
      </c>
      <c r="N549" s="8">
        <f t="shared" si="233"/>
        <v>523</v>
      </c>
      <c r="O549" s="31">
        <f t="shared" si="234"/>
        <v>0.8930070539789543</v>
      </c>
      <c r="P549" s="9">
        <v>2.480022044640397E-3</v>
      </c>
      <c r="Q549" s="8">
        <f t="shared" si="235"/>
        <v>386</v>
      </c>
      <c r="R549" s="31">
        <f t="shared" si="236"/>
        <v>5.302226144051659E-2</v>
      </c>
      <c r="S549" s="10">
        <v>0</v>
      </c>
      <c r="T549" s="8">
        <f t="shared" si="237"/>
        <v>541</v>
      </c>
      <c r="U549" s="31">
        <f t="shared" si="238"/>
        <v>0.959541961031672</v>
      </c>
      <c r="V549" s="16">
        <v>1.3411222642751358E-2</v>
      </c>
      <c r="W549" s="97">
        <f t="shared" si="246"/>
        <v>537</v>
      </c>
      <c r="X549" s="31">
        <f t="shared" si="239"/>
        <v>2.023678604354445</v>
      </c>
      <c r="Y549" s="11">
        <v>215096</v>
      </c>
      <c r="Z549" s="8">
        <f t="shared" si="240"/>
        <v>492</v>
      </c>
      <c r="AA549" s="31">
        <f t="shared" si="241"/>
        <v>0.77593431228766396</v>
      </c>
      <c r="AB549" s="9">
        <v>3.2000000000000001E-2</v>
      </c>
      <c r="AC549" s="97">
        <f t="shared" si="247"/>
        <v>446</v>
      </c>
      <c r="AD549" s="31">
        <f t="shared" si="242"/>
        <v>0.71805197048532021</v>
      </c>
      <c r="AE549" s="16">
        <v>0.97165548404765167</v>
      </c>
      <c r="AF549" s="8">
        <f t="shared" si="243"/>
        <v>175</v>
      </c>
      <c r="AG549" s="31">
        <f t="shared" si="244"/>
        <v>-0.2043992342455426</v>
      </c>
      <c r="AH549" s="12">
        <v>2.3116666666666665</v>
      </c>
      <c r="AI549" s="97">
        <f t="shared" si="248"/>
        <v>436</v>
      </c>
      <c r="AJ549" s="31">
        <f t="shared" si="245"/>
        <v>-0.10249304396046451</v>
      </c>
      <c r="AK549" s="11">
        <v>319179.54616879963</v>
      </c>
      <c r="AL549" s="36"/>
    </row>
    <row r="550" spans="1:38" x14ac:dyDescent="0.3">
      <c r="A550" t="s">
        <v>52</v>
      </c>
      <c r="B550" s="3" t="s">
        <v>578</v>
      </c>
      <c r="C550" s="4" t="s">
        <v>104</v>
      </c>
      <c r="D550" s="5" t="s">
        <v>44</v>
      </c>
      <c r="E550" s="34">
        <f t="shared" si="226"/>
        <v>5.5298295817672827</v>
      </c>
      <c r="F550" s="6">
        <f t="shared" si="227"/>
        <v>10.555778886366667</v>
      </c>
      <c r="G550" s="7">
        <f t="shared" si="228"/>
        <v>544</v>
      </c>
      <c r="H550" s="97">
        <f t="shared" si="229"/>
        <v>443</v>
      </c>
      <c r="I550" s="31">
        <f t="shared" si="230"/>
        <v>0.49259586035869696</v>
      </c>
      <c r="J550" s="9">
        <v>8.8472212820686291E-2</v>
      </c>
      <c r="K550" s="8">
        <f t="shared" si="231"/>
        <v>478</v>
      </c>
      <c r="L550" s="31">
        <f t="shared" si="232"/>
        <v>0.81267376978701467</v>
      </c>
      <c r="M550" s="9">
        <v>1.4300401906720253E-2</v>
      </c>
      <c r="N550" s="8">
        <f t="shared" si="233"/>
        <v>475</v>
      </c>
      <c r="O550" s="31">
        <f t="shared" si="234"/>
        <v>0.77346737804142884</v>
      </c>
      <c r="P550" s="9">
        <v>1.042962395942972E-2</v>
      </c>
      <c r="Q550" s="8">
        <f t="shared" si="235"/>
        <v>370</v>
      </c>
      <c r="R550" s="31">
        <f t="shared" si="236"/>
        <v>5.2283640189909004E-2</v>
      </c>
      <c r="S550" s="10">
        <v>6.2189054726368168E-2</v>
      </c>
      <c r="T550" s="8">
        <f t="shared" si="237"/>
        <v>511</v>
      </c>
      <c r="U550" s="31">
        <f t="shared" si="238"/>
        <v>0.81242760469782926</v>
      </c>
      <c r="V550" s="16">
        <v>2.2943265815493906E-2</v>
      </c>
      <c r="W550" s="97">
        <f t="shared" si="246"/>
        <v>544</v>
      </c>
      <c r="X550" s="31">
        <f t="shared" si="239"/>
        <v>2.3428023076830953</v>
      </c>
      <c r="Y550" s="11">
        <v>229806</v>
      </c>
      <c r="Z550" s="8">
        <f t="shared" si="240"/>
        <v>415</v>
      </c>
      <c r="AA550" s="31">
        <f t="shared" si="241"/>
        <v>0.593918388761984</v>
      </c>
      <c r="AB550" s="9">
        <v>3.5000000000000003E-2</v>
      </c>
      <c r="AC550" s="97">
        <f t="shared" si="247"/>
        <v>391</v>
      </c>
      <c r="AD550" s="31">
        <f t="shared" si="242"/>
        <v>0.58504594423078571</v>
      </c>
      <c r="AE550" s="16">
        <v>0.96424236765941551</v>
      </c>
      <c r="AF550" s="8">
        <f t="shared" si="243"/>
        <v>387</v>
      </c>
      <c r="AG550" s="31">
        <f t="shared" si="244"/>
        <v>0.21982948539438452</v>
      </c>
      <c r="AH550" s="12">
        <v>1.8499999999999999</v>
      </c>
      <c r="AI550" s="97">
        <f t="shared" si="248"/>
        <v>478</v>
      </c>
      <c r="AJ550" s="31">
        <f t="shared" si="245"/>
        <v>-4.5561842891094113E-2</v>
      </c>
      <c r="AK550" s="11">
        <v>391019.3047574627</v>
      </c>
      <c r="AL550" s="36"/>
    </row>
    <row r="551" spans="1:38" x14ac:dyDescent="0.3">
      <c r="A551" t="s">
        <v>1082</v>
      </c>
      <c r="B551" s="3" t="s">
        <v>1018</v>
      </c>
      <c r="C551" s="4" t="s">
        <v>47</v>
      </c>
      <c r="D551" s="5" t="s">
        <v>44</v>
      </c>
      <c r="E551" s="34">
        <f t="shared" si="226"/>
        <v>5.5529361140219144</v>
      </c>
      <c r="F551" s="6">
        <f t="shared" si="227"/>
        <v>10.482090442808307</v>
      </c>
      <c r="G551" s="7">
        <f t="shared" si="228"/>
        <v>545</v>
      </c>
      <c r="H551" s="97">
        <f t="shared" si="229"/>
        <v>298</v>
      </c>
      <c r="I551" s="31">
        <f t="shared" si="230"/>
        <v>2.4966479785568534E-2</v>
      </c>
      <c r="J551" s="9">
        <v>4.9076839532989469E-2</v>
      </c>
      <c r="K551" s="8">
        <f t="shared" si="231"/>
        <v>276</v>
      </c>
      <c r="L551" s="31">
        <f t="shared" si="232"/>
        <v>0.18082028773762923</v>
      </c>
      <c r="M551" s="9">
        <v>3.5608856088560889E-2</v>
      </c>
      <c r="N551" s="8">
        <f t="shared" si="233"/>
        <v>525</v>
      </c>
      <c r="O551" s="31">
        <f t="shared" si="234"/>
        <v>0.9302996171427399</v>
      </c>
      <c r="P551" s="9">
        <v>0</v>
      </c>
      <c r="Q551" s="8">
        <f t="shared" si="235"/>
        <v>367</v>
      </c>
      <c r="R551" s="31">
        <f t="shared" si="236"/>
        <v>5.2253770356092778E-2</v>
      </c>
      <c r="S551" s="10">
        <v>6.4703979294726627E-2</v>
      </c>
      <c r="T551" s="8">
        <f t="shared" si="237"/>
        <v>431</v>
      </c>
      <c r="U551" s="31">
        <f t="shared" si="238"/>
        <v>0.62352176179625418</v>
      </c>
      <c r="V551" s="16">
        <v>3.5183122584026734E-2</v>
      </c>
      <c r="W551" s="97">
        <f t="shared" si="246"/>
        <v>526</v>
      </c>
      <c r="X551" s="31">
        <f t="shared" si="239"/>
        <v>1.8740744535621696</v>
      </c>
      <c r="Y551" s="11">
        <v>208200</v>
      </c>
      <c r="Z551" s="8">
        <f t="shared" si="240"/>
        <v>547</v>
      </c>
      <c r="AA551" s="31">
        <f t="shared" si="241"/>
        <v>1.018622210321904</v>
      </c>
      <c r="AB551" s="9">
        <v>2.7999999999999997E-2</v>
      </c>
      <c r="AC551" s="97">
        <f t="shared" si="247"/>
        <v>529</v>
      </c>
      <c r="AD551" s="31">
        <f t="shared" si="242"/>
        <v>0.9899358095756331</v>
      </c>
      <c r="AE551" s="16">
        <v>0.98680898197563183</v>
      </c>
      <c r="AF551" s="8">
        <f t="shared" si="243"/>
        <v>316</v>
      </c>
      <c r="AG551" s="31">
        <f t="shared" si="244"/>
        <v>7.8624113730842243E-2</v>
      </c>
      <c r="AH551" s="12">
        <v>2.0036666666666663</v>
      </c>
      <c r="AI551" s="97">
        <f t="shared" si="248"/>
        <v>489</v>
      </c>
      <c r="AJ551" s="31">
        <f t="shared" si="245"/>
        <v>-2.7496916185558905E-2</v>
      </c>
      <c r="AK551" s="11">
        <v>413814.88870915561</v>
      </c>
      <c r="AL551" s="36"/>
    </row>
    <row r="552" spans="1:38" x14ac:dyDescent="0.3">
      <c r="A552" t="s">
        <v>214</v>
      </c>
      <c r="B552" s="3" t="s">
        <v>998</v>
      </c>
      <c r="C552" s="4" t="s">
        <v>77</v>
      </c>
      <c r="D552" s="5" t="s">
        <v>37</v>
      </c>
      <c r="E552" s="34">
        <f t="shared" si="226"/>
        <v>5.5853613126262163</v>
      </c>
      <c r="F552" s="6">
        <f t="shared" si="227"/>
        <v>10.378684081745934</v>
      </c>
      <c r="G552" s="7">
        <f t="shared" si="228"/>
        <v>546</v>
      </c>
      <c r="H552" s="97">
        <f t="shared" si="229"/>
        <v>26</v>
      </c>
      <c r="I552" s="31">
        <f t="shared" si="230"/>
        <v>-1.3224863590533096</v>
      </c>
      <c r="J552" s="9">
        <v>-6.4439140811455853E-2</v>
      </c>
      <c r="K552" s="8">
        <f t="shared" si="231"/>
        <v>178</v>
      </c>
      <c r="L552" s="31">
        <f t="shared" si="232"/>
        <v>-0.17486635552608842</v>
      </c>
      <c r="M552" s="9">
        <v>4.7603935258648047E-2</v>
      </c>
      <c r="N552" s="8">
        <f t="shared" si="233"/>
        <v>516</v>
      </c>
      <c r="O552" s="31">
        <f t="shared" si="234"/>
        <v>0.86548414218039404</v>
      </c>
      <c r="P552" s="9">
        <v>4.3103448275862068E-3</v>
      </c>
      <c r="Q552" s="8">
        <f t="shared" si="235"/>
        <v>386</v>
      </c>
      <c r="R552" s="31">
        <f t="shared" si="236"/>
        <v>5.302226144051659E-2</v>
      </c>
      <c r="S552" s="10">
        <v>0</v>
      </c>
      <c r="T552" s="8">
        <f t="shared" si="237"/>
        <v>274</v>
      </c>
      <c r="U552" s="31">
        <f t="shared" si="238"/>
        <v>0.23324756743669708</v>
      </c>
      <c r="V552" s="16">
        <v>6.0470324748040316E-2</v>
      </c>
      <c r="W552" s="97">
        <f t="shared" si="246"/>
        <v>479</v>
      </c>
      <c r="X552" s="31">
        <f t="shared" si="239"/>
        <v>1.0272793813645347</v>
      </c>
      <c r="Y552" s="11">
        <v>169167</v>
      </c>
      <c r="Z552" s="8">
        <f t="shared" si="240"/>
        <v>141</v>
      </c>
      <c r="AA552" s="31">
        <f t="shared" si="241"/>
        <v>-0.25548925435785491</v>
      </c>
      <c r="AB552" s="9">
        <v>4.9000000000000002E-2</v>
      </c>
      <c r="AC552" s="97">
        <f t="shared" si="247"/>
        <v>560</v>
      </c>
      <c r="AD552" s="31">
        <f t="shared" si="242"/>
        <v>1.180838491818001</v>
      </c>
      <c r="AE552" s="16">
        <v>0.99744897959183676</v>
      </c>
      <c r="AF552" s="8">
        <f t="shared" si="243"/>
        <v>563</v>
      </c>
      <c r="AG552" s="31">
        <f t="shared" si="244"/>
        <v>1.5467311557771746</v>
      </c>
      <c r="AH552" s="12">
        <v>0.40599999999999997</v>
      </c>
      <c r="AI552" s="97">
        <f t="shared" si="248"/>
        <v>562</v>
      </c>
      <c r="AJ552" s="31">
        <f t="shared" si="245"/>
        <v>9.8745364497779331</v>
      </c>
      <c r="AK552" s="11">
        <v>12908890.931122448</v>
      </c>
      <c r="AL552" s="36"/>
    </row>
    <row r="553" spans="1:38" x14ac:dyDescent="0.3">
      <c r="A553" t="s">
        <v>626</v>
      </c>
      <c r="B553" s="3" t="s">
        <v>368</v>
      </c>
      <c r="C553" s="4" t="s">
        <v>47</v>
      </c>
      <c r="D553" s="5" t="s">
        <v>44</v>
      </c>
      <c r="E553" s="34">
        <f t="shared" si="226"/>
        <v>5.6493631247011065</v>
      </c>
      <c r="F553" s="6">
        <f t="shared" si="227"/>
        <v>10.174577560492917</v>
      </c>
      <c r="G553" s="7">
        <f t="shared" si="228"/>
        <v>547</v>
      </c>
      <c r="H553" s="97">
        <f t="shared" si="229"/>
        <v>285</v>
      </c>
      <c r="I553" s="31">
        <f t="shared" si="230"/>
        <v>-1.8231270105945309E-2</v>
      </c>
      <c r="J553" s="9">
        <v>4.543765099423891E-2</v>
      </c>
      <c r="K553" s="8">
        <f t="shared" si="231"/>
        <v>427</v>
      </c>
      <c r="L553" s="31">
        <f t="shared" si="232"/>
        <v>0.64794720203660305</v>
      </c>
      <c r="M553" s="9">
        <v>1.9855595667870037E-2</v>
      </c>
      <c r="N553" s="8">
        <f t="shared" si="233"/>
        <v>430</v>
      </c>
      <c r="O553" s="31">
        <f t="shared" si="234"/>
        <v>0.67710830637165054</v>
      </c>
      <c r="P553" s="9">
        <v>1.6837674296237833E-2</v>
      </c>
      <c r="Q553" s="8">
        <f t="shared" si="235"/>
        <v>327</v>
      </c>
      <c r="R553" s="31">
        <f t="shared" si="236"/>
        <v>5.0910977161826701E-2</v>
      </c>
      <c r="S553" s="10">
        <v>0.17776197671318106</v>
      </c>
      <c r="T553" s="8">
        <f t="shared" si="237"/>
        <v>433</v>
      </c>
      <c r="U553" s="31">
        <f t="shared" si="238"/>
        <v>0.6346190326473814</v>
      </c>
      <c r="V553" s="16">
        <v>3.4464092385420426E-2</v>
      </c>
      <c r="W553" s="97">
        <f t="shared" si="246"/>
        <v>547</v>
      </c>
      <c r="X553" s="31">
        <f t="shared" si="239"/>
        <v>2.4727296944428021</v>
      </c>
      <c r="Y553" s="11">
        <v>235795</v>
      </c>
      <c r="Z553" s="8">
        <f t="shared" si="240"/>
        <v>442</v>
      </c>
      <c r="AA553" s="31">
        <f t="shared" si="241"/>
        <v>0.65459036327054398</v>
      </c>
      <c r="AB553" s="9">
        <v>3.4000000000000002E-2</v>
      </c>
      <c r="AC553" s="97">
        <f t="shared" si="247"/>
        <v>482</v>
      </c>
      <c r="AD553" s="31">
        <f t="shared" si="242"/>
        <v>0.81550727401116285</v>
      </c>
      <c r="AE553" s="16">
        <v>0.97708717408480383</v>
      </c>
      <c r="AF553" s="8">
        <f t="shared" si="243"/>
        <v>500</v>
      </c>
      <c r="AG553" s="31">
        <f t="shared" si="244"/>
        <v>0.65722920499425164</v>
      </c>
      <c r="AH553" s="12">
        <v>1.3739999999999999</v>
      </c>
      <c r="AI553" s="97">
        <f t="shared" si="248"/>
        <v>515</v>
      </c>
      <c r="AJ553" s="31">
        <f t="shared" si="245"/>
        <v>8.8644770258042876E-2</v>
      </c>
      <c r="AK553" s="11">
        <v>560370.56572749093</v>
      </c>
      <c r="AL553" s="36"/>
    </row>
    <row r="554" spans="1:38" x14ac:dyDescent="0.3">
      <c r="A554" t="s">
        <v>113</v>
      </c>
      <c r="B554" s="3" t="s">
        <v>1117</v>
      </c>
      <c r="C554" s="4" t="s">
        <v>115</v>
      </c>
      <c r="D554" s="5" t="s">
        <v>33</v>
      </c>
      <c r="E554" s="34">
        <f t="shared" si="226"/>
        <v>5.7343652922322459</v>
      </c>
      <c r="F554" s="6">
        <f t="shared" si="227"/>
        <v>9.9034993495596702</v>
      </c>
      <c r="G554" s="7">
        <f t="shared" si="228"/>
        <v>548</v>
      </c>
      <c r="H554" s="97">
        <f t="shared" si="229"/>
        <v>327</v>
      </c>
      <c r="I554" s="31">
        <f t="shared" si="230"/>
        <v>0.10688894251132025</v>
      </c>
      <c r="J554" s="9">
        <v>5.5978386214622144E-2</v>
      </c>
      <c r="K554" s="8">
        <f t="shared" si="231"/>
        <v>365</v>
      </c>
      <c r="L554" s="31">
        <f t="shared" si="232"/>
        <v>0.46307829036754217</v>
      </c>
      <c r="M554" s="9">
        <v>2.6090064331665476E-2</v>
      </c>
      <c r="N554" s="8">
        <f t="shared" si="233"/>
        <v>440</v>
      </c>
      <c r="O554" s="31">
        <f t="shared" si="234"/>
        <v>0.69577463250834359</v>
      </c>
      <c r="P554" s="9">
        <v>1.5596330275229359E-2</v>
      </c>
      <c r="Q554" s="8">
        <f t="shared" si="235"/>
        <v>383</v>
      </c>
      <c r="R554" s="31">
        <f t="shared" si="236"/>
        <v>5.2651683290445762E-2</v>
      </c>
      <c r="S554" s="10">
        <v>3.1201248049921998E-2</v>
      </c>
      <c r="T554" s="8">
        <f t="shared" si="237"/>
        <v>531</v>
      </c>
      <c r="U554" s="31">
        <f t="shared" si="238"/>
        <v>0.89521874828587245</v>
      </c>
      <c r="V554" s="16">
        <v>1.7578943973163886E-2</v>
      </c>
      <c r="W554" s="97">
        <f t="shared" si="246"/>
        <v>546</v>
      </c>
      <c r="X554" s="31">
        <f t="shared" si="239"/>
        <v>2.4040454221968126</v>
      </c>
      <c r="Y554" s="11">
        <v>232629</v>
      </c>
      <c r="Z554" s="8">
        <f t="shared" si="240"/>
        <v>442</v>
      </c>
      <c r="AA554" s="31">
        <f t="shared" si="241"/>
        <v>0.65459036327054398</v>
      </c>
      <c r="AB554" s="9">
        <v>3.4000000000000002E-2</v>
      </c>
      <c r="AC554" s="97">
        <f t="shared" si="247"/>
        <v>491</v>
      </c>
      <c r="AD554" s="31">
        <f t="shared" si="242"/>
        <v>0.83304497774272768</v>
      </c>
      <c r="AE554" s="16">
        <v>0.97806464136659221</v>
      </c>
      <c r="AF554" s="8">
        <f t="shared" si="243"/>
        <v>404</v>
      </c>
      <c r="AG554" s="31">
        <f t="shared" si="244"/>
        <v>0.28813490379128237</v>
      </c>
      <c r="AH554" s="12">
        <v>1.7756666666666667</v>
      </c>
      <c r="AI554" s="97">
        <f t="shared" si="248"/>
        <v>474</v>
      </c>
      <c r="AJ554" s="31">
        <f t="shared" si="245"/>
        <v>-6.1944276920149491E-2</v>
      </c>
      <c r="AK554" s="11">
        <v>370346.80736349453</v>
      </c>
      <c r="AL554" s="36"/>
    </row>
    <row r="555" spans="1:38" x14ac:dyDescent="0.3">
      <c r="A555" t="s">
        <v>1052</v>
      </c>
      <c r="B555" s="3" t="s">
        <v>684</v>
      </c>
      <c r="C555" s="4" t="s">
        <v>101</v>
      </c>
      <c r="D555" s="5" t="s">
        <v>33</v>
      </c>
      <c r="E555" s="34">
        <f t="shared" si="226"/>
        <v>5.7699448577014341</v>
      </c>
      <c r="F555" s="6">
        <f t="shared" si="227"/>
        <v>9.7900334788260039</v>
      </c>
      <c r="G555" s="7">
        <f t="shared" si="228"/>
        <v>549</v>
      </c>
      <c r="H555" s="97">
        <f t="shared" si="229"/>
        <v>418</v>
      </c>
      <c r="I555" s="31">
        <f t="shared" si="230"/>
        <v>0.37345087658195336</v>
      </c>
      <c r="J555" s="9">
        <v>7.8434859937750012E-2</v>
      </c>
      <c r="K555" s="8">
        <f t="shared" si="231"/>
        <v>533</v>
      </c>
      <c r="L555" s="31">
        <f t="shared" si="232"/>
        <v>1.1598627845234002</v>
      </c>
      <c r="M555" s="9">
        <v>2.5918944392082943E-3</v>
      </c>
      <c r="N555" s="8">
        <f t="shared" si="233"/>
        <v>492</v>
      </c>
      <c r="O555" s="31">
        <f t="shared" si="234"/>
        <v>0.81129515897894311</v>
      </c>
      <c r="P555" s="9">
        <v>7.914008977084809E-3</v>
      </c>
      <c r="Q555" s="8">
        <f t="shared" si="235"/>
        <v>291</v>
      </c>
      <c r="R555" s="31">
        <f t="shared" si="236"/>
        <v>4.9594405912834968E-2</v>
      </c>
      <c r="S555" s="10">
        <v>0.2886121876803826</v>
      </c>
      <c r="T555" s="8">
        <f t="shared" si="237"/>
        <v>414</v>
      </c>
      <c r="U555" s="31">
        <f t="shared" si="238"/>
        <v>0.60069027877275449</v>
      </c>
      <c r="V555" s="16">
        <v>3.6662452591656132E-2</v>
      </c>
      <c r="W555" s="97">
        <f t="shared" si="246"/>
        <v>543</v>
      </c>
      <c r="X555" s="31">
        <f t="shared" si="239"/>
        <v>2.2769599936380609</v>
      </c>
      <c r="Y555" s="11">
        <v>226771</v>
      </c>
      <c r="Z555" s="8">
        <f t="shared" si="240"/>
        <v>442</v>
      </c>
      <c r="AA555" s="31">
        <f t="shared" si="241"/>
        <v>0.65459036327054398</v>
      </c>
      <c r="AB555" s="9">
        <v>3.4000000000000002E-2</v>
      </c>
      <c r="AC555" s="97">
        <f t="shared" si="247"/>
        <v>535</v>
      </c>
      <c r="AD555" s="31">
        <f t="shared" si="242"/>
        <v>1.0135526154419765</v>
      </c>
      <c r="AE555" s="16">
        <v>0.98812526918107424</v>
      </c>
      <c r="AF555" s="8">
        <f t="shared" si="243"/>
        <v>290</v>
      </c>
      <c r="AG555" s="31">
        <f t="shared" si="244"/>
        <v>3.9723718500321643E-2</v>
      </c>
      <c r="AH555" s="12">
        <v>2.0459999999999998</v>
      </c>
      <c r="AI555" s="97">
        <f t="shared" si="248"/>
        <v>422</v>
      </c>
      <c r="AJ555" s="31">
        <f t="shared" si="245"/>
        <v>-0.11998921286039352</v>
      </c>
      <c r="AK555" s="11">
        <v>297101.66046837636</v>
      </c>
      <c r="AL555" s="36"/>
    </row>
    <row r="556" spans="1:38" x14ac:dyDescent="0.3">
      <c r="A556" t="s">
        <v>116</v>
      </c>
      <c r="B556" s="3" t="s">
        <v>329</v>
      </c>
      <c r="C556" s="4" t="s">
        <v>104</v>
      </c>
      <c r="D556" s="5" t="s">
        <v>44</v>
      </c>
      <c r="E556" s="34">
        <f t="shared" si="226"/>
        <v>5.8313331309567333</v>
      </c>
      <c r="F556" s="6">
        <f t="shared" si="227"/>
        <v>9.5942617265323769</v>
      </c>
      <c r="G556" s="7">
        <f t="shared" si="228"/>
        <v>550</v>
      </c>
      <c r="H556" s="97">
        <f t="shared" si="229"/>
        <v>203</v>
      </c>
      <c r="I556" s="31">
        <f t="shared" si="230"/>
        <v>-0.27287482077872999</v>
      </c>
      <c r="J556" s="9">
        <v>2.3985239852398532E-2</v>
      </c>
      <c r="K556" s="8">
        <f t="shared" si="231"/>
        <v>84</v>
      </c>
      <c r="L556" s="31">
        <f t="shared" si="232"/>
        <v>-0.81841905621084754</v>
      </c>
      <c r="M556" s="9">
        <v>6.9306930693069313E-2</v>
      </c>
      <c r="N556" s="8">
        <f t="shared" si="233"/>
        <v>522</v>
      </c>
      <c r="O556" s="31">
        <f t="shared" si="234"/>
        <v>0.89030709003831376</v>
      </c>
      <c r="P556" s="9">
        <v>2.6595744680851063E-3</v>
      </c>
      <c r="Q556" s="8">
        <f t="shared" si="235"/>
        <v>386</v>
      </c>
      <c r="R556" s="31">
        <f t="shared" si="236"/>
        <v>5.302226144051659E-2</v>
      </c>
      <c r="S556" s="10">
        <v>0</v>
      </c>
      <c r="T556" s="8">
        <f t="shared" si="237"/>
        <v>559</v>
      </c>
      <c r="U556" s="31">
        <f t="shared" si="238"/>
        <v>1.0292509840358675</v>
      </c>
      <c r="V556" s="16">
        <v>8.8945362134688691E-3</v>
      </c>
      <c r="W556" s="97">
        <f t="shared" si="246"/>
        <v>554</v>
      </c>
      <c r="X556" s="31">
        <f t="shared" si="239"/>
        <v>2.7808977573784568</v>
      </c>
      <c r="Y556" s="11">
        <v>250000</v>
      </c>
      <c r="Z556" s="8">
        <f t="shared" si="240"/>
        <v>366</v>
      </c>
      <c r="AA556" s="31">
        <f t="shared" si="241"/>
        <v>0.47257443974486407</v>
      </c>
      <c r="AB556" s="9">
        <v>3.7000000000000005E-2</v>
      </c>
      <c r="AC556" s="97">
        <f t="shared" si="247"/>
        <v>481</v>
      </c>
      <c r="AD556" s="31">
        <f t="shared" si="242"/>
        <v>0.81331109538358826</v>
      </c>
      <c r="AE556" s="16">
        <v>0.97696476964769652</v>
      </c>
      <c r="AF556" s="8">
        <f t="shared" si="243"/>
        <v>393</v>
      </c>
      <c r="AG556" s="31">
        <f t="shared" si="244"/>
        <v>0.24310846206776671</v>
      </c>
      <c r="AH556" s="12">
        <v>1.8246666666666667</v>
      </c>
      <c r="AI556" s="97">
        <f t="shared" si="248"/>
        <v>503</v>
      </c>
      <c r="AJ556" s="31">
        <f t="shared" si="245"/>
        <v>1.6063426662313689E-2</v>
      </c>
      <c r="AK556" s="11">
        <v>468782.36621621624</v>
      </c>
      <c r="AL556" s="36"/>
    </row>
    <row r="557" spans="1:38" x14ac:dyDescent="0.3">
      <c r="A557" t="s">
        <v>189</v>
      </c>
      <c r="B557" s="3" t="s">
        <v>213</v>
      </c>
      <c r="C557" s="4" t="s">
        <v>143</v>
      </c>
      <c r="D557" s="5" t="s">
        <v>44</v>
      </c>
      <c r="E557" s="34">
        <f t="shared" si="226"/>
        <v>5.8370921360591348</v>
      </c>
      <c r="F557" s="6">
        <f t="shared" si="227"/>
        <v>9.5758958325174675</v>
      </c>
      <c r="G557" s="7">
        <f t="shared" si="228"/>
        <v>551</v>
      </c>
      <c r="H557" s="97">
        <f t="shared" si="229"/>
        <v>88</v>
      </c>
      <c r="I557" s="31">
        <f t="shared" si="230"/>
        <v>-0.69190566964779532</v>
      </c>
      <c r="J557" s="9">
        <v>-1.1315956770502233E-2</v>
      </c>
      <c r="K557" s="8">
        <f t="shared" si="231"/>
        <v>280</v>
      </c>
      <c r="L557" s="31">
        <f t="shared" si="232"/>
        <v>0.20909369039899733</v>
      </c>
      <c r="M557" s="9">
        <v>3.4655371582595303E-2</v>
      </c>
      <c r="N557" s="8">
        <f t="shared" si="233"/>
        <v>519</v>
      </c>
      <c r="O557" s="31">
        <f t="shared" si="234"/>
        <v>0.87031880265823958</v>
      </c>
      <c r="P557" s="9">
        <v>3.9888312724371761E-3</v>
      </c>
      <c r="Q557" s="8">
        <f t="shared" si="235"/>
        <v>386</v>
      </c>
      <c r="R557" s="31">
        <f t="shared" si="236"/>
        <v>5.302226144051659E-2</v>
      </c>
      <c r="S557" s="10">
        <v>0</v>
      </c>
      <c r="T557" s="8">
        <f t="shared" si="237"/>
        <v>521</v>
      </c>
      <c r="U557" s="31">
        <f t="shared" si="238"/>
        <v>0.85677384434103809</v>
      </c>
      <c r="V557" s="16">
        <v>2.0069921015149553E-2</v>
      </c>
      <c r="W557" s="97">
        <f t="shared" si="246"/>
        <v>552</v>
      </c>
      <c r="X557" s="31">
        <f t="shared" si="239"/>
        <v>2.6042190734961639</v>
      </c>
      <c r="Y557" s="11">
        <v>241856</v>
      </c>
      <c r="Z557" s="8">
        <f t="shared" si="240"/>
        <v>396</v>
      </c>
      <c r="AA557" s="31">
        <f t="shared" si="241"/>
        <v>0.53324641425342412</v>
      </c>
      <c r="AB557" s="9">
        <v>3.6000000000000004E-2</v>
      </c>
      <c r="AC557" s="97">
        <f t="shared" si="247"/>
        <v>547</v>
      </c>
      <c r="AD557" s="31">
        <f t="shared" si="242"/>
        <v>1.0535123307798293</v>
      </c>
      <c r="AE557" s="16">
        <v>0.99035243158101993</v>
      </c>
      <c r="AF557" s="8">
        <f t="shared" si="243"/>
        <v>297</v>
      </c>
      <c r="AG557" s="31">
        <f t="shared" si="244"/>
        <v>4.860648591516472E-2</v>
      </c>
      <c r="AH557" s="12">
        <v>2.0363333333333333</v>
      </c>
      <c r="AI557" s="97">
        <f t="shared" si="248"/>
        <v>438</v>
      </c>
      <c r="AJ557" s="31">
        <f t="shared" si="245"/>
        <v>-0.10179687030667695</v>
      </c>
      <c r="AK557" s="11">
        <v>320058.02662037039</v>
      </c>
      <c r="AL557" s="36"/>
    </row>
    <row r="558" spans="1:38" x14ac:dyDescent="0.3">
      <c r="A558" t="s">
        <v>642</v>
      </c>
      <c r="B558" s="3" t="s">
        <v>1047</v>
      </c>
      <c r="C558" s="4" t="s">
        <v>47</v>
      </c>
      <c r="D558" s="5" t="s">
        <v>44</v>
      </c>
      <c r="E558" s="34">
        <f t="shared" si="226"/>
        <v>5.91135242508064</v>
      </c>
      <c r="F558" s="6">
        <f t="shared" si="227"/>
        <v>9.3390742681266445</v>
      </c>
      <c r="G558" s="7">
        <f t="shared" si="228"/>
        <v>552</v>
      </c>
      <c r="H558" s="97">
        <f t="shared" si="229"/>
        <v>342</v>
      </c>
      <c r="I558" s="31">
        <f t="shared" si="230"/>
        <v>0.14814730151723482</v>
      </c>
      <c r="J558" s="9">
        <v>5.9454191033138315E-2</v>
      </c>
      <c r="K558" s="8">
        <f t="shared" si="231"/>
        <v>257</v>
      </c>
      <c r="L558" s="31">
        <f t="shared" si="232"/>
        <v>9.9874250019977517E-2</v>
      </c>
      <c r="M558" s="9">
        <v>3.8338658146964855E-2</v>
      </c>
      <c r="N558" s="8">
        <f t="shared" si="233"/>
        <v>525</v>
      </c>
      <c r="O558" s="31">
        <f t="shared" si="234"/>
        <v>0.9302996171427399</v>
      </c>
      <c r="P558" s="9">
        <v>0</v>
      </c>
      <c r="Q558" s="8">
        <f t="shared" si="235"/>
        <v>386</v>
      </c>
      <c r="R558" s="31">
        <f t="shared" si="236"/>
        <v>5.302226144051659E-2</v>
      </c>
      <c r="S558" s="10">
        <v>0</v>
      </c>
      <c r="T558" s="8">
        <f t="shared" si="237"/>
        <v>349</v>
      </c>
      <c r="U558" s="31">
        <f t="shared" si="238"/>
        <v>0.46891802749375111</v>
      </c>
      <c r="V558" s="16">
        <v>4.5200428214583088E-2</v>
      </c>
      <c r="W558" s="97">
        <f t="shared" si="246"/>
        <v>554</v>
      </c>
      <c r="X558" s="31">
        <f t="shared" si="239"/>
        <v>2.7808977573784568</v>
      </c>
      <c r="Y558" s="11">
        <v>250000</v>
      </c>
      <c r="Z558" s="8">
        <f t="shared" si="240"/>
        <v>492</v>
      </c>
      <c r="AA558" s="31">
        <f t="shared" si="241"/>
        <v>0.77593431228766396</v>
      </c>
      <c r="AB558" s="9">
        <v>3.2000000000000001E-2</v>
      </c>
      <c r="AC558" s="97">
        <f t="shared" si="247"/>
        <v>453</v>
      </c>
      <c r="AD558" s="31">
        <f t="shared" si="242"/>
        <v>0.74073371926770493</v>
      </c>
      <c r="AE558" s="16">
        <v>0.97291965566714489</v>
      </c>
      <c r="AF558" s="8">
        <f t="shared" si="243"/>
        <v>436</v>
      </c>
      <c r="AG558" s="31">
        <f t="shared" si="244"/>
        <v>0.38370122908200971</v>
      </c>
      <c r="AH558" s="12">
        <v>1.6716666666666666</v>
      </c>
      <c r="AI558" s="97">
        <f t="shared" si="248"/>
        <v>501</v>
      </c>
      <c r="AJ558" s="31">
        <f t="shared" si="245"/>
        <v>1.4464139660008422E-2</v>
      </c>
      <c r="AK558" s="11">
        <v>466764.27437902486</v>
      </c>
      <c r="AL558" s="36"/>
    </row>
    <row r="559" spans="1:38" x14ac:dyDescent="0.3">
      <c r="A559" t="s">
        <v>340</v>
      </c>
      <c r="B559" s="3" t="s">
        <v>125</v>
      </c>
      <c r="C559" s="4" t="s">
        <v>101</v>
      </c>
      <c r="D559" s="5" t="s">
        <v>33</v>
      </c>
      <c r="E559" s="34">
        <f t="shared" si="226"/>
        <v>5.9444271639119135</v>
      </c>
      <c r="F559" s="6">
        <f t="shared" si="227"/>
        <v>9.2335964751494046</v>
      </c>
      <c r="G559" s="7">
        <f t="shared" si="228"/>
        <v>553</v>
      </c>
      <c r="H559" s="97">
        <f t="shared" si="229"/>
        <v>260</v>
      </c>
      <c r="I559" s="31">
        <f t="shared" si="230"/>
        <v>-0.10109795633853955</v>
      </c>
      <c r="J559" s="9">
        <v>3.8456558332254254E-2</v>
      </c>
      <c r="K559" s="8">
        <f t="shared" si="231"/>
        <v>303</v>
      </c>
      <c r="L559" s="31">
        <f t="shared" si="232"/>
        <v>0.28187274000544071</v>
      </c>
      <c r="M559" s="9">
        <v>3.2200990799716916E-2</v>
      </c>
      <c r="N559" s="8">
        <f t="shared" si="233"/>
        <v>505</v>
      </c>
      <c r="O559" s="31">
        <f t="shared" si="234"/>
        <v>0.84641793143468358</v>
      </c>
      <c r="P559" s="9">
        <v>5.5782818891781331E-3</v>
      </c>
      <c r="Q559" s="8">
        <f t="shared" si="235"/>
        <v>386</v>
      </c>
      <c r="R559" s="31">
        <f t="shared" si="236"/>
        <v>5.302226144051659E-2</v>
      </c>
      <c r="S559" s="10">
        <v>0</v>
      </c>
      <c r="T559" s="8">
        <f t="shared" si="237"/>
        <v>551</v>
      </c>
      <c r="U559" s="31">
        <f t="shared" si="238"/>
        <v>0.99881144406279398</v>
      </c>
      <c r="V559" s="16">
        <v>1.0866818296689411E-2</v>
      </c>
      <c r="W559" s="97">
        <f t="shared" si="246"/>
        <v>548</v>
      </c>
      <c r="X559" s="31">
        <f t="shared" si="239"/>
        <v>2.4796718824146016</v>
      </c>
      <c r="Y559" s="11">
        <v>236115</v>
      </c>
      <c r="Z559" s="8">
        <f t="shared" si="240"/>
        <v>508</v>
      </c>
      <c r="AA559" s="31">
        <f t="shared" si="241"/>
        <v>0.83660628679622395</v>
      </c>
      <c r="AB559" s="9">
        <v>3.1E-2</v>
      </c>
      <c r="AC559" s="97">
        <f t="shared" si="247"/>
        <v>421</v>
      </c>
      <c r="AD559" s="31">
        <f t="shared" si="242"/>
        <v>0.66005392762484882</v>
      </c>
      <c r="AE559" s="16">
        <v>0.96842295200288708</v>
      </c>
      <c r="AF559" s="8">
        <f t="shared" si="243"/>
        <v>361</v>
      </c>
      <c r="AG559" s="31">
        <f t="shared" si="244"/>
        <v>0.16990220647647231</v>
      </c>
      <c r="AH559" s="12">
        <v>1.9043333333333334</v>
      </c>
      <c r="AI559" s="97">
        <f t="shared" si="248"/>
        <v>459</v>
      </c>
      <c r="AJ559" s="31">
        <f t="shared" si="245"/>
        <v>-7.1303269590392265E-2</v>
      </c>
      <c r="AK559" s="11">
        <v>358536.97793017456</v>
      </c>
      <c r="AL559" s="36"/>
    </row>
    <row r="560" spans="1:38" x14ac:dyDescent="0.3">
      <c r="A560" t="s">
        <v>1005</v>
      </c>
      <c r="B560" s="3" t="s">
        <v>933</v>
      </c>
      <c r="C560" s="4" t="s">
        <v>32</v>
      </c>
      <c r="D560" s="5" t="s">
        <v>33</v>
      </c>
      <c r="E560" s="34">
        <f t="shared" si="226"/>
        <v>6.3600036971679277</v>
      </c>
      <c r="F560" s="6">
        <f t="shared" si="227"/>
        <v>7.9082921162974813</v>
      </c>
      <c r="G560" s="7">
        <f t="shared" si="228"/>
        <v>554</v>
      </c>
      <c r="H560" s="97">
        <f t="shared" si="229"/>
        <v>272</v>
      </c>
      <c r="I560" s="31">
        <f t="shared" si="230"/>
        <v>-5.5841432669616289E-2</v>
      </c>
      <c r="J560" s="9">
        <v>4.2269187986651913E-2</v>
      </c>
      <c r="K560" s="8">
        <f t="shared" si="231"/>
        <v>278</v>
      </c>
      <c r="L560" s="31">
        <f t="shared" si="232"/>
        <v>0.18955217965014837</v>
      </c>
      <c r="M560" s="9">
        <v>3.5314384151593457E-2</v>
      </c>
      <c r="N560" s="8">
        <f t="shared" si="233"/>
        <v>525</v>
      </c>
      <c r="O560" s="31">
        <f t="shared" si="234"/>
        <v>0.9302996171427399</v>
      </c>
      <c r="P560" s="9">
        <v>0</v>
      </c>
      <c r="Q560" s="8">
        <f t="shared" si="235"/>
        <v>386</v>
      </c>
      <c r="R560" s="31">
        <f t="shared" si="236"/>
        <v>5.302226144051659E-2</v>
      </c>
      <c r="S560" s="10">
        <v>0</v>
      </c>
      <c r="T560" s="8">
        <f t="shared" si="237"/>
        <v>449</v>
      </c>
      <c r="U560" s="31">
        <f t="shared" si="238"/>
        <v>0.65960954999281451</v>
      </c>
      <c r="V560" s="16">
        <v>3.2844871147043965E-2</v>
      </c>
      <c r="W560" s="97">
        <f t="shared" si="246"/>
        <v>535</v>
      </c>
      <c r="X560" s="31">
        <f t="shared" si="239"/>
        <v>1.9944780261980641</v>
      </c>
      <c r="Y560" s="11">
        <v>213750</v>
      </c>
      <c r="Z560" s="8">
        <f t="shared" si="240"/>
        <v>508</v>
      </c>
      <c r="AA560" s="31">
        <f t="shared" si="241"/>
        <v>0.83660628679622395</v>
      </c>
      <c r="AB560" s="9">
        <v>3.1E-2</v>
      </c>
      <c r="AC560" s="97">
        <f t="shared" si="247"/>
        <v>546</v>
      </c>
      <c r="AD560" s="31">
        <f t="shared" si="242"/>
        <v>1.05162200878903</v>
      </c>
      <c r="AE560" s="16">
        <v>0.99024707412223667</v>
      </c>
      <c r="AF560" s="8">
        <f t="shared" si="243"/>
        <v>557</v>
      </c>
      <c r="AG560" s="31">
        <f t="shared" si="244"/>
        <v>1.4854706908472211</v>
      </c>
      <c r="AH560" s="12">
        <v>0.47266666666666673</v>
      </c>
      <c r="AI560" s="97">
        <f t="shared" si="248"/>
        <v>547</v>
      </c>
      <c r="AJ560" s="31">
        <f t="shared" si="245"/>
        <v>1.7182823494064012</v>
      </c>
      <c r="AK560" s="11">
        <v>2616760.8767342581</v>
      </c>
      <c r="AL560" s="36"/>
    </row>
    <row r="561" spans="1:38" x14ac:dyDescent="0.3">
      <c r="A561" t="s">
        <v>457</v>
      </c>
      <c r="B561" s="3" t="s">
        <v>486</v>
      </c>
      <c r="C561" s="4" t="s">
        <v>47</v>
      </c>
      <c r="D561" s="5" t="s">
        <v>44</v>
      </c>
      <c r="E561" s="34">
        <f t="shared" si="226"/>
        <v>6.6317071636453147</v>
      </c>
      <c r="F561" s="6">
        <f t="shared" si="227"/>
        <v>7.0418096284236356</v>
      </c>
      <c r="G561" s="7">
        <f t="shared" si="228"/>
        <v>555</v>
      </c>
      <c r="H561" s="97">
        <f t="shared" si="229"/>
        <v>323</v>
      </c>
      <c r="I561" s="31">
        <f t="shared" si="230"/>
        <v>8.8097901630525263E-2</v>
      </c>
      <c r="J561" s="9">
        <v>5.4395337542496369E-2</v>
      </c>
      <c r="K561" s="8">
        <f t="shared" si="231"/>
        <v>71</v>
      </c>
      <c r="L561" s="31">
        <f t="shared" si="232"/>
        <v>-0.95758129471852615</v>
      </c>
      <c r="M561" s="9">
        <v>7.3999999999999996E-2</v>
      </c>
      <c r="N561" s="8">
        <f t="shared" si="233"/>
        <v>525</v>
      </c>
      <c r="O561" s="31">
        <f t="shared" si="234"/>
        <v>0.9302996171427399</v>
      </c>
      <c r="P561" s="9">
        <v>0</v>
      </c>
      <c r="Q561" s="8">
        <f t="shared" si="235"/>
        <v>386</v>
      </c>
      <c r="R561" s="31">
        <f t="shared" si="236"/>
        <v>5.302226144051659E-2</v>
      </c>
      <c r="S561" s="10">
        <v>0</v>
      </c>
      <c r="T561" s="8">
        <f t="shared" si="237"/>
        <v>561</v>
      </c>
      <c r="U561" s="31">
        <f t="shared" si="238"/>
        <v>1.1592973891733545</v>
      </c>
      <c r="V561" s="16">
        <v>4.6838407494145199E-4</v>
      </c>
      <c r="W561" s="97">
        <f t="shared" si="246"/>
        <v>554</v>
      </c>
      <c r="X561" s="31">
        <f t="shared" si="239"/>
        <v>2.7808977573784568</v>
      </c>
      <c r="Y561" s="11">
        <v>250000</v>
      </c>
      <c r="Z561" s="8">
        <f t="shared" si="240"/>
        <v>536</v>
      </c>
      <c r="AA561" s="31">
        <f t="shared" si="241"/>
        <v>0.95795023581334393</v>
      </c>
      <c r="AB561" s="9">
        <v>2.8999999999999998E-2</v>
      </c>
      <c r="AC561" s="97">
        <f t="shared" si="247"/>
        <v>499</v>
      </c>
      <c r="AD561" s="31">
        <f t="shared" si="242"/>
        <v>0.86512756001603031</v>
      </c>
      <c r="AE561" s="16">
        <v>0.97985277024409145</v>
      </c>
      <c r="AF561" s="8">
        <f t="shared" si="243"/>
        <v>444</v>
      </c>
      <c r="AG561" s="31">
        <f t="shared" si="244"/>
        <v>0.41004322900188961</v>
      </c>
      <c r="AH561" s="12">
        <v>1.643</v>
      </c>
      <c r="AI561" s="97">
        <f t="shared" si="248"/>
        <v>494</v>
      </c>
      <c r="AJ561" s="31">
        <f t="shared" si="245"/>
        <v>-1.1046519039801249E-4</v>
      </c>
      <c r="AK561" s="11">
        <v>448373.02187931829</v>
      </c>
      <c r="AL561" s="36"/>
    </row>
    <row r="562" spans="1:38" ht="15.75" customHeight="1" x14ac:dyDescent="0.3">
      <c r="A562" t="s">
        <v>293</v>
      </c>
      <c r="B562" s="3" t="s">
        <v>663</v>
      </c>
      <c r="C562" s="4" t="s">
        <v>104</v>
      </c>
      <c r="D562" s="5" t="s">
        <v>44</v>
      </c>
      <c r="E562" s="34">
        <f t="shared" si="226"/>
        <v>6.6359907772038751</v>
      </c>
      <c r="F562" s="6">
        <f t="shared" si="227"/>
        <v>7.0281488673688237</v>
      </c>
      <c r="G562" s="7">
        <f t="shared" si="228"/>
        <v>556</v>
      </c>
      <c r="H562" s="97">
        <f t="shared" si="229"/>
        <v>501</v>
      </c>
      <c r="I562" s="31">
        <f t="shared" si="230"/>
        <v>0.99090337829174768</v>
      </c>
      <c r="J562" s="9">
        <v>0.13045206159960254</v>
      </c>
      <c r="K562" s="8">
        <f t="shared" si="231"/>
        <v>262</v>
      </c>
      <c r="L562" s="31">
        <f t="shared" si="232"/>
        <v>0.12015685735269868</v>
      </c>
      <c r="M562" s="9">
        <v>3.7654653039268425E-2</v>
      </c>
      <c r="N562" s="8">
        <f t="shared" si="233"/>
        <v>524</v>
      </c>
      <c r="O562" s="31">
        <f t="shared" si="234"/>
        <v>0.90298219505128718</v>
      </c>
      <c r="P562" s="9">
        <v>1.8166573504751259E-3</v>
      </c>
      <c r="Q562" s="8">
        <f t="shared" si="235"/>
        <v>358</v>
      </c>
      <c r="R562" s="31">
        <f t="shared" si="236"/>
        <v>5.1978402264055874E-2</v>
      </c>
      <c r="S562" s="10">
        <v>8.7888908419757425E-2</v>
      </c>
      <c r="T562" s="8">
        <f t="shared" si="237"/>
        <v>470</v>
      </c>
      <c r="U562" s="31">
        <f t="shared" si="238"/>
        <v>0.69609396035370585</v>
      </c>
      <c r="V562" s="16">
        <v>3.0480921201174078E-2</v>
      </c>
      <c r="W562" s="97">
        <f t="shared" si="246"/>
        <v>554</v>
      </c>
      <c r="X562" s="31">
        <f t="shared" si="239"/>
        <v>2.7808977573784568</v>
      </c>
      <c r="Y562" s="11">
        <v>250000</v>
      </c>
      <c r="Z562" s="8">
        <f t="shared" si="240"/>
        <v>508</v>
      </c>
      <c r="AA562" s="31">
        <f t="shared" si="241"/>
        <v>0.83660628679622395</v>
      </c>
      <c r="AB562" s="9">
        <v>3.1E-2</v>
      </c>
      <c r="AC562" s="97">
        <f t="shared" si="247"/>
        <v>517</v>
      </c>
      <c r="AD562" s="31">
        <f t="shared" si="242"/>
        <v>0.92233333167775178</v>
      </c>
      <c r="AE562" s="16">
        <v>0.98304114490160999</v>
      </c>
      <c r="AF562" s="8">
        <f t="shared" si="243"/>
        <v>468</v>
      </c>
      <c r="AG562" s="31">
        <f t="shared" si="244"/>
        <v>0.52705071701810036</v>
      </c>
      <c r="AH562" s="12">
        <v>1.5156666666666669</v>
      </c>
      <c r="AI562" s="97">
        <f t="shared" si="248"/>
        <v>521</v>
      </c>
      <c r="AJ562" s="31">
        <f t="shared" si="245"/>
        <v>0.14228442206703029</v>
      </c>
      <c r="AK562" s="11">
        <v>628056.81798207061</v>
      </c>
      <c r="AL562" s="36"/>
    </row>
    <row r="563" spans="1:38" x14ac:dyDescent="0.3">
      <c r="A563" t="s">
        <v>516</v>
      </c>
      <c r="B563" s="3" t="s">
        <v>203</v>
      </c>
      <c r="C563" s="4" t="s">
        <v>143</v>
      </c>
      <c r="D563" s="5" t="s">
        <v>44</v>
      </c>
      <c r="E563" s="34">
        <f t="shared" si="226"/>
        <v>6.8449405625881949</v>
      </c>
      <c r="F563" s="6">
        <f t="shared" si="227"/>
        <v>6.3617925185602253</v>
      </c>
      <c r="G563" s="7">
        <f t="shared" si="228"/>
        <v>557</v>
      </c>
      <c r="H563" s="97">
        <f t="shared" si="229"/>
        <v>495</v>
      </c>
      <c r="I563" s="31">
        <f t="shared" si="230"/>
        <v>0.8845113193680223</v>
      </c>
      <c r="J563" s="9">
        <v>0.12148907712884527</v>
      </c>
      <c r="K563" s="8">
        <f t="shared" si="231"/>
        <v>503</v>
      </c>
      <c r="L563" s="31">
        <f t="shared" si="232"/>
        <v>0.97073169371300261</v>
      </c>
      <c r="M563" s="9">
        <v>8.9700996677740865E-3</v>
      </c>
      <c r="N563" s="8">
        <f t="shared" si="233"/>
        <v>438</v>
      </c>
      <c r="O563" s="31">
        <f t="shared" si="234"/>
        <v>0.6924974842391669</v>
      </c>
      <c r="P563" s="9">
        <v>1.5814266487213999E-2</v>
      </c>
      <c r="Q563" s="8">
        <f t="shared" si="235"/>
        <v>386</v>
      </c>
      <c r="R563" s="31">
        <f t="shared" si="236"/>
        <v>5.302226144051659E-2</v>
      </c>
      <c r="S563" s="10">
        <v>0</v>
      </c>
      <c r="T563" s="8">
        <f t="shared" si="237"/>
        <v>516</v>
      </c>
      <c r="U563" s="31">
        <f t="shared" si="238"/>
        <v>0.83254973483967176</v>
      </c>
      <c r="V563" s="16">
        <v>2.1639484063532673E-2</v>
      </c>
      <c r="W563" s="97">
        <f t="shared" si="246"/>
        <v>551</v>
      </c>
      <c r="X563" s="31">
        <f t="shared" si="239"/>
        <v>2.5964958893775369</v>
      </c>
      <c r="Y563" s="11">
        <v>241500</v>
      </c>
      <c r="Z563" s="8">
        <f t="shared" si="240"/>
        <v>547</v>
      </c>
      <c r="AA563" s="31">
        <f t="shared" si="241"/>
        <v>1.018622210321904</v>
      </c>
      <c r="AB563" s="9">
        <v>2.7999999999999997E-2</v>
      </c>
      <c r="AC563" s="97">
        <f t="shared" si="247"/>
        <v>548</v>
      </c>
      <c r="AD563" s="31">
        <f t="shared" si="242"/>
        <v>1.0611730194023254</v>
      </c>
      <c r="AE563" s="16">
        <v>0.99077940153096733</v>
      </c>
      <c r="AF563" s="8">
        <f t="shared" si="243"/>
        <v>479</v>
      </c>
      <c r="AG563" s="31">
        <f t="shared" si="244"/>
        <v>0.57146455409231678</v>
      </c>
      <c r="AH563" s="12">
        <v>1.4673333333333334</v>
      </c>
      <c r="AI563" s="97">
        <f t="shared" si="248"/>
        <v>468</v>
      </c>
      <c r="AJ563" s="31">
        <f t="shared" si="245"/>
        <v>-6.4387715305044932E-2</v>
      </c>
      <c r="AK563" s="11">
        <v>367263.50645994832</v>
      </c>
      <c r="AL563" s="36"/>
    </row>
    <row r="564" spans="1:38" x14ac:dyDescent="0.3">
      <c r="A564" t="s">
        <v>130</v>
      </c>
      <c r="B564" s="3" t="s">
        <v>647</v>
      </c>
      <c r="C564" s="4" t="s">
        <v>143</v>
      </c>
      <c r="D564" s="5" t="s">
        <v>44</v>
      </c>
      <c r="E564" s="34">
        <f t="shared" si="226"/>
        <v>6.8459167273656956</v>
      </c>
      <c r="F564" s="6">
        <f t="shared" si="227"/>
        <v>6.3586794567507852</v>
      </c>
      <c r="G564" s="7">
        <f t="shared" si="228"/>
        <v>558</v>
      </c>
      <c r="H564" s="97">
        <f t="shared" si="229"/>
        <v>253</v>
      </c>
      <c r="I564" s="31">
        <f t="shared" si="230"/>
        <v>-0.12494415475951498</v>
      </c>
      <c r="J564" s="9">
        <v>3.6447638603696042E-2</v>
      </c>
      <c r="K564" s="8">
        <f t="shared" si="231"/>
        <v>481</v>
      </c>
      <c r="L564" s="31">
        <f t="shared" si="232"/>
        <v>0.82141537974934431</v>
      </c>
      <c r="M564" s="9">
        <v>1.4005602240896359E-2</v>
      </c>
      <c r="N564" s="8">
        <f t="shared" si="233"/>
        <v>525</v>
      </c>
      <c r="O564" s="31">
        <f t="shared" si="234"/>
        <v>0.9302996171427399</v>
      </c>
      <c r="P564" s="9">
        <v>0</v>
      </c>
      <c r="Q564" s="8">
        <f t="shared" si="235"/>
        <v>386</v>
      </c>
      <c r="R564" s="31">
        <f t="shared" si="236"/>
        <v>5.302226144051659E-2</v>
      </c>
      <c r="S564" s="10">
        <v>0</v>
      </c>
      <c r="T564" s="8">
        <f t="shared" si="237"/>
        <v>508</v>
      </c>
      <c r="U564" s="31">
        <f t="shared" si="238"/>
        <v>0.81004914230029823</v>
      </c>
      <c r="V564" s="16">
        <v>2.3097374543037553E-2</v>
      </c>
      <c r="W564" s="97">
        <f t="shared" si="246"/>
        <v>554</v>
      </c>
      <c r="X564" s="31">
        <f t="shared" si="239"/>
        <v>2.7808977573784568</v>
      </c>
      <c r="Y564" s="11">
        <v>250000</v>
      </c>
      <c r="Z564" s="8">
        <f t="shared" si="240"/>
        <v>523</v>
      </c>
      <c r="AA564" s="31">
        <f t="shared" si="241"/>
        <v>0.89727826130478394</v>
      </c>
      <c r="AB564" s="9">
        <v>0.03</v>
      </c>
      <c r="AC564" s="97">
        <f t="shared" si="247"/>
        <v>555</v>
      </c>
      <c r="AD564" s="31">
        <f t="shared" si="242"/>
        <v>1.1272823204119276</v>
      </c>
      <c r="AE564" s="16">
        <v>0.99446401610468038</v>
      </c>
      <c r="AF564" s="8">
        <f t="shared" si="243"/>
        <v>408</v>
      </c>
      <c r="AG564" s="31">
        <f t="shared" si="244"/>
        <v>0.29364834563497816</v>
      </c>
      <c r="AH564" s="12">
        <v>1.7696666666666667</v>
      </c>
      <c r="AI564" s="97">
        <f t="shared" si="248"/>
        <v>493</v>
      </c>
      <c r="AJ564" s="31">
        <f t="shared" si="245"/>
        <v>-1.7701010769139627E-3</v>
      </c>
      <c r="AK564" s="11">
        <v>446278.77761267952</v>
      </c>
      <c r="AL564" s="36"/>
    </row>
    <row r="565" spans="1:38" x14ac:dyDescent="0.3">
      <c r="A565" t="s">
        <v>757</v>
      </c>
      <c r="B565" s="3" t="s">
        <v>913</v>
      </c>
      <c r="C565" s="4" t="s">
        <v>32</v>
      </c>
      <c r="D565" s="5" t="s">
        <v>33</v>
      </c>
      <c r="E565" s="34">
        <f t="shared" si="226"/>
        <v>6.8611652631760958</v>
      </c>
      <c r="F565" s="6">
        <f t="shared" si="227"/>
        <v>6.3100507461320738</v>
      </c>
      <c r="G565" s="7">
        <f t="shared" si="228"/>
        <v>559</v>
      </c>
      <c r="H565" s="97">
        <f t="shared" si="229"/>
        <v>320</v>
      </c>
      <c r="I565" s="31">
        <f t="shared" si="230"/>
        <v>7.8970176982415582E-2</v>
      </c>
      <c r="J565" s="9">
        <v>5.3626373626373569E-2</v>
      </c>
      <c r="K565" s="8">
        <f t="shared" si="231"/>
        <v>471</v>
      </c>
      <c r="L565" s="31">
        <f t="shared" si="232"/>
        <v>0.77653014474320614</v>
      </c>
      <c r="M565" s="9">
        <v>1.5519299641862315E-2</v>
      </c>
      <c r="N565" s="8">
        <f t="shared" si="233"/>
        <v>525</v>
      </c>
      <c r="O565" s="31">
        <f t="shared" si="234"/>
        <v>0.9302996171427399</v>
      </c>
      <c r="P565" s="9">
        <v>0</v>
      </c>
      <c r="Q565" s="8">
        <f t="shared" si="235"/>
        <v>386</v>
      </c>
      <c r="R565" s="31">
        <f t="shared" si="236"/>
        <v>5.302226144051659E-2</v>
      </c>
      <c r="S565" s="10">
        <v>0</v>
      </c>
      <c r="T565" s="8">
        <f t="shared" si="237"/>
        <v>451</v>
      </c>
      <c r="U565" s="31">
        <f t="shared" si="238"/>
        <v>0.66659860114125369</v>
      </c>
      <c r="V565" s="16">
        <v>3.2392026578073087E-2</v>
      </c>
      <c r="W565" s="97">
        <f t="shared" si="246"/>
        <v>554</v>
      </c>
      <c r="X565" s="31">
        <f t="shared" si="239"/>
        <v>2.7808977573784568</v>
      </c>
      <c r="Y565" s="11">
        <v>250000</v>
      </c>
      <c r="Z565" s="8">
        <f t="shared" si="240"/>
        <v>508</v>
      </c>
      <c r="AA565" s="31">
        <f t="shared" si="241"/>
        <v>0.83660628679622395</v>
      </c>
      <c r="AB565" s="9">
        <v>3.1E-2</v>
      </c>
      <c r="AC565" s="97">
        <f t="shared" si="247"/>
        <v>549</v>
      </c>
      <c r="AD565" s="31">
        <f t="shared" si="242"/>
        <v>1.0676627779859613</v>
      </c>
      <c r="AE565" s="16">
        <v>0.99114110947057588</v>
      </c>
      <c r="AF565" s="8">
        <f t="shared" si="243"/>
        <v>516</v>
      </c>
      <c r="AG565" s="31">
        <f t="shared" si="244"/>
        <v>0.9178924832712031</v>
      </c>
      <c r="AH565" s="12">
        <v>1.0903333333333334</v>
      </c>
      <c r="AI565" s="97">
        <f t="shared" si="248"/>
        <v>531</v>
      </c>
      <c r="AJ565" s="31">
        <f t="shared" si="245"/>
        <v>0.33091904016694806</v>
      </c>
      <c r="AK565" s="11">
        <v>866089.13016270334</v>
      </c>
      <c r="AL565" s="36"/>
    </row>
    <row r="566" spans="1:38" x14ac:dyDescent="0.3">
      <c r="A566" t="s">
        <v>583</v>
      </c>
      <c r="B566" s="3" t="s">
        <v>710</v>
      </c>
      <c r="C566" s="4" t="s">
        <v>143</v>
      </c>
      <c r="D566" s="5" t="s">
        <v>44</v>
      </c>
      <c r="E566" s="34">
        <f t="shared" si="226"/>
        <v>6.936598530384023</v>
      </c>
      <c r="F566" s="6">
        <f t="shared" si="227"/>
        <v>6.0694884673868472</v>
      </c>
      <c r="G566" s="7">
        <f t="shared" si="228"/>
        <v>560</v>
      </c>
      <c r="H566" s="97">
        <f t="shared" si="229"/>
        <v>450</v>
      </c>
      <c r="I566" s="31">
        <f t="shared" si="230"/>
        <v>0.5428501947055675</v>
      </c>
      <c r="J566" s="9">
        <v>9.2705882352941194E-2</v>
      </c>
      <c r="K566" s="8">
        <f t="shared" si="231"/>
        <v>297</v>
      </c>
      <c r="L566" s="31">
        <f t="shared" si="232"/>
        <v>0.26287032484775985</v>
      </c>
      <c r="M566" s="9">
        <v>3.2841823056300269E-2</v>
      </c>
      <c r="N566" s="8">
        <f t="shared" si="233"/>
        <v>525</v>
      </c>
      <c r="O566" s="31">
        <f t="shared" si="234"/>
        <v>0.9302996171427399</v>
      </c>
      <c r="P566" s="9">
        <v>0</v>
      </c>
      <c r="Q566" s="8">
        <f t="shared" si="235"/>
        <v>386</v>
      </c>
      <c r="R566" s="31">
        <f t="shared" si="236"/>
        <v>5.302226144051659E-2</v>
      </c>
      <c r="S566" s="10">
        <v>0</v>
      </c>
      <c r="T566" s="8">
        <f t="shared" si="237"/>
        <v>544</v>
      </c>
      <c r="U566" s="31">
        <f t="shared" si="238"/>
        <v>0.97129125744043099</v>
      </c>
      <c r="V566" s="16">
        <v>1.2649945474372955E-2</v>
      </c>
      <c r="W566" s="97">
        <f t="shared" si="246"/>
        <v>554</v>
      </c>
      <c r="X566" s="31">
        <f t="shared" si="239"/>
        <v>2.7808977573784568</v>
      </c>
      <c r="Y566" s="11">
        <v>250000</v>
      </c>
      <c r="Z566" s="8">
        <f t="shared" si="240"/>
        <v>536</v>
      </c>
      <c r="AA566" s="31">
        <f t="shared" si="241"/>
        <v>0.95795023581334393</v>
      </c>
      <c r="AB566" s="9">
        <v>2.8999999999999998E-2</v>
      </c>
      <c r="AC566" s="97">
        <f t="shared" si="247"/>
        <v>545</v>
      </c>
      <c r="AD566" s="31">
        <f t="shared" si="242"/>
        <v>1.050460338229299</v>
      </c>
      <c r="AE566" s="16">
        <v>0.99018232819074337</v>
      </c>
      <c r="AF566" s="8">
        <f t="shared" si="243"/>
        <v>274</v>
      </c>
      <c r="AG566" s="31">
        <f t="shared" si="244"/>
        <v>-1.3207930027470873E-3</v>
      </c>
      <c r="AH566" s="12">
        <v>2.0906666666666665</v>
      </c>
      <c r="AI566" s="97">
        <f t="shared" si="248"/>
        <v>485</v>
      </c>
      <c r="AJ566" s="31">
        <f t="shared" si="245"/>
        <v>-3.3691474793640257E-2</v>
      </c>
      <c r="AK566" s="11">
        <v>405998.16279069765</v>
      </c>
      <c r="AL566" s="36"/>
    </row>
    <row r="567" spans="1:38" x14ac:dyDescent="0.3">
      <c r="A567" t="s">
        <v>365</v>
      </c>
      <c r="B567" s="3" t="s">
        <v>337</v>
      </c>
      <c r="C567" s="4" t="s">
        <v>32</v>
      </c>
      <c r="D567" s="5" t="s">
        <v>33</v>
      </c>
      <c r="E567" s="34">
        <f t="shared" si="226"/>
        <v>6.9476071641417683</v>
      </c>
      <c r="F567" s="6">
        <f t="shared" si="227"/>
        <v>6.0343811185915861</v>
      </c>
      <c r="G567" s="7">
        <f t="shared" si="228"/>
        <v>561</v>
      </c>
      <c r="H567" s="97">
        <f t="shared" si="229"/>
        <v>169</v>
      </c>
      <c r="I567" s="31">
        <f t="shared" si="230"/>
        <v>-0.37423768487656001</v>
      </c>
      <c r="J567" s="9">
        <v>1.5445939212755277E-2</v>
      </c>
      <c r="K567" s="8">
        <f t="shared" si="231"/>
        <v>239</v>
      </c>
      <c r="L567" s="31">
        <f t="shared" si="232"/>
        <v>4.0596906901878289E-2</v>
      </c>
      <c r="M567" s="9">
        <v>4.0337711069418386E-2</v>
      </c>
      <c r="N567" s="8">
        <f t="shared" si="233"/>
        <v>525</v>
      </c>
      <c r="O567" s="31">
        <f t="shared" si="234"/>
        <v>0.9302996171427399</v>
      </c>
      <c r="P567" s="9">
        <v>0</v>
      </c>
      <c r="Q567" s="8">
        <f t="shared" si="235"/>
        <v>386</v>
      </c>
      <c r="R567" s="31">
        <f t="shared" si="236"/>
        <v>5.302226144051659E-2</v>
      </c>
      <c r="S567" s="10">
        <v>0</v>
      </c>
      <c r="T567" s="8">
        <f t="shared" si="237"/>
        <v>554</v>
      </c>
      <c r="U567" s="31">
        <f t="shared" si="238"/>
        <v>1.0014068267075993</v>
      </c>
      <c r="V567" s="16">
        <v>1.0698654563138272E-2</v>
      </c>
      <c r="W567" s="97">
        <f t="shared" si="246"/>
        <v>554</v>
      </c>
      <c r="X567" s="31">
        <f t="shared" si="239"/>
        <v>2.7808977573784568</v>
      </c>
      <c r="Y567" s="11">
        <v>250000</v>
      </c>
      <c r="Z567" s="8">
        <f t="shared" si="240"/>
        <v>536</v>
      </c>
      <c r="AA567" s="31">
        <f t="shared" si="241"/>
        <v>0.95795023581334393</v>
      </c>
      <c r="AB567" s="9">
        <v>2.8999999999999998E-2</v>
      </c>
      <c r="AC567" s="97">
        <f t="shared" si="247"/>
        <v>558</v>
      </c>
      <c r="AD567" s="31">
        <f t="shared" si="242"/>
        <v>1.139176771712195</v>
      </c>
      <c r="AE567" s="16">
        <v>0.99512695562964859</v>
      </c>
      <c r="AF567" s="8">
        <f t="shared" si="243"/>
        <v>496</v>
      </c>
      <c r="AG567" s="31">
        <f t="shared" si="244"/>
        <v>0.63823846086596592</v>
      </c>
      <c r="AH567" s="12">
        <v>1.3946666666666667</v>
      </c>
      <c r="AI567" s="97">
        <f t="shared" si="248"/>
        <v>507</v>
      </c>
      <c r="AJ567" s="31">
        <f t="shared" si="245"/>
        <v>3.481709289638326E-2</v>
      </c>
      <c r="AK567" s="11">
        <v>492447.04972194962</v>
      </c>
      <c r="AL567" s="36"/>
    </row>
    <row r="568" spans="1:38" x14ac:dyDescent="0.3">
      <c r="A568" t="s">
        <v>950</v>
      </c>
      <c r="B568" s="3" t="s">
        <v>397</v>
      </c>
      <c r="C568" s="4" t="s">
        <v>104</v>
      </c>
      <c r="D568" s="5" t="s">
        <v>44</v>
      </c>
      <c r="E568" s="34">
        <f t="shared" si="226"/>
        <v>6.9546680084700405</v>
      </c>
      <c r="F568" s="6">
        <f t="shared" si="227"/>
        <v>6.0118635628188493</v>
      </c>
      <c r="G568" s="7">
        <f t="shared" si="228"/>
        <v>562</v>
      </c>
      <c r="H568" s="97">
        <f t="shared" si="229"/>
        <v>432</v>
      </c>
      <c r="I568" s="31">
        <f t="shared" si="230"/>
        <v>0.45357831670221521</v>
      </c>
      <c r="J568" s="9">
        <v>8.5185185185185253E-2</v>
      </c>
      <c r="K568" s="8">
        <f t="shared" si="231"/>
        <v>359</v>
      </c>
      <c r="L568" s="31">
        <f t="shared" si="232"/>
        <v>0.42874364877237497</v>
      </c>
      <c r="M568" s="9">
        <v>2.7247956403269755E-2</v>
      </c>
      <c r="N568" s="8">
        <f t="shared" si="233"/>
        <v>525</v>
      </c>
      <c r="O568" s="31">
        <f t="shared" si="234"/>
        <v>0.9302996171427399</v>
      </c>
      <c r="P568" s="9">
        <v>0</v>
      </c>
      <c r="Q568" s="8">
        <f t="shared" si="235"/>
        <v>200</v>
      </c>
      <c r="R568" s="31">
        <f t="shared" si="236"/>
        <v>4.5783701159086809E-2</v>
      </c>
      <c r="S568" s="10">
        <v>0.6094588005850804</v>
      </c>
      <c r="T568" s="8">
        <f t="shared" si="237"/>
        <v>553</v>
      </c>
      <c r="U568" s="31">
        <f t="shared" si="238"/>
        <v>1.0013668254685968</v>
      </c>
      <c r="V568" s="16">
        <v>1.0701246380460784E-2</v>
      </c>
      <c r="W568" s="97">
        <f t="shared" si="246"/>
        <v>554</v>
      </c>
      <c r="X568" s="31">
        <f t="shared" si="239"/>
        <v>2.7808977573784568</v>
      </c>
      <c r="Y568" s="11">
        <v>250000</v>
      </c>
      <c r="Z568" s="8">
        <f t="shared" si="240"/>
        <v>508</v>
      </c>
      <c r="AA568" s="31">
        <f t="shared" si="241"/>
        <v>0.83660628679622395</v>
      </c>
      <c r="AB568" s="9">
        <v>3.1E-2</v>
      </c>
      <c r="AC568" s="97">
        <f t="shared" si="247"/>
        <v>561</v>
      </c>
      <c r="AD568" s="31">
        <f t="shared" si="242"/>
        <v>1.1822803009107699</v>
      </c>
      <c r="AE568" s="16">
        <v>0.99752933909820873</v>
      </c>
      <c r="AF568" s="8">
        <f t="shared" si="243"/>
        <v>222</v>
      </c>
      <c r="AG568" s="31">
        <f t="shared" si="244"/>
        <v>-0.10393207176041912</v>
      </c>
      <c r="AH568" s="12">
        <v>2.2023333333333333</v>
      </c>
      <c r="AI568" s="97">
        <f t="shared" si="248"/>
        <v>464</v>
      </c>
      <c r="AJ568" s="31">
        <f t="shared" si="245"/>
        <v>-6.8655815257503999E-2</v>
      </c>
      <c r="AK568" s="11">
        <v>361877.72038030229</v>
      </c>
      <c r="AL568" s="36"/>
    </row>
    <row r="569" spans="1:38" x14ac:dyDescent="0.3">
      <c r="A569" t="s">
        <v>394</v>
      </c>
      <c r="B569" s="3" t="s">
        <v>576</v>
      </c>
      <c r="C569" s="4" t="s">
        <v>32</v>
      </c>
      <c r="D569" s="5" t="s">
        <v>33</v>
      </c>
      <c r="E569" s="34">
        <f t="shared" si="226"/>
        <v>7.0074403722940781</v>
      </c>
      <c r="F569" s="6">
        <f t="shared" si="227"/>
        <v>5.8435685841420053</v>
      </c>
      <c r="G569" s="7">
        <f t="shared" si="228"/>
        <v>563</v>
      </c>
      <c r="H569" s="97">
        <f t="shared" si="229"/>
        <v>254</v>
      </c>
      <c r="I569" s="31">
        <f t="shared" si="230"/>
        <v>-0.11981582918286103</v>
      </c>
      <c r="J569" s="9">
        <v>3.6879673691366355E-2</v>
      </c>
      <c r="K569" s="8">
        <f t="shared" si="231"/>
        <v>535</v>
      </c>
      <c r="L569" s="31">
        <f t="shared" si="232"/>
        <v>1.236719487151499</v>
      </c>
      <c r="M569" s="9">
        <v>0</v>
      </c>
      <c r="N569" s="8">
        <f t="shared" si="233"/>
        <v>525</v>
      </c>
      <c r="O569" s="31">
        <f t="shared" si="234"/>
        <v>0.9302996171427399</v>
      </c>
      <c r="P569" s="9">
        <v>0</v>
      </c>
      <c r="Q569" s="8">
        <f t="shared" si="235"/>
        <v>386</v>
      </c>
      <c r="R569" s="31">
        <f t="shared" si="236"/>
        <v>5.302226144051659E-2</v>
      </c>
      <c r="S569" s="10">
        <v>0</v>
      </c>
      <c r="T569" s="8">
        <f t="shared" si="237"/>
        <v>546</v>
      </c>
      <c r="U569" s="31">
        <f t="shared" si="238"/>
        <v>0.98450762416990745</v>
      </c>
      <c r="V569" s="16">
        <v>1.1793611793611793E-2</v>
      </c>
      <c r="W569" s="97">
        <f t="shared" si="246"/>
        <v>550</v>
      </c>
      <c r="X569" s="31">
        <f t="shared" si="239"/>
        <v>2.5824596530720552</v>
      </c>
      <c r="Y569" s="11">
        <v>240853</v>
      </c>
      <c r="Z569" s="8">
        <f t="shared" si="240"/>
        <v>523</v>
      </c>
      <c r="AA569" s="31">
        <f t="shared" si="241"/>
        <v>0.89727826130478394</v>
      </c>
      <c r="AB569" s="9">
        <v>0.03</v>
      </c>
      <c r="AC569" s="97">
        <f t="shared" si="247"/>
        <v>559</v>
      </c>
      <c r="AD569" s="31">
        <f t="shared" si="242"/>
        <v>1.1646259559810899</v>
      </c>
      <c r="AE569" s="16">
        <v>0.99654537079686778</v>
      </c>
      <c r="AF569" s="8">
        <f t="shared" si="243"/>
        <v>452</v>
      </c>
      <c r="AG569" s="31">
        <f t="shared" si="244"/>
        <v>0.45261925212820725</v>
      </c>
      <c r="AH569" s="12">
        <v>1.5966666666666667</v>
      </c>
      <c r="AI569" s="97">
        <f t="shared" si="248"/>
        <v>499</v>
      </c>
      <c r="AJ569" s="31">
        <f t="shared" si="245"/>
        <v>1.1465086635097176E-2</v>
      </c>
      <c r="AK569" s="11">
        <v>462979.86018685461</v>
      </c>
      <c r="AL569" s="36"/>
    </row>
    <row r="570" spans="1:38" ht="15" thickBot="1" x14ac:dyDescent="0.35">
      <c r="A570" t="s">
        <v>437</v>
      </c>
      <c r="B570" s="51" t="s">
        <v>621</v>
      </c>
      <c r="C570" s="53" t="s">
        <v>82</v>
      </c>
      <c r="D570" s="55" t="s">
        <v>37</v>
      </c>
      <c r="E570" s="35">
        <f t="shared" si="226"/>
        <v>8.8398119010085772</v>
      </c>
      <c r="F570" s="20">
        <f t="shared" si="227"/>
        <v>0</v>
      </c>
      <c r="G570" s="21">
        <f t="shared" si="228"/>
        <v>564</v>
      </c>
      <c r="H570" s="98">
        <f t="shared" si="229"/>
        <v>562</v>
      </c>
      <c r="I570" s="33">
        <f t="shared" si="230"/>
        <v>4.112643395910931</v>
      </c>
      <c r="J570" s="23">
        <v>0.39344262295081966</v>
      </c>
      <c r="K570" s="22">
        <f t="shared" si="231"/>
        <v>320</v>
      </c>
      <c r="L570" s="33">
        <f t="shared" si="232"/>
        <v>0.34024210926619647</v>
      </c>
      <c r="M570" s="23">
        <v>3.0232558139534883E-2</v>
      </c>
      <c r="N570" s="22">
        <f t="shared" si="233"/>
        <v>525</v>
      </c>
      <c r="O570" s="33">
        <f t="shared" si="234"/>
        <v>0.9302996171427399</v>
      </c>
      <c r="P570" s="23">
        <v>0</v>
      </c>
      <c r="Q570" s="22">
        <f t="shared" si="235"/>
        <v>386</v>
      </c>
      <c r="R570" s="33">
        <f t="shared" si="236"/>
        <v>5.302226144051659E-2</v>
      </c>
      <c r="S570" s="24">
        <v>0</v>
      </c>
      <c r="T570" s="22">
        <f t="shared" si="237"/>
        <v>342</v>
      </c>
      <c r="U570" s="33">
        <f t="shared" si="238"/>
        <v>0.45320564366203575</v>
      </c>
      <c r="V570" s="23">
        <v>4.6218487394957986E-2</v>
      </c>
      <c r="W570" s="98">
        <f t="shared" si="246"/>
        <v>554</v>
      </c>
      <c r="X570" s="33">
        <f t="shared" si="239"/>
        <v>2.7808977573784568</v>
      </c>
      <c r="Y570" s="25">
        <v>250000</v>
      </c>
      <c r="Z570" s="22">
        <f t="shared" si="240"/>
        <v>442</v>
      </c>
      <c r="AA570" s="33">
        <f t="shared" si="241"/>
        <v>0.65459036327054398</v>
      </c>
      <c r="AB570" s="113">
        <v>3.4000000000000002E-2</v>
      </c>
      <c r="AC570" s="98">
        <f t="shared" si="247"/>
        <v>543</v>
      </c>
      <c r="AD570" s="33">
        <f t="shared" si="242"/>
        <v>1.0326414527299785</v>
      </c>
      <c r="AE570" s="113">
        <v>0.98918918918918919</v>
      </c>
      <c r="AF570" s="22">
        <f t="shared" si="243"/>
        <v>555</v>
      </c>
      <c r="AG570" s="33">
        <f t="shared" si="244"/>
        <v>1.4438135746948526</v>
      </c>
      <c r="AH570" s="26">
        <v>0.51800000000000013</v>
      </c>
      <c r="AI570" s="98">
        <f t="shared" si="248"/>
        <v>560</v>
      </c>
      <c r="AJ570" s="33">
        <f t="shared" si="245"/>
        <v>5.8439201416652482</v>
      </c>
      <c r="AK570" s="25">
        <v>7822778.270588235</v>
      </c>
      <c r="AL570" s="38"/>
    </row>
    <row r="571" spans="1:38" x14ac:dyDescent="0.3">
      <c r="B571"/>
      <c r="C571"/>
      <c r="D571"/>
      <c r="E571"/>
      <c r="F571"/>
      <c r="G571"/>
      <c r="H571"/>
      <c r="I571"/>
      <c r="J571"/>
      <c r="K571"/>
      <c r="L571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  <c r="AH571"/>
      <c r="AI571"/>
      <c r="AJ571"/>
      <c r="AK571"/>
    </row>
    <row r="572" spans="1:38" x14ac:dyDescent="0.3">
      <c r="B572"/>
      <c r="C572" s="39" t="s">
        <v>1164</v>
      </c>
      <c r="D572"/>
      <c r="E572"/>
      <c r="F572"/>
      <c r="G572"/>
      <c r="H572" s="29"/>
      <c r="I572" s="56"/>
      <c r="J572" s="57">
        <f>AVERAGE(J7:J570)</f>
        <v>4.6973541853902775E-2</v>
      </c>
      <c r="K572" s="56"/>
      <c r="L572" s="57"/>
      <c r="M572" s="57">
        <f>AVERAGE(M7:M570)</f>
        <v>4.1706790065133267E-2</v>
      </c>
      <c r="N572" s="56"/>
      <c r="O572" s="56"/>
      <c r="P572" s="57">
        <f>AVERAGE(P7:P570)</f>
        <v>6.1866585798934177E-2</v>
      </c>
      <c r="Q572" s="56"/>
      <c r="R572" s="56"/>
      <c r="S572" s="58">
        <f>AVERAGE(S7:S570)</f>
        <v>4.4642694963456</v>
      </c>
      <c r="T572" s="56"/>
      <c r="U572" s="56"/>
      <c r="V572" s="57">
        <f>AVERAGE(V7:V570)</f>
        <v>7.5583233767595417E-2</v>
      </c>
      <c r="W572" s="56"/>
      <c r="X572" s="56"/>
      <c r="Y572" s="59">
        <f>AVERAGE(Y7:Y570)</f>
        <v>121814.57978723405</v>
      </c>
      <c r="Z572" s="56"/>
      <c r="AA572" s="56"/>
      <c r="AB572" s="57">
        <f>AVERAGE(AB7:AB570)</f>
        <v>4.4789007092198574E-2</v>
      </c>
      <c r="AC572" s="56"/>
      <c r="AD572" s="56"/>
      <c r="AE572" s="57">
        <f>AVERAGE(AE7:AE570)</f>
        <v>0.9316347197266176</v>
      </c>
      <c r="AF572" s="56"/>
      <c r="AG572" s="56"/>
      <c r="AH572" s="60">
        <f>AVERAGE(AH7:AH570)</f>
        <v>2.0892293144208014</v>
      </c>
      <c r="AI572" s="56"/>
      <c r="AJ572" s="56"/>
      <c r="AK572" s="59">
        <f>AVERAGE(AK7:AK570)</f>
        <v>448512.41455787735</v>
      </c>
      <c r="AL572" s="30"/>
    </row>
    <row r="573" spans="1:38" x14ac:dyDescent="0.3">
      <c r="B573"/>
      <c r="C573" s="39" t="s">
        <v>1165</v>
      </c>
      <c r="D573"/>
      <c r="E573"/>
      <c r="F573"/>
      <c r="G573"/>
      <c r="H573" s="29"/>
      <c r="I573" s="56"/>
      <c r="J573" s="57">
        <f>STDEV(J7:J570)</f>
        <v>8.4244863398902983E-2</v>
      </c>
      <c r="K573" s="56"/>
      <c r="L573" s="57"/>
      <c r="M573" s="57">
        <f>STDEV(M7:M570)</f>
        <v>3.3723726761349361E-2</v>
      </c>
      <c r="N573" s="56"/>
      <c r="O573" s="56"/>
      <c r="P573" s="57">
        <f>STDEV(P7:P570)</f>
        <v>6.6501785724632542E-2</v>
      </c>
      <c r="Q573" s="56"/>
      <c r="R573" s="56"/>
      <c r="S573" s="58">
        <f>STDEV(S7:S570)</f>
        <v>84.196135265823642</v>
      </c>
      <c r="T573" s="56"/>
      <c r="U573" s="56"/>
      <c r="V573" s="57">
        <f>STDEV(V7:V570)</f>
        <v>6.4793426082167885E-2</v>
      </c>
      <c r="W573" s="56"/>
      <c r="X573" s="56"/>
      <c r="Y573" s="59">
        <f>STDEV(Y7:Y570)</f>
        <v>46094.977736112793</v>
      </c>
      <c r="Z573" s="56"/>
      <c r="AA573" s="56"/>
      <c r="AB573" s="57">
        <f>STDEV(AB7:AB570)</f>
        <v>1.6482074435519065E-2</v>
      </c>
      <c r="AC573" s="56"/>
      <c r="AD573" s="56"/>
      <c r="AE573" s="57">
        <f>STDEV(AE7:AE570)</f>
        <v>5.5735191832959753E-2</v>
      </c>
      <c r="AF573" s="56"/>
      <c r="AG573" s="56"/>
      <c r="AH573" s="60">
        <f>STDEV(AH7:AH570)</f>
        <v>1.0882494402041327</v>
      </c>
      <c r="AI573" s="56"/>
      <c r="AJ573" s="56"/>
      <c r="AK573" s="59">
        <f>STDEV(AK7:AK570)</f>
        <v>1261869.7171192062</v>
      </c>
      <c r="AL573" s="30"/>
    </row>
    <row r="574" spans="1:38" x14ac:dyDescent="0.3">
      <c r="B574"/>
      <c r="C574"/>
      <c r="D574"/>
      <c r="E574"/>
      <c r="F574"/>
      <c r="G574"/>
      <c r="H574"/>
      <c r="I574"/>
      <c r="J574"/>
      <c r="K574"/>
      <c r="L574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  <c r="AH574"/>
      <c r="AI574"/>
      <c r="AJ574"/>
      <c r="AK574"/>
    </row>
    <row r="575" spans="1:38" x14ac:dyDescent="0.3">
      <c r="B575"/>
      <c r="C575"/>
      <c r="D575"/>
      <c r="E575"/>
      <c r="F575"/>
      <c r="G575"/>
      <c r="H575"/>
      <c r="I575"/>
      <c r="J575"/>
      <c r="K575"/>
      <c r="L575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  <c r="AH575"/>
      <c r="AI575"/>
      <c r="AJ575"/>
      <c r="AK575"/>
    </row>
    <row r="576" spans="1:38" x14ac:dyDescent="0.3">
      <c r="B576"/>
      <c r="C576"/>
      <c r="D576"/>
      <c r="E576"/>
      <c r="F576"/>
      <c r="G576"/>
      <c r="H576"/>
      <c r="I576"/>
      <c r="J576"/>
      <c r="K576"/>
      <c r="L576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  <c r="AH576"/>
      <c r="AI576"/>
      <c r="AJ576"/>
      <c r="AK576"/>
    </row>
    <row r="577" spans="5:11" customFormat="1" hidden="1" x14ac:dyDescent="0.3">
      <c r="E577" s="104" t="s">
        <v>1166</v>
      </c>
      <c r="F577" s="105"/>
      <c r="G577" s="105"/>
      <c r="H577" s="105"/>
      <c r="I577" s="105"/>
      <c r="J577" s="105"/>
    </row>
    <row r="578" spans="5:11" customFormat="1" ht="15" hidden="1" customHeight="1" x14ac:dyDescent="0.3">
      <c r="E578" s="105"/>
      <c r="F578" s="106" t="s">
        <v>1167</v>
      </c>
      <c r="G578" s="106" t="s">
        <v>1168</v>
      </c>
      <c r="H578" s="105"/>
      <c r="I578" s="107"/>
      <c r="J578" s="107" t="s">
        <v>1169</v>
      </c>
      <c r="K578" s="107" t="s">
        <v>1170</v>
      </c>
    </row>
    <row r="579" spans="5:11" customFormat="1" ht="15.75" hidden="1" customHeight="1" x14ac:dyDescent="0.3">
      <c r="E579" s="108">
        <v>1</v>
      </c>
      <c r="F579" s="109">
        <f>MAX(E7:E570)</f>
        <v>8.8398119010085772</v>
      </c>
      <c r="G579" s="110">
        <v>0</v>
      </c>
      <c r="H579" s="105"/>
      <c r="I579" s="109"/>
      <c r="J579" s="109">
        <f>(G580-G579)/(F580-F579)</f>
        <v>-3.1890741001862017</v>
      </c>
      <c r="K579" s="109">
        <f>-J579*F579</f>
        <v>28.190815184024206</v>
      </c>
    </row>
    <row r="580" spans="5:11" customFormat="1" ht="15" hidden="1" customHeight="1" x14ac:dyDescent="0.3">
      <c r="E580" s="108">
        <v>2</v>
      </c>
      <c r="F580" s="109">
        <f>MIN(E7:E570)</f>
        <v>-22.517251891946646</v>
      </c>
      <c r="G580" s="110">
        <v>100</v>
      </c>
      <c r="H580" s="105"/>
      <c r="I580" s="105"/>
      <c r="J580" s="105"/>
    </row>
    <row r="581" spans="5:11" customFormat="1" ht="15" customHeight="1" x14ac:dyDescent="0.3"/>
    <row r="582" spans="5:11" customFormat="1" x14ac:dyDescent="0.3"/>
    <row r="583" spans="5:11" customFormat="1" x14ac:dyDescent="0.3"/>
    <row r="584" spans="5:11" customFormat="1" x14ac:dyDescent="0.3"/>
    <row r="585" spans="5:11" customFormat="1" x14ac:dyDescent="0.3"/>
    <row r="586" spans="5:11" customFormat="1" x14ac:dyDescent="0.3"/>
    <row r="587" spans="5:11" customFormat="1" x14ac:dyDescent="0.3"/>
    <row r="588" spans="5:11" customFormat="1" x14ac:dyDescent="0.3"/>
    <row r="589" spans="5:11" customFormat="1" x14ac:dyDescent="0.3"/>
    <row r="590" spans="5:11" customFormat="1" x14ac:dyDescent="0.3"/>
    <row r="591" spans="5:11" customFormat="1" x14ac:dyDescent="0.3"/>
    <row r="592" spans="5:11" customFormat="1" x14ac:dyDescent="0.3"/>
    <row r="593" customFormat="1" x14ac:dyDescent="0.3"/>
    <row r="594" customFormat="1" x14ac:dyDescent="0.3"/>
    <row r="595" customFormat="1" x14ac:dyDescent="0.3"/>
    <row r="596" customFormat="1" x14ac:dyDescent="0.3"/>
    <row r="597" customFormat="1" x14ac:dyDescent="0.3"/>
    <row r="598" customFormat="1" x14ac:dyDescent="0.3"/>
    <row r="599" customFormat="1" x14ac:dyDescent="0.3"/>
    <row r="600" customFormat="1" x14ac:dyDescent="0.3"/>
    <row r="601" customFormat="1" x14ac:dyDescent="0.3"/>
    <row r="602" customFormat="1" x14ac:dyDescent="0.3"/>
    <row r="603" customFormat="1" x14ac:dyDescent="0.3"/>
    <row r="604" customFormat="1" x14ac:dyDescent="0.3"/>
    <row r="605" customFormat="1" x14ac:dyDescent="0.3"/>
    <row r="606" customFormat="1" x14ac:dyDescent="0.3"/>
    <row r="607" customFormat="1" x14ac:dyDescent="0.3"/>
    <row r="608" customFormat="1" x14ac:dyDescent="0.3"/>
    <row r="609" customFormat="1" x14ac:dyDescent="0.3"/>
    <row r="610" customFormat="1" x14ac:dyDescent="0.3"/>
    <row r="611" customFormat="1" x14ac:dyDescent="0.3"/>
    <row r="612" customFormat="1" x14ac:dyDescent="0.3"/>
    <row r="613" customFormat="1" x14ac:dyDescent="0.3"/>
    <row r="614" customFormat="1" x14ac:dyDescent="0.3"/>
    <row r="615" customFormat="1" x14ac:dyDescent="0.3"/>
    <row r="616" customFormat="1" x14ac:dyDescent="0.3"/>
    <row r="617" customFormat="1" x14ac:dyDescent="0.3"/>
    <row r="618" customFormat="1" x14ac:dyDescent="0.3"/>
    <row r="619" customFormat="1" x14ac:dyDescent="0.3"/>
    <row r="620" customFormat="1" x14ac:dyDescent="0.3"/>
    <row r="621" customFormat="1" x14ac:dyDescent="0.3"/>
    <row r="622" customFormat="1" x14ac:dyDescent="0.3"/>
    <row r="623" customFormat="1" x14ac:dyDescent="0.3"/>
    <row r="624" customFormat="1" x14ac:dyDescent="0.3"/>
    <row r="625" customFormat="1" x14ac:dyDescent="0.3"/>
    <row r="626" customFormat="1" x14ac:dyDescent="0.3"/>
    <row r="627" customFormat="1" x14ac:dyDescent="0.3"/>
    <row r="628" customFormat="1" x14ac:dyDescent="0.3"/>
    <row r="629" customFormat="1" x14ac:dyDescent="0.3"/>
    <row r="630" customFormat="1" x14ac:dyDescent="0.3"/>
    <row r="631" customFormat="1" x14ac:dyDescent="0.3"/>
    <row r="632" customFormat="1" x14ac:dyDescent="0.3"/>
    <row r="633" customFormat="1" x14ac:dyDescent="0.3"/>
    <row r="634" customFormat="1" x14ac:dyDescent="0.3"/>
    <row r="635" customFormat="1" x14ac:dyDescent="0.3"/>
    <row r="636" customFormat="1" x14ac:dyDescent="0.3"/>
    <row r="637" customFormat="1" x14ac:dyDescent="0.3"/>
    <row r="638" customFormat="1" x14ac:dyDescent="0.3"/>
    <row r="639" customFormat="1" x14ac:dyDescent="0.3"/>
    <row r="640" customFormat="1" x14ac:dyDescent="0.3"/>
    <row r="641" customFormat="1" x14ac:dyDescent="0.3"/>
    <row r="642" customFormat="1" x14ac:dyDescent="0.3"/>
    <row r="643" customFormat="1" x14ac:dyDescent="0.3"/>
    <row r="644" customFormat="1" x14ac:dyDescent="0.3"/>
    <row r="645" customFormat="1" x14ac:dyDescent="0.3"/>
    <row r="646" customFormat="1" x14ac:dyDescent="0.3"/>
    <row r="647" customFormat="1" x14ac:dyDescent="0.3"/>
    <row r="648" customFormat="1" x14ac:dyDescent="0.3"/>
    <row r="649" customFormat="1" x14ac:dyDescent="0.3"/>
    <row r="650" customFormat="1" x14ac:dyDescent="0.3"/>
    <row r="651" customFormat="1" x14ac:dyDescent="0.3"/>
    <row r="652" customFormat="1" x14ac:dyDescent="0.3"/>
    <row r="653" customFormat="1" x14ac:dyDescent="0.3"/>
    <row r="654" customFormat="1" x14ac:dyDescent="0.3"/>
    <row r="655" customFormat="1" x14ac:dyDescent="0.3"/>
    <row r="656" customFormat="1" x14ac:dyDescent="0.3"/>
    <row r="657" customFormat="1" x14ac:dyDescent="0.3"/>
    <row r="658" customFormat="1" x14ac:dyDescent="0.3"/>
    <row r="659" customFormat="1" x14ac:dyDescent="0.3"/>
    <row r="660" customFormat="1" x14ac:dyDescent="0.3"/>
    <row r="661" customFormat="1" x14ac:dyDescent="0.3"/>
    <row r="662" customFormat="1" x14ac:dyDescent="0.3"/>
    <row r="663" customFormat="1" x14ac:dyDescent="0.3"/>
    <row r="664" customFormat="1" x14ac:dyDescent="0.3"/>
    <row r="665" customFormat="1" x14ac:dyDescent="0.3"/>
    <row r="666" customFormat="1" x14ac:dyDescent="0.3"/>
    <row r="667" customFormat="1" x14ac:dyDescent="0.3"/>
    <row r="668" customFormat="1" x14ac:dyDescent="0.3"/>
    <row r="669" customFormat="1" x14ac:dyDescent="0.3"/>
    <row r="670" customFormat="1" x14ac:dyDescent="0.3"/>
    <row r="671" customFormat="1" x14ac:dyDescent="0.3"/>
    <row r="672" customFormat="1" x14ac:dyDescent="0.3"/>
    <row r="673" customFormat="1" x14ac:dyDescent="0.3"/>
    <row r="674" customFormat="1" x14ac:dyDescent="0.3"/>
    <row r="675" customFormat="1" x14ac:dyDescent="0.3"/>
    <row r="676" customFormat="1" x14ac:dyDescent="0.3"/>
    <row r="677" customFormat="1" x14ac:dyDescent="0.3"/>
    <row r="678" customFormat="1" x14ac:dyDescent="0.3"/>
    <row r="679" customFormat="1" x14ac:dyDescent="0.3"/>
    <row r="680" customFormat="1" x14ac:dyDescent="0.3"/>
    <row r="681" customFormat="1" x14ac:dyDescent="0.3"/>
    <row r="682" customFormat="1" x14ac:dyDescent="0.3"/>
    <row r="683" customFormat="1" x14ac:dyDescent="0.3"/>
    <row r="684" customFormat="1" x14ac:dyDescent="0.3"/>
    <row r="685" customFormat="1" x14ac:dyDescent="0.3"/>
    <row r="686" customFormat="1" x14ac:dyDescent="0.3"/>
    <row r="687" customFormat="1" x14ac:dyDescent="0.3"/>
    <row r="688" customFormat="1" x14ac:dyDescent="0.3"/>
    <row r="689" customFormat="1" x14ac:dyDescent="0.3"/>
    <row r="690" customFormat="1" x14ac:dyDescent="0.3"/>
    <row r="691" customFormat="1" x14ac:dyDescent="0.3"/>
    <row r="692" customFormat="1" x14ac:dyDescent="0.3"/>
    <row r="693" customFormat="1" x14ac:dyDescent="0.3"/>
    <row r="694" customFormat="1" x14ac:dyDescent="0.3"/>
    <row r="695" customFormat="1" x14ac:dyDescent="0.3"/>
    <row r="696" customFormat="1" x14ac:dyDescent="0.3"/>
    <row r="697" customFormat="1" x14ac:dyDescent="0.3"/>
    <row r="698" customFormat="1" x14ac:dyDescent="0.3"/>
    <row r="699" customFormat="1" x14ac:dyDescent="0.3"/>
    <row r="700" customFormat="1" x14ac:dyDescent="0.3"/>
    <row r="701" customFormat="1" x14ac:dyDescent="0.3"/>
    <row r="702" customFormat="1" x14ac:dyDescent="0.3"/>
    <row r="703" customFormat="1" x14ac:dyDescent="0.3"/>
    <row r="704" customFormat="1" x14ac:dyDescent="0.3"/>
    <row r="705" customFormat="1" x14ac:dyDescent="0.3"/>
    <row r="706" customFormat="1" x14ac:dyDescent="0.3"/>
    <row r="707" customFormat="1" x14ac:dyDescent="0.3"/>
    <row r="708" customFormat="1" x14ac:dyDescent="0.3"/>
    <row r="709" customFormat="1" x14ac:dyDescent="0.3"/>
    <row r="710" customFormat="1" x14ac:dyDescent="0.3"/>
    <row r="711" customFormat="1" x14ac:dyDescent="0.3"/>
    <row r="712" customFormat="1" x14ac:dyDescent="0.3"/>
    <row r="713" customFormat="1" x14ac:dyDescent="0.3"/>
    <row r="714" customFormat="1" x14ac:dyDescent="0.3"/>
    <row r="715" customFormat="1" x14ac:dyDescent="0.3"/>
    <row r="716" customFormat="1" x14ac:dyDescent="0.3"/>
    <row r="717" customFormat="1" x14ac:dyDescent="0.3"/>
    <row r="718" customFormat="1" x14ac:dyDescent="0.3"/>
    <row r="719" customFormat="1" x14ac:dyDescent="0.3"/>
    <row r="720" customFormat="1" x14ac:dyDescent="0.3"/>
    <row r="721" customFormat="1" x14ac:dyDescent="0.3"/>
    <row r="722" customFormat="1" x14ac:dyDescent="0.3"/>
    <row r="723" customFormat="1" x14ac:dyDescent="0.3"/>
    <row r="724" customFormat="1" x14ac:dyDescent="0.3"/>
    <row r="725" customFormat="1" x14ac:dyDescent="0.3"/>
    <row r="726" customFormat="1" x14ac:dyDescent="0.3"/>
    <row r="727" customFormat="1" x14ac:dyDescent="0.3"/>
    <row r="728" customFormat="1" x14ac:dyDescent="0.3"/>
    <row r="729" customFormat="1" x14ac:dyDescent="0.3"/>
    <row r="730" customFormat="1" x14ac:dyDescent="0.3"/>
    <row r="731" customFormat="1" x14ac:dyDescent="0.3"/>
    <row r="732" customFormat="1" x14ac:dyDescent="0.3"/>
    <row r="733" customFormat="1" x14ac:dyDescent="0.3"/>
    <row r="734" customFormat="1" x14ac:dyDescent="0.3"/>
    <row r="735" customFormat="1" x14ac:dyDescent="0.3"/>
    <row r="736" customFormat="1" x14ac:dyDescent="0.3"/>
    <row r="737" customFormat="1" x14ac:dyDescent="0.3"/>
    <row r="738" customFormat="1" x14ac:dyDescent="0.3"/>
    <row r="739" customFormat="1" x14ac:dyDescent="0.3"/>
    <row r="740" customFormat="1" x14ac:dyDescent="0.3"/>
    <row r="741" customFormat="1" x14ac:dyDescent="0.3"/>
    <row r="742" customFormat="1" x14ac:dyDescent="0.3"/>
    <row r="743" customFormat="1" x14ac:dyDescent="0.3"/>
    <row r="744" customFormat="1" x14ac:dyDescent="0.3"/>
    <row r="745" customFormat="1" x14ac:dyDescent="0.3"/>
    <row r="746" customFormat="1" x14ac:dyDescent="0.3"/>
    <row r="747" customFormat="1" x14ac:dyDescent="0.3"/>
    <row r="748" customFormat="1" x14ac:dyDescent="0.3"/>
    <row r="749" customFormat="1" x14ac:dyDescent="0.3"/>
    <row r="750" customFormat="1" x14ac:dyDescent="0.3"/>
    <row r="751" customFormat="1" x14ac:dyDescent="0.3"/>
    <row r="752" customFormat="1" x14ac:dyDescent="0.3"/>
    <row r="753" customFormat="1" x14ac:dyDescent="0.3"/>
    <row r="754" customFormat="1" x14ac:dyDescent="0.3"/>
    <row r="755" customFormat="1" x14ac:dyDescent="0.3"/>
    <row r="756" customFormat="1" x14ac:dyDescent="0.3"/>
    <row r="757" customFormat="1" x14ac:dyDescent="0.3"/>
    <row r="758" customFormat="1" x14ac:dyDescent="0.3"/>
    <row r="759" customFormat="1" x14ac:dyDescent="0.3"/>
    <row r="760" customFormat="1" x14ac:dyDescent="0.3"/>
    <row r="761" customFormat="1" x14ac:dyDescent="0.3"/>
    <row r="762" customFormat="1" x14ac:dyDescent="0.3"/>
    <row r="763" customFormat="1" x14ac:dyDescent="0.3"/>
    <row r="764" customFormat="1" x14ac:dyDescent="0.3"/>
    <row r="765" customFormat="1" x14ac:dyDescent="0.3"/>
    <row r="766" customFormat="1" x14ac:dyDescent="0.3"/>
    <row r="767" customFormat="1" x14ac:dyDescent="0.3"/>
    <row r="768" customFormat="1" x14ac:dyDescent="0.3"/>
    <row r="769" customFormat="1" x14ac:dyDescent="0.3"/>
    <row r="770" customFormat="1" x14ac:dyDescent="0.3"/>
    <row r="771" customFormat="1" x14ac:dyDescent="0.3"/>
    <row r="772" customFormat="1" x14ac:dyDescent="0.3"/>
    <row r="773" customFormat="1" x14ac:dyDescent="0.3"/>
    <row r="774" customFormat="1" x14ac:dyDescent="0.3"/>
    <row r="775" customFormat="1" x14ac:dyDescent="0.3"/>
    <row r="776" customFormat="1" x14ac:dyDescent="0.3"/>
    <row r="777" customFormat="1" x14ac:dyDescent="0.3"/>
    <row r="778" customFormat="1" x14ac:dyDescent="0.3"/>
    <row r="779" customFormat="1" x14ac:dyDescent="0.3"/>
    <row r="780" customFormat="1" x14ac:dyDescent="0.3"/>
    <row r="781" customFormat="1" x14ac:dyDescent="0.3"/>
    <row r="782" customFormat="1" x14ac:dyDescent="0.3"/>
    <row r="783" customFormat="1" x14ac:dyDescent="0.3"/>
    <row r="784" customFormat="1" x14ac:dyDescent="0.3"/>
    <row r="785" customFormat="1" x14ac:dyDescent="0.3"/>
    <row r="786" customFormat="1" x14ac:dyDescent="0.3"/>
    <row r="787" customFormat="1" x14ac:dyDescent="0.3"/>
    <row r="788" customFormat="1" x14ac:dyDescent="0.3"/>
    <row r="789" customFormat="1" x14ac:dyDescent="0.3"/>
    <row r="790" customFormat="1" x14ac:dyDescent="0.3"/>
    <row r="791" customFormat="1" x14ac:dyDescent="0.3"/>
    <row r="792" customFormat="1" x14ac:dyDescent="0.3"/>
    <row r="793" customFormat="1" x14ac:dyDescent="0.3"/>
    <row r="794" customFormat="1" x14ac:dyDescent="0.3"/>
    <row r="795" customFormat="1" x14ac:dyDescent="0.3"/>
    <row r="796" customFormat="1" x14ac:dyDescent="0.3"/>
    <row r="797" customFormat="1" x14ac:dyDescent="0.3"/>
    <row r="798" customFormat="1" x14ac:dyDescent="0.3"/>
    <row r="799" customFormat="1" x14ac:dyDescent="0.3"/>
    <row r="800" customFormat="1" x14ac:dyDescent="0.3"/>
    <row r="801" customFormat="1" x14ac:dyDescent="0.3"/>
    <row r="802" customFormat="1" x14ac:dyDescent="0.3"/>
    <row r="803" customFormat="1" x14ac:dyDescent="0.3"/>
    <row r="804" customFormat="1" x14ac:dyDescent="0.3"/>
    <row r="805" customFormat="1" x14ac:dyDescent="0.3"/>
    <row r="806" customFormat="1" x14ac:dyDescent="0.3"/>
    <row r="807" customFormat="1" x14ac:dyDescent="0.3"/>
    <row r="808" customFormat="1" x14ac:dyDescent="0.3"/>
    <row r="809" customFormat="1" x14ac:dyDescent="0.3"/>
    <row r="810" customFormat="1" x14ac:dyDescent="0.3"/>
    <row r="811" customFormat="1" x14ac:dyDescent="0.3"/>
    <row r="812" customFormat="1" x14ac:dyDescent="0.3"/>
    <row r="813" customFormat="1" x14ac:dyDescent="0.3"/>
    <row r="814" customFormat="1" x14ac:dyDescent="0.3"/>
    <row r="815" customFormat="1" x14ac:dyDescent="0.3"/>
    <row r="816" customFormat="1" x14ac:dyDescent="0.3"/>
    <row r="817" customFormat="1" x14ac:dyDescent="0.3"/>
    <row r="818" customFormat="1" x14ac:dyDescent="0.3"/>
    <row r="819" customFormat="1" x14ac:dyDescent="0.3"/>
    <row r="820" customFormat="1" x14ac:dyDescent="0.3"/>
    <row r="821" customFormat="1" x14ac:dyDescent="0.3"/>
    <row r="822" customFormat="1" x14ac:dyDescent="0.3"/>
    <row r="823" customFormat="1" x14ac:dyDescent="0.3"/>
    <row r="824" customFormat="1" x14ac:dyDescent="0.3"/>
    <row r="825" customFormat="1" x14ac:dyDescent="0.3"/>
    <row r="826" customFormat="1" x14ac:dyDescent="0.3"/>
    <row r="827" customFormat="1" x14ac:dyDescent="0.3"/>
    <row r="828" customFormat="1" x14ac:dyDescent="0.3"/>
    <row r="829" customFormat="1" x14ac:dyDescent="0.3"/>
    <row r="830" customFormat="1" x14ac:dyDescent="0.3"/>
    <row r="831" customFormat="1" x14ac:dyDescent="0.3"/>
    <row r="832" customFormat="1" x14ac:dyDescent="0.3"/>
    <row r="833" customFormat="1" x14ac:dyDescent="0.3"/>
    <row r="834" customFormat="1" x14ac:dyDescent="0.3"/>
    <row r="835" customFormat="1" x14ac:dyDescent="0.3"/>
    <row r="836" customFormat="1" x14ac:dyDescent="0.3"/>
    <row r="837" customFormat="1" x14ac:dyDescent="0.3"/>
    <row r="838" customFormat="1" x14ac:dyDescent="0.3"/>
    <row r="839" customFormat="1" x14ac:dyDescent="0.3"/>
    <row r="840" customFormat="1" x14ac:dyDescent="0.3"/>
    <row r="841" customFormat="1" x14ac:dyDescent="0.3"/>
    <row r="842" customFormat="1" x14ac:dyDescent="0.3"/>
    <row r="843" customFormat="1" x14ac:dyDescent="0.3"/>
    <row r="844" customFormat="1" x14ac:dyDescent="0.3"/>
    <row r="845" customFormat="1" x14ac:dyDescent="0.3"/>
    <row r="846" customFormat="1" x14ac:dyDescent="0.3"/>
    <row r="847" customFormat="1" x14ac:dyDescent="0.3"/>
    <row r="848" customFormat="1" x14ac:dyDescent="0.3"/>
    <row r="849" customFormat="1" x14ac:dyDescent="0.3"/>
    <row r="850" customFormat="1" x14ac:dyDescent="0.3"/>
    <row r="851" customFormat="1" x14ac:dyDescent="0.3"/>
    <row r="852" customFormat="1" x14ac:dyDescent="0.3"/>
    <row r="853" customFormat="1" x14ac:dyDescent="0.3"/>
    <row r="854" customFormat="1" x14ac:dyDescent="0.3"/>
    <row r="855" customFormat="1" x14ac:dyDescent="0.3"/>
    <row r="856" customFormat="1" x14ac:dyDescent="0.3"/>
    <row r="857" customFormat="1" x14ac:dyDescent="0.3"/>
    <row r="858" customFormat="1" x14ac:dyDescent="0.3"/>
    <row r="859" customFormat="1" x14ac:dyDescent="0.3"/>
    <row r="860" customFormat="1" x14ac:dyDescent="0.3"/>
    <row r="861" customFormat="1" x14ac:dyDescent="0.3"/>
    <row r="862" customFormat="1" x14ac:dyDescent="0.3"/>
    <row r="863" customFormat="1" x14ac:dyDescent="0.3"/>
    <row r="864" customFormat="1" x14ac:dyDescent="0.3"/>
    <row r="865" spans="2:37" x14ac:dyDescent="0.3">
      <c r="B865"/>
      <c r="C865"/>
      <c r="D865"/>
      <c r="E865"/>
      <c r="F865"/>
      <c r="G865"/>
      <c r="H865"/>
      <c r="I865"/>
      <c r="J865"/>
      <c r="K865"/>
      <c r="L865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  <c r="AD865"/>
      <c r="AE865"/>
      <c r="AF865"/>
      <c r="AG865"/>
      <c r="AH865"/>
      <c r="AI865"/>
      <c r="AJ865"/>
      <c r="AK865"/>
    </row>
    <row r="866" spans="2:37" x14ac:dyDescent="0.3">
      <c r="B866"/>
      <c r="C866"/>
      <c r="D866"/>
      <c r="E866"/>
      <c r="F866"/>
      <c r="G866"/>
      <c r="H866"/>
      <c r="I866"/>
      <c r="J866"/>
      <c r="K866"/>
      <c r="L866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  <c r="AD866"/>
      <c r="AE866"/>
      <c r="AF866"/>
      <c r="AG866"/>
      <c r="AH866"/>
      <c r="AI866"/>
      <c r="AJ866"/>
      <c r="AK866"/>
    </row>
    <row r="867" spans="2:37" x14ac:dyDescent="0.3">
      <c r="B867"/>
      <c r="C867"/>
      <c r="D867"/>
      <c r="E867"/>
      <c r="F867"/>
      <c r="G867"/>
      <c r="H867"/>
      <c r="I867"/>
      <c r="J867"/>
      <c r="K867"/>
      <c r="L867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  <c r="AD867"/>
      <c r="AE867"/>
      <c r="AF867"/>
      <c r="AG867"/>
      <c r="AH867"/>
      <c r="AI867"/>
      <c r="AJ867"/>
      <c r="AK867"/>
    </row>
    <row r="868" spans="2:37" x14ac:dyDescent="0.3">
      <c r="B868"/>
      <c r="C868"/>
      <c r="D868"/>
      <c r="E868"/>
      <c r="F868"/>
      <c r="G868"/>
      <c r="H868"/>
      <c r="I868"/>
      <c r="J868"/>
      <c r="K868"/>
      <c r="L868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  <c r="AD868"/>
      <c r="AE868"/>
      <c r="AF868"/>
      <c r="AG868"/>
      <c r="AH868"/>
      <c r="AI868"/>
      <c r="AJ868"/>
      <c r="AK868"/>
    </row>
    <row r="869" spans="2:37" x14ac:dyDescent="0.3">
      <c r="B869"/>
      <c r="C869"/>
      <c r="D869"/>
      <c r="E869"/>
      <c r="F869"/>
      <c r="G869"/>
      <c r="H869"/>
      <c r="I869"/>
      <c r="J869"/>
      <c r="K869"/>
      <c r="L869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  <c r="AD869"/>
      <c r="AE869"/>
      <c r="AF869"/>
      <c r="AG869"/>
      <c r="AH869"/>
      <c r="AI869"/>
      <c r="AJ869"/>
      <c r="AK869"/>
    </row>
    <row r="870" spans="2:37" x14ac:dyDescent="0.3">
      <c r="B870"/>
      <c r="C870"/>
      <c r="D870"/>
      <c r="E870"/>
      <c r="F870"/>
      <c r="G870"/>
      <c r="H870"/>
      <c r="I870"/>
      <c r="J870"/>
      <c r="K870"/>
      <c r="L870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  <c r="AD870"/>
      <c r="AE870"/>
      <c r="AF870"/>
      <c r="AG870"/>
      <c r="AH870"/>
      <c r="AI870"/>
      <c r="AJ870"/>
      <c r="AK870"/>
    </row>
    <row r="871" spans="2:37" x14ac:dyDescent="0.3">
      <c r="B871"/>
      <c r="C871"/>
      <c r="D871"/>
      <c r="E871"/>
      <c r="F871"/>
      <c r="G871"/>
      <c r="H871"/>
      <c r="I871"/>
      <c r="J871"/>
      <c r="K871"/>
      <c r="L871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  <c r="AD871"/>
      <c r="AE871"/>
      <c r="AF871"/>
      <c r="AG871"/>
      <c r="AH871"/>
      <c r="AI871"/>
      <c r="AJ871"/>
      <c r="AK871"/>
    </row>
    <row r="872" spans="2:37" x14ac:dyDescent="0.3">
      <c r="B872"/>
      <c r="C872"/>
      <c r="D872"/>
      <c r="E872"/>
      <c r="F872"/>
      <c r="G872"/>
      <c r="H872"/>
      <c r="I872"/>
      <c r="J872"/>
      <c r="K872"/>
      <c r="L872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  <c r="AD872"/>
      <c r="AE872"/>
      <c r="AF872"/>
      <c r="AG872"/>
      <c r="AH872"/>
      <c r="AI872"/>
      <c r="AJ872"/>
      <c r="AK872"/>
    </row>
    <row r="873" spans="2:37" x14ac:dyDescent="0.3">
      <c r="B873"/>
      <c r="C873"/>
      <c r="D873"/>
      <c r="E873"/>
      <c r="F873"/>
      <c r="G873"/>
      <c r="H873"/>
      <c r="I873"/>
      <c r="J873"/>
      <c r="K873"/>
      <c r="L873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  <c r="AD873"/>
      <c r="AE873"/>
      <c r="AF873"/>
      <c r="AG873"/>
      <c r="AH873"/>
      <c r="AI873"/>
      <c r="AJ873"/>
      <c r="AK873"/>
    </row>
    <row r="874" spans="2:37" x14ac:dyDescent="0.3">
      <c r="B874"/>
      <c r="C874"/>
      <c r="D874"/>
      <c r="E874"/>
      <c r="F874"/>
      <c r="G874"/>
      <c r="K874"/>
      <c r="L874"/>
      <c r="M874"/>
    </row>
    <row r="875" spans="2:37" x14ac:dyDescent="0.3">
      <c r="B875"/>
      <c r="C875"/>
      <c r="D875"/>
      <c r="E875"/>
      <c r="F875"/>
      <c r="G875"/>
      <c r="K875"/>
      <c r="L875"/>
      <c r="M875"/>
    </row>
    <row r="876" spans="2:37" x14ac:dyDescent="0.3">
      <c r="B876"/>
      <c r="C876"/>
      <c r="D876"/>
      <c r="E876"/>
      <c r="F876"/>
      <c r="G876"/>
      <c r="K876"/>
      <c r="L876"/>
      <c r="M876"/>
    </row>
    <row r="877" spans="2:37" x14ac:dyDescent="0.3">
      <c r="B877"/>
      <c r="C877"/>
      <c r="D877"/>
      <c r="E877"/>
      <c r="F877"/>
      <c r="G877"/>
      <c r="K877"/>
      <c r="L877"/>
      <c r="M877"/>
    </row>
    <row r="878" spans="2:37" x14ac:dyDescent="0.3">
      <c r="B878"/>
      <c r="C878"/>
      <c r="D878"/>
      <c r="E878"/>
      <c r="F878"/>
      <c r="G878"/>
      <c r="K878"/>
      <c r="L878"/>
      <c r="M878"/>
    </row>
    <row r="879" spans="2:37" x14ac:dyDescent="0.3">
      <c r="B879"/>
      <c r="C879"/>
      <c r="D879"/>
      <c r="E879"/>
      <c r="F879"/>
      <c r="G879"/>
      <c r="K879"/>
      <c r="L879"/>
      <c r="M879"/>
    </row>
    <row r="880" spans="2:37" x14ac:dyDescent="0.3">
      <c r="B880"/>
      <c r="C880"/>
      <c r="D880"/>
      <c r="E880"/>
      <c r="F880"/>
      <c r="G880"/>
      <c r="K880"/>
      <c r="L880"/>
      <c r="M880"/>
    </row>
    <row r="881" spans="2:13" x14ac:dyDescent="0.3">
      <c r="B881"/>
      <c r="C881"/>
      <c r="D881"/>
      <c r="E881"/>
      <c r="F881"/>
      <c r="G881"/>
      <c r="K881"/>
      <c r="L881"/>
      <c r="M881"/>
    </row>
    <row r="882" spans="2:13" x14ac:dyDescent="0.3">
      <c r="B882"/>
      <c r="C882"/>
      <c r="D882"/>
      <c r="E882"/>
      <c r="F882"/>
      <c r="G882"/>
      <c r="K882"/>
      <c r="L882"/>
      <c r="M882"/>
    </row>
    <row r="883" spans="2:13" x14ac:dyDescent="0.3">
      <c r="B883"/>
      <c r="C883"/>
      <c r="D883"/>
      <c r="E883"/>
      <c r="F883"/>
      <c r="G883"/>
      <c r="K883"/>
      <c r="L883"/>
      <c r="M883"/>
    </row>
    <row r="884" spans="2:13" x14ac:dyDescent="0.3">
      <c r="B884"/>
      <c r="C884"/>
      <c r="D884"/>
      <c r="E884"/>
      <c r="F884"/>
      <c r="G884"/>
      <c r="K884"/>
      <c r="L884"/>
      <c r="M884"/>
    </row>
    <row r="885" spans="2:13" x14ac:dyDescent="0.3">
      <c r="B885"/>
      <c r="C885"/>
      <c r="D885"/>
      <c r="E885"/>
      <c r="F885"/>
      <c r="G885"/>
      <c r="K885"/>
      <c r="L885"/>
      <c r="M885"/>
    </row>
    <row r="886" spans="2:13" x14ac:dyDescent="0.3">
      <c r="B886"/>
      <c r="C886"/>
      <c r="D886"/>
      <c r="E886"/>
      <c r="F886"/>
      <c r="G886"/>
      <c r="K886"/>
      <c r="L886"/>
      <c r="M886"/>
    </row>
    <row r="887" spans="2:13" x14ac:dyDescent="0.3">
      <c r="B887"/>
      <c r="C887"/>
      <c r="D887"/>
      <c r="E887"/>
      <c r="F887"/>
      <c r="G887"/>
      <c r="K887"/>
      <c r="L887"/>
      <c r="M887"/>
    </row>
    <row r="888" spans="2:13" x14ac:dyDescent="0.3">
      <c r="B888"/>
      <c r="C888"/>
      <c r="D888"/>
      <c r="E888"/>
      <c r="F888"/>
      <c r="G888"/>
      <c r="K888"/>
      <c r="L888"/>
      <c r="M888"/>
    </row>
    <row r="889" spans="2:13" x14ac:dyDescent="0.3">
      <c r="B889"/>
      <c r="C889"/>
      <c r="D889"/>
      <c r="E889"/>
      <c r="F889"/>
      <c r="G889"/>
      <c r="K889"/>
      <c r="L889"/>
      <c r="M889"/>
    </row>
    <row r="890" spans="2:13" x14ac:dyDescent="0.3">
      <c r="B890"/>
      <c r="C890"/>
      <c r="D890"/>
      <c r="E890"/>
      <c r="F890"/>
      <c r="G890"/>
      <c r="K890"/>
      <c r="L890"/>
      <c r="M890"/>
    </row>
    <row r="891" spans="2:13" x14ac:dyDescent="0.3">
      <c r="B891"/>
      <c r="C891"/>
      <c r="D891"/>
      <c r="E891"/>
      <c r="F891"/>
      <c r="G891"/>
      <c r="K891"/>
      <c r="L891"/>
      <c r="M891"/>
    </row>
    <row r="892" spans="2:13" x14ac:dyDescent="0.3">
      <c r="B892"/>
      <c r="C892"/>
      <c r="D892"/>
      <c r="E892"/>
      <c r="F892"/>
      <c r="G892"/>
      <c r="K892"/>
      <c r="L892"/>
      <c r="M892"/>
    </row>
    <row r="893" spans="2:13" x14ac:dyDescent="0.3">
      <c r="B893"/>
      <c r="C893"/>
      <c r="D893"/>
      <c r="E893"/>
      <c r="F893"/>
      <c r="G893"/>
      <c r="K893"/>
      <c r="L893"/>
      <c r="M893"/>
    </row>
    <row r="894" spans="2:13" x14ac:dyDescent="0.3">
      <c r="B894"/>
      <c r="C894"/>
      <c r="D894"/>
      <c r="E894"/>
      <c r="F894"/>
      <c r="G894"/>
      <c r="K894"/>
      <c r="L894"/>
      <c r="M894"/>
    </row>
    <row r="895" spans="2:13" x14ac:dyDescent="0.3">
      <c r="B895"/>
      <c r="C895"/>
      <c r="D895"/>
      <c r="E895"/>
      <c r="F895"/>
      <c r="G895"/>
      <c r="K895"/>
      <c r="L895"/>
      <c r="M895"/>
    </row>
    <row r="896" spans="2:13" x14ac:dyDescent="0.3">
      <c r="B896"/>
      <c r="C896"/>
      <c r="D896"/>
      <c r="E896"/>
      <c r="F896"/>
      <c r="G896"/>
      <c r="K896"/>
      <c r="L896"/>
      <c r="M896"/>
    </row>
    <row r="897" spans="2:13" x14ac:dyDescent="0.3">
      <c r="B897"/>
      <c r="C897"/>
      <c r="D897"/>
      <c r="E897"/>
      <c r="F897"/>
      <c r="G897"/>
      <c r="K897"/>
      <c r="L897"/>
      <c r="M897"/>
    </row>
    <row r="898" spans="2:13" x14ac:dyDescent="0.3">
      <c r="B898"/>
      <c r="C898"/>
      <c r="D898"/>
      <c r="E898"/>
      <c r="F898"/>
      <c r="G898"/>
      <c r="K898"/>
      <c r="L898"/>
      <c r="M898"/>
    </row>
    <row r="899" spans="2:13" x14ac:dyDescent="0.3">
      <c r="B899"/>
      <c r="C899"/>
      <c r="D899"/>
      <c r="E899"/>
      <c r="F899"/>
      <c r="G899"/>
      <c r="K899"/>
      <c r="L899"/>
      <c r="M899"/>
    </row>
    <row r="900" spans="2:13" x14ac:dyDescent="0.3">
      <c r="B900"/>
      <c r="C900"/>
      <c r="D900"/>
      <c r="E900"/>
      <c r="F900"/>
      <c r="G900"/>
      <c r="K900"/>
      <c r="L900"/>
      <c r="M900"/>
    </row>
    <row r="901" spans="2:13" x14ac:dyDescent="0.3">
      <c r="B901"/>
      <c r="C901"/>
      <c r="D901"/>
      <c r="E901"/>
      <c r="F901"/>
      <c r="G901"/>
      <c r="K901"/>
      <c r="L901"/>
      <c r="M901"/>
    </row>
    <row r="902" spans="2:13" x14ac:dyDescent="0.3">
      <c r="B902"/>
      <c r="C902"/>
      <c r="D902"/>
      <c r="E902"/>
      <c r="F902"/>
      <c r="G902"/>
      <c r="K902"/>
      <c r="L902"/>
      <c r="M902"/>
    </row>
    <row r="903" spans="2:13" x14ac:dyDescent="0.3">
      <c r="B903"/>
      <c r="C903"/>
      <c r="D903"/>
      <c r="E903"/>
      <c r="F903"/>
      <c r="G903"/>
      <c r="K903"/>
      <c r="L903"/>
      <c r="M903"/>
    </row>
    <row r="904" spans="2:13" x14ac:dyDescent="0.3">
      <c r="B904"/>
      <c r="C904"/>
      <c r="D904"/>
      <c r="E904"/>
      <c r="F904"/>
      <c r="G904"/>
      <c r="K904"/>
      <c r="L904"/>
      <c r="M904"/>
    </row>
    <row r="905" spans="2:13" x14ac:dyDescent="0.3">
      <c r="B905"/>
      <c r="C905"/>
      <c r="D905"/>
      <c r="E905"/>
      <c r="F905"/>
      <c r="G905"/>
      <c r="K905"/>
      <c r="L905"/>
      <c r="M905"/>
    </row>
    <row r="906" spans="2:13" x14ac:dyDescent="0.3">
      <c r="B906"/>
      <c r="C906"/>
      <c r="D906"/>
      <c r="E906"/>
      <c r="F906"/>
      <c r="G906"/>
      <c r="K906"/>
      <c r="L906"/>
      <c r="M906"/>
    </row>
    <row r="907" spans="2:13" x14ac:dyDescent="0.3">
      <c r="B907"/>
      <c r="C907"/>
      <c r="D907"/>
      <c r="E907"/>
      <c r="F907"/>
      <c r="G907"/>
      <c r="K907"/>
      <c r="L907"/>
      <c r="M907"/>
    </row>
    <row r="908" spans="2:13" x14ac:dyDescent="0.3">
      <c r="B908"/>
      <c r="C908"/>
      <c r="D908"/>
      <c r="E908"/>
      <c r="F908"/>
      <c r="G908"/>
      <c r="K908"/>
      <c r="L908"/>
      <c r="M908"/>
    </row>
    <row r="909" spans="2:13" x14ac:dyDescent="0.3">
      <c r="B909"/>
      <c r="C909"/>
      <c r="D909"/>
      <c r="E909"/>
      <c r="F909"/>
      <c r="G909"/>
      <c r="K909"/>
      <c r="L909"/>
      <c r="M909"/>
    </row>
    <row r="910" spans="2:13" x14ac:dyDescent="0.3">
      <c r="B910"/>
      <c r="C910"/>
      <c r="D910"/>
      <c r="E910"/>
      <c r="F910"/>
      <c r="G910"/>
      <c r="K910"/>
      <c r="L910"/>
      <c r="M910"/>
    </row>
    <row r="911" spans="2:13" x14ac:dyDescent="0.3">
      <c r="B911"/>
      <c r="C911"/>
      <c r="D911"/>
      <c r="E911"/>
      <c r="F911"/>
      <c r="G911"/>
      <c r="K911"/>
      <c r="L911"/>
      <c r="M911"/>
    </row>
    <row r="912" spans="2:13" x14ac:dyDescent="0.3">
      <c r="B912"/>
      <c r="C912"/>
      <c r="D912"/>
      <c r="E912"/>
      <c r="F912"/>
      <c r="G912"/>
      <c r="K912"/>
      <c r="L912"/>
      <c r="M912"/>
    </row>
    <row r="913" spans="2:13" x14ac:dyDescent="0.3">
      <c r="B913"/>
      <c r="C913"/>
      <c r="D913"/>
      <c r="E913"/>
      <c r="F913"/>
      <c r="G913"/>
      <c r="K913"/>
      <c r="L913"/>
      <c r="M913"/>
    </row>
    <row r="914" spans="2:13" x14ac:dyDescent="0.3">
      <c r="B914"/>
      <c r="C914"/>
      <c r="D914"/>
      <c r="E914"/>
      <c r="F914"/>
      <c r="G914"/>
      <c r="K914"/>
      <c r="L914"/>
      <c r="M914"/>
    </row>
    <row r="915" spans="2:13" x14ac:dyDescent="0.3">
      <c r="B915"/>
      <c r="C915"/>
      <c r="D915"/>
      <c r="E915"/>
      <c r="F915"/>
      <c r="G915"/>
      <c r="K915"/>
      <c r="L915"/>
      <c r="M915"/>
    </row>
    <row r="916" spans="2:13" x14ac:dyDescent="0.3">
      <c r="B916"/>
      <c r="C916"/>
      <c r="D916"/>
      <c r="E916"/>
      <c r="F916"/>
      <c r="G916"/>
      <c r="K916"/>
      <c r="L916"/>
      <c r="M916"/>
    </row>
    <row r="917" spans="2:13" x14ac:dyDescent="0.3">
      <c r="B917"/>
      <c r="C917"/>
      <c r="D917"/>
      <c r="E917"/>
      <c r="F917"/>
      <c r="G917"/>
      <c r="K917"/>
      <c r="L917"/>
      <c r="M917"/>
    </row>
    <row r="918" spans="2:13" x14ac:dyDescent="0.3">
      <c r="B918"/>
      <c r="C918"/>
      <c r="D918"/>
      <c r="E918"/>
      <c r="F918"/>
      <c r="G918"/>
      <c r="K918"/>
      <c r="L918"/>
      <c r="M918"/>
    </row>
    <row r="919" spans="2:13" x14ac:dyDescent="0.3">
      <c r="B919"/>
      <c r="C919"/>
      <c r="D919"/>
      <c r="E919"/>
      <c r="F919"/>
      <c r="G919"/>
      <c r="K919"/>
      <c r="L919"/>
      <c r="M919"/>
    </row>
    <row r="920" spans="2:13" x14ac:dyDescent="0.3">
      <c r="B920"/>
      <c r="C920"/>
      <c r="D920"/>
      <c r="E920"/>
      <c r="F920"/>
      <c r="G920"/>
      <c r="K920"/>
      <c r="L920"/>
      <c r="M920"/>
    </row>
    <row r="921" spans="2:13" x14ac:dyDescent="0.3">
      <c r="B921"/>
      <c r="C921"/>
      <c r="D921"/>
      <c r="E921"/>
      <c r="F921"/>
      <c r="G921"/>
      <c r="K921"/>
      <c r="L921"/>
      <c r="M921"/>
    </row>
    <row r="922" spans="2:13" x14ac:dyDescent="0.3">
      <c r="B922"/>
      <c r="C922"/>
      <c r="D922"/>
      <c r="E922"/>
      <c r="F922"/>
      <c r="G922"/>
      <c r="K922"/>
      <c r="L922"/>
      <c r="M922"/>
    </row>
    <row r="923" spans="2:13" x14ac:dyDescent="0.3">
      <c r="B923"/>
      <c r="C923"/>
      <c r="D923"/>
      <c r="E923"/>
      <c r="F923"/>
      <c r="G923"/>
      <c r="K923"/>
      <c r="L923"/>
      <c r="M923"/>
    </row>
    <row r="924" spans="2:13" x14ac:dyDescent="0.3">
      <c r="B924"/>
      <c r="C924"/>
      <c r="D924"/>
      <c r="E924"/>
      <c r="F924"/>
      <c r="G924"/>
      <c r="K924"/>
      <c r="L924"/>
      <c r="M924"/>
    </row>
    <row r="925" spans="2:13" x14ac:dyDescent="0.3">
      <c r="B925"/>
      <c r="C925"/>
      <c r="D925"/>
      <c r="E925"/>
      <c r="F925"/>
      <c r="G925"/>
      <c r="K925"/>
      <c r="L925"/>
      <c r="M925"/>
    </row>
    <row r="926" spans="2:13" x14ac:dyDescent="0.3">
      <c r="B926"/>
      <c r="C926"/>
      <c r="D926"/>
      <c r="E926"/>
      <c r="F926"/>
      <c r="G926"/>
      <c r="K926"/>
      <c r="L926"/>
      <c r="M926"/>
    </row>
    <row r="927" spans="2:13" x14ac:dyDescent="0.3">
      <c r="B927"/>
      <c r="C927"/>
      <c r="D927"/>
      <c r="E927"/>
      <c r="F927"/>
      <c r="G927"/>
      <c r="K927"/>
      <c r="L927"/>
      <c r="M927"/>
    </row>
    <row r="928" spans="2:13" x14ac:dyDescent="0.3">
      <c r="B928"/>
      <c r="C928"/>
      <c r="D928"/>
      <c r="E928"/>
      <c r="F928"/>
      <c r="G928"/>
      <c r="K928"/>
      <c r="L928"/>
      <c r="M928"/>
    </row>
    <row r="929" spans="2:13" x14ac:dyDescent="0.3">
      <c r="B929"/>
      <c r="C929"/>
      <c r="D929"/>
      <c r="E929"/>
      <c r="F929"/>
      <c r="G929"/>
      <c r="K929"/>
      <c r="L929"/>
      <c r="M929"/>
    </row>
    <row r="930" spans="2:13" x14ac:dyDescent="0.3">
      <c r="B930"/>
      <c r="C930"/>
      <c r="D930"/>
      <c r="E930"/>
      <c r="F930"/>
      <c r="G930"/>
      <c r="K930"/>
      <c r="L930"/>
      <c r="M930"/>
    </row>
    <row r="931" spans="2:13" x14ac:dyDescent="0.3">
      <c r="B931"/>
      <c r="C931"/>
      <c r="D931"/>
      <c r="E931"/>
      <c r="F931"/>
      <c r="G931"/>
      <c r="K931"/>
      <c r="L931"/>
      <c r="M931"/>
    </row>
    <row r="932" spans="2:13" x14ac:dyDescent="0.3">
      <c r="B932"/>
      <c r="C932"/>
      <c r="D932"/>
      <c r="E932"/>
      <c r="F932"/>
      <c r="G932"/>
      <c r="K932"/>
      <c r="L932"/>
      <c r="M932"/>
    </row>
    <row r="933" spans="2:13" x14ac:dyDescent="0.3">
      <c r="B933"/>
      <c r="C933"/>
      <c r="D933"/>
      <c r="E933"/>
      <c r="F933"/>
      <c r="G933"/>
      <c r="K933"/>
      <c r="L933"/>
      <c r="M933"/>
    </row>
    <row r="934" spans="2:13" x14ac:dyDescent="0.3">
      <c r="B934"/>
      <c r="C934"/>
      <c r="D934"/>
      <c r="E934"/>
      <c r="F934"/>
      <c r="G934"/>
      <c r="K934"/>
      <c r="L934"/>
      <c r="M934"/>
    </row>
    <row r="935" spans="2:13" x14ac:dyDescent="0.3">
      <c r="B935"/>
      <c r="C935"/>
      <c r="D935"/>
      <c r="E935"/>
      <c r="F935"/>
      <c r="G935"/>
      <c r="K935"/>
      <c r="L935"/>
      <c r="M935"/>
    </row>
    <row r="936" spans="2:13" x14ac:dyDescent="0.3">
      <c r="B936"/>
      <c r="C936"/>
      <c r="D936"/>
      <c r="E936"/>
      <c r="F936"/>
      <c r="G936"/>
      <c r="K936"/>
      <c r="L936"/>
      <c r="M936"/>
    </row>
    <row r="937" spans="2:13" x14ac:dyDescent="0.3">
      <c r="B937"/>
      <c r="C937"/>
      <c r="D937"/>
      <c r="E937"/>
      <c r="F937"/>
      <c r="G937"/>
      <c r="K937"/>
      <c r="L937"/>
      <c r="M937"/>
    </row>
    <row r="938" spans="2:13" x14ac:dyDescent="0.3">
      <c r="B938"/>
      <c r="C938"/>
      <c r="D938"/>
      <c r="E938"/>
      <c r="F938"/>
      <c r="G938"/>
      <c r="K938"/>
      <c r="L938"/>
      <c r="M938"/>
    </row>
    <row r="939" spans="2:13" x14ac:dyDescent="0.3">
      <c r="B939"/>
      <c r="C939"/>
      <c r="D939"/>
      <c r="E939"/>
      <c r="F939"/>
      <c r="G939"/>
      <c r="K939"/>
      <c r="L939"/>
      <c r="M939"/>
    </row>
    <row r="940" spans="2:13" x14ac:dyDescent="0.3">
      <c r="B940"/>
      <c r="C940"/>
      <c r="D940"/>
      <c r="E940"/>
      <c r="F940"/>
      <c r="G940"/>
      <c r="K940"/>
      <c r="L940"/>
      <c r="M940"/>
    </row>
    <row r="941" spans="2:13" x14ac:dyDescent="0.3">
      <c r="B941"/>
      <c r="C941"/>
      <c r="D941"/>
      <c r="E941"/>
      <c r="F941"/>
      <c r="G941"/>
      <c r="K941"/>
      <c r="L941"/>
      <c r="M941"/>
    </row>
    <row r="942" spans="2:13" x14ac:dyDescent="0.3">
      <c r="B942"/>
      <c r="C942"/>
      <c r="D942"/>
      <c r="E942"/>
      <c r="F942"/>
      <c r="G942"/>
      <c r="K942"/>
      <c r="L942"/>
      <c r="M942"/>
    </row>
    <row r="943" spans="2:13" x14ac:dyDescent="0.3">
      <c r="B943"/>
      <c r="C943"/>
      <c r="D943"/>
      <c r="E943"/>
      <c r="F943"/>
      <c r="G943"/>
      <c r="K943"/>
      <c r="L943"/>
      <c r="M943"/>
    </row>
    <row r="944" spans="2:13" x14ac:dyDescent="0.3">
      <c r="B944"/>
      <c r="C944"/>
      <c r="D944"/>
      <c r="E944"/>
      <c r="F944"/>
      <c r="G944"/>
      <c r="K944"/>
      <c r="L944"/>
      <c r="M944"/>
    </row>
    <row r="945" spans="2:13" x14ac:dyDescent="0.3">
      <c r="B945"/>
      <c r="C945"/>
      <c r="D945"/>
      <c r="E945"/>
      <c r="F945"/>
      <c r="G945"/>
      <c r="K945"/>
      <c r="L945"/>
      <c r="M945"/>
    </row>
    <row r="946" spans="2:13" x14ac:dyDescent="0.3">
      <c r="B946"/>
      <c r="C946"/>
      <c r="D946"/>
      <c r="E946"/>
      <c r="F946"/>
      <c r="G946"/>
      <c r="K946"/>
      <c r="L946"/>
      <c r="M946"/>
    </row>
    <row r="947" spans="2:13" x14ac:dyDescent="0.3">
      <c r="B947"/>
      <c r="C947"/>
      <c r="D947"/>
      <c r="E947"/>
      <c r="F947"/>
      <c r="G947"/>
      <c r="K947"/>
      <c r="L947"/>
      <c r="M947"/>
    </row>
    <row r="948" spans="2:13" x14ac:dyDescent="0.3">
      <c r="B948"/>
      <c r="C948"/>
      <c r="D948"/>
      <c r="E948"/>
      <c r="F948"/>
      <c r="G948"/>
      <c r="K948"/>
      <c r="L948"/>
      <c r="M948"/>
    </row>
    <row r="949" spans="2:13" x14ac:dyDescent="0.3">
      <c r="B949"/>
      <c r="C949"/>
      <c r="D949"/>
      <c r="E949"/>
      <c r="F949"/>
      <c r="G949"/>
      <c r="K949"/>
      <c r="L949"/>
      <c r="M949"/>
    </row>
    <row r="950" spans="2:13" x14ac:dyDescent="0.3">
      <c r="B950"/>
      <c r="C950"/>
      <c r="D950"/>
      <c r="E950"/>
      <c r="F950"/>
      <c r="G950"/>
      <c r="K950"/>
      <c r="L950"/>
      <c r="M950"/>
    </row>
    <row r="951" spans="2:13" x14ac:dyDescent="0.3">
      <c r="B951"/>
      <c r="C951"/>
      <c r="D951"/>
      <c r="E951"/>
      <c r="F951"/>
      <c r="G951"/>
      <c r="K951"/>
      <c r="L951"/>
      <c r="M951"/>
    </row>
    <row r="952" spans="2:13" x14ac:dyDescent="0.3">
      <c r="B952"/>
      <c r="C952"/>
      <c r="D952"/>
      <c r="E952"/>
      <c r="F952"/>
      <c r="G952"/>
      <c r="K952"/>
      <c r="L952"/>
      <c r="M952"/>
    </row>
    <row r="953" spans="2:13" x14ac:dyDescent="0.3">
      <c r="B953"/>
      <c r="C953"/>
      <c r="D953"/>
      <c r="E953"/>
      <c r="F953"/>
      <c r="G953"/>
      <c r="K953"/>
      <c r="L953"/>
      <c r="M953"/>
    </row>
    <row r="954" spans="2:13" x14ac:dyDescent="0.3">
      <c r="B954"/>
      <c r="C954"/>
      <c r="D954"/>
      <c r="E954"/>
      <c r="F954"/>
      <c r="G954"/>
      <c r="K954"/>
      <c r="L954"/>
      <c r="M954"/>
    </row>
    <row r="955" spans="2:13" x14ac:dyDescent="0.3">
      <c r="B955"/>
      <c r="C955"/>
      <c r="D955"/>
      <c r="E955"/>
      <c r="F955"/>
      <c r="G955"/>
      <c r="K955"/>
      <c r="L955"/>
      <c r="M955"/>
    </row>
    <row r="956" spans="2:13" x14ac:dyDescent="0.3">
      <c r="B956"/>
      <c r="C956"/>
      <c r="D956"/>
      <c r="E956"/>
      <c r="F956"/>
      <c r="G956"/>
      <c r="K956"/>
      <c r="L956"/>
      <c r="M956"/>
    </row>
    <row r="957" spans="2:13" x14ac:dyDescent="0.3">
      <c r="B957"/>
      <c r="C957"/>
      <c r="D957"/>
      <c r="E957"/>
      <c r="F957"/>
      <c r="G957"/>
      <c r="K957"/>
      <c r="L957"/>
      <c r="M957"/>
    </row>
    <row r="958" spans="2:13" x14ac:dyDescent="0.3">
      <c r="B958"/>
      <c r="C958"/>
      <c r="D958"/>
      <c r="E958"/>
      <c r="F958"/>
      <c r="G958"/>
      <c r="K958"/>
      <c r="L958"/>
      <c r="M958"/>
    </row>
    <row r="959" spans="2:13" x14ac:dyDescent="0.3">
      <c r="B959"/>
      <c r="C959"/>
      <c r="D959"/>
      <c r="E959"/>
      <c r="F959"/>
      <c r="G959"/>
      <c r="K959"/>
      <c r="L959"/>
      <c r="M959"/>
    </row>
    <row r="960" spans="2:13" x14ac:dyDescent="0.3">
      <c r="B960"/>
      <c r="C960"/>
      <c r="D960"/>
      <c r="E960"/>
      <c r="F960"/>
      <c r="G960"/>
      <c r="K960"/>
      <c r="L960"/>
      <c r="M960"/>
    </row>
    <row r="961" spans="2:13" x14ac:dyDescent="0.3">
      <c r="B961"/>
      <c r="C961"/>
      <c r="D961"/>
      <c r="E961"/>
      <c r="F961"/>
      <c r="G961"/>
      <c r="K961"/>
      <c r="L961"/>
      <c r="M961"/>
    </row>
    <row r="962" spans="2:13" x14ac:dyDescent="0.3">
      <c r="B962"/>
      <c r="C962"/>
      <c r="D962"/>
      <c r="E962"/>
      <c r="F962"/>
      <c r="G962"/>
      <c r="K962"/>
      <c r="L962"/>
      <c r="M962"/>
    </row>
    <row r="963" spans="2:13" x14ac:dyDescent="0.3">
      <c r="B963"/>
      <c r="C963"/>
      <c r="D963"/>
      <c r="E963"/>
      <c r="F963"/>
      <c r="G963"/>
      <c r="K963"/>
      <c r="L963"/>
      <c r="M963"/>
    </row>
    <row r="964" spans="2:13" x14ac:dyDescent="0.3">
      <c r="B964"/>
      <c r="C964"/>
      <c r="D964"/>
      <c r="E964"/>
      <c r="F964"/>
      <c r="G964"/>
      <c r="K964"/>
      <c r="L964"/>
      <c r="M964"/>
    </row>
    <row r="965" spans="2:13" x14ac:dyDescent="0.3">
      <c r="B965"/>
      <c r="C965"/>
      <c r="D965"/>
      <c r="E965"/>
      <c r="F965"/>
      <c r="G965"/>
      <c r="K965"/>
      <c r="L965"/>
      <c r="M965"/>
    </row>
    <row r="966" spans="2:13" x14ac:dyDescent="0.3">
      <c r="B966"/>
      <c r="C966"/>
      <c r="D966"/>
      <c r="E966"/>
      <c r="F966"/>
      <c r="G966"/>
      <c r="K966"/>
      <c r="L966"/>
      <c r="M966"/>
    </row>
    <row r="967" spans="2:13" x14ac:dyDescent="0.3">
      <c r="B967"/>
      <c r="C967"/>
      <c r="D967"/>
      <c r="E967"/>
      <c r="F967"/>
      <c r="G967"/>
      <c r="K967"/>
      <c r="L967"/>
      <c r="M967"/>
    </row>
    <row r="968" spans="2:13" x14ac:dyDescent="0.3">
      <c r="B968"/>
      <c r="C968"/>
      <c r="D968"/>
      <c r="E968"/>
      <c r="F968"/>
      <c r="G968"/>
      <c r="K968"/>
      <c r="L968"/>
      <c r="M968"/>
    </row>
    <row r="969" spans="2:13" x14ac:dyDescent="0.3">
      <c r="B969"/>
      <c r="C969"/>
      <c r="D969"/>
      <c r="E969"/>
      <c r="F969"/>
      <c r="G969"/>
      <c r="K969"/>
      <c r="L969"/>
      <c r="M969"/>
    </row>
    <row r="970" spans="2:13" x14ac:dyDescent="0.3">
      <c r="B970"/>
      <c r="C970"/>
      <c r="D970"/>
      <c r="E970"/>
      <c r="F970"/>
      <c r="G970"/>
      <c r="K970"/>
      <c r="L970"/>
      <c r="M970"/>
    </row>
    <row r="971" spans="2:13" x14ac:dyDescent="0.3">
      <c r="B971"/>
      <c r="C971"/>
      <c r="D971"/>
      <c r="E971"/>
      <c r="F971"/>
      <c r="G971"/>
      <c r="K971"/>
      <c r="L971"/>
      <c r="M971"/>
    </row>
    <row r="972" spans="2:13" x14ac:dyDescent="0.3">
      <c r="B972"/>
      <c r="C972"/>
      <c r="D972"/>
      <c r="E972"/>
      <c r="F972"/>
      <c r="G972"/>
      <c r="K972"/>
      <c r="L972"/>
      <c r="M972"/>
    </row>
    <row r="973" spans="2:13" x14ac:dyDescent="0.3">
      <c r="B973"/>
      <c r="C973"/>
      <c r="D973"/>
      <c r="E973"/>
      <c r="F973"/>
      <c r="G973"/>
      <c r="K973"/>
      <c r="L973"/>
      <c r="M973"/>
    </row>
    <row r="974" spans="2:13" x14ac:dyDescent="0.3">
      <c r="B974"/>
      <c r="C974"/>
      <c r="D974"/>
      <c r="E974"/>
      <c r="F974"/>
      <c r="G974"/>
      <c r="K974"/>
      <c r="L974"/>
      <c r="M974"/>
    </row>
    <row r="975" spans="2:13" x14ac:dyDescent="0.3">
      <c r="B975"/>
      <c r="C975"/>
      <c r="D975"/>
      <c r="E975"/>
      <c r="F975"/>
      <c r="G975"/>
      <c r="K975"/>
      <c r="L975"/>
      <c r="M975"/>
    </row>
    <row r="976" spans="2:13" x14ac:dyDescent="0.3">
      <c r="B976"/>
      <c r="C976"/>
      <c r="D976"/>
      <c r="E976"/>
      <c r="F976"/>
      <c r="G976"/>
      <c r="K976"/>
      <c r="L976"/>
      <c r="M976"/>
    </row>
    <row r="977" spans="2:13" x14ac:dyDescent="0.3">
      <c r="B977"/>
      <c r="C977"/>
      <c r="D977"/>
      <c r="E977"/>
      <c r="F977"/>
      <c r="G977"/>
      <c r="K977"/>
      <c r="L977"/>
      <c r="M977"/>
    </row>
    <row r="978" spans="2:13" x14ac:dyDescent="0.3">
      <c r="B978"/>
      <c r="C978"/>
      <c r="D978"/>
      <c r="E978"/>
      <c r="F978"/>
      <c r="G978"/>
      <c r="K978"/>
      <c r="L978"/>
      <c r="M978"/>
    </row>
    <row r="979" spans="2:13" x14ac:dyDescent="0.3">
      <c r="B979"/>
      <c r="C979"/>
      <c r="D979"/>
      <c r="E979"/>
      <c r="F979"/>
      <c r="G979"/>
      <c r="K979"/>
      <c r="L979"/>
      <c r="M979"/>
    </row>
    <row r="980" spans="2:13" x14ac:dyDescent="0.3">
      <c r="B980"/>
      <c r="C980"/>
      <c r="D980"/>
      <c r="E980"/>
      <c r="F980"/>
      <c r="G980"/>
      <c r="K980"/>
      <c r="L980"/>
      <c r="M980"/>
    </row>
    <row r="981" spans="2:13" x14ac:dyDescent="0.3">
      <c r="B981"/>
      <c r="C981"/>
      <c r="D981"/>
      <c r="E981"/>
      <c r="F981"/>
      <c r="G981"/>
      <c r="K981"/>
      <c r="L981"/>
      <c r="M981"/>
    </row>
    <row r="982" spans="2:13" x14ac:dyDescent="0.3">
      <c r="B982"/>
      <c r="C982"/>
      <c r="D982"/>
      <c r="E982"/>
      <c r="F982"/>
      <c r="G982"/>
      <c r="K982"/>
      <c r="L982"/>
      <c r="M982"/>
    </row>
    <row r="983" spans="2:13" x14ac:dyDescent="0.3">
      <c r="B983"/>
      <c r="C983"/>
      <c r="D983"/>
      <c r="E983"/>
      <c r="F983"/>
      <c r="G983"/>
      <c r="K983"/>
      <c r="L983"/>
      <c r="M983"/>
    </row>
    <row r="984" spans="2:13" x14ac:dyDescent="0.3">
      <c r="B984"/>
      <c r="C984"/>
      <c r="D984"/>
      <c r="E984"/>
      <c r="F984"/>
      <c r="G984"/>
      <c r="K984"/>
      <c r="L984"/>
      <c r="M984"/>
    </row>
    <row r="985" spans="2:13" x14ac:dyDescent="0.3">
      <c r="B985"/>
      <c r="C985"/>
      <c r="D985"/>
      <c r="E985"/>
      <c r="F985"/>
      <c r="G985"/>
      <c r="K985"/>
      <c r="L985"/>
      <c r="M985"/>
    </row>
    <row r="986" spans="2:13" x14ac:dyDescent="0.3">
      <c r="B986"/>
      <c r="C986"/>
      <c r="D986"/>
      <c r="E986"/>
      <c r="F986"/>
      <c r="G986"/>
      <c r="K986"/>
      <c r="L986"/>
      <c r="M986"/>
    </row>
    <row r="987" spans="2:13" x14ac:dyDescent="0.3">
      <c r="B987"/>
      <c r="C987"/>
      <c r="D987"/>
      <c r="E987"/>
      <c r="F987"/>
      <c r="G987"/>
      <c r="K987"/>
      <c r="L987"/>
      <c r="M987"/>
    </row>
    <row r="988" spans="2:13" x14ac:dyDescent="0.3">
      <c r="B988"/>
      <c r="C988"/>
      <c r="D988"/>
      <c r="E988"/>
      <c r="F988"/>
      <c r="G988"/>
      <c r="K988"/>
      <c r="L988"/>
      <c r="M988"/>
    </row>
    <row r="989" spans="2:13" x14ac:dyDescent="0.3">
      <c r="B989"/>
      <c r="C989"/>
      <c r="D989"/>
      <c r="E989"/>
      <c r="F989"/>
      <c r="G989"/>
      <c r="K989"/>
      <c r="L989"/>
      <c r="M989"/>
    </row>
    <row r="990" spans="2:13" x14ac:dyDescent="0.3">
      <c r="B990"/>
      <c r="C990"/>
      <c r="D990"/>
      <c r="E990"/>
      <c r="F990"/>
      <c r="G990"/>
      <c r="K990"/>
      <c r="L990"/>
      <c r="M990"/>
    </row>
    <row r="991" spans="2:13" x14ac:dyDescent="0.3">
      <c r="B991"/>
      <c r="C991"/>
      <c r="D991"/>
      <c r="E991"/>
      <c r="F991"/>
      <c r="G991"/>
      <c r="K991"/>
      <c r="L991"/>
      <c r="M991"/>
    </row>
    <row r="992" spans="2:13" x14ac:dyDescent="0.3">
      <c r="B992"/>
      <c r="C992"/>
      <c r="D992"/>
      <c r="E992"/>
      <c r="F992"/>
      <c r="G992"/>
      <c r="K992"/>
      <c r="L992"/>
      <c r="M992"/>
    </row>
    <row r="993" spans="2:13" x14ac:dyDescent="0.3">
      <c r="B993"/>
      <c r="C993"/>
      <c r="D993"/>
      <c r="E993"/>
      <c r="F993"/>
      <c r="G993"/>
      <c r="K993"/>
      <c r="L993"/>
      <c r="M993"/>
    </row>
    <row r="994" spans="2:13" x14ac:dyDescent="0.3">
      <c r="B994"/>
      <c r="C994"/>
      <c r="D994"/>
      <c r="E994"/>
      <c r="F994"/>
      <c r="G994"/>
      <c r="K994"/>
      <c r="L994"/>
      <c r="M994"/>
    </row>
    <row r="995" spans="2:13" x14ac:dyDescent="0.3">
      <c r="B995"/>
      <c r="C995"/>
      <c r="D995"/>
      <c r="E995"/>
      <c r="F995"/>
      <c r="G995"/>
      <c r="K995"/>
      <c r="L995"/>
      <c r="M995"/>
    </row>
    <row r="996" spans="2:13" x14ac:dyDescent="0.3">
      <c r="B996"/>
      <c r="C996"/>
      <c r="D996"/>
      <c r="E996"/>
      <c r="F996"/>
      <c r="G996"/>
      <c r="K996"/>
      <c r="L996"/>
      <c r="M996"/>
    </row>
    <row r="997" spans="2:13" x14ac:dyDescent="0.3">
      <c r="B997"/>
      <c r="C997"/>
      <c r="D997"/>
      <c r="E997"/>
      <c r="F997"/>
      <c r="G997"/>
      <c r="K997"/>
      <c r="L997"/>
      <c r="M997"/>
    </row>
    <row r="998" spans="2:13" x14ac:dyDescent="0.3">
      <c r="B998"/>
      <c r="C998"/>
      <c r="D998"/>
      <c r="E998"/>
      <c r="F998"/>
      <c r="G998"/>
      <c r="K998"/>
      <c r="L998"/>
      <c r="M998"/>
    </row>
    <row r="999" spans="2:13" x14ac:dyDescent="0.3">
      <c r="B999"/>
      <c r="C999"/>
      <c r="D999"/>
      <c r="E999"/>
      <c r="F999"/>
      <c r="G999"/>
      <c r="K999"/>
      <c r="L999"/>
      <c r="M999"/>
    </row>
    <row r="1000" spans="2:13" x14ac:dyDescent="0.3">
      <c r="B1000"/>
      <c r="C1000"/>
      <c r="D1000"/>
      <c r="E1000"/>
      <c r="F1000"/>
      <c r="G1000"/>
      <c r="K1000"/>
      <c r="L1000"/>
      <c r="M1000"/>
    </row>
    <row r="1001" spans="2:13" x14ac:dyDescent="0.3">
      <c r="B1001"/>
      <c r="C1001"/>
      <c r="D1001"/>
      <c r="E1001"/>
      <c r="F1001"/>
      <c r="G1001"/>
      <c r="K1001"/>
      <c r="L1001"/>
      <c r="M1001"/>
    </row>
    <row r="1002" spans="2:13" x14ac:dyDescent="0.3">
      <c r="B1002"/>
      <c r="C1002"/>
      <c r="D1002"/>
      <c r="E1002"/>
      <c r="F1002"/>
      <c r="G1002"/>
      <c r="K1002"/>
      <c r="L1002"/>
      <c r="M1002"/>
    </row>
    <row r="1003" spans="2:13" x14ac:dyDescent="0.3">
      <c r="B1003"/>
      <c r="C1003"/>
      <c r="D1003"/>
      <c r="E1003"/>
      <c r="F1003"/>
      <c r="G1003"/>
      <c r="K1003"/>
      <c r="L1003"/>
      <c r="M1003"/>
    </row>
    <row r="1004" spans="2:13" x14ac:dyDescent="0.3">
      <c r="B1004"/>
      <c r="C1004"/>
      <c r="D1004"/>
      <c r="E1004"/>
      <c r="F1004"/>
      <c r="G1004"/>
      <c r="K1004"/>
      <c r="L1004"/>
      <c r="M1004"/>
    </row>
    <row r="1005" spans="2:13" x14ac:dyDescent="0.3">
      <c r="B1005"/>
      <c r="C1005"/>
      <c r="D1005"/>
      <c r="E1005"/>
      <c r="F1005"/>
      <c r="G1005"/>
      <c r="K1005"/>
      <c r="L1005"/>
      <c r="M1005"/>
    </row>
    <row r="1006" spans="2:13" x14ac:dyDescent="0.3">
      <c r="B1006"/>
      <c r="C1006"/>
      <c r="D1006"/>
      <c r="E1006"/>
      <c r="F1006"/>
      <c r="G1006"/>
      <c r="K1006"/>
      <c r="L1006"/>
      <c r="M1006"/>
    </row>
    <row r="1007" spans="2:13" x14ac:dyDescent="0.3">
      <c r="B1007"/>
      <c r="C1007"/>
      <c r="D1007"/>
      <c r="E1007"/>
      <c r="F1007"/>
      <c r="G1007"/>
      <c r="K1007"/>
      <c r="L1007"/>
      <c r="M1007"/>
    </row>
    <row r="1008" spans="2:13" x14ac:dyDescent="0.3">
      <c r="B1008"/>
      <c r="C1008"/>
      <c r="D1008"/>
      <c r="E1008"/>
      <c r="F1008"/>
      <c r="G1008"/>
      <c r="K1008"/>
      <c r="L1008"/>
      <c r="M1008"/>
    </row>
    <row r="1009" spans="2:13" x14ac:dyDescent="0.3">
      <c r="B1009"/>
      <c r="C1009"/>
      <c r="D1009"/>
      <c r="E1009"/>
      <c r="F1009"/>
      <c r="G1009"/>
      <c r="K1009"/>
      <c r="L1009"/>
      <c r="M1009"/>
    </row>
    <row r="1010" spans="2:13" x14ac:dyDescent="0.3">
      <c r="B1010"/>
      <c r="C1010"/>
      <c r="D1010"/>
      <c r="E1010"/>
      <c r="F1010"/>
      <c r="G1010"/>
      <c r="K1010"/>
      <c r="L1010"/>
      <c r="M1010"/>
    </row>
    <row r="1011" spans="2:13" x14ac:dyDescent="0.3">
      <c r="B1011"/>
      <c r="C1011"/>
      <c r="D1011"/>
      <c r="E1011"/>
      <c r="F1011"/>
      <c r="G1011"/>
      <c r="K1011"/>
      <c r="L1011"/>
      <c r="M1011"/>
    </row>
    <row r="1012" spans="2:13" x14ac:dyDescent="0.3">
      <c r="B1012"/>
      <c r="C1012"/>
      <c r="D1012"/>
      <c r="E1012"/>
      <c r="F1012"/>
      <c r="G1012"/>
      <c r="K1012"/>
      <c r="L1012"/>
      <c r="M1012"/>
    </row>
    <row r="1013" spans="2:13" x14ac:dyDescent="0.3">
      <c r="B1013"/>
      <c r="C1013"/>
      <c r="D1013"/>
      <c r="E1013"/>
      <c r="F1013"/>
      <c r="G1013"/>
      <c r="K1013"/>
      <c r="L1013"/>
      <c r="M1013"/>
    </row>
    <row r="1014" spans="2:13" x14ac:dyDescent="0.3">
      <c r="B1014"/>
      <c r="C1014"/>
      <c r="D1014"/>
      <c r="E1014"/>
      <c r="F1014"/>
      <c r="G1014"/>
      <c r="K1014"/>
      <c r="L1014"/>
      <c r="M1014"/>
    </row>
    <row r="1015" spans="2:13" x14ac:dyDescent="0.3">
      <c r="B1015"/>
      <c r="C1015"/>
      <c r="D1015"/>
      <c r="E1015"/>
      <c r="F1015"/>
      <c r="G1015"/>
      <c r="K1015"/>
      <c r="L1015"/>
      <c r="M1015"/>
    </row>
    <row r="1016" spans="2:13" x14ac:dyDescent="0.3">
      <c r="B1016"/>
      <c r="C1016"/>
      <c r="D1016"/>
      <c r="E1016"/>
      <c r="F1016"/>
      <c r="G1016"/>
      <c r="K1016"/>
      <c r="L1016"/>
      <c r="M1016"/>
    </row>
    <row r="1017" spans="2:13" x14ac:dyDescent="0.3">
      <c r="B1017"/>
      <c r="C1017"/>
      <c r="D1017"/>
      <c r="E1017"/>
      <c r="F1017"/>
      <c r="G1017"/>
      <c r="K1017"/>
      <c r="L1017"/>
      <c r="M1017"/>
    </row>
    <row r="1018" spans="2:13" x14ac:dyDescent="0.3">
      <c r="B1018"/>
      <c r="C1018"/>
      <c r="D1018"/>
      <c r="E1018"/>
      <c r="F1018"/>
      <c r="G1018"/>
      <c r="K1018"/>
      <c r="L1018"/>
      <c r="M1018"/>
    </row>
    <row r="1019" spans="2:13" x14ac:dyDescent="0.3">
      <c r="B1019"/>
      <c r="C1019"/>
      <c r="D1019"/>
      <c r="E1019"/>
      <c r="F1019"/>
      <c r="G1019"/>
      <c r="K1019"/>
      <c r="L1019"/>
      <c r="M1019"/>
    </row>
    <row r="1020" spans="2:13" x14ac:dyDescent="0.3">
      <c r="B1020"/>
      <c r="C1020"/>
      <c r="D1020"/>
      <c r="E1020"/>
      <c r="F1020"/>
      <c r="G1020"/>
      <c r="K1020"/>
      <c r="L1020"/>
      <c r="M1020"/>
    </row>
    <row r="1021" spans="2:13" x14ac:dyDescent="0.3">
      <c r="B1021"/>
      <c r="C1021"/>
      <c r="D1021"/>
      <c r="E1021"/>
      <c r="F1021"/>
      <c r="G1021"/>
      <c r="K1021"/>
      <c r="L1021"/>
      <c r="M1021"/>
    </row>
    <row r="1022" spans="2:13" x14ac:dyDescent="0.3">
      <c r="B1022"/>
      <c r="C1022"/>
      <c r="D1022"/>
      <c r="E1022"/>
      <c r="F1022"/>
      <c r="G1022"/>
      <c r="K1022"/>
      <c r="L1022"/>
      <c r="M1022"/>
    </row>
    <row r="1023" spans="2:13" x14ac:dyDescent="0.3">
      <c r="B1023"/>
      <c r="C1023"/>
      <c r="D1023"/>
      <c r="E1023"/>
      <c r="F1023"/>
      <c r="G1023"/>
      <c r="K1023"/>
      <c r="L1023"/>
      <c r="M1023"/>
    </row>
    <row r="1024" spans="2:13" x14ac:dyDescent="0.3">
      <c r="B1024"/>
      <c r="C1024"/>
      <c r="D1024"/>
      <c r="E1024"/>
      <c r="F1024"/>
      <c r="G1024"/>
      <c r="K1024"/>
      <c r="L1024"/>
      <c r="M1024"/>
    </row>
    <row r="1025" spans="2:13" x14ac:dyDescent="0.3">
      <c r="B1025"/>
      <c r="C1025"/>
      <c r="D1025"/>
      <c r="E1025"/>
      <c r="F1025"/>
      <c r="G1025"/>
      <c r="K1025"/>
      <c r="L1025"/>
      <c r="M1025"/>
    </row>
    <row r="1026" spans="2:13" x14ac:dyDescent="0.3">
      <c r="B1026"/>
      <c r="C1026"/>
      <c r="D1026"/>
      <c r="E1026"/>
      <c r="F1026"/>
      <c r="G1026"/>
      <c r="K1026"/>
      <c r="L1026"/>
      <c r="M1026"/>
    </row>
    <row r="1027" spans="2:13" x14ac:dyDescent="0.3">
      <c r="B1027"/>
      <c r="C1027"/>
      <c r="D1027"/>
      <c r="E1027"/>
      <c r="F1027"/>
      <c r="G1027"/>
      <c r="K1027"/>
      <c r="L1027"/>
      <c r="M1027"/>
    </row>
    <row r="1028" spans="2:13" x14ac:dyDescent="0.3">
      <c r="B1028"/>
      <c r="C1028"/>
      <c r="D1028"/>
      <c r="E1028"/>
      <c r="F1028"/>
      <c r="G1028"/>
      <c r="K1028"/>
      <c r="L1028"/>
      <c r="M1028"/>
    </row>
    <row r="1029" spans="2:13" x14ac:dyDescent="0.3">
      <c r="B1029"/>
      <c r="C1029"/>
      <c r="D1029"/>
      <c r="E1029"/>
      <c r="F1029"/>
      <c r="G1029"/>
      <c r="K1029"/>
      <c r="L1029"/>
      <c r="M1029"/>
    </row>
    <row r="1030" spans="2:13" x14ac:dyDescent="0.3">
      <c r="B1030"/>
      <c r="C1030"/>
      <c r="D1030"/>
      <c r="E1030"/>
      <c r="F1030"/>
      <c r="G1030"/>
      <c r="K1030"/>
      <c r="L1030"/>
      <c r="M1030"/>
    </row>
    <row r="1031" spans="2:13" x14ac:dyDescent="0.3">
      <c r="B1031"/>
      <c r="C1031"/>
      <c r="D1031"/>
      <c r="E1031"/>
      <c r="F1031"/>
      <c r="G1031"/>
      <c r="K1031"/>
      <c r="L1031"/>
      <c r="M1031"/>
    </row>
    <row r="1032" spans="2:13" x14ac:dyDescent="0.3">
      <c r="B1032"/>
      <c r="C1032"/>
      <c r="D1032"/>
      <c r="E1032"/>
      <c r="F1032"/>
      <c r="G1032"/>
      <c r="K1032"/>
      <c r="L1032"/>
      <c r="M1032"/>
    </row>
    <row r="1033" spans="2:13" x14ac:dyDescent="0.3">
      <c r="B1033"/>
      <c r="C1033"/>
      <c r="D1033"/>
      <c r="E1033"/>
      <c r="F1033"/>
      <c r="G1033"/>
      <c r="K1033"/>
      <c r="L1033"/>
      <c r="M1033"/>
    </row>
    <row r="1034" spans="2:13" x14ac:dyDescent="0.3">
      <c r="B1034"/>
      <c r="C1034"/>
      <c r="D1034"/>
      <c r="E1034"/>
      <c r="F1034"/>
      <c r="G1034"/>
      <c r="K1034"/>
      <c r="L1034"/>
      <c r="M1034"/>
    </row>
    <row r="1035" spans="2:13" x14ac:dyDescent="0.3">
      <c r="B1035"/>
      <c r="C1035"/>
      <c r="D1035"/>
      <c r="E1035"/>
      <c r="F1035"/>
      <c r="G1035"/>
      <c r="K1035"/>
      <c r="L1035"/>
      <c r="M1035"/>
    </row>
    <row r="1036" spans="2:13" x14ac:dyDescent="0.3">
      <c r="B1036"/>
      <c r="C1036"/>
      <c r="D1036"/>
      <c r="E1036"/>
      <c r="F1036"/>
      <c r="G1036"/>
      <c r="K1036"/>
      <c r="L1036"/>
      <c r="M1036"/>
    </row>
    <row r="1037" spans="2:13" x14ac:dyDescent="0.3">
      <c r="B1037"/>
      <c r="C1037"/>
      <c r="D1037"/>
      <c r="E1037"/>
      <c r="F1037"/>
      <c r="G1037"/>
      <c r="K1037"/>
      <c r="L1037"/>
      <c r="M1037"/>
    </row>
    <row r="1038" spans="2:13" x14ac:dyDescent="0.3">
      <c r="B1038"/>
      <c r="C1038"/>
      <c r="D1038"/>
      <c r="E1038"/>
      <c r="F1038"/>
      <c r="G1038"/>
      <c r="K1038"/>
      <c r="L1038"/>
      <c r="M1038"/>
    </row>
    <row r="1039" spans="2:13" x14ac:dyDescent="0.3">
      <c r="B1039"/>
      <c r="C1039"/>
      <c r="D1039"/>
      <c r="E1039"/>
      <c r="F1039"/>
      <c r="G1039"/>
      <c r="K1039"/>
      <c r="L1039"/>
      <c r="M1039"/>
    </row>
    <row r="1040" spans="2:13" x14ac:dyDescent="0.3">
      <c r="B1040"/>
      <c r="C1040"/>
      <c r="D1040"/>
      <c r="E1040"/>
      <c r="F1040"/>
      <c r="G1040"/>
      <c r="K1040"/>
      <c r="L1040"/>
      <c r="M1040"/>
    </row>
    <row r="1041" spans="2:13" x14ac:dyDescent="0.3">
      <c r="B1041"/>
      <c r="C1041"/>
      <c r="D1041"/>
      <c r="E1041"/>
      <c r="F1041"/>
      <c r="G1041"/>
      <c r="K1041"/>
      <c r="L1041"/>
      <c r="M1041"/>
    </row>
    <row r="1042" spans="2:13" x14ac:dyDescent="0.3">
      <c r="B1042"/>
      <c r="C1042"/>
      <c r="D1042"/>
      <c r="E1042"/>
      <c r="F1042"/>
      <c r="G1042"/>
      <c r="K1042"/>
      <c r="L1042"/>
      <c r="M1042"/>
    </row>
    <row r="1043" spans="2:13" x14ac:dyDescent="0.3">
      <c r="B1043"/>
      <c r="C1043"/>
      <c r="D1043"/>
      <c r="E1043"/>
      <c r="F1043"/>
      <c r="G1043"/>
      <c r="K1043"/>
      <c r="L1043"/>
      <c r="M1043"/>
    </row>
    <row r="1044" spans="2:13" x14ac:dyDescent="0.3">
      <c r="B1044"/>
      <c r="C1044"/>
      <c r="D1044"/>
      <c r="E1044"/>
      <c r="F1044"/>
      <c r="G1044"/>
      <c r="K1044"/>
      <c r="L1044"/>
      <c r="M1044"/>
    </row>
    <row r="1045" spans="2:13" x14ac:dyDescent="0.3">
      <c r="B1045"/>
      <c r="C1045"/>
      <c r="D1045"/>
      <c r="E1045"/>
      <c r="F1045"/>
      <c r="G1045"/>
      <c r="K1045"/>
      <c r="L1045"/>
      <c r="M1045"/>
    </row>
    <row r="1046" spans="2:13" x14ac:dyDescent="0.3">
      <c r="B1046"/>
      <c r="C1046"/>
      <c r="D1046"/>
      <c r="E1046"/>
      <c r="F1046"/>
      <c r="G1046"/>
      <c r="K1046"/>
      <c r="L1046"/>
      <c r="M1046"/>
    </row>
    <row r="1047" spans="2:13" x14ac:dyDescent="0.3">
      <c r="B1047"/>
      <c r="C1047"/>
      <c r="D1047"/>
      <c r="E1047"/>
      <c r="F1047"/>
      <c r="G1047"/>
      <c r="K1047"/>
      <c r="L1047"/>
      <c r="M1047"/>
    </row>
    <row r="1048" spans="2:13" x14ac:dyDescent="0.3">
      <c r="B1048"/>
      <c r="C1048"/>
      <c r="D1048"/>
      <c r="E1048"/>
      <c r="F1048"/>
      <c r="G1048"/>
      <c r="K1048"/>
      <c r="L1048"/>
      <c r="M1048"/>
    </row>
    <row r="1049" spans="2:13" x14ac:dyDescent="0.3">
      <c r="B1049"/>
      <c r="C1049"/>
      <c r="D1049"/>
      <c r="E1049"/>
      <c r="F1049"/>
      <c r="G1049"/>
      <c r="K1049"/>
      <c r="L1049"/>
      <c r="M1049"/>
    </row>
    <row r="1050" spans="2:13" x14ac:dyDescent="0.3">
      <c r="B1050"/>
      <c r="C1050"/>
      <c r="D1050"/>
      <c r="E1050"/>
      <c r="F1050"/>
      <c r="G1050"/>
      <c r="K1050"/>
      <c r="L1050"/>
      <c r="M1050"/>
    </row>
    <row r="1051" spans="2:13" x14ac:dyDescent="0.3">
      <c r="B1051"/>
      <c r="C1051"/>
      <c r="D1051"/>
      <c r="E1051"/>
      <c r="F1051"/>
      <c r="G1051"/>
      <c r="K1051"/>
      <c r="L1051"/>
      <c r="M1051"/>
    </row>
    <row r="1052" spans="2:13" x14ac:dyDescent="0.3">
      <c r="B1052"/>
      <c r="C1052"/>
      <c r="D1052"/>
      <c r="E1052"/>
      <c r="F1052"/>
      <c r="G1052"/>
      <c r="K1052"/>
      <c r="L1052"/>
      <c r="M1052"/>
    </row>
    <row r="1053" spans="2:13" x14ac:dyDescent="0.3">
      <c r="B1053"/>
      <c r="C1053"/>
      <c r="D1053"/>
      <c r="E1053"/>
      <c r="F1053"/>
      <c r="G1053"/>
      <c r="K1053"/>
      <c r="L1053"/>
      <c r="M1053"/>
    </row>
    <row r="1054" spans="2:13" x14ac:dyDescent="0.3">
      <c r="B1054"/>
      <c r="C1054"/>
      <c r="D1054"/>
      <c r="E1054"/>
      <c r="F1054"/>
      <c r="G1054"/>
      <c r="K1054"/>
      <c r="L1054"/>
      <c r="M1054"/>
    </row>
    <row r="1055" spans="2:13" x14ac:dyDescent="0.3">
      <c r="B1055"/>
      <c r="C1055"/>
      <c r="D1055"/>
      <c r="E1055"/>
      <c r="F1055"/>
      <c r="G1055"/>
      <c r="K1055"/>
      <c r="L1055"/>
      <c r="M1055"/>
    </row>
    <row r="1056" spans="2:13" x14ac:dyDescent="0.3">
      <c r="B1056"/>
      <c r="C1056"/>
      <c r="D1056"/>
      <c r="E1056"/>
      <c r="F1056"/>
      <c r="G1056"/>
      <c r="K1056"/>
      <c r="L1056"/>
      <c r="M1056"/>
    </row>
    <row r="1057" spans="2:13" x14ac:dyDescent="0.3">
      <c r="B1057"/>
      <c r="C1057"/>
      <c r="D1057"/>
      <c r="E1057"/>
      <c r="F1057"/>
      <c r="G1057"/>
      <c r="K1057"/>
      <c r="L1057"/>
      <c r="M1057"/>
    </row>
    <row r="1058" spans="2:13" x14ac:dyDescent="0.3">
      <c r="B1058"/>
      <c r="C1058"/>
      <c r="D1058"/>
      <c r="E1058"/>
      <c r="F1058"/>
      <c r="G1058"/>
      <c r="K1058"/>
      <c r="L1058"/>
      <c r="M1058"/>
    </row>
    <row r="1059" spans="2:13" x14ac:dyDescent="0.3">
      <c r="B1059"/>
      <c r="C1059"/>
      <c r="D1059"/>
      <c r="E1059"/>
      <c r="F1059"/>
      <c r="G1059"/>
      <c r="K1059"/>
      <c r="L1059"/>
      <c r="M1059"/>
    </row>
    <row r="1060" spans="2:13" x14ac:dyDescent="0.3">
      <c r="B1060"/>
      <c r="C1060"/>
      <c r="D1060"/>
      <c r="E1060"/>
      <c r="F1060"/>
      <c r="G1060"/>
      <c r="K1060"/>
      <c r="L1060"/>
      <c r="M1060"/>
    </row>
    <row r="1061" spans="2:13" x14ac:dyDescent="0.3">
      <c r="B1061"/>
      <c r="C1061"/>
      <c r="D1061"/>
      <c r="E1061"/>
      <c r="F1061"/>
      <c r="G1061"/>
      <c r="K1061"/>
      <c r="L1061"/>
      <c r="M1061"/>
    </row>
    <row r="1062" spans="2:13" x14ac:dyDescent="0.3">
      <c r="B1062"/>
      <c r="C1062"/>
      <c r="D1062"/>
      <c r="E1062"/>
      <c r="F1062"/>
      <c r="G1062"/>
      <c r="K1062"/>
      <c r="L1062"/>
      <c r="M1062"/>
    </row>
    <row r="1063" spans="2:13" x14ac:dyDescent="0.3">
      <c r="B1063"/>
      <c r="C1063"/>
      <c r="D1063"/>
      <c r="E1063"/>
      <c r="F1063"/>
      <c r="G1063"/>
      <c r="K1063"/>
      <c r="L1063"/>
      <c r="M1063"/>
    </row>
    <row r="1064" spans="2:13" x14ac:dyDescent="0.3">
      <c r="B1064"/>
      <c r="C1064"/>
      <c r="D1064"/>
      <c r="E1064"/>
      <c r="F1064"/>
      <c r="G1064"/>
      <c r="K1064"/>
      <c r="L1064"/>
      <c r="M1064"/>
    </row>
    <row r="1065" spans="2:13" x14ac:dyDescent="0.3">
      <c r="B1065"/>
      <c r="C1065"/>
      <c r="D1065"/>
      <c r="E1065"/>
      <c r="F1065"/>
      <c r="G1065"/>
      <c r="K1065"/>
      <c r="L1065"/>
      <c r="M1065"/>
    </row>
    <row r="1066" spans="2:13" x14ac:dyDescent="0.3">
      <c r="B1066"/>
      <c r="C1066"/>
      <c r="D1066"/>
      <c r="E1066"/>
      <c r="F1066"/>
      <c r="G1066"/>
      <c r="K1066"/>
      <c r="L1066"/>
      <c r="M1066"/>
    </row>
    <row r="1067" spans="2:13" x14ac:dyDescent="0.3">
      <c r="B1067"/>
      <c r="C1067"/>
      <c r="D1067"/>
      <c r="E1067"/>
      <c r="F1067"/>
      <c r="G1067"/>
      <c r="K1067"/>
      <c r="L1067"/>
      <c r="M1067"/>
    </row>
    <row r="1068" spans="2:13" x14ac:dyDescent="0.3">
      <c r="B1068"/>
      <c r="C1068"/>
      <c r="D1068"/>
      <c r="E1068"/>
      <c r="F1068"/>
      <c r="G1068"/>
      <c r="K1068"/>
      <c r="L1068"/>
      <c r="M1068"/>
    </row>
    <row r="1069" spans="2:13" x14ac:dyDescent="0.3">
      <c r="B1069"/>
      <c r="C1069"/>
      <c r="D1069"/>
      <c r="E1069"/>
      <c r="F1069"/>
      <c r="G1069"/>
      <c r="K1069"/>
      <c r="L1069"/>
      <c r="M1069"/>
    </row>
    <row r="1070" spans="2:13" x14ac:dyDescent="0.3">
      <c r="B1070"/>
      <c r="C1070"/>
      <c r="D1070"/>
      <c r="E1070"/>
      <c r="F1070"/>
      <c r="G1070"/>
      <c r="K1070"/>
      <c r="L1070"/>
      <c r="M1070"/>
    </row>
    <row r="1071" spans="2:13" x14ac:dyDescent="0.3">
      <c r="B1071"/>
      <c r="C1071"/>
      <c r="D1071"/>
      <c r="E1071"/>
      <c r="F1071"/>
      <c r="G1071"/>
      <c r="K1071"/>
      <c r="L1071"/>
      <c r="M1071"/>
    </row>
    <row r="1072" spans="2:13" x14ac:dyDescent="0.3">
      <c r="B1072"/>
      <c r="C1072"/>
      <c r="D1072"/>
      <c r="E1072"/>
      <c r="F1072"/>
      <c r="G1072"/>
      <c r="K1072"/>
      <c r="L1072"/>
      <c r="M1072"/>
    </row>
    <row r="1073" spans="2:13" x14ac:dyDescent="0.3">
      <c r="B1073"/>
      <c r="C1073"/>
      <c r="D1073"/>
      <c r="E1073"/>
      <c r="F1073"/>
      <c r="G1073"/>
      <c r="K1073"/>
      <c r="L1073"/>
      <c r="M1073"/>
    </row>
    <row r="1074" spans="2:13" x14ac:dyDescent="0.3">
      <c r="B1074"/>
      <c r="C1074"/>
      <c r="D1074"/>
      <c r="E1074"/>
      <c r="F1074"/>
      <c r="G1074"/>
      <c r="K1074"/>
      <c r="L1074"/>
      <c r="M1074"/>
    </row>
    <row r="1075" spans="2:13" x14ac:dyDescent="0.3">
      <c r="B1075"/>
      <c r="C1075"/>
      <c r="D1075"/>
      <c r="E1075"/>
      <c r="F1075"/>
      <c r="G1075"/>
      <c r="K1075"/>
      <c r="L1075"/>
      <c r="M1075"/>
    </row>
    <row r="1076" spans="2:13" x14ac:dyDescent="0.3">
      <c r="B1076"/>
      <c r="C1076"/>
      <c r="D1076"/>
      <c r="E1076"/>
      <c r="F1076"/>
      <c r="G1076"/>
      <c r="K1076"/>
      <c r="L1076"/>
      <c r="M1076"/>
    </row>
    <row r="1077" spans="2:13" x14ac:dyDescent="0.3">
      <c r="B1077"/>
      <c r="C1077"/>
      <c r="D1077"/>
      <c r="E1077"/>
      <c r="F1077"/>
      <c r="G1077"/>
      <c r="K1077"/>
      <c r="L1077"/>
      <c r="M1077"/>
    </row>
    <row r="1078" spans="2:13" x14ac:dyDescent="0.3">
      <c r="B1078"/>
      <c r="C1078"/>
      <c r="D1078"/>
      <c r="E1078"/>
      <c r="F1078"/>
      <c r="G1078"/>
      <c r="K1078"/>
      <c r="L1078"/>
      <c r="M1078"/>
    </row>
    <row r="1079" spans="2:13" x14ac:dyDescent="0.3">
      <c r="B1079"/>
      <c r="C1079"/>
      <c r="D1079"/>
      <c r="E1079"/>
      <c r="F1079"/>
      <c r="G1079"/>
      <c r="K1079"/>
      <c r="L1079"/>
      <c r="M1079"/>
    </row>
    <row r="1080" spans="2:13" x14ac:dyDescent="0.3">
      <c r="B1080"/>
      <c r="C1080"/>
      <c r="D1080"/>
      <c r="E1080"/>
      <c r="F1080"/>
      <c r="G1080"/>
      <c r="K1080"/>
      <c r="L1080"/>
      <c r="M1080"/>
    </row>
    <row r="1081" spans="2:13" x14ac:dyDescent="0.3">
      <c r="B1081"/>
      <c r="C1081"/>
      <c r="D1081"/>
      <c r="E1081"/>
      <c r="F1081"/>
      <c r="G1081"/>
      <c r="K1081"/>
      <c r="L1081"/>
      <c r="M1081"/>
    </row>
    <row r="1082" spans="2:13" x14ac:dyDescent="0.3">
      <c r="B1082"/>
      <c r="C1082"/>
      <c r="D1082"/>
      <c r="E1082"/>
      <c r="F1082"/>
      <c r="G1082"/>
      <c r="K1082"/>
      <c r="L1082"/>
      <c r="M1082"/>
    </row>
    <row r="1083" spans="2:13" x14ac:dyDescent="0.3">
      <c r="B1083"/>
      <c r="C1083"/>
      <c r="D1083"/>
      <c r="E1083"/>
      <c r="F1083"/>
      <c r="G1083"/>
      <c r="K1083"/>
      <c r="L1083"/>
      <c r="M1083"/>
    </row>
    <row r="1084" spans="2:13" x14ac:dyDescent="0.3">
      <c r="B1084"/>
      <c r="C1084"/>
      <c r="D1084"/>
      <c r="E1084"/>
      <c r="F1084"/>
      <c r="G1084"/>
      <c r="K1084"/>
      <c r="L1084"/>
      <c r="M1084"/>
    </row>
    <row r="1085" spans="2:13" x14ac:dyDescent="0.3">
      <c r="B1085"/>
      <c r="C1085"/>
      <c r="D1085"/>
      <c r="E1085"/>
      <c r="F1085"/>
      <c r="G1085"/>
      <c r="K1085"/>
      <c r="L1085"/>
      <c r="M1085"/>
    </row>
    <row r="1086" spans="2:13" x14ac:dyDescent="0.3">
      <c r="B1086"/>
      <c r="C1086"/>
      <c r="D1086"/>
      <c r="E1086"/>
      <c r="F1086"/>
      <c r="G1086"/>
      <c r="K1086"/>
      <c r="L1086"/>
      <c r="M1086"/>
    </row>
    <row r="1087" spans="2:13" x14ac:dyDescent="0.3">
      <c r="B1087"/>
      <c r="C1087"/>
      <c r="D1087"/>
      <c r="E1087"/>
      <c r="F1087"/>
      <c r="G1087"/>
      <c r="K1087"/>
      <c r="L1087"/>
      <c r="M1087"/>
    </row>
    <row r="1088" spans="2:13" x14ac:dyDescent="0.3">
      <c r="B1088"/>
      <c r="C1088"/>
      <c r="D1088"/>
      <c r="E1088"/>
      <c r="F1088"/>
      <c r="G1088"/>
      <c r="K1088"/>
      <c r="L1088"/>
      <c r="M1088"/>
    </row>
    <row r="1089" spans="2:13" x14ac:dyDescent="0.3">
      <c r="B1089"/>
      <c r="C1089"/>
      <c r="D1089"/>
      <c r="E1089"/>
      <c r="F1089"/>
      <c r="G1089"/>
      <c r="K1089"/>
      <c r="L1089"/>
      <c r="M1089"/>
    </row>
    <row r="1090" spans="2:13" x14ac:dyDescent="0.3">
      <c r="B1090"/>
      <c r="C1090"/>
      <c r="D1090"/>
      <c r="E1090"/>
      <c r="F1090"/>
      <c r="G1090"/>
      <c r="K1090"/>
      <c r="L1090"/>
      <c r="M1090"/>
    </row>
    <row r="1091" spans="2:13" x14ac:dyDescent="0.3">
      <c r="B1091"/>
      <c r="C1091"/>
      <c r="D1091"/>
      <c r="E1091"/>
      <c r="F1091"/>
      <c r="G1091"/>
      <c r="K1091"/>
      <c r="L1091"/>
      <c r="M1091"/>
    </row>
    <row r="1092" spans="2:13" x14ac:dyDescent="0.3">
      <c r="B1092"/>
      <c r="C1092"/>
      <c r="D1092"/>
      <c r="E1092"/>
      <c r="F1092"/>
      <c r="G1092"/>
      <c r="K1092"/>
      <c r="L1092"/>
      <c r="M1092"/>
    </row>
    <row r="1093" spans="2:13" x14ac:dyDescent="0.3">
      <c r="B1093"/>
      <c r="C1093"/>
      <c r="D1093"/>
      <c r="E1093"/>
      <c r="F1093"/>
      <c r="G1093"/>
      <c r="K1093"/>
      <c r="L1093"/>
      <c r="M1093"/>
    </row>
    <row r="1094" spans="2:13" x14ac:dyDescent="0.3">
      <c r="B1094"/>
      <c r="C1094"/>
      <c r="D1094"/>
      <c r="E1094"/>
      <c r="F1094"/>
      <c r="G1094"/>
      <c r="K1094"/>
      <c r="L1094"/>
      <c r="M1094"/>
    </row>
    <row r="1095" spans="2:13" x14ac:dyDescent="0.3">
      <c r="B1095"/>
      <c r="C1095"/>
      <c r="D1095"/>
      <c r="E1095"/>
      <c r="F1095"/>
      <c r="G1095"/>
      <c r="K1095"/>
      <c r="L1095"/>
      <c r="M1095"/>
    </row>
    <row r="1096" spans="2:13" x14ac:dyDescent="0.3">
      <c r="B1096"/>
      <c r="C1096"/>
      <c r="D1096"/>
      <c r="E1096"/>
      <c r="F1096"/>
      <c r="G1096"/>
      <c r="K1096"/>
      <c r="L1096"/>
      <c r="M1096"/>
    </row>
    <row r="1097" spans="2:13" x14ac:dyDescent="0.3">
      <c r="B1097"/>
      <c r="C1097"/>
      <c r="D1097"/>
      <c r="E1097"/>
      <c r="F1097"/>
      <c r="G1097"/>
      <c r="K1097"/>
      <c r="L1097"/>
      <c r="M1097"/>
    </row>
    <row r="1098" spans="2:13" x14ac:dyDescent="0.3">
      <c r="B1098"/>
      <c r="C1098"/>
      <c r="D1098"/>
      <c r="E1098"/>
      <c r="F1098"/>
      <c r="G1098"/>
      <c r="K1098"/>
      <c r="L1098"/>
      <c r="M1098"/>
    </row>
    <row r="1099" spans="2:13" x14ac:dyDescent="0.3">
      <c r="B1099"/>
      <c r="C1099"/>
      <c r="D1099"/>
      <c r="E1099"/>
      <c r="F1099"/>
      <c r="G1099"/>
      <c r="K1099"/>
      <c r="L1099"/>
      <c r="M1099"/>
    </row>
    <row r="1100" spans="2:13" x14ac:dyDescent="0.3">
      <c r="B1100"/>
      <c r="C1100"/>
      <c r="D1100"/>
      <c r="E1100"/>
      <c r="F1100"/>
      <c r="G1100"/>
      <c r="K1100"/>
      <c r="L1100"/>
      <c r="M1100"/>
    </row>
    <row r="1101" spans="2:13" x14ac:dyDescent="0.3">
      <c r="B1101"/>
      <c r="C1101"/>
      <c r="D1101"/>
      <c r="E1101"/>
      <c r="F1101"/>
      <c r="G1101"/>
      <c r="K1101"/>
      <c r="L1101"/>
      <c r="M1101"/>
    </row>
    <row r="1102" spans="2:13" x14ac:dyDescent="0.3">
      <c r="B1102"/>
      <c r="C1102"/>
      <c r="D1102"/>
      <c r="E1102"/>
      <c r="F1102"/>
      <c r="G1102"/>
      <c r="K1102"/>
      <c r="L1102"/>
      <c r="M1102"/>
    </row>
    <row r="1103" spans="2:13" x14ac:dyDescent="0.3">
      <c r="B1103"/>
      <c r="C1103"/>
      <c r="D1103"/>
      <c r="E1103"/>
      <c r="F1103"/>
      <c r="G1103"/>
      <c r="K1103"/>
      <c r="L1103"/>
      <c r="M1103"/>
    </row>
    <row r="1104" spans="2:13" x14ac:dyDescent="0.3">
      <c r="B1104"/>
      <c r="C1104"/>
      <c r="D1104"/>
      <c r="E1104"/>
      <c r="F1104"/>
      <c r="G1104"/>
      <c r="K1104"/>
      <c r="L1104"/>
      <c r="M1104"/>
    </row>
    <row r="1105" spans="2:13" x14ac:dyDescent="0.3">
      <c r="B1105"/>
      <c r="C1105"/>
      <c r="D1105"/>
      <c r="E1105"/>
      <c r="F1105"/>
      <c r="G1105"/>
      <c r="K1105"/>
      <c r="L1105"/>
      <c r="M1105"/>
    </row>
    <row r="1106" spans="2:13" x14ac:dyDescent="0.3">
      <c r="B1106"/>
      <c r="C1106"/>
      <c r="D1106"/>
      <c r="E1106"/>
      <c r="F1106"/>
      <c r="G1106"/>
      <c r="K1106"/>
      <c r="L1106"/>
      <c r="M1106"/>
    </row>
    <row r="1107" spans="2:13" x14ac:dyDescent="0.3">
      <c r="B1107"/>
      <c r="C1107"/>
      <c r="D1107"/>
      <c r="E1107"/>
      <c r="F1107"/>
      <c r="G1107"/>
      <c r="K1107"/>
      <c r="L1107"/>
      <c r="M1107"/>
    </row>
    <row r="1108" spans="2:13" x14ac:dyDescent="0.3">
      <c r="B1108"/>
      <c r="C1108"/>
      <c r="D1108"/>
      <c r="E1108"/>
      <c r="F1108"/>
      <c r="G1108"/>
      <c r="K1108"/>
      <c r="L1108"/>
      <c r="M1108"/>
    </row>
    <row r="1109" spans="2:13" x14ac:dyDescent="0.3">
      <c r="B1109"/>
      <c r="C1109"/>
      <c r="D1109"/>
      <c r="E1109"/>
      <c r="F1109"/>
      <c r="G1109"/>
      <c r="K1109"/>
      <c r="L1109"/>
      <c r="M1109"/>
    </row>
    <row r="1110" spans="2:13" x14ac:dyDescent="0.3">
      <c r="B1110"/>
      <c r="C1110"/>
      <c r="D1110"/>
      <c r="E1110"/>
      <c r="F1110"/>
      <c r="G1110"/>
      <c r="K1110"/>
      <c r="L1110"/>
      <c r="M1110"/>
    </row>
    <row r="1111" spans="2:13" x14ac:dyDescent="0.3">
      <c r="B1111"/>
      <c r="C1111"/>
      <c r="D1111"/>
      <c r="E1111"/>
      <c r="F1111"/>
      <c r="G1111"/>
      <c r="K1111"/>
      <c r="L1111"/>
      <c r="M1111"/>
    </row>
    <row r="1112" spans="2:13" x14ac:dyDescent="0.3">
      <c r="B1112"/>
      <c r="C1112"/>
      <c r="D1112"/>
      <c r="E1112"/>
      <c r="F1112"/>
      <c r="G1112"/>
      <c r="K1112"/>
      <c r="L1112"/>
      <c r="M1112"/>
    </row>
    <row r="1113" spans="2:13" x14ac:dyDescent="0.3">
      <c r="B1113"/>
      <c r="C1113"/>
      <c r="D1113"/>
      <c r="E1113"/>
      <c r="F1113"/>
      <c r="G1113"/>
      <c r="K1113"/>
      <c r="L1113"/>
      <c r="M1113"/>
    </row>
    <row r="1114" spans="2:13" x14ac:dyDescent="0.3">
      <c r="B1114"/>
      <c r="C1114"/>
      <c r="D1114"/>
      <c r="E1114"/>
      <c r="F1114"/>
      <c r="G1114"/>
      <c r="K1114"/>
      <c r="L1114"/>
      <c r="M1114"/>
    </row>
    <row r="1115" spans="2:13" x14ac:dyDescent="0.3">
      <c r="B1115"/>
      <c r="C1115"/>
      <c r="D1115"/>
      <c r="E1115"/>
      <c r="F1115"/>
      <c r="G1115"/>
      <c r="K1115"/>
      <c r="L1115"/>
      <c r="M1115"/>
    </row>
    <row r="1116" spans="2:13" x14ac:dyDescent="0.3">
      <c r="B1116"/>
      <c r="C1116"/>
      <c r="D1116"/>
      <c r="E1116"/>
      <c r="F1116"/>
      <c r="G1116"/>
      <c r="K1116"/>
      <c r="L1116"/>
      <c r="M1116"/>
    </row>
    <row r="1117" spans="2:13" x14ac:dyDescent="0.3">
      <c r="B1117"/>
      <c r="C1117"/>
      <c r="D1117"/>
      <c r="E1117"/>
      <c r="F1117"/>
      <c r="G1117"/>
      <c r="K1117"/>
      <c r="L1117"/>
      <c r="M1117"/>
    </row>
    <row r="1118" spans="2:13" x14ac:dyDescent="0.3">
      <c r="B1118"/>
      <c r="C1118"/>
      <c r="D1118"/>
      <c r="E1118"/>
      <c r="F1118"/>
      <c r="G1118"/>
      <c r="K1118"/>
      <c r="L1118"/>
      <c r="M1118"/>
    </row>
    <row r="1119" spans="2:13" x14ac:dyDescent="0.3">
      <c r="B1119"/>
      <c r="C1119"/>
      <c r="D1119"/>
      <c r="E1119"/>
      <c r="F1119"/>
      <c r="G1119"/>
      <c r="K1119"/>
      <c r="L1119"/>
      <c r="M1119"/>
    </row>
    <row r="1120" spans="2:13" x14ac:dyDescent="0.3">
      <c r="B1120"/>
      <c r="C1120"/>
      <c r="D1120"/>
      <c r="E1120"/>
      <c r="F1120"/>
      <c r="G1120"/>
      <c r="K1120"/>
      <c r="L1120"/>
      <c r="M1120"/>
    </row>
    <row r="1121" spans="2:13" x14ac:dyDescent="0.3">
      <c r="B1121"/>
      <c r="C1121"/>
      <c r="D1121"/>
      <c r="E1121"/>
      <c r="F1121"/>
      <c r="G1121"/>
      <c r="K1121"/>
      <c r="L1121"/>
      <c r="M1121"/>
    </row>
    <row r="1122" spans="2:13" x14ac:dyDescent="0.3">
      <c r="B1122"/>
      <c r="C1122"/>
      <c r="D1122"/>
      <c r="E1122"/>
      <c r="F1122"/>
      <c r="G1122"/>
      <c r="K1122"/>
      <c r="L1122"/>
      <c r="M1122"/>
    </row>
    <row r="1123" spans="2:13" x14ac:dyDescent="0.3">
      <c r="B1123"/>
      <c r="C1123"/>
      <c r="D1123"/>
      <c r="E1123"/>
      <c r="F1123"/>
      <c r="G1123"/>
      <c r="K1123"/>
      <c r="L1123"/>
      <c r="M1123"/>
    </row>
    <row r="1124" spans="2:13" x14ac:dyDescent="0.3">
      <c r="B1124"/>
      <c r="C1124"/>
      <c r="D1124"/>
      <c r="E1124"/>
      <c r="F1124"/>
      <c r="G1124"/>
      <c r="K1124"/>
      <c r="L1124"/>
      <c r="M1124"/>
    </row>
    <row r="1125" spans="2:13" x14ac:dyDescent="0.3">
      <c r="B1125"/>
      <c r="C1125"/>
      <c r="D1125"/>
      <c r="E1125"/>
      <c r="F1125"/>
      <c r="G1125"/>
      <c r="K1125"/>
      <c r="L1125"/>
      <c r="M1125"/>
    </row>
    <row r="1126" spans="2:13" x14ac:dyDescent="0.3">
      <c r="B1126"/>
      <c r="C1126"/>
      <c r="D1126"/>
      <c r="E1126"/>
      <c r="F1126"/>
      <c r="G1126"/>
      <c r="K1126"/>
      <c r="L1126"/>
      <c r="M1126"/>
    </row>
    <row r="1127" spans="2:13" x14ac:dyDescent="0.3">
      <c r="B1127"/>
      <c r="C1127"/>
      <c r="D1127"/>
      <c r="E1127"/>
      <c r="F1127"/>
      <c r="G1127"/>
      <c r="K1127"/>
      <c r="L1127"/>
      <c r="M1127"/>
    </row>
    <row r="1128" spans="2:13" x14ac:dyDescent="0.3">
      <c r="B1128"/>
      <c r="C1128"/>
      <c r="D1128"/>
      <c r="E1128"/>
      <c r="F1128"/>
      <c r="G1128"/>
      <c r="K1128"/>
      <c r="L1128"/>
      <c r="M1128"/>
    </row>
    <row r="1129" spans="2:13" x14ac:dyDescent="0.3">
      <c r="B1129"/>
      <c r="C1129"/>
      <c r="D1129"/>
      <c r="E1129"/>
      <c r="F1129"/>
      <c r="G1129"/>
      <c r="K1129"/>
      <c r="L1129"/>
      <c r="M1129"/>
    </row>
    <row r="1130" spans="2:13" x14ac:dyDescent="0.3">
      <c r="B1130"/>
      <c r="C1130"/>
      <c r="D1130"/>
      <c r="E1130"/>
      <c r="F1130"/>
      <c r="G1130"/>
      <c r="K1130"/>
      <c r="L1130"/>
      <c r="M1130"/>
    </row>
    <row r="1131" spans="2:13" x14ac:dyDescent="0.3">
      <c r="B1131"/>
      <c r="C1131"/>
      <c r="D1131"/>
      <c r="E1131"/>
      <c r="F1131"/>
      <c r="G1131"/>
      <c r="K1131"/>
      <c r="L1131"/>
      <c r="M1131"/>
    </row>
    <row r="1132" spans="2:13" x14ac:dyDescent="0.3">
      <c r="B1132"/>
      <c r="C1132"/>
      <c r="D1132"/>
      <c r="E1132"/>
      <c r="F1132"/>
      <c r="G1132"/>
      <c r="K1132"/>
      <c r="L1132"/>
      <c r="M1132"/>
    </row>
    <row r="1133" spans="2:13" x14ac:dyDescent="0.3">
      <c r="B1133"/>
      <c r="C1133"/>
      <c r="D1133"/>
      <c r="E1133"/>
      <c r="F1133"/>
      <c r="G1133"/>
      <c r="K1133"/>
      <c r="L1133"/>
      <c r="M1133"/>
    </row>
    <row r="1134" spans="2:13" x14ac:dyDescent="0.3">
      <c r="B1134"/>
      <c r="C1134"/>
      <c r="D1134"/>
      <c r="E1134"/>
      <c r="F1134"/>
      <c r="G1134"/>
      <c r="K1134"/>
      <c r="L1134"/>
      <c r="M1134"/>
    </row>
    <row r="1135" spans="2:13" x14ac:dyDescent="0.3">
      <c r="B1135"/>
      <c r="C1135"/>
      <c r="D1135"/>
      <c r="E1135"/>
      <c r="F1135"/>
      <c r="G1135"/>
      <c r="K1135"/>
      <c r="L1135"/>
      <c r="M1135"/>
    </row>
    <row r="1136" spans="2:13" x14ac:dyDescent="0.3">
      <c r="B1136"/>
      <c r="C1136"/>
      <c r="D1136"/>
      <c r="E1136"/>
      <c r="F1136"/>
      <c r="G1136"/>
      <c r="K1136"/>
      <c r="L1136"/>
      <c r="M1136"/>
    </row>
    <row r="1137" spans="2:13" x14ac:dyDescent="0.3">
      <c r="B1137"/>
      <c r="C1137"/>
      <c r="D1137"/>
      <c r="E1137"/>
      <c r="F1137"/>
      <c r="G1137"/>
      <c r="K1137"/>
      <c r="L1137"/>
      <c r="M1137"/>
    </row>
    <row r="1138" spans="2:13" x14ac:dyDescent="0.3">
      <c r="B1138"/>
      <c r="C1138"/>
      <c r="D1138"/>
      <c r="E1138"/>
      <c r="F1138"/>
      <c r="G1138"/>
      <c r="K1138"/>
      <c r="L1138"/>
      <c r="M1138"/>
    </row>
    <row r="1139" spans="2:13" x14ac:dyDescent="0.3">
      <c r="B1139"/>
      <c r="C1139"/>
      <c r="D1139"/>
      <c r="E1139"/>
      <c r="F1139"/>
      <c r="G1139"/>
      <c r="K1139"/>
      <c r="L1139"/>
      <c r="M1139"/>
    </row>
    <row r="1140" spans="2:13" x14ac:dyDescent="0.3">
      <c r="B1140"/>
      <c r="C1140"/>
      <c r="D1140"/>
      <c r="E1140"/>
      <c r="F1140"/>
      <c r="G1140"/>
      <c r="K1140"/>
      <c r="L1140"/>
      <c r="M1140"/>
    </row>
    <row r="1141" spans="2:13" x14ac:dyDescent="0.3">
      <c r="B1141"/>
      <c r="C1141"/>
      <c r="D1141"/>
      <c r="E1141"/>
      <c r="F1141"/>
      <c r="G1141"/>
      <c r="K1141"/>
      <c r="L1141"/>
      <c r="M1141"/>
    </row>
    <row r="1142" spans="2:13" x14ac:dyDescent="0.3">
      <c r="B1142"/>
      <c r="C1142"/>
      <c r="D1142"/>
      <c r="E1142"/>
      <c r="F1142"/>
      <c r="G1142"/>
      <c r="K1142"/>
      <c r="L1142"/>
      <c r="M1142"/>
    </row>
    <row r="1143" spans="2:13" x14ac:dyDescent="0.3">
      <c r="B1143"/>
      <c r="C1143"/>
      <c r="D1143"/>
      <c r="E1143"/>
      <c r="F1143"/>
      <c r="G1143"/>
      <c r="K1143"/>
      <c r="L1143"/>
      <c r="M1143"/>
    </row>
    <row r="1144" spans="2:13" x14ac:dyDescent="0.3">
      <c r="B1144"/>
      <c r="C1144"/>
      <c r="D1144"/>
      <c r="E1144"/>
      <c r="F1144"/>
      <c r="G1144"/>
      <c r="K1144"/>
      <c r="L1144"/>
      <c r="M1144"/>
    </row>
    <row r="1145" spans="2:13" x14ac:dyDescent="0.3">
      <c r="B1145"/>
      <c r="C1145"/>
      <c r="D1145"/>
      <c r="E1145"/>
      <c r="F1145"/>
      <c r="G1145"/>
      <c r="K1145"/>
      <c r="L1145"/>
      <c r="M1145"/>
    </row>
    <row r="1146" spans="2:13" x14ac:dyDescent="0.3">
      <c r="B1146"/>
      <c r="C1146"/>
      <c r="D1146"/>
      <c r="E1146"/>
      <c r="F1146"/>
      <c r="G1146"/>
      <c r="K1146"/>
      <c r="L1146"/>
      <c r="M1146"/>
    </row>
    <row r="1147" spans="2:13" x14ac:dyDescent="0.3">
      <c r="B1147"/>
      <c r="C1147"/>
      <c r="D1147"/>
      <c r="E1147"/>
      <c r="F1147"/>
      <c r="G1147"/>
      <c r="K1147"/>
      <c r="L1147"/>
      <c r="M1147"/>
    </row>
    <row r="1148" spans="2:13" x14ac:dyDescent="0.3">
      <c r="B1148"/>
      <c r="C1148"/>
      <c r="D1148"/>
      <c r="E1148"/>
      <c r="F1148"/>
      <c r="G1148"/>
      <c r="K1148"/>
      <c r="L1148"/>
      <c r="M1148"/>
    </row>
    <row r="1149" spans="2:13" x14ac:dyDescent="0.3">
      <c r="B1149"/>
      <c r="C1149"/>
      <c r="D1149"/>
      <c r="E1149"/>
      <c r="F1149"/>
      <c r="G1149"/>
      <c r="K1149"/>
      <c r="L1149"/>
      <c r="M1149"/>
    </row>
    <row r="1150" spans="2:13" x14ac:dyDescent="0.3">
      <c r="B1150"/>
      <c r="C1150"/>
      <c r="D1150"/>
      <c r="E1150"/>
      <c r="F1150"/>
      <c r="G1150"/>
      <c r="K1150"/>
      <c r="L1150"/>
      <c r="M1150"/>
    </row>
    <row r="1151" spans="2:13" x14ac:dyDescent="0.3">
      <c r="B1151"/>
      <c r="C1151"/>
      <c r="D1151"/>
      <c r="E1151"/>
      <c r="F1151"/>
      <c r="G1151"/>
      <c r="K1151"/>
      <c r="L1151"/>
      <c r="M1151"/>
    </row>
    <row r="1152" spans="2:13" x14ac:dyDescent="0.3">
      <c r="B1152"/>
      <c r="C1152"/>
      <c r="D1152"/>
      <c r="E1152"/>
      <c r="F1152"/>
      <c r="G1152"/>
      <c r="K1152"/>
      <c r="L1152"/>
      <c r="M1152"/>
    </row>
    <row r="1153" spans="2:13" x14ac:dyDescent="0.3">
      <c r="B1153"/>
      <c r="C1153"/>
      <c r="D1153"/>
      <c r="E1153"/>
      <c r="F1153"/>
      <c r="G1153"/>
      <c r="K1153"/>
      <c r="L1153"/>
      <c r="M1153"/>
    </row>
    <row r="1154" spans="2:13" x14ac:dyDescent="0.3">
      <c r="B1154"/>
      <c r="C1154"/>
      <c r="D1154"/>
      <c r="E1154"/>
      <c r="F1154"/>
      <c r="G1154"/>
      <c r="K1154"/>
      <c r="L1154"/>
      <c r="M1154"/>
    </row>
    <row r="1155" spans="2:13" x14ac:dyDescent="0.3">
      <c r="B1155"/>
      <c r="C1155"/>
      <c r="D1155"/>
      <c r="E1155"/>
      <c r="F1155"/>
      <c r="G1155"/>
      <c r="K1155"/>
      <c r="L1155"/>
      <c r="M1155"/>
    </row>
    <row r="1156" spans="2:13" x14ac:dyDescent="0.3">
      <c r="B1156"/>
      <c r="C1156"/>
      <c r="D1156"/>
      <c r="E1156"/>
      <c r="F1156"/>
      <c r="G1156"/>
      <c r="K1156"/>
      <c r="L1156"/>
      <c r="M1156"/>
    </row>
  </sheetData>
  <autoFilter ref="B6:AK571" xr:uid="{67FEBAD9-1630-40E5-A4E0-92C44C3CE411}"/>
  <sortState xmlns:xlrd2="http://schemas.microsoft.com/office/spreadsheetml/2017/richdata2" ref="A7:AL570">
    <sortCondition ref="G7:G570"/>
  </sortState>
  <mergeCells count="29">
    <mergeCell ref="B3:G3"/>
    <mergeCell ref="H3:J3"/>
    <mergeCell ref="K3:M3"/>
    <mergeCell ref="N3:P3"/>
    <mergeCell ref="Q3:S3"/>
    <mergeCell ref="AI3:AK3"/>
    <mergeCell ref="H2:M2"/>
    <mergeCell ref="N2:S2"/>
    <mergeCell ref="T2:AB2"/>
    <mergeCell ref="AC2:AE2"/>
    <mergeCell ref="AF2:AK2"/>
    <mergeCell ref="T3:V3"/>
    <mergeCell ref="W3:Y3"/>
    <mergeCell ref="Z3:AB3"/>
    <mergeCell ref="AC3:AE3"/>
    <mergeCell ref="AF3:AH3"/>
    <mergeCell ref="AC5:AE5"/>
    <mergeCell ref="AF5:AH5"/>
    <mergeCell ref="AI5:AK5"/>
    <mergeCell ref="H4:M4"/>
    <mergeCell ref="N4:AE4"/>
    <mergeCell ref="AF4:AK4"/>
    <mergeCell ref="H5:J5"/>
    <mergeCell ref="K5:M5"/>
    <mergeCell ref="N5:P5"/>
    <mergeCell ref="Q5:S5"/>
    <mergeCell ref="T5:V5"/>
    <mergeCell ref="W5:Y5"/>
    <mergeCell ref="Z5:AB5"/>
  </mergeCells>
  <pageMargins left="0.25" right="0.25" top="0.75" bottom="0.75" header="0.3" footer="0.3"/>
  <pageSetup scale="62" orientation="landscape" verticalDpi="0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7" tint="0.59999389629810485"/>
  </sheetPr>
  <dimension ref="A1:AM1155"/>
  <sheetViews>
    <sheetView zoomScaleNormal="100" workbookViewId="0">
      <pane xSplit="4" ySplit="6" topLeftCell="E7" activePane="bottomRight" state="frozen"/>
      <selection pane="topRight" activeCell="D1" sqref="D1"/>
      <selection pane="bottomLeft" activeCell="A7" sqref="A7"/>
      <selection pane="bottomRight" activeCell="AH8" sqref="E8:AH9"/>
    </sheetView>
  </sheetViews>
  <sheetFormatPr defaultRowHeight="14.4" x14ac:dyDescent="0.3"/>
  <cols>
    <col min="1" max="1" width="18.5546875" hidden="1" customWidth="1"/>
    <col min="2" max="2" width="19.5546875" style="27" customWidth="1"/>
    <col min="3" max="3" width="10" style="27" customWidth="1"/>
    <col min="4" max="4" width="8" style="27" hidden="1" customWidth="1"/>
    <col min="5" max="5" width="5.6640625" style="27" customWidth="1"/>
    <col min="6" max="6" width="8.44140625" style="27" customWidth="1"/>
    <col min="7" max="7" width="4.33203125" style="27" customWidth="1"/>
    <col min="8" max="8" width="4" style="27" customWidth="1"/>
    <col min="9" max="9" width="4.5546875" style="27" customWidth="1"/>
    <col min="10" max="10" width="6.109375" style="27" customWidth="1"/>
    <col min="11" max="11" width="4.109375" style="27" customWidth="1"/>
    <col min="12" max="12" width="5.5546875" style="27" customWidth="1"/>
    <col min="13" max="13" width="6.33203125" style="27" customWidth="1"/>
    <col min="14" max="14" width="4" style="27" customWidth="1"/>
    <col min="15" max="15" width="5" style="27" customWidth="1"/>
    <col min="16" max="16" width="5.109375" style="27" customWidth="1"/>
    <col min="17" max="17" width="4" style="27" customWidth="1"/>
    <col min="18" max="18" width="4.6640625" style="27" customWidth="1"/>
    <col min="19" max="19" width="5" style="27" customWidth="1"/>
    <col min="20" max="20" width="4" style="27" customWidth="1"/>
    <col min="21" max="21" width="4.5546875" style="27" customWidth="1"/>
    <col min="22" max="22" width="6" style="27" customWidth="1"/>
    <col min="23" max="23" width="4" style="27" customWidth="1"/>
    <col min="24" max="24" width="4.6640625" style="27" customWidth="1"/>
    <col min="25" max="25" width="6.5546875" style="27" customWidth="1"/>
    <col min="26" max="26" width="4" style="27" customWidth="1"/>
    <col min="27" max="27" width="4.5546875" style="27" customWidth="1"/>
    <col min="28" max="28" width="5.44140625" style="27" customWidth="1"/>
    <col min="29" max="29" width="4" style="27" customWidth="1"/>
    <col min="30" max="30" width="4.44140625" style="27" customWidth="1"/>
    <col min="31" max="31" width="6.44140625" style="27" customWidth="1"/>
    <col min="32" max="32" width="4.6640625" style="27" customWidth="1"/>
    <col min="33" max="34" width="5.5546875" style="27" customWidth="1"/>
    <col min="35" max="35" width="4" style="27" customWidth="1"/>
    <col min="36" max="36" width="5.33203125" style="27" customWidth="1"/>
    <col min="37" max="37" width="8" style="27" customWidth="1"/>
    <col min="38" max="38" width="7" customWidth="1"/>
  </cols>
  <sheetData>
    <row r="1" spans="1:38" ht="25.2" thickBot="1" x14ac:dyDescent="0.45">
      <c r="B1" s="99" t="s">
        <v>1201</v>
      </c>
    </row>
    <row r="2" spans="1:38" ht="14.25" customHeight="1" thickBot="1" x14ac:dyDescent="0.35">
      <c r="B2" s="114"/>
      <c r="C2" s="115"/>
      <c r="D2" s="115"/>
      <c r="E2" s="115"/>
      <c r="F2" s="115"/>
      <c r="G2" s="115"/>
      <c r="H2" s="124" t="s">
        <v>0</v>
      </c>
      <c r="I2" s="125"/>
      <c r="J2" s="125"/>
      <c r="K2" s="125"/>
      <c r="L2" s="125"/>
      <c r="M2" s="126"/>
      <c r="N2" s="124" t="s">
        <v>1</v>
      </c>
      <c r="O2" s="125"/>
      <c r="P2" s="125"/>
      <c r="Q2" s="125"/>
      <c r="R2" s="125"/>
      <c r="S2" s="126"/>
      <c r="T2" s="124" t="s">
        <v>2</v>
      </c>
      <c r="U2" s="125"/>
      <c r="V2" s="125"/>
      <c r="W2" s="125"/>
      <c r="X2" s="125"/>
      <c r="Y2" s="125"/>
      <c r="Z2" s="125"/>
      <c r="AA2" s="125"/>
      <c r="AB2" s="126"/>
      <c r="AC2" s="124" t="s">
        <v>3</v>
      </c>
      <c r="AD2" s="125"/>
      <c r="AE2" s="126"/>
      <c r="AF2" s="124" t="s">
        <v>4</v>
      </c>
      <c r="AG2" s="125"/>
      <c r="AH2" s="125"/>
      <c r="AI2" s="125"/>
      <c r="AJ2" s="125"/>
      <c r="AK2" s="126"/>
      <c r="AL2" s="112"/>
    </row>
    <row r="3" spans="1:38" ht="29.25" customHeight="1" thickBot="1" x14ac:dyDescent="0.35">
      <c r="B3" s="127" t="s">
        <v>5</v>
      </c>
      <c r="C3" s="128"/>
      <c r="D3" s="128"/>
      <c r="E3" s="128"/>
      <c r="F3" s="128"/>
      <c r="G3" s="129"/>
      <c r="H3" s="121" t="s">
        <v>6</v>
      </c>
      <c r="I3" s="122"/>
      <c r="J3" s="123"/>
      <c r="K3" s="121" t="s">
        <v>7</v>
      </c>
      <c r="L3" s="122"/>
      <c r="M3" s="123"/>
      <c r="N3" s="121" t="s">
        <v>8</v>
      </c>
      <c r="O3" s="122"/>
      <c r="P3" s="123"/>
      <c r="Q3" s="121" t="s">
        <v>9</v>
      </c>
      <c r="R3" s="122"/>
      <c r="S3" s="123"/>
      <c r="T3" s="121" t="s">
        <v>10</v>
      </c>
      <c r="U3" s="122"/>
      <c r="V3" s="123"/>
      <c r="W3" s="121" t="s">
        <v>11</v>
      </c>
      <c r="X3" s="122"/>
      <c r="Y3" s="123"/>
      <c r="Z3" s="121" t="s">
        <v>12</v>
      </c>
      <c r="AA3" s="122"/>
      <c r="AB3" s="123"/>
      <c r="AC3" s="121" t="s">
        <v>13</v>
      </c>
      <c r="AD3" s="122"/>
      <c r="AE3" s="123"/>
      <c r="AF3" s="121" t="s">
        <v>14</v>
      </c>
      <c r="AG3" s="122"/>
      <c r="AH3" s="123"/>
      <c r="AI3" s="121" t="s">
        <v>15</v>
      </c>
      <c r="AJ3" s="122"/>
      <c r="AK3" s="123"/>
      <c r="AL3" s="80"/>
    </row>
    <row r="4" spans="1:38" ht="13.5" customHeight="1" thickBot="1" x14ac:dyDescent="0.35">
      <c r="B4" s="1"/>
      <c r="C4" s="2"/>
      <c r="D4" s="2"/>
      <c r="E4" s="2"/>
      <c r="F4" s="2"/>
      <c r="G4" s="28"/>
      <c r="H4" s="118" t="s">
        <v>16</v>
      </c>
      <c r="I4" s="119"/>
      <c r="J4" s="119"/>
      <c r="K4" s="119"/>
      <c r="L4" s="119"/>
      <c r="M4" s="120"/>
      <c r="N4" s="118" t="s">
        <v>17</v>
      </c>
      <c r="O4" s="119"/>
      <c r="P4" s="119"/>
      <c r="Q4" s="119"/>
      <c r="R4" s="119"/>
      <c r="S4" s="119"/>
      <c r="T4" s="119"/>
      <c r="U4" s="119"/>
      <c r="V4" s="119"/>
      <c r="W4" s="119"/>
      <c r="X4" s="119"/>
      <c r="Y4" s="119"/>
      <c r="Z4" s="119"/>
      <c r="AA4" s="119"/>
      <c r="AB4" s="119"/>
      <c r="AC4" s="119"/>
      <c r="AD4" s="119"/>
      <c r="AE4" s="120"/>
      <c r="AF4" s="118" t="s">
        <v>16</v>
      </c>
      <c r="AG4" s="119"/>
      <c r="AH4" s="119"/>
      <c r="AI4" s="119"/>
      <c r="AJ4" s="119"/>
      <c r="AK4" s="120"/>
      <c r="AL4" s="80"/>
    </row>
    <row r="5" spans="1:38" ht="13.5" customHeight="1" thickBot="1" x14ac:dyDescent="0.35">
      <c r="B5" s="1"/>
      <c r="C5" s="2"/>
      <c r="D5" s="2"/>
      <c r="E5" s="2"/>
      <c r="F5" s="2"/>
      <c r="G5" s="28"/>
      <c r="H5" s="118" t="s">
        <v>18</v>
      </c>
      <c r="I5" s="119"/>
      <c r="J5" s="119"/>
      <c r="K5" s="118" t="s">
        <v>19</v>
      </c>
      <c r="L5" s="119"/>
      <c r="M5" s="119"/>
      <c r="N5" s="118" t="s">
        <v>19</v>
      </c>
      <c r="O5" s="119"/>
      <c r="P5" s="119"/>
      <c r="Q5" s="118" t="s">
        <v>18</v>
      </c>
      <c r="R5" s="119"/>
      <c r="S5" s="119"/>
      <c r="T5" s="118" t="s">
        <v>19</v>
      </c>
      <c r="U5" s="119"/>
      <c r="V5" s="119"/>
      <c r="W5" s="118" t="s">
        <v>19</v>
      </c>
      <c r="X5" s="119"/>
      <c r="Y5" s="120"/>
      <c r="Z5" s="118" t="s">
        <v>18</v>
      </c>
      <c r="AA5" s="119"/>
      <c r="AB5" s="119"/>
      <c r="AC5" s="118" t="s">
        <v>19</v>
      </c>
      <c r="AD5" s="119"/>
      <c r="AE5" s="119"/>
      <c r="AF5" s="118" t="s">
        <v>18</v>
      </c>
      <c r="AG5" s="119"/>
      <c r="AH5" s="119"/>
      <c r="AI5" s="118" t="s">
        <v>18</v>
      </c>
      <c r="AJ5" s="119"/>
      <c r="AK5" s="120"/>
      <c r="AL5" s="80"/>
    </row>
    <row r="6" spans="1:38" ht="27.75" customHeight="1" x14ac:dyDescent="0.3">
      <c r="B6" s="43" t="s">
        <v>20</v>
      </c>
      <c r="C6" s="44" t="s">
        <v>21</v>
      </c>
      <c r="D6" s="45" t="s">
        <v>22</v>
      </c>
      <c r="E6" s="45" t="s">
        <v>23</v>
      </c>
      <c r="F6" s="45" t="s">
        <v>24</v>
      </c>
      <c r="G6" s="46" t="s">
        <v>25</v>
      </c>
      <c r="H6" s="47" t="s">
        <v>26</v>
      </c>
      <c r="I6" s="47" t="s">
        <v>27</v>
      </c>
      <c r="J6" s="48" t="s">
        <v>28</v>
      </c>
      <c r="K6" s="47" t="s">
        <v>26</v>
      </c>
      <c r="L6" s="47" t="s">
        <v>27</v>
      </c>
      <c r="M6" s="48" t="s">
        <v>28</v>
      </c>
      <c r="N6" s="47" t="s">
        <v>26</v>
      </c>
      <c r="O6" s="47" t="s">
        <v>27</v>
      </c>
      <c r="P6" s="48" t="s">
        <v>28</v>
      </c>
      <c r="Q6" s="47" t="s">
        <v>26</v>
      </c>
      <c r="R6" s="47" t="s">
        <v>27</v>
      </c>
      <c r="S6" s="48" t="s">
        <v>28</v>
      </c>
      <c r="T6" s="47" t="s">
        <v>26</v>
      </c>
      <c r="U6" s="47" t="s">
        <v>27</v>
      </c>
      <c r="V6" s="48" t="s">
        <v>28</v>
      </c>
      <c r="W6" s="96" t="s">
        <v>26</v>
      </c>
      <c r="X6" s="47" t="s">
        <v>27</v>
      </c>
      <c r="Y6" s="48" t="s">
        <v>28</v>
      </c>
      <c r="Z6" s="47" t="s">
        <v>26</v>
      </c>
      <c r="AA6" s="47" t="s">
        <v>27</v>
      </c>
      <c r="AB6" s="48" t="s">
        <v>28</v>
      </c>
      <c r="AC6" s="47" t="s">
        <v>26</v>
      </c>
      <c r="AD6" s="47" t="s">
        <v>27</v>
      </c>
      <c r="AE6" s="48" t="s">
        <v>28</v>
      </c>
      <c r="AF6" s="47" t="s">
        <v>26</v>
      </c>
      <c r="AG6" s="47" t="s">
        <v>27</v>
      </c>
      <c r="AH6" s="48" t="s">
        <v>28</v>
      </c>
      <c r="AI6" s="47" t="s">
        <v>26</v>
      </c>
      <c r="AJ6" s="47" t="s">
        <v>27</v>
      </c>
      <c r="AK6" s="48" t="s">
        <v>28</v>
      </c>
      <c r="AL6" s="49" t="s">
        <v>29</v>
      </c>
    </row>
    <row r="7" spans="1:38" x14ac:dyDescent="0.3">
      <c r="A7" t="s">
        <v>30</v>
      </c>
      <c r="B7" s="13" t="s">
        <v>31</v>
      </c>
      <c r="C7" s="14" t="s">
        <v>32</v>
      </c>
      <c r="D7" s="5" t="s">
        <v>33</v>
      </c>
      <c r="E7" s="40">
        <f>((I7+L7+AG7+AJ7)*0.25)+(O7+R7+U7+X7+AA7+AD7)</f>
        <v>2.3299252349444441</v>
      </c>
      <c r="F7" s="6">
        <f t="shared" ref="F7:F70" si="0">((E7*$I$579)+$J$579)</f>
        <v>25.091195894353703</v>
      </c>
      <c r="G7" s="7">
        <f t="shared" ref="G7:G70" si="1">RANK(E7,$E$7:$E$570,1)</f>
        <v>360</v>
      </c>
      <c r="H7" s="97">
        <f t="shared" ref="H7:H70" si="2">RANK(J7,J$7:J$570,1)</f>
        <v>458</v>
      </c>
      <c r="I7" s="32">
        <f t="shared" ref="I7:I70" si="3">(J7-J$572)/J$573</f>
        <v>0.55824425959506518</v>
      </c>
      <c r="J7" s="16">
        <v>6.7908420644159806E-2</v>
      </c>
      <c r="K7" s="97">
        <f t="shared" ref="K7:K70" si="4">RANK(M7,M$7:M$570,0)</f>
        <v>486</v>
      </c>
      <c r="L7" s="32">
        <f t="shared" ref="L7:L70" si="5">-(M7-M$572)/M$573</f>
        <v>0.85924957692408599</v>
      </c>
      <c r="M7" s="16">
        <v>1.9929943229858679E-2</v>
      </c>
      <c r="N7" s="15">
        <f t="shared" ref="N7:N70" si="6">RANK(P7,P$7:P$570,0)</f>
        <v>317</v>
      </c>
      <c r="O7" s="32">
        <f t="shared" ref="O7:O70" si="7">-(P7-P$572)/P$573</f>
        <v>0.40651283444524811</v>
      </c>
      <c r="P7" s="16">
        <v>3.2321981424148605E-2</v>
      </c>
      <c r="Q7" s="15">
        <f t="shared" ref="Q7:Q70" si="8">RANK(S7,S$7:S$570,0)</f>
        <v>404</v>
      </c>
      <c r="R7" s="32">
        <f t="shared" ref="R7:R70" si="9">-(S7-S$572)/S$573</f>
        <v>0.48542260890556049</v>
      </c>
      <c r="S7" s="17">
        <v>5.1910299003322259E-2</v>
      </c>
      <c r="T7" s="15">
        <f t="shared" ref="T7:T70" si="10">RANK(V7,V$7:V$570,0)</f>
        <v>359</v>
      </c>
      <c r="U7" s="32">
        <f t="shared" ref="U7:U70" si="11">-(V7-V$572)/V$573</f>
        <v>0.50571039163486342</v>
      </c>
      <c r="V7" s="16">
        <v>4.2753358072440288E-2</v>
      </c>
      <c r="W7" s="97">
        <f t="shared" ref="W7:W70" si="12">RANK(Y7,Y$7:Y$570,1)</f>
        <v>356</v>
      </c>
      <c r="X7" s="32">
        <f t="shared" ref="X7:X70" si="13">(Y7-Y$572)/Y$573</f>
        <v>7.6661042698747586E-2</v>
      </c>
      <c r="Y7" s="18">
        <v>118085</v>
      </c>
      <c r="Z7" s="15">
        <f t="shared" ref="Z7:Z70" si="14">RANK(AB7,AB$7:AB$570,0)</f>
        <v>312</v>
      </c>
      <c r="AA7" s="32">
        <f t="shared" ref="AA7:AA70" si="15">-(AB7-AB$572)/AB$573</f>
        <v>0.3123165023389648</v>
      </c>
      <c r="AB7" s="16">
        <v>3.2789790854306985E-2</v>
      </c>
      <c r="AC7" s="97">
        <f t="shared" ref="AC7:AC70" si="16">RANK(AE7,AE$7:AE$570,1)</f>
        <v>265</v>
      </c>
      <c r="AD7" s="32">
        <f t="shared" ref="AD7:AD70" si="17">(AE7-AE$572)/AE$573</f>
        <v>0.19074353531594163</v>
      </c>
      <c r="AE7" s="16">
        <v>0.94032043657734554</v>
      </c>
      <c r="AF7" s="15">
        <f t="shared" ref="AF7:AF70" si="18">RANK(AH7,AH$7:AH$570,0)</f>
        <v>342</v>
      </c>
      <c r="AG7" s="32">
        <f t="shared" ref="AG7:AG70" si="19">-(AH7-AH$572)/AH$573</f>
        <v>0.19723249099580897</v>
      </c>
      <c r="AH7" s="19">
        <v>2.2786666666666666</v>
      </c>
      <c r="AI7" s="97">
        <f t="shared" ref="AI7:AI70" si="20">RANK(AK7,AK$7:AK$570,1)</f>
        <v>261</v>
      </c>
      <c r="AJ7" s="32">
        <f t="shared" ref="AJ7:AJ70" si="21">(AK7-AK$572)/AK$573</f>
        <v>-0.20449304909448818</v>
      </c>
      <c r="AK7" s="18">
        <v>147961.0787479236</v>
      </c>
      <c r="AL7" s="37"/>
    </row>
    <row r="8" spans="1:38" x14ac:dyDescent="0.3">
      <c r="A8" t="s">
        <v>34</v>
      </c>
      <c r="B8" s="3" t="s">
        <v>35</v>
      </c>
      <c r="C8" s="4" t="s">
        <v>36</v>
      </c>
      <c r="D8" s="5" t="s">
        <v>37</v>
      </c>
      <c r="E8" s="40">
        <f>((I8+L8+AG8+AJ8)*0.25)+(O8+R8+U8+X8+AA8+AD8)</f>
        <v>-2.9410580303456464</v>
      </c>
      <c r="F8" s="6">
        <f t="shared" si="0"/>
        <v>38.18559936067588</v>
      </c>
      <c r="G8" s="7">
        <f t="shared" si="1"/>
        <v>120</v>
      </c>
      <c r="H8" s="97">
        <f t="shared" si="2"/>
        <v>483</v>
      </c>
      <c r="I8" s="31">
        <f t="shared" si="3"/>
        <v>0.74216678794552038</v>
      </c>
      <c r="J8" s="9">
        <v>8.1895532970928775E-2</v>
      </c>
      <c r="K8" s="97">
        <f t="shared" si="4"/>
        <v>379</v>
      </c>
      <c r="L8" s="31">
        <f t="shared" si="5"/>
        <v>0.55214459731004029</v>
      </c>
      <c r="M8" s="9">
        <v>3.0892143808255661E-2</v>
      </c>
      <c r="N8" s="8">
        <f t="shared" si="6"/>
        <v>186</v>
      </c>
      <c r="O8" s="31">
        <f t="shared" si="7"/>
        <v>-0.10048386011254956</v>
      </c>
      <c r="P8" s="9">
        <v>6.3692480359147027E-2</v>
      </c>
      <c r="Q8" s="8">
        <f t="shared" si="8"/>
        <v>54</v>
      </c>
      <c r="R8" s="31">
        <f t="shared" si="9"/>
        <v>-0.82180853556722344</v>
      </c>
      <c r="S8" s="17">
        <v>2.6215182960131078</v>
      </c>
      <c r="T8" s="8">
        <f t="shared" si="10"/>
        <v>144</v>
      </c>
      <c r="U8" s="31">
        <f t="shared" si="11"/>
        <v>-0.30048858248452281</v>
      </c>
      <c r="V8" s="16">
        <v>9.1720598080785545E-2</v>
      </c>
      <c r="W8" s="97">
        <f t="shared" si="12"/>
        <v>77</v>
      </c>
      <c r="X8" s="31">
        <f t="shared" si="13"/>
        <v>-0.95213813040261941</v>
      </c>
      <c r="Y8" s="11">
        <v>73141</v>
      </c>
      <c r="Z8" s="8">
        <f t="shared" si="14"/>
        <v>68</v>
      </c>
      <c r="AA8" s="31">
        <f t="shared" si="15"/>
        <v>-1.0091118063248876</v>
      </c>
      <c r="AB8" s="9">
        <v>4.8547993792950564E-2</v>
      </c>
      <c r="AC8" s="97">
        <f t="shared" si="16"/>
        <v>241</v>
      </c>
      <c r="AD8" s="31">
        <f t="shared" si="17"/>
        <v>0.10109285770181778</v>
      </c>
      <c r="AE8" s="9">
        <v>0.93522640061396778</v>
      </c>
      <c r="AF8" s="8">
        <f t="shared" si="18"/>
        <v>118</v>
      </c>
      <c r="AG8" s="31">
        <f t="shared" si="19"/>
        <v>-0.46138980497912363</v>
      </c>
      <c r="AH8" s="12">
        <v>3.0336666666666665</v>
      </c>
      <c r="AI8" s="97">
        <f t="shared" si="20"/>
        <v>106</v>
      </c>
      <c r="AJ8" s="31">
        <f t="shared" si="21"/>
        <v>-0.26540147289908245</v>
      </c>
      <c r="AK8" s="11">
        <v>93666.191807755327</v>
      </c>
      <c r="AL8" s="36"/>
    </row>
    <row r="9" spans="1:38" x14ac:dyDescent="0.3">
      <c r="A9" t="s">
        <v>38</v>
      </c>
      <c r="B9" s="3" t="s">
        <v>39</v>
      </c>
      <c r="C9" s="4" t="s">
        <v>40</v>
      </c>
      <c r="D9" s="5" t="s">
        <v>33</v>
      </c>
      <c r="E9" s="40">
        <f t="shared" ref="E9:E72" si="22">((I9+L9+AG9+AJ9)*0.25)+(O9+R9+U9+X9+AA9+AD9)</f>
        <v>3.9499197306465654</v>
      </c>
      <c r="F9" s="6">
        <f t="shared" si="0"/>
        <v>21.066735851076135</v>
      </c>
      <c r="G9" s="7">
        <f t="shared" si="1"/>
        <v>448</v>
      </c>
      <c r="H9" s="97">
        <f t="shared" si="2"/>
        <v>172</v>
      </c>
      <c r="I9" s="31">
        <f t="shared" si="3"/>
        <v>-0.39155454575730914</v>
      </c>
      <c r="J9" s="9">
        <v>-4.3227665706051521E-3</v>
      </c>
      <c r="K9" s="8">
        <f t="shared" si="4"/>
        <v>427</v>
      </c>
      <c r="L9" s="31">
        <f t="shared" si="5"/>
        <v>0.65256854110275708</v>
      </c>
      <c r="M9" s="9">
        <v>2.7307482250136537E-2</v>
      </c>
      <c r="N9" s="8">
        <f t="shared" si="6"/>
        <v>525</v>
      </c>
      <c r="O9" s="31">
        <f t="shared" si="7"/>
        <v>0.9288869853172832</v>
      </c>
      <c r="P9" s="9">
        <v>0</v>
      </c>
      <c r="Q9" s="8">
        <f t="shared" si="8"/>
        <v>409</v>
      </c>
      <c r="R9" s="31">
        <f t="shared" si="9"/>
        <v>0.51183082356515197</v>
      </c>
      <c r="S9" s="10">
        <v>0</v>
      </c>
      <c r="T9" s="8">
        <f t="shared" si="10"/>
        <v>335</v>
      </c>
      <c r="U9" s="31">
        <f t="shared" si="11"/>
        <v>0.44263429344030186</v>
      </c>
      <c r="V9" s="16">
        <v>4.6584499686651348E-2</v>
      </c>
      <c r="W9" s="97">
        <f t="shared" si="12"/>
        <v>445</v>
      </c>
      <c r="X9" s="31">
        <f t="shared" si="13"/>
        <v>0.71869911690547461</v>
      </c>
      <c r="Y9" s="11">
        <v>146133</v>
      </c>
      <c r="Z9" s="8">
        <f t="shared" si="14"/>
        <v>487</v>
      </c>
      <c r="AA9" s="31">
        <f t="shared" si="15"/>
        <v>0.80167078908456602</v>
      </c>
      <c r="AB9" s="9">
        <v>2.6954177897574125E-2</v>
      </c>
      <c r="AC9" s="97">
        <f t="shared" si="16"/>
        <v>363</v>
      </c>
      <c r="AD9" s="31">
        <f t="shared" si="17"/>
        <v>0.48673239001592306</v>
      </c>
      <c r="AE9" s="9">
        <v>0.95713880215725233</v>
      </c>
      <c r="AF9" s="8">
        <f t="shared" si="18"/>
        <v>317</v>
      </c>
      <c r="AG9" s="31">
        <f t="shared" si="19"/>
        <v>0.14169303910564862</v>
      </c>
      <c r="AH9" s="12">
        <v>2.3423333333333338</v>
      </c>
      <c r="AI9" s="97">
        <f t="shared" si="20"/>
        <v>341</v>
      </c>
      <c r="AJ9" s="31">
        <f t="shared" si="21"/>
        <v>-0.16484570517963537</v>
      </c>
      <c r="AK9" s="11">
        <v>183303.4488319206</v>
      </c>
      <c r="AL9" s="36"/>
    </row>
    <row r="10" spans="1:38" x14ac:dyDescent="0.3">
      <c r="A10" t="s">
        <v>41</v>
      </c>
      <c r="B10" s="3" t="s">
        <v>42</v>
      </c>
      <c r="C10" s="4" t="s">
        <v>43</v>
      </c>
      <c r="D10" s="5" t="s">
        <v>44</v>
      </c>
      <c r="E10" s="40">
        <f t="shared" si="22"/>
        <v>4.0334852553042717</v>
      </c>
      <c r="F10" s="6">
        <f t="shared" si="0"/>
        <v>20.85913877844861</v>
      </c>
      <c r="G10" s="7">
        <f t="shared" si="1"/>
        <v>460</v>
      </c>
      <c r="H10" s="97">
        <f t="shared" si="2"/>
        <v>555</v>
      </c>
      <c r="I10" s="31">
        <f t="shared" si="3"/>
        <v>2.5575718917474735</v>
      </c>
      <c r="J10" s="9">
        <v>0.21995515695067258</v>
      </c>
      <c r="K10" s="8">
        <f t="shared" si="4"/>
        <v>549</v>
      </c>
      <c r="L10" s="31">
        <f t="shared" si="5"/>
        <v>1.4175849919297712</v>
      </c>
      <c r="M10" s="9">
        <v>0</v>
      </c>
      <c r="N10" s="8">
        <f t="shared" si="6"/>
        <v>278</v>
      </c>
      <c r="O10" s="31">
        <f t="shared" si="7"/>
        <v>0.28078664958270727</v>
      </c>
      <c r="P10" s="9">
        <v>4.0101308569016461E-2</v>
      </c>
      <c r="Q10" s="8">
        <f t="shared" si="8"/>
        <v>409</v>
      </c>
      <c r="R10" s="31">
        <f t="shared" si="9"/>
        <v>0.51183082356515197</v>
      </c>
      <c r="S10" s="10">
        <v>0</v>
      </c>
      <c r="T10" s="8">
        <f t="shared" si="10"/>
        <v>357</v>
      </c>
      <c r="U10" s="31">
        <f t="shared" si="11"/>
        <v>0.50077368946032319</v>
      </c>
      <c r="V10" s="16">
        <v>4.3053205489753714E-2</v>
      </c>
      <c r="W10" s="97">
        <f t="shared" si="12"/>
        <v>384</v>
      </c>
      <c r="X10" s="31">
        <f t="shared" si="13"/>
        <v>0.21286064842928187</v>
      </c>
      <c r="Y10" s="11">
        <v>124035</v>
      </c>
      <c r="Z10" s="8">
        <f t="shared" si="14"/>
        <v>397</v>
      </c>
      <c r="AA10" s="31">
        <f t="shared" si="15"/>
        <v>0.53905040074633415</v>
      </c>
      <c r="AB10" s="9">
        <v>3.0085959885386818E-2</v>
      </c>
      <c r="AC10" s="97">
        <f t="shared" si="16"/>
        <v>532</v>
      </c>
      <c r="AD10" s="31">
        <f t="shared" si="17"/>
        <v>1.0063406594827033</v>
      </c>
      <c r="AE10" s="9">
        <v>0.9866634335596508</v>
      </c>
      <c r="AF10" s="8">
        <f t="shared" si="18"/>
        <v>325</v>
      </c>
      <c r="AG10" s="31">
        <f t="shared" si="19"/>
        <v>0.14867181840074764</v>
      </c>
      <c r="AH10" s="12">
        <v>2.3343333333333334</v>
      </c>
      <c r="AI10" s="97">
        <f t="shared" si="20"/>
        <v>282</v>
      </c>
      <c r="AJ10" s="31">
        <f t="shared" si="21"/>
        <v>-0.19645916592691068</v>
      </c>
      <c r="AK10" s="11">
        <v>155122.62966366476</v>
      </c>
      <c r="AL10" s="36"/>
    </row>
    <row r="11" spans="1:38" x14ac:dyDescent="0.3">
      <c r="A11" t="s">
        <v>45</v>
      </c>
      <c r="B11" s="3" t="s">
        <v>46</v>
      </c>
      <c r="C11" s="4" t="s">
        <v>47</v>
      </c>
      <c r="D11" s="5" t="s">
        <v>44</v>
      </c>
      <c r="E11" s="34">
        <f t="shared" si="22"/>
        <v>4.3286771419526806</v>
      </c>
      <c r="F11" s="6">
        <f t="shared" si="0"/>
        <v>20.125810389946057</v>
      </c>
      <c r="G11" s="7">
        <f t="shared" si="1"/>
        <v>477</v>
      </c>
      <c r="H11" s="97">
        <f t="shared" si="2"/>
        <v>304</v>
      </c>
      <c r="I11" s="31">
        <f t="shared" si="3"/>
        <v>1.8585205314111029E-2</v>
      </c>
      <c r="J11" s="9">
        <v>2.686792452830189E-2</v>
      </c>
      <c r="K11" s="8">
        <f t="shared" si="4"/>
        <v>228</v>
      </c>
      <c r="L11" s="31">
        <f t="shared" si="5"/>
        <v>4.6796193076956158E-3</v>
      </c>
      <c r="M11" s="9">
        <v>5.0434063662670524E-2</v>
      </c>
      <c r="N11" s="8">
        <f t="shared" si="6"/>
        <v>500</v>
      </c>
      <c r="O11" s="31">
        <f t="shared" si="7"/>
        <v>0.82213945730816052</v>
      </c>
      <c r="P11" s="9">
        <v>6.6050198150594455E-3</v>
      </c>
      <c r="Q11" s="8">
        <f t="shared" si="8"/>
        <v>370</v>
      </c>
      <c r="R11" s="31">
        <f t="shared" si="9"/>
        <v>0.43705089600343355</v>
      </c>
      <c r="S11" s="10">
        <v>0.14699397324709687</v>
      </c>
      <c r="T11" s="8">
        <f t="shared" si="10"/>
        <v>487</v>
      </c>
      <c r="U11" s="31">
        <f t="shared" si="11"/>
        <v>0.79678115684827144</v>
      </c>
      <c r="V11" s="16">
        <v>2.5074183976261127E-2</v>
      </c>
      <c r="W11" s="97">
        <f t="shared" si="12"/>
        <v>488</v>
      </c>
      <c r="X11" s="31">
        <f t="shared" si="13"/>
        <v>1.1248257395728931</v>
      </c>
      <c r="Y11" s="11">
        <v>163875</v>
      </c>
      <c r="Z11" s="8">
        <f t="shared" si="14"/>
        <v>314</v>
      </c>
      <c r="AA11" s="31">
        <f t="shared" si="15"/>
        <v>0.31665151762985827</v>
      </c>
      <c r="AB11" s="9">
        <v>3.273809523809524E-2</v>
      </c>
      <c r="AC11" s="97">
        <f t="shared" si="16"/>
        <v>454</v>
      </c>
      <c r="AD11" s="31">
        <f t="shared" si="17"/>
        <v>0.76519113432813268</v>
      </c>
      <c r="AE11" s="9">
        <v>0.97296109034952738</v>
      </c>
      <c r="AF11" s="8">
        <f t="shared" si="18"/>
        <v>373</v>
      </c>
      <c r="AG11" s="31">
        <f t="shared" si="19"/>
        <v>0.26905576124119884</v>
      </c>
      <c r="AH11" s="12">
        <v>2.1963333333333335</v>
      </c>
      <c r="AI11" s="97">
        <f t="shared" si="20"/>
        <v>474</v>
      </c>
      <c r="AJ11" s="31">
        <f t="shared" si="21"/>
        <v>-2.8171624815280145E-2</v>
      </c>
      <c r="AK11" s="11">
        <v>305137.23269145965</v>
      </c>
      <c r="AL11" s="36"/>
    </row>
    <row r="12" spans="1:38" x14ac:dyDescent="0.3">
      <c r="A12" t="s">
        <v>48</v>
      </c>
      <c r="B12" s="3" t="s">
        <v>49</v>
      </c>
      <c r="C12" s="4" t="s">
        <v>32</v>
      </c>
      <c r="D12" s="5" t="s">
        <v>33</v>
      </c>
      <c r="E12" s="34">
        <f t="shared" si="22"/>
        <v>2.3515192433106922</v>
      </c>
      <c r="F12" s="6">
        <f t="shared" si="0"/>
        <v>25.037551129464241</v>
      </c>
      <c r="G12" s="7">
        <f t="shared" si="1"/>
        <v>362</v>
      </c>
      <c r="H12" s="97">
        <f t="shared" si="2"/>
        <v>45</v>
      </c>
      <c r="I12" s="31">
        <f t="shared" si="3"/>
        <v>-1.0001695267941051</v>
      </c>
      <c r="J12" s="9">
        <v>-5.0607287449392691E-2</v>
      </c>
      <c r="K12" s="8">
        <f t="shared" si="4"/>
        <v>265</v>
      </c>
      <c r="L12" s="31">
        <f t="shared" si="5"/>
        <v>0.16691970490810806</v>
      </c>
      <c r="M12" s="9">
        <v>4.4642857142857144E-2</v>
      </c>
      <c r="N12" s="8">
        <f t="shared" si="6"/>
        <v>338</v>
      </c>
      <c r="O12" s="31">
        <f t="shared" si="7"/>
        <v>0.4671276784435357</v>
      </c>
      <c r="P12" s="9">
        <v>2.8571428571428571E-2</v>
      </c>
      <c r="Q12" s="8">
        <f t="shared" si="8"/>
        <v>76</v>
      </c>
      <c r="R12" s="31">
        <f t="shared" si="9"/>
        <v>-0.57287673976612874</v>
      </c>
      <c r="S12" s="10">
        <v>2.1321961620469083</v>
      </c>
      <c r="T12" s="8">
        <f t="shared" si="10"/>
        <v>384</v>
      </c>
      <c r="U12" s="31">
        <f t="shared" si="11"/>
        <v>0.57022322498156486</v>
      </c>
      <c r="V12" s="16">
        <v>3.8834951456310676E-2</v>
      </c>
      <c r="W12" s="97">
        <f t="shared" si="12"/>
        <v>221</v>
      </c>
      <c r="X12" s="31">
        <f t="shared" si="13"/>
        <v>-0.43746385557147094</v>
      </c>
      <c r="Y12" s="11">
        <v>95625</v>
      </c>
      <c r="Z12" s="8">
        <f t="shared" si="14"/>
        <v>444</v>
      </c>
      <c r="AA12" s="31">
        <f t="shared" si="15"/>
        <v>0.66605375007587131</v>
      </c>
      <c r="AB12" s="9">
        <v>2.8571428571428571E-2</v>
      </c>
      <c r="AC12" s="97">
        <f t="shared" si="16"/>
        <v>521</v>
      </c>
      <c r="AD12" s="31">
        <f t="shared" si="17"/>
        <v>0.96346378818523248</v>
      </c>
      <c r="AE12" s="9">
        <v>0.98422712933753942</v>
      </c>
      <c r="AF12" s="8">
        <f t="shared" si="18"/>
        <v>557</v>
      </c>
      <c r="AG12" s="31">
        <f t="shared" si="19"/>
        <v>1.6479462369644353</v>
      </c>
      <c r="AH12" s="12">
        <v>0.6156666666666667</v>
      </c>
      <c r="AI12" s="97">
        <f t="shared" si="20"/>
        <v>550</v>
      </c>
      <c r="AJ12" s="31">
        <f t="shared" si="21"/>
        <v>1.965269172769913</v>
      </c>
      <c r="AK12" s="11">
        <v>2082126.9488272921</v>
      </c>
      <c r="AL12" s="36"/>
    </row>
    <row r="13" spans="1:38" x14ac:dyDescent="0.3">
      <c r="A13" t="s">
        <v>50</v>
      </c>
      <c r="B13" s="3" t="s">
        <v>51</v>
      </c>
      <c r="C13" s="4" t="s">
        <v>32</v>
      </c>
      <c r="D13" s="5" t="s">
        <v>33</v>
      </c>
      <c r="E13" s="34">
        <f t="shared" si="22"/>
        <v>2.5256468957226788</v>
      </c>
      <c r="F13" s="6">
        <f t="shared" si="0"/>
        <v>24.604975721695311</v>
      </c>
      <c r="G13" s="7">
        <f t="shared" si="1"/>
        <v>378</v>
      </c>
      <c r="H13" s="97">
        <f t="shared" si="2"/>
        <v>48</v>
      </c>
      <c r="I13" s="31">
        <f t="shared" si="3"/>
        <v>-0.97702828172695955</v>
      </c>
      <c r="J13" s="9">
        <v>-4.8847420417124088E-2</v>
      </c>
      <c r="K13" s="8">
        <f t="shared" si="4"/>
        <v>226</v>
      </c>
      <c r="L13" s="31">
        <f t="shared" si="5"/>
        <v>-6.2493348333529392E-3</v>
      </c>
      <c r="M13" s="9">
        <v>5.0824175824175824E-2</v>
      </c>
      <c r="N13" s="8">
        <f t="shared" si="6"/>
        <v>435</v>
      </c>
      <c r="O13" s="31">
        <f t="shared" si="7"/>
        <v>0.69500021627848196</v>
      </c>
      <c r="P13" s="9">
        <v>1.4471780028943559E-2</v>
      </c>
      <c r="Q13" s="8">
        <f t="shared" si="8"/>
        <v>409</v>
      </c>
      <c r="R13" s="31">
        <f t="shared" si="9"/>
        <v>0.51183082356515197</v>
      </c>
      <c r="S13" s="10">
        <v>0</v>
      </c>
      <c r="T13" s="8">
        <f t="shared" si="10"/>
        <v>422</v>
      </c>
      <c r="U13" s="31">
        <f t="shared" si="11"/>
        <v>0.62969229663922255</v>
      </c>
      <c r="V13" s="16">
        <v>3.5222894881673086E-2</v>
      </c>
      <c r="W13" s="97">
        <f t="shared" si="12"/>
        <v>335</v>
      </c>
      <c r="X13" s="31">
        <f t="shared" si="13"/>
        <v>-2.9711993911301637E-2</v>
      </c>
      <c r="Y13" s="11">
        <v>113438</v>
      </c>
      <c r="Z13" s="8">
        <f t="shared" si="14"/>
        <v>544</v>
      </c>
      <c r="AA13" s="31">
        <f t="shared" si="15"/>
        <v>1.0634672657219422</v>
      </c>
      <c r="AB13" s="9">
        <v>2.3832221163012392E-2</v>
      </c>
      <c r="AC13" s="97">
        <f t="shared" si="16"/>
        <v>223</v>
      </c>
      <c r="AD13" s="31">
        <f t="shared" si="17"/>
        <v>3.9159996159166544E-2</v>
      </c>
      <c r="AE13" s="9">
        <v>0.93170731707317078</v>
      </c>
      <c r="AF13" s="8">
        <f t="shared" si="18"/>
        <v>150</v>
      </c>
      <c r="AG13" s="31">
        <f t="shared" si="19"/>
        <v>-0.31047370272261582</v>
      </c>
      <c r="AH13" s="12">
        <v>2.8606666666666665</v>
      </c>
      <c r="AI13" s="97">
        <f t="shared" si="20"/>
        <v>165</v>
      </c>
      <c r="AJ13" s="31">
        <f t="shared" si="21"/>
        <v>-0.24141551563701108</v>
      </c>
      <c r="AK13" s="11">
        <v>115047.71436814772</v>
      </c>
      <c r="AL13" s="36"/>
    </row>
    <row r="14" spans="1:38" x14ac:dyDescent="0.3">
      <c r="A14" t="s">
        <v>52</v>
      </c>
      <c r="B14" s="3" t="s">
        <v>53</v>
      </c>
      <c r="C14" s="4" t="s">
        <v>54</v>
      </c>
      <c r="D14" s="5" t="s">
        <v>37</v>
      </c>
      <c r="E14" s="34">
        <f t="shared" si="22"/>
        <v>0.83346130007790886</v>
      </c>
      <c r="F14" s="6">
        <f t="shared" si="0"/>
        <v>28.808776002220739</v>
      </c>
      <c r="G14" s="7">
        <f t="shared" si="1"/>
        <v>267</v>
      </c>
      <c r="H14" s="97">
        <f t="shared" si="2"/>
        <v>50</v>
      </c>
      <c r="I14" s="31">
        <f t="shared" si="3"/>
        <v>-0.94172605387628816</v>
      </c>
      <c r="J14" s="9">
        <v>-4.6162723600692401E-2</v>
      </c>
      <c r="K14" s="8">
        <f t="shared" si="4"/>
        <v>82</v>
      </c>
      <c r="L14" s="31">
        <f t="shared" si="5"/>
        <v>-0.86195459737328717</v>
      </c>
      <c r="M14" s="9">
        <v>8.1368821292775659E-2</v>
      </c>
      <c r="N14" s="8">
        <f t="shared" si="6"/>
        <v>525</v>
      </c>
      <c r="O14" s="31">
        <f t="shared" si="7"/>
        <v>0.9288869853172832</v>
      </c>
      <c r="P14" s="9">
        <v>0</v>
      </c>
      <c r="Q14" s="8">
        <f t="shared" si="8"/>
        <v>89</v>
      </c>
      <c r="R14" s="31">
        <f t="shared" si="9"/>
        <v>-0.41145020584023939</v>
      </c>
      <c r="S14" s="10">
        <v>1.8148820326678765</v>
      </c>
      <c r="T14" s="8">
        <f t="shared" si="10"/>
        <v>540</v>
      </c>
      <c r="U14" s="31">
        <f t="shared" si="11"/>
        <v>0.96114719245212821</v>
      </c>
      <c r="V14" s="16">
        <v>1.5090853095164768E-2</v>
      </c>
      <c r="W14" s="97">
        <f t="shared" si="12"/>
        <v>338</v>
      </c>
      <c r="X14" s="31">
        <f t="shared" si="13"/>
        <v>-2.4470025892428974E-2</v>
      </c>
      <c r="Y14" s="11">
        <v>113667</v>
      </c>
      <c r="Z14" s="8">
        <f t="shared" si="14"/>
        <v>121</v>
      </c>
      <c r="AA14" s="31">
        <f t="shared" si="15"/>
        <v>-0.48470056489613189</v>
      </c>
      <c r="AB14" s="9">
        <v>4.2294322132097335E-2</v>
      </c>
      <c r="AC14" s="97">
        <f t="shared" si="16"/>
        <v>352</v>
      </c>
      <c r="AD14" s="31">
        <f t="shared" si="17"/>
        <v>0.46336192866930792</v>
      </c>
      <c r="AE14" s="9">
        <v>0.95581087052585068</v>
      </c>
      <c r="AF14" s="8">
        <f t="shared" si="18"/>
        <v>144</v>
      </c>
      <c r="AG14" s="31">
        <f t="shared" si="19"/>
        <v>-0.33577177766734861</v>
      </c>
      <c r="AH14" s="12">
        <v>2.8896666666666668</v>
      </c>
      <c r="AI14" s="97">
        <f t="shared" si="20"/>
        <v>116</v>
      </c>
      <c r="AJ14" s="31">
        <f t="shared" si="21"/>
        <v>-0.25780361001111646</v>
      </c>
      <c r="AK14" s="11">
        <v>100439.06624319419</v>
      </c>
      <c r="AL14" s="36"/>
    </row>
    <row r="15" spans="1:38" x14ac:dyDescent="0.3">
      <c r="A15" t="s">
        <v>55</v>
      </c>
      <c r="B15" s="3" t="s">
        <v>56</v>
      </c>
      <c r="C15" s="4" t="s">
        <v>43</v>
      </c>
      <c r="D15" s="5" t="s">
        <v>44</v>
      </c>
      <c r="E15" s="34">
        <f t="shared" si="22"/>
        <v>-1.2283481730862214</v>
      </c>
      <c r="F15" s="6">
        <f t="shared" si="0"/>
        <v>33.930811826178235</v>
      </c>
      <c r="G15" s="7">
        <f t="shared" si="1"/>
        <v>177</v>
      </c>
      <c r="H15" s="97">
        <f t="shared" si="2"/>
        <v>215</v>
      </c>
      <c r="I15" s="31">
        <f t="shared" si="3"/>
        <v>-0.25002331922477422</v>
      </c>
      <c r="J15" s="9">
        <v>6.440532417346434E-3</v>
      </c>
      <c r="K15" s="8">
        <f t="shared" si="4"/>
        <v>167</v>
      </c>
      <c r="L15" s="31">
        <f t="shared" si="5"/>
        <v>-0.26275822162617801</v>
      </c>
      <c r="M15" s="9">
        <v>5.9980334316617499E-2</v>
      </c>
      <c r="N15" s="8">
        <f t="shared" si="6"/>
        <v>273</v>
      </c>
      <c r="O15" s="31">
        <f t="shared" si="7"/>
        <v>0.2695758410885537</v>
      </c>
      <c r="P15" s="9">
        <v>4.079497907949791E-2</v>
      </c>
      <c r="Q15" s="8">
        <f t="shared" si="8"/>
        <v>169</v>
      </c>
      <c r="R15" s="31">
        <f t="shared" si="9"/>
        <v>7.7762694552890296E-2</v>
      </c>
      <c r="S15" s="10">
        <v>0.85324232081911267</v>
      </c>
      <c r="T15" s="8">
        <f t="shared" si="10"/>
        <v>208</v>
      </c>
      <c r="U15" s="31">
        <f t="shared" si="11"/>
        <v>1.5903954109655501E-2</v>
      </c>
      <c r="V15" s="16">
        <v>7.2503419972640218E-2</v>
      </c>
      <c r="W15" s="97">
        <f t="shared" si="12"/>
        <v>97</v>
      </c>
      <c r="X15" s="31">
        <f t="shared" si="13"/>
        <v>-0.82946692248498355</v>
      </c>
      <c r="Y15" s="11">
        <v>78500</v>
      </c>
      <c r="Z15" s="8">
        <f t="shared" si="14"/>
        <v>266</v>
      </c>
      <c r="AA15" s="31">
        <f t="shared" si="15"/>
        <v>0.19186500604199644</v>
      </c>
      <c r="AB15" s="9">
        <v>3.4226190476190479E-2</v>
      </c>
      <c r="AC15" s="97">
        <f t="shared" si="16"/>
        <v>96</v>
      </c>
      <c r="AD15" s="31">
        <f t="shared" si="17"/>
        <v>-0.63377018189143697</v>
      </c>
      <c r="AE15" s="9">
        <v>0.89347079037800692</v>
      </c>
      <c r="AF15" s="8">
        <f t="shared" si="18"/>
        <v>102</v>
      </c>
      <c r="AG15" s="31">
        <f t="shared" si="19"/>
        <v>-0.51402143216299245</v>
      </c>
      <c r="AH15" s="12">
        <v>3.0939999999999999</v>
      </c>
      <c r="AI15" s="97">
        <f t="shared" si="20"/>
        <v>126</v>
      </c>
      <c r="AJ15" s="31">
        <f t="shared" si="21"/>
        <v>-0.25407128499764237</v>
      </c>
      <c r="AK15" s="11">
        <v>103766.1292662116</v>
      </c>
      <c r="AL15" s="36"/>
    </row>
    <row r="16" spans="1:38" x14ac:dyDescent="0.3">
      <c r="A16" t="s">
        <v>57</v>
      </c>
      <c r="B16" s="3" t="s">
        <v>58</v>
      </c>
      <c r="C16" s="4" t="s">
        <v>47</v>
      </c>
      <c r="D16" s="5" t="s">
        <v>44</v>
      </c>
      <c r="E16" s="34">
        <f t="shared" si="22"/>
        <v>5.4921597900685502</v>
      </c>
      <c r="F16" s="6">
        <f t="shared" si="0"/>
        <v>17.235436724596227</v>
      </c>
      <c r="G16" s="7">
        <f t="shared" si="1"/>
        <v>523</v>
      </c>
      <c r="H16" s="97">
        <f t="shared" si="2"/>
        <v>40</v>
      </c>
      <c r="I16" s="31">
        <f t="shared" si="3"/>
        <v>-1.1002858118041117</v>
      </c>
      <c r="J16" s="9">
        <v>-5.8221024258760079E-2</v>
      </c>
      <c r="K16" s="8">
        <f t="shared" si="4"/>
        <v>17</v>
      </c>
      <c r="L16" s="31">
        <f t="shared" si="5"/>
        <v>-2.3083027048943618</v>
      </c>
      <c r="M16" s="9">
        <v>0.132996632996633</v>
      </c>
      <c r="N16" s="8">
        <f t="shared" si="6"/>
        <v>525</v>
      </c>
      <c r="O16" s="31">
        <f t="shared" si="7"/>
        <v>0.9288869853172832</v>
      </c>
      <c r="P16" s="9">
        <v>0</v>
      </c>
      <c r="Q16" s="8">
        <f t="shared" si="8"/>
        <v>409</v>
      </c>
      <c r="R16" s="31">
        <f t="shared" si="9"/>
        <v>0.51183082356515197</v>
      </c>
      <c r="S16" s="10">
        <v>0</v>
      </c>
      <c r="T16" s="8">
        <f t="shared" si="10"/>
        <v>341</v>
      </c>
      <c r="U16" s="31">
        <f t="shared" si="11"/>
        <v>0.45968850218930235</v>
      </c>
      <c r="V16" s="16">
        <v>4.5548654244306416E-2</v>
      </c>
      <c r="W16" s="97">
        <f t="shared" si="12"/>
        <v>551</v>
      </c>
      <c r="X16" s="31">
        <f t="shared" si="13"/>
        <v>2.5971320321749496</v>
      </c>
      <c r="Y16" s="11">
        <v>228194</v>
      </c>
      <c r="Z16" s="8">
        <f t="shared" si="14"/>
        <v>402</v>
      </c>
      <c r="AA16" s="31">
        <f t="shared" si="15"/>
        <v>0.54346037183960938</v>
      </c>
      <c r="AB16" s="9">
        <v>3.0033370411568408E-2</v>
      </c>
      <c r="AC16" s="97">
        <f t="shared" si="16"/>
        <v>440</v>
      </c>
      <c r="AD16" s="31">
        <f t="shared" si="17"/>
        <v>0.72241397519272299</v>
      </c>
      <c r="AE16" s="9">
        <v>0.97053045186640474</v>
      </c>
      <c r="AF16" s="8">
        <f t="shared" si="18"/>
        <v>548</v>
      </c>
      <c r="AG16" s="31">
        <f t="shared" si="19"/>
        <v>1.4865619657652795</v>
      </c>
      <c r="AH16" s="12">
        <v>0.80066666666666675</v>
      </c>
      <c r="AI16" s="97">
        <f t="shared" si="20"/>
        <v>541</v>
      </c>
      <c r="AJ16" s="31">
        <f t="shared" si="21"/>
        <v>0.83701495009131943</v>
      </c>
      <c r="AK16" s="11">
        <v>1076380.425872925</v>
      </c>
      <c r="AL16" s="36"/>
    </row>
    <row r="17" spans="1:38" x14ac:dyDescent="0.3">
      <c r="A17" t="s">
        <v>59</v>
      </c>
      <c r="B17" s="3" t="s">
        <v>60</v>
      </c>
      <c r="C17" s="4" t="s">
        <v>61</v>
      </c>
      <c r="D17" s="5" t="s">
        <v>44</v>
      </c>
      <c r="E17" s="34">
        <f t="shared" si="22"/>
        <v>-1.3855321272887968</v>
      </c>
      <c r="F17" s="6">
        <f t="shared" si="0"/>
        <v>34.321294969677105</v>
      </c>
      <c r="G17" s="7">
        <f t="shared" si="1"/>
        <v>169</v>
      </c>
      <c r="H17" s="97">
        <f t="shared" si="2"/>
        <v>243</v>
      </c>
      <c r="I17" s="31">
        <f t="shared" si="3"/>
        <v>-0.1797530465838208</v>
      </c>
      <c r="J17" s="9">
        <v>1.1784511784511675E-2</v>
      </c>
      <c r="K17" s="8">
        <f t="shared" si="4"/>
        <v>55</v>
      </c>
      <c r="L17" s="31">
        <f t="shared" si="5"/>
        <v>-1.3023084478066611</v>
      </c>
      <c r="M17" s="9">
        <v>9.7087378640776698E-2</v>
      </c>
      <c r="N17" s="8">
        <f t="shared" si="6"/>
        <v>168</v>
      </c>
      <c r="O17" s="31">
        <f t="shared" si="7"/>
        <v>-0.17172211529577094</v>
      </c>
      <c r="P17" s="9">
        <v>6.8100358422939072E-2</v>
      </c>
      <c r="Q17" s="8">
        <f t="shared" si="8"/>
        <v>409</v>
      </c>
      <c r="R17" s="31">
        <f t="shared" si="9"/>
        <v>0.51183082356515197</v>
      </c>
      <c r="S17" s="10">
        <v>0</v>
      </c>
      <c r="T17" s="8">
        <f t="shared" si="10"/>
        <v>368</v>
      </c>
      <c r="U17" s="31">
        <f t="shared" si="11"/>
        <v>0.52635675880838551</v>
      </c>
      <c r="V17" s="16">
        <v>4.1499330655957165E-2</v>
      </c>
      <c r="W17" s="97">
        <f t="shared" si="12"/>
        <v>101</v>
      </c>
      <c r="X17" s="31">
        <f t="shared" si="13"/>
        <v>-0.82374424997529727</v>
      </c>
      <c r="Y17" s="11">
        <v>78750</v>
      </c>
      <c r="Z17" s="8">
        <f t="shared" si="14"/>
        <v>281</v>
      </c>
      <c r="AA17" s="31">
        <f t="shared" si="15"/>
        <v>0.23532997075237558</v>
      </c>
      <c r="AB17" s="9">
        <v>3.3707865168539325E-2</v>
      </c>
      <c r="AC17" s="97">
        <f t="shared" si="16"/>
        <v>58</v>
      </c>
      <c r="AD17" s="31">
        <f t="shared" si="17"/>
        <v>-1.1838815595168324</v>
      </c>
      <c r="AE17" s="9">
        <v>0.86221294363256784</v>
      </c>
      <c r="AF17" s="8">
        <f t="shared" si="18"/>
        <v>177</v>
      </c>
      <c r="AG17" s="31">
        <f t="shared" si="19"/>
        <v>-0.22120348423947939</v>
      </c>
      <c r="AH17" s="12">
        <v>2.7583333333333333</v>
      </c>
      <c r="AI17" s="97">
        <f t="shared" si="20"/>
        <v>222</v>
      </c>
      <c r="AJ17" s="31">
        <f t="shared" si="21"/>
        <v>-0.21554204387727571</v>
      </c>
      <c r="AK17" s="11">
        <v>138111.80199667221</v>
      </c>
      <c r="AL17" s="36"/>
    </row>
    <row r="18" spans="1:38" x14ac:dyDescent="0.3">
      <c r="A18" t="s">
        <v>62</v>
      </c>
      <c r="B18" s="3" t="s">
        <v>63</v>
      </c>
      <c r="C18" s="4" t="s">
        <v>61</v>
      </c>
      <c r="D18" s="5" t="s">
        <v>44</v>
      </c>
      <c r="E18" s="34">
        <f t="shared" si="22"/>
        <v>0.94415528951714733</v>
      </c>
      <c r="F18" s="6">
        <f t="shared" si="0"/>
        <v>28.53378522989955</v>
      </c>
      <c r="G18" s="7">
        <f t="shared" si="1"/>
        <v>280</v>
      </c>
      <c r="H18" s="97">
        <f t="shared" si="2"/>
        <v>110</v>
      </c>
      <c r="I18" s="31">
        <f t="shared" si="3"/>
        <v>-0.61201062284609054</v>
      </c>
      <c r="J18" s="9">
        <v>-2.1088216355441114E-2</v>
      </c>
      <c r="K18" s="8">
        <f t="shared" si="4"/>
        <v>391</v>
      </c>
      <c r="L18" s="31">
        <f t="shared" si="5"/>
        <v>0.5756737255444565</v>
      </c>
      <c r="M18" s="9">
        <v>3.0052264808362369E-2</v>
      </c>
      <c r="N18" s="8">
        <f t="shared" si="6"/>
        <v>421</v>
      </c>
      <c r="O18" s="31">
        <f t="shared" si="7"/>
        <v>0.65458501173861205</v>
      </c>
      <c r="P18" s="9">
        <v>1.6972477064220184E-2</v>
      </c>
      <c r="Q18" s="8">
        <f t="shared" si="8"/>
        <v>409</v>
      </c>
      <c r="R18" s="31">
        <f t="shared" si="9"/>
        <v>0.51183082356515197</v>
      </c>
      <c r="S18" s="10">
        <v>0</v>
      </c>
      <c r="T18" s="8">
        <f t="shared" si="10"/>
        <v>124</v>
      </c>
      <c r="U18" s="31">
        <f t="shared" si="11"/>
        <v>-0.44284290277996957</v>
      </c>
      <c r="V18" s="16">
        <v>0.10036697247706422</v>
      </c>
      <c r="W18" s="97">
        <f t="shared" si="12"/>
        <v>320</v>
      </c>
      <c r="X18" s="31">
        <f t="shared" si="13"/>
        <v>-7.5035560188017256E-2</v>
      </c>
      <c r="Y18" s="11">
        <v>111458</v>
      </c>
      <c r="Z18" s="8">
        <f t="shared" si="14"/>
        <v>349</v>
      </c>
      <c r="AA18" s="31">
        <f t="shared" si="15"/>
        <v>0.40500666162514343</v>
      </c>
      <c r="AB18" s="9">
        <v>3.1684448755253801E-2</v>
      </c>
      <c r="AC18" s="97">
        <f t="shared" si="16"/>
        <v>231</v>
      </c>
      <c r="AD18" s="31">
        <f t="shared" si="17"/>
        <v>8.2370107248936716E-2</v>
      </c>
      <c r="AE18" s="9">
        <v>0.93416255629423117</v>
      </c>
      <c r="AF18" s="8">
        <f t="shared" si="18"/>
        <v>100</v>
      </c>
      <c r="AG18" s="31">
        <f t="shared" si="19"/>
        <v>-0.52070942898746198</v>
      </c>
      <c r="AH18" s="12">
        <v>3.1016666666666666</v>
      </c>
      <c r="AI18" s="97">
        <f t="shared" si="20"/>
        <v>243</v>
      </c>
      <c r="AJ18" s="31">
        <f t="shared" si="21"/>
        <v>-0.20998908048174458</v>
      </c>
      <c r="AK18" s="11">
        <v>143061.81549087321</v>
      </c>
      <c r="AL18" s="36"/>
    </row>
    <row r="19" spans="1:38" x14ac:dyDescent="0.3">
      <c r="A19" t="s">
        <v>64</v>
      </c>
      <c r="B19" s="3" t="s">
        <v>65</v>
      </c>
      <c r="C19" s="4" t="s">
        <v>32</v>
      </c>
      <c r="D19" s="5" t="s">
        <v>33</v>
      </c>
      <c r="E19" s="34">
        <f t="shared" si="22"/>
        <v>-8.2492456373319527</v>
      </c>
      <c r="F19" s="6">
        <f t="shared" si="0"/>
        <v>51.372427453742212</v>
      </c>
      <c r="G19" s="7">
        <f t="shared" si="1"/>
        <v>37</v>
      </c>
      <c r="H19" s="97">
        <f t="shared" si="2"/>
        <v>47</v>
      </c>
      <c r="I19" s="31">
        <f t="shared" si="3"/>
        <v>-0.98186591156126113</v>
      </c>
      <c r="J19" s="9">
        <v>-4.9215317011927162E-2</v>
      </c>
      <c r="K19" s="8">
        <f t="shared" si="4"/>
        <v>124</v>
      </c>
      <c r="L19" s="31">
        <f t="shared" si="5"/>
        <v>-0.5271277853493882</v>
      </c>
      <c r="M19" s="9">
        <v>6.9417081933016572E-2</v>
      </c>
      <c r="N19" s="8">
        <f t="shared" si="6"/>
        <v>24</v>
      </c>
      <c r="O19" s="31">
        <f t="shared" si="7"/>
        <v>-2.0842515170727318</v>
      </c>
      <c r="P19" s="9">
        <v>0.18643841112745754</v>
      </c>
      <c r="Q19" s="8">
        <f t="shared" si="8"/>
        <v>40</v>
      </c>
      <c r="R19" s="31">
        <f t="shared" si="9"/>
        <v>-1.1675823786082622</v>
      </c>
      <c r="S19" s="10">
        <v>3.3012016373960118</v>
      </c>
      <c r="T19" s="8">
        <f t="shared" si="10"/>
        <v>25</v>
      </c>
      <c r="U19" s="31">
        <f t="shared" si="11"/>
        <v>-2.0326104125822275</v>
      </c>
      <c r="V19" s="16">
        <v>0.19692691575283996</v>
      </c>
      <c r="W19" s="97">
        <f t="shared" si="12"/>
        <v>43</v>
      </c>
      <c r="X19" s="31">
        <f t="shared" si="13"/>
        <v>-1.1737200099776735</v>
      </c>
      <c r="Y19" s="11">
        <v>63461</v>
      </c>
      <c r="Z19" s="8">
        <f t="shared" si="14"/>
        <v>74</v>
      </c>
      <c r="AA19" s="31">
        <f t="shared" si="15"/>
        <v>-0.97461760227931937</v>
      </c>
      <c r="AB19" s="9">
        <v>4.813664596273292E-2</v>
      </c>
      <c r="AC19" s="97">
        <f t="shared" si="16"/>
        <v>99</v>
      </c>
      <c r="AD19" s="31">
        <f t="shared" si="17"/>
        <v>-0.61140929347335315</v>
      </c>
      <c r="AE19" s="9">
        <v>0.89474135712447456</v>
      </c>
      <c r="AF19" s="8">
        <f t="shared" si="18"/>
        <v>508</v>
      </c>
      <c r="AG19" s="31">
        <f t="shared" si="19"/>
        <v>0.87533721250289209</v>
      </c>
      <c r="AH19" s="12">
        <v>1.5013333333333332</v>
      </c>
      <c r="AI19" s="97">
        <f t="shared" si="20"/>
        <v>303</v>
      </c>
      <c r="AJ19" s="31">
        <f t="shared" si="21"/>
        <v>-0.18656120894578371</v>
      </c>
      <c r="AK19" s="11">
        <v>163945.85019146968</v>
      </c>
      <c r="AL19" s="36">
        <v>1</v>
      </c>
    </row>
    <row r="20" spans="1:38" x14ac:dyDescent="0.3">
      <c r="A20" t="s">
        <v>66</v>
      </c>
      <c r="B20" s="3" t="s">
        <v>67</v>
      </c>
      <c r="C20" s="4" t="s">
        <v>36</v>
      </c>
      <c r="D20" s="5" t="s">
        <v>37</v>
      </c>
      <c r="E20" s="34">
        <f t="shared" si="22"/>
        <v>-20.129036869528054</v>
      </c>
      <c r="F20" s="6">
        <f t="shared" si="0"/>
        <v>80.884716083915123</v>
      </c>
      <c r="G20" s="7">
        <f t="shared" si="1"/>
        <v>5</v>
      </c>
      <c r="H20" s="97">
        <f t="shared" si="2"/>
        <v>112</v>
      </c>
      <c r="I20" s="31">
        <f t="shared" si="3"/>
        <v>-0.60982064254530466</v>
      </c>
      <c r="J20" s="9">
        <v>-2.0921670686809724E-2</v>
      </c>
      <c r="K20" s="8">
        <f t="shared" si="4"/>
        <v>19</v>
      </c>
      <c r="L20" s="31">
        <f t="shared" si="5"/>
        <v>-2.2279761691118538</v>
      </c>
      <c r="M20" s="9">
        <v>0.13012935419795552</v>
      </c>
      <c r="N20" s="8">
        <f t="shared" si="6"/>
        <v>10</v>
      </c>
      <c r="O20" s="31">
        <f t="shared" si="7"/>
        <v>-3.3535921082076836</v>
      </c>
      <c r="P20" s="9">
        <v>0.26497905663813515</v>
      </c>
      <c r="Q20" s="8">
        <f t="shared" si="8"/>
        <v>7</v>
      </c>
      <c r="R20" s="31">
        <f t="shared" si="9"/>
        <v>-4.3035438873828351</v>
      </c>
      <c r="S20" s="10">
        <v>9.4655221596950287</v>
      </c>
      <c r="T20" s="8">
        <f t="shared" si="10"/>
        <v>5</v>
      </c>
      <c r="U20" s="31">
        <f t="shared" si="11"/>
        <v>-4.1248921172557251</v>
      </c>
      <c r="V20" s="16">
        <v>0.32400876984441451</v>
      </c>
      <c r="W20" s="97">
        <f t="shared" si="12"/>
        <v>4</v>
      </c>
      <c r="X20" s="31">
        <f t="shared" si="13"/>
        <v>-1.8209084894431182</v>
      </c>
      <c r="Y20" s="11">
        <v>35188</v>
      </c>
      <c r="Z20" s="8">
        <f t="shared" si="14"/>
        <v>18</v>
      </c>
      <c r="AA20" s="31">
        <f t="shared" si="15"/>
        <v>-2.2819272369291048</v>
      </c>
      <c r="AB20" s="9">
        <v>6.3726481893586887E-2</v>
      </c>
      <c r="AC20" s="97">
        <f t="shared" si="16"/>
        <v>9</v>
      </c>
      <c r="AD20" s="31">
        <f t="shared" si="17"/>
        <v>-3.3083529205016591</v>
      </c>
      <c r="AE20" s="9">
        <v>0.74149847940281999</v>
      </c>
      <c r="AF20" s="8">
        <f t="shared" si="18"/>
        <v>85</v>
      </c>
      <c r="AG20" s="31">
        <f t="shared" si="19"/>
        <v>-0.62771737817897444</v>
      </c>
      <c r="AH20" s="12">
        <v>3.2243333333333335</v>
      </c>
      <c r="AI20" s="97">
        <f t="shared" si="20"/>
        <v>72</v>
      </c>
      <c r="AJ20" s="31">
        <f t="shared" si="21"/>
        <v>-0.27776624939557848</v>
      </c>
      <c r="AK20" s="11">
        <v>82644.003086019555</v>
      </c>
      <c r="AL20" s="36">
        <v>1</v>
      </c>
    </row>
    <row r="21" spans="1:38" ht="15" customHeight="1" x14ac:dyDescent="0.3">
      <c r="A21" t="s">
        <v>68</v>
      </c>
      <c r="B21" s="3" t="s">
        <v>69</v>
      </c>
      <c r="C21" s="4" t="s">
        <v>32</v>
      </c>
      <c r="D21" s="5" t="s">
        <v>33</v>
      </c>
      <c r="E21" s="34">
        <f t="shared" si="22"/>
        <v>2.9401580808395553</v>
      </c>
      <c r="F21" s="6">
        <f t="shared" si="0"/>
        <v>23.575229196987834</v>
      </c>
      <c r="G21" s="7">
        <f t="shared" si="1"/>
        <v>393</v>
      </c>
      <c r="H21" s="97">
        <f t="shared" si="2"/>
        <v>237</v>
      </c>
      <c r="I21" s="31">
        <f t="shared" si="3"/>
        <v>-0.19270364789043506</v>
      </c>
      <c r="J21" s="9">
        <v>1.0799632352941124E-2</v>
      </c>
      <c r="K21" s="8">
        <f t="shared" si="4"/>
        <v>424</v>
      </c>
      <c r="L21" s="31">
        <f t="shared" si="5"/>
        <v>0.64613943803818341</v>
      </c>
      <c r="M21" s="9">
        <v>2.7536970933197347E-2</v>
      </c>
      <c r="N21" s="8">
        <f t="shared" si="6"/>
        <v>342</v>
      </c>
      <c r="O21" s="31">
        <f t="shared" si="7"/>
        <v>0.47971891282079571</v>
      </c>
      <c r="P21" s="9">
        <v>2.7792343995804929E-2</v>
      </c>
      <c r="Q21" s="8">
        <f t="shared" si="8"/>
        <v>241</v>
      </c>
      <c r="R21" s="31">
        <f t="shared" si="9"/>
        <v>0.28053832654202371</v>
      </c>
      <c r="S21" s="10">
        <v>0.4546487838145033</v>
      </c>
      <c r="T21" s="8">
        <f t="shared" si="10"/>
        <v>298</v>
      </c>
      <c r="U21" s="31">
        <f t="shared" si="11"/>
        <v>0.31339790134865336</v>
      </c>
      <c r="V21" s="16">
        <v>5.4434112043547291E-2</v>
      </c>
      <c r="W21" s="97">
        <f t="shared" si="12"/>
        <v>360</v>
      </c>
      <c r="X21" s="31">
        <f t="shared" si="13"/>
        <v>8.8243731858352686E-2</v>
      </c>
      <c r="Y21" s="11">
        <v>118591</v>
      </c>
      <c r="Z21" s="8">
        <f t="shared" si="14"/>
        <v>378</v>
      </c>
      <c r="AA21" s="31">
        <f t="shared" si="15"/>
        <v>0.4784804913382199</v>
      </c>
      <c r="AB21" s="9">
        <v>3.0808263863718738E-2</v>
      </c>
      <c r="AC21" s="97">
        <f t="shared" si="16"/>
        <v>544</v>
      </c>
      <c r="AD21" s="31">
        <f t="shared" si="17"/>
        <v>1.062274538086496</v>
      </c>
      <c r="AE21" s="9">
        <v>0.98984164923812368</v>
      </c>
      <c r="AF21" s="8">
        <f t="shared" si="18"/>
        <v>466</v>
      </c>
      <c r="AG21" s="31">
        <f t="shared" si="19"/>
        <v>0.5903703912863647</v>
      </c>
      <c r="AH21" s="12">
        <v>1.8280000000000001</v>
      </c>
      <c r="AI21" s="97">
        <f t="shared" si="20"/>
        <v>429</v>
      </c>
      <c r="AJ21" s="31">
        <f t="shared" si="21"/>
        <v>-9.3789466054055623E-2</v>
      </c>
      <c r="AK21" s="11">
        <v>246644.28461013868</v>
      </c>
      <c r="AL21" s="36"/>
    </row>
    <row r="22" spans="1:38" x14ac:dyDescent="0.3">
      <c r="A22" t="s">
        <v>70</v>
      </c>
      <c r="B22" s="3" t="s">
        <v>71</v>
      </c>
      <c r="C22" s="4" t="s">
        <v>72</v>
      </c>
      <c r="D22" s="5" t="s">
        <v>37</v>
      </c>
      <c r="E22" s="34">
        <f t="shared" si="22"/>
        <v>1.3907197520302321</v>
      </c>
      <c r="F22" s="6">
        <f t="shared" si="0"/>
        <v>27.42441057405992</v>
      </c>
      <c r="G22" s="7">
        <f t="shared" si="1"/>
        <v>307</v>
      </c>
      <c r="H22" s="97">
        <f t="shared" si="2"/>
        <v>156</v>
      </c>
      <c r="I22" s="31">
        <f t="shared" si="3"/>
        <v>-0.44721630042122784</v>
      </c>
      <c r="J22" s="9">
        <v>-8.5557837097878231E-3</v>
      </c>
      <c r="K22" s="8">
        <f t="shared" si="4"/>
        <v>378</v>
      </c>
      <c r="L22" s="31">
        <f t="shared" si="5"/>
        <v>0.55188843617503369</v>
      </c>
      <c r="M22" s="9">
        <v>3.0901287553648068E-2</v>
      </c>
      <c r="N22" s="8">
        <f t="shared" si="6"/>
        <v>176</v>
      </c>
      <c r="O22" s="31">
        <f t="shared" si="7"/>
        <v>-0.12945591388568861</v>
      </c>
      <c r="P22" s="9">
        <v>6.5485130669870828E-2</v>
      </c>
      <c r="Q22" s="8">
        <f t="shared" si="8"/>
        <v>128</v>
      </c>
      <c r="R22" s="31">
        <f t="shared" si="9"/>
        <v>-0.13205438173068015</v>
      </c>
      <c r="S22" s="10">
        <v>1.2656771372684386</v>
      </c>
      <c r="T22" s="8">
        <f t="shared" si="10"/>
        <v>504</v>
      </c>
      <c r="U22" s="31">
        <f t="shared" si="11"/>
        <v>0.82539188379823203</v>
      </c>
      <c r="V22" s="16">
        <v>2.333641404805915E-2</v>
      </c>
      <c r="W22" s="97">
        <f t="shared" si="12"/>
        <v>267</v>
      </c>
      <c r="X22" s="31">
        <f t="shared" si="13"/>
        <v>-0.25996944501104019</v>
      </c>
      <c r="Y22" s="11">
        <v>103379</v>
      </c>
      <c r="Z22" s="8">
        <f t="shared" si="14"/>
        <v>432</v>
      </c>
      <c r="AA22" s="31">
        <f t="shared" si="15"/>
        <v>0.6395003412147332</v>
      </c>
      <c r="AB22" s="9">
        <v>2.8888081395348836E-2</v>
      </c>
      <c r="AC22" s="97">
        <f t="shared" si="16"/>
        <v>421</v>
      </c>
      <c r="AD22" s="31">
        <f t="shared" si="17"/>
        <v>0.65509151217163775</v>
      </c>
      <c r="AE22" s="9">
        <v>0.96670512609197301</v>
      </c>
      <c r="AF22" s="8">
        <f t="shared" si="18"/>
        <v>77</v>
      </c>
      <c r="AG22" s="31">
        <f t="shared" si="19"/>
        <v>-0.67802274559781017</v>
      </c>
      <c r="AH22" s="12">
        <v>3.282</v>
      </c>
      <c r="AI22" s="97">
        <f t="shared" si="20"/>
        <v>117</v>
      </c>
      <c r="AJ22" s="31">
        <f t="shared" si="21"/>
        <v>-0.25778636826384388</v>
      </c>
      <c r="AK22" s="11">
        <v>100454.43585318145</v>
      </c>
      <c r="AL22" s="36"/>
    </row>
    <row r="23" spans="1:38" x14ac:dyDescent="0.3">
      <c r="A23" t="s">
        <v>73</v>
      </c>
      <c r="B23" s="3" t="s">
        <v>74</v>
      </c>
      <c r="C23" s="4" t="s">
        <v>72</v>
      </c>
      <c r="D23" s="5" t="s">
        <v>37</v>
      </c>
      <c r="E23" s="34">
        <f t="shared" si="22"/>
        <v>-5.7775246408966758</v>
      </c>
      <c r="F23" s="6">
        <f t="shared" si="0"/>
        <v>45.23207178298253</v>
      </c>
      <c r="G23" s="7">
        <f t="shared" si="1"/>
        <v>56</v>
      </c>
      <c r="H23" s="97">
        <f t="shared" si="2"/>
        <v>85</v>
      </c>
      <c r="I23" s="31">
        <f t="shared" si="3"/>
        <v>-0.72260137292666016</v>
      </c>
      <c r="J23" s="9">
        <v>-2.9498525073746285E-2</v>
      </c>
      <c r="K23" s="8">
        <f t="shared" si="4"/>
        <v>356</v>
      </c>
      <c r="L23" s="31">
        <f t="shared" si="5"/>
        <v>0.47046195606425545</v>
      </c>
      <c r="M23" s="9">
        <v>3.3807829181494664E-2</v>
      </c>
      <c r="N23" s="8">
        <f t="shared" si="6"/>
        <v>150</v>
      </c>
      <c r="O23" s="31">
        <f t="shared" si="7"/>
        <v>-0.23188917284600466</v>
      </c>
      <c r="P23" s="9">
        <v>7.18232044198895E-2</v>
      </c>
      <c r="Q23" s="8">
        <f t="shared" si="8"/>
        <v>80</v>
      </c>
      <c r="R23" s="31">
        <f t="shared" si="9"/>
        <v>-0.51902600967166812</v>
      </c>
      <c r="S23" s="10">
        <v>2.0263424518743669</v>
      </c>
      <c r="T23" s="8">
        <f t="shared" si="10"/>
        <v>67</v>
      </c>
      <c r="U23" s="31">
        <f t="shared" si="11"/>
        <v>-0.96218142731816991</v>
      </c>
      <c r="V23" s="16">
        <v>0.13191076624636275</v>
      </c>
      <c r="W23" s="97">
        <f t="shared" si="12"/>
        <v>15</v>
      </c>
      <c r="X23" s="31">
        <f t="shared" si="13"/>
        <v>-1.4501022015054839</v>
      </c>
      <c r="Y23" s="11">
        <v>51387</v>
      </c>
      <c r="Z23" s="8">
        <f t="shared" si="14"/>
        <v>33</v>
      </c>
      <c r="AA23" s="31">
        <f t="shared" si="15"/>
        <v>-1.6600637474842692</v>
      </c>
      <c r="AB23" s="9">
        <v>5.6310679611650483E-2</v>
      </c>
      <c r="AC23" s="97">
        <f t="shared" si="16"/>
        <v>226</v>
      </c>
      <c r="AD23" s="31">
        <f t="shared" si="17"/>
        <v>4.5794734096962116E-2</v>
      </c>
      <c r="AE23" s="9">
        <v>0.9320843091334895</v>
      </c>
      <c r="AF23" s="8">
        <f t="shared" si="18"/>
        <v>3</v>
      </c>
      <c r="AG23" s="31">
        <f t="shared" si="19"/>
        <v>-3.401491365510048</v>
      </c>
      <c r="AH23" s="12">
        <v>6.4039999999999999</v>
      </c>
      <c r="AI23" s="97">
        <f t="shared" si="20"/>
        <v>3</v>
      </c>
      <c r="AJ23" s="31">
        <f t="shared" si="21"/>
        <v>-0.34659648229971818</v>
      </c>
      <c r="AK23" s="11">
        <v>21287.470111448834</v>
      </c>
      <c r="AL23" s="36"/>
    </row>
    <row r="24" spans="1:38" x14ac:dyDescent="0.3">
      <c r="A24" t="s">
        <v>75</v>
      </c>
      <c r="B24" s="3" t="s">
        <v>76</v>
      </c>
      <c r="C24" s="4" t="s">
        <v>77</v>
      </c>
      <c r="D24" s="5" t="s">
        <v>37</v>
      </c>
      <c r="E24" s="34">
        <f t="shared" si="22"/>
        <v>5.5686217688631281</v>
      </c>
      <c r="F24" s="6">
        <f t="shared" si="0"/>
        <v>17.045486586305572</v>
      </c>
      <c r="G24" s="7">
        <f t="shared" si="1"/>
        <v>526</v>
      </c>
      <c r="H24" s="97">
        <f t="shared" si="2"/>
        <v>27</v>
      </c>
      <c r="I24" s="31">
        <f t="shared" si="3"/>
        <v>-1.3139253708172749</v>
      </c>
      <c r="J24" s="9">
        <v>-7.4468085106383031E-2</v>
      </c>
      <c r="K24" s="8">
        <f t="shared" si="4"/>
        <v>97</v>
      </c>
      <c r="L24" s="31">
        <f t="shared" si="5"/>
        <v>-0.7533497441291378</v>
      </c>
      <c r="M24" s="9">
        <v>7.7492139818753469E-2</v>
      </c>
      <c r="N24" s="8">
        <f t="shared" si="6"/>
        <v>515</v>
      </c>
      <c r="O24" s="31">
        <f t="shared" si="7"/>
        <v>0.86283149863915853</v>
      </c>
      <c r="P24" s="9">
        <v>4.0871934604904629E-3</v>
      </c>
      <c r="Q24" s="8">
        <f t="shared" si="8"/>
        <v>409</v>
      </c>
      <c r="R24" s="31">
        <f t="shared" si="9"/>
        <v>0.51183082356515197</v>
      </c>
      <c r="S24" s="10">
        <v>0</v>
      </c>
      <c r="T24" s="8">
        <f t="shared" si="10"/>
        <v>331</v>
      </c>
      <c r="U24" s="31">
        <f t="shared" si="11"/>
        <v>0.40730626700383959</v>
      </c>
      <c r="V24" s="16">
        <v>4.8730267673301304E-2</v>
      </c>
      <c r="W24" s="97">
        <f t="shared" si="12"/>
        <v>460</v>
      </c>
      <c r="X24" s="31">
        <f t="shared" si="13"/>
        <v>0.88264223896296823</v>
      </c>
      <c r="Y24" s="11">
        <v>153295</v>
      </c>
      <c r="Z24" s="8">
        <f t="shared" si="14"/>
        <v>56</v>
      </c>
      <c r="AA24" s="31">
        <f t="shared" si="15"/>
        <v>-1.1148075463320493</v>
      </c>
      <c r="AB24" s="9">
        <v>4.9808429118773943E-2</v>
      </c>
      <c r="AC24" s="97">
        <f t="shared" si="16"/>
        <v>515</v>
      </c>
      <c r="AD24" s="31">
        <f t="shared" si="17"/>
        <v>0.95186499739393626</v>
      </c>
      <c r="AE24" s="9">
        <v>0.98356807511737088</v>
      </c>
      <c r="AF24" s="8">
        <f t="shared" si="18"/>
        <v>564</v>
      </c>
      <c r="AG24" s="31">
        <f t="shared" si="19"/>
        <v>1.8061319009866708</v>
      </c>
      <c r="AH24" s="12">
        <v>0.43433333333333329</v>
      </c>
      <c r="AI24" s="97">
        <f t="shared" si="20"/>
        <v>564</v>
      </c>
      <c r="AJ24" s="31">
        <f t="shared" si="21"/>
        <v>12.528957172480235</v>
      </c>
      <c r="AK24" s="11">
        <v>11498792.32594417</v>
      </c>
      <c r="AL24" s="36"/>
    </row>
    <row r="25" spans="1:38" x14ac:dyDescent="0.3">
      <c r="A25" t="s">
        <v>78</v>
      </c>
      <c r="B25" s="3" t="s">
        <v>79</v>
      </c>
      <c r="C25" s="4" t="s">
        <v>32</v>
      </c>
      <c r="D25" s="5" t="s">
        <v>33</v>
      </c>
      <c r="E25" s="34">
        <f t="shared" si="22"/>
        <v>2.4183020494553271</v>
      </c>
      <c r="F25" s="6">
        <f t="shared" si="0"/>
        <v>24.871646408417302</v>
      </c>
      <c r="G25" s="7">
        <f t="shared" si="1"/>
        <v>365</v>
      </c>
      <c r="H25" s="97">
        <f t="shared" si="2"/>
        <v>250</v>
      </c>
      <c r="I25" s="31">
        <f t="shared" si="3"/>
        <v>-0.16304908472467441</v>
      </c>
      <c r="J25" s="9">
        <v>1.3054830287206221E-2</v>
      </c>
      <c r="K25" s="8">
        <f t="shared" si="4"/>
        <v>56</v>
      </c>
      <c r="L25" s="31">
        <f t="shared" si="5"/>
        <v>-1.2949690528105471</v>
      </c>
      <c r="M25" s="9">
        <v>9.6825396825396828E-2</v>
      </c>
      <c r="N25" s="8">
        <f t="shared" si="6"/>
        <v>419</v>
      </c>
      <c r="O25" s="31">
        <f t="shared" si="7"/>
        <v>0.64959708196622623</v>
      </c>
      <c r="P25" s="9">
        <v>1.7281105990783412E-2</v>
      </c>
      <c r="Q25" s="8">
        <f t="shared" si="8"/>
        <v>409</v>
      </c>
      <c r="R25" s="31">
        <f t="shared" si="9"/>
        <v>0.51183082356515197</v>
      </c>
      <c r="S25" s="10">
        <v>0</v>
      </c>
      <c r="T25" s="8">
        <f t="shared" si="10"/>
        <v>148</v>
      </c>
      <c r="U25" s="31">
        <f t="shared" si="11"/>
        <v>-0.28796311941075192</v>
      </c>
      <c r="V25" s="16">
        <v>9.0959821428571425E-2</v>
      </c>
      <c r="W25" s="97">
        <f t="shared" si="12"/>
        <v>283</v>
      </c>
      <c r="X25" s="31">
        <f t="shared" si="13"/>
        <v>-0.18708548792767529</v>
      </c>
      <c r="Y25" s="11">
        <v>106563</v>
      </c>
      <c r="Z25" s="8">
        <f t="shared" si="14"/>
        <v>486</v>
      </c>
      <c r="AA25" s="31">
        <f t="shared" si="15"/>
        <v>0.80009017091430179</v>
      </c>
      <c r="AB25" s="9">
        <v>2.6973026973026972E-2</v>
      </c>
      <c r="AC25" s="97">
        <f t="shared" si="16"/>
        <v>481</v>
      </c>
      <c r="AD25" s="31">
        <f t="shared" si="17"/>
        <v>0.82114340138438324</v>
      </c>
      <c r="AE25" s="9">
        <v>0.97614035087719297</v>
      </c>
      <c r="AF25" s="8">
        <f t="shared" si="18"/>
        <v>543</v>
      </c>
      <c r="AG25" s="31">
        <f t="shared" si="19"/>
        <v>1.4286962541100869</v>
      </c>
      <c r="AH25" s="12">
        <v>0.86699999999999999</v>
      </c>
      <c r="AI25" s="97">
        <f t="shared" si="20"/>
        <v>533</v>
      </c>
      <c r="AJ25" s="31">
        <f t="shared" si="21"/>
        <v>0.47207859927990004</v>
      </c>
      <c r="AK25" s="11">
        <v>751069.46443298971</v>
      </c>
      <c r="AL25" s="36"/>
    </row>
    <row r="26" spans="1:38" x14ac:dyDescent="0.3">
      <c r="A26" t="s">
        <v>80</v>
      </c>
      <c r="B26" s="3" t="s">
        <v>81</v>
      </c>
      <c r="C26" s="4" t="s">
        <v>82</v>
      </c>
      <c r="D26" s="5" t="s">
        <v>37</v>
      </c>
      <c r="E26" s="34">
        <f t="shared" si="22"/>
        <v>5.1866081247970666</v>
      </c>
      <c r="F26" s="6">
        <f t="shared" si="0"/>
        <v>17.994501320991077</v>
      </c>
      <c r="G26" s="7">
        <f t="shared" si="1"/>
        <v>515</v>
      </c>
      <c r="H26" s="97">
        <f t="shared" si="2"/>
        <v>530</v>
      </c>
      <c r="I26" s="31">
        <f t="shared" si="3"/>
        <v>1.2920207400729127</v>
      </c>
      <c r="J26" s="9">
        <v>0.12371134020618557</v>
      </c>
      <c r="K26" s="8">
        <f t="shared" si="4"/>
        <v>505</v>
      </c>
      <c r="L26" s="31">
        <f t="shared" si="5"/>
        <v>0.92998384205297102</v>
      </c>
      <c r="M26" s="9">
        <v>1.740506329113924E-2</v>
      </c>
      <c r="N26" s="8">
        <f t="shared" si="6"/>
        <v>525</v>
      </c>
      <c r="O26" s="31">
        <f t="shared" si="7"/>
        <v>0.9288869853172832</v>
      </c>
      <c r="P26" s="9">
        <v>0</v>
      </c>
      <c r="Q26" s="8">
        <f t="shared" si="8"/>
        <v>409</v>
      </c>
      <c r="R26" s="31">
        <f t="shared" si="9"/>
        <v>0.51183082356515197</v>
      </c>
      <c r="S26" s="10">
        <v>0</v>
      </c>
      <c r="T26" s="8">
        <f t="shared" si="10"/>
        <v>502</v>
      </c>
      <c r="U26" s="31">
        <f t="shared" si="11"/>
        <v>0.8231237248778196</v>
      </c>
      <c r="V26" s="16">
        <v>2.3474178403755867E-2</v>
      </c>
      <c r="W26" s="97">
        <f t="shared" si="12"/>
        <v>211</v>
      </c>
      <c r="X26" s="31">
        <f t="shared" si="13"/>
        <v>-0.4756226358660593</v>
      </c>
      <c r="Y26" s="11">
        <v>93958</v>
      </c>
      <c r="Z26" s="8">
        <f t="shared" si="14"/>
        <v>523</v>
      </c>
      <c r="AA26" s="31">
        <f t="shared" si="15"/>
        <v>0.94792445860374697</v>
      </c>
      <c r="AB26" s="9">
        <v>2.5210084033613446E-2</v>
      </c>
      <c r="AC26" s="97">
        <f t="shared" si="16"/>
        <v>536</v>
      </c>
      <c r="AD26" s="31">
        <f t="shared" si="17"/>
        <v>1.0404927691111225</v>
      </c>
      <c r="AE26" s="9">
        <v>0.98860398860398857</v>
      </c>
      <c r="AF26" s="8">
        <f t="shared" si="18"/>
        <v>551</v>
      </c>
      <c r="AG26" s="31">
        <f t="shared" si="19"/>
        <v>1.5069167387093174</v>
      </c>
      <c r="AH26" s="12">
        <v>0.77733333333333332</v>
      </c>
      <c r="AI26" s="97">
        <f t="shared" si="20"/>
        <v>548</v>
      </c>
      <c r="AJ26" s="31">
        <f t="shared" si="21"/>
        <v>1.9109666759168051</v>
      </c>
      <c r="AK26" s="11">
        <v>2033720.7064220184</v>
      </c>
      <c r="AL26" s="36"/>
    </row>
    <row r="27" spans="1:38" x14ac:dyDescent="0.3">
      <c r="A27" t="s">
        <v>83</v>
      </c>
      <c r="B27" s="3" t="s">
        <v>84</v>
      </c>
      <c r="C27" s="4" t="s">
        <v>82</v>
      </c>
      <c r="D27" s="5" t="s">
        <v>37</v>
      </c>
      <c r="E27" s="34">
        <f t="shared" si="22"/>
        <v>-1.1618643029281153</v>
      </c>
      <c r="F27" s="6">
        <f t="shared" si="0"/>
        <v>33.765649734773852</v>
      </c>
      <c r="G27" s="7">
        <f t="shared" si="1"/>
        <v>179</v>
      </c>
      <c r="H27" s="97">
        <f t="shared" si="2"/>
        <v>547</v>
      </c>
      <c r="I27" s="31">
        <f t="shared" si="3"/>
        <v>1.9925485499351452</v>
      </c>
      <c r="J27" s="9">
        <v>0.17698573379160987</v>
      </c>
      <c r="K27" s="8">
        <f t="shared" si="4"/>
        <v>261</v>
      </c>
      <c r="L27" s="31">
        <f t="shared" si="5"/>
        <v>0.15576727559708686</v>
      </c>
      <c r="M27" s="9">
        <v>4.5040946314831666E-2</v>
      </c>
      <c r="N27" s="8">
        <f t="shared" si="6"/>
        <v>218</v>
      </c>
      <c r="O27" s="31">
        <f t="shared" si="7"/>
        <v>7.9932617621385552E-2</v>
      </c>
      <c r="P27" s="9">
        <v>5.2529182879377433E-2</v>
      </c>
      <c r="Q27" s="8">
        <f t="shared" si="8"/>
        <v>93</v>
      </c>
      <c r="R27" s="31">
        <f t="shared" si="9"/>
        <v>-0.36325108017522478</v>
      </c>
      <c r="S27" s="10">
        <v>1.7201376110088806</v>
      </c>
      <c r="T27" s="8">
        <f t="shared" si="10"/>
        <v>187</v>
      </c>
      <c r="U27" s="31">
        <f t="shared" si="11"/>
        <v>-6.5238620101967612E-2</v>
      </c>
      <c r="V27" s="16">
        <v>7.7431890528752739E-2</v>
      </c>
      <c r="W27" s="97">
        <f t="shared" si="12"/>
        <v>132</v>
      </c>
      <c r="X27" s="31">
        <f t="shared" si="13"/>
        <v>-0.72812983768345829</v>
      </c>
      <c r="Y27" s="11">
        <v>82927</v>
      </c>
      <c r="Z27" s="8">
        <f t="shared" si="14"/>
        <v>96</v>
      </c>
      <c r="AA27" s="31">
        <f t="shared" si="15"/>
        <v>-0.70624636609035996</v>
      </c>
      <c r="AB27" s="9">
        <v>4.493628437290409E-2</v>
      </c>
      <c r="AC27" s="97">
        <f t="shared" si="16"/>
        <v>242</v>
      </c>
      <c r="AD27" s="31">
        <f t="shared" si="17"/>
        <v>0.10763301301707791</v>
      </c>
      <c r="AE27" s="9">
        <v>0.93559801840056622</v>
      </c>
      <c r="AF27" s="8">
        <f t="shared" si="18"/>
        <v>306</v>
      </c>
      <c r="AG27" s="31">
        <f t="shared" si="19"/>
        <v>0.11988435380846588</v>
      </c>
      <c r="AH27" s="12">
        <v>2.3673333333333333</v>
      </c>
      <c r="AI27" s="97">
        <f t="shared" si="20"/>
        <v>227</v>
      </c>
      <c r="AJ27" s="31">
        <f t="shared" si="21"/>
        <v>-0.21445629740296998</v>
      </c>
      <c r="AK27" s="11">
        <v>139079.65633250659</v>
      </c>
      <c r="AL27" s="36"/>
    </row>
    <row r="28" spans="1:38" x14ac:dyDescent="0.3">
      <c r="A28" t="s">
        <v>85</v>
      </c>
      <c r="B28" s="3" t="s">
        <v>86</v>
      </c>
      <c r="C28" s="4" t="s">
        <v>72</v>
      </c>
      <c r="D28" s="5" t="s">
        <v>37</v>
      </c>
      <c r="E28" s="34">
        <f t="shared" si="22"/>
        <v>0.17501711095752381</v>
      </c>
      <c r="F28" s="6">
        <f t="shared" si="0"/>
        <v>30.444511393219589</v>
      </c>
      <c r="G28" s="7">
        <f t="shared" si="1"/>
        <v>235</v>
      </c>
      <c r="H28" s="97">
        <f t="shared" si="2"/>
        <v>297</v>
      </c>
      <c r="I28" s="31">
        <f t="shared" si="3"/>
        <v>-7.1740778893623373E-3</v>
      </c>
      <c r="J28" s="9">
        <v>2.4908958485069244E-2</v>
      </c>
      <c r="K28" s="8">
        <f t="shared" si="4"/>
        <v>476</v>
      </c>
      <c r="L28" s="31">
        <f t="shared" si="5"/>
        <v>0.83275664315953679</v>
      </c>
      <c r="M28" s="9">
        <v>2.0875616120614671E-2</v>
      </c>
      <c r="N28" s="8">
        <f t="shared" si="6"/>
        <v>128</v>
      </c>
      <c r="O28" s="31">
        <f t="shared" si="7"/>
        <v>-0.38720224437173645</v>
      </c>
      <c r="P28" s="9">
        <v>8.143322475570032E-2</v>
      </c>
      <c r="Q28" s="8">
        <f t="shared" si="8"/>
        <v>375</v>
      </c>
      <c r="R28" s="31">
        <f t="shared" si="9"/>
        <v>0.43952726370125617</v>
      </c>
      <c r="S28" s="10">
        <v>0.14212620807276863</v>
      </c>
      <c r="T28" s="8">
        <f t="shared" si="10"/>
        <v>258</v>
      </c>
      <c r="U28" s="31">
        <f t="shared" si="11"/>
        <v>0.19906476132212203</v>
      </c>
      <c r="V28" s="16">
        <v>6.13785246368556E-2</v>
      </c>
      <c r="W28" s="97">
        <f t="shared" si="12"/>
        <v>127</v>
      </c>
      <c r="X28" s="31">
        <f t="shared" si="13"/>
        <v>-0.747747159046663</v>
      </c>
      <c r="Y28" s="11">
        <v>82070</v>
      </c>
      <c r="Z28" s="8">
        <f t="shared" si="14"/>
        <v>331</v>
      </c>
      <c r="AA28" s="31">
        <f t="shared" si="15"/>
        <v>0.37496297164287767</v>
      </c>
      <c r="AB28" s="9">
        <v>3.2042723631508681E-2</v>
      </c>
      <c r="AC28" s="97">
        <f t="shared" si="16"/>
        <v>344</v>
      </c>
      <c r="AD28" s="31">
        <f t="shared" si="17"/>
        <v>0.44561124377596534</v>
      </c>
      <c r="AE28" s="9">
        <v>0.95480225988700562</v>
      </c>
      <c r="AF28" s="8">
        <f t="shared" si="18"/>
        <v>30</v>
      </c>
      <c r="AG28" s="31">
        <f t="shared" si="19"/>
        <v>-1.1549059974295497</v>
      </c>
      <c r="AH28" s="12">
        <v>3.8286666666666669</v>
      </c>
      <c r="AI28" s="97">
        <f t="shared" si="20"/>
        <v>99</v>
      </c>
      <c r="AJ28" s="31">
        <f t="shared" si="21"/>
        <v>-0.26747547210581663</v>
      </c>
      <c r="AK28" s="11">
        <v>91817.390847072194</v>
      </c>
      <c r="AL28" s="36"/>
    </row>
    <row r="29" spans="1:38" x14ac:dyDescent="0.3">
      <c r="A29" t="s">
        <v>87</v>
      </c>
      <c r="B29" s="3" t="s">
        <v>88</v>
      </c>
      <c r="C29" s="4" t="s">
        <v>89</v>
      </c>
      <c r="D29" s="5" t="s">
        <v>37</v>
      </c>
      <c r="E29" s="34">
        <f t="shared" si="22"/>
        <v>-5.4130220309343979</v>
      </c>
      <c r="F29" s="6">
        <f t="shared" si="0"/>
        <v>44.326558712811391</v>
      </c>
      <c r="G29" s="7">
        <f t="shared" si="1"/>
        <v>66</v>
      </c>
      <c r="H29" s="97">
        <f t="shared" si="2"/>
        <v>44</v>
      </c>
      <c r="I29" s="31">
        <f t="shared" si="3"/>
        <v>-1.0368665669085531</v>
      </c>
      <c r="J29" s="9">
        <v>-5.3398058252427161E-2</v>
      </c>
      <c r="K29" s="8">
        <f t="shared" si="4"/>
        <v>5</v>
      </c>
      <c r="L29" s="31">
        <f t="shared" si="5"/>
        <v>-3.8512728044036941</v>
      </c>
      <c r="M29" s="9">
        <v>0.18807339449541285</v>
      </c>
      <c r="N29" s="8">
        <f t="shared" si="6"/>
        <v>189</v>
      </c>
      <c r="O29" s="31">
        <f t="shared" si="7"/>
        <v>-7.5504727374201525E-2</v>
      </c>
      <c r="P29" s="9">
        <v>6.2146892655367235E-2</v>
      </c>
      <c r="Q29" s="8">
        <f t="shared" si="8"/>
        <v>409</v>
      </c>
      <c r="R29" s="31">
        <f t="shared" si="9"/>
        <v>0.51183082356515197</v>
      </c>
      <c r="S29" s="10">
        <v>0</v>
      </c>
      <c r="T29" s="8">
        <f t="shared" si="10"/>
        <v>88</v>
      </c>
      <c r="U29" s="31">
        <f t="shared" si="11"/>
        <v>-0.68091680750837624</v>
      </c>
      <c r="V29" s="16">
        <v>0.11482720178372352</v>
      </c>
      <c r="W29" s="97">
        <f t="shared" si="12"/>
        <v>198</v>
      </c>
      <c r="X29" s="31">
        <f t="shared" si="13"/>
        <v>-0.50899726194254991</v>
      </c>
      <c r="Y29" s="11">
        <v>92500</v>
      </c>
      <c r="Z29" s="8">
        <f t="shared" si="14"/>
        <v>27</v>
      </c>
      <c r="AA29" s="31">
        <f t="shared" si="15"/>
        <v>-1.9936161923178934</v>
      </c>
      <c r="AB29" s="9">
        <v>6.0288335517693317E-2</v>
      </c>
      <c r="AC29" s="97">
        <f t="shared" si="16"/>
        <v>46</v>
      </c>
      <c r="AD29" s="31">
        <f t="shared" si="17"/>
        <v>-1.4915779519404504</v>
      </c>
      <c r="AE29" s="9">
        <v>0.84472934472934469</v>
      </c>
      <c r="AF29" s="8">
        <f t="shared" si="18"/>
        <v>413</v>
      </c>
      <c r="AG29" s="31">
        <f t="shared" si="19"/>
        <v>0.39583691843549085</v>
      </c>
      <c r="AH29" s="12">
        <v>2.0509999999999997</v>
      </c>
      <c r="AI29" s="97">
        <f t="shared" si="20"/>
        <v>260</v>
      </c>
      <c r="AJ29" s="31">
        <f t="shared" si="21"/>
        <v>-0.2046572007875602</v>
      </c>
      <c r="AK29" s="11">
        <v>147814.75091575092</v>
      </c>
      <c r="AL29" s="36"/>
    </row>
    <row r="30" spans="1:38" x14ac:dyDescent="0.3">
      <c r="A30" t="s">
        <v>90</v>
      </c>
      <c r="B30" s="3" t="s">
        <v>91</v>
      </c>
      <c r="C30" s="4" t="s">
        <v>82</v>
      </c>
      <c r="D30" s="5" t="s">
        <v>37</v>
      </c>
      <c r="E30" s="34">
        <f t="shared" si="22"/>
        <v>4.50607522759924</v>
      </c>
      <c r="F30" s="6">
        <f t="shared" si="0"/>
        <v>19.685110431191518</v>
      </c>
      <c r="G30" s="7">
        <f t="shared" si="1"/>
        <v>481</v>
      </c>
      <c r="H30" s="97">
        <f t="shared" si="2"/>
        <v>140</v>
      </c>
      <c r="I30" s="31">
        <f t="shared" si="3"/>
        <v>-0.4977220770790482</v>
      </c>
      <c r="J30" s="9">
        <v>-1.2396694214875992E-2</v>
      </c>
      <c r="K30" s="8">
        <f t="shared" si="4"/>
        <v>127</v>
      </c>
      <c r="L30" s="31">
        <f t="shared" si="5"/>
        <v>-0.5172964015325372</v>
      </c>
      <c r="M30" s="9">
        <v>6.9066147859922183E-2</v>
      </c>
      <c r="N30" s="8">
        <f t="shared" si="6"/>
        <v>505</v>
      </c>
      <c r="O30" s="31">
        <f t="shared" si="7"/>
        <v>0.82787713693865095</v>
      </c>
      <c r="P30" s="9">
        <v>6.2500000000000003E-3</v>
      </c>
      <c r="Q30" s="8">
        <f t="shared" si="8"/>
        <v>409</v>
      </c>
      <c r="R30" s="31">
        <f t="shared" si="9"/>
        <v>0.51183082356515197</v>
      </c>
      <c r="S30" s="10">
        <v>0</v>
      </c>
      <c r="T30" s="8">
        <f t="shared" si="10"/>
        <v>417</v>
      </c>
      <c r="U30" s="31">
        <f t="shared" si="11"/>
        <v>0.62374800615884318</v>
      </c>
      <c r="V30" s="16">
        <v>3.5583941605839414E-2</v>
      </c>
      <c r="W30" s="97">
        <f t="shared" si="12"/>
        <v>396</v>
      </c>
      <c r="X30" s="31">
        <f t="shared" si="13"/>
        <v>0.2921768894135342</v>
      </c>
      <c r="Y30" s="11">
        <v>127500</v>
      </c>
      <c r="Z30" s="8">
        <f t="shared" si="14"/>
        <v>455</v>
      </c>
      <c r="AA30" s="31">
        <f t="shared" si="15"/>
        <v>0.69723684364403116</v>
      </c>
      <c r="AB30" s="9">
        <v>2.8199566160520606E-2</v>
      </c>
      <c r="AC30" s="97">
        <f t="shared" si="16"/>
        <v>505</v>
      </c>
      <c r="AD30" s="31">
        <f t="shared" si="17"/>
        <v>0.87983890352175131</v>
      </c>
      <c r="AE30" s="9">
        <v>0.97947548460661349</v>
      </c>
      <c r="AF30" s="8">
        <f t="shared" si="18"/>
        <v>553</v>
      </c>
      <c r="AG30" s="31">
        <f t="shared" si="19"/>
        <v>1.516512560240078</v>
      </c>
      <c r="AH30" s="12">
        <v>0.76633333333333331</v>
      </c>
      <c r="AI30" s="97">
        <f t="shared" si="20"/>
        <v>552</v>
      </c>
      <c r="AJ30" s="31">
        <f t="shared" si="21"/>
        <v>2.191972415800616</v>
      </c>
      <c r="AK30" s="11">
        <v>2284214.3807531381</v>
      </c>
      <c r="AL30" s="36"/>
    </row>
    <row r="31" spans="1:38" x14ac:dyDescent="0.3">
      <c r="A31" t="s">
        <v>92</v>
      </c>
      <c r="B31" s="3" t="s">
        <v>93</v>
      </c>
      <c r="C31" s="4" t="s">
        <v>94</v>
      </c>
      <c r="D31" s="5" t="s">
        <v>44</v>
      </c>
      <c r="E31" s="34">
        <f t="shared" si="22"/>
        <v>-5.1581438464613223</v>
      </c>
      <c r="F31" s="6">
        <f t="shared" si="0"/>
        <v>43.693379358167689</v>
      </c>
      <c r="G31" s="7">
        <f t="shared" si="1"/>
        <v>70</v>
      </c>
      <c r="H31" s="97">
        <f t="shared" si="2"/>
        <v>485</v>
      </c>
      <c r="I31" s="31">
        <f t="shared" si="3"/>
        <v>0.74483715731430955</v>
      </c>
      <c r="J31" s="9">
        <v>8.2098611716366898E-2</v>
      </c>
      <c r="K31" s="8">
        <f t="shared" si="4"/>
        <v>180</v>
      </c>
      <c r="L31" s="31">
        <f t="shared" si="5"/>
        <v>-0.19149576446097871</v>
      </c>
      <c r="M31" s="9">
        <v>5.7436600411240574E-2</v>
      </c>
      <c r="N31" s="8">
        <f t="shared" si="6"/>
        <v>44</v>
      </c>
      <c r="O31" s="31">
        <f t="shared" si="7"/>
        <v>-1.5103831233335616</v>
      </c>
      <c r="P31" s="9">
        <v>0.1509302154570189</v>
      </c>
      <c r="Q31" s="8">
        <f t="shared" si="8"/>
        <v>48</v>
      </c>
      <c r="R31" s="31">
        <f t="shared" si="9"/>
        <v>-1.0027845685974714</v>
      </c>
      <c r="S31" s="10">
        <v>2.9772606325600126</v>
      </c>
      <c r="T31" s="8">
        <f t="shared" si="10"/>
        <v>83</v>
      </c>
      <c r="U31" s="31">
        <f t="shared" si="11"/>
        <v>-0.75866446011554167</v>
      </c>
      <c r="V31" s="16">
        <v>0.11954947021560662</v>
      </c>
      <c r="W31" s="97">
        <f t="shared" si="12"/>
        <v>111</v>
      </c>
      <c r="X31" s="31">
        <f t="shared" si="13"/>
        <v>-0.79412369706516084</v>
      </c>
      <c r="Y31" s="11">
        <v>80044</v>
      </c>
      <c r="Z31" s="8">
        <f t="shared" si="14"/>
        <v>104</v>
      </c>
      <c r="AA31" s="31">
        <f t="shared" si="15"/>
        <v>-0.65584669486866598</v>
      </c>
      <c r="AB31" s="9">
        <v>4.4335261796086871E-2</v>
      </c>
      <c r="AC31" s="97">
        <f t="shared" si="16"/>
        <v>108</v>
      </c>
      <c r="AD31" s="31">
        <f t="shared" si="17"/>
        <v>-0.55410648095337878</v>
      </c>
      <c r="AE31" s="9">
        <v>0.8979973569177595</v>
      </c>
      <c r="AF31" s="8">
        <f t="shared" si="18"/>
        <v>319</v>
      </c>
      <c r="AG31" s="31">
        <f t="shared" si="19"/>
        <v>0.14198382157627809</v>
      </c>
      <c r="AH31" s="12">
        <v>2.3420000000000001</v>
      </c>
      <c r="AI31" s="97">
        <f t="shared" si="20"/>
        <v>203</v>
      </c>
      <c r="AJ31" s="31">
        <f t="shared" si="21"/>
        <v>-0.22426450053977948</v>
      </c>
      <c r="AK31" s="11">
        <v>130336.44402893839</v>
      </c>
      <c r="AL31" s="36">
        <v>1</v>
      </c>
    </row>
    <row r="32" spans="1:38" x14ac:dyDescent="0.3">
      <c r="A32" t="s">
        <v>95</v>
      </c>
      <c r="B32" s="3" t="s">
        <v>96</v>
      </c>
      <c r="C32" s="4" t="s">
        <v>82</v>
      </c>
      <c r="D32" s="5" t="s">
        <v>37</v>
      </c>
      <c r="E32" s="34">
        <f t="shared" si="22"/>
        <v>-4.8259655853880368E-2</v>
      </c>
      <c r="F32" s="6">
        <f t="shared" si="0"/>
        <v>30.999185146129623</v>
      </c>
      <c r="G32" s="7">
        <f t="shared" si="1"/>
        <v>219</v>
      </c>
      <c r="H32" s="97">
        <f t="shared" si="2"/>
        <v>19</v>
      </c>
      <c r="I32" s="31">
        <f t="shared" si="3"/>
        <v>-1.5352150353425411</v>
      </c>
      <c r="J32" s="9">
        <v>-9.1296928327645022E-2</v>
      </c>
      <c r="K32" s="8">
        <f t="shared" si="4"/>
        <v>380</v>
      </c>
      <c r="L32" s="31">
        <f t="shared" si="5"/>
        <v>0.55318465675108119</v>
      </c>
      <c r="M32" s="9">
        <v>3.0855018587360596E-2</v>
      </c>
      <c r="N32" s="8">
        <f t="shared" si="6"/>
        <v>234</v>
      </c>
      <c r="O32" s="31">
        <f t="shared" si="7"/>
        <v>0.13891179636830583</v>
      </c>
      <c r="P32" s="9">
        <v>4.8879837067209775E-2</v>
      </c>
      <c r="Q32" s="8">
        <f t="shared" si="8"/>
        <v>409</v>
      </c>
      <c r="R32" s="31">
        <f t="shared" si="9"/>
        <v>0.51183082356515197</v>
      </c>
      <c r="S32" s="10">
        <v>0</v>
      </c>
      <c r="T32" s="8">
        <f t="shared" si="10"/>
        <v>160</v>
      </c>
      <c r="U32" s="31">
        <f t="shared" si="11"/>
        <v>-0.25142341436102777</v>
      </c>
      <c r="V32" s="16">
        <v>8.8740458015267171E-2</v>
      </c>
      <c r="W32" s="97">
        <f t="shared" si="12"/>
        <v>313</v>
      </c>
      <c r="X32" s="31">
        <f t="shared" si="13"/>
        <v>-8.975427388293046E-2</v>
      </c>
      <c r="Y32" s="11">
        <v>110815</v>
      </c>
      <c r="Z32" s="8">
        <f t="shared" si="14"/>
        <v>99</v>
      </c>
      <c r="AA32" s="31">
        <f t="shared" si="15"/>
        <v>-0.66500237352798719</v>
      </c>
      <c r="AB32" s="9">
        <v>4.4444444444444446E-2</v>
      </c>
      <c r="AC32" s="97">
        <f t="shared" si="16"/>
        <v>111</v>
      </c>
      <c r="AD32" s="31">
        <f t="shared" si="17"/>
        <v>-0.5348246182636589</v>
      </c>
      <c r="AE32" s="9">
        <v>0.89909297052154191</v>
      </c>
      <c r="AF32" s="8">
        <f t="shared" si="18"/>
        <v>540</v>
      </c>
      <c r="AG32" s="31">
        <f t="shared" si="19"/>
        <v>1.4092138285779365</v>
      </c>
      <c r="AH32" s="12">
        <v>0.88933333333333342</v>
      </c>
      <c r="AI32" s="97">
        <f t="shared" si="20"/>
        <v>556</v>
      </c>
      <c r="AJ32" s="31">
        <f t="shared" si="21"/>
        <v>2.9408261670065876</v>
      </c>
      <c r="AK32" s="11">
        <v>2951756.3596244133</v>
      </c>
      <c r="AL32" s="36"/>
    </row>
    <row r="33" spans="1:38" x14ac:dyDescent="0.3">
      <c r="A33" t="s">
        <v>97</v>
      </c>
      <c r="B33" s="3" t="s">
        <v>98</v>
      </c>
      <c r="C33" s="4" t="s">
        <v>82</v>
      </c>
      <c r="D33" s="5" t="s">
        <v>37</v>
      </c>
      <c r="E33" s="34">
        <f t="shared" si="22"/>
        <v>0.57493089333582315</v>
      </c>
      <c r="F33" s="6">
        <f t="shared" si="0"/>
        <v>29.451028364599839</v>
      </c>
      <c r="G33" s="7">
        <f t="shared" si="1"/>
        <v>257</v>
      </c>
      <c r="H33" s="97">
        <f t="shared" si="2"/>
        <v>229</v>
      </c>
      <c r="I33" s="31">
        <f t="shared" si="3"/>
        <v>-0.20704828657410057</v>
      </c>
      <c r="J33" s="9">
        <v>9.7087378640776656E-3</v>
      </c>
      <c r="K33" s="8">
        <f t="shared" si="4"/>
        <v>249</v>
      </c>
      <c r="L33" s="31">
        <f t="shared" si="5"/>
        <v>0.11565315834763952</v>
      </c>
      <c r="M33" s="9">
        <v>4.6472831267874166E-2</v>
      </c>
      <c r="N33" s="8">
        <f t="shared" si="6"/>
        <v>165</v>
      </c>
      <c r="O33" s="31">
        <f t="shared" si="7"/>
        <v>-0.17593229656742643</v>
      </c>
      <c r="P33" s="9">
        <v>6.8360864040660732E-2</v>
      </c>
      <c r="Q33" s="8">
        <f t="shared" si="8"/>
        <v>389</v>
      </c>
      <c r="R33" s="31">
        <f t="shared" si="9"/>
        <v>0.46611480566414815</v>
      </c>
      <c r="S33" s="10">
        <v>8.986340762041696E-2</v>
      </c>
      <c r="T33" s="8">
        <f t="shared" si="10"/>
        <v>323</v>
      </c>
      <c r="U33" s="31">
        <f t="shared" si="11"/>
        <v>0.38587426706392458</v>
      </c>
      <c r="V33" s="16">
        <v>5.0032013171133267E-2</v>
      </c>
      <c r="W33" s="97">
        <f t="shared" si="12"/>
        <v>240</v>
      </c>
      <c r="X33" s="31">
        <f t="shared" si="13"/>
        <v>-0.35794159837686995</v>
      </c>
      <c r="Y33" s="11">
        <v>99099</v>
      </c>
      <c r="Z33" s="8">
        <f t="shared" si="14"/>
        <v>204</v>
      </c>
      <c r="AA33" s="31">
        <f t="shared" si="15"/>
        <v>-5.1020772326692443E-2</v>
      </c>
      <c r="AB33" s="9">
        <v>3.7122634695941063E-2</v>
      </c>
      <c r="AC33" s="97">
        <f t="shared" si="16"/>
        <v>295</v>
      </c>
      <c r="AD33" s="31">
        <f t="shared" si="17"/>
        <v>0.28821114643502505</v>
      </c>
      <c r="AE33" s="9">
        <v>0.94585863806693371</v>
      </c>
      <c r="AF33" s="8">
        <f t="shared" si="18"/>
        <v>420</v>
      </c>
      <c r="AG33" s="31">
        <f t="shared" si="19"/>
        <v>0.42171655832148147</v>
      </c>
      <c r="AH33" s="12">
        <v>2.0213333333333332</v>
      </c>
      <c r="AI33" s="97">
        <f t="shared" si="20"/>
        <v>131</v>
      </c>
      <c r="AJ33" s="31">
        <f t="shared" si="21"/>
        <v>-0.25182006432016346</v>
      </c>
      <c r="AK33" s="11">
        <v>105772.90869877786</v>
      </c>
      <c r="AL33" s="36"/>
    </row>
    <row r="34" spans="1:38" x14ac:dyDescent="0.3">
      <c r="A34" t="s">
        <v>99</v>
      </c>
      <c r="B34" s="13" t="s">
        <v>100</v>
      </c>
      <c r="C34" s="14" t="s">
        <v>101</v>
      </c>
      <c r="D34" s="5" t="s">
        <v>33</v>
      </c>
      <c r="E34" s="34">
        <f t="shared" si="22"/>
        <v>3.9386602457189679</v>
      </c>
      <c r="F34" s="6">
        <f t="shared" si="0"/>
        <v>21.094707148089316</v>
      </c>
      <c r="G34" s="7">
        <f t="shared" si="1"/>
        <v>445</v>
      </c>
      <c r="H34" s="97">
        <f t="shared" si="2"/>
        <v>201</v>
      </c>
      <c r="I34" s="32">
        <f t="shared" si="3"/>
        <v>-0.29775798843410439</v>
      </c>
      <c r="J34" s="16">
        <v>2.8103616813295318E-3</v>
      </c>
      <c r="K34" s="15">
        <f t="shared" si="4"/>
        <v>539</v>
      </c>
      <c r="L34" s="32">
        <f t="shared" si="5"/>
        <v>1.2033218758358113</v>
      </c>
      <c r="M34" s="16">
        <v>7.6481835564053535E-3</v>
      </c>
      <c r="N34" s="15">
        <f t="shared" si="6"/>
        <v>518</v>
      </c>
      <c r="O34" s="32">
        <f t="shared" si="7"/>
        <v>0.8739956557762506</v>
      </c>
      <c r="P34" s="16">
        <v>3.3964095099466279E-3</v>
      </c>
      <c r="Q34" s="15">
        <f t="shared" si="8"/>
        <v>325</v>
      </c>
      <c r="R34" s="32">
        <f t="shared" si="9"/>
        <v>0.38785669240824433</v>
      </c>
      <c r="S34" s="17">
        <v>0.24369440721335442</v>
      </c>
      <c r="T34" s="15">
        <f t="shared" si="10"/>
        <v>224</v>
      </c>
      <c r="U34" s="31">
        <f t="shared" si="11"/>
        <v>7.0467428098010237E-2</v>
      </c>
      <c r="V34" s="16">
        <v>6.9189321577271617E-2</v>
      </c>
      <c r="W34" s="97">
        <f t="shared" si="12"/>
        <v>392</v>
      </c>
      <c r="X34" s="32">
        <f t="shared" si="13"/>
        <v>0.26219008546277794</v>
      </c>
      <c r="Y34" s="18">
        <v>126190</v>
      </c>
      <c r="Z34" s="15">
        <f t="shared" si="14"/>
        <v>512</v>
      </c>
      <c r="AA34" s="32">
        <f t="shared" si="15"/>
        <v>0.90757034657681057</v>
      </c>
      <c r="AB34" s="16">
        <v>2.569131202196509E-2</v>
      </c>
      <c r="AC34" s="97">
        <f t="shared" si="16"/>
        <v>518</v>
      </c>
      <c r="AD34" s="32">
        <f t="shared" si="17"/>
        <v>0.96087289939567055</v>
      </c>
      <c r="AE34" s="16">
        <v>0.98407991259559857</v>
      </c>
      <c r="AF34" s="15">
        <f t="shared" si="18"/>
        <v>517</v>
      </c>
      <c r="AG34" s="31">
        <f t="shared" si="19"/>
        <v>1.0088063665216531</v>
      </c>
      <c r="AH34" s="19">
        <v>1.3483333333333334</v>
      </c>
      <c r="AI34" s="97">
        <f t="shared" si="20"/>
        <v>488</v>
      </c>
      <c r="AJ34" s="32">
        <f t="shared" si="21"/>
        <v>-1.1541701918544827E-2</v>
      </c>
      <c r="AK34" s="18">
        <v>319961.45120019495</v>
      </c>
      <c r="AL34" s="36"/>
    </row>
    <row r="35" spans="1:38" x14ac:dyDescent="0.3">
      <c r="A35" t="s">
        <v>102</v>
      </c>
      <c r="B35" s="3" t="s">
        <v>103</v>
      </c>
      <c r="C35" s="4" t="s">
        <v>104</v>
      </c>
      <c r="D35" s="5" t="s">
        <v>44</v>
      </c>
      <c r="E35" s="34">
        <f t="shared" si="22"/>
        <v>-3.5687803717841269</v>
      </c>
      <c r="F35" s="6">
        <f t="shared" si="0"/>
        <v>39.74501421553741</v>
      </c>
      <c r="G35" s="7">
        <f t="shared" si="1"/>
        <v>111</v>
      </c>
      <c r="H35" s="97">
        <f t="shared" si="2"/>
        <v>379</v>
      </c>
      <c r="I35" s="31">
        <f t="shared" si="3"/>
        <v>0.26353884207240524</v>
      </c>
      <c r="J35" s="9">
        <v>4.5496387625875157E-2</v>
      </c>
      <c r="K35" s="8">
        <f t="shared" si="4"/>
        <v>153</v>
      </c>
      <c r="L35" s="31">
        <f t="shared" si="5"/>
        <v>-0.33788312020122202</v>
      </c>
      <c r="M35" s="9">
        <v>6.2661939179053591E-2</v>
      </c>
      <c r="N35" s="8">
        <f t="shared" si="6"/>
        <v>101</v>
      </c>
      <c r="O35" s="31">
        <f t="shared" si="7"/>
        <v>-0.5881393423122081</v>
      </c>
      <c r="P35" s="9">
        <v>9.38662387863759E-2</v>
      </c>
      <c r="Q35" s="8">
        <f t="shared" si="8"/>
        <v>213</v>
      </c>
      <c r="R35" s="31">
        <f t="shared" si="9"/>
        <v>0.22679120800352484</v>
      </c>
      <c r="S35" s="10">
        <v>0.56029882604055503</v>
      </c>
      <c r="T35" s="8">
        <f t="shared" si="10"/>
        <v>98</v>
      </c>
      <c r="U35" s="31">
        <f t="shared" si="11"/>
        <v>-0.60747373582939113</v>
      </c>
      <c r="V35" s="16">
        <v>0.11036638673272048</v>
      </c>
      <c r="W35" s="97">
        <f t="shared" si="12"/>
        <v>147</v>
      </c>
      <c r="X35" s="31">
        <f t="shared" si="13"/>
        <v>-0.66209019692167825</v>
      </c>
      <c r="Y35" s="11">
        <v>85812</v>
      </c>
      <c r="Z35" s="8">
        <f t="shared" si="14"/>
        <v>118</v>
      </c>
      <c r="AA35" s="31">
        <f t="shared" si="15"/>
        <v>-0.50976632975292091</v>
      </c>
      <c r="AB35" s="9">
        <v>4.2593234609479474E-2</v>
      </c>
      <c r="AC35" s="97">
        <f t="shared" si="16"/>
        <v>62</v>
      </c>
      <c r="AD35" s="31">
        <f t="shared" si="17"/>
        <v>-1.1551648971565533</v>
      </c>
      <c r="AE35" s="9">
        <v>0.86384465144230771</v>
      </c>
      <c r="AF35" s="8">
        <f t="shared" si="18"/>
        <v>66</v>
      </c>
      <c r="AG35" s="31">
        <f t="shared" si="19"/>
        <v>-0.76147731466836432</v>
      </c>
      <c r="AH35" s="12">
        <v>3.3776666666666664</v>
      </c>
      <c r="AI35" s="97">
        <f t="shared" si="20"/>
        <v>124</v>
      </c>
      <c r="AJ35" s="31">
        <f t="shared" si="21"/>
        <v>-0.25592671846241732</v>
      </c>
      <c r="AK35" s="11">
        <v>102112.16181963714</v>
      </c>
      <c r="AL35" s="36">
        <v>1</v>
      </c>
    </row>
    <row r="36" spans="1:38" x14ac:dyDescent="0.3">
      <c r="A36" t="s">
        <v>105</v>
      </c>
      <c r="B36" s="3" t="s">
        <v>106</v>
      </c>
      <c r="C36" s="4" t="s">
        <v>72</v>
      </c>
      <c r="D36" s="5" t="s">
        <v>37</v>
      </c>
      <c r="E36" s="34">
        <f t="shared" si="22"/>
        <v>-4.03970365294981</v>
      </c>
      <c r="F36" s="6">
        <f t="shared" si="0"/>
        <v>40.914902096964475</v>
      </c>
      <c r="G36" s="7">
        <f t="shared" si="1"/>
        <v>99</v>
      </c>
      <c r="H36" s="97">
        <f t="shared" si="2"/>
        <v>236</v>
      </c>
      <c r="I36" s="31">
        <f t="shared" si="3"/>
        <v>-0.19365120572407038</v>
      </c>
      <c r="J36" s="9">
        <v>1.0727571589237872E-2</v>
      </c>
      <c r="K36" s="8">
        <f t="shared" si="4"/>
        <v>157</v>
      </c>
      <c r="L36" s="31">
        <f t="shared" si="5"/>
        <v>-0.32179583410268536</v>
      </c>
      <c r="M36" s="9">
        <v>6.2087698874660459E-2</v>
      </c>
      <c r="N36" s="8">
        <f t="shared" si="6"/>
        <v>92</v>
      </c>
      <c r="O36" s="31">
        <f t="shared" si="7"/>
        <v>-0.67256001090497086</v>
      </c>
      <c r="P36" s="9">
        <v>9.9089780719900697E-2</v>
      </c>
      <c r="Q36" s="8">
        <f t="shared" si="8"/>
        <v>94</v>
      </c>
      <c r="R36" s="31">
        <f t="shared" si="9"/>
        <v>-0.35905481745576845</v>
      </c>
      <c r="S36" s="10">
        <v>1.7118890695882907</v>
      </c>
      <c r="T36" s="8">
        <f t="shared" si="10"/>
        <v>162</v>
      </c>
      <c r="U36" s="31">
        <f t="shared" si="11"/>
        <v>-0.23659123249369698</v>
      </c>
      <c r="V36" s="16">
        <v>8.7839574942154428E-2</v>
      </c>
      <c r="W36" s="97">
        <f t="shared" si="12"/>
        <v>69</v>
      </c>
      <c r="X36" s="31">
        <f t="shared" si="13"/>
        <v>-0.97974430258934619</v>
      </c>
      <c r="Y36" s="11">
        <v>71935</v>
      </c>
      <c r="Z36" s="8">
        <f t="shared" si="14"/>
        <v>125</v>
      </c>
      <c r="AA36" s="31">
        <f t="shared" si="15"/>
        <v>-0.44098087415358778</v>
      </c>
      <c r="AB36" s="9">
        <v>4.1772959183673471E-2</v>
      </c>
      <c r="AC36" s="97">
        <f t="shared" si="16"/>
        <v>76</v>
      </c>
      <c r="AD36" s="31">
        <f t="shared" si="17"/>
        <v>-0.91415782908257004</v>
      </c>
      <c r="AE36" s="9">
        <v>0.87753890010690105</v>
      </c>
      <c r="AF36" s="8">
        <f t="shared" si="18"/>
        <v>43</v>
      </c>
      <c r="AG36" s="31">
        <f t="shared" si="19"/>
        <v>-0.94583340104721991</v>
      </c>
      <c r="AH36" s="12">
        <v>3.589</v>
      </c>
      <c r="AI36" s="97">
        <f t="shared" si="20"/>
        <v>56</v>
      </c>
      <c r="AJ36" s="31">
        <f t="shared" si="21"/>
        <v>-0.2851779042055011</v>
      </c>
      <c r="AK36" s="11">
        <v>76037.117949156891</v>
      </c>
      <c r="AL36" s="36"/>
    </row>
    <row r="37" spans="1:38" x14ac:dyDescent="0.3">
      <c r="A37" t="s">
        <v>107</v>
      </c>
      <c r="B37" s="3" t="s">
        <v>108</v>
      </c>
      <c r="C37" s="4" t="s">
        <v>32</v>
      </c>
      <c r="D37" s="5" t="s">
        <v>33</v>
      </c>
      <c r="E37" s="34">
        <f t="shared" si="22"/>
        <v>0.3633179899873335</v>
      </c>
      <c r="F37" s="6">
        <f t="shared" si="0"/>
        <v>29.976726245936682</v>
      </c>
      <c r="G37" s="7">
        <f t="shared" si="1"/>
        <v>247</v>
      </c>
      <c r="H37" s="97">
        <f t="shared" si="2"/>
        <v>270</v>
      </c>
      <c r="I37" s="31">
        <f t="shared" si="3"/>
        <v>-8.0694794907335471E-2</v>
      </c>
      <c r="J37" s="9">
        <v>1.9317786286112026E-2</v>
      </c>
      <c r="K37" s="8">
        <f t="shared" si="4"/>
        <v>73</v>
      </c>
      <c r="L37" s="31">
        <f t="shared" si="5"/>
        <v>-0.96635084517463798</v>
      </c>
      <c r="M37" s="9">
        <v>8.5095275385016961E-2</v>
      </c>
      <c r="N37" s="8">
        <f t="shared" si="6"/>
        <v>265</v>
      </c>
      <c r="O37" s="31">
        <f t="shared" si="7"/>
        <v>0.25224450340336274</v>
      </c>
      <c r="P37" s="9">
        <v>4.1867358280844758E-2</v>
      </c>
      <c r="Q37" s="8">
        <f t="shared" si="8"/>
        <v>288</v>
      </c>
      <c r="R37" s="31">
        <f t="shared" si="9"/>
        <v>0.33811463875983511</v>
      </c>
      <c r="S37" s="10">
        <v>0.34147174321324908</v>
      </c>
      <c r="T37" s="8">
        <f t="shared" si="10"/>
        <v>201</v>
      </c>
      <c r="U37" s="31">
        <f t="shared" si="11"/>
        <v>-9.2289477079230547E-3</v>
      </c>
      <c r="V37" s="16">
        <v>7.4029952348536418E-2</v>
      </c>
      <c r="W37" s="97">
        <f t="shared" si="12"/>
        <v>175</v>
      </c>
      <c r="X37" s="31">
        <f t="shared" si="13"/>
        <v>-0.57226712920964184</v>
      </c>
      <c r="Y37" s="11">
        <v>89736</v>
      </c>
      <c r="Z37" s="8">
        <f t="shared" si="14"/>
        <v>316</v>
      </c>
      <c r="AA37" s="31">
        <f t="shared" si="15"/>
        <v>0.31953634817685694</v>
      </c>
      <c r="AB37" s="9">
        <v>3.2703693261911478E-2</v>
      </c>
      <c r="AC37" s="97">
        <f t="shared" si="16"/>
        <v>203</v>
      </c>
      <c r="AD37" s="31">
        <f t="shared" si="17"/>
        <v>-2.5723678471590967E-2</v>
      </c>
      <c r="AE37" s="9">
        <v>0.92802056555269918</v>
      </c>
      <c r="AF37" s="8">
        <f t="shared" si="18"/>
        <v>529</v>
      </c>
      <c r="AG37" s="31">
        <f t="shared" si="19"/>
        <v>1.2079923589025932</v>
      </c>
      <c r="AH37" s="12">
        <v>1.1199999999999999</v>
      </c>
      <c r="AI37" s="97">
        <f t="shared" si="20"/>
        <v>511</v>
      </c>
      <c r="AJ37" s="31">
        <f t="shared" si="21"/>
        <v>8.1622301325118413E-2</v>
      </c>
      <c r="AK37" s="11">
        <v>403009.55369643163</v>
      </c>
      <c r="AL37" s="36"/>
    </row>
    <row r="38" spans="1:38" x14ac:dyDescent="0.3">
      <c r="A38" t="s">
        <v>109</v>
      </c>
      <c r="B38" s="3" t="s">
        <v>110</v>
      </c>
      <c r="C38" s="4" t="s">
        <v>43</v>
      </c>
      <c r="D38" s="5" t="s">
        <v>44</v>
      </c>
      <c r="E38" s="34">
        <f t="shared" si="22"/>
        <v>-3.979128856106771</v>
      </c>
      <c r="F38" s="6">
        <f t="shared" si="0"/>
        <v>40.764419579788509</v>
      </c>
      <c r="G38" s="7">
        <f t="shared" si="1"/>
        <v>102</v>
      </c>
      <c r="H38" s="97">
        <f t="shared" si="2"/>
        <v>61</v>
      </c>
      <c r="I38" s="31">
        <f t="shared" si="3"/>
        <v>-0.87223657324993276</v>
      </c>
      <c r="J38" s="9">
        <v>-4.0878122634367853E-2</v>
      </c>
      <c r="K38" s="8">
        <f t="shared" si="4"/>
        <v>428</v>
      </c>
      <c r="L38" s="31">
        <f t="shared" si="5"/>
        <v>0.65527472174513846</v>
      </c>
      <c r="M38" s="9">
        <v>2.7210884353741496E-2</v>
      </c>
      <c r="N38" s="8">
        <f t="shared" si="6"/>
        <v>28</v>
      </c>
      <c r="O38" s="31">
        <f t="shared" si="7"/>
        <v>-1.9389450735445839</v>
      </c>
      <c r="P38" s="9">
        <v>0.17744755244755245</v>
      </c>
      <c r="Q38" s="8">
        <f t="shared" si="8"/>
        <v>104</v>
      </c>
      <c r="R38" s="31">
        <f t="shared" si="9"/>
        <v>-0.29121234486795095</v>
      </c>
      <c r="S38" s="10">
        <v>1.5785319652722969</v>
      </c>
      <c r="T38" s="8">
        <f t="shared" si="10"/>
        <v>96</v>
      </c>
      <c r="U38" s="31">
        <f t="shared" si="11"/>
        <v>-0.62406983916701297</v>
      </c>
      <c r="V38" s="16">
        <v>0.11137440758293839</v>
      </c>
      <c r="W38" s="97">
        <f t="shared" si="12"/>
        <v>222</v>
      </c>
      <c r="X38" s="31">
        <f t="shared" si="13"/>
        <v>-0.43206165272232711</v>
      </c>
      <c r="Y38" s="11">
        <v>95861</v>
      </c>
      <c r="Z38" s="8">
        <f t="shared" si="14"/>
        <v>131</v>
      </c>
      <c r="AA38" s="31">
        <f t="shared" si="15"/>
        <v>-0.40455556509053942</v>
      </c>
      <c r="AB38" s="9">
        <v>4.1338582677165357E-2</v>
      </c>
      <c r="AC38" s="97">
        <f t="shared" si="16"/>
        <v>227</v>
      </c>
      <c r="AD38" s="31">
        <f t="shared" si="17"/>
        <v>4.6215518132492882E-2</v>
      </c>
      <c r="AE38" s="9">
        <v>0.93210821847881575</v>
      </c>
      <c r="AF38" s="8">
        <f t="shared" si="18"/>
        <v>54</v>
      </c>
      <c r="AG38" s="31">
        <f t="shared" si="19"/>
        <v>-0.854818487740309</v>
      </c>
      <c r="AH38" s="12">
        <v>3.484666666666667</v>
      </c>
      <c r="AI38" s="97">
        <f t="shared" si="20"/>
        <v>104</v>
      </c>
      <c r="AJ38" s="31">
        <f t="shared" si="21"/>
        <v>-0.26621925614229636</v>
      </c>
      <c r="AK38" s="11">
        <v>92937.204814522498</v>
      </c>
      <c r="AL38" s="36"/>
    </row>
    <row r="39" spans="1:38" x14ac:dyDescent="0.3">
      <c r="A39" t="s">
        <v>111</v>
      </c>
      <c r="B39" s="3" t="s">
        <v>112</v>
      </c>
      <c r="C39" s="4" t="s">
        <v>47</v>
      </c>
      <c r="D39" s="5" t="s">
        <v>44</v>
      </c>
      <c r="E39" s="34">
        <f t="shared" si="22"/>
        <v>0.8550862918892389</v>
      </c>
      <c r="F39" s="6">
        <f t="shared" si="0"/>
        <v>28.755054266923619</v>
      </c>
      <c r="G39" s="7">
        <f t="shared" si="1"/>
        <v>271</v>
      </c>
      <c r="H39" s="97">
        <f t="shared" si="2"/>
        <v>338</v>
      </c>
      <c r="I39" s="31">
        <f t="shared" si="3"/>
        <v>0.13333834382329013</v>
      </c>
      <c r="J39" s="9">
        <v>3.5594778451921272E-2</v>
      </c>
      <c r="K39" s="8">
        <f t="shared" si="4"/>
        <v>408</v>
      </c>
      <c r="L39" s="31">
        <f t="shared" si="5"/>
        <v>0.61632369071639337</v>
      </c>
      <c r="M39" s="9">
        <v>2.8601252609603341E-2</v>
      </c>
      <c r="N39" s="8">
        <f t="shared" si="6"/>
        <v>199</v>
      </c>
      <c r="O39" s="31">
        <f t="shared" si="7"/>
        <v>-8.9220518537706656E-3</v>
      </c>
      <c r="P39" s="9">
        <v>5.8027079303675046E-2</v>
      </c>
      <c r="Q39" s="8">
        <f t="shared" si="8"/>
        <v>247</v>
      </c>
      <c r="R39" s="31">
        <f t="shared" si="9"/>
        <v>0.29506648146990472</v>
      </c>
      <c r="S39" s="10">
        <v>0.42609097042218513</v>
      </c>
      <c r="T39" s="8">
        <f t="shared" si="10"/>
        <v>239</v>
      </c>
      <c r="U39" s="31">
        <f t="shared" si="11"/>
        <v>0.13056960026938888</v>
      </c>
      <c r="V39" s="16">
        <v>6.5538811487062837E-2</v>
      </c>
      <c r="W39" s="97">
        <f t="shared" si="12"/>
        <v>375</v>
      </c>
      <c r="X39" s="31">
        <f t="shared" si="13"/>
        <v>0.16028073341028401</v>
      </c>
      <c r="Y39" s="11">
        <v>121738</v>
      </c>
      <c r="Z39" s="8">
        <f t="shared" si="14"/>
        <v>324</v>
      </c>
      <c r="AA39" s="31">
        <f t="shared" si="15"/>
        <v>0.34190334411871548</v>
      </c>
      <c r="AB39" s="9">
        <v>3.2436963951763723E-2</v>
      </c>
      <c r="AC39" s="97">
        <f t="shared" si="16"/>
        <v>168</v>
      </c>
      <c r="AD39" s="31">
        <f t="shared" si="17"/>
        <v>-0.18258034513785601</v>
      </c>
      <c r="AE39" s="9">
        <v>0.91910782197553709</v>
      </c>
      <c r="AF39" s="8">
        <f t="shared" si="18"/>
        <v>238</v>
      </c>
      <c r="AG39" s="31">
        <f t="shared" si="19"/>
        <v>-5.4585128568999879E-2</v>
      </c>
      <c r="AH39" s="12">
        <v>2.5673333333333335</v>
      </c>
      <c r="AI39" s="97">
        <f t="shared" si="20"/>
        <v>212</v>
      </c>
      <c r="AJ39" s="31">
        <f t="shared" si="21"/>
        <v>-0.22000278752039371</v>
      </c>
      <c r="AK39" s="11">
        <v>134135.41323722614</v>
      </c>
      <c r="AL39" s="36">
        <v>1</v>
      </c>
    </row>
    <row r="40" spans="1:38" ht="13.5" customHeight="1" x14ac:dyDescent="0.3">
      <c r="A40" t="s">
        <v>113</v>
      </c>
      <c r="B40" s="3" t="s">
        <v>114</v>
      </c>
      <c r="C40" s="4" t="s">
        <v>115</v>
      </c>
      <c r="D40" s="5" t="s">
        <v>33</v>
      </c>
      <c r="E40" s="34">
        <f t="shared" si="22"/>
        <v>6.0879307945718502</v>
      </c>
      <c r="F40" s="6">
        <f t="shared" si="0"/>
        <v>15.755396755986515</v>
      </c>
      <c r="G40" s="7">
        <f t="shared" si="1"/>
        <v>541</v>
      </c>
      <c r="H40" s="97">
        <f t="shared" si="2"/>
        <v>139</v>
      </c>
      <c r="I40" s="31">
        <f t="shared" si="3"/>
        <v>-0.50255654636273683</v>
      </c>
      <c r="J40" s="9">
        <v>-1.2764350453172257E-2</v>
      </c>
      <c r="K40" s="8">
        <f t="shared" si="4"/>
        <v>330</v>
      </c>
      <c r="L40" s="31">
        <f t="shared" si="5"/>
        <v>0.40050260513080055</v>
      </c>
      <c r="M40" s="9">
        <v>3.6305048335123526E-2</v>
      </c>
      <c r="N40" s="8">
        <f t="shared" si="6"/>
        <v>525</v>
      </c>
      <c r="O40" s="31">
        <f t="shared" si="7"/>
        <v>0.9288869853172832</v>
      </c>
      <c r="P40" s="9">
        <v>0</v>
      </c>
      <c r="Q40" s="8">
        <f t="shared" si="8"/>
        <v>409</v>
      </c>
      <c r="R40" s="31">
        <f t="shared" si="9"/>
        <v>0.51183082356515197</v>
      </c>
      <c r="S40" s="10">
        <v>0</v>
      </c>
      <c r="T40" s="8">
        <f t="shared" si="10"/>
        <v>552</v>
      </c>
      <c r="U40" s="31">
        <f t="shared" si="11"/>
        <v>1.029879220239583</v>
      </c>
      <c r="V40" s="16">
        <v>1.091617933723197E-2</v>
      </c>
      <c r="W40" s="97">
        <f t="shared" si="12"/>
        <v>530</v>
      </c>
      <c r="X40" s="31">
        <f t="shared" si="13"/>
        <v>1.8690936354926564</v>
      </c>
      <c r="Y40" s="11">
        <v>196389</v>
      </c>
      <c r="Z40" s="8">
        <f t="shared" si="14"/>
        <v>516</v>
      </c>
      <c r="AA40" s="31">
        <f t="shared" si="15"/>
        <v>0.9175414280235048</v>
      </c>
      <c r="AB40" s="9">
        <v>2.5572405590246802E-2</v>
      </c>
      <c r="AC40" s="97">
        <f t="shared" si="16"/>
        <v>466</v>
      </c>
      <c r="AD40" s="31">
        <f t="shared" si="17"/>
        <v>0.78891589695205822</v>
      </c>
      <c r="AE40" s="9">
        <v>0.97430915371329874</v>
      </c>
      <c r="AF40" s="8">
        <f t="shared" si="18"/>
        <v>386</v>
      </c>
      <c r="AG40" s="31">
        <f t="shared" si="19"/>
        <v>0.30511278759920868</v>
      </c>
      <c r="AH40" s="12">
        <v>2.1549999999999998</v>
      </c>
      <c r="AI40" s="97">
        <f t="shared" si="20"/>
        <v>466</v>
      </c>
      <c r="AJ40" s="31">
        <f t="shared" si="21"/>
        <v>-3.5927626440817248E-2</v>
      </c>
      <c r="AK40" s="11">
        <v>298223.39048274804</v>
      </c>
      <c r="AL40" s="36"/>
    </row>
    <row r="41" spans="1:38" x14ac:dyDescent="0.3">
      <c r="A41" t="s">
        <v>116</v>
      </c>
      <c r="B41" s="3" t="s">
        <v>117</v>
      </c>
      <c r="C41" s="4" t="s">
        <v>82</v>
      </c>
      <c r="D41" s="5" t="s">
        <v>37</v>
      </c>
      <c r="E41" s="34">
        <f t="shared" si="22"/>
        <v>-2.1484528320527057</v>
      </c>
      <c r="F41" s="6">
        <f t="shared" si="0"/>
        <v>36.216575417022575</v>
      </c>
      <c r="G41" s="7">
        <f t="shared" si="1"/>
        <v>138</v>
      </c>
      <c r="H41" s="97">
        <f t="shared" si="2"/>
        <v>486</v>
      </c>
      <c r="I41" s="31">
        <f t="shared" si="3"/>
        <v>0.74895978597053203</v>
      </c>
      <c r="J41" s="9">
        <v>8.2412133233351836E-2</v>
      </c>
      <c r="K41" s="8">
        <f t="shared" si="4"/>
        <v>271</v>
      </c>
      <c r="L41" s="31">
        <f t="shared" si="5"/>
        <v>0.19425632131442003</v>
      </c>
      <c r="M41" s="9">
        <v>4.3667068757539201E-2</v>
      </c>
      <c r="N41" s="8">
        <f t="shared" si="6"/>
        <v>219</v>
      </c>
      <c r="O41" s="31">
        <f t="shared" si="7"/>
        <v>8.0266348637400814E-2</v>
      </c>
      <c r="P41" s="9">
        <v>5.2508533221115629E-2</v>
      </c>
      <c r="Q41" s="8">
        <f t="shared" si="8"/>
        <v>257</v>
      </c>
      <c r="R41" s="31">
        <f t="shared" si="9"/>
        <v>0.30719371688680497</v>
      </c>
      <c r="S41" s="10">
        <v>0.40225261464199519</v>
      </c>
      <c r="T41" s="8">
        <f t="shared" si="10"/>
        <v>175</v>
      </c>
      <c r="U41" s="31">
        <f t="shared" si="11"/>
        <v>-0.13436142385541308</v>
      </c>
      <c r="V41" s="16">
        <v>8.1630299395672831E-2</v>
      </c>
      <c r="W41" s="97">
        <f t="shared" si="12"/>
        <v>42</v>
      </c>
      <c r="X41" s="31">
        <f t="shared" si="13"/>
        <v>-1.179694480077786</v>
      </c>
      <c r="Y41" s="11">
        <v>63200</v>
      </c>
      <c r="Z41" s="8">
        <f t="shared" si="14"/>
        <v>70</v>
      </c>
      <c r="AA41" s="31">
        <f t="shared" si="15"/>
        <v>-0.99459352454045213</v>
      </c>
      <c r="AB41" s="9">
        <v>4.8374861410982087E-2</v>
      </c>
      <c r="AC41" s="97">
        <f t="shared" si="16"/>
        <v>105</v>
      </c>
      <c r="AD41" s="31">
        <f t="shared" si="17"/>
        <v>-0.57350175964229533</v>
      </c>
      <c r="AE41" s="9">
        <v>0.89689529891005171</v>
      </c>
      <c r="AF41" s="8">
        <f t="shared" si="18"/>
        <v>470</v>
      </c>
      <c r="AG41" s="31">
        <f t="shared" si="19"/>
        <v>0.62206568058493761</v>
      </c>
      <c r="AH41" s="12">
        <v>1.7916666666666667</v>
      </c>
      <c r="AI41" s="97">
        <f t="shared" si="20"/>
        <v>314</v>
      </c>
      <c r="AJ41" s="31">
        <f t="shared" si="21"/>
        <v>-0.18032862571374941</v>
      </c>
      <c r="AK41" s="11">
        <v>169501.68928220257</v>
      </c>
      <c r="AL41" s="36"/>
    </row>
    <row r="42" spans="1:38" x14ac:dyDescent="0.3">
      <c r="A42" t="s">
        <v>118</v>
      </c>
      <c r="B42" s="3" t="s">
        <v>119</v>
      </c>
      <c r="C42" s="4" t="s">
        <v>72</v>
      </c>
      <c r="D42" s="5" t="s">
        <v>37</v>
      </c>
      <c r="E42" s="34">
        <f t="shared" si="22"/>
        <v>9.8526555911278069E-2</v>
      </c>
      <c r="F42" s="6">
        <f t="shared" si="0"/>
        <v>30.634532521864422</v>
      </c>
      <c r="G42" s="7">
        <f t="shared" si="1"/>
        <v>228</v>
      </c>
      <c r="H42" s="97">
        <f t="shared" si="2"/>
        <v>124</v>
      </c>
      <c r="I42" s="31">
        <f t="shared" si="3"/>
        <v>-0.56196119902846386</v>
      </c>
      <c r="J42" s="9">
        <v>-1.7282010997643371E-2</v>
      </c>
      <c r="K42" s="8">
        <f t="shared" si="4"/>
        <v>184</v>
      </c>
      <c r="L42" s="31">
        <f t="shared" si="5"/>
        <v>-0.18486370040047947</v>
      </c>
      <c r="M42" s="9">
        <v>5.7199866977053544E-2</v>
      </c>
      <c r="N42" s="8">
        <f t="shared" si="6"/>
        <v>286</v>
      </c>
      <c r="O42" s="31">
        <f t="shared" si="7"/>
        <v>0.29610571293474031</v>
      </c>
      <c r="P42" s="9">
        <v>3.9153439153439155E-2</v>
      </c>
      <c r="Q42" s="8">
        <f t="shared" si="8"/>
        <v>118</v>
      </c>
      <c r="R42" s="31">
        <f t="shared" si="9"/>
        <v>-0.16593076343507537</v>
      </c>
      <c r="S42" s="10">
        <v>1.332267519317879</v>
      </c>
      <c r="T42" s="8">
        <f t="shared" si="10"/>
        <v>383</v>
      </c>
      <c r="U42" s="31">
        <f t="shared" si="11"/>
        <v>0.57011506073533402</v>
      </c>
      <c r="V42" s="16">
        <v>3.8841521180132628E-2</v>
      </c>
      <c r="W42" s="97">
        <f t="shared" si="12"/>
        <v>236</v>
      </c>
      <c r="X42" s="31">
        <f t="shared" si="13"/>
        <v>-0.3669376395620968</v>
      </c>
      <c r="Y42" s="11">
        <v>98706</v>
      </c>
      <c r="Z42" s="8">
        <f t="shared" si="14"/>
        <v>207</v>
      </c>
      <c r="AA42" s="31">
        <f t="shared" si="15"/>
        <v>-4.5281384437390278E-2</v>
      </c>
      <c r="AB42" s="9">
        <v>3.7054191755442334E-2</v>
      </c>
      <c r="AC42" s="97">
        <f t="shared" si="16"/>
        <v>263</v>
      </c>
      <c r="AD42" s="31">
        <f t="shared" si="17"/>
        <v>0.18344513306433788</v>
      </c>
      <c r="AE42" s="9">
        <v>0.93990573448546744</v>
      </c>
      <c r="AF42" s="8">
        <f t="shared" si="18"/>
        <v>104</v>
      </c>
      <c r="AG42" s="31">
        <f t="shared" si="19"/>
        <v>-0.50936891263292683</v>
      </c>
      <c r="AH42" s="12">
        <v>3.0886666666666667</v>
      </c>
      <c r="AI42" s="97">
        <f t="shared" si="20"/>
        <v>180</v>
      </c>
      <c r="AJ42" s="31">
        <f t="shared" si="21"/>
        <v>-0.23576444149241618</v>
      </c>
      <c r="AK42" s="11">
        <v>120085.18558486544</v>
      </c>
      <c r="AL42" s="36"/>
    </row>
    <row r="43" spans="1:38" x14ac:dyDescent="0.3">
      <c r="A43" t="s">
        <v>120</v>
      </c>
      <c r="B43" s="3" t="s">
        <v>121</v>
      </c>
      <c r="C43" s="4" t="s">
        <v>72</v>
      </c>
      <c r="D43" s="5" t="s">
        <v>37</v>
      </c>
      <c r="E43" s="34">
        <f t="shared" si="22"/>
        <v>0.31074680656799364</v>
      </c>
      <c r="F43" s="6">
        <f t="shared" si="0"/>
        <v>30.107325842207072</v>
      </c>
      <c r="G43" s="7">
        <f t="shared" si="1"/>
        <v>242</v>
      </c>
      <c r="H43" s="97">
        <f t="shared" si="2"/>
        <v>517</v>
      </c>
      <c r="I43" s="31">
        <f t="shared" si="3"/>
        <v>1.0587013869001434</v>
      </c>
      <c r="J43" s="9">
        <v>0.10596765197992197</v>
      </c>
      <c r="K43" s="8">
        <f t="shared" si="4"/>
        <v>327</v>
      </c>
      <c r="L43" s="31">
        <f t="shared" si="5"/>
        <v>0.38657969948145604</v>
      </c>
      <c r="M43" s="9">
        <v>3.6802030456852791E-2</v>
      </c>
      <c r="N43" s="8">
        <f t="shared" si="6"/>
        <v>413</v>
      </c>
      <c r="O43" s="31">
        <f t="shared" si="7"/>
        <v>0.64359879925230246</v>
      </c>
      <c r="P43" s="9">
        <v>1.7652250661959398E-2</v>
      </c>
      <c r="Q43" s="8">
        <f t="shared" si="8"/>
        <v>358</v>
      </c>
      <c r="R43" s="31">
        <f t="shared" si="9"/>
        <v>0.42631597279991906</v>
      </c>
      <c r="S43" s="10">
        <v>0.16809547823163556</v>
      </c>
      <c r="T43" s="8">
        <f t="shared" si="10"/>
        <v>455</v>
      </c>
      <c r="U43" s="31">
        <f t="shared" si="11"/>
        <v>0.73648280972553903</v>
      </c>
      <c r="V43" s="16">
        <v>2.8736609420166637E-2</v>
      </c>
      <c r="W43" s="97">
        <f t="shared" si="12"/>
        <v>163</v>
      </c>
      <c r="X43" s="31">
        <f t="shared" si="13"/>
        <v>-0.62132187796267291</v>
      </c>
      <c r="Y43" s="11">
        <v>87593</v>
      </c>
      <c r="Z43" s="8">
        <f t="shared" si="14"/>
        <v>135</v>
      </c>
      <c r="AA43" s="31">
        <f t="shared" si="15"/>
        <v>-0.37671025505125227</v>
      </c>
      <c r="AB43" s="9">
        <v>4.1006523765144458E-2</v>
      </c>
      <c r="AC43" s="97">
        <f t="shared" si="16"/>
        <v>94</v>
      </c>
      <c r="AD43" s="31">
        <f t="shared" si="17"/>
        <v>-0.64485464783970625</v>
      </c>
      <c r="AE43" s="9">
        <v>0.89284096057997286</v>
      </c>
      <c r="AF43" s="8">
        <f t="shared" si="18"/>
        <v>83</v>
      </c>
      <c r="AG43" s="31">
        <f t="shared" si="19"/>
        <v>-0.63469615747407271</v>
      </c>
      <c r="AH43" s="12">
        <v>3.2323333333333331</v>
      </c>
      <c r="AI43" s="97">
        <f t="shared" si="20"/>
        <v>208</v>
      </c>
      <c r="AJ43" s="31">
        <f t="shared" si="21"/>
        <v>-0.22164090633206981</v>
      </c>
      <c r="AK43" s="11">
        <v>132675.16406118675</v>
      </c>
      <c r="AL43" s="36"/>
    </row>
    <row r="44" spans="1:38" x14ac:dyDescent="0.3">
      <c r="A44" t="s">
        <v>122</v>
      </c>
      <c r="B44" s="3" t="s">
        <v>123</v>
      </c>
      <c r="C44" s="4" t="s">
        <v>101</v>
      </c>
      <c r="D44" s="5" t="s">
        <v>33</v>
      </c>
      <c r="E44" s="34">
        <f t="shared" si="22"/>
        <v>4.9069680812594392</v>
      </c>
      <c r="F44" s="6">
        <f t="shared" si="0"/>
        <v>18.689195151558579</v>
      </c>
      <c r="G44" s="7">
        <f t="shared" si="1"/>
        <v>506</v>
      </c>
      <c r="H44" s="97">
        <f t="shared" si="2"/>
        <v>312</v>
      </c>
      <c r="I44" s="31">
        <f t="shared" si="3"/>
        <v>4.6528620950513445E-2</v>
      </c>
      <c r="J44" s="9">
        <v>2.8992991516045841E-2</v>
      </c>
      <c r="K44" s="8">
        <f t="shared" si="4"/>
        <v>369</v>
      </c>
      <c r="L44" s="31">
        <f t="shared" si="5"/>
        <v>0.52544214951170132</v>
      </c>
      <c r="M44" s="9">
        <v>3.1845295362709254E-2</v>
      </c>
      <c r="N44" s="8">
        <f t="shared" si="6"/>
        <v>439</v>
      </c>
      <c r="O44" s="31">
        <f t="shared" si="7"/>
        <v>0.70048892051209566</v>
      </c>
      <c r="P44" s="9">
        <v>1.4132165605095542E-2</v>
      </c>
      <c r="Q44" s="8">
        <f t="shared" si="8"/>
        <v>396</v>
      </c>
      <c r="R44" s="31">
        <f t="shared" si="9"/>
        <v>0.47535764840008382</v>
      </c>
      <c r="S44" s="10">
        <v>7.1694866647548039E-2</v>
      </c>
      <c r="T44" s="8">
        <f t="shared" si="10"/>
        <v>411</v>
      </c>
      <c r="U44" s="31">
        <f t="shared" si="11"/>
        <v>0.61293627359536285</v>
      </c>
      <c r="V44" s="16">
        <v>3.624062899981715E-2</v>
      </c>
      <c r="W44" s="97">
        <f t="shared" si="12"/>
        <v>505</v>
      </c>
      <c r="X44" s="31">
        <f t="shared" si="13"/>
        <v>1.3582421058979786</v>
      </c>
      <c r="Y44" s="11">
        <v>174072</v>
      </c>
      <c r="Z44" s="8">
        <f t="shared" si="14"/>
        <v>508</v>
      </c>
      <c r="AA44" s="31">
        <f t="shared" si="15"/>
        <v>0.8943886643340111</v>
      </c>
      <c r="AB44" s="9">
        <v>2.5848505282085862E-2</v>
      </c>
      <c r="AC44" s="97">
        <f t="shared" si="16"/>
        <v>405</v>
      </c>
      <c r="AD44" s="31">
        <f t="shared" si="17"/>
        <v>0.61141419018888121</v>
      </c>
      <c r="AE44" s="9">
        <v>0.96422333950780625</v>
      </c>
      <c r="AF44" s="8">
        <f t="shared" si="18"/>
        <v>441</v>
      </c>
      <c r="AG44" s="31">
        <f t="shared" si="19"/>
        <v>0.50429877998014827</v>
      </c>
      <c r="AH44" s="12">
        <v>1.9266666666666667</v>
      </c>
      <c r="AI44" s="97">
        <f t="shared" si="20"/>
        <v>452</v>
      </c>
      <c r="AJ44" s="31">
        <f t="shared" si="21"/>
        <v>-5.9708437118262077E-2</v>
      </c>
      <c r="AK44" s="11">
        <v>277024.7393533123</v>
      </c>
      <c r="AL44" s="36"/>
    </row>
    <row r="45" spans="1:38" x14ac:dyDescent="0.3">
      <c r="A45" t="s">
        <v>124</v>
      </c>
      <c r="B45" s="3" t="s">
        <v>125</v>
      </c>
      <c r="C45" s="4" t="s">
        <v>101</v>
      </c>
      <c r="D45" s="5" t="s">
        <v>33</v>
      </c>
      <c r="E45" s="34">
        <f t="shared" si="22"/>
        <v>5.9143948201525518</v>
      </c>
      <c r="F45" s="6">
        <f t="shared" si="0"/>
        <v>16.186502291822929</v>
      </c>
      <c r="G45" s="7">
        <f t="shared" si="1"/>
        <v>535</v>
      </c>
      <c r="H45" s="97">
        <f t="shared" si="2"/>
        <v>254</v>
      </c>
      <c r="I45" s="31">
        <f t="shared" si="3"/>
        <v>-0.1514926350042167</v>
      </c>
      <c r="J45" s="9">
        <v>1.3933685976003085E-2</v>
      </c>
      <c r="K45" s="8">
        <f t="shared" si="4"/>
        <v>456</v>
      </c>
      <c r="L45" s="31">
        <f t="shared" si="5"/>
        <v>0.76723904267850629</v>
      </c>
      <c r="M45" s="9">
        <v>2.3214285714285715E-2</v>
      </c>
      <c r="N45" s="8">
        <f t="shared" si="6"/>
        <v>525</v>
      </c>
      <c r="O45" s="31">
        <f t="shared" si="7"/>
        <v>0.9288869853172832</v>
      </c>
      <c r="P45" s="9">
        <v>0</v>
      </c>
      <c r="Q45" s="8">
        <f t="shared" si="8"/>
        <v>409</v>
      </c>
      <c r="R45" s="31">
        <f t="shared" si="9"/>
        <v>0.51183082356515197</v>
      </c>
      <c r="S45" s="10">
        <v>0</v>
      </c>
      <c r="T45" s="8">
        <f t="shared" si="10"/>
        <v>480</v>
      </c>
      <c r="U45" s="31">
        <f t="shared" si="11"/>
        <v>0.78578914990598492</v>
      </c>
      <c r="V45" s="16">
        <v>2.5741820948516358E-2</v>
      </c>
      <c r="W45" s="97">
        <f t="shared" si="12"/>
        <v>547</v>
      </c>
      <c r="X45" s="31">
        <f t="shared" si="13"/>
        <v>2.4109391593997955</v>
      </c>
      <c r="Y45" s="11">
        <v>220060</v>
      </c>
      <c r="Z45" s="8">
        <f t="shared" si="14"/>
        <v>528</v>
      </c>
      <c r="AA45" s="31">
        <f t="shared" si="15"/>
        <v>0.96964394813072396</v>
      </c>
      <c r="AB45" s="9">
        <v>2.4951076320939333E-2</v>
      </c>
      <c r="AC45" s="97">
        <f t="shared" si="16"/>
        <v>230</v>
      </c>
      <c r="AD45" s="31">
        <f t="shared" si="17"/>
        <v>6.2304121151754543E-2</v>
      </c>
      <c r="AE45" s="9">
        <v>0.9330223880597015</v>
      </c>
      <c r="AF45" s="8">
        <f t="shared" si="18"/>
        <v>412</v>
      </c>
      <c r="AG45" s="31">
        <f t="shared" si="19"/>
        <v>0.3952553534942323</v>
      </c>
      <c r="AH45" s="12">
        <v>2.0516666666666667</v>
      </c>
      <c r="AI45" s="97">
        <f t="shared" si="20"/>
        <v>471</v>
      </c>
      <c r="AJ45" s="31">
        <f t="shared" si="21"/>
        <v>-3.0999230441090705E-2</v>
      </c>
      <c r="AK45" s="11">
        <v>302616.65313653136</v>
      </c>
      <c r="AL45" s="36"/>
    </row>
    <row r="46" spans="1:38" x14ac:dyDescent="0.3">
      <c r="A46" t="s">
        <v>126</v>
      </c>
      <c r="B46" s="3" t="s">
        <v>127</v>
      </c>
      <c r="C46" s="4" t="s">
        <v>40</v>
      </c>
      <c r="D46" s="5" t="s">
        <v>33</v>
      </c>
      <c r="E46" s="34">
        <f t="shared" si="22"/>
        <v>3.8243754454068162</v>
      </c>
      <c r="F46" s="6">
        <f t="shared" si="0"/>
        <v>21.378618367312853</v>
      </c>
      <c r="G46" s="7">
        <f t="shared" si="1"/>
        <v>435</v>
      </c>
      <c r="H46" s="97">
        <f t="shared" si="2"/>
        <v>46</v>
      </c>
      <c r="I46" s="31">
        <f t="shared" si="3"/>
        <v>-0.99899291698713477</v>
      </c>
      <c r="J46" s="9">
        <v>-5.0517807527153291E-2</v>
      </c>
      <c r="K46" s="8">
        <f t="shared" si="4"/>
        <v>301</v>
      </c>
      <c r="L46" s="31">
        <f t="shared" si="5"/>
        <v>0.30572493803893191</v>
      </c>
      <c r="M46" s="9">
        <v>3.9688164422395464E-2</v>
      </c>
      <c r="N46" s="8">
        <f t="shared" si="6"/>
        <v>516</v>
      </c>
      <c r="O46" s="31">
        <f t="shared" si="7"/>
        <v>0.86862756794002305</v>
      </c>
      <c r="P46" s="9">
        <v>3.7285607755406414E-3</v>
      </c>
      <c r="Q46" s="8">
        <f t="shared" si="8"/>
        <v>409</v>
      </c>
      <c r="R46" s="31">
        <f t="shared" si="9"/>
        <v>0.51183082356515197</v>
      </c>
      <c r="S46" s="10">
        <v>0</v>
      </c>
      <c r="T46" s="8">
        <f t="shared" si="10"/>
        <v>278</v>
      </c>
      <c r="U46" s="31">
        <f t="shared" si="11"/>
        <v>0.26329336650789698</v>
      </c>
      <c r="V46" s="16">
        <v>5.747738158594997E-2</v>
      </c>
      <c r="W46" s="97">
        <f t="shared" si="12"/>
        <v>470</v>
      </c>
      <c r="X46" s="31">
        <f t="shared" si="13"/>
        <v>0.96459090930167624</v>
      </c>
      <c r="Y46" s="11">
        <v>156875</v>
      </c>
      <c r="Z46" s="8">
        <f t="shared" si="14"/>
        <v>315</v>
      </c>
      <c r="AA46" s="31">
        <f t="shared" si="15"/>
        <v>0.31755905589595174</v>
      </c>
      <c r="AB46" s="9">
        <v>3.272727272727273E-2</v>
      </c>
      <c r="AC46" s="97">
        <f t="shared" si="16"/>
        <v>551</v>
      </c>
      <c r="AD46" s="31">
        <f t="shared" si="17"/>
        <v>1.1249544695309444</v>
      </c>
      <c r="AE46" s="9">
        <v>0.99340318199456734</v>
      </c>
      <c r="AF46" s="8">
        <f t="shared" si="18"/>
        <v>241</v>
      </c>
      <c r="AG46" s="31">
        <f t="shared" si="19"/>
        <v>-4.2372264802577081E-2</v>
      </c>
      <c r="AH46" s="12">
        <v>2.5533333333333332</v>
      </c>
      <c r="AI46" s="97">
        <f t="shared" si="20"/>
        <v>334</v>
      </c>
      <c r="AJ46" s="31">
        <f t="shared" si="21"/>
        <v>-0.17028274558852943</v>
      </c>
      <c r="AK46" s="11">
        <v>178456.77121574886</v>
      </c>
      <c r="AL46" s="36"/>
    </row>
    <row r="47" spans="1:38" x14ac:dyDescent="0.3">
      <c r="A47" t="s">
        <v>128</v>
      </c>
      <c r="B47" s="3" t="s">
        <v>129</v>
      </c>
      <c r="C47" s="4" t="s">
        <v>89</v>
      </c>
      <c r="D47" s="5" t="s">
        <v>37</v>
      </c>
      <c r="E47" s="34">
        <f t="shared" si="22"/>
        <v>-5.1331621240649374</v>
      </c>
      <c r="F47" s="6">
        <f t="shared" si="0"/>
        <v>43.631318688293049</v>
      </c>
      <c r="G47" s="7">
        <f t="shared" si="1"/>
        <v>71</v>
      </c>
      <c r="H47" s="97">
        <f t="shared" si="2"/>
        <v>125</v>
      </c>
      <c r="I47" s="31">
        <f t="shared" si="3"/>
        <v>-0.55644809221235958</v>
      </c>
      <c r="J47" s="9">
        <v>-1.68627450980392E-2</v>
      </c>
      <c r="K47" s="8">
        <f t="shared" si="4"/>
        <v>9</v>
      </c>
      <c r="L47" s="31">
        <f t="shared" si="5"/>
        <v>-2.977465490397369</v>
      </c>
      <c r="M47" s="9">
        <v>0.15688259109311742</v>
      </c>
      <c r="N47" s="8">
        <f t="shared" si="6"/>
        <v>41</v>
      </c>
      <c r="O47" s="31">
        <f t="shared" si="7"/>
        <v>-1.5351227614459912</v>
      </c>
      <c r="P47" s="9">
        <v>0.15246098439375749</v>
      </c>
      <c r="Q47" s="8">
        <f t="shared" si="8"/>
        <v>103</v>
      </c>
      <c r="R47" s="31">
        <f t="shared" si="9"/>
        <v>-0.29986099486703088</v>
      </c>
      <c r="S47" s="10">
        <v>1.5955325089748702</v>
      </c>
      <c r="T47" s="8">
        <f t="shared" si="10"/>
        <v>57</v>
      </c>
      <c r="U47" s="31">
        <f t="shared" si="11"/>
        <v>-1.2317079086981189</v>
      </c>
      <c r="V47" s="16">
        <v>0.14828137490007995</v>
      </c>
      <c r="W47" s="97">
        <f t="shared" si="12"/>
        <v>178</v>
      </c>
      <c r="X47" s="31">
        <f t="shared" si="13"/>
        <v>-0.56464452942673959</v>
      </c>
      <c r="Y47" s="11">
        <v>90069</v>
      </c>
      <c r="Z47" s="8">
        <f t="shared" si="14"/>
        <v>167</v>
      </c>
      <c r="AA47" s="31">
        <f t="shared" si="15"/>
        <v>-0.18041317674665805</v>
      </c>
      <c r="AB47" s="9">
        <v>3.8665655799848368E-2</v>
      </c>
      <c r="AC47" s="97">
        <f t="shared" si="16"/>
        <v>218</v>
      </c>
      <c r="AD47" s="31">
        <f t="shared" si="17"/>
        <v>2.5586760920745265E-2</v>
      </c>
      <c r="AE47" s="9">
        <v>0.93093607305936077</v>
      </c>
      <c r="AF47" s="8">
        <f t="shared" si="18"/>
        <v>15</v>
      </c>
      <c r="AG47" s="31">
        <f t="shared" si="19"/>
        <v>-1.5500793750145097</v>
      </c>
      <c r="AH47" s="12">
        <v>4.2816666666666672</v>
      </c>
      <c r="AI47" s="97">
        <f t="shared" si="20"/>
        <v>21</v>
      </c>
      <c r="AJ47" s="31">
        <f t="shared" si="21"/>
        <v>-0.30400509758033883</v>
      </c>
      <c r="AK47" s="11">
        <v>59254.212205823693</v>
      </c>
      <c r="AL47" s="36"/>
    </row>
    <row r="48" spans="1:38" x14ac:dyDescent="0.3">
      <c r="A48" t="s">
        <v>130</v>
      </c>
      <c r="B48" s="3" t="s">
        <v>131</v>
      </c>
      <c r="C48" s="4" t="s">
        <v>43</v>
      </c>
      <c r="D48" s="5" t="s">
        <v>44</v>
      </c>
      <c r="E48" s="34">
        <f t="shared" si="22"/>
        <v>1.3407402231856167</v>
      </c>
      <c r="F48" s="6">
        <f t="shared" si="0"/>
        <v>27.548571870502979</v>
      </c>
      <c r="G48" s="7">
        <f t="shared" si="1"/>
        <v>302</v>
      </c>
      <c r="H48" s="97">
        <f t="shared" si="2"/>
        <v>121</v>
      </c>
      <c r="I48" s="31">
        <f t="shared" si="3"/>
        <v>-0.57514134730503375</v>
      </c>
      <c r="J48" s="9">
        <v>-1.8284347231715681E-2</v>
      </c>
      <c r="K48" s="8">
        <f t="shared" si="4"/>
        <v>237</v>
      </c>
      <c r="L48" s="31">
        <f t="shared" si="5"/>
        <v>6.0034653946785296E-2</v>
      </c>
      <c r="M48" s="9">
        <v>4.8458149779735685E-2</v>
      </c>
      <c r="N48" s="8">
        <f t="shared" si="6"/>
        <v>248</v>
      </c>
      <c r="O48" s="31">
        <f t="shared" si="7"/>
        <v>0.20329639204922537</v>
      </c>
      <c r="P48" s="9">
        <v>4.489603024574669E-2</v>
      </c>
      <c r="Q48" s="8">
        <f t="shared" si="8"/>
        <v>283</v>
      </c>
      <c r="R48" s="31">
        <f t="shared" si="9"/>
        <v>0.33472800469574532</v>
      </c>
      <c r="S48" s="10">
        <v>0.34812880765883375</v>
      </c>
      <c r="T48" s="8">
        <f t="shared" si="10"/>
        <v>372</v>
      </c>
      <c r="U48" s="31">
        <f t="shared" si="11"/>
        <v>0.53871824881665276</v>
      </c>
      <c r="V48" s="16">
        <v>4.0748513466246937E-2</v>
      </c>
      <c r="W48" s="97">
        <f t="shared" si="12"/>
        <v>411</v>
      </c>
      <c r="X48" s="31">
        <f t="shared" si="13"/>
        <v>0.40761463927892655</v>
      </c>
      <c r="Y48" s="11">
        <v>132543</v>
      </c>
      <c r="Z48" s="8">
        <f t="shared" si="14"/>
        <v>209</v>
      </c>
      <c r="AA48" s="31">
        <f t="shared" si="15"/>
        <v>-4.1877776340707829E-2</v>
      </c>
      <c r="AB48" s="9">
        <v>3.701360329009807E-2</v>
      </c>
      <c r="AC48" s="97">
        <f t="shared" si="16"/>
        <v>224</v>
      </c>
      <c r="AD48" s="31">
        <f t="shared" si="17"/>
        <v>4.2054026513770076E-2</v>
      </c>
      <c r="AE48" s="9">
        <v>0.93187175860443183</v>
      </c>
      <c r="AF48" s="8">
        <f t="shared" si="18"/>
        <v>320</v>
      </c>
      <c r="AG48" s="31">
        <f t="shared" si="19"/>
        <v>0.14256538651753622</v>
      </c>
      <c r="AH48" s="12">
        <v>2.3413333333333335</v>
      </c>
      <c r="AI48" s="97">
        <f t="shared" si="20"/>
        <v>264</v>
      </c>
      <c r="AJ48" s="31">
        <f t="shared" si="21"/>
        <v>-0.20263194047127087</v>
      </c>
      <c r="AK48" s="11">
        <v>149620.1051348999</v>
      </c>
      <c r="AL48" s="36"/>
    </row>
    <row r="49" spans="1:38" x14ac:dyDescent="0.3">
      <c r="A49" t="s">
        <v>132</v>
      </c>
      <c r="B49" s="3" t="s">
        <v>133</v>
      </c>
      <c r="C49" s="4" t="s">
        <v>104</v>
      </c>
      <c r="D49" s="5" t="s">
        <v>44</v>
      </c>
      <c r="E49" s="34">
        <f t="shared" si="22"/>
        <v>-0.57982728985121745</v>
      </c>
      <c r="F49" s="6">
        <f t="shared" si="0"/>
        <v>32.319728338712942</v>
      </c>
      <c r="G49" s="7">
        <f t="shared" si="1"/>
        <v>205</v>
      </c>
      <c r="H49" s="97">
        <f t="shared" si="2"/>
        <v>523</v>
      </c>
      <c r="I49" s="31">
        <f t="shared" si="3"/>
        <v>1.2074802634644846</v>
      </c>
      <c r="J49" s="9">
        <v>0.11728212703101915</v>
      </c>
      <c r="K49" s="8">
        <f t="shared" si="4"/>
        <v>290</v>
      </c>
      <c r="L49" s="31">
        <f t="shared" si="5"/>
        <v>0.25181871135906669</v>
      </c>
      <c r="M49" s="9">
        <v>4.1612362688512379E-2</v>
      </c>
      <c r="N49" s="8">
        <f t="shared" si="6"/>
        <v>172</v>
      </c>
      <c r="O49" s="31">
        <f t="shared" si="7"/>
        <v>-0.15666227399421487</v>
      </c>
      <c r="P49" s="9">
        <v>6.7168528411850406E-2</v>
      </c>
      <c r="Q49" s="8">
        <f t="shared" si="8"/>
        <v>291</v>
      </c>
      <c r="R49" s="31">
        <f t="shared" si="9"/>
        <v>0.33888564622809164</v>
      </c>
      <c r="S49" s="10">
        <v>0.33995618342524742</v>
      </c>
      <c r="T49" s="8">
        <f t="shared" si="10"/>
        <v>168</v>
      </c>
      <c r="U49" s="31">
        <f t="shared" si="11"/>
        <v>-0.19766661096144963</v>
      </c>
      <c r="V49" s="16">
        <v>8.5475355505029091E-2</v>
      </c>
      <c r="W49" s="97">
        <f t="shared" si="12"/>
        <v>197</v>
      </c>
      <c r="X49" s="31">
        <f t="shared" si="13"/>
        <v>-0.51510907618289492</v>
      </c>
      <c r="Y49" s="11">
        <v>92233</v>
      </c>
      <c r="Z49" s="8">
        <f t="shared" si="14"/>
        <v>173</v>
      </c>
      <c r="AA49" s="31">
        <f t="shared" si="15"/>
        <v>-0.15216277762207941</v>
      </c>
      <c r="AB49" s="9">
        <v>3.8328766148261501E-2</v>
      </c>
      <c r="AC49" s="97">
        <f t="shared" si="16"/>
        <v>190</v>
      </c>
      <c r="AD49" s="31">
        <f t="shared" si="17"/>
        <v>-0.1005860311674128</v>
      </c>
      <c r="AE49" s="9">
        <v>0.92376681614349776</v>
      </c>
      <c r="AF49" s="8">
        <f t="shared" si="18"/>
        <v>131</v>
      </c>
      <c r="AG49" s="31">
        <f t="shared" si="19"/>
        <v>-0.405850353088964</v>
      </c>
      <c r="AH49" s="12">
        <v>2.97</v>
      </c>
      <c r="AI49" s="97">
        <f t="shared" si="20"/>
        <v>173</v>
      </c>
      <c r="AJ49" s="31">
        <f t="shared" si="21"/>
        <v>-0.23955328633961673</v>
      </c>
      <c r="AK49" s="11">
        <v>116707.73974465513</v>
      </c>
      <c r="AL49" s="36">
        <v>1</v>
      </c>
    </row>
    <row r="50" spans="1:38" x14ac:dyDescent="0.3">
      <c r="A50" t="s">
        <v>134</v>
      </c>
      <c r="B50" s="3" t="s">
        <v>135</v>
      </c>
      <c r="C50" s="4" t="s">
        <v>136</v>
      </c>
      <c r="D50" s="5" t="s">
        <v>44</v>
      </c>
      <c r="E50" s="34">
        <f t="shared" si="22"/>
        <v>-0.88308652910117535</v>
      </c>
      <c r="F50" s="6">
        <f t="shared" si="0"/>
        <v>33.073097991729725</v>
      </c>
      <c r="G50" s="7">
        <f t="shared" si="1"/>
        <v>192</v>
      </c>
      <c r="H50" s="97">
        <f t="shared" si="2"/>
        <v>151</v>
      </c>
      <c r="I50" s="31">
        <f t="shared" si="3"/>
        <v>-0.46454978670287034</v>
      </c>
      <c r="J50" s="9">
        <v>-9.873976874106849E-3</v>
      </c>
      <c r="K50" s="8">
        <f t="shared" si="4"/>
        <v>461</v>
      </c>
      <c r="L50" s="31">
        <f t="shared" si="5"/>
        <v>0.77708523460018786</v>
      </c>
      <c r="M50" s="9">
        <v>2.2862823061630219E-2</v>
      </c>
      <c r="N50" s="8">
        <f t="shared" si="6"/>
        <v>125</v>
      </c>
      <c r="O50" s="31">
        <f t="shared" si="7"/>
        <v>-0.41380072456484113</v>
      </c>
      <c r="P50" s="9">
        <v>8.3079009833841977E-2</v>
      </c>
      <c r="Q50" s="8">
        <f t="shared" si="8"/>
        <v>261</v>
      </c>
      <c r="R50" s="31">
        <f t="shared" si="9"/>
        <v>0.31157055042421089</v>
      </c>
      <c r="S50" s="10">
        <v>0.39364912741110086</v>
      </c>
      <c r="T50" s="8">
        <f t="shared" si="10"/>
        <v>147</v>
      </c>
      <c r="U50" s="31">
        <f t="shared" si="11"/>
        <v>-0.28869802515811782</v>
      </c>
      <c r="V50" s="16">
        <v>9.100445843168109E-2</v>
      </c>
      <c r="W50" s="97">
        <f t="shared" si="12"/>
        <v>390</v>
      </c>
      <c r="X50" s="31">
        <f t="shared" si="13"/>
        <v>0.25475061120018572</v>
      </c>
      <c r="Y50" s="11">
        <v>125865</v>
      </c>
      <c r="Z50" s="8">
        <f t="shared" si="14"/>
        <v>150</v>
      </c>
      <c r="AA50" s="31">
        <f t="shared" si="15"/>
        <v>-0.28994061511583941</v>
      </c>
      <c r="AB50" s="9">
        <v>3.9971784622619327E-2</v>
      </c>
      <c r="AC50" s="97">
        <f t="shared" si="16"/>
        <v>143</v>
      </c>
      <c r="AD50" s="31">
        <f t="shared" si="17"/>
        <v>-0.28492221730907813</v>
      </c>
      <c r="AE50" s="9">
        <v>0.91329266038084678</v>
      </c>
      <c r="AF50" s="8">
        <f t="shared" si="18"/>
        <v>60</v>
      </c>
      <c r="AG50" s="31">
        <f t="shared" si="19"/>
        <v>-0.78648460714246771</v>
      </c>
      <c r="AH50" s="12">
        <v>3.406333333333333</v>
      </c>
      <c r="AI50" s="97">
        <f t="shared" si="20"/>
        <v>230</v>
      </c>
      <c r="AJ50" s="31">
        <f t="shared" si="21"/>
        <v>-0.21423527506563145</v>
      </c>
      <c r="AK50" s="11">
        <v>139276.67970082667</v>
      </c>
      <c r="AL50" s="36"/>
    </row>
    <row r="51" spans="1:38" x14ac:dyDescent="0.3">
      <c r="A51" t="s">
        <v>137</v>
      </c>
      <c r="B51" s="3" t="s">
        <v>138</v>
      </c>
      <c r="C51" s="4" t="s">
        <v>40</v>
      </c>
      <c r="D51" s="5" t="s">
        <v>33</v>
      </c>
      <c r="E51" s="34">
        <f t="shared" si="22"/>
        <v>-3.1511037222361162</v>
      </c>
      <c r="F51" s="6">
        <f t="shared" si="0"/>
        <v>38.707403907863188</v>
      </c>
      <c r="G51" s="7">
        <f t="shared" si="1"/>
        <v>117</v>
      </c>
      <c r="H51" s="97">
        <f t="shared" si="2"/>
        <v>25</v>
      </c>
      <c r="I51" s="31">
        <f t="shared" si="3"/>
        <v>-1.3262588424347928</v>
      </c>
      <c r="J51" s="9">
        <v>-7.5406032482598584E-2</v>
      </c>
      <c r="K51" s="8">
        <f t="shared" si="4"/>
        <v>58</v>
      </c>
      <c r="L51" s="31">
        <f t="shared" si="5"/>
        <v>-1.2191117072970761</v>
      </c>
      <c r="M51" s="9">
        <v>9.4117647058823528E-2</v>
      </c>
      <c r="N51" s="8">
        <f t="shared" si="6"/>
        <v>57</v>
      </c>
      <c r="O51" s="31">
        <f t="shared" si="7"/>
        <v>-1.2959533114380455</v>
      </c>
      <c r="P51" s="9">
        <v>0.13766233766233765</v>
      </c>
      <c r="Q51" s="8">
        <f t="shared" si="8"/>
        <v>60</v>
      </c>
      <c r="R51" s="31">
        <f t="shared" si="9"/>
        <v>-0.76477607029274164</v>
      </c>
      <c r="S51" s="10">
        <v>2.509410288582183</v>
      </c>
      <c r="T51" s="8">
        <f t="shared" si="10"/>
        <v>328</v>
      </c>
      <c r="U51" s="31">
        <f t="shared" si="11"/>
        <v>0.40460953517824977</v>
      </c>
      <c r="V51" s="16">
        <v>4.8894062863795114E-2</v>
      </c>
      <c r="W51" s="97">
        <f t="shared" si="12"/>
        <v>144</v>
      </c>
      <c r="X51" s="31">
        <f t="shared" si="13"/>
        <v>-0.67046818947585896</v>
      </c>
      <c r="Y51" s="11">
        <v>85446</v>
      </c>
      <c r="Z51" s="8">
        <f t="shared" si="14"/>
        <v>452</v>
      </c>
      <c r="AA51" s="31">
        <f t="shared" si="15"/>
        <v>0.68693306181867686</v>
      </c>
      <c r="AB51" s="9">
        <v>2.8322440087145968E-2</v>
      </c>
      <c r="AC51" s="97">
        <f t="shared" si="16"/>
        <v>86</v>
      </c>
      <c r="AD51" s="31">
        <f t="shared" si="17"/>
        <v>-0.76785279407852125</v>
      </c>
      <c r="AE51" s="9">
        <v>0.88585209003215437</v>
      </c>
      <c r="AF51" s="8">
        <f t="shared" si="18"/>
        <v>179</v>
      </c>
      <c r="AG51" s="31">
        <f t="shared" si="19"/>
        <v>-0.21364314000312223</v>
      </c>
      <c r="AH51" s="12">
        <v>2.7496666666666663</v>
      </c>
      <c r="AI51" s="97">
        <f t="shared" si="20"/>
        <v>224</v>
      </c>
      <c r="AJ51" s="31">
        <f t="shared" si="21"/>
        <v>-0.21537012605651065</v>
      </c>
      <c r="AK51" s="11">
        <v>138265.05269761605</v>
      </c>
      <c r="AL51" s="36"/>
    </row>
    <row r="52" spans="1:38" x14ac:dyDescent="0.3">
      <c r="A52" t="s">
        <v>139</v>
      </c>
      <c r="B52" s="3" t="s">
        <v>140</v>
      </c>
      <c r="C52" s="4" t="s">
        <v>47</v>
      </c>
      <c r="D52" s="5" t="s">
        <v>44</v>
      </c>
      <c r="E52" s="34">
        <f t="shared" si="22"/>
        <v>0.40245529878457542</v>
      </c>
      <c r="F52" s="6">
        <f t="shared" si="0"/>
        <v>29.879499659134208</v>
      </c>
      <c r="G52" s="7">
        <f t="shared" si="1"/>
        <v>249</v>
      </c>
      <c r="H52" s="97">
        <f t="shared" si="2"/>
        <v>532</v>
      </c>
      <c r="I52" s="31">
        <f t="shared" si="3"/>
        <v>1.3529145028658218</v>
      </c>
      <c r="J52" s="9">
        <v>0.12834224598930488</v>
      </c>
      <c r="K52" s="8">
        <f t="shared" si="4"/>
        <v>341</v>
      </c>
      <c r="L52" s="31">
        <f t="shared" si="5"/>
        <v>0.42912190862869315</v>
      </c>
      <c r="M52" s="9">
        <v>3.5283474065138723E-2</v>
      </c>
      <c r="N52" s="8">
        <f t="shared" si="6"/>
        <v>216</v>
      </c>
      <c r="O52" s="31">
        <f t="shared" si="7"/>
        <v>7.5086954008056442E-2</v>
      </c>
      <c r="P52" s="9">
        <v>5.2829009065332916E-2</v>
      </c>
      <c r="Q52" s="8">
        <f t="shared" si="8"/>
        <v>246</v>
      </c>
      <c r="R52" s="31">
        <f t="shared" si="9"/>
        <v>0.29264605527460025</v>
      </c>
      <c r="S52" s="10">
        <v>0.43084877208099953</v>
      </c>
      <c r="T52" s="8">
        <f t="shared" si="10"/>
        <v>392</v>
      </c>
      <c r="U52" s="31">
        <f t="shared" si="11"/>
        <v>0.58126121501404981</v>
      </c>
      <c r="V52" s="16">
        <v>3.8164521544487968E-2</v>
      </c>
      <c r="W52" s="97">
        <f t="shared" si="12"/>
        <v>334</v>
      </c>
      <c r="X52" s="31">
        <f t="shared" si="13"/>
        <v>-3.3786536738198293E-2</v>
      </c>
      <c r="Y52" s="11">
        <v>113260</v>
      </c>
      <c r="Z52" s="8">
        <f t="shared" si="14"/>
        <v>163</v>
      </c>
      <c r="AA52" s="31">
        <f t="shared" si="15"/>
        <v>-0.20192236884904008</v>
      </c>
      <c r="AB52" s="9">
        <v>3.8922155688622756E-2</v>
      </c>
      <c r="AC52" s="97">
        <f t="shared" si="16"/>
        <v>95</v>
      </c>
      <c r="AD52" s="31">
        <f t="shared" si="17"/>
        <v>-0.6344684786545608</v>
      </c>
      <c r="AE52" s="9">
        <v>0.89343111249804963</v>
      </c>
      <c r="AF52" s="8">
        <f t="shared" si="18"/>
        <v>172</v>
      </c>
      <c r="AG52" s="31">
        <f t="shared" si="19"/>
        <v>-0.23865043247722637</v>
      </c>
      <c r="AH52" s="12">
        <v>2.7783333333333338</v>
      </c>
      <c r="AI52" s="97">
        <f t="shared" si="20"/>
        <v>139</v>
      </c>
      <c r="AJ52" s="31">
        <f t="shared" si="21"/>
        <v>-0.24883214409861631</v>
      </c>
      <c r="AK52" s="11">
        <v>108436.39562688496</v>
      </c>
      <c r="AL52" s="36"/>
    </row>
    <row r="53" spans="1:38" x14ac:dyDescent="0.3">
      <c r="A53" t="s">
        <v>141</v>
      </c>
      <c r="B53" s="3" t="s">
        <v>142</v>
      </c>
      <c r="C53" s="4" t="s">
        <v>143</v>
      </c>
      <c r="D53" s="5" t="s">
        <v>44</v>
      </c>
      <c r="E53" s="34">
        <f t="shared" si="22"/>
        <v>0.92704724630634505</v>
      </c>
      <c r="F53" s="6">
        <f t="shared" si="0"/>
        <v>28.57628576709471</v>
      </c>
      <c r="G53" s="7">
        <f t="shared" si="1"/>
        <v>279</v>
      </c>
      <c r="H53" s="97">
        <f t="shared" si="2"/>
        <v>399</v>
      </c>
      <c r="I53" s="31">
        <f t="shared" si="3"/>
        <v>0.3280862306827188</v>
      </c>
      <c r="J53" s="9">
        <v>5.0405147759771118E-2</v>
      </c>
      <c r="K53" s="8">
        <f t="shared" si="4"/>
        <v>196</v>
      </c>
      <c r="L53" s="31">
        <f t="shared" si="5"/>
        <v>-0.12211835675312267</v>
      </c>
      <c r="M53" s="9">
        <v>5.4960153888430889E-2</v>
      </c>
      <c r="N53" s="8">
        <f t="shared" si="6"/>
        <v>195</v>
      </c>
      <c r="O53" s="31">
        <f t="shared" si="7"/>
        <v>-2.7363248894021714E-2</v>
      </c>
      <c r="P53" s="9">
        <v>5.9168131224370243E-2</v>
      </c>
      <c r="Q53" s="8">
        <f t="shared" si="8"/>
        <v>193</v>
      </c>
      <c r="R53" s="31">
        <f t="shared" si="9"/>
        <v>0.16556116012621558</v>
      </c>
      <c r="S53" s="10">
        <v>0.68065796937039147</v>
      </c>
      <c r="T53" s="8">
        <f t="shared" si="10"/>
        <v>266</v>
      </c>
      <c r="U53" s="31">
        <f t="shared" si="11"/>
        <v>0.2230509641140134</v>
      </c>
      <c r="V53" s="16">
        <v>5.9921640931090113E-2</v>
      </c>
      <c r="W53" s="97">
        <f t="shared" si="12"/>
        <v>225</v>
      </c>
      <c r="X53" s="31">
        <f t="shared" si="13"/>
        <v>-0.41743450178756886</v>
      </c>
      <c r="Y53" s="11">
        <v>96500</v>
      </c>
      <c r="Z53" s="8">
        <f t="shared" si="14"/>
        <v>421</v>
      </c>
      <c r="AA53" s="31">
        <f t="shared" si="15"/>
        <v>0.60403575634571804</v>
      </c>
      <c r="AB53" s="9">
        <v>2.9311001141987057E-2</v>
      </c>
      <c r="AC53" s="97">
        <f t="shared" si="16"/>
        <v>331</v>
      </c>
      <c r="AD53" s="31">
        <f t="shared" si="17"/>
        <v>0.40106060353687006</v>
      </c>
      <c r="AE53" s="9">
        <v>0.95227085053674654</v>
      </c>
      <c r="AF53" s="8">
        <f t="shared" si="18"/>
        <v>221</v>
      </c>
      <c r="AG53" s="31">
        <f t="shared" si="19"/>
        <v>-0.10459971351720661</v>
      </c>
      <c r="AH53" s="12">
        <v>2.6246666666666667</v>
      </c>
      <c r="AI53" s="97">
        <f t="shared" si="20"/>
        <v>296</v>
      </c>
      <c r="AJ53" s="31">
        <f t="shared" si="21"/>
        <v>-0.18882210895191576</v>
      </c>
      <c r="AK53" s="11">
        <v>161930.4424276801</v>
      </c>
      <c r="AL53" s="36"/>
    </row>
    <row r="54" spans="1:38" x14ac:dyDescent="0.3">
      <c r="A54" t="s">
        <v>144</v>
      </c>
      <c r="B54" s="3" t="s">
        <v>145</v>
      </c>
      <c r="C54" s="4" t="s">
        <v>143</v>
      </c>
      <c r="D54" s="5" t="s">
        <v>44</v>
      </c>
      <c r="E54" s="34">
        <f t="shared" si="22"/>
        <v>4.1145192872731924</v>
      </c>
      <c r="F54" s="6">
        <f t="shared" si="0"/>
        <v>20.657830548902275</v>
      </c>
      <c r="G54" s="7">
        <f t="shared" si="1"/>
        <v>464</v>
      </c>
      <c r="H54" s="97">
        <f t="shared" si="2"/>
        <v>273</v>
      </c>
      <c r="I54" s="31">
        <f t="shared" si="3"/>
        <v>-7.2455953821124297E-2</v>
      </c>
      <c r="J54" s="9">
        <v>1.9944341372912788E-2</v>
      </c>
      <c r="K54" s="8">
        <f t="shared" si="4"/>
        <v>91</v>
      </c>
      <c r="L54" s="31">
        <f t="shared" si="5"/>
        <v>-0.79508027826834615</v>
      </c>
      <c r="M54" s="9">
        <v>7.8981723237597917E-2</v>
      </c>
      <c r="N54" s="8">
        <f t="shared" si="6"/>
        <v>479</v>
      </c>
      <c r="O54" s="31">
        <f t="shared" si="7"/>
        <v>0.77998515354722286</v>
      </c>
      <c r="P54" s="9">
        <v>9.2133238837703753E-3</v>
      </c>
      <c r="Q54" s="8">
        <f t="shared" si="8"/>
        <v>336</v>
      </c>
      <c r="R54" s="31">
        <f t="shared" si="9"/>
        <v>0.39615827986293034</v>
      </c>
      <c r="S54" s="10">
        <v>0.22737608003638018</v>
      </c>
      <c r="T54" s="8">
        <f t="shared" si="10"/>
        <v>532</v>
      </c>
      <c r="U54" s="31">
        <f t="shared" si="11"/>
        <v>0.91291949751475232</v>
      </c>
      <c r="V54" s="16">
        <v>1.8020126374912241E-2</v>
      </c>
      <c r="W54" s="97">
        <f t="shared" si="12"/>
        <v>498</v>
      </c>
      <c r="X54" s="31">
        <f t="shared" si="13"/>
        <v>1.232022841024337</v>
      </c>
      <c r="Y54" s="11">
        <v>168558</v>
      </c>
      <c r="Z54" s="8">
        <f t="shared" si="14"/>
        <v>274</v>
      </c>
      <c r="AA54" s="31">
        <f t="shared" si="15"/>
        <v>0.22081957649256809</v>
      </c>
      <c r="AB54" s="9">
        <v>3.3880903490759756E-2</v>
      </c>
      <c r="AC54" s="97">
        <f t="shared" si="16"/>
        <v>439</v>
      </c>
      <c r="AD54" s="31">
        <f t="shared" si="17"/>
        <v>0.72169509281481092</v>
      </c>
      <c r="AE54" s="9">
        <v>0.97048960429242115</v>
      </c>
      <c r="AF54" s="8">
        <f t="shared" si="18"/>
        <v>408</v>
      </c>
      <c r="AG54" s="31">
        <f t="shared" si="19"/>
        <v>0.37490058055019498</v>
      </c>
      <c r="AH54" s="12">
        <v>2.0749999999999997</v>
      </c>
      <c r="AI54" s="97">
        <f t="shared" si="20"/>
        <v>419</v>
      </c>
      <c r="AJ54" s="31">
        <f t="shared" si="21"/>
        <v>-0.10368896439443719</v>
      </c>
      <c r="AK54" s="11">
        <v>237819.6900864029</v>
      </c>
      <c r="AL54" s="36"/>
    </row>
    <row r="55" spans="1:38" x14ac:dyDescent="0.3">
      <c r="A55" t="s">
        <v>146</v>
      </c>
      <c r="B55" s="3" t="s">
        <v>147</v>
      </c>
      <c r="C55" s="4" t="s">
        <v>89</v>
      </c>
      <c r="D55" s="5" t="s">
        <v>37</v>
      </c>
      <c r="E55" s="34">
        <f t="shared" si="22"/>
        <v>0.14464515390811572</v>
      </c>
      <c r="F55" s="6">
        <f t="shared" si="0"/>
        <v>30.519962715989983</v>
      </c>
      <c r="G55" s="7">
        <f t="shared" si="1"/>
        <v>233</v>
      </c>
      <c r="H55" s="97">
        <f t="shared" si="2"/>
        <v>300</v>
      </c>
      <c r="I55" s="31">
        <f t="shared" si="3"/>
        <v>4.6924844011739407E-3</v>
      </c>
      <c r="J55" s="9">
        <v>2.5811397904421218E-2</v>
      </c>
      <c r="K55" s="8">
        <f t="shared" si="4"/>
        <v>41</v>
      </c>
      <c r="L55" s="31">
        <f t="shared" si="5"/>
        <v>-1.6457015453764678</v>
      </c>
      <c r="M55" s="9">
        <v>0.10934489402697495</v>
      </c>
      <c r="N55" s="8">
        <f t="shared" si="6"/>
        <v>432</v>
      </c>
      <c r="O55" s="31">
        <f t="shared" si="7"/>
        <v>0.67540634903991514</v>
      </c>
      <c r="P55" s="9">
        <v>1.5684153596538668E-2</v>
      </c>
      <c r="Q55" s="8">
        <f t="shared" si="8"/>
        <v>92</v>
      </c>
      <c r="R55" s="31">
        <f t="shared" si="9"/>
        <v>-0.37533781879075095</v>
      </c>
      <c r="S55" s="10">
        <v>1.7438963627304434</v>
      </c>
      <c r="T55" s="8">
        <f t="shared" si="10"/>
        <v>307</v>
      </c>
      <c r="U55" s="31">
        <f t="shared" si="11"/>
        <v>0.33510884578345113</v>
      </c>
      <c r="V55" s="16">
        <v>5.3115423901940753E-2</v>
      </c>
      <c r="W55" s="97">
        <f t="shared" si="12"/>
        <v>167</v>
      </c>
      <c r="X55" s="31">
        <f t="shared" si="13"/>
        <v>-0.60850309154097559</v>
      </c>
      <c r="Y55" s="11">
        <v>88153</v>
      </c>
      <c r="Z55" s="8">
        <f t="shared" si="14"/>
        <v>457</v>
      </c>
      <c r="AA55" s="31">
        <f t="shared" si="15"/>
        <v>0.71491058819935538</v>
      </c>
      <c r="AB55" s="9">
        <v>2.7988804478208718E-2</v>
      </c>
      <c r="AC55" s="97">
        <f t="shared" si="16"/>
        <v>209</v>
      </c>
      <c r="AD55" s="31">
        <f t="shared" si="17"/>
        <v>-7.0322787020532726E-3</v>
      </c>
      <c r="AE55" s="9">
        <v>0.92908262849707224</v>
      </c>
      <c r="AF55" s="8">
        <f t="shared" si="18"/>
        <v>116</v>
      </c>
      <c r="AG55" s="31">
        <f t="shared" si="19"/>
        <v>-0.46691467192107722</v>
      </c>
      <c r="AH55" s="12">
        <v>3.0400000000000005</v>
      </c>
      <c r="AI55" s="97">
        <f t="shared" si="20"/>
        <v>132</v>
      </c>
      <c r="AJ55" s="31">
        <f t="shared" si="21"/>
        <v>-0.25170602742693349</v>
      </c>
      <c r="AK55" s="11">
        <v>105874.56327852517</v>
      </c>
      <c r="AL55" s="36"/>
    </row>
    <row r="56" spans="1:38" x14ac:dyDescent="0.3">
      <c r="A56" t="s">
        <v>148</v>
      </c>
      <c r="B56" s="3" t="s">
        <v>149</v>
      </c>
      <c r="C56" s="4" t="s">
        <v>89</v>
      </c>
      <c r="D56" s="5" t="s">
        <v>37</v>
      </c>
      <c r="E56" s="34">
        <f t="shared" si="22"/>
        <v>3.7869559550291565</v>
      </c>
      <c r="F56" s="6">
        <f t="shared" si="0"/>
        <v>21.471577475670465</v>
      </c>
      <c r="G56" s="7">
        <f t="shared" si="1"/>
        <v>431</v>
      </c>
      <c r="H56" s="97">
        <f t="shared" si="2"/>
        <v>427</v>
      </c>
      <c r="I56" s="31">
        <f t="shared" si="3"/>
        <v>0.42999108705584194</v>
      </c>
      <c r="J56" s="9">
        <v>5.8154903515728273E-2</v>
      </c>
      <c r="K56" s="8">
        <f t="shared" si="4"/>
        <v>523</v>
      </c>
      <c r="L56" s="31">
        <f t="shared" si="5"/>
        <v>1.0218768137187235</v>
      </c>
      <c r="M56" s="9">
        <v>1.4124917236813066E-2</v>
      </c>
      <c r="N56" s="8">
        <f t="shared" si="6"/>
        <v>523</v>
      </c>
      <c r="O56" s="31">
        <f t="shared" si="7"/>
        <v>0.8963250462832042</v>
      </c>
      <c r="P56" s="9">
        <v>2.0147750167897917E-3</v>
      </c>
      <c r="Q56" s="8">
        <f t="shared" si="8"/>
        <v>359</v>
      </c>
      <c r="R56" s="31">
        <f t="shared" si="9"/>
        <v>0.42710639235483128</v>
      </c>
      <c r="S56" s="10">
        <v>0.16654176034640686</v>
      </c>
      <c r="T56" s="8">
        <f t="shared" si="10"/>
        <v>444</v>
      </c>
      <c r="U56" s="31">
        <f t="shared" si="11"/>
        <v>0.70159269964366056</v>
      </c>
      <c r="V56" s="16">
        <v>3.0855779065802932E-2</v>
      </c>
      <c r="W56" s="97">
        <f t="shared" si="12"/>
        <v>333</v>
      </c>
      <c r="X56" s="31">
        <f t="shared" si="13"/>
        <v>-3.8822488546722253E-2</v>
      </c>
      <c r="Y56" s="11">
        <v>113040</v>
      </c>
      <c r="Z56" s="8">
        <f t="shared" si="14"/>
        <v>427</v>
      </c>
      <c r="AA56" s="31">
        <f t="shared" si="15"/>
        <v>0.62064941869668977</v>
      </c>
      <c r="AB56" s="9">
        <v>2.9112881076627302E-2</v>
      </c>
      <c r="AC56" s="97">
        <f t="shared" si="16"/>
        <v>497</v>
      </c>
      <c r="AD56" s="31">
        <f t="shared" si="17"/>
        <v>0.86700989396314687</v>
      </c>
      <c r="AE56" s="9">
        <v>0.97874652819707764</v>
      </c>
      <c r="AF56" s="8">
        <f t="shared" si="18"/>
        <v>271</v>
      </c>
      <c r="AG56" s="31">
        <f t="shared" si="19"/>
        <v>8.8054500281459485E-3</v>
      </c>
      <c r="AH56" s="12">
        <v>2.4946666666666668</v>
      </c>
      <c r="AI56" s="97">
        <f t="shared" si="20"/>
        <v>249</v>
      </c>
      <c r="AJ56" s="31">
        <f t="shared" si="21"/>
        <v>-0.20829338026532798</v>
      </c>
      <c r="AK56" s="11">
        <v>144573.39378799233</v>
      </c>
      <c r="AL56" s="36"/>
    </row>
    <row r="57" spans="1:38" x14ac:dyDescent="0.3">
      <c r="A57" t="s">
        <v>150</v>
      </c>
      <c r="B57" s="3" t="s">
        <v>151</v>
      </c>
      <c r="C57" s="4" t="s">
        <v>101</v>
      </c>
      <c r="D57" s="5" t="s">
        <v>33</v>
      </c>
      <c r="E57" s="34">
        <f t="shared" si="22"/>
        <v>-1.9112308054726697</v>
      </c>
      <c r="F57" s="6">
        <f t="shared" si="0"/>
        <v>35.627258249655959</v>
      </c>
      <c r="G57" s="7">
        <f t="shared" si="1"/>
        <v>148</v>
      </c>
      <c r="H57" s="97">
        <f t="shared" si="2"/>
        <v>537</v>
      </c>
      <c r="I57" s="31">
        <f t="shared" si="3"/>
        <v>1.5418046460266719</v>
      </c>
      <c r="J57" s="9">
        <v>0.14270714012982055</v>
      </c>
      <c r="K57" s="8">
        <f t="shared" si="4"/>
        <v>269</v>
      </c>
      <c r="L57" s="31">
        <f t="shared" si="5"/>
        <v>0.18603181835851246</v>
      </c>
      <c r="M57" s="9">
        <v>4.3960644756123088E-2</v>
      </c>
      <c r="N57" s="8">
        <f t="shared" si="6"/>
        <v>203</v>
      </c>
      <c r="O57" s="31">
        <f t="shared" si="7"/>
        <v>8.8060366527107879E-3</v>
      </c>
      <c r="P57" s="9">
        <v>5.6930151083862492E-2</v>
      </c>
      <c r="Q57" s="8">
        <f t="shared" si="8"/>
        <v>110</v>
      </c>
      <c r="R57" s="31">
        <f t="shared" si="9"/>
        <v>-0.25310955314879607</v>
      </c>
      <c r="S57" s="10">
        <v>1.5036337816389609</v>
      </c>
      <c r="T57" s="8">
        <f t="shared" si="10"/>
        <v>138</v>
      </c>
      <c r="U57" s="31">
        <f t="shared" si="11"/>
        <v>-0.34358223208762056</v>
      </c>
      <c r="V57" s="16">
        <v>9.4338037634408609E-2</v>
      </c>
      <c r="W57" s="97">
        <f t="shared" si="12"/>
        <v>102</v>
      </c>
      <c r="X57" s="31">
        <f t="shared" si="13"/>
        <v>-0.82314909203428988</v>
      </c>
      <c r="Y57" s="11">
        <v>78776</v>
      </c>
      <c r="Z57" s="8">
        <f t="shared" si="14"/>
        <v>255</v>
      </c>
      <c r="AA57" s="31">
        <f t="shared" si="15"/>
        <v>0.14123356901938819</v>
      </c>
      <c r="AB57" s="9">
        <v>3.4829976890062724E-2</v>
      </c>
      <c r="AC57" s="97">
        <f t="shared" si="16"/>
        <v>75</v>
      </c>
      <c r="AD57" s="31">
        <f t="shared" si="17"/>
        <v>-0.95805565163348738</v>
      </c>
      <c r="AE57" s="9">
        <v>0.87504458447271427</v>
      </c>
      <c r="AF57" s="8">
        <f t="shared" si="18"/>
        <v>186</v>
      </c>
      <c r="AG57" s="31">
        <f t="shared" si="19"/>
        <v>-0.19125288976468094</v>
      </c>
      <c r="AH57" s="12">
        <v>2.7239999999999998</v>
      </c>
      <c r="AI57" s="97">
        <f t="shared" si="20"/>
        <v>91</v>
      </c>
      <c r="AJ57" s="31">
        <f t="shared" si="21"/>
        <v>-0.27007910358280324</v>
      </c>
      <c r="AK57" s="11">
        <v>89496.465959401889</v>
      </c>
      <c r="AL57" s="36"/>
    </row>
    <row r="58" spans="1:38" x14ac:dyDescent="0.3">
      <c r="A58" t="s">
        <v>152</v>
      </c>
      <c r="B58" s="3" t="s">
        <v>153</v>
      </c>
      <c r="C58" s="4" t="s">
        <v>32</v>
      </c>
      <c r="D58" s="5" t="s">
        <v>33</v>
      </c>
      <c r="E58" s="34">
        <f t="shared" si="22"/>
        <v>0.40493140882695355</v>
      </c>
      <c r="F58" s="6">
        <f t="shared" si="0"/>
        <v>29.87334840000663</v>
      </c>
      <c r="G58" s="7">
        <f t="shared" si="1"/>
        <v>250</v>
      </c>
      <c r="H58" s="97">
        <f t="shared" si="2"/>
        <v>167</v>
      </c>
      <c r="I58" s="31">
        <f t="shared" si="3"/>
        <v>-0.40832735053421554</v>
      </c>
      <c r="J58" s="9">
        <v>-5.598320503848897E-3</v>
      </c>
      <c r="K58" s="8">
        <f t="shared" si="4"/>
        <v>251</v>
      </c>
      <c r="L58" s="31">
        <f t="shared" si="5"/>
        <v>0.12701083507505734</v>
      </c>
      <c r="M58" s="9">
        <v>4.6067415730337076E-2</v>
      </c>
      <c r="N58" s="8">
        <f t="shared" si="6"/>
        <v>235</v>
      </c>
      <c r="O58" s="31">
        <f t="shared" si="7"/>
        <v>0.14728191830009746</v>
      </c>
      <c r="P58" s="9">
        <v>4.8361934477379097E-2</v>
      </c>
      <c r="Q58" s="8">
        <f t="shared" si="8"/>
        <v>331</v>
      </c>
      <c r="R58" s="31">
        <f t="shared" si="9"/>
        <v>0.39249518030867281</v>
      </c>
      <c r="S58" s="10">
        <v>0.23457658925639222</v>
      </c>
      <c r="T58" s="8">
        <f t="shared" si="10"/>
        <v>312</v>
      </c>
      <c r="U58" s="31">
        <f t="shared" si="11"/>
        <v>0.34891994328082393</v>
      </c>
      <c r="V58" s="16">
        <v>5.2276559865092748E-2</v>
      </c>
      <c r="W58" s="97">
        <f t="shared" si="12"/>
        <v>177</v>
      </c>
      <c r="X58" s="31">
        <f t="shared" si="13"/>
        <v>-0.56697937981069169</v>
      </c>
      <c r="Y58" s="11">
        <v>89967</v>
      </c>
      <c r="Z58" s="8">
        <f t="shared" si="14"/>
        <v>330</v>
      </c>
      <c r="AA58" s="31">
        <f t="shared" si="15"/>
        <v>0.37050370128494464</v>
      </c>
      <c r="AB58" s="9">
        <v>3.209590100541377E-2</v>
      </c>
      <c r="AC58" s="97">
        <f t="shared" si="16"/>
        <v>107</v>
      </c>
      <c r="AD58" s="31">
        <f t="shared" si="17"/>
        <v>-0.55593418637717407</v>
      </c>
      <c r="AE58" s="9">
        <v>0.89789350497366882</v>
      </c>
      <c r="AF58" s="8">
        <f t="shared" si="18"/>
        <v>531</v>
      </c>
      <c r="AG58" s="31">
        <f t="shared" si="19"/>
        <v>1.2257300896109689</v>
      </c>
      <c r="AH58" s="12">
        <v>1.0996666666666666</v>
      </c>
      <c r="AI58" s="97">
        <f t="shared" si="20"/>
        <v>517</v>
      </c>
      <c r="AJ58" s="31">
        <f t="shared" si="21"/>
        <v>0.13016335320931191</v>
      </c>
      <c r="AK58" s="11">
        <v>446279.93830635701</v>
      </c>
      <c r="AL58" s="36"/>
    </row>
    <row r="59" spans="1:38" x14ac:dyDescent="0.3">
      <c r="A59" t="s">
        <v>154</v>
      </c>
      <c r="B59" s="3" t="s">
        <v>155</v>
      </c>
      <c r="C59" s="4" t="s">
        <v>101</v>
      </c>
      <c r="D59" s="5" t="s">
        <v>33</v>
      </c>
      <c r="E59" s="34">
        <f t="shared" si="22"/>
        <v>4.7496126541943333</v>
      </c>
      <c r="F59" s="6">
        <f t="shared" si="0"/>
        <v>19.080104275321951</v>
      </c>
      <c r="G59" s="7">
        <f t="shared" si="1"/>
        <v>493</v>
      </c>
      <c r="H59" s="97">
        <f t="shared" si="2"/>
        <v>266</v>
      </c>
      <c r="I59" s="31">
        <f t="shared" si="3"/>
        <v>-0.10014307890573328</v>
      </c>
      <c r="J59" s="9">
        <v>1.7838765008576285E-2</v>
      </c>
      <c r="K59" s="8">
        <f t="shared" si="4"/>
        <v>534</v>
      </c>
      <c r="L59" s="31">
        <f t="shared" si="5"/>
        <v>1.09878098135469</v>
      </c>
      <c r="M59" s="9">
        <v>1.1379800853485065E-2</v>
      </c>
      <c r="N59" s="8">
        <f t="shared" si="6"/>
        <v>445</v>
      </c>
      <c r="O59" s="31">
        <f t="shared" si="7"/>
        <v>0.71378687653976414</v>
      </c>
      <c r="P59" s="9">
        <v>1.3309352517985611E-2</v>
      </c>
      <c r="Q59" s="8">
        <f t="shared" si="8"/>
        <v>293</v>
      </c>
      <c r="R59" s="31">
        <f t="shared" si="9"/>
        <v>0.3403687921521521</v>
      </c>
      <c r="S59" s="10">
        <v>0.33704078193461406</v>
      </c>
      <c r="T59" s="8">
        <f t="shared" si="10"/>
        <v>466</v>
      </c>
      <c r="U59" s="31">
        <f t="shared" si="11"/>
        <v>0.75460616516677592</v>
      </c>
      <c r="V59" s="16">
        <v>2.763582571274879E-2</v>
      </c>
      <c r="W59" s="97">
        <f t="shared" si="12"/>
        <v>487</v>
      </c>
      <c r="X59" s="31">
        <f t="shared" si="13"/>
        <v>1.1231089378199872</v>
      </c>
      <c r="Y59" s="11">
        <v>163800</v>
      </c>
      <c r="Z59" s="8">
        <f t="shared" si="14"/>
        <v>442</v>
      </c>
      <c r="AA59" s="31">
        <f t="shared" si="15"/>
        <v>0.66262613774041068</v>
      </c>
      <c r="AB59" s="9">
        <v>2.8612303290414878E-2</v>
      </c>
      <c r="AC59" s="97">
        <f t="shared" si="16"/>
        <v>458</v>
      </c>
      <c r="AD59" s="31">
        <f t="shared" si="17"/>
        <v>0.7740292926712885</v>
      </c>
      <c r="AE59" s="9">
        <v>0.97346328283315642</v>
      </c>
      <c r="AF59" s="8">
        <f t="shared" si="18"/>
        <v>461</v>
      </c>
      <c r="AG59" s="31">
        <f t="shared" si="19"/>
        <v>0.57641283269616739</v>
      </c>
      <c r="AH59" s="12">
        <v>1.8440000000000001</v>
      </c>
      <c r="AI59" s="97">
        <f t="shared" si="20"/>
        <v>459</v>
      </c>
      <c r="AJ59" s="31">
        <f t="shared" si="21"/>
        <v>-5.070492672930467E-2</v>
      </c>
      <c r="AK59" s="11">
        <v>285050.63377148635</v>
      </c>
      <c r="AL59" s="36"/>
    </row>
    <row r="60" spans="1:38" x14ac:dyDescent="0.3">
      <c r="A60" t="s">
        <v>156</v>
      </c>
      <c r="B60" s="3" t="s">
        <v>157</v>
      </c>
      <c r="C60" s="4" t="s">
        <v>61</v>
      </c>
      <c r="D60" s="5" t="s">
        <v>44</v>
      </c>
      <c r="E60" s="34">
        <f t="shared" si="22"/>
        <v>-0.95807787414402745</v>
      </c>
      <c r="F60" s="6">
        <f t="shared" si="0"/>
        <v>33.25939471836508</v>
      </c>
      <c r="G60" s="7">
        <f t="shared" si="1"/>
        <v>188</v>
      </c>
      <c r="H60" s="97">
        <f t="shared" si="2"/>
        <v>99</v>
      </c>
      <c r="I60" s="31">
        <f t="shared" si="3"/>
        <v>-0.67023875018353574</v>
      </c>
      <c r="J60" s="9">
        <v>-2.5516403402187082E-2</v>
      </c>
      <c r="K60" s="8">
        <f t="shared" si="4"/>
        <v>1</v>
      </c>
      <c r="L60" s="31">
        <f t="shared" si="5"/>
        <v>-5.639065494036287</v>
      </c>
      <c r="M60" s="9">
        <v>0.25188916876574308</v>
      </c>
      <c r="N60" s="8">
        <f t="shared" si="6"/>
        <v>275</v>
      </c>
      <c r="O60" s="31">
        <f t="shared" si="7"/>
        <v>0.27589402610188263</v>
      </c>
      <c r="P60" s="9">
        <v>4.0404040404040407E-2</v>
      </c>
      <c r="Q60" s="8">
        <f t="shared" si="8"/>
        <v>409</v>
      </c>
      <c r="R60" s="31">
        <f t="shared" si="9"/>
        <v>0.51183082356515197</v>
      </c>
      <c r="S60" s="10">
        <v>0</v>
      </c>
      <c r="T60" s="8">
        <f t="shared" si="10"/>
        <v>212</v>
      </c>
      <c r="U60" s="31">
        <f t="shared" si="11"/>
        <v>2.3634181229777698E-2</v>
      </c>
      <c r="V60" s="16">
        <v>7.2033898305084748E-2</v>
      </c>
      <c r="W60" s="97">
        <f t="shared" si="12"/>
        <v>357</v>
      </c>
      <c r="X60" s="31">
        <f t="shared" si="13"/>
        <v>7.7576670300297398E-2</v>
      </c>
      <c r="Y60" s="11">
        <v>118125</v>
      </c>
      <c r="Z60" s="8">
        <f t="shared" si="14"/>
        <v>112</v>
      </c>
      <c r="AA60" s="31">
        <f t="shared" si="15"/>
        <v>-0.58398156600427387</v>
      </c>
      <c r="AB60" s="9">
        <v>4.3478260869565216E-2</v>
      </c>
      <c r="AC60" s="97">
        <f t="shared" si="16"/>
        <v>301</v>
      </c>
      <c r="AD60" s="31">
        <f t="shared" si="17"/>
        <v>0.30113532099705448</v>
      </c>
      <c r="AE60" s="9">
        <v>0.94659300184162065</v>
      </c>
      <c r="AF60" s="8">
        <f t="shared" si="18"/>
        <v>354</v>
      </c>
      <c r="AG60" s="31">
        <f t="shared" si="19"/>
        <v>0.22427526076431586</v>
      </c>
      <c r="AH60" s="12">
        <v>2.2476666666666669</v>
      </c>
      <c r="AI60" s="97">
        <f t="shared" si="20"/>
        <v>332</v>
      </c>
      <c r="AJ60" s="31">
        <f t="shared" si="21"/>
        <v>-0.17164033788016275</v>
      </c>
      <c r="AK60" s="11">
        <v>177246.58852867832</v>
      </c>
      <c r="AL60" s="36"/>
    </row>
    <row r="61" spans="1:38" x14ac:dyDescent="0.3">
      <c r="A61" t="s">
        <v>158</v>
      </c>
      <c r="B61" s="3" t="s">
        <v>159</v>
      </c>
      <c r="C61" s="4" t="s">
        <v>82</v>
      </c>
      <c r="D61" s="5" t="s">
        <v>37</v>
      </c>
      <c r="E61" s="34">
        <f t="shared" si="22"/>
        <v>0.74862376105319128</v>
      </c>
      <c r="F61" s="6">
        <f t="shared" si="0"/>
        <v>29.019533067680399</v>
      </c>
      <c r="G61" s="7">
        <f t="shared" si="1"/>
        <v>265</v>
      </c>
      <c r="H61" s="97">
        <f t="shared" si="2"/>
        <v>242</v>
      </c>
      <c r="I61" s="31">
        <f t="shared" si="3"/>
        <v>-0.18493372630479712</v>
      </c>
      <c r="J61" s="9">
        <v>1.1390526611318341E-2</v>
      </c>
      <c r="K61" s="8">
        <f t="shared" si="4"/>
        <v>274</v>
      </c>
      <c r="L61" s="31">
        <f t="shared" si="5"/>
        <v>0.20291592737442535</v>
      </c>
      <c r="M61" s="9">
        <v>4.335796162850801E-2</v>
      </c>
      <c r="N61" s="8">
        <f t="shared" si="6"/>
        <v>297</v>
      </c>
      <c r="O61" s="31">
        <f t="shared" si="7"/>
        <v>0.33049176821534032</v>
      </c>
      <c r="P61" s="9">
        <v>3.7025796661608497E-2</v>
      </c>
      <c r="Q61" s="8">
        <f t="shared" si="8"/>
        <v>187</v>
      </c>
      <c r="R61" s="31">
        <f t="shared" si="9"/>
        <v>0.14197409204633019</v>
      </c>
      <c r="S61" s="10">
        <v>0.72702277564077145</v>
      </c>
      <c r="T61" s="8">
        <f t="shared" si="10"/>
        <v>316</v>
      </c>
      <c r="U61" s="31">
        <f t="shared" si="11"/>
        <v>0.36374191962278912</v>
      </c>
      <c r="V61" s="16">
        <v>5.1376296659315528E-2</v>
      </c>
      <c r="W61" s="97">
        <f t="shared" si="12"/>
        <v>194</v>
      </c>
      <c r="X61" s="31">
        <f t="shared" si="13"/>
        <v>-0.52154136008378227</v>
      </c>
      <c r="Y61" s="11">
        <v>91952</v>
      </c>
      <c r="Z61" s="8">
        <f t="shared" si="14"/>
        <v>225</v>
      </c>
      <c r="AA61" s="31">
        <f t="shared" si="15"/>
        <v>3.9992511696786456E-2</v>
      </c>
      <c r="AB61" s="9">
        <v>3.6037289550577431E-2</v>
      </c>
      <c r="AC61" s="97">
        <f t="shared" si="16"/>
        <v>298</v>
      </c>
      <c r="AD61" s="31">
        <f t="shared" si="17"/>
        <v>0.29462323157852188</v>
      </c>
      <c r="AE61" s="9">
        <v>0.9462229787857156</v>
      </c>
      <c r="AF61" s="8">
        <f t="shared" si="18"/>
        <v>454</v>
      </c>
      <c r="AG61" s="31">
        <f t="shared" si="19"/>
        <v>0.53599406927872129</v>
      </c>
      <c r="AH61" s="12">
        <v>1.8903333333333334</v>
      </c>
      <c r="AI61" s="97">
        <f t="shared" si="20"/>
        <v>357</v>
      </c>
      <c r="AJ61" s="31">
        <f t="shared" si="21"/>
        <v>-0.15660987843952751</v>
      </c>
      <c r="AK61" s="11">
        <v>190645.01595484526</v>
      </c>
      <c r="AL61" s="36">
        <v>1</v>
      </c>
    </row>
    <row r="62" spans="1:38" x14ac:dyDescent="0.3">
      <c r="A62" t="s">
        <v>160</v>
      </c>
      <c r="B62" s="3" t="s">
        <v>161</v>
      </c>
      <c r="C62" s="4" t="s">
        <v>162</v>
      </c>
      <c r="D62" s="5" t="s">
        <v>37</v>
      </c>
      <c r="E62" s="34">
        <f t="shared" si="22"/>
        <v>-18.459408964156879</v>
      </c>
      <c r="F62" s="6">
        <f t="shared" si="0"/>
        <v>76.736954588345782</v>
      </c>
      <c r="G62" s="7">
        <f t="shared" si="1"/>
        <v>7</v>
      </c>
      <c r="H62" s="97">
        <f t="shared" si="2"/>
        <v>382</v>
      </c>
      <c r="I62" s="31">
        <f t="shared" si="3"/>
        <v>0.26883523033009321</v>
      </c>
      <c r="J62" s="9">
        <v>4.5899172310007508E-2</v>
      </c>
      <c r="K62" s="8">
        <f t="shared" si="4"/>
        <v>59</v>
      </c>
      <c r="L62" s="31">
        <f t="shared" si="5"/>
        <v>-1.1895610325757018</v>
      </c>
      <c r="M62" s="9">
        <v>9.3062827225130887E-2</v>
      </c>
      <c r="N62" s="8">
        <f t="shared" si="6"/>
        <v>9</v>
      </c>
      <c r="O62" s="31">
        <f t="shared" si="7"/>
        <v>-3.4397378534926006</v>
      </c>
      <c r="P62" s="9">
        <v>0.27030933795894768</v>
      </c>
      <c r="Q62" s="8">
        <f t="shared" si="8"/>
        <v>14</v>
      </c>
      <c r="R62" s="31">
        <f t="shared" si="9"/>
        <v>-2.5509381164264018</v>
      </c>
      <c r="S62" s="10">
        <v>6.0204468004543736</v>
      </c>
      <c r="T62" s="8">
        <f t="shared" si="10"/>
        <v>4</v>
      </c>
      <c r="U62" s="31">
        <f t="shared" si="11"/>
        <v>-4.1773909207897528</v>
      </c>
      <c r="V62" s="16">
        <v>0.32719746344900474</v>
      </c>
      <c r="W62" s="97">
        <f t="shared" si="12"/>
        <v>8</v>
      </c>
      <c r="X62" s="31">
        <f t="shared" si="13"/>
        <v>-1.6091238252046471</v>
      </c>
      <c r="Y62" s="11">
        <v>44440</v>
      </c>
      <c r="Z62" s="8">
        <f t="shared" si="14"/>
        <v>31</v>
      </c>
      <c r="AA62" s="31">
        <f t="shared" si="15"/>
        <v>-1.7930011708621298</v>
      </c>
      <c r="AB62" s="9">
        <v>5.7895975523652624E-2</v>
      </c>
      <c r="AC62" s="97">
        <f t="shared" si="16"/>
        <v>3</v>
      </c>
      <c r="AD62" s="31">
        <f t="shared" si="17"/>
        <v>-4.1780975689971038</v>
      </c>
      <c r="AE62" s="9">
        <v>0.69207876907490662</v>
      </c>
      <c r="AF62" s="8">
        <f t="shared" si="18"/>
        <v>13</v>
      </c>
      <c r="AG62" s="31">
        <f t="shared" si="19"/>
        <v>-1.5791576220774204</v>
      </c>
      <c r="AH62" s="12">
        <v>4.3150000000000004</v>
      </c>
      <c r="AI62" s="97">
        <f t="shared" si="20"/>
        <v>4</v>
      </c>
      <c r="AJ62" s="31">
        <f t="shared" si="21"/>
        <v>-0.3445946092139498</v>
      </c>
      <c r="AK62" s="11">
        <v>23071.976524043923</v>
      </c>
      <c r="AL62" s="36">
        <v>1</v>
      </c>
    </row>
    <row r="63" spans="1:38" x14ac:dyDescent="0.3">
      <c r="A63" t="s">
        <v>163</v>
      </c>
      <c r="B63" s="3" t="s">
        <v>164</v>
      </c>
      <c r="C63" s="4" t="s">
        <v>101</v>
      </c>
      <c r="D63" s="5" t="s">
        <v>33</v>
      </c>
      <c r="E63" s="34">
        <f t="shared" si="22"/>
        <v>3.6190078486957784</v>
      </c>
      <c r="F63" s="6">
        <f t="shared" si="0"/>
        <v>21.888801389131892</v>
      </c>
      <c r="G63" s="7">
        <f t="shared" si="1"/>
        <v>420</v>
      </c>
      <c r="H63" s="97">
        <f t="shared" si="2"/>
        <v>309</v>
      </c>
      <c r="I63" s="31">
        <f t="shared" si="3"/>
        <v>3.8099239068781383E-2</v>
      </c>
      <c r="J63" s="9">
        <v>2.8351946004751216E-2</v>
      </c>
      <c r="K63" s="8">
        <f t="shared" si="4"/>
        <v>361</v>
      </c>
      <c r="L63" s="31">
        <f t="shared" si="5"/>
        <v>0.49012634134886512</v>
      </c>
      <c r="M63" s="9">
        <v>3.3105903292791457E-2</v>
      </c>
      <c r="N63" s="8">
        <f t="shared" si="6"/>
        <v>346</v>
      </c>
      <c r="O63" s="31">
        <f t="shared" si="7"/>
        <v>0.48602247436255241</v>
      </c>
      <c r="P63" s="9">
        <v>2.7402310149913983E-2</v>
      </c>
      <c r="Q63" s="8">
        <f t="shared" si="8"/>
        <v>264</v>
      </c>
      <c r="R63" s="31">
        <f t="shared" si="9"/>
        <v>0.31413011866332824</v>
      </c>
      <c r="S63" s="10">
        <v>0.38861781596787426</v>
      </c>
      <c r="T63" s="8">
        <f t="shared" si="10"/>
        <v>369</v>
      </c>
      <c r="U63" s="31">
        <f t="shared" si="11"/>
        <v>0.53573415597949958</v>
      </c>
      <c r="V63" s="16">
        <v>4.0929762506316324E-2</v>
      </c>
      <c r="W63" s="97">
        <f t="shared" si="12"/>
        <v>474</v>
      </c>
      <c r="X63" s="31">
        <f t="shared" si="13"/>
        <v>1.0021087502751798</v>
      </c>
      <c r="Y63" s="11">
        <v>158514</v>
      </c>
      <c r="Z63" s="8">
        <f t="shared" si="14"/>
        <v>438</v>
      </c>
      <c r="AA63" s="31">
        <f t="shared" si="15"/>
        <v>0.6537011136737696</v>
      </c>
      <c r="AB63" s="9">
        <v>2.8718735353018877E-2</v>
      </c>
      <c r="AC63" s="97">
        <f t="shared" si="16"/>
        <v>327</v>
      </c>
      <c r="AD63" s="31">
        <f t="shared" si="17"/>
        <v>0.39093435189150888</v>
      </c>
      <c r="AE63" s="9">
        <v>0.9516954673781528</v>
      </c>
      <c r="AF63" s="8">
        <f t="shared" si="18"/>
        <v>445</v>
      </c>
      <c r="AG63" s="31">
        <f t="shared" si="19"/>
        <v>0.51941946845286213</v>
      </c>
      <c r="AH63" s="12">
        <v>1.9093333333333333</v>
      </c>
      <c r="AI63" s="97">
        <f t="shared" si="20"/>
        <v>421</v>
      </c>
      <c r="AJ63" s="31">
        <f t="shared" si="21"/>
        <v>-0.10213751347075142</v>
      </c>
      <c r="AK63" s="11">
        <v>239202.68191631764</v>
      </c>
      <c r="AL63" s="36"/>
    </row>
    <row r="64" spans="1:38" x14ac:dyDescent="0.3">
      <c r="A64" t="s">
        <v>165</v>
      </c>
      <c r="B64" s="3" t="s">
        <v>166</v>
      </c>
      <c r="C64" s="4" t="s">
        <v>32</v>
      </c>
      <c r="D64" s="5" t="s">
        <v>33</v>
      </c>
      <c r="E64" s="34">
        <f t="shared" si="22"/>
        <v>4.7369488555603017</v>
      </c>
      <c r="F64" s="6">
        <f t="shared" si="0"/>
        <v>19.111564228879807</v>
      </c>
      <c r="G64" s="7">
        <f t="shared" si="1"/>
        <v>491</v>
      </c>
      <c r="H64" s="97">
        <f t="shared" si="2"/>
        <v>361</v>
      </c>
      <c r="I64" s="31">
        <f t="shared" si="3"/>
        <v>0.20087188036690282</v>
      </c>
      <c r="J64" s="9">
        <v>4.073063195465032E-2</v>
      </c>
      <c r="K64" s="8">
        <f t="shared" si="4"/>
        <v>183</v>
      </c>
      <c r="L64" s="31">
        <f t="shared" si="5"/>
        <v>-0.18587382556770951</v>
      </c>
      <c r="M64" s="9">
        <v>5.7235923685435085E-2</v>
      </c>
      <c r="N64" s="8">
        <f t="shared" si="6"/>
        <v>525</v>
      </c>
      <c r="O64" s="31">
        <f t="shared" si="7"/>
        <v>0.9288869853172832</v>
      </c>
      <c r="P64" s="9">
        <v>0</v>
      </c>
      <c r="Q64" s="8">
        <f t="shared" si="8"/>
        <v>409</v>
      </c>
      <c r="R64" s="31">
        <f t="shared" si="9"/>
        <v>0.51183082356515197</v>
      </c>
      <c r="S64" s="10">
        <v>0</v>
      </c>
      <c r="T64" s="8">
        <f t="shared" si="10"/>
        <v>556</v>
      </c>
      <c r="U64" s="31">
        <f t="shared" si="11"/>
        <v>1.0833915301444441</v>
      </c>
      <c r="V64" s="16">
        <v>7.6659269719588459E-3</v>
      </c>
      <c r="W64" s="97">
        <f t="shared" si="12"/>
        <v>479</v>
      </c>
      <c r="X64" s="31">
        <f t="shared" si="13"/>
        <v>1.0554669487554948</v>
      </c>
      <c r="Y64" s="11">
        <v>160845</v>
      </c>
      <c r="Z64" s="8">
        <f t="shared" si="14"/>
        <v>309</v>
      </c>
      <c r="AA64" s="31">
        <f t="shared" si="15"/>
        <v>0.30512317573534942</v>
      </c>
      <c r="AB64" s="9">
        <v>3.2875572201414897E-2</v>
      </c>
      <c r="AC64" s="97">
        <f t="shared" si="16"/>
        <v>392</v>
      </c>
      <c r="AD64" s="31">
        <f t="shared" si="17"/>
        <v>0.58669181229713052</v>
      </c>
      <c r="AE64" s="9">
        <v>0.9628185907046477</v>
      </c>
      <c r="AF64" s="8">
        <f t="shared" si="18"/>
        <v>512</v>
      </c>
      <c r="AG64" s="31">
        <f t="shared" si="19"/>
        <v>0.93552918392311746</v>
      </c>
      <c r="AH64" s="12">
        <v>1.4323333333333335</v>
      </c>
      <c r="AI64" s="97">
        <f t="shared" si="20"/>
        <v>514</v>
      </c>
      <c r="AJ64" s="31">
        <f t="shared" si="21"/>
        <v>0.1117030802594776</v>
      </c>
      <c r="AK64" s="11">
        <v>429824.11216461571</v>
      </c>
      <c r="AL64" s="36"/>
    </row>
    <row r="65" spans="1:38" x14ac:dyDescent="0.3">
      <c r="A65" t="s">
        <v>167</v>
      </c>
      <c r="B65" s="3" t="s">
        <v>168</v>
      </c>
      <c r="C65" s="4" t="s">
        <v>36</v>
      </c>
      <c r="D65" s="5" t="s">
        <v>37</v>
      </c>
      <c r="E65" s="34">
        <f t="shared" si="22"/>
        <v>-1.5757498327993968</v>
      </c>
      <c r="F65" s="6">
        <f t="shared" si="0"/>
        <v>34.793841979794919</v>
      </c>
      <c r="G65" s="7">
        <f t="shared" si="1"/>
        <v>162</v>
      </c>
      <c r="H65" s="97">
        <f t="shared" si="2"/>
        <v>7</v>
      </c>
      <c r="I65" s="31">
        <f t="shared" si="3"/>
        <v>-2.7594794981248838</v>
      </c>
      <c r="J65" s="9">
        <v>-0.18440093636944033</v>
      </c>
      <c r="K65" s="8">
        <f t="shared" si="4"/>
        <v>364</v>
      </c>
      <c r="L65" s="31">
        <f t="shared" si="5"/>
        <v>0.5031610196976336</v>
      </c>
      <c r="M65" s="9">
        <v>3.2640626700032642E-2</v>
      </c>
      <c r="N65" s="8">
        <f t="shared" si="6"/>
        <v>236</v>
      </c>
      <c r="O65" s="31">
        <f t="shared" si="7"/>
        <v>0.15702944594587767</v>
      </c>
      <c r="P65" s="9">
        <v>4.7758804695837778E-2</v>
      </c>
      <c r="Q65" s="8">
        <f t="shared" si="8"/>
        <v>135</v>
      </c>
      <c r="R65" s="31">
        <f t="shared" si="9"/>
        <v>-8.5501286652895733E-2</v>
      </c>
      <c r="S65" s="10">
        <v>1.1741682974559686</v>
      </c>
      <c r="T65" s="8">
        <f t="shared" si="10"/>
        <v>118</v>
      </c>
      <c r="U65" s="31">
        <f t="shared" si="11"/>
        <v>-0.4824875136572247</v>
      </c>
      <c r="V65" s="16">
        <v>0.10277492291880781</v>
      </c>
      <c r="W65" s="97">
        <f t="shared" si="12"/>
        <v>188</v>
      </c>
      <c r="X65" s="31">
        <f t="shared" si="13"/>
        <v>-0.53630585515877305</v>
      </c>
      <c r="Y65" s="11">
        <v>91307</v>
      </c>
      <c r="Z65" s="8">
        <f t="shared" si="14"/>
        <v>215</v>
      </c>
      <c r="AA65" s="31">
        <f t="shared" si="15"/>
        <v>3.7721666241956179E-3</v>
      </c>
      <c r="AB65" s="9">
        <v>3.6469221835075491E-2</v>
      </c>
      <c r="AC65" s="97">
        <f t="shared" si="16"/>
        <v>132</v>
      </c>
      <c r="AD65" s="31">
        <f t="shared" si="17"/>
        <v>-0.37134972225975393</v>
      </c>
      <c r="AE65" s="9">
        <v>0.90838176812480886</v>
      </c>
      <c r="AF65" s="8">
        <f t="shared" si="18"/>
        <v>511</v>
      </c>
      <c r="AG65" s="31">
        <f t="shared" si="19"/>
        <v>0.90586937191894845</v>
      </c>
      <c r="AH65" s="12">
        <v>1.4663333333333333</v>
      </c>
      <c r="AI65" s="97">
        <f t="shared" si="20"/>
        <v>529</v>
      </c>
      <c r="AJ65" s="31">
        <f t="shared" si="21"/>
        <v>0.30682083594501092</v>
      </c>
      <c r="AK65" s="11">
        <v>603755.66092628834</v>
      </c>
      <c r="AL65" s="36"/>
    </row>
    <row r="66" spans="1:38" x14ac:dyDescent="0.3">
      <c r="A66" t="s">
        <v>169</v>
      </c>
      <c r="B66" s="3" t="s">
        <v>170</v>
      </c>
      <c r="C66" s="4" t="s">
        <v>72</v>
      </c>
      <c r="D66" s="5" t="s">
        <v>37</v>
      </c>
      <c r="E66" s="34">
        <f t="shared" si="22"/>
        <v>-9.4034324295536589</v>
      </c>
      <c r="F66" s="6">
        <f t="shared" si="0"/>
        <v>54.23970795382921</v>
      </c>
      <c r="G66" s="7">
        <f t="shared" si="1"/>
        <v>25</v>
      </c>
      <c r="H66" s="97">
        <f t="shared" si="2"/>
        <v>35</v>
      </c>
      <c r="I66" s="31">
        <f t="shared" si="3"/>
        <v>-1.1603902732423188</v>
      </c>
      <c r="J66" s="9">
        <v>-6.2791904514789776E-2</v>
      </c>
      <c r="K66" s="8">
        <f t="shared" si="4"/>
        <v>37</v>
      </c>
      <c r="L66" s="31">
        <f t="shared" si="5"/>
        <v>-1.7566607095173106</v>
      </c>
      <c r="M66" s="9">
        <v>0.11330561330561331</v>
      </c>
      <c r="N66" s="8">
        <f t="shared" si="6"/>
        <v>42</v>
      </c>
      <c r="O66" s="31">
        <f t="shared" si="7"/>
        <v>-1.5341902084406898</v>
      </c>
      <c r="P66" s="9">
        <v>0.15240328253223914</v>
      </c>
      <c r="Q66" s="8">
        <f t="shared" si="8"/>
        <v>18</v>
      </c>
      <c r="R66" s="31">
        <f t="shared" si="9"/>
        <v>-2.3050454067912747</v>
      </c>
      <c r="S66" s="10">
        <v>5.5370985603543739</v>
      </c>
      <c r="T66" s="8">
        <f t="shared" si="10"/>
        <v>159</v>
      </c>
      <c r="U66" s="31">
        <f t="shared" si="11"/>
        <v>-0.2554174743163638</v>
      </c>
      <c r="V66" s="16">
        <v>8.8983050847457626E-2</v>
      </c>
      <c r="W66" s="97">
        <f t="shared" si="12"/>
        <v>30</v>
      </c>
      <c r="X66" s="31">
        <f t="shared" si="13"/>
        <v>-1.2921335495481028</v>
      </c>
      <c r="Y66" s="11">
        <v>58288</v>
      </c>
      <c r="Z66" s="8">
        <f t="shared" si="14"/>
        <v>72</v>
      </c>
      <c r="AA66" s="31">
        <f t="shared" si="15"/>
        <v>-0.9820819851380781</v>
      </c>
      <c r="AB66" s="9">
        <v>4.8225659690627844E-2</v>
      </c>
      <c r="AC66" s="97">
        <f t="shared" si="16"/>
        <v>34</v>
      </c>
      <c r="AD66" s="31">
        <f t="shared" si="17"/>
        <v>-2.0420848549108559</v>
      </c>
      <c r="AE66" s="9">
        <v>0.81344902386117135</v>
      </c>
      <c r="AF66" s="8">
        <f t="shared" si="18"/>
        <v>64</v>
      </c>
      <c r="AG66" s="31">
        <f t="shared" si="19"/>
        <v>-0.77630722067044955</v>
      </c>
      <c r="AH66" s="12">
        <v>3.3946666666666672</v>
      </c>
      <c r="AI66" s="97">
        <f t="shared" si="20"/>
        <v>74</v>
      </c>
      <c r="AJ66" s="31">
        <f t="shared" si="21"/>
        <v>-0.27655759820310077</v>
      </c>
      <c r="AK66" s="11">
        <v>83721.416943521588</v>
      </c>
      <c r="AL66" s="36"/>
    </row>
    <row r="67" spans="1:38" x14ac:dyDescent="0.3">
      <c r="A67" t="s">
        <v>171</v>
      </c>
      <c r="B67" s="3" t="s">
        <v>172</v>
      </c>
      <c r="C67" s="4" t="s">
        <v>36</v>
      </c>
      <c r="D67" s="5" t="s">
        <v>37</v>
      </c>
      <c r="E67" s="34">
        <f t="shared" si="22"/>
        <v>-4.7901000913494052</v>
      </c>
      <c r="F67" s="6">
        <f t="shared" si="0"/>
        <v>42.779069222821342</v>
      </c>
      <c r="G67" s="7">
        <f t="shared" si="1"/>
        <v>82</v>
      </c>
      <c r="H67" s="97">
        <f t="shared" si="2"/>
        <v>126</v>
      </c>
      <c r="I67" s="31">
        <f t="shared" si="3"/>
        <v>-0.55592871044675207</v>
      </c>
      <c r="J67" s="9">
        <v>-1.6823246668123182E-2</v>
      </c>
      <c r="K67" s="8">
        <f t="shared" si="4"/>
        <v>99</v>
      </c>
      <c r="L67" s="31">
        <f t="shared" si="5"/>
        <v>-0.73235772525615039</v>
      </c>
      <c r="M67" s="9">
        <v>7.6742823667252491E-2</v>
      </c>
      <c r="N67" s="8">
        <f t="shared" si="6"/>
        <v>241</v>
      </c>
      <c r="O67" s="31">
        <f t="shared" si="7"/>
        <v>0.1682196551674284</v>
      </c>
      <c r="P67" s="9">
        <v>4.7066408768536426E-2</v>
      </c>
      <c r="Q67" s="8">
        <f t="shared" si="8"/>
        <v>44</v>
      </c>
      <c r="R67" s="31">
        <f t="shared" si="9"/>
        <v>-1.0708780343977791</v>
      </c>
      <c r="S67" s="10">
        <v>3.1111111111111112</v>
      </c>
      <c r="T67" s="8">
        <f t="shared" si="10"/>
        <v>334</v>
      </c>
      <c r="U67" s="31">
        <f t="shared" si="11"/>
        <v>0.43911872748012898</v>
      </c>
      <c r="V67" s="16">
        <v>4.6798029556650245E-2</v>
      </c>
      <c r="W67" s="97">
        <f t="shared" si="12"/>
        <v>148</v>
      </c>
      <c r="X67" s="31">
        <f t="shared" si="13"/>
        <v>-0.65970956515764867</v>
      </c>
      <c r="Y67" s="11">
        <v>85916</v>
      </c>
      <c r="Z67" s="8">
        <f t="shared" si="14"/>
        <v>22</v>
      </c>
      <c r="AA67" s="31">
        <f t="shared" si="15"/>
        <v>-2.0371396365624395</v>
      </c>
      <c r="AB67" s="9">
        <v>6.0807358201328564E-2</v>
      </c>
      <c r="AC67" s="97">
        <f t="shared" si="16"/>
        <v>66</v>
      </c>
      <c r="AD67" s="31">
        <f t="shared" si="17"/>
        <v>-1.094891556879388</v>
      </c>
      <c r="AE67" s="9">
        <v>0.86726943942133816</v>
      </c>
      <c r="AF67" s="8">
        <f t="shared" si="18"/>
        <v>94</v>
      </c>
      <c r="AG67" s="31">
        <f t="shared" si="19"/>
        <v>-0.56112819240490797</v>
      </c>
      <c r="AH67" s="12">
        <v>3.1479999999999997</v>
      </c>
      <c r="AI67" s="97">
        <f t="shared" si="20"/>
        <v>42</v>
      </c>
      <c r="AJ67" s="31">
        <f t="shared" si="21"/>
        <v>-0.28986409589101853</v>
      </c>
      <c r="AK67" s="11">
        <v>71859.760666666669</v>
      </c>
      <c r="AL67" s="36"/>
    </row>
    <row r="68" spans="1:38" x14ac:dyDescent="0.3">
      <c r="A68" t="s">
        <v>173</v>
      </c>
      <c r="B68" s="3" t="s">
        <v>174</v>
      </c>
      <c r="C68" s="4" t="s">
        <v>36</v>
      </c>
      <c r="D68" s="5" t="s">
        <v>37</v>
      </c>
      <c r="E68" s="34">
        <f t="shared" si="22"/>
        <v>-5.0350417259373978</v>
      </c>
      <c r="F68" s="6">
        <f t="shared" si="0"/>
        <v>43.387563772617469</v>
      </c>
      <c r="G68" s="7">
        <f t="shared" si="1"/>
        <v>73</v>
      </c>
      <c r="H68" s="97">
        <f t="shared" si="2"/>
        <v>34</v>
      </c>
      <c r="I68" s="31">
        <f t="shared" si="3"/>
        <v>-1.1615564769370172</v>
      </c>
      <c r="J68" s="9">
        <v>-6.2880593063277757E-2</v>
      </c>
      <c r="K68" s="8">
        <f t="shared" si="4"/>
        <v>46</v>
      </c>
      <c r="L68" s="31">
        <f t="shared" si="5"/>
        <v>-1.5157717465832861</v>
      </c>
      <c r="M68" s="9">
        <v>0.10470701248799232</v>
      </c>
      <c r="N68" s="8">
        <f t="shared" si="6"/>
        <v>99</v>
      </c>
      <c r="O68" s="31">
        <f t="shared" si="7"/>
        <v>-0.61443945342920114</v>
      </c>
      <c r="P68" s="9">
        <v>9.5493562231759657E-2</v>
      </c>
      <c r="Q68" s="8">
        <f t="shared" si="8"/>
        <v>212</v>
      </c>
      <c r="R68" s="31">
        <f t="shared" si="9"/>
        <v>0.22437335940220768</v>
      </c>
      <c r="S68" s="10">
        <v>0.56505156095493714</v>
      </c>
      <c r="T68" s="8">
        <f t="shared" si="10"/>
        <v>263</v>
      </c>
      <c r="U68" s="31">
        <f t="shared" si="11"/>
        <v>0.21495907126608249</v>
      </c>
      <c r="V68" s="16">
        <v>6.0413129598189022E-2</v>
      </c>
      <c r="W68" s="97">
        <f t="shared" si="12"/>
        <v>92</v>
      </c>
      <c r="X68" s="31">
        <f t="shared" si="13"/>
        <v>-0.87920839193917699</v>
      </c>
      <c r="Y68" s="11">
        <v>76327</v>
      </c>
      <c r="Z68" s="8">
        <f t="shared" si="14"/>
        <v>20</v>
      </c>
      <c r="AA68" s="31">
        <f t="shared" si="15"/>
        <v>-2.2285977748062531</v>
      </c>
      <c r="AB68" s="9">
        <v>6.3090521182566292E-2</v>
      </c>
      <c r="AC68" s="97">
        <f t="shared" si="16"/>
        <v>71</v>
      </c>
      <c r="AD68" s="31">
        <f t="shared" si="17"/>
        <v>-0.98803482259922881</v>
      </c>
      <c r="AE68" s="9">
        <v>0.87334113973458238</v>
      </c>
      <c r="AF68" s="8">
        <f t="shared" si="18"/>
        <v>212</v>
      </c>
      <c r="AG68" s="31">
        <f t="shared" si="19"/>
        <v>-0.11768492469551624</v>
      </c>
      <c r="AH68" s="12">
        <v>2.6396666666666664</v>
      </c>
      <c r="AI68" s="97">
        <f t="shared" si="20"/>
        <v>112</v>
      </c>
      <c r="AJ68" s="31">
        <f t="shared" si="21"/>
        <v>-0.26136170711149237</v>
      </c>
      <c r="AK68" s="11">
        <v>97267.313179827659</v>
      </c>
      <c r="AL68" s="36"/>
    </row>
    <row r="69" spans="1:38" x14ac:dyDescent="0.3">
      <c r="A69" t="s">
        <v>175</v>
      </c>
      <c r="B69" s="3" t="s">
        <v>176</v>
      </c>
      <c r="C69" s="4" t="s">
        <v>89</v>
      </c>
      <c r="D69" s="5" t="s">
        <v>37</v>
      </c>
      <c r="E69" s="34">
        <f t="shared" si="22"/>
        <v>-5.5011439268703786</v>
      </c>
      <c r="F69" s="6">
        <f t="shared" si="0"/>
        <v>44.545474919053504</v>
      </c>
      <c r="G69" s="7">
        <f t="shared" si="1"/>
        <v>64</v>
      </c>
      <c r="H69" s="97">
        <f t="shared" si="2"/>
        <v>233</v>
      </c>
      <c r="I69" s="31">
        <f t="shared" si="3"/>
        <v>-0.19674446487751432</v>
      </c>
      <c r="J69" s="9">
        <v>1.0492332526230941E-2</v>
      </c>
      <c r="K69" s="8">
        <f t="shared" si="4"/>
        <v>45</v>
      </c>
      <c r="L69" s="31">
        <f t="shared" si="5"/>
        <v>-1.5327447562310841</v>
      </c>
      <c r="M69" s="9">
        <v>0.10531286894923259</v>
      </c>
      <c r="N69" s="8">
        <f t="shared" si="6"/>
        <v>120</v>
      </c>
      <c r="O69" s="31">
        <f t="shared" si="7"/>
        <v>-0.46546186408247209</v>
      </c>
      <c r="P69" s="9">
        <v>8.6275550836209192E-2</v>
      </c>
      <c r="Q69" s="8">
        <f t="shared" si="8"/>
        <v>52</v>
      </c>
      <c r="R69" s="31">
        <f t="shared" si="9"/>
        <v>-0.85954017029107876</v>
      </c>
      <c r="S69" s="10">
        <v>2.6956869009584663</v>
      </c>
      <c r="T69" s="8">
        <f t="shared" si="10"/>
        <v>72</v>
      </c>
      <c r="U69" s="31">
        <f t="shared" si="11"/>
        <v>-0.85154936126258751</v>
      </c>
      <c r="V69" s="16">
        <v>0.12519115098379038</v>
      </c>
      <c r="W69" s="97">
        <f t="shared" si="12"/>
        <v>58</v>
      </c>
      <c r="X69" s="31">
        <f t="shared" si="13"/>
        <v>-1.0388938456494639</v>
      </c>
      <c r="Y69" s="11">
        <v>69351</v>
      </c>
      <c r="Z69" s="8">
        <f t="shared" si="14"/>
        <v>93</v>
      </c>
      <c r="AA69" s="31">
        <f t="shared" si="15"/>
        <v>-0.71753714385805145</v>
      </c>
      <c r="AB69" s="9">
        <v>4.5070928353384811E-2</v>
      </c>
      <c r="AC69" s="97">
        <f t="shared" si="16"/>
        <v>82</v>
      </c>
      <c r="AD69" s="31">
        <f t="shared" si="17"/>
        <v>-0.81792874870017396</v>
      </c>
      <c r="AE69" s="9">
        <v>0.88300672711319095</v>
      </c>
      <c r="AF69" s="8">
        <f t="shared" si="18"/>
        <v>41</v>
      </c>
      <c r="AG69" s="31">
        <f t="shared" si="19"/>
        <v>-0.98596138199403682</v>
      </c>
      <c r="AH69" s="12">
        <v>3.6349999999999998</v>
      </c>
      <c r="AI69" s="97">
        <f t="shared" si="20"/>
        <v>55</v>
      </c>
      <c r="AJ69" s="31">
        <f t="shared" si="21"/>
        <v>-0.28548056900357094</v>
      </c>
      <c r="AK69" s="11">
        <v>75767.316992811495</v>
      </c>
      <c r="AL69" s="36"/>
    </row>
    <row r="70" spans="1:38" x14ac:dyDescent="0.3">
      <c r="A70" t="s">
        <v>177</v>
      </c>
      <c r="B70" s="3" t="s">
        <v>178</v>
      </c>
      <c r="C70" s="4" t="s">
        <v>89</v>
      </c>
      <c r="D70" s="5" t="s">
        <v>37</v>
      </c>
      <c r="E70" s="34">
        <f t="shared" si="22"/>
        <v>-0.98602856052099197</v>
      </c>
      <c r="F70" s="6">
        <f t="shared" si="0"/>
        <v>33.328831016330724</v>
      </c>
      <c r="G70" s="7">
        <f t="shared" si="1"/>
        <v>187</v>
      </c>
      <c r="H70" s="97">
        <f t="shared" si="2"/>
        <v>457</v>
      </c>
      <c r="I70" s="31">
        <f t="shared" si="3"/>
        <v>0.55261123982886029</v>
      </c>
      <c r="J70" s="9">
        <v>6.7480035492457846E-2</v>
      </c>
      <c r="K70" s="8">
        <f t="shared" si="4"/>
        <v>234</v>
      </c>
      <c r="L70" s="31">
        <f t="shared" si="5"/>
        <v>4.2880527717113953E-2</v>
      </c>
      <c r="M70" s="9">
        <v>4.9070471249459575E-2</v>
      </c>
      <c r="N70" s="8">
        <f t="shared" si="6"/>
        <v>112</v>
      </c>
      <c r="O70" s="31">
        <f t="shared" si="7"/>
        <v>-0.50753298658639134</v>
      </c>
      <c r="P70" s="9">
        <v>8.8878708051769562E-2</v>
      </c>
      <c r="Q70" s="8">
        <f t="shared" si="8"/>
        <v>159</v>
      </c>
      <c r="R70" s="31">
        <f t="shared" si="9"/>
        <v>2.5535969417172882E-2</v>
      </c>
      <c r="S70" s="10">
        <v>0.95590374464901706</v>
      </c>
      <c r="T70" s="8">
        <f t="shared" si="10"/>
        <v>122</v>
      </c>
      <c r="U70" s="31">
        <f t="shared" si="11"/>
        <v>-0.45982275215754231</v>
      </c>
      <c r="V70" s="16">
        <v>0.10139830144977267</v>
      </c>
      <c r="W70" s="97">
        <f t="shared" si="12"/>
        <v>232</v>
      </c>
      <c r="X70" s="31">
        <f t="shared" si="13"/>
        <v>-0.38087806979569266</v>
      </c>
      <c r="Y70" s="11">
        <v>98097</v>
      </c>
      <c r="Z70" s="8">
        <f t="shared" si="14"/>
        <v>326</v>
      </c>
      <c r="AA70" s="31">
        <f t="shared" si="15"/>
        <v>0.34891083980422888</v>
      </c>
      <c r="AB70" s="9">
        <v>3.2353398662311399E-2</v>
      </c>
      <c r="AC70" s="97">
        <f t="shared" si="16"/>
        <v>185</v>
      </c>
      <c r="AD70" s="31">
        <f t="shared" si="17"/>
        <v>-0.11329508011137158</v>
      </c>
      <c r="AE70" s="9">
        <v>0.92304467600910289</v>
      </c>
      <c r="AF70" s="8">
        <f t="shared" si="18"/>
        <v>281</v>
      </c>
      <c r="AG70" s="31">
        <f t="shared" si="19"/>
        <v>3.3231177560991546E-2</v>
      </c>
      <c r="AH70" s="12">
        <v>2.4666666666666663</v>
      </c>
      <c r="AI70" s="97">
        <f t="shared" si="20"/>
        <v>202</v>
      </c>
      <c r="AJ70" s="31">
        <f t="shared" si="21"/>
        <v>-0.22450886947254906</v>
      </c>
      <c r="AK70" s="11">
        <v>130118.60907692947</v>
      </c>
      <c r="AL70" s="36"/>
    </row>
    <row r="71" spans="1:38" x14ac:dyDescent="0.3">
      <c r="A71" t="s">
        <v>179</v>
      </c>
      <c r="B71" s="3" t="s">
        <v>180</v>
      </c>
      <c r="C71" s="4" t="s">
        <v>143</v>
      </c>
      <c r="D71" s="5" t="s">
        <v>44</v>
      </c>
      <c r="E71" s="34">
        <f t="shared" si="22"/>
        <v>1.7881847647531577</v>
      </c>
      <c r="F71" s="6">
        <f t="shared" ref="F71:F134" si="23">((E71*$I$579)+$J$579)</f>
        <v>26.437010884401747</v>
      </c>
      <c r="G71" s="7">
        <f t="shared" ref="G71:G134" si="24">RANK(E71,$E$7:$E$570,1)</f>
        <v>331</v>
      </c>
      <c r="H71" s="97">
        <f t="shared" ref="H71:H134" si="25">RANK(J71,J$7:J$570,1)</f>
        <v>411</v>
      </c>
      <c r="I71" s="31">
        <f t="shared" ref="I71:I134" si="26">(J71-J$572)/J$573</f>
        <v>0.35745225598255154</v>
      </c>
      <c r="J71" s="9">
        <v>5.263840269674569E-2</v>
      </c>
      <c r="K71" s="8">
        <f t="shared" ref="K71:K134" si="27">RANK(M71,M$7:M$570,0)</f>
        <v>532</v>
      </c>
      <c r="L71" s="31">
        <f t="shared" ref="L71:L134" si="28">-(M71-M$572)/M$573</f>
        <v>1.0915529171069793</v>
      </c>
      <c r="M71" s="9">
        <v>1.1637808685779166E-2</v>
      </c>
      <c r="N71" s="8">
        <f t="shared" ref="N71:N134" si="29">RANK(P71,P$7:P$570,0)</f>
        <v>311</v>
      </c>
      <c r="O71" s="31">
        <f t="shared" ref="O71:O134" si="30">-(P71-P$572)/P$573</f>
        <v>0.36726990760036171</v>
      </c>
      <c r="P71" s="9">
        <v>3.4750143595634692E-2</v>
      </c>
      <c r="Q71" s="8">
        <f t="shared" ref="Q71:Q134" si="31">RANK(S71,S$7:S$570,0)</f>
        <v>409</v>
      </c>
      <c r="R71" s="31">
        <f t="shared" ref="R71:R134" si="32">-(S71-S$572)/S$573</f>
        <v>0.51183082356515197</v>
      </c>
      <c r="S71" s="10">
        <v>0</v>
      </c>
      <c r="T71" s="8">
        <f t="shared" ref="T71:T134" si="33">RANK(V71,V$7:V$570,0)</f>
        <v>207</v>
      </c>
      <c r="U71" s="31">
        <f t="shared" ref="U71:U134" si="34">-(V71-V$572)/V$573</f>
        <v>8.3114877757680186E-3</v>
      </c>
      <c r="V71" s="16">
        <v>7.2964574269732754E-2</v>
      </c>
      <c r="W71" s="97">
        <f t="shared" ref="W71:W134" si="35">RANK(Y71,Y$7:Y$570,1)</f>
        <v>298</v>
      </c>
      <c r="X71" s="31">
        <f t="shared" ref="X71:X134" si="36">(Y71-Y$572)/Y$573</f>
        <v>-0.14553888550735267</v>
      </c>
      <c r="Y71" s="11">
        <v>108378</v>
      </c>
      <c r="Z71" s="8">
        <f t="shared" ref="Z71:Z134" si="37">RANK(AB71,AB$7:AB$570,0)</f>
        <v>362</v>
      </c>
      <c r="AA71" s="31">
        <f t="shared" ref="AA71:AA134" si="38">-(AB71-AB$572)/AB$573</f>
        <v>0.43755906596895394</v>
      </c>
      <c r="AB71" s="9">
        <v>3.1296257136815393E-2</v>
      </c>
      <c r="AC71" s="97">
        <f t="shared" ref="AC71:AC134" si="39">RANK(AE71,AE$7:AE$570,1)</f>
        <v>307</v>
      </c>
      <c r="AD71" s="31">
        <f t="shared" ref="AD71:AD134" si="40">(AE71-AE$572)/AE$573</f>
        <v>0.32920993006306687</v>
      </c>
      <c r="AE71" s="9">
        <v>0.94818822757829158</v>
      </c>
      <c r="AF71" s="8">
        <f t="shared" ref="AF71:AF134" si="41">RANK(AH71,AH$7:AH$570,0)</f>
        <v>208</v>
      </c>
      <c r="AG71" s="31">
        <f t="shared" ref="AG71:AG134" si="42">-(AH71-AH$572)/AH$573</f>
        <v>-0.1252452689318734</v>
      </c>
      <c r="AH71" s="12">
        <v>2.6483333333333334</v>
      </c>
      <c r="AI71" s="97">
        <f t="shared" ref="AI71:AI134" si="43">RANK(AK71,AK$7:AK$570,1)</f>
        <v>258</v>
      </c>
      <c r="AJ71" s="31">
        <f t="shared" ref="AJ71:AJ134" si="44">(AK71-AK$572)/AK$573</f>
        <v>-0.20559016300882632</v>
      </c>
      <c r="AK71" s="11">
        <v>146983.09126739745</v>
      </c>
      <c r="AL71" s="36"/>
    </row>
    <row r="72" spans="1:38" x14ac:dyDescent="0.3">
      <c r="A72" t="s">
        <v>181</v>
      </c>
      <c r="B72" s="3" t="s">
        <v>182</v>
      </c>
      <c r="C72" s="4" t="s">
        <v>61</v>
      </c>
      <c r="D72" s="5" t="s">
        <v>44</v>
      </c>
      <c r="E72" s="34">
        <f t="shared" si="22"/>
        <v>3.1676144673721778</v>
      </c>
      <c r="F72" s="6">
        <f t="shared" si="23"/>
        <v>23.010172252894886</v>
      </c>
      <c r="G72" s="7">
        <f t="shared" si="24"/>
        <v>401</v>
      </c>
      <c r="H72" s="97">
        <f t="shared" si="25"/>
        <v>107</v>
      </c>
      <c r="I72" s="31">
        <f t="shared" si="26"/>
        <v>-0.62160348748519467</v>
      </c>
      <c r="J72" s="9">
        <v>-2.1817743490838981E-2</v>
      </c>
      <c r="K72" s="8">
        <f t="shared" si="27"/>
        <v>536</v>
      </c>
      <c r="L72" s="31">
        <f t="shared" si="28"/>
        <v>1.1414060400699042</v>
      </c>
      <c r="M72" s="9">
        <v>9.8582871226124465E-3</v>
      </c>
      <c r="N72" s="8">
        <f t="shared" si="29"/>
        <v>406</v>
      </c>
      <c r="O72" s="31">
        <f t="shared" si="30"/>
        <v>0.61787759395566055</v>
      </c>
      <c r="P72" s="9">
        <v>1.9243754220121541E-2</v>
      </c>
      <c r="Q72" s="8">
        <f t="shared" si="31"/>
        <v>409</v>
      </c>
      <c r="R72" s="31">
        <f t="shared" si="32"/>
        <v>0.51183082356515197</v>
      </c>
      <c r="S72" s="10">
        <v>0</v>
      </c>
      <c r="T72" s="8">
        <f t="shared" si="33"/>
        <v>496</v>
      </c>
      <c r="U72" s="31">
        <f t="shared" si="34"/>
        <v>0.81218860601792109</v>
      </c>
      <c r="V72" s="16">
        <v>2.4138360084608686E-2</v>
      </c>
      <c r="W72" s="97">
        <f t="shared" si="35"/>
        <v>410</v>
      </c>
      <c r="X72" s="31">
        <f t="shared" si="36"/>
        <v>0.39042373105982886</v>
      </c>
      <c r="Y72" s="11">
        <v>131792</v>
      </c>
      <c r="Z72" s="8">
        <f t="shared" si="37"/>
        <v>245</v>
      </c>
      <c r="AA72" s="31">
        <f t="shared" si="38"/>
        <v>0.11438354801269238</v>
      </c>
      <c r="AB72" s="9">
        <v>3.5150166852057844E-2</v>
      </c>
      <c r="AC72" s="97">
        <f t="shared" si="39"/>
        <v>453</v>
      </c>
      <c r="AD72" s="31">
        <f t="shared" si="40"/>
        <v>0.76390890945635603</v>
      </c>
      <c r="AE72" s="9">
        <v>0.97288823312430839</v>
      </c>
      <c r="AF72" s="8">
        <f t="shared" si="41"/>
        <v>110</v>
      </c>
      <c r="AG72" s="31">
        <f t="shared" si="42"/>
        <v>-0.48494318510008155</v>
      </c>
      <c r="AH72" s="12">
        <v>3.0606666666666666</v>
      </c>
      <c r="AI72" s="97">
        <f t="shared" si="43"/>
        <v>255</v>
      </c>
      <c r="AJ72" s="31">
        <f t="shared" si="44"/>
        <v>-0.20685434626636071</v>
      </c>
      <c r="AK72" s="11">
        <v>145856.17510782502</v>
      </c>
      <c r="AL72" s="36"/>
    </row>
    <row r="73" spans="1:38" x14ac:dyDescent="0.3">
      <c r="A73" t="s">
        <v>183</v>
      </c>
      <c r="B73" s="3" t="s">
        <v>184</v>
      </c>
      <c r="C73" s="4" t="s">
        <v>104</v>
      </c>
      <c r="D73" s="5" t="s">
        <v>44</v>
      </c>
      <c r="E73" s="34">
        <f t="shared" ref="E73:E136" si="45">((I73+L73+AG73+AJ73)*0.25)+(O73+R73+U73+X73+AA73+AD73)</f>
        <v>3.1251952029256955</v>
      </c>
      <c r="F73" s="6">
        <f t="shared" si="23"/>
        <v>23.115552015161363</v>
      </c>
      <c r="G73" s="7">
        <f t="shared" si="24"/>
        <v>399</v>
      </c>
      <c r="H73" s="97">
        <f t="shared" si="25"/>
        <v>524</v>
      </c>
      <c r="I73" s="31">
        <f t="shared" si="26"/>
        <v>1.2173619079927458</v>
      </c>
      <c r="J73" s="9">
        <v>0.11803361556931624</v>
      </c>
      <c r="K73" s="8">
        <f t="shared" si="27"/>
        <v>413</v>
      </c>
      <c r="L73" s="31">
        <f t="shared" si="28"/>
        <v>0.6282230415033393</v>
      </c>
      <c r="M73" s="9">
        <v>2.8176501860712386E-2</v>
      </c>
      <c r="N73" s="8">
        <f t="shared" si="29"/>
        <v>434</v>
      </c>
      <c r="O73" s="31">
        <f t="shared" si="30"/>
        <v>0.69278899351717249</v>
      </c>
      <c r="P73" s="9">
        <v>1.4608599779492833E-2</v>
      </c>
      <c r="Q73" s="8">
        <f t="shared" si="31"/>
        <v>409</v>
      </c>
      <c r="R73" s="31">
        <f t="shared" si="32"/>
        <v>0.51183082356515197</v>
      </c>
      <c r="S73" s="10">
        <v>0</v>
      </c>
      <c r="T73" s="8">
        <f t="shared" si="33"/>
        <v>295</v>
      </c>
      <c r="U73" s="31">
        <f t="shared" si="34"/>
        <v>0.30642855472729941</v>
      </c>
      <c r="V73" s="16">
        <v>5.4857419043015949E-2</v>
      </c>
      <c r="W73" s="97">
        <f t="shared" si="35"/>
        <v>355</v>
      </c>
      <c r="X73" s="31">
        <f t="shared" si="36"/>
        <v>7.1945560550766063E-2</v>
      </c>
      <c r="Y73" s="11">
        <v>117879</v>
      </c>
      <c r="Z73" s="8">
        <f t="shared" si="37"/>
        <v>317</v>
      </c>
      <c r="AA73" s="31">
        <f t="shared" si="38"/>
        <v>0.32030929587256896</v>
      </c>
      <c r="AB73" s="9">
        <v>3.269447576099211E-2</v>
      </c>
      <c r="AC73" s="97">
        <f t="shared" si="39"/>
        <v>461</v>
      </c>
      <c r="AD73" s="31">
        <f t="shared" si="40"/>
        <v>0.77945414208184483</v>
      </c>
      <c r="AE73" s="9">
        <v>0.97377152788750199</v>
      </c>
      <c r="AF73" s="8">
        <f t="shared" si="41"/>
        <v>309</v>
      </c>
      <c r="AG73" s="31">
        <f t="shared" si="42"/>
        <v>0.12395530839727335</v>
      </c>
      <c r="AH73" s="12">
        <v>2.3626666666666667</v>
      </c>
      <c r="AI73" s="97">
        <f t="shared" si="43"/>
        <v>275</v>
      </c>
      <c r="AJ73" s="31">
        <f t="shared" si="44"/>
        <v>-0.19978892744979102</v>
      </c>
      <c r="AK73" s="11">
        <v>152154.41912512717</v>
      </c>
      <c r="AL73" s="36"/>
    </row>
    <row r="74" spans="1:38" x14ac:dyDescent="0.3">
      <c r="A74" t="s">
        <v>185</v>
      </c>
      <c r="B74" s="3" t="s">
        <v>186</v>
      </c>
      <c r="C74" s="4" t="s">
        <v>40</v>
      </c>
      <c r="D74" s="5" t="s">
        <v>33</v>
      </c>
      <c r="E74" s="34">
        <f t="shared" si="45"/>
        <v>2.2685848916038767</v>
      </c>
      <c r="F74" s="6">
        <f t="shared" si="23"/>
        <v>25.243580215084407</v>
      </c>
      <c r="G74" s="7">
        <f t="shared" si="24"/>
        <v>354</v>
      </c>
      <c r="H74" s="97">
        <f t="shared" si="25"/>
        <v>43</v>
      </c>
      <c r="I74" s="31">
        <f t="shared" si="26"/>
        <v>-1.0435108082152063</v>
      </c>
      <c r="J74" s="9">
        <v>-5.390334572490707E-2</v>
      </c>
      <c r="K74" s="8">
        <f t="shared" si="27"/>
        <v>544</v>
      </c>
      <c r="L74" s="31">
        <f t="shared" si="28"/>
        <v>1.2815903199429495</v>
      </c>
      <c r="M74" s="9">
        <v>4.8543689320388345E-3</v>
      </c>
      <c r="N74" s="8">
        <f t="shared" si="29"/>
        <v>525</v>
      </c>
      <c r="O74" s="31">
        <f t="shared" si="30"/>
        <v>0.9288869853172832</v>
      </c>
      <c r="P74" s="9">
        <v>0</v>
      </c>
      <c r="Q74" s="8">
        <f t="shared" si="31"/>
        <v>409</v>
      </c>
      <c r="R74" s="31">
        <f t="shared" si="32"/>
        <v>0.51183082356515197</v>
      </c>
      <c r="S74" s="10">
        <v>0</v>
      </c>
      <c r="T74" s="8">
        <f t="shared" si="33"/>
        <v>195</v>
      </c>
      <c r="U74" s="31">
        <f t="shared" si="34"/>
        <v>-3.5281676823494458E-2</v>
      </c>
      <c r="V74" s="16">
        <v>7.5612353567625135E-2</v>
      </c>
      <c r="W74" s="97">
        <f t="shared" si="35"/>
        <v>287</v>
      </c>
      <c r="X74" s="31">
        <f t="shared" si="36"/>
        <v>-0.17994359263558679</v>
      </c>
      <c r="Y74" s="11">
        <v>106875</v>
      </c>
      <c r="Z74" s="8">
        <f t="shared" si="37"/>
        <v>376</v>
      </c>
      <c r="AA74" s="31">
        <f t="shared" si="38"/>
        <v>0.47290220966954799</v>
      </c>
      <c r="AB74" s="9">
        <v>3.0874785591766724E-2</v>
      </c>
      <c r="AC74" s="97">
        <f t="shared" si="39"/>
        <v>443</v>
      </c>
      <c r="AD74" s="31">
        <f t="shared" si="40"/>
        <v>0.72870508207083207</v>
      </c>
      <c r="AE74" s="9">
        <v>0.97088791848617173</v>
      </c>
      <c r="AF74" s="8">
        <f t="shared" si="41"/>
        <v>73</v>
      </c>
      <c r="AG74" s="31">
        <f t="shared" si="42"/>
        <v>-0.69052639183486175</v>
      </c>
      <c r="AH74" s="12">
        <v>3.2963333333333331</v>
      </c>
      <c r="AI74" s="97">
        <f t="shared" si="43"/>
        <v>312</v>
      </c>
      <c r="AJ74" s="31">
        <f t="shared" si="44"/>
        <v>-0.18161287813231067</v>
      </c>
      <c r="AK74" s="11">
        <v>168356.88310412574</v>
      </c>
      <c r="AL74" s="36"/>
    </row>
    <row r="75" spans="1:38" x14ac:dyDescent="0.3">
      <c r="A75" t="s">
        <v>187</v>
      </c>
      <c r="B75" s="3" t="s">
        <v>188</v>
      </c>
      <c r="C75" s="4" t="s">
        <v>72</v>
      </c>
      <c r="D75" s="5" t="s">
        <v>37</v>
      </c>
      <c r="E75" s="34">
        <f t="shared" si="45"/>
        <v>-27.823647921653492</v>
      </c>
      <c r="F75" s="6">
        <f t="shared" si="23"/>
        <v>100</v>
      </c>
      <c r="G75" s="7">
        <f t="shared" si="24"/>
        <v>1</v>
      </c>
      <c r="H75" s="97">
        <f t="shared" si="25"/>
        <v>26</v>
      </c>
      <c r="I75" s="31">
        <f t="shared" si="26"/>
        <v>-1.3143502615796114</v>
      </c>
      <c r="J75" s="9">
        <v>-7.4500397596172663E-2</v>
      </c>
      <c r="K75" s="8">
        <f t="shared" si="27"/>
        <v>27</v>
      </c>
      <c r="L75" s="31">
        <f t="shared" si="28"/>
        <v>-2.0269855672393073</v>
      </c>
      <c r="M75" s="9">
        <v>0.12295493685419058</v>
      </c>
      <c r="N75" s="8">
        <f t="shared" si="29"/>
        <v>1</v>
      </c>
      <c r="O75" s="31">
        <f t="shared" si="30"/>
        <v>-5.8422376612884221</v>
      </c>
      <c r="P75" s="9">
        <v>0.41896438536024949</v>
      </c>
      <c r="Q75" s="8">
        <f t="shared" si="31"/>
        <v>2</v>
      </c>
      <c r="R75" s="31">
        <f t="shared" si="32"/>
        <v>-8.0152148997265975</v>
      </c>
      <c r="S75" s="10">
        <v>16.761507690574117</v>
      </c>
      <c r="T75" s="8">
        <f t="shared" si="33"/>
        <v>8</v>
      </c>
      <c r="U75" s="31">
        <f t="shared" si="34"/>
        <v>-3.9983510738403543</v>
      </c>
      <c r="V75" s="16">
        <v>0.31632286866772891</v>
      </c>
      <c r="W75" s="97">
        <f t="shared" si="35"/>
        <v>5</v>
      </c>
      <c r="X75" s="31">
        <f t="shared" si="36"/>
        <v>-1.7964154511016608</v>
      </c>
      <c r="Y75" s="11">
        <v>36258</v>
      </c>
      <c r="Z75" s="8">
        <f t="shared" si="37"/>
        <v>9</v>
      </c>
      <c r="AA75" s="31">
        <f t="shared" si="38"/>
        <v>-3.0293790296661394</v>
      </c>
      <c r="AB75" s="9">
        <v>7.2639940883059306E-2</v>
      </c>
      <c r="AC75" s="97">
        <f t="shared" si="39"/>
        <v>5</v>
      </c>
      <c r="AD75" s="31">
        <f t="shared" si="40"/>
        <v>-4.1340052746017752</v>
      </c>
      <c r="AE75" s="9">
        <v>0.69458413478250791</v>
      </c>
      <c r="AF75" s="8">
        <f t="shared" si="41"/>
        <v>138</v>
      </c>
      <c r="AG75" s="31">
        <f t="shared" si="42"/>
        <v>-0.35321872590509484</v>
      </c>
      <c r="AH75" s="12">
        <v>2.9096666666666664</v>
      </c>
      <c r="AI75" s="97">
        <f t="shared" si="43"/>
        <v>5</v>
      </c>
      <c r="AJ75" s="31">
        <f t="shared" si="44"/>
        <v>-0.337623570990149</v>
      </c>
      <c r="AK75" s="11">
        <v>29286.087948616823</v>
      </c>
      <c r="AL75" s="36">
        <v>1</v>
      </c>
    </row>
    <row r="76" spans="1:38" x14ac:dyDescent="0.3">
      <c r="A76" t="s">
        <v>189</v>
      </c>
      <c r="B76" s="3" t="s">
        <v>190</v>
      </c>
      <c r="C76" s="4" t="s">
        <v>77</v>
      </c>
      <c r="D76" s="5" t="s">
        <v>37</v>
      </c>
      <c r="E76" s="34">
        <f t="shared" si="45"/>
        <v>-4.8678350183198678</v>
      </c>
      <c r="F76" s="6">
        <f t="shared" si="23"/>
        <v>42.972181673752317</v>
      </c>
      <c r="G76" s="7">
        <f t="shared" si="24"/>
        <v>81</v>
      </c>
      <c r="H76" s="97">
        <f t="shared" si="25"/>
        <v>4</v>
      </c>
      <c r="I76" s="31">
        <f t="shared" si="26"/>
        <v>-3.2662075250090115</v>
      </c>
      <c r="J76" s="9">
        <v>-0.22293706293706295</v>
      </c>
      <c r="K76" s="8">
        <f t="shared" si="27"/>
        <v>14</v>
      </c>
      <c r="L76" s="31">
        <f t="shared" si="28"/>
        <v>-2.4771873602458157</v>
      </c>
      <c r="M76" s="9">
        <v>0.13902501934485426</v>
      </c>
      <c r="N76" s="8">
        <f t="shared" si="29"/>
        <v>110</v>
      </c>
      <c r="O76" s="31">
        <f t="shared" si="30"/>
        <v>-0.52604805702214019</v>
      </c>
      <c r="P76" s="9">
        <v>9.002433090024331E-2</v>
      </c>
      <c r="Q76" s="8">
        <f t="shared" si="31"/>
        <v>139</v>
      </c>
      <c r="R76" s="31">
        <f t="shared" si="32"/>
        <v>-3.7551300843455607E-2</v>
      </c>
      <c r="S76" s="10">
        <v>1.079913606911447</v>
      </c>
      <c r="T76" s="8">
        <f t="shared" si="33"/>
        <v>302</v>
      </c>
      <c r="U76" s="31">
        <f t="shared" si="34"/>
        <v>0.320864832977032</v>
      </c>
      <c r="V76" s="16">
        <v>5.3980582524271847E-2</v>
      </c>
      <c r="W76" s="97">
        <f t="shared" si="35"/>
        <v>60</v>
      </c>
      <c r="X76" s="31">
        <f t="shared" si="36"/>
        <v>-1.0264184195783477</v>
      </c>
      <c r="Y76" s="11">
        <v>69896</v>
      </c>
      <c r="Z76" s="8">
        <f t="shared" si="37"/>
        <v>6</v>
      </c>
      <c r="AA76" s="31">
        <f t="shared" si="38"/>
        <v>-3.4069779881519344</v>
      </c>
      <c r="AB76" s="9">
        <v>7.7142857142857138E-2</v>
      </c>
      <c r="AC76" s="97">
        <f t="shared" si="39"/>
        <v>369</v>
      </c>
      <c r="AD76" s="31">
        <f t="shared" si="40"/>
        <v>0.52097090660410317</v>
      </c>
      <c r="AE76" s="9">
        <v>0.9590842669264491</v>
      </c>
      <c r="AF76" s="8">
        <f t="shared" si="41"/>
        <v>549</v>
      </c>
      <c r="AG76" s="31">
        <f t="shared" si="42"/>
        <v>1.494994657413524</v>
      </c>
      <c r="AH76" s="12">
        <v>0.79100000000000004</v>
      </c>
      <c r="AI76" s="97">
        <f t="shared" si="43"/>
        <v>543</v>
      </c>
      <c r="AJ76" s="31">
        <f t="shared" si="44"/>
        <v>1.3977002586208054</v>
      </c>
      <c r="AK76" s="11">
        <v>1576185.6011519078</v>
      </c>
      <c r="AL76" s="36"/>
    </row>
    <row r="77" spans="1:38" x14ac:dyDescent="0.3">
      <c r="A77" t="s">
        <v>191</v>
      </c>
      <c r="B77" s="3" t="s">
        <v>192</v>
      </c>
      <c r="C77" s="4" t="s">
        <v>77</v>
      </c>
      <c r="D77" s="5" t="s">
        <v>37</v>
      </c>
      <c r="E77" s="34">
        <f t="shared" si="45"/>
        <v>-1.6815142862941452</v>
      </c>
      <c r="F77" s="6">
        <f t="shared" si="23"/>
        <v>35.05658658677843</v>
      </c>
      <c r="G77" s="7">
        <f t="shared" si="24"/>
        <v>160</v>
      </c>
      <c r="H77" s="97">
        <f t="shared" si="25"/>
        <v>392</v>
      </c>
      <c r="I77" s="31">
        <f t="shared" si="26"/>
        <v>0.30672288136280329</v>
      </c>
      <c r="J77" s="9">
        <v>4.8780487804878092E-2</v>
      </c>
      <c r="K77" s="8">
        <f t="shared" si="27"/>
        <v>3</v>
      </c>
      <c r="L77" s="31">
        <f t="shared" si="28"/>
        <v>-4.50864436811134</v>
      </c>
      <c r="M77" s="9">
        <v>0.21153846153846154</v>
      </c>
      <c r="N77" s="8">
        <f t="shared" si="29"/>
        <v>525</v>
      </c>
      <c r="O77" s="31">
        <f t="shared" si="30"/>
        <v>0.9288869853172832</v>
      </c>
      <c r="P77" s="9">
        <v>0</v>
      </c>
      <c r="Q77" s="8">
        <f t="shared" si="31"/>
        <v>409</v>
      </c>
      <c r="R77" s="31">
        <f t="shared" si="32"/>
        <v>0.51183082356515197</v>
      </c>
      <c r="S77" s="10">
        <v>0</v>
      </c>
      <c r="T77" s="8">
        <f t="shared" si="33"/>
        <v>42</v>
      </c>
      <c r="U77" s="31">
        <f t="shared" si="34"/>
        <v>-1.5521075059751284</v>
      </c>
      <c r="V77" s="16">
        <v>0.16774193548387098</v>
      </c>
      <c r="W77" s="97">
        <f t="shared" si="35"/>
        <v>130</v>
      </c>
      <c r="X77" s="31">
        <f t="shared" si="36"/>
        <v>-0.73380672881306708</v>
      </c>
      <c r="Y77" s="11">
        <v>82679</v>
      </c>
      <c r="Z77" s="8">
        <f t="shared" si="37"/>
        <v>25</v>
      </c>
      <c r="AA77" s="31">
        <f t="shared" si="38"/>
        <v>-2.0202595175610063</v>
      </c>
      <c r="AB77" s="9">
        <v>6.0606060606060608E-2</v>
      </c>
      <c r="AC77" s="97">
        <f t="shared" si="39"/>
        <v>558</v>
      </c>
      <c r="AD77" s="31">
        <f t="shared" si="40"/>
        <v>1.2410528262241189</v>
      </c>
      <c r="AE77" s="9">
        <v>1</v>
      </c>
      <c r="AF77" s="8">
        <f t="shared" si="41"/>
        <v>562</v>
      </c>
      <c r="AG77" s="31">
        <f t="shared" si="42"/>
        <v>1.736634890506314</v>
      </c>
      <c r="AH77" s="12">
        <v>0.5139999999999999</v>
      </c>
      <c r="AI77" s="97">
        <f t="shared" si="43"/>
        <v>553</v>
      </c>
      <c r="AJ77" s="31">
        <f t="shared" si="44"/>
        <v>2.2368419200362331</v>
      </c>
      <c r="AK77" s="11">
        <v>2324211.8803986711</v>
      </c>
      <c r="AL77" s="36"/>
    </row>
    <row r="78" spans="1:38" x14ac:dyDescent="0.3">
      <c r="A78" t="s">
        <v>193</v>
      </c>
      <c r="B78" s="3" t="s">
        <v>194</v>
      </c>
      <c r="C78" s="4" t="s">
        <v>47</v>
      </c>
      <c r="D78" s="5" t="s">
        <v>44</v>
      </c>
      <c r="E78" s="34">
        <f t="shared" si="45"/>
        <v>-0.62233804857393638</v>
      </c>
      <c r="F78" s="6">
        <f t="shared" si="23"/>
        <v>32.425335394997937</v>
      </c>
      <c r="G78" s="7">
        <f t="shared" si="24"/>
        <v>204</v>
      </c>
      <c r="H78" s="97">
        <f t="shared" si="25"/>
        <v>290</v>
      </c>
      <c r="I78" s="31">
        <f t="shared" si="26"/>
        <v>-2.3710449213761427E-2</v>
      </c>
      <c r="J78" s="9">
        <v>2.3651385063988339E-2</v>
      </c>
      <c r="K78" s="8">
        <f t="shared" si="27"/>
        <v>151</v>
      </c>
      <c r="L78" s="31">
        <f t="shared" si="28"/>
        <v>-0.36757895722091827</v>
      </c>
      <c r="M78" s="9">
        <v>6.3721940622737144E-2</v>
      </c>
      <c r="N78" s="8">
        <f t="shared" si="29"/>
        <v>239</v>
      </c>
      <c r="O78" s="31">
        <f t="shared" si="30"/>
        <v>0.16643058920324533</v>
      </c>
      <c r="P78" s="9">
        <v>4.7177107501933491E-2</v>
      </c>
      <c r="Q78" s="8">
        <f t="shared" si="31"/>
        <v>127</v>
      </c>
      <c r="R78" s="31">
        <f t="shared" si="32"/>
        <v>-0.1322303851101076</v>
      </c>
      <c r="S78" s="10">
        <v>1.2660231049216648</v>
      </c>
      <c r="T78" s="8">
        <f t="shared" si="33"/>
        <v>136</v>
      </c>
      <c r="U78" s="31">
        <f t="shared" si="34"/>
        <v>-0.36087714136025467</v>
      </c>
      <c r="V78" s="16">
        <v>9.5388502842703726E-2</v>
      </c>
      <c r="W78" s="97">
        <f t="shared" si="35"/>
        <v>174</v>
      </c>
      <c r="X78" s="31">
        <f t="shared" si="36"/>
        <v>-0.57380080544223777</v>
      </c>
      <c r="Y78" s="11">
        <v>89669</v>
      </c>
      <c r="Z78" s="8">
        <f t="shared" si="37"/>
        <v>210</v>
      </c>
      <c r="AA78" s="31">
        <f t="shared" si="38"/>
        <v>-3.4065008927898204E-2</v>
      </c>
      <c r="AB78" s="9">
        <v>3.692043503148254E-2</v>
      </c>
      <c r="AC78" s="97">
        <f t="shared" si="39"/>
        <v>271</v>
      </c>
      <c r="AD78" s="31">
        <f t="shared" si="40"/>
        <v>0.21615694114669165</v>
      </c>
      <c r="AE78" s="9">
        <v>0.94176445023902655</v>
      </c>
      <c r="AF78" s="8">
        <f t="shared" si="41"/>
        <v>475</v>
      </c>
      <c r="AG78" s="31">
        <f t="shared" si="42"/>
        <v>0.64561906070589559</v>
      </c>
      <c r="AH78" s="12">
        <v>1.7646666666666666</v>
      </c>
      <c r="AI78" s="97">
        <f t="shared" si="43"/>
        <v>516</v>
      </c>
      <c r="AJ78" s="31">
        <f t="shared" si="44"/>
        <v>0.1298613933952831</v>
      </c>
      <c r="AK78" s="11">
        <v>446010.76578572561</v>
      </c>
      <c r="AL78" s="36"/>
    </row>
    <row r="79" spans="1:38" x14ac:dyDescent="0.3">
      <c r="A79" t="s">
        <v>195</v>
      </c>
      <c r="B79" s="3" t="s">
        <v>196</v>
      </c>
      <c r="C79" s="4" t="s">
        <v>54</v>
      </c>
      <c r="D79" s="5" t="s">
        <v>37</v>
      </c>
      <c r="E79" s="34">
        <f t="shared" si="45"/>
        <v>-5.2181735415256716</v>
      </c>
      <c r="F79" s="6">
        <f t="shared" si="23"/>
        <v>43.842507710046377</v>
      </c>
      <c r="G79" s="7">
        <f t="shared" si="24"/>
        <v>69</v>
      </c>
      <c r="H79" s="97">
        <f t="shared" si="25"/>
        <v>488</v>
      </c>
      <c r="I79" s="31">
        <f t="shared" si="26"/>
        <v>0.80584944196033303</v>
      </c>
      <c r="J79" s="9">
        <v>8.6738530960140281E-2</v>
      </c>
      <c r="K79" s="8">
        <f t="shared" si="27"/>
        <v>83</v>
      </c>
      <c r="L79" s="31">
        <f t="shared" si="28"/>
        <v>-0.85202911770698031</v>
      </c>
      <c r="M79" s="9">
        <v>8.101452844127062E-2</v>
      </c>
      <c r="N79" s="8">
        <f t="shared" si="29"/>
        <v>134</v>
      </c>
      <c r="O79" s="31">
        <f t="shared" si="30"/>
        <v>-0.34050881039886166</v>
      </c>
      <c r="P79" s="9">
        <v>7.8544061302681989E-2</v>
      </c>
      <c r="Q79" s="8">
        <f t="shared" si="31"/>
        <v>37</v>
      </c>
      <c r="R79" s="31">
        <f t="shared" si="32"/>
        <v>-1.1897963470079449</v>
      </c>
      <c r="S79" s="10">
        <v>3.3448673587081892</v>
      </c>
      <c r="T79" s="8">
        <f t="shared" si="33"/>
        <v>149</v>
      </c>
      <c r="U79" s="31">
        <f t="shared" si="34"/>
        <v>-0.28368879181954204</v>
      </c>
      <c r="V79" s="16">
        <v>9.0700205587132668E-2</v>
      </c>
      <c r="W79" s="97">
        <f t="shared" si="35"/>
        <v>66</v>
      </c>
      <c r="X79" s="31">
        <f t="shared" si="36"/>
        <v>-0.98684041650135723</v>
      </c>
      <c r="Y79" s="11">
        <v>71625</v>
      </c>
      <c r="Z79" s="8">
        <f t="shared" si="37"/>
        <v>43</v>
      </c>
      <c r="AA79" s="31">
        <f t="shared" si="38"/>
        <v>-1.3624059182243113</v>
      </c>
      <c r="AB79" s="9">
        <v>5.2761071623838161E-2</v>
      </c>
      <c r="AC79" s="97">
        <f t="shared" si="39"/>
        <v>83</v>
      </c>
      <c r="AD79" s="31">
        <f t="shared" si="40"/>
        <v>-0.81588695627648355</v>
      </c>
      <c r="AE79" s="9">
        <v>0.88312274368231047</v>
      </c>
      <c r="AF79" s="8">
        <f t="shared" si="41"/>
        <v>81</v>
      </c>
      <c r="AG79" s="31">
        <f t="shared" si="42"/>
        <v>-0.64051180688665532</v>
      </c>
      <c r="AH79" s="12">
        <v>3.2390000000000003</v>
      </c>
      <c r="AI79" s="97">
        <f t="shared" si="43"/>
        <v>94</v>
      </c>
      <c r="AJ79" s="31">
        <f t="shared" si="44"/>
        <v>-0.2694937225553794</v>
      </c>
      <c r="AK79" s="11">
        <v>90018.285351787781</v>
      </c>
      <c r="AL79" s="36"/>
    </row>
    <row r="80" spans="1:38" x14ac:dyDescent="0.3">
      <c r="A80" t="s">
        <v>197</v>
      </c>
      <c r="B80" s="3" t="s">
        <v>198</v>
      </c>
      <c r="C80" s="4" t="s">
        <v>199</v>
      </c>
      <c r="D80" s="5" t="s">
        <v>33</v>
      </c>
      <c r="E80" s="34">
        <f t="shared" si="45"/>
        <v>-4.752561932260333</v>
      </c>
      <c r="F80" s="6">
        <f t="shared" si="23"/>
        <v>42.685815312543888</v>
      </c>
      <c r="G80" s="7">
        <f t="shared" si="24"/>
        <v>84</v>
      </c>
      <c r="H80" s="97">
        <f t="shared" si="25"/>
        <v>444</v>
      </c>
      <c r="I80" s="31">
        <f t="shared" si="26"/>
        <v>0.4759672956693819</v>
      </c>
      <c r="J80" s="9">
        <v>6.1651345196930052E-2</v>
      </c>
      <c r="K80" s="8">
        <f t="shared" si="27"/>
        <v>144</v>
      </c>
      <c r="L80" s="31">
        <f t="shared" si="28"/>
        <v>-0.40039652320155811</v>
      </c>
      <c r="M80" s="9">
        <v>6.4893373079568911E-2</v>
      </c>
      <c r="N80" s="8">
        <f t="shared" si="29"/>
        <v>73</v>
      </c>
      <c r="O80" s="31">
        <f t="shared" si="30"/>
        <v>-0.93644390783700027</v>
      </c>
      <c r="P80" s="9">
        <v>0.11541763767938182</v>
      </c>
      <c r="Q80" s="8">
        <f t="shared" si="31"/>
        <v>126</v>
      </c>
      <c r="R80" s="31">
        <f t="shared" si="32"/>
        <v>-0.1347886199713853</v>
      </c>
      <c r="S80" s="10">
        <v>1.271051795360661</v>
      </c>
      <c r="T80" s="8">
        <f t="shared" si="33"/>
        <v>121</v>
      </c>
      <c r="U80" s="31">
        <f t="shared" si="34"/>
        <v>-0.46023391339934239</v>
      </c>
      <c r="V80" s="16">
        <v>0.10142327472790336</v>
      </c>
      <c r="W80" s="97">
        <f t="shared" si="35"/>
        <v>105</v>
      </c>
      <c r="X80" s="31">
        <f t="shared" si="36"/>
        <v>-0.81689993365371238</v>
      </c>
      <c r="Y80" s="11">
        <v>79049</v>
      </c>
      <c r="Z80" s="8">
        <f t="shared" si="37"/>
        <v>90</v>
      </c>
      <c r="AA80" s="31">
        <f t="shared" si="38"/>
        <v>-0.78229485272056887</v>
      </c>
      <c r="AB80" s="9">
        <v>4.5843172380099342E-2</v>
      </c>
      <c r="AC80" s="97">
        <f t="shared" si="39"/>
        <v>39</v>
      </c>
      <c r="AD80" s="31">
        <f t="shared" si="40"/>
        <v>-1.6239242686981528</v>
      </c>
      <c r="AE80" s="9">
        <v>0.83720930232558144</v>
      </c>
      <c r="AF80" s="8">
        <f t="shared" si="41"/>
        <v>321</v>
      </c>
      <c r="AG80" s="31">
        <f t="shared" si="42"/>
        <v>0.14285616898816569</v>
      </c>
      <c r="AH80" s="12">
        <v>2.3409999999999997</v>
      </c>
      <c r="AI80" s="97">
        <f t="shared" si="43"/>
        <v>241</v>
      </c>
      <c r="AJ80" s="31">
        <f t="shared" si="44"/>
        <v>-0.21033268537667077</v>
      </c>
      <c r="AK80" s="11">
        <v>142755.51978074358</v>
      </c>
      <c r="AL80" s="36">
        <v>1</v>
      </c>
    </row>
    <row r="81" spans="1:38" x14ac:dyDescent="0.3">
      <c r="A81" t="s">
        <v>200</v>
      </c>
      <c r="B81" s="3" t="s">
        <v>201</v>
      </c>
      <c r="C81" s="4" t="s">
        <v>104</v>
      </c>
      <c r="D81" s="5" t="s">
        <v>44</v>
      </c>
      <c r="E81" s="34">
        <f t="shared" si="45"/>
        <v>3.7362022866846978</v>
      </c>
      <c r="F81" s="6">
        <f t="shared" si="23"/>
        <v>21.597661922774407</v>
      </c>
      <c r="G81" s="7">
        <f t="shared" si="24"/>
        <v>427</v>
      </c>
      <c r="H81" s="97">
        <f t="shared" si="25"/>
        <v>461</v>
      </c>
      <c r="I81" s="31">
        <f t="shared" si="26"/>
        <v>0.58460610875127617</v>
      </c>
      <c r="J81" s="9">
        <v>6.9913211186113822E-2</v>
      </c>
      <c r="K81" s="8">
        <f t="shared" si="27"/>
        <v>547</v>
      </c>
      <c r="L81" s="31">
        <f t="shared" si="28"/>
        <v>1.3164684401497162</v>
      </c>
      <c r="M81" s="9">
        <v>3.6093843994385402E-3</v>
      </c>
      <c r="N81" s="8">
        <f t="shared" si="29"/>
        <v>283</v>
      </c>
      <c r="O81" s="31">
        <f t="shared" si="30"/>
        <v>0.29106118013915716</v>
      </c>
      <c r="P81" s="9">
        <v>3.94655704008222E-2</v>
      </c>
      <c r="Q81" s="8">
        <f t="shared" si="31"/>
        <v>369</v>
      </c>
      <c r="R81" s="31">
        <f t="shared" si="32"/>
        <v>0.4354108375050092</v>
      </c>
      <c r="S81" s="10">
        <v>0.15021781583295779</v>
      </c>
      <c r="T81" s="8">
        <f t="shared" si="33"/>
        <v>438</v>
      </c>
      <c r="U81" s="31">
        <f t="shared" si="34"/>
        <v>0.65708324023372078</v>
      </c>
      <c r="V81" s="16">
        <v>3.3559212649241693E-2</v>
      </c>
      <c r="W81" s="97">
        <f t="shared" si="35"/>
        <v>455</v>
      </c>
      <c r="X81" s="31">
        <f t="shared" si="36"/>
        <v>0.85489872263600897</v>
      </c>
      <c r="Y81" s="11">
        <v>152083</v>
      </c>
      <c r="Z81" s="8">
        <f t="shared" si="37"/>
        <v>338</v>
      </c>
      <c r="AA81" s="31">
        <f t="shared" si="38"/>
        <v>0.38933790880821817</v>
      </c>
      <c r="AB81" s="9">
        <v>3.1871300652602824E-2</v>
      </c>
      <c r="AC81" s="97">
        <f t="shared" si="39"/>
        <v>395</v>
      </c>
      <c r="AD81" s="31">
        <f t="shared" si="40"/>
        <v>0.59492389617244368</v>
      </c>
      <c r="AE81" s="9">
        <v>0.96328634546602143</v>
      </c>
      <c r="AF81" s="8">
        <f t="shared" si="41"/>
        <v>383</v>
      </c>
      <c r="AG81" s="31">
        <f t="shared" si="42"/>
        <v>0.29929713818662634</v>
      </c>
      <c r="AH81" s="12">
        <v>2.1616666666666666</v>
      </c>
      <c r="AI81" s="97">
        <f t="shared" si="43"/>
        <v>367</v>
      </c>
      <c r="AJ81" s="31">
        <f t="shared" si="44"/>
        <v>-0.14642568232706138</v>
      </c>
      <c r="AK81" s="11">
        <v>199723.39529818235</v>
      </c>
      <c r="AL81" s="36"/>
    </row>
    <row r="82" spans="1:38" x14ac:dyDescent="0.3">
      <c r="A82" t="s">
        <v>202</v>
      </c>
      <c r="B82" s="3" t="s">
        <v>203</v>
      </c>
      <c r="C82" s="4" t="s">
        <v>143</v>
      </c>
      <c r="D82" s="5" t="s">
        <v>44</v>
      </c>
      <c r="E82" s="34">
        <f t="shared" si="45"/>
        <v>7.7298939692216395</v>
      </c>
      <c r="F82" s="6">
        <f t="shared" si="23"/>
        <v>11.676361175037034</v>
      </c>
      <c r="G82" s="7">
        <f t="shared" si="24"/>
        <v>562</v>
      </c>
      <c r="H82" s="97">
        <f t="shared" si="25"/>
        <v>295</v>
      </c>
      <c r="I82" s="31">
        <f t="shared" si="26"/>
        <v>-1.050416939547557E-2</v>
      </c>
      <c r="J82" s="9">
        <v>2.465570857396715E-2</v>
      </c>
      <c r="K82" s="8">
        <f t="shared" si="27"/>
        <v>444</v>
      </c>
      <c r="L82" s="31">
        <f t="shared" si="28"/>
        <v>0.73049614883088498</v>
      </c>
      <c r="M82" s="9">
        <v>2.4525833878351864E-2</v>
      </c>
      <c r="N82" s="8">
        <f t="shared" si="29"/>
        <v>460</v>
      </c>
      <c r="O82" s="31">
        <f t="shared" si="30"/>
        <v>0.74261797678177155</v>
      </c>
      <c r="P82" s="9">
        <v>1.152542372881356E-2</v>
      </c>
      <c r="Q82" s="8">
        <f t="shared" si="31"/>
        <v>342</v>
      </c>
      <c r="R82" s="31">
        <f t="shared" si="32"/>
        <v>0.40154947797608398</v>
      </c>
      <c r="S82" s="10">
        <v>0.21677866897897244</v>
      </c>
      <c r="T82" s="8">
        <f t="shared" si="33"/>
        <v>514</v>
      </c>
      <c r="U82" s="31">
        <f t="shared" si="34"/>
        <v>0.8577004081694094</v>
      </c>
      <c r="V82" s="16">
        <v>2.1374045801526718E-2</v>
      </c>
      <c r="W82" s="97">
        <f t="shared" si="35"/>
        <v>559</v>
      </c>
      <c r="X82" s="31">
        <f t="shared" si="36"/>
        <v>3.0962864191598287</v>
      </c>
      <c r="Y82" s="11">
        <v>250000</v>
      </c>
      <c r="Z82" s="8">
        <f t="shared" si="37"/>
        <v>553</v>
      </c>
      <c r="AA82" s="31">
        <f t="shared" si="38"/>
        <v>1.2219654252280709</v>
      </c>
      <c r="AB82" s="9">
        <v>2.1942110177404293E-2</v>
      </c>
      <c r="AC82" s="97">
        <f t="shared" si="39"/>
        <v>542</v>
      </c>
      <c r="AD82" s="31">
        <f t="shared" si="40"/>
        <v>1.0542838899486167</v>
      </c>
      <c r="AE82" s="9">
        <v>0.98938761308281142</v>
      </c>
      <c r="AF82" s="8">
        <f t="shared" si="41"/>
        <v>491</v>
      </c>
      <c r="AG82" s="31">
        <f t="shared" si="42"/>
        <v>0.72267641542260963</v>
      </c>
      <c r="AH82" s="12">
        <v>1.6763333333333332</v>
      </c>
      <c r="AI82" s="97">
        <f t="shared" si="43"/>
        <v>483</v>
      </c>
      <c r="AJ82" s="31">
        <f t="shared" si="44"/>
        <v>-2.0706907026588301E-2</v>
      </c>
      <c r="AK82" s="11">
        <v>311791.41914155649</v>
      </c>
      <c r="AL82" s="36"/>
    </row>
    <row r="83" spans="1:38" x14ac:dyDescent="0.3">
      <c r="A83" t="s">
        <v>204</v>
      </c>
      <c r="B83" s="3" t="s">
        <v>205</v>
      </c>
      <c r="C83" s="4" t="s">
        <v>143</v>
      </c>
      <c r="D83" s="5" t="s">
        <v>44</v>
      </c>
      <c r="E83" s="34">
        <f t="shared" si="45"/>
        <v>7.013931187705281</v>
      </c>
      <c r="F83" s="6">
        <f t="shared" si="23"/>
        <v>13.454986728599572</v>
      </c>
      <c r="G83" s="7">
        <f t="shared" si="24"/>
        <v>551</v>
      </c>
      <c r="H83" s="97">
        <f t="shared" si="25"/>
        <v>387</v>
      </c>
      <c r="I83" s="31">
        <f t="shared" si="26"/>
        <v>0.28188264615544922</v>
      </c>
      <c r="J83" s="9">
        <v>4.6891414382580487E-2</v>
      </c>
      <c r="K83" s="8">
        <f t="shared" si="27"/>
        <v>462</v>
      </c>
      <c r="L83" s="31">
        <f t="shared" si="28"/>
        <v>0.77748821136727486</v>
      </c>
      <c r="M83" s="9">
        <v>2.284843869002285E-2</v>
      </c>
      <c r="N83" s="8">
        <f t="shared" si="29"/>
        <v>477</v>
      </c>
      <c r="O83" s="31">
        <f t="shared" si="30"/>
        <v>0.77352759264347104</v>
      </c>
      <c r="P83" s="9">
        <v>9.6128864640166282E-3</v>
      </c>
      <c r="Q83" s="8">
        <f t="shared" si="31"/>
        <v>409</v>
      </c>
      <c r="R83" s="31">
        <f t="shared" si="32"/>
        <v>0.51183082356515197</v>
      </c>
      <c r="S83" s="10">
        <v>0</v>
      </c>
      <c r="T83" s="8">
        <f t="shared" si="33"/>
        <v>536</v>
      </c>
      <c r="U83" s="31">
        <f t="shared" si="34"/>
        <v>0.9348233918442409</v>
      </c>
      <c r="V83" s="16">
        <v>1.6689718764407561E-2</v>
      </c>
      <c r="W83" s="97">
        <f t="shared" si="35"/>
        <v>539</v>
      </c>
      <c r="X83" s="31">
        <f t="shared" si="36"/>
        <v>2.1557079654677858</v>
      </c>
      <c r="Y83" s="11">
        <v>208910</v>
      </c>
      <c r="Z83" s="8">
        <f t="shared" si="37"/>
        <v>546</v>
      </c>
      <c r="AA83" s="31">
        <f t="shared" si="38"/>
        <v>1.0802482636503654</v>
      </c>
      <c r="AB83" s="9">
        <v>2.3632105599318713E-2</v>
      </c>
      <c r="AC83" s="97">
        <f t="shared" si="39"/>
        <v>547</v>
      </c>
      <c r="AD83" s="31">
        <f t="shared" si="40"/>
        <v>1.0949181933427163</v>
      </c>
      <c r="AE83" s="9">
        <v>0.99169649248389402</v>
      </c>
      <c r="AF83" s="8">
        <f t="shared" si="41"/>
        <v>497</v>
      </c>
      <c r="AG83" s="31">
        <f t="shared" si="42"/>
        <v>0.7441943182491636</v>
      </c>
      <c r="AH83" s="12">
        <v>1.6516666666666666</v>
      </c>
      <c r="AI83" s="97">
        <f t="shared" si="43"/>
        <v>506</v>
      </c>
      <c r="AJ83" s="31">
        <f t="shared" si="44"/>
        <v>4.7934652994308685E-2</v>
      </c>
      <c r="AK83" s="11">
        <v>372979.76564495527</v>
      </c>
      <c r="AL83" s="36"/>
    </row>
    <row r="84" spans="1:38" x14ac:dyDescent="0.3">
      <c r="A84" t="s">
        <v>206</v>
      </c>
      <c r="B84" s="3" t="s">
        <v>207</v>
      </c>
      <c r="C84" s="4" t="s">
        <v>72</v>
      </c>
      <c r="D84" s="5" t="s">
        <v>37</v>
      </c>
      <c r="E84" s="34">
        <f t="shared" si="45"/>
        <v>1.7852815364537358</v>
      </c>
      <c r="F84" s="6">
        <f t="shared" si="23"/>
        <v>26.444223209084662</v>
      </c>
      <c r="G84" s="7">
        <f t="shared" si="24"/>
        <v>330</v>
      </c>
      <c r="H84" s="97">
        <f t="shared" si="25"/>
        <v>493</v>
      </c>
      <c r="I84" s="31">
        <f t="shared" si="26"/>
        <v>0.83898340840272789</v>
      </c>
      <c r="J84" s="9">
        <v>8.9258333806576218E-2</v>
      </c>
      <c r="K84" s="8">
        <f t="shared" si="27"/>
        <v>247</v>
      </c>
      <c r="L84" s="31">
        <f t="shared" si="28"/>
        <v>0.1055028470849715</v>
      </c>
      <c r="M84" s="9">
        <v>4.6835149547878506E-2</v>
      </c>
      <c r="N84" s="8">
        <f t="shared" si="29"/>
        <v>324</v>
      </c>
      <c r="O84" s="31">
        <f t="shared" si="30"/>
        <v>0.42175761042086207</v>
      </c>
      <c r="P84" s="9">
        <v>3.137870855148342E-2</v>
      </c>
      <c r="Q84" s="8">
        <f t="shared" si="31"/>
        <v>183</v>
      </c>
      <c r="R84" s="31">
        <f t="shared" si="32"/>
        <v>0.13388043984012651</v>
      </c>
      <c r="S84" s="10">
        <v>0.74293236708679278</v>
      </c>
      <c r="T84" s="8">
        <f t="shared" si="33"/>
        <v>254</v>
      </c>
      <c r="U84" s="31">
        <f t="shared" si="34"/>
        <v>0.18182560846009976</v>
      </c>
      <c r="V84" s="16">
        <v>6.2425603289687263E-2</v>
      </c>
      <c r="W84" s="97">
        <f t="shared" si="35"/>
        <v>348</v>
      </c>
      <c r="X84" s="31">
        <f t="shared" si="36"/>
        <v>3.6693897891098365E-2</v>
      </c>
      <c r="Y84" s="11">
        <v>116339</v>
      </c>
      <c r="Z84" s="8">
        <f t="shared" si="37"/>
        <v>488</v>
      </c>
      <c r="AA84" s="31">
        <f t="shared" si="38"/>
        <v>0.80873959417924557</v>
      </c>
      <c r="AB84" s="9">
        <v>2.686988148551352E-2</v>
      </c>
      <c r="AC84" s="97">
        <f t="shared" si="39"/>
        <v>250</v>
      </c>
      <c r="AD84" s="31">
        <f t="shared" si="40"/>
        <v>0.1485605832182044</v>
      </c>
      <c r="AE84" s="9">
        <v>0.93792356149791545</v>
      </c>
      <c r="AF84" s="8">
        <f t="shared" si="41"/>
        <v>101</v>
      </c>
      <c r="AG84" s="31">
        <f t="shared" si="42"/>
        <v>-0.51431221463362187</v>
      </c>
      <c r="AH84" s="12">
        <v>3.0943333333333336</v>
      </c>
      <c r="AI84" s="97">
        <f t="shared" si="43"/>
        <v>226</v>
      </c>
      <c r="AJ84" s="31">
        <f t="shared" si="44"/>
        <v>-0.21487883107768091</v>
      </c>
      <c r="AK84" s="11">
        <v>138703.0020593564</v>
      </c>
      <c r="AL84" s="36"/>
    </row>
    <row r="85" spans="1:38" x14ac:dyDescent="0.3">
      <c r="A85" t="s">
        <v>208</v>
      </c>
      <c r="B85" s="3" t="s">
        <v>209</v>
      </c>
      <c r="C85" s="4" t="s">
        <v>72</v>
      </c>
      <c r="D85" s="5" t="s">
        <v>37</v>
      </c>
      <c r="E85" s="34">
        <f t="shared" si="45"/>
        <v>-8.0950532794751648</v>
      </c>
      <c r="F85" s="6">
        <f t="shared" si="23"/>
        <v>50.989376162629981</v>
      </c>
      <c r="G85" s="7">
        <f t="shared" si="24"/>
        <v>40</v>
      </c>
      <c r="H85" s="97">
        <f t="shared" si="25"/>
        <v>41</v>
      </c>
      <c r="I85" s="31">
        <f t="shared" si="26"/>
        <v>-1.0634371029783753</v>
      </c>
      <c r="J85" s="9">
        <v>-5.541871921182262E-2</v>
      </c>
      <c r="K85" s="8">
        <f t="shared" si="27"/>
        <v>29</v>
      </c>
      <c r="L85" s="31">
        <f t="shared" si="28"/>
        <v>-2.014871521928602</v>
      </c>
      <c r="M85" s="9">
        <v>0.12252252252252252</v>
      </c>
      <c r="N85" s="8">
        <f t="shared" si="29"/>
        <v>35</v>
      </c>
      <c r="O85" s="31">
        <f t="shared" si="30"/>
        <v>-1.7923639607353972</v>
      </c>
      <c r="P85" s="9">
        <v>0.16837782340862423</v>
      </c>
      <c r="Q85" s="8">
        <f t="shared" si="31"/>
        <v>32</v>
      </c>
      <c r="R85" s="31">
        <f t="shared" si="32"/>
        <v>-1.4779782267700656</v>
      </c>
      <c r="S85" s="10">
        <v>3.9113428943937416</v>
      </c>
      <c r="T85" s="8">
        <f t="shared" si="33"/>
        <v>127</v>
      </c>
      <c r="U85" s="31">
        <f t="shared" si="34"/>
        <v>-0.42014666693283614</v>
      </c>
      <c r="V85" s="16">
        <v>9.8988439306358381E-2</v>
      </c>
      <c r="W85" s="97">
        <f t="shared" si="35"/>
        <v>141</v>
      </c>
      <c r="X85" s="31">
        <f t="shared" si="36"/>
        <v>-0.67829680546910986</v>
      </c>
      <c r="Y85" s="11">
        <v>85104</v>
      </c>
      <c r="Z85" s="8">
        <f t="shared" si="37"/>
        <v>47</v>
      </c>
      <c r="AA85" s="31">
        <f t="shared" si="38"/>
        <v>-1.2942289046861748</v>
      </c>
      <c r="AB85" s="9">
        <v>5.1948051948051951E-2</v>
      </c>
      <c r="AC85" s="97">
        <f t="shared" si="39"/>
        <v>49</v>
      </c>
      <c r="AD85" s="31">
        <f t="shared" si="40"/>
        <v>-1.4110973987896409</v>
      </c>
      <c r="AE85" s="9">
        <v>0.8493023255813954</v>
      </c>
      <c r="AF85" s="8">
        <f t="shared" si="41"/>
        <v>71</v>
      </c>
      <c r="AG85" s="31">
        <f t="shared" si="42"/>
        <v>-0.71000881736701227</v>
      </c>
      <c r="AH85" s="12">
        <v>3.3186666666666667</v>
      </c>
      <c r="AI85" s="97">
        <f t="shared" si="43"/>
        <v>32</v>
      </c>
      <c r="AJ85" s="31">
        <f t="shared" si="44"/>
        <v>-0.29544782209377518</v>
      </c>
      <c r="AK85" s="11">
        <v>66882.324641460233</v>
      </c>
      <c r="AL85" s="36"/>
    </row>
    <row r="86" spans="1:38" x14ac:dyDescent="0.3">
      <c r="A86" t="s">
        <v>210</v>
      </c>
      <c r="B86" s="3" t="s">
        <v>211</v>
      </c>
      <c r="C86" s="4" t="s">
        <v>143</v>
      </c>
      <c r="D86" s="5" t="s">
        <v>44</v>
      </c>
      <c r="E86" s="34">
        <f t="shared" si="45"/>
        <v>3.4065521431148444</v>
      </c>
      <c r="F86" s="6">
        <f t="shared" si="23"/>
        <v>22.416592996044876</v>
      </c>
      <c r="G86" s="7">
        <f t="shared" si="24"/>
        <v>411</v>
      </c>
      <c r="H86" s="97">
        <f t="shared" si="25"/>
        <v>225</v>
      </c>
      <c r="I86" s="31">
        <f t="shared" si="26"/>
        <v>-0.21589250364902893</v>
      </c>
      <c r="J86" s="9">
        <v>9.0361445783131433E-3</v>
      </c>
      <c r="K86" s="8">
        <f t="shared" si="27"/>
        <v>497</v>
      </c>
      <c r="L86" s="31">
        <f t="shared" si="28"/>
        <v>0.9005314236040366</v>
      </c>
      <c r="M86" s="9">
        <v>1.8456375838926176E-2</v>
      </c>
      <c r="N86" s="8">
        <f t="shared" si="29"/>
        <v>471</v>
      </c>
      <c r="O86" s="31">
        <f t="shared" si="30"/>
        <v>0.76227280242469386</v>
      </c>
      <c r="P86" s="9">
        <v>1.0309278350515464E-2</v>
      </c>
      <c r="Q86" s="8">
        <f t="shared" si="31"/>
        <v>409</v>
      </c>
      <c r="R86" s="31">
        <f t="shared" si="32"/>
        <v>0.51183082356515197</v>
      </c>
      <c r="S86" s="10">
        <v>0</v>
      </c>
      <c r="T86" s="8">
        <f t="shared" si="33"/>
        <v>247</v>
      </c>
      <c r="U86" s="31">
        <f t="shared" si="34"/>
        <v>0.16249919655737383</v>
      </c>
      <c r="V86" s="16">
        <v>6.359945872801083E-2</v>
      </c>
      <c r="W86" s="97">
        <f t="shared" si="35"/>
        <v>436</v>
      </c>
      <c r="X86" s="31">
        <f t="shared" si="36"/>
        <v>0.64370921633854516</v>
      </c>
      <c r="Y86" s="11">
        <v>142857</v>
      </c>
      <c r="Z86" s="8">
        <f t="shared" si="37"/>
        <v>509</v>
      </c>
      <c r="AA86" s="31">
        <f t="shared" si="38"/>
        <v>0.89591879282369613</v>
      </c>
      <c r="AB86" s="9">
        <v>2.5830258302583026E-2</v>
      </c>
      <c r="AC86" s="97">
        <f t="shared" si="39"/>
        <v>304</v>
      </c>
      <c r="AD86" s="31">
        <f t="shared" si="40"/>
        <v>0.31563652948525617</v>
      </c>
      <c r="AE86" s="9">
        <v>0.94741697416974169</v>
      </c>
      <c r="AF86" s="8">
        <f t="shared" si="41"/>
        <v>197</v>
      </c>
      <c r="AG86" s="31">
        <f t="shared" si="42"/>
        <v>-0.1476355191703147</v>
      </c>
      <c r="AH86" s="12">
        <v>2.6739999999999999</v>
      </c>
      <c r="AI86" s="97">
        <f t="shared" si="43"/>
        <v>443</v>
      </c>
      <c r="AJ86" s="31">
        <f t="shared" si="44"/>
        <v>-7.8264273104183726E-2</v>
      </c>
      <c r="AK86" s="11">
        <v>260483.72656716418</v>
      </c>
      <c r="AL86" s="36"/>
    </row>
    <row r="87" spans="1:38" x14ac:dyDescent="0.3">
      <c r="A87" t="s">
        <v>212</v>
      </c>
      <c r="B87" s="3" t="s">
        <v>213</v>
      </c>
      <c r="C87" s="4" t="s">
        <v>143</v>
      </c>
      <c r="D87" s="5" t="s">
        <v>44</v>
      </c>
      <c r="E87" s="34">
        <f t="shared" si="45"/>
        <v>6.2185216276159503</v>
      </c>
      <c r="F87" s="6">
        <f t="shared" si="23"/>
        <v>15.430977388514201</v>
      </c>
      <c r="G87" s="7">
        <f t="shared" si="24"/>
        <v>545</v>
      </c>
      <c r="H87" s="97">
        <f t="shared" si="25"/>
        <v>108</v>
      </c>
      <c r="I87" s="31">
        <f t="shared" si="26"/>
        <v>-0.61970024335229146</v>
      </c>
      <c r="J87" s="9">
        <v>-2.1673003802281321E-2</v>
      </c>
      <c r="K87" s="8">
        <f t="shared" si="27"/>
        <v>221</v>
      </c>
      <c r="L87" s="31">
        <f t="shared" si="28"/>
        <v>-2.4973416742379833E-2</v>
      </c>
      <c r="M87" s="9">
        <v>5.1492537313432833E-2</v>
      </c>
      <c r="N87" s="8">
        <f t="shared" si="29"/>
        <v>488</v>
      </c>
      <c r="O87" s="31">
        <f t="shared" si="30"/>
        <v>0.80808842549389914</v>
      </c>
      <c r="P87" s="9">
        <v>7.4744295830055079E-3</v>
      </c>
      <c r="Q87" s="8">
        <f t="shared" si="31"/>
        <v>409</v>
      </c>
      <c r="R87" s="31">
        <f t="shared" si="32"/>
        <v>0.51183082356515197</v>
      </c>
      <c r="S87" s="10">
        <v>0</v>
      </c>
      <c r="T87" s="8">
        <f t="shared" si="33"/>
        <v>476</v>
      </c>
      <c r="U87" s="31">
        <f t="shared" si="34"/>
        <v>0.77724053076955923</v>
      </c>
      <c r="V87" s="16">
        <v>2.626105044201768E-2</v>
      </c>
      <c r="W87" s="97">
        <f t="shared" si="35"/>
        <v>548</v>
      </c>
      <c r="X87" s="31">
        <f t="shared" si="36"/>
        <v>2.4364851694830354</v>
      </c>
      <c r="Y87" s="11">
        <v>221176</v>
      </c>
      <c r="Z87" s="8">
        <f t="shared" si="37"/>
        <v>429</v>
      </c>
      <c r="AA87" s="31">
        <f t="shared" si="38"/>
        <v>0.62206121717709961</v>
      </c>
      <c r="AB87" s="9">
        <v>2.9096045197740113E-2</v>
      </c>
      <c r="AC87" s="97">
        <f t="shared" si="39"/>
        <v>556</v>
      </c>
      <c r="AD87" s="31">
        <f t="shared" si="40"/>
        <v>1.1965153753478004</v>
      </c>
      <c r="AE87" s="9">
        <v>0.9974693400817598</v>
      </c>
      <c r="AF87" s="8">
        <f t="shared" si="41"/>
        <v>337</v>
      </c>
      <c r="AG87" s="31">
        <f t="shared" si="42"/>
        <v>0.18734588699441956</v>
      </c>
      <c r="AH87" s="12">
        <v>2.2899999999999996</v>
      </c>
      <c r="AI87" s="97">
        <f t="shared" si="43"/>
        <v>444</v>
      </c>
      <c r="AJ87" s="31">
        <f t="shared" si="44"/>
        <v>-7.7471883782132031E-2</v>
      </c>
      <c r="AK87" s="11">
        <v>261190.07695297318</v>
      </c>
      <c r="AL87" s="36"/>
    </row>
    <row r="88" spans="1:38" x14ac:dyDescent="0.3">
      <c r="A88" t="s">
        <v>214</v>
      </c>
      <c r="B88" s="3" t="s">
        <v>215</v>
      </c>
      <c r="C88" s="4" t="s">
        <v>89</v>
      </c>
      <c r="D88" s="5" t="s">
        <v>37</v>
      </c>
      <c r="E88" s="34">
        <f t="shared" si="45"/>
        <v>4.3628007758204781</v>
      </c>
      <c r="F88" s="6">
        <f t="shared" si="23"/>
        <v>20.041038990168637</v>
      </c>
      <c r="G88" s="7">
        <f t="shared" si="24"/>
        <v>479</v>
      </c>
      <c r="H88" s="97">
        <f t="shared" si="25"/>
        <v>548</v>
      </c>
      <c r="I88" s="31">
        <f t="shared" si="26"/>
        <v>2.041565829880239</v>
      </c>
      <c r="J88" s="9">
        <v>0.18071344570756565</v>
      </c>
      <c r="K88" s="8">
        <f t="shared" si="27"/>
        <v>411</v>
      </c>
      <c r="L88" s="31">
        <f t="shared" si="28"/>
        <v>0.62580886342129349</v>
      </c>
      <c r="M88" s="9">
        <v>2.8262676641729011E-2</v>
      </c>
      <c r="N88" s="8">
        <f t="shared" si="29"/>
        <v>525</v>
      </c>
      <c r="O88" s="31">
        <f t="shared" si="30"/>
        <v>0.9288869853172832</v>
      </c>
      <c r="P88" s="9">
        <v>0</v>
      </c>
      <c r="Q88" s="8">
        <f t="shared" si="31"/>
        <v>340</v>
      </c>
      <c r="R88" s="31">
        <f t="shared" si="32"/>
        <v>0.39923059178065207</v>
      </c>
      <c r="S88" s="10">
        <v>0.22133687472332891</v>
      </c>
      <c r="T88" s="8">
        <f t="shared" si="33"/>
        <v>350</v>
      </c>
      <c r="U88" s="31">
        <f t="shared" si="34"/>
        <v>0.48482537464639197</v>
      </c>
      <c r="V88" s="16">
        <v>4.402188069809846E-2</v>
      </c>
      <c r="W88" s="97">
        <f t="shared" si="35"/>
        <v>525</v>
      </c>
      <c r="X88" s="31">
        <f t="shared" si="36"/>
        <v>1.6910498483712959</v>
      </c>
      <c r="Y88" s="11">
        <v>188611</v>
      </c>
      <c r="Z88" s="8">
        <f t="shared" si="37"/>
        <v>318</v>
      </c>
      <c r="AA88" s="31">
        <f t="shared" si="38"/>
        <v>0.32118321663106819</v>
      </c>
      <c r="AB88" s="9">
        <v>3.2684054143281613E-2</v>
      </c>
      <c r="AC88" s="97">
        <f t="shared" si="39"/>
        <v>204</v>
      </c>
      <c r="AD88" s="31">
        <f t="shared" si="40"/>
        <v>-2.5608753785666932E-2</v>
      </c>
      <c r="AE88" s="9">
        <v>0.92802709568162578</v>
      </c>
      <c r="AF88" s="8">
        <f t="shared" si="41"/>
        <v>190</v>
      </c>
      <c r="AG88" s="31">
        <f t="shared" si="42"/>
        <v>-0.16886263952624006</v>
      </c>
      <c r="AH88" s="12">
        <v>2.6983333333333337</v>
      </c>
      <c r="AI88" s="97">
        <f t="shared" si="43"/>
        <v>153</v>
      </c>
      <c r="AJ88" s="31">
        <f t="shared" si="44"/>
        <v>-0.24557800233747548</v>
      </c>
      <c r="AK88" s="11">
        <v>111337.19732182381</v>
      </c>
      <c r="AL88" s="36"/>
    </row>
    <row r="89" spans="1:38" x14ac:dyDescent="0.3">
      <c r="A89" t="s">
        <v>216</v>
      </c>
      <c r="B89" s="3" t="s">
        <v>217</v>
      </c>
      <c r="C89" s="4" t="s">
        <v>89</v>
      </c>
      <c r="D89" s="5" t="s">
        <v>37</v>
      </c>
      <c r="E89" s="34">
        <f t="shared" si="45"/>
        <v>3.201672743124703</v>
      </c>
      <c r="F89" s="6">
        <f t="shared" si="23"/>
        <v>22.925563218560136</v>
      </c>
      <c r="G89" s="7">
        <f t="shared" si="24"/>
        <v>405</v>
      </c>
      <c r="H89" s="97">
        <f t="shared" si="25"/>
        <v>446</v>
      </c>
      <c r="I89" s="31">
        <f t="shared" si="26"/>
        <v>0.47717893956302365</v>
      </c>
      <c r="J89" s="9">
        <v>6.1743489424134879E-2</v>
      </c>
      <c r="K89" s="8">
        <f t="shared" si="27"/>
        <v>340</v>
      </c>
      <c r="L89" s="31">
        <f t="shared" si="28"/>
        <v>0.424148735572138</v>
      </c>
      <c r="M89" s="9">
        <v>3.5460992907801421E-2</v>
      </c>
      <c r="N89" s="8">
        <f t="shared" si="29"/>
        <v>330</v>
      </c>
      <c r="O89" s="31">
        <f t="shared" si="30"/>
        <v>0.43713938385350171</v>
      </c>
      <c r="P89" s="9">
        <v>3.042695893996401E-2</v>
      </c>
      <c r="Q89" s="8">
        <f t="shared" si="31"/>
        <v>403</v>
      </c>
      <c r="R89" s="31">
        <f t="shared" si="32"/>
        <v>0.48253972227528724</v>
      </c>
      <c r="S89" s="10">
        <v>5.7577153385536622E-2</v>
      </c>
      <c r="T89" s="8">
        <f t="shared" si="33"/>
        <v>415</v>
      </c>
      <c r="U89" s="31">
        <f t="shared" si="34"/>
        <v>0.6198699487282866</v>
      </c>
      <c r="V89" s="16">
        <v>3.5819488629668904E-2</v>
      </c>
      <c r="W89" s="97">
        <f t="shared" si="35"/>
        <v>397</v>
      </c>
      <c r="X89" s="31">
        <f t="shared" si="36"/>
        <v>0.29254314045415414</v>
      </c>
      <c r="Y89" s="11">
        <v>127516</v>
      </c>
      <c r="Z89" s="8">
        <f t="shared" si="37"/>
        <v>443</v>
      </c>
      <c r="AA89" s="31">
        <f t="shared" si="38"/>
        <v>0.66579540405231208</v>
      </c>
      <c r="AB89" s="9">
        <v>2.8574509381065344E-2</v>
      </c>
      <c r="AC89" s="97">
        <f t="shared" si="39"/>
        <v>389</v>
      </c>
      <c r="AD89" s="31">
        <f t="shared" si="40"/>
        <v>0.57800177343507619</v>
      </c>
      <c r="AE89" s="9">
        <v>0.9623248145094806</v>
      </c>
      <c r="AF89" s="8">
        <f t="shared" si="41"/>
        <v>188</v>
      </c>
      <c r="AG89" s="31">
        <f t="shared" si="42"/>
        <v>-0.1743875064681929</v>
      </c>
      <c r="AH89" s="12">
        <v>2.7046666666666668</v>
      </c>
      <c r="AI89" s="97">
        <f t="shared" si="43"/>
        <v>204</v>
      </c>
      <c r="AJ89" s="31">
        <f t="shared" si="44"/>
        <v>-0.22380668736262815</v>
      </c>
      <c r="AK89" s="11">
        <v>130744.54709811146</v>
      </c>
      <c r="AL89" s="36"/>
    </row>
    <row r="90" spans="1:38" x14ac:dyDescent="0.3">
      <c r="A90" t="s">
        <v>218</v>
      </c>
      <c r="B90" s="3" t="s">
        <v>219</v>
      </c>
      <c r="C90" s="4" t="s">
        <v>104</v>
      </c>
      <c r="D90" s="5" t="s">
        <v>44</v>
      </c>
      <c r="E90" s="34">
        <f t="shared" si="45"/>
        <v>-10.57793508084788</v>
      </c>
      <c r="F90" s="6">
        <f t="shared" si="23"/>
        <v>57.157457985324562</v>
      </c>
      <c r="G90" s="7">
        <f t="shared" si="24"/>
        <v>19</v>
      </c>
      <c r="H90" s="97">
        <f t="shared" si="25"/>
        <v>521</v>
      </c>
      <c r="I90" s="31">
        <f t="shared" si="26"/>
        <v>1.1196859235871259</v>
      </c>
      <c r="J90" s="9">
        <v>0.11060546102097346</v>
      </c>
      <c r="K90" s="8">
        <f t="shared" si="27"/>
        <v>130</v>
      </c>
      <c r="L90" s="31">
        <f t="shared" si="28"/>
        <v>-0.47645138024245881</v>
      </c>
      <c r="M90" s="9">
        <v>6.7608173076923073E-2</v>
      </c>
      <c r="N90" s="8">
        <f t="shared" si="29"/>
        <v>25</v>
      </c>
      <c r="O90" s="31">
        <f t="shared" si="30"/>
        <v>-2.0274829173614464</v>
      </c>
      <c r="P90" s="9">
        <v>0.18292584523521344</v>
      </c>
      <c r="Q90" s="8">
        <f t="shared" si="31"/>
        <v>70</v>
      </c>
      <c r="R90" s="31">
        <f t="shared" si="32"/>
        <v>-0.63619804950866998</v>
      </c>
      <c r="S90" s="10">
        <v>2.2566660728071741</v>
      </c>
      <c r="T90" s="8">
        <f t="shared" si="33"/>
        <v>20</v>
      </c>
      <c r="U90" s="31">
        <f t="shared" si="34"/>
        <v>-2.3625850166702946</v>
      </c>
      <c r="V90" s="16">
        <v>0.21696904698066555</v>
      </c>
      <c r="W90" s="97">
        <f t="shared" si="35"/>
        <v>13</v>
      </c>
      <c r="X90" s="31">
        <f t="shared" si="36"/>
        <v>-1.4679569397357051</v>
      </c>
      <c r="Y90" s="11">
        <v>50607</v>
      </c>
      <c r="Z90" s="8">
        <f t="shared" si="37"/>
        <v>34</v>
      </c>
      <c r="AA90" s="31">
        <f t="shared" si="38"/>
        <v>-1.6133958752642106</v>
      </c>
      <c r="AB90" s="9">
        <v>5.5754159219029285E-2</v>
      </c>
      <c r="AC90" s="97">
        <f t="shared" si="39"/>
        <v>29</v>
      </c>
      <c r="AD90" s="31">
        <f t="shared" si="40"/>
        <v>-2.1417884105832368</v>
      </c>
      <c r="AE90" s="9">
        <v>0.80778377389554556</v>
      </c>
      <c r="AF90" s="8">
        <f t="shared" si="41"/>
        <v>12</v>
      </c>
      <c r="AG90" s="31">
        <f t="shared" si="42"/>
        <v>-1.6559241943235046</v>
      </c>
      <c r="AH90" s="12">
        <v>4.4029999999999996</v>
      </c>
      <c r="AI90" s="97">
        <f t="shared" si="43"/>
        <v>24</v>
      </c>
      <c r="AJ90" s="31">
        <f t="shared" si="44"/>
        <v>-0.30142183591842692</v>
      </c>
      <c r="AK90" s="11">
        <v>61556.979066452877</v>
      </c>
      <c r="AL90" s="36">
        <v>1</v>
      </c>
    </row>
    <row r="91" spans="1:38" x14ac:dyDescent="0.3">
      <c r="A91" t="s">
        <v>220</v>
      </c>
      <c r="B91" s="3" t="s">
        <v>221</v>
      </c>
      <c r="C91" s="4" t="s">
        <v>115</v>
      </c>
      <c r="D91" s="5" t="s">
        <v>33</v>
      </c>
      <c r="E91" s="34">
        <f t="shared" si="45"/>
        <v>3.3000284654713083</v>
      </c>
      <c r="F91" s="6">
        <f t="shared" si="23"/>
        <v>22.681223700332293</v>
      </c>
      <c r="G91" s="7">
        <f t="shared" si="24"/>
        <v>408</v>
      </c>
      <c r="H91" s="97">
        <f t="shared" si="25"/>
        <v>294</v>
      </c>
      <c r="I91" s="31">
        <f t="shared" si="26"/>
        <v>-1.304651905008696E-2</v>
      </c>
      <c r="J91" s="9">
        <v>2.4462365591397806E-2</v>
      </c>
      <c r="K91" s="8">
        <f t="shared" si="27"/>
        <v>473</v>
      </c>
      <c r="L91" s="31">
        <f t="shared" si="28"/>
        <v>0.82940634942369962</v>
      </c>
      <c r="M91" s="9">
        <v>2.0995205819143659E-2</v>
      </c>
      <c r="N91" s="8">
        <f t="shared" si="29"/>
        <v>402</v>
      </c>
      <c r="O91" s="31">
        <f t="shared" si="30"/>
        <v>0.61397996902334329</v>
      </c>
      <c r="P91" s="9">
        <v>1.9484920365977636E-2</v>
      </c>
      <c r="Q91" s="8">
        <f t="shared" si="31"/>
        <v>399</v>
      </c>
      <c r="R91" s="31">
        <f t="shared" si="32"/>
        <v>0.47845849037160892</v>
      </c>
      <c r="S91" s="10">
        <v>6.5599580162686966E-2</v>
      </c>
      <c r="T91" s="8">
        <f t="shared" si="33"/>
        <v>458</v>
      </c>
      <c r="U91" s="31">
        <f t="shared" si="34"/>
        <v>0.74124206929895575</v>
      </c>
      <c r="V91" s="16">
        <v>2.8447539583470207E-2</v>
      </c>
      <c r="W91" s="97">
        <f t="shared" si="35"/>
        <v>373</v>
      </c>
      <c r="X91" s="31">
        <f t="shared" si="36"/>
        <v>0.14068630273711807</v>
      </c>
      <c r="Y91" s="11">
        <v>120882</v>
      </c>
      <c r="Z91" s="8">
        <f t="shared" si="37"/>
        <v>433</v>
      </c>
      <c r="AA91" s="31">
        <f t="shared" si="38"/>
        <v>0.64395753471555495</v>
      </c>
      <c r="AB91" s="9">
        <v>2.8834928788232548E-2</v>
      </c>
      <c r="AC91" s="97">
        <f t="shared" si="39"/>
        <v>343</v>
      </c>
      <c r="AD91" s="31">
        <f t="shared" si="40"/>
        <v>0.44346546124980391</v>
      </c>
      <c r="AE91" s="9">
        <v>0.95468033450229295</v>
      </c>
      <c r="AF91" s="8">
        <f t="shared" si="41"/>
        <v>367</v>
      </c>
      <c r="AG91" s="31">
        <f t="shared" si="42"/>
        <v>0.2603322871223257</v>
      </c>
      <c r="AH91" s="12">
        <v>2.2063333333333333</v>
      </c>
      <c r="AI91" s="97">
        <f t="shared" si="43"/>
        <v>397</v>
      </c>
      <c r="AJ91" s="31">
        <f t="shared" si="44"/>
        <v>-0.12373756519624392</v>
      </c>
      <c r="AK91" s="11">
        <v>219947.9993440042</v>
      </c>
      <c r="AL91" s="36"/>
    </row>
    <row r="92" spans="1:38" x14ac:dyDescent="0.3">
      <c r="A92" t="s">
        <v>222</v>
      </c>
      <c r="B92" s="3" t="s">
        <v>223</v>
      </c>
      <c r="C92" s="4" t="s">
        <v>224</v>
      </c>
      <c r="D92" s="5" t="s">
        <v>37</v>
      </c>
      <c r="E92" s="34">
        <f t="shared" si="45"/>
        <v>-2.4631522371281749</v>
      </c>
      <c r="F92" s="6">
        <f t="shared" si="23"/>
        <v>36.998365222314803</v>
      </c>
      <c r="G92" s="7">
        <f t="shared" si="24"/>
        <v>130</v>
      </c>
      <c r="H92" s="97">
        <f t="shared" si="25"/>
        <v>490</v>
      </c>
      <c r="I92" s="31">
        <f t="shared" si="26"/>
        <v>0.80941259878055327</v>
      </c>
      <c r="J92" s="9">
        <v>8.7009505240068341E-2</v>
      </c>
      <c r="K92" s="8">
        <f t="shared" si="27"/>
        <v>43</v>
      </c>
      <c r="L92" s="31">
        <f t="shared" si="28"/>
        <v>-1.5730784503671413</v>
      </c>
      <c r="M92" s="9">
        <v>0.10675259176239843</v>
      </c>
      <c r="N92" s="8">
        <f t="shared" si="29"/>
        <v>78</v>
      </c>
      <c r="O92" s="31">
        <f t="shared" si="30"/>
        <v>-0.88092560545670517</v>
      </c>
      <c r="P92" s="9">
        <v>0.11198243412797992</v>
      </c>
      <c r="Q92" s="8">
        <f t="shared" si="31"/>
        <v>294</v>
      </c>
      <c r="R92" s="31">
        <f t="shared" si="32"/>
        <v>0.34073401396794206</v>
      </c>
      <c r="S92" s="10">
        <v>0.33632286995515698</v>
      </c>
      <c r="T92" s="8">
        <f t="shared" si="33"/>
        <v>171</v>
      </c>
      <c r="U92" s="31">
        <f t="shared" si="34"/>
        <v>-0.15568928198192075</v>
      </c>
      <c r="V92" s="16">
        <v>8.2925719485837796E-2</v>
      </c>
      <c r="W92" s="97">
        <f t="shared" si="35"/>
        <v>193</v>
      </c>
      <c r="X92" s="31">
        <f t="shared" si="36"/>
        <v>-0.52705801638311989</v>
      </c>
      <c r="Y92" s="11">
        <v>91711</v>
      </c>
      <c r="Z92" s="8">
        <f t="shared" si="37"/>
        <v>120</v>
      </c>
      <c r="AA92" s="31">
        <f t="shared" si="38"/>
        <v>-0.50045588920880912</v>
      </c>
      <c r="AB92" s="9">
        <v>4.2482206405693952E-2</v>
      </c>
      <c r="AC92" s="97">
        <f t="shared" si="39"/>
        <v>145</v>
      </c>
      <c r="AD92" s="31">
        <f t="shared" si="40"/>
        <v>-0.28098908375765191</v>
      </c>
      <c r="AE92" s="9">
        <v>0.9135161447347071</v>
      </c>
      <c r="AF92" s="8">
        <f t="shared" si="41"/>
        <v>63</v>
      </c>
      <c r="AG92" s="31">
        <f t="shared" si="42"/>
        <v>-0.77921504537674036</v>
      </c>
      <c r="AH92" s="12">
        <v>3.3980000000000001</v>
      </c>
      <c r="AI92" s="97">
        <f t="shared" si="43"/>
        <v>37</v>
      </c>
      <c r="AJ92" s="31">
        <f t="shared" si="44"/>
        <v>-0.29219260026831184</v>
      </c>
      <c r="AK92" s="11">
        <v>69784.089125560538</v>
      </c>
      <c r="AL92" s="36"/>
    </row>
    <row r="93" spans="1:38" x14ac:dyDescent="0.3">
      <c r="A93" t="s">
        <v>225</v>
      </c>
      <c r="B93" s="3" t="s">
        <v>226</v>
      </c>
      <c r="C93" s="4" t="s">
        <v>72</v>
      </c>
      <c r="D93" s="5" t="s">
        <v>37</v>
      </c>
      <c r="E93" s="34">
        <f t="shared" si="45"/>
        <v>-8.1414780295148734</v>
      </c>
      <c r="F93" s="6">
        <f t="shared" si="23"/>
        <v>51.104706524584685</v>
      </c>
      <c r="G93" s="7">
        <f t="shared" si="24"/>
        <v>38</v>
      </c>
      <c r="H93" s="97">
        <f t="shared" si="25"/>
        <v>473</v>
      </c>
      <c r="I93" s="31">
        <f t="shared" si="26"/>
        <v>0.66555661335542138</v>
      </c>
      <c r="J93" s="9">
        <v>7.6069410815173599E-2</v>
      </c>
      <c r="K93" s="8">
        <f t="shared" si="27"/>
        <v>205</v>
      </c>
      <c r="L93" s="31">
        <f t="shared" si="28"/>
        <v>-7.9037508466102149E-2</v>
      </c>
      <c r="M93" s="9">
        <v>5.3422370617696162E-2</v>
      </c>
      <c r="N93" s="8">
        <f t="shared" si="29"/>
        <v>75</v>
      </c>
      <c r="O93" s="31">
        <f t="shared" si="30"/>
        <v>-0.93097688959086633</v>
      </c>
      <c r="P93" s="9">
        <v>0.11507936507936507</v>
      </c>
      <c r="Q93" s="8">
        <f t="shared" si="31"/>
        <v>8</v>
      </c>
      <c r="R93" s="31">
        <f t="shared" si="32"/>
        <v>-3.9716135451787857</v>
      </c>
      <c r="S93" s="10">
        <v>8.8130508156759788</v>
      </c>
      <c r="T93" s="8">
        <f t="shared" si="33"/>
        <v>131</v>
      </c>
      <c r="U93" s="31">
        <f t="shared" si="34"/>
        <v>-0.39611457153593571</v>
      </c>
      <c r="V93" s="16">
        <v>9.7528768156951523E-2</v>
      </c>
      <c r="W93" s="97">
        <f t="shared" si="35"/>
        <v>40</v>
      </c>
      <c r="X93" s="31">
        <f t="shared" si="36"/>
        <v>-1.1861725453587511</v>
      </c>
      <c r="Y93" s="11">
        <v>62917</v>
      </c>
      <c r="Z93" s="8">
        <f t="shared" si="37"/>
        <v>108</v>
      </c>
      <c r="AA93" s="31">
        <f t="shared" si="38"/>
        <v>-0.60676866812031804</v>
      </c>
      <c r="AB93" s="9">
        <v>4.3749999999999997E-2</v>
      </c>
      <c r="AC93" s="97">
        <f t="shared" si="39"/>
        <v>81</v>
      </c>
      <c r="AD93" s="31">
        <f t="shared" si="40"/>
        <v>-0.81798831039397069</v>
      </c>
      <c r="AE93" s="9">
        <v>0.88300334276163539</v>
      </c>
      <c r="AF93" s="8">
        <f t="shared" si="41"/>
        <v>27</v>
      </c>
      <c r="AG93" s="31">
        <f t="shared" si="42"/>
        <v>-1.2084099720253061</v>
      </c>
      <c r="AH93" s="12">
        <v>3.8900000000000006</v>
      </c>
      <c r="AI93" s="97">
        <f t="shared" si="43"/>
        <v>18</v>
      </c>
      <c r="AJ93" s="31">
        <f t="shared" si="44"/>
        <v>-0.30548313020899559</v>
      </c>
      <c r="AK93" s="11">
        <v>57936.666791674477</v>
      </c>
      <c r="AL93" s="36"/>
    </row>
    <row r="94" spans="1:38" x14ac:dyDescent="0.3">
      <c r="A94" t="s">
        <v>227</v>
      </c>
      <c r="B94" s="3" t="s">
        <v>228</v>
      </c>
      <c r="C94" s="4" t="s">
        <v>47</v>
      </c>
      <c r="D94" s="5" t="s">
        <v>44</v>
      </c>
      <c r="E94" s="34">
        <f t="shared" si="45"/>
        <v>-1.3712621983552546</v>
      </c>
      <c r="F94" s="6">
        <f t="shared" si="23"/>
        <v>34.2858449981088</v>
      </c>
      <c r="G94" s="7">
        <f t="shared" si="24"/>
        <v>171</v>
      </c>
      <c r="H94" s="97">
        <f t="shared" si="25"/>
        <v>402</v>
      </c>
      <c r="I94" s="31">
        <f t="shared" si="26"/>
        <v>0.33630345351982671</v>
      </c>
      <c r="J94" s="9">
        <v>5.1030058801760037E-2</v>
      </c>
      <c r="K94" s="8">
        <f t="shared" si="27"/>
        <v>200</v>
      </c>
      <c r="L94" s="31">
        <f t="shared" si="28"/>
        <v>-0.10256506464736086</v>
      </c>
      <c r="M94" s="9">
        <v>5.4262193502699833E-2</v>
      </c>
      <c r="N94" s="8">
        <f t="shared" si="29"/>
        <v>159</v>
      </c>
      <c r="O94" s="31">
        <f t="shared" si="30"/>
        <v>-0.19655810473078753</v>
      </c>
      <c r="P94" s="9">
        <v>6.9637089112673384E-2</v>
      </c>
      <c r="Q94" s="8">
        <f t="shared" si="31"/>
        <v>188</v>
      </c>
      <c r="R94" s="31">
        <f t="shared" si="32"/>
        <v>0.1535717762395388</v>
      </c>
      <c r="S94" s="10">
        <v>0.70422535211267612</v>
      </c>
      <c r="T94" s="8">
        <f t="shared" si="33"/>
        <v>95</v>
      </c>
      <c r="U94" s="31">
        <f t="shared" si="34"/>
        <v>-0.62455805564955658</v>
      </c>
      <c r="V94" s="16">
        <v>0.11140406107350857</v>
      </c>
      <c r="W94" s="97">
        <f t="shared" si="35"/>
        <v>228</v>
      </c>
      <c r="X94" s="31">
        <f t="shared" si="36"/>
        <v>-0.41207808031850246</v>
      </c>
      <c r="Y94" s="11">
        <v>96734</v>
      </c>
      <c r="Z94" s="8">
        <f t="shared" si="37"/>
        <v>408</v>
      </c>
      <c r="AA94" s="31">
        <f t="shared" si="38"/>
        <v>0.56772347788171218</v>
      </c>
      <c r="AB94" s="9">
        <v>2.9744029744029746E-2</v>
      </c>
      <c r="AC94" s="97">
        <f t="shared" si="39"/>
        <v>73</v>
      </c>
      <c r="AD94" s="31">
        <f t="shared" si="40"/>
        <v>-0.97819973749200428</v>
      </c>
      <c r="AE94" s="9">
        <v>0.87389997853616652</v>
      </c>
      <c r="AF94" s="8">
        <f t="shared" si="41"/>
        <v>424</v>
      </c>
      <c r="AG94" s="31">
        <f t="shared" si="42"/>
        <v>0.44090820138300268</v>
      </c>
      <c r="AH94" s="12">
        <v>1.9993333333333332</v>
      </c>
      <c r="AI94" s="97">
        <f t="shared" si="43"/>
        <v>278</v>
      </c>
      <c r="AJ94" s="31">
        <f t="shared" si="44"/>
        <v>-0.19930048739808748</v>
      </c>
      <c r="AK94" s="11">
        <v>152589.82355242566</v>
      </c>
      <c r="AL94" s="36">
        <v>1</v>
      </c>
    </row>
    <row r="95" spans="1:38" x14ac:dyDescent="0.3">
      <c r="A95" t="s">
        <v>229</v>
      </c>
      <c r="B95" s="3" t="s">
        <v>230</v>
      </c>
      <c r="C95" s="4" t="s">
        <v>136</v>
      </c>
      <c r="D95" s="5" t="s">
        <v>44</v>
      </c>
      <c r="E95" s="34">
        <f t="shared" si="45"/>
        <v>-2.150943677175948</v>
      </c>
      <c r="F95" s="6">
        <f t="shared" si="23"/>
        <v>36.222763281672158</v>
      </c>
      <c r="G95" s="7">
        <f t="shared" si="24"/>
        <v>137</v>
      </c>
      <c r="H95" s="97">
        <f t="shared" si="25"/>
        <v>391</v>
      </c>
      <c r="I95" s="31">
        <f t="shared" si="26"/>
        <v>0.28848595203795147</v>
      </c>
      <c r="J95" s="9">
        <v>4.7393588759667038E-2</v>
      </c>
      <c r="K95" s="8">
        <f t="shared" si="27"/>
        <v>403</v>
      </c>
      <c r="L95" s="31">
        <f t="shared" si="28"/>
        <v>0.60431056068969313</v>
      </c>
      <c r="M95" s="9">
        <v>2.9030064741183078E-2</v>
      </c>
      <c r="N95" s="8">
        <f t="shared" si="29"/>
        <v>70</v>
      </c>
      <c r="O95" s="31">
        <f t="shared" si="30"/>
        <v>-0.98831954861440363</v>
      </c>
      <c r="P95" s="9">
        <v>0.11862745098039215</v>
      </c>
      <c r="Q95" s="8">
        <f t="shared" si="31"/>
        <v>137</v>
      </c>
      <c r="R95" s="31">
        <f t="shared" si="32"/>
        <v>-4.4444201275957225E-2</v>
      </c>
      <c r="S95" s="10">
        <v>1.0934628955348387</v>
      </c>
      <c r="T95" s="8">
        <f t="shared" si="33"/>
        <v>209</v>
      </c>
      <c r="U95" s="31">
        <f t="shared" si="34"/>
        <v>1.600378894297327E-2</v>
      </c>
      <c r="V95" s="16">
        <v>7.2497356164075336E-2</v>
      </c>
      <c r="W95" s="97">
        <f t="shared" si="35"/>
        <v>213</v>
      </c>
      <c r="X95" s="31">
        <f t="shared" si="36"/>
        <v>-0.4705637933674966</v>
      </c>
      <c r="Y95" s="11">
        <v>94179</v>
      </c>
      <c r="Z95" s="8">
        <f t="shared" si="37"/>
        <v>181</v>
      </c>
      <c r="AA95" s="31">
        <f t="shared" si="38"/>
        <v>-0.13341719167954491</v>
      </c>
      <c r="AB95" s="9">
        <v>3.8105222619225915E-2</v>
      </c>
      <c r="AC95" s="97">
        <f t="shared" si="39"/>
        <v>92</v>
      </c>
      <c r="AD95" s="31">
        <f t="shared" si="40"/>
        <v>-0.68435265033787396</v>
      </c>
      <c r="AE95" s="9">
        <v>0.89059664686632445</v>
      </c>
      <c r="AF95" s="8">
        <f t="shared" si="41"/>
        <v>236</v>
      </c>
      <c r="AG95" s="31">
        <f t="shared" si="42"/>
        <v>-6.6507209864793207E-2</v>
      </c>
      <c r="AH95" s="12">
        <v>2.581</v>
      </c>
      <c r="AI95" s="97">
        <f t="shared" si="43"/>
        <v>246</v>
      </c>
      <c r="AJ95" s="31">
        <f t="shared" si="44"/>
        <v>-0.20968962623743162</v>
      </c>
      <c r="AK95" s="11">
        <v>143328.75450067074</v>
      </c>
      <c r="AL95" s="36">
        <v>1</v>
      </c>
    </row>
    <row r="96" spans="1:38" x14ac:dyDescent="0.3">
      <c r="A96" t="s">
        <v>231</v>
      </c>
      <c r="B96" s="3" t="s">
        <v>232</v>
      </c>
      <c r="C96" s="4" t="s">
        <v>40</v>
      </c>
      <c r="D96" s="5" t="s">
        <v>33</v>
      </c>
      <c r="E96" s="34">
        <f t="shared" si="45"/>
        <v>2.4972451421260446</v>
      </c>
      <c r="F96" s="6">
        <f t="shared" si="23"/>
        <v>24.675532580259901</v>
      </c>
      <c r="G96" s="7">
        <f t="shared" si="24"/>
        <v>374</v>
      </c>
      <c r="H96" s="97">
        <f t="shared" si="25"/>
        <v>348</v>
      </c>
      <c r="I96" s="31">
        <f t="shared" si="26"/>
        <v>0.16481871073263329</v>
      </c>
      <c r="J96" s="9">
        <v>3.7988826815642529E-2</v>
      </c>
      <c r="K96" s="8">
        <f t="shared" si="27"/>
        <v>470</v>
      </c>
      <c r="L96" s="31">
        <f t="shared" si="28"/>
        <v>0.8145736391917926</v>
      </c>
      <c r="M96" s="9">
        <v>2.1524663677130046E-2</v>
      </c>
      <c r="N96" s="8">
        <f t="shared" si="29"/>
        <v>152</v>
      </c>
      <c r="O96" s="31">
        <f t="shared" si="30"/>
        <v>-0.22656939210281818</v>
      </c>
      <c r="P96" s="9">
        <v>7.1494042163153068E-2</v>
      </c>
      <c r="Q96" s="8">
        <f t="shared" si="31"/>
        <v>409</v>
      </c>
      <c r="R96" s="31">
        <f t="shared" si="32"/>
        <v>0.51183082356515197</v>
      </c>
      <c r="S96" s="10">
        <v>0</v>
      </c>
      <c r="T96" s="8">
        <f t="shared" si="33"/>
        <v>498</v>
      </c>
      <c r="U96" s="31">
        <f t="shared" si="34"/>
        <v>0.81802636713991539</v>
      </c>
      <c r="V96" s="16">
        <v>2.3783783783783784E-2</v>
      </c>
      <c r="W96" s="97">
        <f t="shared" si="35"/>
        <v>424</v>
      </c>
      <c r="X96" s="31">
        <f t="shared" si="36"/>
        <v>0.52538723952827093</v>
      </c>
      <c r="Y96" s="11">
        <v>137688</v>
      </c>
      <c r="Z96" s="8">
        <f t="shared" si="37"/>
        <v>368</v>
      </c>
      <c r="AA96" s="31">
        <f t="shared" si="38"/>
        <v>0.44321706298781194</v>
      </c>
      <c r="AB96" s="9">
        <v>3.1228784792939578E-2</v>
      </c>
      <c r="AC96" s="97">
        <f t="shared" si="39"/>
        <v>309</v>
      </c>
      <c r="AD96" s="31">
        <f t="shared" si="40"/>
        <v>0.33783076497224113</v>
      </c>
      <c r="AE96" s="9">
        <v>0.94867807153965789</v>
      </c>
      <c r="AF96" s="8">
        <f t="shared" si="41"/>
        <v>122</v>
      </c>
      <c r="AG96" s="31">
        <f t="shared" si="42"/>
        <v>-0.44423363921200687</v>
      </c>
      <c r="AH96" s="12">
        <v>3.0140000000000007</v>
      </c>
      <c r="AI96" s="97">
        <f t="shared" si="43"/>
        <v>306</v>
      </c>
      <c r="AJ96" s="31">
        <f t="shared" si="44"/>
        <v>-0.18506960657053234</v>
      </c>
      <c r="AK96" s="11">
        <v>165275.49192680302</v>
      </c>
      <c r="AL96" s="36"/>
    </row>
    <row r="97" spans="1:38" x14ac:dyDescent="0.3">
      <c r="A97" t="s">
        <v>233</v>
      </c>
      <c r="B97" s="3" t="s">
        <v>234</v>
      </c>
      <c r="C97" s="4" t="s">
        <v>40</v>
      </c>
      <c r="D97" s="5" t="s">
        <v>33</v>
      </c>
      <c r="E97" s="34">
        <f t="shared" si="45"/>
        <v>4.0815414316359915</v>
      </c>
      <c r="F97" s="6">
        <f t="shared" si="23"/>
        <v>20.739755557090263</v>
      </c>
      <c r="G97" s="7">
        <f t="shared" si="24"/>
        <v>463</v>
      </c>
      <c r="H97" s="97">
        <f t="shared" si="25"/>
        <v>210</v>
      </c>
      <c r="I97" s="31">
        <f t="shared" si="26"/>
        <v>-0.28021647678901446</v>
      </c>
      <c r="J97" s="9">
        <v>4.1443749529048723E-3</v>
      </c>
      <c r="K97" s="8">
        <f t="shared" si="27"/>
        <v>404</v>
      </c>
      <c r="L97" s="31">
        <f t="shared" si="28"/>
        <v>0.60480695848754473</v>
      </c>
      <c r="M97" s="9">
        <v>2.9012345679012345E-2</v>
      </c>
      <c r="N97" s="8">
        <f t="shared" si="29"/>
        <v>519</v>
      </c>
      <c r="O97" s="31">
        <f t="shared" si="30"/>
        <v>0.88093994985041812</v>
      </c>
      <c r="P97" s="9">
        <v>2.9667302394575123E-3</v>
      </c>
      <c r="Q97" s="8">
        <f t="shared" si="31"/>
        <v>182</v>
      </c>
      <c r="R97" s="31">
        <f t="shared" si="32"/>
        <v>0.13007497244525806</v>
      </c>
      <c r="S97" s="10">
        <v>0.75041272699984984</v>
      </c>
      <c r="T97" s="8">
        <f t="shared" si="33"/>
        <v>459</v>
      </c>
      <c r="U97" s="31">
        <f t="shared" si="34"/>
        <v>0.74274906262796236</v>
      </c>
      <c r="V97" s="16">
        <v>2.8356007211932471E-2</v>
      </c>
      <c r="W97" s="97">
        <f t="shared" si="35"/>
        <v>468</v>
      </c>
      <c r="X97" s="31">
        <f t="shared" si="36"/>
        <v>0.95831886023106005</v>
      </c>
      <c r="Y97" s="11">
        <v>156601</v>
      </c>
      <c r="Z97" s="8">
        <f t="shared" si="37"/>
        <v>448</v>
      </c>
      <c r="AA97" s="31">
        <f t="shared" si="38"/>
        <v>0.6765094358051662</v>
      </c>
      <c r="AB97" s="9">
        <v>2.8446743171165346E-2</v>
      </c>
      <c r="AC97" s="97">
        <f t="shared" si="39"/>
        <v>423</v>
      </c>
      <c r="AD97" s="31">
        <f t="shared" si="40"/>
        <v>0.65638821061370489</v>
      </c>
      <c r="AE97" s="9">
        <v>0.96677880571909169</v>
      </c>
      <c r="AF97" s="8">
        <f t="shared" si="41"/>
        <v>259</v>
      </c>
      <c r="AG97" s="31">
        <f t="shared" si="42"/>
        <v>-1.0967757974633634E-2</v>
      </c>
      <c r="AH97" s="12">
        <v>2.5173333333333336</v>
      </c>
      <c r="AI97" s="97">
        <f t="shared" si="43"/>
        <v>338</v>
      </c>
      <c r="AJ97" s="31">
        <f t="shared" si="44"/>
        <v>-0.16737896347420639</v>
      </c>
      <c r="AK97" s="11">
        <v>181045.25589073991</v>
      </c>
      <c r="AL97" s="36"/>
    </row>
    <row r="98" spans="1:38" x14ac:dyDescent="0.3">
      <c r="A98" t="s">
        <v>235</v>
      </c>
      <c r="B98" s="3" t="s">
        <v>236</v>
      </c>
      <c r="C98" s="4" t="s">
        <v>47</v>
      </c>
      <c r="D98" s="5" t="s">
        <v>44</v>
      </c>
      <c r="E98" s="34">
        <f t="shared" si="45"/>
        <v>2.9845303317275969</v>
      </c>
      <c r="F98" s="6">
        <f t="shared" si="23"/>
        <v>23.464997741755752</v>
      </c>
      <c r="G98" s="7">
        <f t="shared" si="24"/>
        <v>394</v>
      </c>
      <c r="H98" s="97">
        <f t="shared" si="25"/>
        <v>176</v>
      </c>
      <c r="I98" s="31">
        <f t="shared" si="26"/>
        <v>-0.38548263019220075</v>
      </c>
      <c r="J98" s="9">
        <v>-3.8610038610038533E-3</v>
      </c>
      <c r="K98" s="8">
        <f t="shared" si="27"/>
        <v>267</v>
      </c>
      <c r="L98" s="31">
        <f t="shared" si="28"/>
        <v>0.18263441625492657</v>
      </c>
      <c r="M98" s="9">
        <v>4.4081916001388409E-2</v>
      </c>
      <c r="N98" s="8">
        <f t="shared" si="29"/>
        <v>307</v>
      </c>
      <c r="O98" s="31">
        <f t="shared" si="30"/>
        <v>0.3527484896038055</v>
      </c>
      <c r="P98" s="9">
        <v>3.5648658581403897E-2</v>
      </c>
      <c r="Q98" s="8">
        <f t="shared" si="31"/>
        <v>208</v>
      </c>
      <c r="R98" s="31">
        <f t="shared" si="32"/>
        <v>0.21307122337583398</v>
      </c>
      <c r="S98" s="10">
        <v>0.5872680291284943</v>
      </c>
      <c r="T98" s="8">
        <f t="shared" si="33"/>
        <v>196</v>
      </c>
      <c r="U98" s="31">
        <f t="shared" si="34"/>
        <v>-3.4467314303450167E-2</v>
      </c>
      <c r="V98" s="16">
        <v>7.5562890486856063E-2</v>
      </c>
      <c r="W98" s="97">
        <f t="shared" si="35"/>
        <v>517</v>
      </c>
      <c r="X98" s="31">
        <f t="shared" si="36"/>
        <v>1.5317535363916677</v>
      </c>
      <c r="Y98" s="11">
        <v>181652</v>
      </c>
      <c r="Z98" s="8">
        <f t="shared" si="37"/>
        <v>388</v>
      </c>
      <c r="AA98" s="31">
        <f t="shared" si="38"/>
        <v>0.5139982820964254</v>
      </c>
      <c r="AB98" s="9">
        <v>3.0384709629992648E-2</v>
      </c>
      <c r="AC98" s="97">
        <f t="shared" si="39"/>
        <v>329</v>
      </c>
      <c r="AD98" s="31">
        <f t="shared" si="40"/>
        <v>0.39308837366770338</v>
      </c>
      <c r="AE98" s="9">
        <v>0.95181786092481468</v>
      </c>
      <c r="AF98" s="8">
        <f t="shared" si="41"/>
        <v>379</v>
      </c>
      <c r="AG98" s="31">
        <f t="shared" si="42"/>
        <v>0.29086444653838234</v>
      </c>
      <c r="AH98" s="12">
        <v>2.1713333333333331</v>
      </c>
      <c r="AI98" s="97">
        <f t="shared" si="43"/>
        <v>472</v>
      </c>
      <c r="AJ98" s="31">
        <f t="shared" si="44"/>
        <v>-3.0665269018664093E-2</v>
      </c>
      <c r="AK98" s="11">
        <v>302914.35247827106</v>
      </c>
      <c r="AL98" s="36"/>
    </row>
    <row r="99" spans="1:38" x14ac:dyDescent="0.3">
      <c r="A99" t="s">
        <v>237</v>
      </c>
      <c r="B99" s="3" t="s">
        <v>238</v>
      </c>
      <c r="C99" s="4" t="s">
        <v>72</v>
      </c>
      <c r="D99" s="5" t="s">
        <v>37</v>
      </c>
      <c r="E99" s="34">
        <f t="shared" si="45"/>
        <v>-0.82832378218484437</v>
      </c>
      <c r="F99" s="6">
        <f t="shared" si="23"/>
        <v>32.937054019105375</v>
      </c>
      <c r="G99" s="7">
        <f t="shared" si="24"/>
        <v>194</v>
      </c>
      <c r="H99" s="97">
        <f t="shared" si="25"/>
        <v>280</v>
      </c>
      <c r="I99" s="31">
        <f t="shared" si="26"/>
        <v>-6.4421471268479774E-2</v>
      </c>
      <c r="J99" s="9">
        <v>2.0555355210962967E-2</v>
      </c>
      <c r="K99" s="8">
        <f t="shared" si="27"/>
        <v>233</v>
      </c>
      <c r="L99" s="31">
        <f t="shared" si="28"/>
        <v>2.4556929334996615E-2</v>
      </c>
      <c r="M99" s="9">
        <v>4.9724537364034468E-2</v>
      </c>
      <c r="N99" s="8">
        <f t="shared" si="29"/>
        <v>135</v>
      </c>
      <c r="O99" s="31">
        <f t="shared" si="30"/>
        <v>-0.32823170098352095</v>
      </c>
      <c r="P99" s="9">
        <v>7.7784413257688867E-2</v>
      </c>
      <c r="Q99" s="8">
        <f t="shared" si="31"/>
        <v>179</v>
      </c>
      <c r="R99" s="31">
        <f t="shared" si="32"/>
        <v>0.1163533451746165</v>
      </c>
      <c r="S99" s="10">
        <v>0.77738515901060068</v>
      </c>
      <c r="T99" s="8">
        <f t="shared" si="33"/>
        <v>84</v>
      </c>
      <c r="U99" s="31">
        <f t="shared" si="34"/>
        <v>-0.74079986801109399</v>
      </c>
      <c r="V99" s="16">
        <v>0.1184644033806045</v>
      </c>
      <c r="W99" s="97">
        <f t="shared" si="35"/>
        <v>103</v>
      </c>
      <c r="X99" s="31">
        <f t="shared" si="36"/>
        <v>-0.82010463025913671</v>
      </c>
      <c r="Y99" s="11">
        <v>78909</v>
      </c>
      <c r="Z99" s="8">
        <f t="shared" si="37"/>
        <v>464</v>
      </c>
      <c r="AA99" s="31">
        <f t="shared" si="38"/>
        <v>0.7375520938703034</v>
      </c>
      <c r="AB99" s="9">
        <v>2.7718801604151924E-2</v>
      </c>
      <c r="AC99" s="97">
        <f t="shared" si="39"/>
        <v>337</v>
      </c>
      <c r="AD99" s="31">
        <f t="shared" si="40"/>
        <v>0.42371921376170513</v>
      </c>
      <c r="AE99" s="9">
        <v>0.95355833411676227</v>
      </c>
      <c r="AF99" s="8">
        <f t="shared" si="41"/>
        <v>93</v>
      </c>
      <c r="AG99" s="31">
        <f t="shared" si="42"/>
        <v>-0.56607149440560312</v>
      </c>
      <c r="AH99" s="12">
        <v>3.1536666666666666</v>
      </c>
      <c r="AI99" s="97">
        <f t="shared" si="43"/>
        <v>113</v>
      </c>
      <c r="AJ99" s="31">
        <f t="shared" si="44"/>
        <v>-0.2613129066117848</v>
      </c>
      <c r="AK99" s="11">
        <v>97310.814840989406</v>
      </c>
      <c r="AL99" s="36"/>
    </row>
    <row r="100" spans="1:38" x14ac:dyDescent="0.3">
      <c r="A100" t="s">
        <v>239</v>
      </c>
      <c r="B100" s="3" t="s">
        <v>240</v>
      </c>
      <c r="C100" s="4" t="s">
        <v>32</v>
      </c>
      <c r="D100" s="5" t="s">
        <v>33</v>
      </c>
      <c r="E100" s="34">
        <f t="shared" si="45"/>
        <v>5.653644000060515</v>
      </c>
      <c r="F100" s="6">
        <f t="shared" si="23"/>
        <v>16.834270700602275</v>
      </c>
      <c r="G100" s="7">
        <f t="shared" si="24"/>
        <v>529</v>
      </c>
      <c r="H100" s="97">
        <f t="shared" si="25"/>
        <v>138</v>
      </c>
      <c r="I100" s="31">
        <f t="shared" si="26"/>
        <v>-0.50580670628865732</v>
      </c>
      <c r="J100" s="9">
        <v>-1.3011521652761204E-2</v>
      </c>
      <c r="K100" s="8">
        <f t="shared" si="27"/>
        <v>471</v>
      </c>
      <c r="L100" s="31">
        <f t="shared" si="28"/>
        <v>0.82054608769910187</v>
      </c>
      <c r="M100" s="9">
        <v>2.1311475409836064E-2</v>
      </c>
      <c r="N100" s="8">
        <f t="shared" si="29"/>
        <v>525</v>
      </c>
      <c r="O100" s="31">
        <f t="shared" si="30"/>
        <v>0.9288869853172832</v>
      </c>
      <c r="P100" s="9">
        <v>0</v>
      </c>
      <c r="Q100" s="8">
        <f t="shared" si="31"/>
        <v>409</v>
      </c>
      <c r="R100" s="31">
        <f t="shared" si="32"/>
        <v>0.51183082356515197</v>
      </c>
      <c r="S100" s="10">
        <v>0</v>
      </c>
      <c r="T100" s="8">
        <f t="shared" si="33"/>
        <v>472</v>
      </c>
      <c r="U100" s="31">
        <f t="shared" si="34"/>
        <v>0.76671513091544019</v>
      </c>
      <c r="V100" s="16">
        <v>2.6900346443855715E-2</v>
      </c>
      <c r="W100" s="97">
        <f t="shared" si="35"/>
        <v>524</v>
      </c>
      <c r="X100" s="31">
        <f t="shared" si="36"/>
        <v>1.6763540253664213</v>
      </c>
      <c r="Y100" s="11">
        <v>187969</v>
      </c>
      <c r="Z100" s="8">
        <f t="shared" si="37"/>
        <v>425</v>
      </c>
      <c r="AA100" s="31">
        <f t="shared" si="38"/>
        <v>0.61782424742148923</v>
      </c>
      <c r="AB100" s="9">
        <v>2.9146571608303629E-2</v>
      </c>
      <c r="AC100" s="97">
        <f t="shared" si="39"/>
        <v>500</v>
      </c>
      <c r="AD100" s="31">
        <f t="shared" si="40"/>
        <v>0.87440397181442275</v>
      </c>
      <c r="AE100" s="9">
        <v>0.97916666666666663</v>
      </c>
      <c r="AF100" s="8">
        <f t="shared" si="41"/>
        <v>499</v>
      </c>
      <c r="AG100" s="31">
        <f t="shared" si="42"/>
        <v>0.76629378601697584</v>
      </c>
      <c r="AH100" s="12">
        <v>1.6263333333333334</v>
      </c>
      <c r="AI100" s="97">
        <f t="shared" si="43"/>
        <v>502</v>
      </c>
      <c r="AJ100" s="31">
        <f t="shared" si="44"/>
        <v>2.948209521380395E-2</v>
      </c>
      <c r="AK100" s="11">
        <v>356530.81694676459</v>
      </c>
      <c r="AL100" s="36"/>
    </row>
    <row r="101" spans="1:38" x14ac:dyDescent="0.3">
      <c r="A101" t="s">
        <v>241</v>
      </c>
      <c r="B101" s="3" t="s">
        <v>242</v>
      </c>
      <c r="C101" s="4" t="s">
        <v>162</v>
      </c>
      <c r="D101" s="5" t="s">
        <v>37</v>
      </c>
      <c r="E101" s="34">
        <f t="shared" si="45"/>
        <v>-9.8315487260572478</v>
      </c>
      <c r="F101" s="6">
        <f t="shared" si="23"/>
        <v>55.303252881744498</v>
      </c>
      <c r="G101" s="7">
        <f t="shared" si="24"/>
        <v>22</v>
      </c>
      <c r="H101" s="97">
        <f t="shared" si="25"/>
        <v>18</v>
      </c>
      <c r="I101" s="31">
        <f t="shared" si="26"/>
        <v>-1.650166306641724</v>
      </c>
      <c r="J101" s="9">
        <v>-0.10003885003885005</v>
      </c>
      <c r="K101" s="8">
        <f t="shared" si="27"/>
        <v>10</v>
      </c>
      <c r="L101" s="31">
        <f t="shared" si="28"/>
        <v>-2.899641930682118</v>
      </c>
      <c r="M101" s="9">
        <v>0.1541046567450792</v>
      </c>
      <c r="N101" s="8">
        <f t="shared" si="29"/>
        <v>18</v>
      </c>
      <c r="O101" s="31">
        <f t="shared" si="30"/>
        <v>-2.5565833787127064</v>
      </c>
      <c r="P101" s="9">
        <v>0.21566401816118047</v>
      </c>
      <c r="Q101" s="8">
        <f t="shared" si="31"/>
        <v>108</v>
      </c>
      <c r="R101" s="31">
        <f t="shared" si="32"/>
        <v>-0.25680611371449286</v>
      </c>
      <c r="S101" s="10">
        <v>1.5109000647528599</v>
      </c>
      <c r="T101" s="8">
        <f t="shared" si="33"/>
        <v>38</v>
      </c>
      <c r="U101" s="31">
        <f t="shared" si="34"/>
        <v>-1.6336133634954946</v>
      </c>
      <c r="V101" s="16">
        <v>0.17269247128881327</v>
      </c>
      <c r="W101" s="97">
        <f t="shared" si="35"/>
        <v>23</v>
      </c>
      <c r="X101" s="31">
        <f t="shared" si="36"/>
        <v>-1.3615839031256558</v>
      </c>
      <c r="Y101" s="11">
        <v>55254</v>
      </c>
      <c r="Z101" s="8">
        <f t="shared" si="37"/>
        <v>13</v>
      </c>
      <c r="AA101" s="31">
        <f t="shared" si="38"/>
        <v>-2.6686541135723791</v>
      </c>
      <c r="AB101" s="9">
        <v>6.8338249754178959E-2</v>
      </c>
      <c r="AC101" s="97">
        <f t="shared" si="39"/>
        <v>187</v>
      </c>
      <c r="AD101" s="31">
        <f t="shared" si="40"/>
        <v>-0.11056151067178245</v>
      </c>
      <c r="AE101" s="9">
        <v>0.92320000000000002</v>
      </c>
      <c r="AF101" s="8">
        <f t="shared" si="41"/>
        <v>210</v>
      </c>
      <c r="AG101" s="31">
        <f t="shared" si="42"/>
        <v>-0.12233744422558225</v>
      </c>
      <c r="AH101" s="12">
        <v>2.645</v>
      </c>
      <c r="AI101" s="97">
        <f t="shared" si="43"/>
        <v>23</v>
      </c>
      <c r="AJ101" s="31">
        <f t="shared" si="44"/>
        <v>-0.30283968950952056</v>
      </c>
      <c r="AK101" s="11">
        <v>60293.078350960503</v>
      </c>
      <c r="AL101" s="36"/>
    </row>
    <row r="102" spans="1:38" x14ac:dyDescent="0.3">
      <c r="A102" t="s">
        <v>243</v>
      </c>
      <c r="B102" s="3" t="s">
        <v>244</v>
      </c>
      <c r="C102" s="4" t="s">
        <v>36</v>
      </c>
      <c r="D102" s="5" t="s">
        <v>37</v>
      </c>
      <c r="E102" s="34">
        <f t="shared" si="45"/>
        <v>-3.3591169798080736</v>
      </c>
      <c r="F102" s="6">
        <f t="shared" si="23"/>
        <v>39.224159394249902</v>
      </c>
      <c r="G102" s="7">
        <f t="shared" si="24"/>
        <v>115</v>
      </c>
      <c r="H102" s="97">
        <f t="shared" si="25"/>
        <v>65</v>
      </c>
      <c r="I102" s="31">
        <f t="shared" si="26"/>
        <v>-0.83439090650694736</v>
      </c>
      <c r="J102" s="9">
        <v>-3.8000000000000034E-2</v>
      </c>
      <c r="K102" s="8">
        <f t="shared" si="27"/>
        <v>137</v>
      </c>
      <c r="L102" s="31">
        <f t="shared" si="28"/>
        <v>-0.42835819139522624</v>
      </c>
      <c r="M102" s="9">
        <v>6.589147286821706E-2</v>
      </c>
      <c r="N102" s="8">
        <f t="shared" si="29"/>
        <v>389</v>
      </c>
      <c r="O102" s="31">
        <f t="shared" si="30"/>
        <v>0.58057716332199949</v>
      </c>
      <c r="P102" s="9">
        <v>2.1551724137931036E-2</v>
      </c>
      <c r="Q102" s="8">
        <f t="shared" si="31"/>
        <v>77</v>
      </c>
      <c r="R102" s="31">
        <f t="shared" si="32"/>
        <v>-0.54581542841482866</v>
      </c>
      <c r="S102" s="10">
        <v>2.0790020790020791</v>
      </c>
      <c r="T102" s="8">
        <f t="shared" si="33"/>
        <v>61</v>
      </c>
      <c r="U102" s="31">
        <f t="shared" si="34"/>
        <v>-1.0344199976720381</v>
      </c>
      <c r="V102" s="16">
        <v>0.13629842180774748</v>
      </c>
      <c r="W102" s="97">
        <f t="shared" si="35"/>
        <v>137</v>
      </c>
      <c r="X102" s="31">
        <f t="shared" si="36"/>
        <v>-0.692122782252512</v>
      </c>
      <c r="Y102" s="11">
        <v>84500</v>
      </c>
      <c r="Z102" s="8">
        <f t="shared" si="37"/>
        <v>54</v>
      </c>
      <c r="AA102" s="31">
        <f t="shared" si="38"/>
        <v>-1.1798155201669891</v>
      </c>
      <c r="AB102" s="9">
        <v>5.0583657587548639E-2</v>
      </c>
      <c r="AC102" s="97">
        <f t="shared" si="39"/>
        <v>146</v>
      </c>
      <c r="AD102" s="31">
        <f t="shared" si="40"/>
        <v>-0.27682215147196282</v>
      </c>
      <c r="AE102" s="9">
        <v>0.91375291375291379</v>
      </c>
      <c r="AF102" s="8">
        <f t="shared" si="41"/>
        <v>476</v>
      </c>
      <c r="AG102" s="31">
        <f t="shared" si="42"/>
        <v>0.64707297305904121</v>
      </c>
      <c r="AH102" s="12">
        <v>1.7629999999999999</v>
      </c>
      <c r="AI102" s="97">
        <f t="shared" si="43"/>
        <v>200</v>
      </c>
      <c r="AJ102" s="31">
        <f t="shared" si="44"/>
        <v>-0.22711692776383668</v>
      </c>
      <c r="AK102" s="11">
        <v>127793.73804573805</v>
      </c>
      <c r="AL102" s="36"/>
    </row>
    <row r="103" spans="1:38" x14ac:dyDescent="0.3">
      <c r="A103" t="s">
        <v>245</v>
      </c>
      <c r="B103" s="3" t="s">
        <v>246</v>
      </c>
      <c r="C103" s="4" t="s">
        <v>199</v>
      </c>
      <c r="D103" s="5" t="s">
        <v>33</v>
      </c>
      <c r="E103" s="34">
        <f t="shared" si="45"/>
        <v>6.1329147228660617</v>
      </c>
      <c r="F103" s="6">
        <f t="shared" si="23"/>
        <v>15.643645745418263</v>
      </c>
      <c r="G103" s="7">
        <f t="shared" si="24"/>
        <v>542</v>
      </c>
      <c r="H103" s="97">
        <f t="shared" si="25"/>
        <v>227</v>
      </c>
      <c r="I103" s="31">
        <f t="shared" si="26"/>
        <v>-0.20944774527901966</v>
      </c>
      <c r="J103" s="9">
        <v>9.5262615859939004E-3</v>
      </c>
      <c r="K103" s="8">
        <f t="shared" si="27"/>
        <v>376</v>
      </c>
      <c r="L103" s="31">
        <f t="shared" si="28"/>
        <v>0.54521718804544628</v>
      </c>
      <c r="M103" s="9">
        <v>3.113941967445152E-2</v>
      </c>
      <c r="N103" s="8">
        <f t="shared" si="29"/>
        <v>525</v>
      </c>
      <c r="O103" s="31">
        <f t="shared" si="30"/>
        <v>0.9288869853172832</v>
      </c>
      <c r="P103" s="9">
        <v>0</v>
      </c>
      <c r="Q103" s="8">
        <f t="shared" si="31"/>
        <v>409</v>
      </c>
      <c r="R103" s="31">
        <f t="shared" si="32"/>
        <v>0.51183082356515197</v>
      </c>
      <c r="S103" s="10">
        <v>0</v>
      </c>
      <c r="T103" s="8">
        <f t="shared" si="33"/>
        <v>382</v>
      </c>
      <c r="U103" s="31">
        <f t="shared" si="34"/>
        <v>0.56575827740950246</v>
      </c>
      <c r="V103" s="16">
        <v>3.9106145251396648E-2</v>
      </c>
      <c r="W103" s="97">
        <f t="shared" si="35"/>
        <v>531</v>
      </c>
      <c r="X103" s="31">
        <f t="shared" si="36"/>
        <v>1.9124028210459625</v>
      </c>
      <c r="Y103" s="11">
        <v>198281</v>
      </c>
      <c r="Z103" s="8">
        <f t="shared" si="37"/>
        <v>513</v>
      </c>
      <c r="AA103" s="31">
        <f t="shared" si="38"/>
        <v>0.9079782111595841</v>
      </c>
      <c r="AB103" s="9">
        <v>2.5686448184233834E-2</v>
      </c>
      <c r="AC103" s="97">
        <f t="shared" si="39"/>
        <v>525</v>
      </c>
      <c r="AD103" s="31">
        <f t="shared" si="40"/>
        <v>0.97522296679628662</v>
      </c>
      <c r="AE103" s="9">
        <v>0.98489529694473055</v>
      </c>
      <c r="AF103" s="8">
        <f t="shared" si="41"/>
        <v>497</v>
      </c>
      <c r="AG103" s="31">
        <f t="shared" si="42"/>
        <v>0.7441943182491636</v>
      </c>
      <c r="AH103" s="12">
        <v>1.6516666666666666</v>
      </c>
      <c r="AI103" s="97">
        <f t="shared" si="43"/>
        <v>524</v>
      </c>
      <c r="AJ103" s="31">
        <f t="shared" si="44"/>
        <v>0.24337478927357414</v>
      </c>
      <c r="AK103" s="11">
        <v>547198.69038510579</v>
      </c>
      <c r="AL103" s="36"/>
    </row>
    <row r="104" spans="1:38" x14ac:dyDescent="0.3">
      <c r="A104" t="s">
        <v>247</v>
      </c>
      <c r="B104" s="3" t="s">
        <v>248</v>
      </c>
      <c r="C104" s="4" t="s">
        <v>115</v>
      </c>
      <c r="D104" s="5" t="s">
        <v>33</v>
      </c>
      <c r="E104" s="34">
        <f t="shared" si="45"/>
        <v>4.223195773916661</v>
      </c>
      <c r="F104" s="6">
        <f t="shared" si="23"/>
        <v>20.387851743850305</v>
      </c>
      <c r="G104" s="7">
        <f t="shared" si="24"/>
        <v>467</v>
      </c>
      <c r="H104" s="97">
        <f t="shared" si="25"/>
        <v>362</v>
      </c>
      <c r="I104" s="31">
        <f t="shared" si="26"/>
        <v>0.20417006738369292</v>
      </c>
      <c r="J104" s="9">
        <v>4.0981455563330993E-2</v>
      </c>
      <c r="K104" s="8">
        <f t="shared" si="27"/>
        <v>382</v>
      </c>
      <c r="L104" s="31">
        <f t="shared" si="28"/>
        <v>0.56110484784181625</v>
      </c>
      <c r="M104" s="9">
        <v>3.0572305088331746E-2</v>
      </c>
      <c r="N104" s="8">
        <f t="shared" si="29"/>
        <v>350</v>
      </c>
      <c r="O104" s="31">
        <f t="shared" si="30"/>
        <v>0.5003336347104278</v>
      </c>
      <c r="P104" s="9">
        <v>2.6516804888694893E-2</v>
      </c>
      <c r="Q104" s="8">
        <f t="shared" si="31"/>
        <v>268</v>
      </c>
      <c r="R104" s="31">
        <f t="shared" si="32"/>
        <v>0.31946282958080952</v>
      </c>
      <c r="S104" s="10">
        <v>0.37813537246334189</v>
      </c>
      <c r="T104" s="8">
        <f t="shared" si="33"/>
        <v>463</v>
      </c>
      <c r="U104" s="31">
        <f t="shared" si="34"/>
        <v>0.75038574557788706</v>
      </c>
      <c r="V104" s="16">
        <v>2.7892167268095947E-2</v>
      </c>
      <c r="W104" s="97">
        <f t="shared" si="35"/>
        <v>458</v>
      </c>
      <c r="X104" s="31">
        <f t="shared" si="36"/>
        <v>0.87453893468925237</v>
      </c>
      <c r="Y104" s="11">
        <v>152941</v>
      </c>
      <c r="Z104" s="8">
        <f t="shared" si="37"/>
        <v>485</v>
      </c>
      <c r="AA104" s="31">
        <f t="shared" si="38"/>
        <v>0.79659092269718035</v>
      </c>
      <c r="AB104" s="9">
        <v>2.7014755959137344E-2</v>
      </c>
      <c r="AC104" s="97">
        <f t="shared" si="39"/>
        <v>455</v>
      </c>
      <c r="AD104" s="31">
        <f t="shared" si="40"/>
        <v>0.76537206483952858</v>
      </c>
      <c r="AE104" s="9">
        <v>0.97297137099164244</v>
      </c>
      <c r="AF104" s="8">
        <f t="shared" si="41"/>
        <v>355</v>
      </c>
      <c r="AG104" s="31">
        <f t="shared" si="42"/>
        <v>0.22718308547060703</v>
      </c>
      <c r="AH104" s="12">
        <v>2.2443333333333335</v>
      </c>
      <c r="AI104" s="97">
        <f t="shared" si="43"/>
        <v>391</v>
      </c>
      <c r="AJ104" s="31">
        <f t="shared" si="44"/>
        <v>-0.1264114334098155</v>
      </c>
      <c r="AK104" s="11">
        <v>217564.46414016219</v>
      </c>
      <c r="AL104" s="36"/>
    </row>
    <row r="105" spans="1:38" x14ac:dyDescent="0.3">
      <c r="A105" t="s">
        <v>249</v>
      </c>
      <c r="B105" s="3" t="s">
        <v>250</v>
      </c>
      <c r="C105" s="4" t="s">
        <v>47</v>
      </c>
      <c r="D105" s="5" t="s">
        <v>44</v>
      </c>
      <c r="E105" s="34">
        <f t="shared" si="45"/>
        <v>4.4582594169912948</v>
      </c>
      <c r="F105" s="6">
        <f t="shared" si="23"/>
        <v>19.803896525674631</v>
      </c>
      <c r="G105" s="7">
        <f t="shared" si="24"/>
        <v>480</v>
      </c>
      <c r="H105" s="97">
        <f t="shared" si="25"/>
        <v>409</v>
      </c>
      <c r="I105" s="31">
        <f t="shared" si="26"/>
        <v>0.35318808046547212</v>
      </c>
      <c r="J105" s="9">
        <v>5.2314116691799084E-2</v>
      </c>
      <c r="K105" s="8">
        <f t="shared" si="27"/>
        <v>446</v>
      </c>
      <c r="L105" s="31">
        <f t="shared" si="28"/>
        <v>0.73865240754658268</v>
      </c>
      <c r="M105" s="9">
        <v>2.423469387755102E-2</v>
      </c>
      <c r="N105" s="8">
        <f t="shared" si="29"/>
        <v>433</v>
      </c>
      <c r="O105" s="31">
        <f t="shared" si="30"/>
        <v>0.68065363243907573</v>
      </c>
      <c r="P105" s="9">
        <v>1.5359477124183006E-2</v>
      </c>
      <c r="Q105" s="8">
        <f t="shared" si="31"/>
        <v>296</v>
      </c>
      <c r="R105" s="31">
        <f t="shared" si="32"/>
        <v>0.34360071536330983</v>
      </c>
      <c r="S105" s="10">
        <v>0.3306878306878307</v>
      </c>
      <c r="T105" s="8">
        <f t="shared" si="33"/>
        <v>474</v>
      </c>
      <c r="U105" s="31">
        <f t="shared" si="34"/>
        <v>0.7746489408543632</v>
      </c>
      <c r="V105" s="16">
        <v>2.6418459480548433E-2</v>
      </c>
      <c r="W105" s="97">
        <f t="shared" si="35"/>
        <v>483</v>
      </c>
      <c r="X105" s="31">
        <f t="shared" si="36"/>
        <v>1.0917486924669062</v>
      </c>
      <c r="Y105" s="11">
        <v>162430</v>
      </c>
      <c r="Z105" s="8">
        <f t="shared" si="37"/>
        <v>472</v>
      </c>
      <c r="AA105" s="31">
        <f t="shared" si="38"/>
        <v>0.76312203507230991</v>
      </c>
      <c r="AB105" s="9">
        <v>2.7413876758854924E-2</v>
      </c>
      <c r="AC105" s="97">
        <f t="shared" si="39"/>
        <v>356</v>
      </c>
      <c r="AD105" s="31">
        <f t="shared" si="40"/>
        <v>0.47070080768968275</v>
      </c>
      <c r="AE105" s="9">
        <v>0.95622787254586417</v>
      </c>
      <c r="AF105" s="8">
        <f t="shared" si="41"/>
        <v>376</v>
      </c>
      <c r="AG105" s="31">
        <f t="shared" si="42"/>
        <v>0.28010549512510491</v>
      </c>
      <c r="AH105" s="12">
        <v>2.1836666666666669</v>
      </c>
      <c r="AI105" s="97">
        <f t="shared" si="43"/>
        <v>465</v>
      </c>
      <c r="AJ105" s="31">
        <f t="shared" si="44"/>
        <v>-3.680761071457031E-2</v>
      </c>
      <c r="AK105" s="11">
        <v>297438.95634920633</v>
      </c>
      <c r="AL105" s="36"/>
    </row>
    <row r="106" spans="1:38" x14ac:dyDescent="0.3">
      <c r="A106" t="s">
        <v>251</v>
      </c>
      <c r="B106" s="3" t="s">
        <v>252</v>
      </c>
      <c r="C106" s="4" t="s">
        <v>32</v>
      </c>
      <c r="D106" s="5" t="s">
        <v>33</v>
      </c>
      <c r="E106" s="34">
        <f t="shared" si="45"/>
        <v>0.99177999232877778</v>
      </c>
      <c r="F106" s="6">
        <f t="shared" si="23"/>
        <v>28.41547389362843</v>
      </c>
      <c r="G106" s="7">
        <f t="shared" si="24"/>
        <v>282</v>
      </c>
      <c r="H106" s="97">
        <f t="shared" si="25"/>
        <v>550</v>
      </c>
      <c r="I106" s="31">
        <f t="shared" si="26"/>
        <v>2.2529258308461682</v>
      </c>
      <c r="J106" s="9">
        <v>0.19678714859437751</v>
      </c>
      <c r="K106" s="8">
        <f t="shared" si="27"/>
        <v>540</v>
      </c>
      <c r="L106" s="31">
        <f t="shared" si="28"/>
        <v>1.2412057531304936</v>
      </c>
      <c r="M106" s="9">
        <v>6.2959076600209865E-3</v>
      </c>
      <c r="N106" s="8">
        <f t="shared" si="29"/>
        <v>183</v>
      </c>
      <c r="O106" s="31">
        <f t="shared" si="30"/>
        <v>-0.10960784138672713</v>
      </c>
      <c r="P106" s="9">
        <v>6.4257028112449793E-2</v>
      </c>
      <c r="Q106" s="8">
        <f t="shared" si="31"/>
        <v>409</v>
      </c>
      <c r="R106" s="31">
        <f t="shared" si="32"/>
        <v>0.51183082356515197</v>
      </c>
      <c r="S106" s="10">
        <v>0</v>
      </c>
      <c r="T106" s="8">
        <f t="shared" si="33"/>
        <v>43</v>
      </c>
      <c r="U106" s="31">
        <f t="shared" si="34"/>
        <v>-1.4961157459325616</v>
      </c>
      <c r="V106" s="16">
        <v>0.16434108527131783</v>
      </c>
      <c r="W106" s="97">
        <f t="shared" si="35"/>
        <v>78</v>
      </c>
      <c r="X106" s="31">
        <f t="shared" si="36"/>
        <v>-0.94666725548335928</v>
      </c>
      <c r="Y106" s="11">
        <v>73380</v>
      </c>
      <c r="Z106" s="8">
        <f t="shared" si="37"/>
        <v>531</v>
      </c>
      <c r="AA106" s="31">
        <f t="shared" si="38"/>
        <v>0.99990881058634717</v>
      </c>
      <c r="AB106" s="9">
        <v>2.4590163934426229E-2</v>
      </c>
      <c r="AC106" s="97">
        <f t="shared" si="39"/>
        <v>129</v>
      </c>
      <c r="AD106" s="31">
        <f t="shared" si="40"/>
        <v>-0.38419803237294797</v>
      </c>
      <c r="AE106" s="9">
        <v>0.90765171503957787</v>
      </c>
      <c r="AF106" s="8">
        <f t="shared" si="41"/>
        <v>559</v>
      </c>
      <c r="AG106" s="31">
        <f t="shared" si="42"/>
        <v>1.7029041239133371</v>
      </c>
      <c r="AH106" s="12">
        <v>0.55266666666666664</v>
      </c>
      <c r="AI106" s="97">
        <f t="shared" si="43"/>
        <v>560</v>
      </c>
      <c r="AJ106" s="31">
        <f t="shared" si="44"/>
        <v>4.4694812255215002</v>
      </c>
      <c r="AK106" s="11">
        <v>4314427.5369127514</v>
      </c>
      <c r="AL106" s="36"/>
    </row>
    <row r="107" spans="1:38" x14ac:dyDescent="0.3">
      <c r="A107" t="s">
        <v>253</v>
      </c>
      <c r="B107" s="3" t="s">
        <v>254</v>
      </c>
      <c r="C107" s="4" t="s">
        <v>162</v>
      </c>
      <c r="D107" s="5" t="s">
        <v>37</v>
      </c>
      <c r="E107" s="34">
        <f t="shared" si="45"/>
        <v>-1.5366991588019661</v>
      </c>
      <c r="F107" s="6">
        <f t="shared" si="23"/>
        <v>34.696830614890494</v>
      </c>
      <c r="G107" s="7">
        <f t="shared" si="24"/>
        <v>163</v>
      </c>
      <c r="H107" s="97">
        <f t="shared" si="25"/>
        <v>206</v>
      </c>
      <c r="I107" s="31">
        <f t="shared" si="26"/>
        <v>-0.28826314815912857</v>
      </c>
      <c r="J107" s="9">
        <v>3.5324341682723137E-3</v>
      </c>
      <c r="K107" s="8">
        <f t="shared" si="27"/>
        <v>72</v>
      </c>
      <c r="L107" s="31">
        <f t="shared" si="28"/>
        <v>-0.96869289812859771</v>
      </c>
      <c r="M107" s="9">
        <v>8.5178875638841564E-2</v>
      </c>
      <c r="N107" s="8">
        <f t="shared" si="29"/>
        <v>464</v>
      </c>
      <c r="O107" s="31">
        <f t="shared" si="30"/>
        <v>0.74831072005939303</v>
      </c>
      <c r="P107" s="9">
        <v>1.11731843575419E-2</v>
      </c>
      <c r="Q107" s="8">
        <f t="shared" si="31"/>
        <v>409</v>
      </c>
      <c r="R107" s="31">
        <f t="shared" si="32"/>
        <v>0.51183082356515197</v>
      </c>
      <c r="S107" s="10">
        <v>0</v>
      </c>
      <c r="T107" s="8">
        <f t="shared" si="33"/>
        <v>413</v>
      </c>
      <c r="U107" s="31">
        <f t="shared" si="34"/>
        <v>0.61562364367199818</v>
      </c>
      <c r="V107" s="16">
        <v>3.6077402427025257E-2</v>
      </c>
      <c r="W107" s="97">
        <f t="shared" si="35"/>
        <v>96</v>
      </c>
      <c r="X107" s="31">
        <f t="shared" si="36"/>
        <v>-0.84043156301354249</v>
      </c>
      <c r="Y107" s="11">
        <v>78021</v>
      </c>
      <c r="Z107" s="8">
        <f t="shared" si="37"/>
        <v>241</v>
      </c>
      <c r="AA107" s="31">
        <f t="shared" si="38"/>
        <v>9.6593217194916481E-2</v>
      </c>
      <c r="AB107" s="9">
        <v>3.5362318840579707E-2</v>
      </c>
      <c r="AC107" s="97">
        <f t="shared" si="39"/>
        <v>30</v>
      </c>
      <c r="AD107" s="31">
        <f t="shared" si="40"/>
        <v>-2.1174442165485177</v>
      </c>
      <c r="AE107" s="9">
        <v>0.80916703393565448</v>
      </c>
      <c r="AF107" s="8">
        <f t="shared" si="41"/>
        <v>78</v>
      </c>
      <c r="AG107" s="31">
        <f t="shared" si="42"/>
        <v>-0.66348362206635525</v>
      </c>
      <c r="AH107" s="12">
        <v>3.2653333333333339</v>
      </c>
      <c r="AI107" s="97">
        <f t="shared" si="43"/>
        <v>58</v>
      </c>
      <c r="AJ107" s="31">
        <f t="shared" si="44"/>
        <v>-0.28428746657137982</v>
      </c>
      <c r="AK107" s="11">
        <v>76830.8704</v>
      </c>
      <c r="AL107" s="36"/>
    </row>
    <row r="108" spans="1:38" x14ac:dyDescent="0.3">
      <c r="A108" t="s">
        <v>255</v>
      </c>
      <c r="B108" s="3" t="s">
        <v>256</v>
      </c>
      <c r="C108" s="4" t="s">
        <v>89</v>
      </c>
      <c r="D108" s="5" t="s">
        <v>37</v>
      </c>
      <c r="E108" s="34">
        <f t="shared" si="45"/>
        <v>0.29683689671706764</v>
      </c>
      <c r="F108" s="6">
        <f t="shared" si="23"/>
        <v>30.141881438876787</v>
      </c>
      <c r="G108" s="7">
        <f t="shared" si="24"/>
        <v>241</v>
      </c>
      <c r="H108" s="97">
        <f t="shared" si="25"/>
        <v>470</v>
      </c>
      <c r="I108" s="31">
        <f t="shared" si="26"/>
        <v>0.64872217870303828</v>
      </c>
      <c r="J108" s="9">
        <v>7.47891699955614E-2</v>
      </c>
      <c r="K108" s="8">
        <f t="shared" si="27"/>
        <v>248</v>
      </c>
      <c r="L108" s="31">
        <f t="shared" si="28"/>
        <v>0.11223111529640806</v>
      </c>
      <c r="M108" s="9">
        <v>4.6594982078853049E-2</v>
      </c>
      <c r="N108" s="8">
        <f t="shared" si="29"/>
        <v>458</v>
      </c>
      <c r="O108" s="31">
        <f t="shared" si="30"/>
        <v>0.73901884926722261</v>
      </c>
      <c r="P108" s="9">
        <v>1.1748120300751879E-2</v>
      </c>
      <c r="Q108" s="8">
        <f t="shared" si="31"/>
        <v>147</v>
      </c>
      <c r="R108" s="31">
        <f t="shared" si="32"/>
        <v>-1.3388923701388019E-2</v>
      </c>
      <c r="S108" s="10">
        <v>1.0324179227751393</v>
      </c>
      <c r="T108" s="8">
        <f t="shared" si="33"/>
        <v>234</v>
      </c>
      <c r="U108" s="31">
        <f t="shared" si="34"/>
        <v>0.10855977650440013</v>
      </c>
      <c r="V108" s="16">
        <v>6.6875653082549641E-2</v>
      </c>
      <c r="W108" s="97">
        <f t="shared" si="35"/>
        <v>74</v>
      </c>
      <c r="X108" s="31">
        <f t="shared" si="36"/>
        <v>-0.96910013172132969</v>
      </c>
      <c r="Y108" s="11">
        <v>72400</v>
      </c>
      <c r="Z108" s="8">
        <f t="shared" si="37"/>
        <v>249</v>
      </c>
      <c r="AA108" s="31">
        <f t="shared" si="38"/>
        <v>0.12350042885708677</v>
      </c>
      <c r="AB108" s="9">
        <v>3.5041446872645064E-2</v>
      </c>
      <c r="AC108" s="97">
        <f t="shared" si="39"/>
        <v>277</v>
      </c>
      <c r="AD108" s="31">
        <f t="shared" si="40"/>
        <v>0.24878686623961876</v>
      </c>
      <c r="AE108" s="9">
        <v>0.94361851332398317</v>
      </c>
      <c r="AF108" s="8">
        <f t="shared" si="41"/>
        <v>160</v>
      </c>
      <c r="AG108" s="31">
        <f t="shared" si="42"/>
        <v>-0.27470745883523545</v>
      </c>
      <c r="AH108" s="12">
        <v>2.8196666666666665</v>
      </c>
      <c r="AI108" s="97">
        <f t="shared" si="43"/>
        <v>144</v>
      </c>
      <c r="AJ108" s="31">
        <f t="shared" si="44"/>
        <v>-0.2484057100783825</v>
      </c>
      <c r="AK108" s="11">
        <v>108816.5267396242</v>
      </c>
      <c r="AL108" s="36"/>
    </row>
    <row r="109" spans="1:38" x14ac:dyDescent="0.3">
      <c r="A109" t="s">
        <v>257</v>
      </c>
      <c r="B109" s="3" t="s">
        <v>258</v>
      </c>
      <c r="C109" s="4" t="s">
        <v>40</v>
      </c>
      <c r="D109" s="5" t="s">
        <v>33</v>
      </c>
      <c r="E109" s="34">
        <f t="shared" si="45"/>
        <v>5.084265762235141</v>
      </c>
      <c r="F109" s="6">
        <f t="shared" si="23"/>
        <v>18.248744622408335</v>
      </c>
      <c r="G109" s="7">
        <f t="shared" si="24"/>
        <v>512</v>
      </c>
      <c r="H109" s="97">
        <f t="shared" si="25"/>
        <v>247</v>
      </c>
      <c r="I109" s="31">
        <f t="shared" si="26"/>
        <v>-0.17194341203366456</v>
      </c>
      <c r="J109" s="9">
        <v>1.2378426171529622E-2</v>
      </c>
      <c r="K109" s="8">
        <f t="shared" si="27"/>
        <v>141</v>
      </c>
      <c r="L109" s="31">
        <f t="shared" si="28"/>
        <v>-0.41393321082161816</v>
      </c>
      <c r="M109" s="9">
        <v>6.5376569037656901E-2</v>
      </c>
      <c r="N109" s="8">
        <f t="shared" si="29"/>
        <v>503</v>
      </c>
      <c r="O109" s="31">
        <f t="shared" si="30"/>
        <v>0.82600658419089845</v>
      </c>
      <c r="P109" s="9">
        <v>6.3657407407407404E-3</v>
      </c>
      <c r="Q109" s="8">
        <f t="shared" si="31"/>
        <v>409</v>
      </c>
      <c r="R109" s="31">
        <f t="shared" si="32"/>
        <v>0.51183082356515197</v>
      </c>
      <c r="S109" s="10">
        <v>0</v>
      </c>
      <c r="T109" s="8">
        <f t="shared" si="33"/>
        <v>517</v>
      </c>
      <c r="U109" s="31">
        <f t="shared" si="34"/>
        <v>0.86276400323167912</v>
      </c>
      <c r="V109" s="16">
        <v>2.1066491112574061E-2</v>
      </c>
      <c r="W109" s="97">
        <f t="shared" si="35"/>
        <v>493</v>
      </c>
      <c r="X109" s="31">
        <f t="shared" si="36"/>
        <v>1.1932231214086639</v>
      </c>
      <c r="Y109" s="11">
        <v>166863</v>
      </c>
      <c r="Z109" s="8">
        <f t="shared" si="37"/>
        <v>535</v>
      </c>
      <c r="AA109" s="31">
        <f t="shared" si="38"/>
        <v>1.0182071812025613</v>
      </c>
      <c r="AB109" s="9">
        <v>2.4371953505811773E-2</v>
      </c>
      <c r="AC109" s="97">
        <f t="shared" si="39"/>
        <v>465</v>
      </c>
      <c r="AD109" s="31">
        <f t="shared" si="40"/>
        <v>0.78598511361981616</v>
      </c>
      <c r="AE109" s="9">
        <v>0.9741426238432227</v>
      </c>
      <c r="AF109" s="8">
        <f t="shared" si="41"/>
        <v>363</v>
      </c>
      <c r="AG109" s="31">
        <f t="shared" si="42"/>
        <v>0.24957333570904869</v>
      </c>
      <c r="AH109" s="12">
        <v>2.2186666666666666</v>
      </c>
      <c r="AI109" s="97">
        <f t="shared" si="43"/>
        <v>402</v>
      </c>
      <c r="AJ109" s="31">
        <f t="shared" si="44"/>
        <v>-0.11870097278828326</v>
      </c>
      <c r="AK109" s="11">
        <v>224437.71026200874</v>
      </c>
      <c r="AL109" s="36"/>
    </row>
    <row r="110" spans="1:38" x14ac:dyDescent="0.3">
      <c r="A110" t="s">
        <v>259</v>
      </c>
      <c r="B110" s="3" t="s">
        <v>260</v>
      </c>
      <c r="C110" s="4" t="s">
        <v>89</v>
      </c>
      <c r="D110" s="5" t="s">
        <v>37</v>
      </c>
      <c r="E110" s="34">
        <f t="shared" si="45"/>
        <v>1.5031707269224492</v>
      </c>
      <c r="F110" s="6">
        <f t="shared" si="23"/>
        <v>27.145055022863932</v>
      </c>
      <c r="G110" s="7">
        <f t="shared" si="24"/>
        <v>311</v>
      </c>
      <c r="H110" s="97">
        <f t="shared" si="25"/>
        <v>434</v>
      </c>
      <c r="I110" s="31">
        <f t="shared" si="26"/>
        <v>0.45680331819604486</v>
      </c>
      <c r="J110" s="9">
        <v>6.0193945127720028E-2</v>
      </c>
      <c r="K110" s="8">
        <f t="shared" si="27"/>
        <v>320</v>
      </c>
      <c r="L110" s="31">
        <f t="shared" si="28"/>
        <v>0.37765283400429173</v>
      </c>
      <c r="M110" s="9">
        <v>3.7120677487649967E-2</v>
      </c>
      <c r="N110" s="8">
        <f t="shared" si="29"/>
        <v>319</v>
      </c>
      <c r="O110" s="31">
        <f t="shared" si="30"/>
        <v>0.41243674910404754</v>
      </c>
      <c r="P110" s="9">
        <v>3.1955438287892116E-2</v>
      </c>
      <c r="Q110" s="8">
        <f t="shared" si="31"/>
        <v>310</v>
      </c>
      <c r="R110" s="31">
        <f t="shared" si="32"/>
        <v>0.36996583549979489</v>
      </c>
      <c r="S110" s="10">
        <v>0.2788622420524261</v>
      </c>
      <c r="T110" s="8">
        <f t="shared" si="33"/>
        <v>330</v>
      </c>
      <c r="U110" s="31">
        <f t="shared" si="34"/>
        <v>0.40647944036320366</v>
      </c>
      <c r="V110" s="16">
        <v>4.878048780487805E-2</v>
      </c>
      <c r="W110" s="97">
        <f t="shared" si="35"/>
        <v>253</v>
      </c>
      <c r="X110" s="31">
        <f t="shared" si="36"/>
        <v>-0.29741861391442748</v>
      </c>
      <c r="Y110" s="11">
        <v>101743</v>
      </c>
      <c r="Z110" s="8">
        <f t="shared" si="37"/>
        <v>415</v>
      </c>
      <c r="AA110" s="31">
        <f t="shared" si="38"/>
        <v>0.58952619898906455</v>
      </c>
      <c r="AB110" s="9">
        <v>2.9484029484029485E-2</v>
      </c>
      <c r="AC110" s="97">
        <f t="shared" si="39"/>
        <v>207</v>
      </c>
      <c r="AD110" s="31">
        <f t="shared" si="40"/>
        <v>-1.0607417912551868E-2</v>
      </c>
      <c r="AE110" s="9">
        <v>0.92887948571893564</v>
      </c>
      <c r="AF110" s="8">
        <f t="shared" si="41"/>
        <v>119</v>
      </c>
      <c r="AG110" s="31">
        <f t="shared" si="42"/>
        <v>-0.45499259062528352</v>
      </c>
      <c r="AH110" s="12">
        <v>3.0263333333333335</v>
      </c>
      <c r="AI110" s="97">
        <f t="shared" si="43"/>
        <v>146</v>
      </c>
      <c r="AJ110" s="31">
        <f t="shared" si="44"/>
        <v>-0.24830942240178197</v>
      </c>
      <c r="AK110" s="11">
        <v>108902.35934188511</v>
      </c>
      <c r="AL110" s="36"/>
    </row>
    <row r="111" spans="1:38" x14ac:dyDescent="0.3">
      <c r="A111" t="s">
        <v>261</v>
      </c>
      <c r="B111" s="3" t="s">
        <v>262</v>
      </c>
      <c r="C111" s="4" t="s">
        <v>47</v>
      </c>
      <c r="D111" s="5" t="s">
        <v>44</v>
      </c>
      <c r="E111" s="34">
        <f t="shared" si="45"/>
        <v>5.7420783781980145</v>
      </c>
      <c r="F111" s="6">
        <f t="shared" si="23"/>
        <v>16.614578212627357</v>
      </c>
      <c r="G111" s="7">
        <f t="shared" si="24"/>
        <v>531</v>
      </c>
      <c r="H111" s="97">
        <f t="shared" si="25"/>
        <v>113</v>
      </c>
      <c r="I111" s="31">
        <f t="shared" si="26"/>
        <v>-0.60689734355568714</v>
      </c>
      <c r="J111" s="9">
        <v>-2.0699356913183253E-2</v>
      </c>
      <c r="K111" s="8">
        <f t="shared" si="27"/>
        <v>387</v>
      </c>
      <c r="L111" s="31">
        <f t="shared" si="28"/>
        <v>0.56572622615116053</v>
      </c>
      <c r="M111" s="9">
        <v>3.0407343660355707E-2</v>
      </c>
      <c r="N111" s="8">
        <f t="shared" si="29"/>
        <v>525</v>
      </c>
      <c r="O111" s="31">
        <f t="shared" si="30"/>
        <v>0.9288869853172832</v>
      </c>
      <c r="P111" s="9">
        <v>0</v>
      </c>
      <c r="Q111" s="8">
        <f t="shared" si="31"/>
        <v>409</v>
      </c>
      <c r="R111" s="31">
        <f t="shared" si="32"/>
        <v>0.51183082356515197</v>
      </c>
      <c r="S111" s="10">
        <v>0</v>
      </c>
      <c r="T111" s="8">
        <f t="shared" si="33"/>
        <v>558</v>
      </c>
      <c r="U111" s="31">
        <f t="shared" si="34"/>
        <v>1.132793758563331</v>
      </c>
      <c r="V111" s="16">
        <v>4.665314401622718E-3</v>
      </c>
      <c r="W111" s="97">
        <f t="shared" si="35"/>
        <v>491</v>
      </c>
      <c r="X111" s="31">
        <f t="shared" si="36"/>
        <v>1.1533017579810922</v>
      </c>
      <c r="Y111" s="11">
        <v>165119</v>
      </c>
      <c r="Z111" s="8">
        <f t="shared" si="37"/>
        <v>501</v>
      </c>
      <c r="AA111" s="31">
        <f t="shared" si="38"/>
        <v>0.84768508823714728</v>
      </c>
      <c r="AB111" s="9">
        <v>2.6405451448040886E-2</v>
      </c>
      <c r="AC111" s="97">
        <f t="shared" si="39"/>
        <v>549</v>
      </c>
      <c r="AD111" s="31">
        <f t="shared" si="40"/>
        <v>1.1070763873411613</v>
      </c>
      <c r="AE111" s="9">
        <v>0.9923873325213155</v>
      </c>
      <c r="AF111" s="8">
        <f t="shared" si="41"/>
        <v>362</v>
      </c>
      <c r="AG111" s="31">
        <f t="shared" si="42"/>
        <v>0.24753785841464476</v>
      </c>
      <c r="AH111" s="12">
        <v>2.2210000000000001</v>
      </c>
      <c r="AI111" s="97">
        <f t="shared" si="43"/>
        <v>504</v>
      </c>
      <c r="AJ111" s="31">
        <f t="shared" si="44"/>
        <v>3.564756776127221E-2</v>
      </c>
      <c r="AK111" s="11">
        <v>362026.83234147343</v>
      </c>
      <c r="AL111" s="36"/>
    </row>
    <row r="112" spans="1:38" x14ac:dyDescent="0.3">
      <c r="A112" t="s">
        <v>263</v>
      </c>
      <c r="B112" s="3" t="s">
        <v>264</v>
      </c>
      <c r="C112" s="4" t="s">
        <v>77</v>
      </c>
      <c r="D112" s="5" t="s">
        <v>37</v>
      </c>
      <c r="E112" s="34">
        <f t="shared" si="45"/>
        <v>0.21375553090310484</v>
      </c>
      <c r="F112" s="6">
        <f t="shared" si="23"/>
        <v>30.348275743268733</v>
      </c>
      <c r="G112" s="7">
        <f t="shared" si="24"/>
        <v>238</v>
      </c>
      <c r="H112" s="97">
        <f t="shared" si="25"/>
        <v>106</v>
      </c>
      <c r="I112" s="31">
        <f t="shared" si="26"/>
        <v>-0.6229418434123648</v>
      </c>
      <c r="J112" s="9">
        <v>-2.1919524033192417E-2</v>
      </c>
      <c r="K112" s="8">
        <f t="shared" si="27"/>
        <v>367</v>
      </c>
      <c r="L112" s="31">
        <f t="shared" si="28"/>
        <v>0.51286039226077673</v>
      </c>
      <c r="M112" s="9">
        <v>3.2294404806609091E-2</v>
      </c>
      <c r="N112" s="8">
        <f t="shared" si="29"/>
        <v>260</v>
      </c>
      <c r="O112" s="31">
        <f t="shared" si="30"/>
        <v>0.2440744539367255</v>
      </c>
      <c r="P112" s="9">
        <v>4.2372881355932202E-2</v>
      </c>
      <c r="Q112" s="8">
        <f t="shared" si="31"/>
        <v>409</v>
      </c>
      <c r="R112" s="31">
        <f t="shared" si="32"/>
        <v>0.51183082356515197</v>
      </c>
      <c r="S112" s="10">
        <v>0</v>
      </c>
      <c r="T112" s="8">
        <f t="shared" si="33"/>
        <v>309</v>
      </c>
      <c r="U112" s="31">
        <f t="shared" si="34"/>
        <v>0.342091477499118</v>
      </c>
      <c r="V112" s="16">
        <v>5.2691309987029832E-2</v>
      </c>
      <c r="W112" s="97">
        <f t="shared" si="35"/>
        <v>309</v>
      </c>
      <c r="X112" s="31">
        <f t="shared" si="36"/>
        <v>-0.10154297925288426</v>
      </c>
      <c r="Y112" s="11">
        <v>110300</v>
      </c>
      <c r="Z112" s="8">
        <f t="shared" si="37"/>
        <v>87</v>
      </c>
      <c r="AA112" s="31">
        <f t="shared" si="38"/>
        <v>-0.79765136286140736</v>
      </c>
      <c r="AB112" s="9">
        <v>4.6026300743281873E-2</v>
      </c>
      <c r="AC112" s="97">
        <f t="shared" si="39"/>
        <v>179</v>
      </c>
      <c r="AD112" s="31">
        <f t="shared" si="40"/>
        <v>-0.13294695404846829</v>
      </c>
      <c r="AE112" s="9">
        <v>0.921928038017651</v>
      </c>
      <c r="AF112" s="8">
        <f t="shared" si="41"/>
        <v>507</v>
      </c>
      <c r="AG112" s="31">
        <f t="shared" si="42"/>
        <v>0.8663229559133897</v>
      </c>
      <c r="AH112" s="12">
        <v>1.5116666666666665</v>
      </c>
      <c r="AI112" s="97">
        <f t="shared" si="43"/>
        <v>342</v>
      </c>
      <c r="AJ112" s="31">
        <f t="shared" si="44"/>
        <v>-0.16464121650232455</v>
      </c>
      <c r="AK112" s="11">
        <v>183485.73379222027</v>
      </c>
      <c r="AL112" s="36"/>
    </row>
    <row r="113" spans="1:38" x14ac:dyDescent="0.3">
      <c r="A113" t="s">
        <v>265</v>
      </c>
      <c r="B113" s="3" t="s">
        <v>266</v>
      </c>
      <c r="C113" s="4" t="s">
        <v>143</v>
      </c>
      <c r="D113" s="5" t="s">
        <v>44</v>
      </c>
      <c r="E113" s="34">
        <f t="shared" si="45"/>
        <v>3.9577270566330505</v>
      </c>
      <c r="F113" s="6">
        <f t="shared" si="23"/>
        <v>21.047340555869386</v>
      </c>
      <c r="G113" s="7">
        <f t="shared" si="24"/>
        <v>449</v>
      </c>
      <c r="H113" s="97">
        <f t="shared" si="25"/>
        <v>284</v>
      </c>
      <c r="I113" s="31">
        <f t="shared" si="26"/>
        <v>-4.6774682420279982E-2</v>
      </c>
      <c r="J113" s="9">
        <v>2.1897374701670635E-2</v>
      </c>
      <c r="K113" s="8">
        <f t="shared" si="27"/>
        <v>150</v>
      </c>
      <c r="L113" s="31">
        <f t="shared" si="28"/>
        <v>-0.3830859246153927</v>
      </c>
      <c r="M113" s="9">
        <v>6.42754662840746E-2</v>
      </c>
      <c r="N113" s="8">
        <f t="shared" si="29"/>
        <v>425</v>
      </c>
      <c r="O113" s="31">
        <f t="shared" si="30"/>
        <v>0.66225242835205322</v>
      </c>
      <c r="P113" s="9">
        <v>1.649805447470817E-2</v>
      </c>
      <c r="Q113" s="8">
        <f t="shared" si="31"/>
        <v>382</v>
      </c>
      <c r="R113" s="31">
        <f t="shared" si="32"/>
        <v>0.45242429034831649</v>
      </c>
      <c r="S113" s="10">
        <v>0.1167746832486717</v>
      </c>
      <c r="T113" s="8">
        <f t="shared" si="33"/>
        <v>414</v>
      </c>
      <c r="U113" s="31">
        <f t="shared" si="34"/>
        <v>0.61824358757670617</v>
      </c>
      <c r="V113" s="16">
        <v>3.5918271212388858E-2</v>
      </c>
      <c r="W113" s="97">
        <f t="shared" si="35"/>
        <v>467</v>
      </c>
      <c r="X113" s="31">
        <f t="shared" si="36"/>
        <v>0.95385517567350475</v>
      </c>
      <c r="Y113" s="11">
        <v>156406</v>
      </c>
      <c r="Z113" s="8">
        <f t="shared" si="37"/>
        <v>403</v>
      </c>
      <c r="AA113" s="31">
        <f t="shared" si="38"/>
        <v>0.54692055006270812</v>
      </c>
      <c r="AB113" s="9">
        <v>2.999210734017364E-2</v>
      </c>
      <c r="AC113" s="97">
        <f t="shared" si="39"/>
        <v>469</v>
      </c>
      <c r="AD113" s="31">
        <f t="shared" si="40"/>
        <v>0.80178729432841933</v>
      </c>
      <c r="AE113" s="9">
        <v>0.97504051863857377</v>
      </c>
      <c r="AF113" s="8">
        <f t="shared" si="41"/>
        <v>360</v>
      </c>
      <c r="AG113" s="31">
        <f t="shared" si="42"/>
        <v>0.24346690382583691</v>
      </c>
      <c r="AH113" s="12">
        <v>2.2256666666666671</v>
      </c>
      <c r="AI113" s="97">
        <f t="shared" si="43"/>
        <v>395</v>
      </c>
      <c r="AJ113" s="31">
        <f t="shared" si="44"/>
        <v>-0.12463137562479652</v>
      </c>
      <c r="AK113" s="11">
        <v>219151.24032229814</v>
      </c>
      <c r="AL113" s="36"/>
    </row>
    <row r="114" spans="1:38" x14ac:dyDescent="0.3">
      <c r="A114" t="s">
        <v>267</v>
      </c>
      <c r="B114" s="3" t="s">
        <v>268</v>
      </c>
      <c r="C114" s="4" t="s">
        <v>224</v>
      </c>
      <c r="D114" s="5" t="s">
        <v>37</v>
      </c>
      <c r="E114" s="34">
        <f t="shared" si="45"/>
        <v>-1.479384288665452</v>
      </c>
      <c r="F114" s="6">
        <f t="shared" si="23"/>
        <v>34.554446547931008</v>
      </c>
      <c r="G114" s="7">
        <f t="shared" si="24"/>
        <v>168</v>
      </c>
      <c r="H114" s="97">
        <f t="shared" si="25"/>
        <v>424</v>
      </c>
      <c r="I114" s="31">
        <f t="shared" si="26"/>
        <v>0.40991946318583189</v>
      </c>
      <c r="J114" s="9">
        <v>5.6628477905073638E-2</v>
      </c>
      <c r="K114" s="8">
        <f t="shared" si="27"/>
        <v>206</v>
      </c>
      <c r="L114" s="31">
        <f t="shared" si="28"/>
        <v>-7.8378306283511834E-2</v>
      </c>
      <c r="M114" s="9">
        <v>5.3398840206185565E-2</v>
      </c>
      <c r="N114" s="8">
        <f t="shared" si="29"/>
        <v>127</v>
      </c>
      <c r="O114" s="31">
        <f t="shared" si="30"/>
        <v>-0.39671150136018135</v>
      </c>
      <c r="P114" s="9">
        <v>8.2021611503445932E-2</v>
      </c>
      <c r="Q114" s="8">
        <f t="shared" si="31"/>
        <v>290</v>
      </c>
      <c r="R114" s="31">
        <f t="shared" si="32"/>
        <v>0.33847251132146933</v>
      </c>
      <c r="S114" s="10">
        <v>0.34076827757125155</v>
      </c>
      <c r="T114" s="8">
        <f t="shared" si="33"/>
        <v>141</v>
      </c>
      <c r="U114" s="31">
        <f t="shared" si="34"/>
        <v>-0.32635808288423562</v>
      </c>
      <c r="V114" s="16">
        <v>9.3291870279875608E-2</v>
      </c>
      <c r="W114" s="97">
        <f t="shared" si="35"/>
        <v>184</v>
      </c>
      <c r="X114" s="31">
        <f t="shared" si="36"/>
        <v>-0.54344775045086147</v>
      </c>
      <c r="Y114" s="11">
        <v>90995</v>
      </c>
      <c r="Z114" s="8">
        <f t="shared" si="37"/>
        <v>139</v>
      </c>
      <c r="AA114" s="31">
        <f t="shared" si="38"/>
        <v>-0.34218714311915033</v>
      </c>
      <c r="AB114" s="9">
        <v>4.0594831204653112E-2</v>
      </c>
      <c r="AC114" s="97">
        <f t="shared" si="39"/>
        <v>172</v>
      </c>
      <c r="AD114" s="31">
        <f t="shared" si="40"/>
        <v>-0.15579195720377051</v>
      </c>
      <c r="AE114" s="9">
        <v>0.92062996341572234</v>
      </c>
      <c r="AF114" s="8">
        <f t="shared" si="41"/>
        <v>156</v>
      </c>
      <c r="AG114" s="31">
        <f t="shared" si="42"/>
        <v>-0.29564379672053093</v>
      </c>
      <c r="AH114" s="12">
        <v>2.8436666666666661</v>
      </c>
      <c r="AI114" s="97">
        <f t="shared" si="43"/>
        <v>138</v>
      </c>
      <c r="AJ114" s="31">
        <f t="shared" si="44"/>
        <v>-0.24933882005667768</v>
      </c>
      <c r="AK114" s="11">
        <v>107984.735377943</v>
      </c>
      <c r="AL114" s="36"/>
    </row>
    <row r="115" spans="1:38" x14ac:dyDescent="0.3">
      <c r="A115" t="s">
        <v>269</v>
      </c>
      <c r="B115" s="3" t="s">
        <v>270</v>
      </c>
      <c r="C115" s="4" t="s">
        <v>143</v>
      </c>
      <c r="D115" s="5" t="s">
        <v>44</v>
      </c>
      <c r="E115" s="34">
        <f t="shared" si="45"/>
        <v>-5.55196880304789</v>
      </c>
      <c r="F115" s="6">
        <f t="shared" si="23"/>
        <v>44.671736263720774</v>
      </c>
      <c r="G115" s="7">
        <f t="shared" si="24"/>
        <v>63</v>
      </c>
      <c r="H115" s="97">
        <f t="shared" si="25"/>
        <v>224</v>
      </c>
      <c r="I115" s="31">
        <f t="shared" si="26"/>
        <v>-0.21732631908992292</v>
      </c>
      <c r="J115" s="9">
        <v>8.9271044416452394E-3</v>
      </c>
      <c r="K115" s="8">
        <f t="shared" si="27"/>
        <v>334</v>
      </c>
      <c r="L115" s="31">
        <f t="shared" si="28"/>
        <v>0.40748504542787312</v>
      </c>
      <c r="M115" s="9">
        <v>3.6055808120395043E-2</v>
      </c>
      <c r="N115" s="8">
        <f t="shared" si="29"/>
        <v>60</v>
      </c>
      <c r="O115" s="31">
        <f t="shared" si="30"/>
        <v>-1.2363632893265053</v>
      </c>
      <c r="P115" s="9">
        <v>0.13397519582245432</v>
      </c>
      <c r="Q115" s="8">
        <f t="shared" si="31"/>
        <v>341</v>
      </c>
      <c r="R115" s="31">
        <f t="shared" si="32"/>
        <v>0.40136988616370356</v>
      </c>
      <c r="S115" s="10">
        <v>0.21713169037020952</v>
      </c>
      <c r="T115" s="8">
        <f t="shared" si="33"/>
        <v>68</v>
      </c>
      <c r="U115" s="31">
        <f t="shared" si="34"/>
        <v>-0.9587255267542153</v>
      </c>
      <c r="V115" s="16">
        <v>0.13170086035737921</v>
      </c>
      <c r="W115" s="97">
        <f t="shared" si="35"/>
        <v>54</v>
      </c>
      <c r="X115" s="31">
        <f t="shared" si="36"/>
        <v>-1.0701167468623125</v>
      </c>
      <c r="Y115" s="11">
        <v>67987</v>
      </c>
      <c r="Z115" s="8">
        <f t="shared" si="37"/>
        <v>440</v>
      </c>
      <c r="AA115" s="31">
        <f t="shared" si="38"/>
        <v>0.65794655609057839</v>
      </c>
      <c r="AB115" s="9">
        <v>2.8668107904878278E-2</v>
      </c>
      <c r="AC115" s="97">
        <f t="shared" si="39"/>
        <v>8</v>
      </c>
      <c r="AD115" s="31">
        <f t="shared" si="40"/>
        <v>-3.3337169715902686</v>
      </c>
      <c r="AE115" s="9">
        <v>0.74005727012408529</v>
      </c>
      <c r="AF115" s="8">
        <f t="shared" si="41"/>
        <v>279</v>
      </c>
      <c r="AG115" s="31">
        <f t="shared" si="42"/>
        <v>3.0032570384070915E-2</v>
      </c>
      <c r="AH115" s="12">
        <v>2.4703333333333335</v>
      </c>
      <c r="AI115" s="97">
        <f t="shared" si="43"/>
        <v>93</v>
      </c>
      <c r="AJ115" s="31">
        <f t="shared" si="44"/>
        <v>-0.26964213979750457</v>
      </c>
      <c r="AK115" s="11">
        <v>89885.983497991532</v>
      </c>
      <c r="AL115" s="36"/>
    </row>
    <row r="116" spans="1:38" x14ac:dyDescent="0.3">
      <c r="A116" t="s">
        <v>271</v>
      </c>
      <c r="B116" s="3" t="s">
        <v>272</v>
      </c>
      <c r="C116" s="4" t="s">
        <v>162</v>
      </c>
      <c r="D116" s="5" t="s">
        <v>37</v>
      </c>
      <c r="E116" s="34">
        <f t="shared" si="45"/>
        <v>-5.0949457776542335</v>
      </c>
      <c r="F116" s="6">
        <f t="shared" si="23"/>
        <v>43.536379995885163</v>
      </c>
      <c r="G116" s="7">
        <f t="shared" si="24"/>
        <v>72</v>
      </c>
      <c r="H116" s="97">
        <f t="shared" si="25"/>
        <v>16</v>
      </c>
      <c r="I116" s="31">
        <f t="shared" si="26"/>
        <v>-1.9199863338166172</v>
      </c>
      <c r="J116" s="9">
        <v>-0.12055837563451777</v>
      </c>
      <c r="K116" s="8">
        <f t="shared" si="27"/>
        <v>7</v>
      </c>
      <c r="L116" s="31">
        <f t="shared" si="28"/>
        <v>-3.6221329054019669</v>
      </c>
      <c r="M116" s="9">
        <v>0.17989417989417988</v>
      </c>
      <c r="N116" s="8">
        <f t="shared" si="29"/>
        <v>295</v>
      </c>
      <c r="O116" s="31">
        <f t="shared" si="30"/>
        <v>0.32930070151831931</v>
      </c>
      <c r="P116" s="9">
        <v>3.7099494097807759E-2</v>
      </c>
      <c r="Q116" s="8">
        <f t="shared" si="31"/>
        <v>114</v>
      </c>
      <c r="R116" s="31">
        <f t="shared" si="32"/>
        <v>-0.22226419404288653</v>
      </c>
      <c r="S116" s="10">
        <v>1.4430014430014431</v>
      </c>
      <c r="T116" s="8">
        <f t="shared" si="33"/>
        <v>104</v>
      </c>
      <c r="U116" s="31">
        <f t="shared" si="34"/>
        <v>-0.57060779832810993</v>
      </c>
      <c r="V116" s="16">
        <v>0.10812720848056537</v>
      </c>
      <c r="W116" s="97">
        <f t="shared" si="35"/>
        <v>38</v>
      </c>
      <c r="X116" s="31">
        <f t="shared" si="36"/>
        <v>-1.2304660305837229</v>
      </c>
      <c r="Y116" s="11">
        <v>60982</v>
      </c>
      <c r="Z116" s="8">
        <f t="shared" si="37"/>
        <v>91</v>
      </c>
      <c r="AA116" s="31">
        <f t="shared" si="38"/>
        <v>-0.76711078848937864</v>
      </c>
      <c r="AB116" s="9">
        <v>4.5662100456621002E-2</v>
      </c>
      <c r="AC116" s="97">
        <f t="shared" si="39"/>
        <v>60</v>
      </c>
      <c r="AD116" s="31">
        <f t="shared" si="40"/>
        <v>-1.1629078583458732</v>
      </c>
      <c r="AE116" s="9">
        <v>0.86340468909276247</v>
      </c>
      <c r="AF116" s="8">
        <f t="shared" si="41"/>
        <v>225</v>
      </c>
      <c r="AG116" s="31">
        <f t="shared" si="42"/>
        <v>-9.5003891986446279E-2</v>
      </c>
      <c r="AH116" s="12">
        <v>2.613666666666667</v>
      </c>
      <c r="AI116" s="97">
        <f t="shared" si="43"/>
        <v>149</v>
      </c>
      <c r="AJ116" s="31">
        <f t="shared" si="44"/>
        <v>-0.24643610632529883</v>
      </c>
      <c r="AK116" s="11">
        <v>110572.26767676767</v>
      </c>
      <c r="AL116" s="36"/>
    </row>
    <row r="117" spans="1:38" x14ac:dyDescent="0.3">
      <c r="A117" t="s">
        <v>273</v>
      </c>
      <c r="B117" s="3" t="s">
        <v>274</v>
      </c>
      <c r="C117" s="4" t="s">
        <v>47</v>
      </c>
      <c r="D117" s="5" t="s">
        <v>44</v>
      </c>
      <c r="E117" s="34">
        <f t="shared" si="45"/>
        <v>1.6965921926428713</v>
      </c>
      <c r="F117" s="6">
        <f t="shared" si="23"/>
        <v>26.664549093757891</v>
      </c>
      <c r="G117" s="7">
        <f t="shared" si="24"/>
        <v>323</v>
      </c>
      <c r="H117" s="97">
        <f t="shared" si="25"/>
        <v>336</v>
      </c>
      <c r="I117" s="31">
        <f t="shared" si="26"/>
        <v>0.12563336947811904</v>
      </c>
      <c r="J117" s="9">
        <v>3.500882336198563E-2</v>
      </c>
      <c r="K117" s="8">
        <f t="shared" si="27"/>
        <v>366</v>
      </c>
      <c r="L117" s="31">
        <f t="shared" si="28"/>
        <v>0.50499389298606956</v>
      </c>
      <c r="M117" s="9">
        <v>3.2575201760821716E-2</v>
      </c>
      <c r="N117" s="8">
        <f t="shared" si="29"/>
        <v>282</v>
      </c>
      <c r="O117" s="31">
        <f t="shared" si="30"/>
        <v>0.28909155557487715</v>
      </c>
      <c r="P117" s="9">
        <v>3.9587441225542239E-2</v>
      </c>
      <c r="Q117" s="8">
        <f t="shared" si="31"/>
        <v>313</v>
      </c>
      <c r="R117" s="31">
        <f t="shared" si="32"/>
        <v>0.37193206457208999</v>
      </c>
      <c r="S117" s="10">
        <v>0.27499725002749975</v>
      </c>
      <c r="T117" s="8">
        <f t="shared" si="33"/>
        <v>244</v>
      </c>
      <c r="U117" s="31">
        <f t="shared" si="34"/>
        <v>0.15679817744291094</v>
      </c>
      <c r="V117" s="16">
        <v>6.3945729537366547E-2</v>
      </c>
      <c r="W117" s="97">
        <f t="shared" si="35"/>
        <v>351</v>
      </c>
      <c r="X117" s="31">
        <f t="shared" si="36"/>
        <v>4.514056251539536E-2</v>
      </c>
      <c r="Y117" s="11">
        <v>116708</v>
      </c>
      <c r="Z117" s="8">
        <f t="shared" si="37"/>
        <v>387</v>
      </c>
      <c r="AA117" s="31">
        <f t="shared" si="38"/>
        <v>0.50915694271058487</v>
      </c>
      <c r="AB117" s="9">
        <v>3.0442443226311667E-2</v>
      </c>
      <c r="AC117" s="97">
        <f t="shared" si="39"/>
        <v>286</v>
      </c>
      <c r="AD117" s="31">
        <f t="shared" si="40"/>
        <v>0.27098861552937387</v>
      </c>
      <c r="AE117" s="9">
        <v>0.94488003763525164</v>
      </c>
      <c r="AF117" s="8">
        <f t="shared" si="41"/>
        <v>182</v>
      </c>
      <c r="AG117" s="31">
        <f t="shared" si="42"/>
        <v>-0.20433810094299135</v>
      </c>
      <c r="AH117" s="12">
        <v>2.7390000000000003</v>
      </c>
      <c r="AI117" s="97">
        <f t="shared" si="43"/>
        <v>237</v>
      </c>
      <c r="AJ117" s="31">
        <f t="shared" si="44"/>
        <v>-0.2123520643306411</v>
      </c>
      <c r="AK117" s="11">
        <v>140955.40831591684</v>
      </c>
      <c r="AL117" s="36"/>
    </row>
    <row r="118" spans="1:38" x14ac:dyDescent="0.3">
      <c r="A118" t="s">
        <v>275</v>
      </c>
      <c r="B118" s="3" t="s">
        <v>276</v>
      </c>
      <c r="C118" s="4" t="s">
        <v>199</v>
      </c>
      <c r="D118" s="5" t="s">
        <v>33</v>
      </c>
      <c r="E118" s="34">
        <f t="shared" si="45"/>
        <v>-4.3696067800098515</v>
      </c>
      <c r="F118" s="6">
        <f t="shared" si="23"/>
        <v>41.734461642708503</v>
      </c>
      <c r="G118" s="7">
        <f t="shared" si="24"/>
        <v>91</v>
      </c>
      <c r="H118" s="97">
        <f t="shared" si="25"/>
        <v>369</v>
      </c>
      <c r="I118" s="31">
        <f t="shared" si="26"/>
        <v>0.22637789553081275</v>
      </c>
      <c r="J118" s="9">
        <v>4.2670337233310374E-2</v>
      </c>
      <c r="K118" s="8">
        <f t="shared" si="27"/>
        <v>33</v>
      </c>
      <c r="L118" s="31">
        <f t="shared" si="28"/>
        <v>-1.8949196932921331</v>
      </c>
      <c r="M118" s="9">
        <v>0.11824080749819754</v>
      </c>
      <c r="N118" s="8">
        <f t="shared" si="29"/>
        <v>59</v>
      </c>
      <c r="O118" s="31">
        <f t="shared" si="30"/>
        <v>-1.2383234982929463</v>
      </c>
      <c r="P118" s="9">
        <v>0.13409648405560098</v>
      </c>
      <c r="Q118" s="8">
        <f t="shared" si="31"/>
        <v>259</v>
      </c>
      <c r="R118" s="31">
        <f t="shared" si="32"/>
        <v>0.31035444843550031</v>
      </c>
      <c r="S118" s="10">
        <v>0.396039603960396</v>
      </c>
      <c r="T118" s="8">
        <f t="shared" si="33"/>
        <v>24</v>
      </c>
      <c r="U118" s="31">
        <f t="shared" si="34"/>
        <v>-2.0762653685892358</v>
      </c>
      <c r="V118" s="16">
        <v>0.19957844816229744</v>
      </c>
      <c r="W118" s="97">
        <f t="shared" si="35"/>
        <v>152</v>
      </c>
      <c r="X118" s="31">
        <f t="shared" si="36"/>
        <v>-0.64560890009378158</v>
      </c>
      <c r="Y118" s="11">
        <v>86532</v>
      </c>
      <c r="Z118" s="8">
        <f t="shared" si="37"/>
        <v>359</v>
      </c>
      <c r="AA118" s="31">
        <f t="shared" si="38"/>
        <v>0.43366860219382508</v>
      </c>
      <c r="AB118" s="9">
        <v>3.1342651418890304E-2</v>
      </c>
      <c r="AC118" s="97">
        <f t="shared" si="39"/>
        <v>103</v>
      </c>
      <c r="AD118" s="31">
        <f t="shared" si="40"/>
        <v>-0.59182071897460153</v>
      </c>
      <c r="AE118" s="9">
        <v>0.89585439838220426</v>
      </c>
      <c r="AF118" s="8">
        <f t="shared" si="41"/>
        <v>146</v>
      </c>
      <c r="AG118" s="31">
        <f t="shared" si="42"/>
        <v>-0.33286395296105747</v>
      </c>
      <c r="AH118" s="12">
        <v>2.8863333333333334</v>
      </c>
      <c r="AI118" s="97">
        <f t="shared" si="43"/>
        <v>155</v>
      </c>
      <c r="AJ118" s="31">
        <f t="shared" si="44"/>
        <v>-0.24503962803206839</v>
      </c>
      <c r="AK118" s="11">
        <v>111817.11405940594</v>
      </c>
      <c r="AL118" s="36"/>
    </row>
    <row r="119" spans="1:38" x14ac:dyDescent="0.3">
      <c r="A119" t="s">
        <v>277</v>
      </c>
      <c r="B119" s="3" t="s">
        <v>278</v>
      </c>
      <c r="C119" s="4" t="s">
        <v>82</v>
      </c>
      <c r="D119" s="5" t="s">
        <v>37</v>
      </c>
      <c r="E119" s="34">
        <f t="shared" si="45"/>
        <v>-0.80259951951897146</v>
      </c>
      <c r="F119" s="6">
        <f t="shared" si="23"/>
        <v>32.873148698737779</v>
      </c>
      <c r="G119" s="7">
        <f t="shared" si="24"/>
        <v>197</v>
      </c>
      <c r="H119" s="97">
        <f t="shared" si="25"/>
        <v>513</v>
      </c>
      <c r="I119" s="31">
        <f t="shared" si="26"/>
        <v>1.0278373440859094</v>
      </c>
      <c r="J119" s="9">
        <v>0.10362047440699129</v>
      </c>
      <c r="K119" s="8">
        <f t="shared" si="27"/>
        <v>26</v>
      </c>
      <c r="L119" s="31">
        <f t="shared" si="28"/>
        <v>-2.0457015996954557</v>
      </c>
      <c r="M119" s="9">
        <v>0.12362301101591187</v>
      </c>
      <c r="N119" s="8">
        <f t="shared" si="29"/>
        <v>257</v>
      </c>
      <c r="O119" s="31">
        <f t="shared" si="30"/>
        <v>0.22971731933540257</v>
      </c>
      <c r="P119" s="9">
        <v>4.3261231281198007E-2</v>
      </c>
      <c r="Q119" s="8">
        <f t="shared" si="31"/>
        <v>211</v>
      </c>
      <c r="R119" s="31">
        <f t="shared" si="32"/>
        <v>0.22408882854118667</v>
      </c>
      <c r="S119" s="10">
        <v>0.56561085972850678</v>
      </c>
      <c r="T119" s="8">
        <f t="shared" si="33"/>
        <v>205</v>
      </c>
      <c r="U119" s="31">
        <f t="shared" si="34"/>
        <v>4.4314432876279017E-3</v>
      </c>
      <c r="V119" s="16">
        <v>7.3200241984271025E-2</v>
      </c>
      <c r="W119" s="97">
        <f t="shared" si="35"/>
        <v>206</v>
      </c>
      <c r="X119" s="31">
        <f t="shared" si="36"/>
        <v>-0.48752579468620683</v>
      </c>
      <c r="Y119" s="11">
        <v>93438</v>
      </c>
      <c r="Z119" s="8">
        <f t="shared" si="37"/>
        <v>126</v>
      </c>
      <c r="AA119" s="31">
        <f t="shared" si="38"/>
        <v>-0.43206755189731166</v>
      </c>
      <c r="AB119" s="9">
        <v>4.1666666666666664E-2</v>
      </c>
      <c r="AC119" s="97">
        <f t="shared" si="39"/>
        <v>197</v>
      </c>
      <c r="AD119" s="31">
        <f t="shared" si="40"/>
        <v>-5.2360803865244283E-2</v>
      </c>
      <c r="AE119" s="9">
        <v>0.92650701899256815</v>
      </c>
      <c r="AF119" s="8">
        <f t="shared" si="41"/>
        <v>285</v>
      </c>
      <c r="AG119" s="31">
        <f t="shared" si="42"/>
        <v>4.9805778386850498E-2</v>
      </c>
      <c r="AH119" s="12">
        <v>2.4476666666666667</v>
      </c>
      <c r="AI119" s="97">
        <f t="shared" si="43"/>
        <v>301</v>
      </c>
      <c r="AJ119" s="31">
        <f t="shared" si="44"/>
        <v>-0.18747336371500767</v>
      </c>
      <c r="AK119" s="11">
        <v>163132.73868778281</v>
      </c>
      <c r="AL119" s="36"/>
    </row>
    <row r="120" spans="1:38" x14ac:dyDescent="0.3">
      <c r="A120" t="s">
        <v>279</v>
      </c>
      <c r="B120" s="3" t="s">
        <v>280</v>
      </c>
      <c r="C120" s="4" t="s">
        <v>40</v>
      </c>
      <c r="D120" s="5" t="s">
        <v>33</v>
      </c>
      <c r="E120" s="34">
        <f t="shared" si="45"/>
        <v>3.7927374421680935</v>
      </c>
      <c r="F120" s="6">
        <f t="shared" si="23"/>
        <v>21.457214856511506</v>
      </c>
      <c r="G120" s="7">
        <f t="shared" si="24"/>
        <v>433</v>
      </c>
      <c r="H120" s="97">
        <f t="shared" si="25"/>
        <v>179</v>
      </c>
      <c r="I120" s="31">
        <f t="shared" si="26"/>
        <v>-0.37466026717057421</v>
      </c>
      <c r="J120" s="9">
        <v>-3.0379746835442756E-3</v>
      </c>
      <c r="K120" s="8">
        <f t="shared" si="27"/>
        <v>507</v>
      </c>
      <c r="L120" s="31">
        <f t="shared" si="28"/>
        <v>0.94141101296174978</v>
      </c>
      <c r="M120" s="9">
        <v>1.69971671388102E-2</v>
      </c>
      <c r="N120" s="8">
        <f t="shared" si="29"/>
        <v>470</v>
      </c>
      <c r="O120" s="31">
        <f t="shared" si="30"/>
        <v>0.76121645890203193</v>
      </c>
      <c r="P120" s="9">
        <v>1.0374639769452449E-2</v>
      </c>
      <c r="Q120" s="8">
        <f t="shared" si="31"/>
        <v>409</v>
      </c>
      <c r="R120" s="31">
        <f t="shared" si="32"/>
        <v>0.51183082356515197</v>
      </c>
      <c r="S120" s="10">
        <v>0</v>
      </c>
      <c r="T120" s="8">
        <f t="shared" si="33"/>
        <v>535</v>
      </c>
      <c r="U120" s="31">
        <f t="shared" si="34"/>
        <v>0.92451198263036261</v>
      </c>
      <c r="V120" s="16">
        <v>1.7316017316017316E-2</v>
      </c>
      <c r="W120" s="97">
        <f t="shared" si="35"/>
        <v>365</v>
      </c>
      <c r="X120" s="31">
        <f t="shared" si="36"/>
        <v>0.10802128805182859</v>
      </c>
      <c r="Y120" s="11">
        <v>119455</v>
      </c>
      <c r="Z120" s="8">
        <f t="shared" si="37"/>
        <v>436</v>
      </c>
      <c r="AA120" s="31">
        <f t="shared" si="38"/>
        <v>0.650151752139011</v>
      </c>
      <c r="AB120" s="9">
        <v>2.8761061946902654E-2</v>
      </c>
      <c r="AC120" s="97">
        <f t="shared" si="39"/>
        <v>416</v>
      </c>
      <c r="AD120" s="31">
        <f t="shared" si="40"/>
        <v>0.64418259811531309</v>
      </c>
      <c r="AE120" s="9">
        <v>0.96608527131782951</v>
      </c>
      <c r="AF120" s="8">
        <f t="shared" si="41"/>
        <v>392</v>
      </c>
      <c r="AG120" s="31">
        <f t="shared" si="42"/>
        <v>0.33041086254394109</v>
      </c>
      <c r="AH120" s="12">
        <v>2.1259999999999999</v>
      </c>
      <c r="AI120" s="97">
        <f t="shared" si="43"/>
        <v>392</v>
      </c>
      <c r="AJ120" s="31">
        <f t="shared" si="44"/>
        <v>-0.12587145327753935</v>
      </c>
      <c r="AK120" s="11">
        <v>218045.81234129</v>
      </c>
      <c r="AL120" s="36"/>
    </row>
    <row r="121" spans="1:38" x14ac:dyDescent="0.3">
      <c r="A121" t="s">
        <v>281</v>
      </c>
      <c r="B121" s="3" t="s">
        <v>282</v>
      </c>
      <c r="C121" s="4" t="s">
        <v>199</v>
      </c>
      <c r="D121" s="5" t="s">
        <v>33</v>
      </c>
      <c r="E121" s="34">
        <f t="shared" si="45"/>
        <v>2.304736861099081</v>
      </c>
      <c r="F121" s="6">
        <f t="shared" si="23"/>
        <v>25.153769936651216</v>
      </c>
      <c r="G121" s="7">
        <f t="shared" si="24"/>
        <v>359</v>
      </c>
      <c r="H121" s="97">
        <f t="shared" si="25"/>
        <v>322</v>
      </c>
      <c r="I121" s="31">
        <f t="shared" si="26"/>
        <v>8.0992619874333427E-2</v>
      </c>
      <c r="J121" s="9">
        <v>3.1613941915654253E-2</v>
      </c>
      <c r="K121" s="8">
        <f t="shared" si="27"/>
        <v>317</v>
      </c>
      <c r="L121" s="31">
        <f t="shared" si="28"/>
        <v>0.36730130000236355</v>
      </c>
      <c r="M121" s="9">
        <v>3.749017847120889E-2</v>
      </c>
      <c r="N121" s="8">
        <f t="shared" si="29"/>
        <v>211</v>
      </c>
      <c r="O121" s="31">
        <f t="shared" si="30"/>
        <v>6.0828066229376282E-2</v>
      </c>
      <c r="P121" s="9">
        <v>5.3711279953243714E-2</v>
      </c>
      <c r="Q121" s="8">
        <f t="shared" si="31"/>
        <v>218</v>
      </c>
      <c r="R121" s="31">
        <f t="shared" si="32"/>
        <v>0.23343742535148718</v>
      </c>
      <c r="S121" s="10">
        <v>0.54723443928737914</v>
      </c>
      <c r="T121" s="8">
        <f t="shared" si="33"/>
        <v>377</v>
      </c>
      <c r="U121" s="31">
        <f t="shared" si="34"/>
        <v>0.55044044483416465</v>
      </c>
      <c r="V121" s="16">
        <v>4.0036525974025974E-2</v>
      </c>
      <c r="W121" s="97">
        <f t="shared" si="35"/>
        <v>426</v>
      </c>
      <c r="X121" s="31">
        <f t="shared" si="36"/>
        <v>0.53259780689047564</v>
      </c>
      <c r="Y121" s="11">
        <v>138003</v>
      </c>
      <c r="Z121" s="8">
        <f t="shared" si="37"/>
        <v>441</v>
      </c>
      <c r="AA121" s="31">
        <f t="shared" si="38"/>
        <v>0.65964302668355879</v>
      </c>
      <c r="AB121" s="9">
        <v>2.864787727434891E-2</v>
      </c>
      <c r="AC121" s="97">
        <f t="shared" si="39"/>
        <v>273</v>
      </c>
      <c r="AD121" s="31">
        <f t="shared" si="40"/>
        <v>0.22719014730181591</v>
      </c>
      <c r="AE121" s="9">
        <v>0.94239136740732143</v>
      </c>
      <c r="AF121" s="8">
        <f t="shared" si="41"/>
        <v>216</v>
      </c>
      <c r="AG121" s="31">
        <f t="shared" si="42"/>
        <v>-0.11157849281230524</v>
      </c>
      <c r="AH121" s="12">
        <v>2.6326666666666667</v>
      </c>
      <c r="AI121" s="97">
        <f t="shared" si="43"/>
        <v>323</v>
      </c>
      <c r="AJ121" s="31">
        <f t="shared" si="44"/>
        <v>-0.17431565183158115</v>
      </c>
      <c r="AK121" s="11">
        <v>174861.76456758345</v>
      </c>
      <c r="AL121" s="36"/>
    </row>
    <row r="122" spans="1:38" x14ac:dyDescent="0.3">
      <c r="A122" t="s">
        <v>283</v>
      </c>
      <c r="B122" s="3" t="s">
        <v>284</v>
      </c>
      <c r="C122" s="4" t="s">
        <v>224</v>
      </c>
      <c r="D122" s="5" t="s">
        <v>37</v>
      </c>
      <c r="E122" s="34">
        <f t="shared" si="45"/>
        <v>4.6102701942225393</v>
      </c>
      <c r="F122" s="6">
        <f t="shared" si="23"/>
        <v>19.426264811037498</v>
      </c>
      <c r="G122" s="7">
        <f t="shared" si="24"/>
        <v>486</v>
      </c>
      <c r="H122" s="97">
        <f t="shared" si="25"/>
        <v>553</v>
      </c>
      <c r="I122" s="31">
        <f t="shared" si="26"/>
        <v>2.3621697772999588</v>
      </c>
      <c r="J122" s="9">
        <v>0.20509503433177434</v>
      </c>
      <c r="K122" s="8">
        <f t="shared" si="27"/>
        <v>351</v>
      </c>
      <c r="L122" s="31">
        <f t="shared" si="28"/>
        <v>0.45790039439911728</v>
      </c>
      <c r="M122" s="9">
        <v>3.4256217738151101E-2</v>
      </c>
      <c r="N122" s="8">
        <f t="shared" si="29"/>
        <v>525</v>
      </c>
      <c r="O122" s="31">
        <f t="shared" si="30"/>
        <v>0.9288869853172832</v>
      </c>
      <c r="P122" s="9">
        <v>0</v>
      </c>
      <c r="Q122" s="8">
        <f t="shared" si="31"/>
        <v>297</v>
      </c>
      <c r="R122" s="31">
        <f t="shared" si="32"/>
        <v>0.34379520103753158</v>
      </c>
      <c r="S122" s="10">
        <v>0.33030553261767137</v>
      </c>
      <c r="T122" s="8">
        <f t="shared" si="33"/>
        <v>542</v>
      </c>
      <c r="U122" s="31">
        <f t="shared" si="34"/>
        <v>0.9697058767996537</v>
      </c>
      <c r="V122" s="16">
        <v>1.4571012256792663E-2</v>
      </c>
      <c r="W122" s="97">
        <f t="shared" si="35"/>
        <v>416</v>
      </c>
      <c r="X122" s="31">
        <f t="shared" si="36"/>
        <v>0.4699459882544299</v>
      </c>
      <c r="Y122" s="11">
        <v>135266</v>
      </c>
      <c r="Z122" s="8">
        <f t="shared" si="37"/>
        <v>389</v>
      </c>
      <c r="AA122" s="31">
        <f t="shared" si="38"/>
        <v>0.51747690006590297</v>
      </c>
      <c r="AB122" s="9">
        <v>3.0343226662245069E-2</v>
      </c>
      <c r="AC122" s="97">
        <f t="shared" si="39"/>
        <v>464</v>
      </c>
      <c r="AD122" s="31">
        <f t="shared" si="40"/>
        <v>0.78429764818458714</v>
      </c>
      <c r="AE122" s="9">
        <v>0.97404674046740469</v>
      </c>
      <c r="AF122" s="8">
        <f t="shared" si="41"/>
        <v>181</v>
      </c>
      <c r="AG122" s="31">
        <f t="shared" si="42"/>
        <v>-0.20811827306116976</v>
      </c>
      <c r="AH122" s="12">
        <v>2.7433333333333336</v>
      </c>
      <c r="AI122" s="97">
        <f t="shared" si="43"/>
        <v>198</v>
      </c>
      <c r="AJ122" s="31">
        <f t="shared" si="44"/>
        <v>-0.22730552038530247</v>
      </c>
      <c r="AK122" s="11">
        <v>127625.62312138728</v>
      </c>
      <c r="AL122" s="36"/>
    </row>
    <row r="123" spans="1:38" x14ac:dyDescent="0.3">
      <c r="A123" t="s">
        <v>285</v>
      </c>
      <c r="B123" s="3" t="s">
        <v>286</v>
      </c>
      <c r="C123" s="4" t="s">
        <v>143</v>
      </c>
      <c r="D123" s="5" t="s">
        <v>44</v>
      </c>
      <c r="E123" s="34">
        <f t="shared" si="45"/>
        <v>3.5868234356794924</v>
      </c>
      <c r="F123" s="6">
        <f t="shared" si="23"/>
        <v>21.968755293014908</v>
      </c>
      <c r="G123" s="7">
        <f t="shared" si="24"/>
        <v>418</v>
      </c>
      <c r="H123" s="97">
        <f t="shared" si="25"/>
        <v>159</v>
      </c>
      <c r="I123" s="31">
        <f t="shared" si="26"/>
        <v>-0.42863712407000354</v>
      </c>
      <c r="J123" s="9">
        <v>-7.1428571428571175E-3</v>
      </c>
      <c r="K123" s="8">
        <f t="shared" si="27"/>
        <v>516</v>
      </c>
      <c r="L123" s="31">
        <f t="shared" si="28"/>
        <v>0.99893140643609346</v>
      </c>
      <c r="M123" s="9">
        <v>1.4943960149439602E-2</v>
      </c>
      <c r="N123" s="8">
        <f t="shared" si="29"/>
        <v>427</v>
      </c>
      <c r="O123" s="31">
        <f t="shared" si="30"/>
        <v>0.66421430174584151</v>
      </c>
      <c r="P123" s="9">
        <v>1.6376663254861822E-2</v>
      </c>
      <c r="Q123" s="8">
        <f t="shared" si="31"/>
        <v>317</v>
      </c>
      <c r="R123" s="31">
        <f t="shared" si="32"/>
        <v>0.37458410219760591</v>
      </c>
      <c r="S123" s="10">
        <v>0.26978417266187055</v>
      </c>
      <c r="T123" s="8">
        <f t="shared" si="33"/>
        <v>511</v>
      </c>
      <c r="U123" s="31">
        <f t="shared" si="34"/>
        <v>0.84030835007014648</v>
      </c>
      <c r="V123" s="16">
        <v>2.2430411674623906E-2</v>
      </c>
      <c r="W123" s="97">
        <f t="shared" si="35"/>
        <v>437</v>
      </c>
      <c r="X123" s="31">
        <f t="shared" si="36"/>
        <v>0.6553376868782278</v>
      </c>
      <c r="Y123" s="11">
        <v>143365</v>
      </c>
      <c r="Z123" s="8">
        <f t="shared" si="37"/>
        <v>365</v>
      </c>
      <c r="AA123" s="31">
        <f t="shared" si="38"/>
        <v>0.44008747944447929</v>
      </c>
      <c r="AB123" s="9">
        <v>3.1266105480158048E-2</v>
      </c>
      <c r="AC123" s="97">
        <f t="shared" si="39"/>
        <v>303</v>
      </c>
      <c r="AD123" s="31">
        <f t="shared" si="40"/>
        <v>0.31386345843463165</v>
      </c>
      <c r="AE123" s="9">
        <v>0.94731622660220649</v>
      </c>
      <c r="AF123" s="8">
        <f t="shared" si="41"/>
        <v>473</v>
      </c>
      <c r="AG123" s="31">
        <f t="shared" si="42"/>
        <v>0.63893106388142606</v>
      </c>
      <c r="AH123" s="12">
        <v>1.7723333333333333</v>
      </c>
      <c r="AI123" s="97">
        <f t="shared" si="43"/>
        <v>487</v>
      </c>
      <c r="AJ123" s="31">
        <f t="shared" si="44"/>
        <v>-1.5513118613276979E-2</v>
      </c>
      <c r="AK123" s="11">
        <v>316421.25746402878</v>
      </c>
      <c r="AL123" s="36"/>
    </row>
    <row r="124" spans="1:38" x14ac:dyDescent="0.3">
      <c r="A124" t="s">
        <v>287</v>
      </c>
      <c r="B124" s="3" t="s">
        <v>288</v>
      </c>
      <c r="C124" s="4" t="s">
        <v>94</v>
      </c>
      <c r="D124" s="5" t="s">
        <v>44</v>
      </c>
      <c r="E124" s="34">
        <f t="shared" si="45"/>
        <v>-9.0128152246106925</v>
      </c>
      <c r="F124" s="6">
        <f t="shared" si="23"/>
        <v>53.269319882955919</v>
      </c>
      <c r="G124" s="7">
        <f t="shared" si="24"/>
        <v>30</v>
      </c>
      <c r="H124" s="97">
        <f t="shared" si="25"/>
        <v>144</v>
      </c>
      <c r="I124" s="31">
        <f t="shared" si="26"/>
        <v>-0.48841413513818932</v>
      </c>
      <c r="J124" s="9">
        <v>-1.1688835147118048E-2</v>
      </c>
      <c r="K124" s="8">
        <f t="shared" si="27"/>
        <v>294</v>
      </c>
      <c r="L124" s="31">
        <f t="shared" si="28"/>
        <v>0.27411958665282216</v>
      </c>
      <c r="M124" s="9">
        <v>4.0816326530612242E-2</v>
      </c>
      <c r="N124" s="8">
        <f t="shared" si="29"/>
        <v>104</v>
      </c>
      <c r="O124" s="31">
        <f t="shared" si="30"/>
        <v>-0.56118737374339123</v>
      </c>
      <c r="P124" s="9">
        <v>9.2198581560283682E-2</v>
      </c>
      <c r="Q124" s="8">
        <f t="shared" si="31"/>
        <v>50</v>
      </c>
      <c r="R124" s="31">
        <f t="shared" si="32"/>
        <v>-0.94049174185760287</v>
      </c>
      <c r="S124" s="10">
        <v>2.8548123980424145</v>
      </c>
      <c r="T124" s="8">
        <f t="shared" si="33"/>
        <v>14</v>
      </c>
      <c r="U124" s="31">
        <f t="shared" si="34"/>
        <v>-2.8011112189602363</v>
      </c>
      <c r="V124" s="16">
        <v>0.24360442917143948</v>
      </c>
      <c r="W124" s="97">
        <f t="shared" si="35"/>
        <v>45</v>
      </c>
      <c r="X124" s="31">
        <f t="shared" si="36"/>
        <v>-1.1706755482025204</v>
      </c>
      <c r="Y124" s="11">
        <v>63594</v>
      </c>
      <c r="Z124" s="8">
        <f t="shared" si="37"/>
        <v>189</v>
      </c>
      <c r="AA124" s="31">
        <f t="shared" si="38"/>
        <v>-9.9066846721168569E-2</v>
      </c>
      <c r="AB124" s="9">
        <v>3.7695590327169272E-2</v>
      </c>
      <c r="AC124" s="97">
        <f t="shared" si="39"/>
        <v>7</v>
      </c>
      <c r="AD124" s="31">
        <f t="shared" si="40"/>
        <v>-3.4593969630156725</v>
      </c>
      <c r="AE124" s="9">
        <v>0.73291601460615541</v>
      </c>
      <c r="AF124" s="8">
        <f t="shared" si="41"/>
        <v>457</v>
      </c>
      <c r="AG124" s="31">
        <f t="shared" si="42"/>
        <v>0.54791615057451482</v>
      </c>
      <c r="AH124" s="12">
        <v>1.8766666666666667</v>
      </c>
      <c r="AI124" s="97">
        <f t="shared" si="43"/>
        <v>120</v>
      </c>
      <c r="AJ124" s="31">
        <f t="shared" si="44"/>
        <v>-0.25716373052954788</v>
      </c>
      <c r="AK124" s="11">
        <v>101009.4665579119</v>
      </c>
      <c r="AL124" s="36"/>
    </row>
    <row r="125" spans="1:38" x14ac:dyDescent="0.3">
      <c r="A125" t="s">
        <v>289</v>
      </c>
      <c r="B125" s="3" t="s">
        <v>290</v>
      </c>
      <c r="C125" s="4" t="s">
        <v>104</v>
      </c>
      <c r="D125" s="5" t="s">
        <v>44</v>
      </c>
      <c r="E125" s="34">
        <f t="shared" si="45"/>
        <v>-9.9235352854726315</v>
      </c>
      <c r="F125" s="6">
        <f t="shared" si="23"/>
        <v>55.531769851319346</v>
      </c>
      <c r="G125" s="7">
        <f t="shared" si="24"/>
        <v>21</v>
      </c>
      <c r="H125" s="97">
        <f t="shared" si="25"/>
        <v>454</v>
      </c>
      <c r="I125" s="31">
        <f t="shared" si="26"/>
        <v>0.5410689472057183</v>
      </c>
      <c r="J125" s="9">
        <v>6.6602256435828622E-2</v>
      </c>
      <c r="K125" s="8">
        <f t="shared" si="27"/>
        <v>67</v>
      </c>
      <c r="L125" s="31">
        <f t="shared" si="28"/>
        <v>-1.0561991081658726</v>
      </c>
      <c r="M125" s="9">
        <v>8.830243497509685E-2</v>
      </c>
      <c r="N125" s="8">
        <f t="shared" si="29"/>
        <v>16</v>
      </c>
      <c r="O125" s="31">
        <f t="shared" si="30"/>
        <v>-2.6971822483333483</v>
      </c>
      <c r="P125" s="9">
        <v>0.22436359497704769</v>
      </c>
      <c r="Q125" s="8">
        <f t="shared" si="31"/>
        <v>59</v>
      </c>
      <c r="R125" s="31">
        <f t="shared" si="32"/>
        <v>-0.76656659511245906</v>
      </c>
      <c r="S125" s="10">
        <v>2.51292990094381</v>
      </c>
      <c r="T125" s="8">
        <f t="shared" si="33"/>
        <v>34</v>
      </c>
      <c r="U125" s="31">
        <f t="shared" si="34"/>
        <v>-1.8226517721545976</v>
      </c>
      <c r="V125" s="16">
        <v>0.18417436276320651</v>
      </c>
      <c r="W125" s="97">
        <f t="shared" si="35"/>
        <v>31</v>
      </c>
      <c r="X125" s="31">
        <f t="shared" si="36"/>
        <v>-1.2836411035437283</v>
      </c>
      <c r="Y125" s="11">
        <v>58659</v>
      </c>
      <c r="Z125" s="8">
        <f t="shared" si="37"/>
        <v>28</v>
      </c>
      <c r="AA125" s="31">
        <f t="shared" si="38"/>
        <v>-1.83905259824679</v>
      </c>
      <c r="AB125" s="9">
        <v>5.8445144732139957E-2</v>
      </c>
      <c r="AC125" s="97">
        <f t="shared" si="39"/>
        <v>63</v>
      </c>
      <c r="AD125" s="31">
        <f t="shared" si="40"/>
        <v>-1.1538384683459864</v>
      </c>
      <c r="AE125" s="9">
        <v>0.86392002037697402</v>
      </c>
      <c r="AF125" s="8">
        <f t="shared" si="41"/>
        <v>82</v>
      </c>
      <c r="AG125" s="31">
        <f t="shared" si="42"/>
        <v>-0.6387671120628805</v>
      </c>
      <c r="AH125" s="12">
        <v>3.2370000000000001</v>
      </c>
      <c r="AI125" s="97">
        <f t="shared" si="43"/>
        <v>46</v>
      </c>
      <c r="AJ125" s="31">
        <f t="shared" si="44"/>
        <v>-0.28851272591985305</v>
      </c>
      <c r="AK125" s="11">
        <v>73064.396663062857</v>
      </c>
      <c r="AL125" s="36">
        <v>1</v>
      </c>
    </row>
    <row r="126" spans="1:38" x14ac:dyDescent="0.3">
      <c r="A126" t="s">
        <v>291</v>
      </c>
      <c r="B126" s="3" t="s">
        <v>292</v>
      </c>
      <c r="C126" s="4" t="s">
        <v>47</v>
      </c>
      <c r="D126" s="5" t="s">
        <v>44</v>
      </c>
      <c r="E126" s="34">
        <f t="shared" si="45"/>
        <v>-0.73147953318354497</v>
      </c>
      <c r="F126" s="6">
        <f t="shared" si="23"/>
        <v>32.696469368008749</v>
      </c>
      <c r="G126" s="7">
        <f t="shared" si="24"/>
        <v>201</v>
      </c>
      <c r="H126" s="97">
        <f t="shared" si="25"/>
        <v>543</v>
      </c>
      <c r="I126" s="31">
        <f t="shared" si="26"/>
        <v>1.7317306042253755</v>
      </c>
      <c r="J126" s="9">
        <v>0.15715080690038952</v>
      </c>
      <c r="K126" s="8">
        <f t="shared" si="27"/>
        <v>185</v>
      </c>
      <c r="L126" s="31">
        <f t="shared" si="28"/>
        <v>-0.17480205956958891</v>
      </c>
      <c r="M126" s="9">
        <v>5.6840713813615336E-2</v>
      </c>
      <c r="N126" s="8">
        <f t="shared" si="29"/>
        <v>107</v>
      </c>
      <c r="O126" s="31">
        <f t="shared" si="30"/>
        <v>-0.53241096210492156</v>
      </c>
      <c r="P126" s="9">
        <v>9.0418036636918747E-2</v>
      </c>
      <c r="Q126" s="8">
        <f t="shared" si="31"/>
        <v>309</v>
      </c>
      <c r="R126" s="31">
        <f t="shared" si="32"/>
        <v>0.36504006261419381</v>
      </c>
      <c r="S126" s="10">
        <v>0.28854477253053767</v>
      </c>
      <c r="T126" s="8">
        <f t="shared" si="33"/>
        <v>279</v>
      </c>
      <c r="U126" s="31">
        <f t="shared" si="34"/>
        <v>0.26894219801991454</v>
      </c>
      <c r="V126" s="16">
        <v>5.7134280568341002E-2</v>
      </c>
      <c r="W126" s="97">
        <f t="shared" si="35"/>
        <v>200</v>
      </c>
      <c r="X126" s="31">
        <f t="shared" si="36"/>
        <v>-0.50817319710115505</v>
      </c>
      <c r="Y126" s="11">
        <v>92536</v>
      </c>
      <c r="Z126" s="8">
        <f t="shared" si="37"/>
        <v>164</v>
      </c>
      <c r="AA126" s="31">
        <f t="shared" si="38"/>
        <v>-0.19836523497296049</v>
      </c>
      <c r="AB126" s="9">
        <v>3.887973640856672E-2</v>
      </c>
      <c r="AC126" s="97">
        <f t="shared" si="39"/>
        <v>91</v>
      </c>
      <c r="AD126" s="31">
        <f t="shared" si="40"/>
        <v>-0.68716406265035113</v>
      </c>
      <c r="AE126" s="9">
        <v>0.8904368997700528</v>
      </c>
      <c r="AF126" s="8">
        <f t="shared" si="41"/>
        <v>500</v>
      </c>
      <c r="AG126" s="31">
        <f t="shared" si="42"/>
        <v>0.77356334778270353</v>
      </c>
      <c r="AH126" s="12">
        <v>1.6180000000000001</v>
      </c>
      <c r="AI126" s="97">
        <f t="shared" si="43"/>
        <v>436</v>
      </c>
      <c r="AJ126" s="31">
        <f t="shared" si="44"/>
        <v>-8.7885240391550157E-2</v>
      </c>
      <c r="AK126" s="11">
        <v>251907.41973646244</v>
      </c>
      <c r="AL126" s="36"/>
    </row>
    <row r="127" spans="1:38" x14ac:dyDescent="0.3">
      <c r="A127" t="s">
        <v>293</v>
      </c>
      <c r="B127" s="3" t="s">
        <v>294</v>
      </c>
      <c r="C127" s="4" t="s">
        <v>295</v>
      </c>
      <c r="D127" s="5" t="s">
        <v>33</v>
      </c>
      <c r="E127" s="34">
        <f t="shared" si="45"/>
        <v>1.4239184353335577</v>
      </c>
      <c r="F127" s="6">
        <f t="shared" si="23"/>
        <v>27.341936976280348</v>
      </c>
      <c r="G127" s="7">
        <f t="shared" si="24"/>
        <v>310</v>
      </c>
      <c r="H127" s="97">
        <f t="shared" si="25"/>
        <v>502</v>
      </c>
      <c r="I127" s="31">
        <f t="shared" si="26"/>
        <v>0.93380336101910422</v>
      </c>
      <c r="J127" s="9">
        <v>9.646929018021333E-2</v>
      </c>
      <c r="K127" s="8">
        <f t="shared" si="27"/>
        <v>300</v>
      </c>
      <c r="L127" s="31">
        <f t="shared" si="28"/>
        <v>0.2999251198460387</v>
      </c>
      <c r="M127" s="9">
        <v>3.9895190600963568E-2</v>
      </c>
      <c r="N127" s="8">
        <f t="shared" si="29"/>
        <v>230</v>
      </c>
      <c r="O127" s="31">
        <f t="shared" si="30"/>
        <v>0.12789280386425367</v>
      </c>
      <c r="P127" s="9">
        <v>4.956163893361961E-2</v>
      </c>
      <c r="Q127" s="8">
        <f t="shared" si="31"/>
        <v>330</v>
      </c>
      <c r="R127" s="31">
        <f t="shared" si="32"/>
        <v>0.39238310175196328</v>
      </c>
      <c r="S127" s="10">
        <v>0.23479690068091102</v>
      </c>
      <c r="T127" s="8">
        <f t="shared" si="33"/>
        <v>191</v>
      </c>
      <c r="U127" s="31">
        <f t="shared" si="34"/>
        <v>-4.5095486322097894E-2</v>
      </c>
      <c r="V127" s="16">
        <v>7.6208428706072445E-2</v>
      </c>
      <c r="W127" s="97">
        <f t="shared" si="35"/>
        <v>297</v>
      </c>
      <c r="X127" s="31">
        <f t="shared" si="36"/>
        <v>-0.15281812493967364</v>
      </c>
      <c r="Y127" s="11">
        <v>108060</v>
      </c>
      <c r="Z127" s="8">
        <f t="shared" si="37"/>
        <v>543</v>
      </c>
      <c r="AA127" s="31">
        <f t="shared" si="38"/>
        <v>1.0593962300594857</v>
      </c>
      <c r="AB127" s="9">
        <v>2.3880768788122914E-2</v>
      </c>
      <c r="AC127" s="97">
        <f t="shared" si="39"/>
        <v>184</v>
      </c>
      <c r="AD127" s="31">
        <f t="shared" si="40"/>
        <v>-0.12065398078512168</v>
      </c>
      <c r="AE127" s="9">
        <v>0.9226265363398819</v>
      </c>
      <c r="AF127" s="8">
        <f t="shared" si="41"/>
        <v>139</v>
      </c>
      <c r="AG127" s="31">
        <f t="shared" si="42"/>
        <v>-0.34653072908062527</v>
      </c>
      <c r="AH127" s="12">
        <v>2.9019999999999997</v>
      </c>
      <c r="AI127" s="97">
        <f t="shared" si="43"/>
        <v>179</v>
      </c>
      <c r="AJ127" s="31">
        <f t="shared" si="44"/>
        <v>-0.23594218496552469</v>
      </c>
      <c r="AK127" s="11">
        <v>119926.74179049408</v>
      </c>
      <c r="AL127" s="36"/>
    </row>
    <row r="128" spans="1:38" x14ac:dyDescent="0.3">
      <c r="A128" t="s">
        <v>296</v>
      </c>
      <c r="B128" s="3" t="s">
        <v>297</v>
      </c>
      <c r="C128" s="4" t="s">
        <v>89</v>
      </c>
      <c r="D128" s="5" t="s">
        <v>37</v>
      </c>
      <c r="E128" s="34">
        <f t="shared" si="45"/>
        <v>2.2927554752269015</v>
      </c>
      <c r="F128" s="6">
        <f t="shared" si="23"/>
        <v>25.183534611058199</v>
      </c>
      <c r="G128" s="7">
        <f t="shared" si="24"/>
        <v>358</v>
      </c>
      <c r="H128" s="97">
        <f t="shared" si="25"/>
        <v>358</v>
      </c>
      <c r="I128" s="31">
        <f t="shared" si="26"/>
        <v>0.19822531015856285</v>
      </c>
      <c r="J128" s="9">
        <v>4.0529363110008321E-2</v>
      </c>
      <c r="K128" s="8">
        <f t="shared" si="27"/>
        <v>146</v>
      </c>
      <c r="L128" s="31">
        <f t="shared" si="28"/>
        <v>-0.39456778758693228</v>
      </c>
      <c r="M128" s="9">
        <v>6.4685314685314688E-2</v>
      </c>
      <c r="N128" s="8">
        <f t="shared" si="29"/>
        <v>340</v>
      </c>
      <c r="O128" s="31">
        <f t="shared" si="30"/>
        <v>0.47575869352528799</v>
      </c>
      <c r="P128" s="9">
        <v>2.8037383177570093E-2</v>
      </c>
      <c r="Q128" s="8">
        <f t="shared" si="31"/>
        <v>409</v>
      </c>
      <c r="R128" s="31">
        <f t="shared" si="32"/>
        <v>0.51183082356515197</v>
      </c>
      <c r="S128" s="10">
        <v>0</v>
      </c>
      <c r="T128" s="8">
        <f t="shared" si="33"/>
        <v>274</v>
      </c>
      <c r="U128" s="31">
        <f t="shared" si="34"/>
        <v>0.24268860834091824</v>
      </c>
      <c r="V128" s="16">
        <v>5.8728881737731296E-2</v>
      </c>
      <c r="W128" s="97">
        <f t="shared" si="35"/>
        <v>263</v>
      </c>
      <c r="X128" s="31">
        <f t="shared" si="36"/>
        <v>-0.27706879046998295</v>
      </c>
      <c r="Y128" s="11">
        <v>102632</v>
      </c>
      <c r="Z128" s="8">
        <f t="shared" si="37"/>
        <v>474</v>
      </c>
      <c r="AA128" s="31">
        <f t="shared" si="38"/>
        <v>0.76572525127464364</v>
      </c>
      <c r="AB128" s="9">
        <v>2.7382833070036861E-2</v>
      </c>
      <c r="AC128" s="97">
        <f t="shared" si="39"/>
        <v>429</v>
      </c>
      <c r="AD128" s="31">
        <f t="shared" si="40"/>
        <v>0.69602803825038528</v>
      </c>
      <c r="AE128" s="9">
        <v>0.96903117807072614</v>
      </c>
      <c r="AF128" s="8">
        <f t="shared" si="41"/>
        <v>245</v>
      </c>
      <c r="AG128" s="31">
        <f t="shared" si="42"/>
        <v>-3.9173657625656846E-2</v>
      </c>
      <c r="AH128" s="12">
        <v>2.5496666666666665</v>
      </c>
      <c r="AI128" s="97">
        <f t="shared" si="43"/>
        <v>127</v>
      </c>
      <c r="AJ128" s="31">
        <f t="shared" si="44"/>
        <v>-0.25331246198398366</v>
      </c>
      <c r="AK128" s="11">
        <v>104442.55802861686</v>
      </c>
      <c r="AL128" s="36"/>
    </row>
    <row r="129" spans="1:38" x14ac:dyDescent="0.3">
      <c r="A129" t="s">
        <v>298</v>
      </c>
      <c r="B129" s="3" t="s">
        <v>299</v>
      </c>
      <c r="C129" s="4" t="s">
        <v>32</v>
      </c>
      <c r="D129" s="5" t="s">
        <v>33</v>
      </c>
      <c r="E129" s="34">
        <f t="shared" si="45"/>
        <v>-1.0002648497289741</v>
      </c>
      <c r="F129" s="6">
        <f t="shared" si="23"/>
        <v>33.364197418645098</v>
      </c>
      <c r="G129" s="7">
        <f t="shared" si="24"/>
        <v>185</v>
      </c>
      <c r="H129" s="97">
        <f t="shared" si="25"/>
        <v>516</v>
      </c>
      <c r="I129" s="31">
        <f t="shared" si="26"/>
        <v>1.0577439506592752</v>
      </c>
      <c r="J129" s="9">
        <v>0.10589483997387328</v>
      </c>
      <c r="K129" s="8">
        <f t="shared" si="27"/>
        <v>347</v>
      </c>
      <c r="L129" s="31">
        <f t="shared" si="28"/>
        <v>0.44867640220271204</v>
      </c>
      <c r="M129" s="9">
        <v>3.4585470792652659E-2</v>
      </c>
      <c r="N129" s="8">
        <f t="shared" si="29"/>
        <v>89</v>
      </c>
      <c r="O129" s="31">
        <f t="shared" si="30"/>
        <v>-0.74097468258284738</v>
      </c>
      <c r="P129" s="9">
        <v>0.10332294911734165</v>
      </c>
      <c r="Q129" s="8">
        <f t="shared" si="31"/>
        <v>272</v>
      </c>
      <c r="R129" s="31">
        <f t="shared" si="32"/>
        <v>0.32403907487472355</v>
      </c>
      <c r="S129" s="10">
        <v>0.36913990402362495</v>
      </c>
      <c r="T129" s="8">
        <f t="shared" si="33"/>
        <v>220</v>
      </c>
      <c r="U129" s="31">
        <f t="shared" si="34"/>
        <v>5.4123777704044473E-2</v>
      </c>
      <c r="V129" s="16">
        <v>7.0182008838289262E-2</v>
      </c>
      <c r="W129" s="97">
        <f t="shared" si="35"/>
        <v>168</v>
      </c>
      <c r="X129" s="31">
        <f t="shared" si="36"/>
        <v>-0.60300932593167667</v>
      </c>
      <c r="Y129" s="11">
        <v>88393</v>
      </c>
      <c r="Z129" s="8">
        <f t="shared" si="37"/>
        <v>196</v>
      </c>
      <c r="AA129" s="31">
        <f t="shared" si="38"/>
        <v>-7.2764737369218083E-2</v>
      </c>
      <c r="AB129" s="9">
        <v>3.7381934282293465E-2</v>
      </c>
      <c r="AC129" s="97">
        <f t="shared" si="39"/>
        <v>122</v>
      </c>
      <c r="AD129" s="31">
        <f t="shared" si="40"/>
        <v>-0.44206923107800955</v>
      </c>
      <c r="AE129" s="9">
        <v>0.90436341900777051</v>
      </c>
      <c r="AF129" s="8">
        <f t="shared" si="41"/>
        <v>443</v>
      </c>
      <c r="AG129" s="31">
        <f t="shared" si="42"/>
        <v>0.51156834174587618</v>
      </c>
      <c r="AH129" s="12">
        <v>1.9183333333333332</v>
      </c>
      <c r="AI129" s="97">
        <f t="shared" si="43"/>
        <v>427</v>
      </c>
      <c r="AJ129" s="31">
        <f t="shared" si="44"/>
        <v>-9.6427595991825932E-2</v>
      </c>
      <c r="AK129" s="11">
        <v>244292.60716131414</v>
      </c>
      <c r="AL129" s="36"/>
    </row>
    <row r="130" spans="1:38" x14ac:dyDescent="0.3">
      <c r="A130" t="s">
        <v>300</v>
      </c>
      <c r="B130" s="3" t="s">
        <v>301</v>
      </c>
      <c r="C130" s="4" t="s">
        <v>47</v>
      </c>
      <c r="D130" s="5" t="s">
        <v>44</v>
      </c>
      <c r="E130" s="34">
        <f t="shared" si="45"/>
        <v>3.6740320173012679</v>
      </c>
      <c r="F130" s="6">
        <f t="shared" si="23"/>
        <v>21.752107981496955</v>
      </c>
      <c r="G130" s="7">
        <f t="shared" si="24"/>
        <v>422</v>
      </c>
      <c r="H130" s="97">
        <f t="shared" si="25"/>
        <v>558</v>
      </c>
      <c r="I130" s="31">
        <f t="shared" si="26"/>
        <v>2.9881742458036209</v>
      </c>
      <c r="J130" s="9">
        <v>0.25270200720535252</v>
      </c>
      <c r="K130" s="8">
        <f t="shared" si="27"/>
        <v>86</v>
      </c>
      <c r="L130" s="31">
        <f t="shared" si="28"/>
        <v>-0.83446398575825509</v>
      </c>
      <c r="M130" s="9">
        <v>8.0387536004189575E-2</v>
      </c>
      <c r="N130" s="8">
        <f t="shared" si="29"/>
        <v>323</v>
      </c>
      <c r="O130" s="31">
        <f t="shared" si="30"/>
        <v>0.42038638186220956</v>
      </c>
      <c r="P130" s="9">
        <v>3.1463553530751712E-2</v>
      </c>
      <c r="Q130" s="8">
        <f t="shared" si="31"/>
        <v>173</v>
      </c>
      <c r="R130" s="31">
        <f t="shared" si="32"/>
        <v>9.381287187873398E-2</v>
      </c>
      <c r="S130" s="10">
        <v>0.82169268693508635</v>
      </c>
      <c r="T130" s="8">
        <f t="shared" si="33"/>
        <v>261</v>
      </c>
      <c r="U130" s="31">
        <f t="shared" si="34"/>
        <v>0.20917818502447419</v>
      </c>
      <c r="V130" s="16">
        <v>6.0764251409480059E-2</v>
      </c>
      <c r="W130" s="97">
        <f t="shared" si="35"/>
        <v>419</v>
      </c>
      <c r="X130" s="31">
        <f t="shared" si="36"/>
        <v>0.50519765091409763</v>
      </c>
      <c r="Y130" s="11">
        <v>136806</v>
      </c>
      <c r="Z130" s="8">
        <f t="shared" si="37"/>
        <v>514</v>
      </c>
      <c r="AA130" s="31">
        <f t="shared" si="38"/>
        <v>0.90976207164741829</v>
      </c>
      <c r="AB130" s="9">
        <v>2.5665175417942075E-2</v>
      </c>
      <c r="AC130" s="97">
        <f t="shared" si="39"/>
        <v>484</v>
      </c>
      <c r="AD130" s="31">
        <f t="shared" si="40"/>
        <v>0.83361575710813396</v>
      </c>
      <c r="AE130" s="9">
        <v>0.97684904187982313</v>
      </c>
      <c r="AF130" s="8">
        <f t="shared" si="41"/>
        <v>490</v>
      </c>
      <c r="AG130" s="31">
        <f t="shared" si="42"/>
        <v>0.71540685365688172</v>
      </c>
      <c r="AH130" s="12">
        <v>1.6846666666666668</v>
      </c>
      <c r="AI130" s="97">
        <f t="shared" si="43"/>
        <v>451</v>
      </c>
      <c r="AJ130" s="31">
        <f t="shared" si="44"/>
        <v>-6.0800718237445678E-2</v>
      </c>
      <c r="AK130" s="11">
        <v>276051.05991509178</v>
      </c>
      <c r="AL130" s="36"/>
    </row>
    <row r="131" spans="1:38" x14ac:dyDescent="0.3">
      <c r="A131" t="s">
        <v>302</v>
      </c>
      <c r="B131" s="3" t="s">
        <v>303</v>
      </c>
      <c r="C131" s="4" t="s">
        <v>89</v>
      </c>
      <c r="D131" s="5" t="s">
        <v>37</v>
      </c>
      <c r="E131" s="34">
        <f t="shared" si="45"/>
        <v>-4.9314695731827793</v>
      </c>
      <c r="F131" s="6">
        <f t="shared" si="23"/>
        <v>43.130265373479055</v>
      </c>
      <c r="G131" s="7">
        <f t="shared" si="24"/>
        <v>78</v>
      </c>
      <c r="H131" s="97">
        <f t="shared" si="25"/>
        <v>222</v>
      </c>
      <c r="I131" s="31">
        <f t="shared" si="26"/>
        <v>-0.22529425417705581</v>
      </c>
      <c r="J131" s="9">
        <v>8.321151467446386E-3</v>
      </c>
      <c r="K131" s="8">
        <f t="shared" si="27"/>
        <v>65</v>
      </c>
      <c r="L131" s="31">
        <f t="shared" si="28"/>
        <v>-1.0833480196382104</v>
      </c>
      <c r="M131" s="9">
        <v>8.9271523178807946E-2</v>
      </c>
      <c r="N131" s="8">
        <f t="shared" si="29"/>
        <v>56</v>
      </c>
      <c r="O131" s="31">
        <f t="shared" si="30"/>
        <v>-1.2966727945618013</v>
      </c>
      <c r="P131" s="9">
        <v>0.13770685579196218</v>
      </c>
      <c r="Q131" s="8">
        <f t="shared" si="31"/>
        <v>151</v>
      </c>
      <c r="R131" s="31">
        <f t="shared" si="32"/>
        <v>1.2307761890690077E-3</v>
      </c>
      <c r="S131" s="10">
        <v>1.0036801605888257</v>
      </c>
      <c r="T131" s="8">
        <f t="shared" si="33"/>
        <v>18</v>
      </c>
      <c r="U131" s="31">
        <f t="shared" si="34"/>
        <v>-2.440593851385727</v>
      </c>
      <c r="V131" s="16">
        <v>0.22170717919728661</v>
      </c>
      <c r="W131" s="97">
        <f t="shared" si="35"/>
        <v>113</v>
      </c>
      <c r="X131" s="31">
        <f t="shared" si="36"/>
        <v>-0.79194908151148002</v>
      </c>
      <c r="Y131" s="11">
        <v>80139</v>
      </c>
      <c r="Z131" s="8">
        <f t="shared" si="37"/>
        <v>250</v>
      </c>
      <c r="AA131" s="31">
        <f t="shared" si="38"/>
        <v>0.12554156528861704</v>
      </c>
      <c r="AB131" s="9">
        <v>3.5017106057556854E-2</v>
      </c>
      <c r="AC131" s="97">
        <f t="shared" si="39"/>
        <v>206</v>
      </c>
      <c r="AD131" s="31">
        <f t="shared" si="40"/>
        <v>-1.384755952643496E-2</v>
      </c>
      <c r="AE131" s="9">
        <v>0.92869537781984535</v>
      </c>
      <c r="AF131" s="8">
        <f t="shared" si="41"/>
        <v>114</v>
      </c>
      <c r="AG131" s="31">
        <f t="shared" si="42"/>
        <v>-0.4706948440392556</v>
      </c>
      <c r="AH131" s="12">
        <v>3.0443333333333338</v>
      </c>
      <c r="AI131" s="97">
        <f t="shared" si="43"/>
        <v>61</v>
      </c>
      <c r="AJ131" s="31">
        <f t="shared" si="44"/>
        <v>-0.28137739284556701</v>
      </c>
      <c r="AK131" s="11">
        <v>79424.963532954163</v>
      </c>
      <c r="AL131" s="36"/>
    </row>
    <row r="132" spans="1:38" x14ac:dyDescent="0.3">
      <c r="A132" t="s">
        <v>304</v>
      </c>
      <c r="B132" s="3" t="s">
        <v>305</v>
      </c>
      <c r="C132" s="4" t="s">
        <v>199</v>
      </c>
      <c r="D132" s="5" t="s">
        <v>33</v>
      </c>
      <c r="E132" s="34">
        <f t="shared" si="45"/>
        <v>1.369333559993112</v>
      </c>
      <c r="F132" s="6">
        <f t="shared" si="23"/>
        <v>27.477539072681115</v>
      </c>
      <c r="G132" s="7">
        <f t="shared" si="24"/>
        <v>304</v>
      </c>
      <c r="H132" s="97">
        <f t="shared" si="25"/>
        <v>450</v>
      </c>
      <c r="I132" s="31">
        <f t="shared" si="26"/>
        <v>0.50729385593724508</v>
      </c>
      <c r="J132" s="9">
        <v>6.4033696729435041E-2</v>
      </c>
      <c r="K132" s="8">
        <f t="shared" si="27"/>
        <v>354</v>
      </c>
      <c r="L132" s="31">
        <f t="shared" si="28"/>
        <v>0.46582754940963395</v>
      </c>
      <c r="M132" s="9">
        <v>3.3973255660002651E-2</v>
      </c>
      <c r="N132" s="8">
        <f t="shared" si="29"/>
        <v>194</v>
      </c>
      <c r="O132" s="31">
        <f t="shared" si="30"/>
        <v>-3.1725725716325245E-2</v>
      </c>
      <c r="P132" s="9">
        <v>5.9438060152856437E-2</v>
      </c>
      <c r="Q132" s="8">
        <f t="shared" si="31"/>
        <v>194</v>
      </c>
      <c r="R132" s="31">
        <f t="shared" si="32"/>
        <v>0.16592185433262752</v>
      </c>
      <c r="S132" s="10">
        <v>0.6799489572563594</v>
      </c>
      <c r="T132" s="8">
        <f t="shared" si="33"/>
        <v>267</v>
      </c>
      <c r="U132" s="31">
        <f t="shared" si="34"/>
        <v>0.22978224142955012</v>
      </c>
      <c r="V132" s="16">
        <v>5.9512793881597581E-2</v>
      </c>
      <c r="W132" s="97">
        <f t="shared" si="35"/>
        <v>361</v>
      </c>
      <c r="X132" s="31">
        <f t="shared" si="36"/>
        <v>9.0715926382537171E-2</v>
      </c>
      <c r="Y132" s="11">
        <v>118699</v>
      </c>
      <c r="Z132" s="8">
        <f t="shared" si="37"/>
        <v>484</v>
      </c>
      <c r="AA132" s="31">
        <f t="shared" si="38"/>
        <v>0.79619690190935055</v>
      </c>
      <c r="AB132" s="9">
        <v>2.7019454707829162E-2</v>
      </c>
      <c r="AC132" s="97">
        <f t="shared" si="39"/>
        <v>177</v>
      </c>
      <c r="AD132" s="31">
        <f t="shared" si="40"/>
        <v>-0.14792223304550681</v>
      </c>
      <c r="AE132" s="9">
        <v>0.92107712855658841</v>
      </c>
      <c r="AF132" s="8">
        <f t="shared" si="41"/>
        <v>369</v>
      </c>
      <c r="AG132" s="31">
        <f t="shared" si="42"/>
        <v>0.26149541700484202</v>
      </c>
      <c r="AH132" s="12">
        <v>2.2050000000000001</v>
      </c>
      <c r="AI132" s="97">
        <f t="shared" si="43"/>
        <v>336</v>
      </c>
      <c r="AJ132" s="31">
        <f t="shared" si="44"/>
        <v>-0.16915844354820697</v>
      </c>
      <c r="AK132" s="11">
        <v>179458.99469080952</v>
      </c>
      <c r="AL132" s="36"/>
    </row>
    <row r="133" spans="1:38" x14ac:dyDescent="0.3">
      <c r="A133" t="s">
        <v>306</v>
      </c>
      <c r="B133" s="3" t="s">
        <v>307</v>
      </c>
      <c r="C133" s="4" t="s">
        <v>36</v>
      </c>
      <c r="D133" s="5" t="s">
        <v>37</v>
      </c>
      <c r="E133" s="34">
        <f t="shared" si="45"/>
        <v>-14.929576461629809</v>
      </c>
      <c r="F133" s="6">
        <f t="shared" si="23"/>
        <v>67.967992777938036</v>
      </c>
      <c r="G133" s="7">
        <f t="shared" si="24"/>
        <v>15</v>
      </c>
      <c r="H133" s="97">
        <f t="shared" si="25"/>
        <v>367</v>
      </c>
      <c r="I133" s="31">
        <f t="shared" si="26"/>
        <v>0.22186046170215773</v>
      </c>
      <c r="J133" s="9">
        <v>4.2326791203594283E-2</v>
      </c>
      <c r="K133" s="8">
        <f t="shared" si="27"/>
        <v>178</v>
      </c>
      <c r="L133" s="31">
        <f t="shared" si="28"/>
        <v>-0.19278600995183895</v>
      </c>
      <c r="M133" s="9">
        <v>5.7482656095143705E-2</v>
      </c>
      <c r="N133" s="8">
        <f t="shared" si="29"/>
        <v>13</v>
      </c>
      <c r="O133" s="31">
        <f t="shared" si="30"/>
        <v>-3.0267434406990854</v>
      </c>
      <c r="P133" s="9">
        <v>0.24475524475524477</v>
      </c>
      <c r="Q133" s="8">
        <f t="shared" si="31"/>
        <v>11</v>
      </c>
      <c r="R133" s="31">
        <f t="shared" si="32"/>
        <v>-3.6429338087591092</v>
      </c>
      <c r="S133" s="10">
        <v>8.1669691470054442</v>
      </c>
      <c r="T133" s="8">
        <f t="shared" si="33"/>
        <v>39</v>
      </c>
      <c r="U133" s="31">
        <f t="shared" si="34"/>
        <v>-1.591584151757103</v>
      </c>
      <c r="V133" s="16">
        <v>0.17013968399358828</v>
      </c>
      <c r="W133" s="97">
        <f t="shared" si="35"/>
        <v>16</v>
      </c>
      <c r="X133" s="31">
        <f t="shared" si="36"/>
        <v>-1.4435096827743252</v>
      </c>
      <c r="Y133" s="11">
        <v>51675</v>
      </c>
      <c r="Z133" s="8">
        <f t="shared" si="37"/>
        <v>14</v>
      </c>
      <c r="AA133" s="31">
        <f t="shared" si="38"/>
        <v>-2.6425714714537198</v>
      </c>
      <c r="AB133" s="9">
        <v>6.8027210884353748E-2</v>
      </c>
      <c r="AC133" s="97">
        <f t="shared" si="39"/>
        <v>32</v>
      </c>
      <c r="AD133" s="31">
        <f t="shared" si="40"/>
        <v>-2.0613171381731661</v>
      </c>
      <c r="AE133" s="9">
        <v>0.81235622740716396</v>
      </c>
      <c r="AF133" s="8">
        <f t="shared" si="41"/>
        <v>9</v>
      </c>
      <c r="AG133" s="31">
        <f t="shared" si="42"/>
        <v>-1.8071310790506419</v>
      </c>
      <c r="AH133" s="12">
        <v>4.5763333333333334</v>
      </c>
      <c r="AI133" s="97">
        <f t="shared" si="43"/>
        <v>17</v>
      </c>
      <c r="AJ133" s="31">
        <f t="shared" si="44"/>
        <v>-0.30561044475288901</v>
      </c>
      <c r="AK133" s="11">
        <v>57823.176270417425</v>
      </c>
      <c r="AL133" s="36"/>
    </row>
    <row r="134" spans="1:38" x14ac:dyDescent="0.3">
      <c r="A134" t="s">
        <v>308</v>
      </c>
      <c r="B134" s="3" t="s">
        <v>309</v>
      </c>
      <c r="C134" s="4" t="s">
        <v>36</v>
      </c>
      <c r="D134" s="5" t="s">
        <v>37</v>
      </c>
      <c r="E134" s="34">
        <f t="shared" si="45"/>
        <v>-2.5039753435895653</v>
      </c>
      <c r="F134" s="6">
        <f t="shared" si="23"/>
        <v>37.099779740223475</v>
      </c>
      <c r="G134" s="7">
        <f t="shared" si="24"/>
        <v>129</v>
      </c>
      <c r="H134" s="97">
        <f t="shared" si="25"/>
        <v>501</v>
      </c>
      <c r="I134" s="31">
        <f t="shared" si="26"/>
        <v>0.93104308892617915</v>
      </c>
      <c r="J134" s="9">
        <v>9.6259374428388611E-2</v>
      </c>
      <c r="K134" s="8">
        <f t="shared" si="27"/>
        <v>197</v>
      </c>
      <c r="L134" s="31">
        <f t="shared" si="28"/>
        <v>-0.11680848196240737</v>
      </c>
      <c r="M134" s="9">
        <v>5.4770616380523503E-2</v>
      </c>
      <c r="N134" s="8">
        <f t="shared" si="29"/>
        <v>126</v>
      </c>
      <c r="O134" s="31">
        <f t="shared" si="30"/>
        <v>-0.40018037946270063</v>
      </c>
      <c r="P134" s="9">
        <v>8.2236248872858436E-2</v>
      </c>
      <c r="Q134" s="8">
        <f t="shared" si="31"/>
        <v>111</v>
      </c>
      <c r="R134" s="31">
        <f t="shared" si="32"/>
        <v>-0.25212039235631567</v>
      </c>
      <c r="S134" s="10">
        <v>1.5016894005756476</v>
      </c>
      <c r="T134" s="8">
        <f t="shared" si="33"/>
        <v>151</v>
      </c>
      <c r="U134" s="31">
        <f t="shared" si="34"/>
        <v>-0.27742670522962254</v>
      </c>
      <c r="V134" s="16">
        <v>9.0319856434075793E-2</v>
      </c>
      <c r="W134" s="97">
        <f t="shared" si="35"/>
        <v>199</v>
      </c>
      <c r="X134" s="31">
        <f t="shared" si="36"/>
        <v>-0.50879124573220125</v>
      </c>
      <c r="Y134" s="11">
        <v>92509</v>
      </c>
      <c r="Z134" s="8">
        <f t="shared" si="37"/>
        <v>76</v>
      </c>
      <c r="AA134" s="31">
        <f t="shared" si="38"/>
        <v>-0.96968752609767461</v>
      </c>
      <c r="AB134" s="9">
        <v>4.8077854168684035E-2</v>
      </c>
      <c r="AC134" s="97">
        <f t="shared" si="39"/>
        <v>170</v>
      </c>
      <c r="AD134" s="31">
        <f t="shared" si="40"/>
        <v>-0.15856936985200226</v>
      </c>
      <c r="AE134" s="9">
        <v>0.92047214821240475</v>
      </c>
      <c r="AF134" s="8">
        <f t="shared" si="41"/>
        <v>149</v>
      </c>
      <c r="AG134" s="31">
        <f t="shared" si="42"/>
        <v>-0.31163683260513214</v>
      </c>
      <c r="AH134" s="12">
        <v>2.8619999999999997</v>
      </c>
      <c r="AI134" s="97">
        <f t="shared" si="43"/>
        <v>134</v>
      </c>
      <c r="AJ134" s="31">
        <f t="shared" si="44"/>
        <v>-0.25139667379483144</v>
      </c>
      <c r="AK134" s="11">
        <v>106150.326784299</v>
      </c>
      <c r="AL134" s="36"/>
    </row>
    <row r="135" spans="1:38" x14ac:dyDescent="0.3">
      <c r="A135" t="s">
        <v>310</v>
      </c>
      <c r="B135" s="3" t="s">
        <v>311</v>
      </c>
      <c r="C135" s="4" t="s">
        <v>115</v>
      </c>
      <c r="D135" s="5" t="s">
        <v>33</v>
      </c>
      <c r="E135" s="34">
        <f t="shared" si="45"/>
        <v>-8.9472323192934446</v>
      </c>
      <c r="F135" s="6">
        <f t="shared" ref="F135:F198" si="46">((E135*$I$579)+$J$579)</f>
        <v>53.106396007182546</v>
      </c>
      <c r="G135" s="7">
        <f t="shared" ref="G135:G198" si="47">RANK(E135,$E$7:$E$570,1)</f>
        <v>31</v>
      </c>
      <c r="H135" s="97">
        <f t="shared" ref="H135:H198" si="48">RANK(J135,J$7:J$570,1)</f>
        <v>438</v>
      </c>
      <c r="I135" s="31">
        <f t="shared" ref="I135:I198" si="49">(J135-J$572)/J$573</f>
        <v>0.46384025567580017</v>
      </c>
      <c r="J135" s="9">
        <v>6.0729096725778975E-2</v>
      </c>
      <c r="K135" s="8">
        <f t="shared" ref="K135:K198" si="50">RANK(M135,M$7:M$570,0)</f>
        <v>143</v>
      </c>
      <c r="L135" s="31">
        <f t="shared" ref="L135:L198" si="51">-(M135-M$572)/M$573</f>
        <v>-0.40596204190275492</v>
      </c>
      <c r="M135" s="9">
        <v>6.5092035870390516E-2</v>
      </c>
      <c r="N135" s="8">
        <f t="shared" ref="N135:N198" si="52">RANK(P135,P$7:P$570,0)</f>
        <v>39</v>
      </c>
      <c r="O135" s="31">
        <f t="shared" ref="O135:O198" si="53">-(P135-P$572)/P$573</f>
        <v>-1.5684687102627597</v>
      </c>
      <c r="P135" s="9">
        <v>0.15452427013717904</v>
      </c>
      <c r="Q135" s="8">
        <f t="shared" ref="Q135:Q198" si="54">RANK(S135,S$7:S$570,0)</f>
        <v>55</v>
      </c>
      <c r="R135" s="31">
        <f t="shared" ref="R135:R198" si="55">-(S135-S$572)/S$573</f>
        <v>-0.81034710419657052</v>
      </c>
      <c r="S135" s="10">
        <v>2.5989887029631453</v>
      </c>
      <c r="T135" s="8">
        <f t="shared" ref="T135:T198" si="56">RANK(V135,V$7:V$570,0)</f>
        <v>50</v>
      </c>
      <c r="U135" s="31">
        <f t="shared" ref="U135:U198" si="57">-(V135-V$572)/V$573</f>
        <v>-1.3180405920704714</v>
      </c>
      <c r="V135" s="16">
        <v>0.15352508440972817</v>
      </c>
      <c r="W135" s="97">
        <f t="shared" ref="W135:W164" si="58">RANK(Y135,Y$7:Y$570,1)</f>
        <v>35</v>
      </c>
      <c r="X135" s="31">
        <f t="shared" ref="X135:X198" si="59">(Y135-Y$572)/Y$573</f>
        <v>-1.2543410202941343</v>
      </c>
      <c r="Y135" s="11">
        <v>59939</v>
      </c>
      <c r="Z135" s="8">
        <f t="shared" ref="Z135:Z198" si="60">RANK(AB135,AB$7:AB$570,0)</f>
        <v>106</v>
      </c>
      <c r="AA135" s="31">
        <f t="shared" ref="AA135:AA198" si="61">-(AB135-AB$572)/AB$573</f>
        <v>-0.63389900837524094</v>
      </c>
      <c r="AB135" s="9">
        <v>4.4073532805168833E-2</v>
      </c>
      <c r="AC135" s="97">
        <f t="shared" ref="AC135:AC164" si="62">RANK(AE135,AE$7:AE$570,1)</f>
        <v>10</v>
      </c>
      <c r="AD135" s="31">
        <f t="shared" ref="AD135:AD198" si="63">(AE135-AE$572)/AE$573</f>
        <v>-3.2777060144256054</v>
      </c>
      <c r="AE135" s="9">
        <v>0.74323986547900378</v>
      </c>
      <c r="AF135" s="8">
        <f t="shared" ref="AF135:AF198" si="64">RANK(AH135,AH$7:AH$570,0)</f>
        <v>207</v>
      </c>
      <c r="AG135" s="31">
        <f t="shared" ref="AG135:AG198" si="65">-(AH135-AH$572)/AH$573</f>
        <v>-0.12669918128501881</v>
      </c>
      <c r="AH135" s="12">
        <v>2.65</v>
      </c>
      <c r="AI135" s="97">
        <f t="shared" ref="AI135:AI164" si="66">RANK(AK135,AK$7:AK$570,1)</f>
        <v>97</v>
      </c>
      <c r="AJ135" s="31">
        <f t="shared" ref="AJ135:AJ198" si="67">(AK135-AK$572)/AK$573</f>
        <v>-0.26889851116267421</v>
      </c>
      <c r="AK135" s="11">
        <v>90548.867712219711</v>
      </c>
      <c r="AL135" s="36">
        <v>1</v>
      </c>
    </row>
    <row r="136" spans="1:38" x14ac:dyDescent="0.3">
      <c r="A136" t="s">
        <v>312</v>
      </c>
      <c r="B136" s="3" t="s">
        <v>313</v>
      </c>
      <c r="C136" s="4" t="s">
        <v>224</v>
      </c>
      <c r="D136" s="5" t="s">
        <v>37</v>
      </c>
      <c r="E136" s="34">
        <f t="shared" si="45"/>
        <v>1.0199362909725145</v>
      </c>
      <c r="F136" s="6">
        <f t="shared" si="46"/>
        <v>28.345526804821073</v>
      </c>
      <c r="G136" s="7">
        <f t="shared" si="47"/>
        <v>285</v>
      </c>
      <c r="H136" s="97">
        <f t="shared" si="48"/>
        <v>476</v>
      </c>
      <c r="I136" s="31">
        <f t="shared" si="49"/>
        <v>0.6956174026506553</v>
      </c>
      <c r="J136" s="9">
        <v>7.83555018137847E-2</v>
      </c>
      <c r="K136" s="8">
        <f t="shared" si="50"/>
        <v>24</v>
      </c>
      <c r="L136" s="31">
        <f t="shared" si="51"/>
        <v>-2.0507671628920274</v>
      </c>
      <c r="M136" s="9">
        <v>0.12380382775119617</v>
      </c>
      <c r="N136" s="8">
        <f t="shared" si="52"/>
        <v>177</v>
      </c>
      <c r="O136" s="31">
        <f t="shared" si="53"/>
        <v>-0.12904346009680398</v>
      </c>
      <c r="P136" s="9">
        <v>6.545961002785515E-2</v>
      </c>
      <c r="Q136" s="8">
        <f t="shared" si="54"/>
        <v>243</v>
      </c>
      <c r="R136" s="31">
        <f t="shared" si="55"/>
        <v>0.28365058261320281</v>
      </c>
      <c r="S136" s="10">
        <v>0.44853106077595878</v>
      </c>
      <c r="T136" s="8">
        <f t="shared" si="56"/>
        <v>366</v>
      </c>
      <c r="U136" s="31">
        <f t="shared" si="57"/>
        <v>0.52235671807018225</v>
      </c>
      <c r="V136" s="16">
        <v>4.1742286751361164E-2</v>
      </c>
      <c r="W136" s="97">
        <f t="shared" si="58"/>
        <v>442</v>
      </c>
      <c r="X136" s="31">
        <f t="shared" si="59"/>
        <v>0.70262985249827548</v>
      </c>
      <c r="Y136" s="11">
        <v>145431</v>
      </c>
      <c r="Z136" s="8">
        <f t="shared" si="60"/>
        <v>217</v>
      </c>
      <c r="AA136" s="31">
        <f t="shared" si="61"/>
        <v>1.7409994996483172E-2</v>
      </c>
      <c r="AB136" s="9">
        <v>3.630658897355446E-2</v>
      </c>
      <c r="AC136" s="97">
        <f t="shared" si="62"/>
        <v>257</v>
      </c>
      <c r="AD136" s="31">
        <f t="shared" si="63"/>
        <v>0.17183901297479187</v>
      </c>
      <c r="AE136" s="9">
        <v>0.93924626380766729</v>
      </c>
      <c r="AF136" s="8">
        <f t="shared" si="64"/>
        <v>91</v>
      </c>
      <c r="AG136" s="31">
        <f t="shared" si="65"/>
        <v>-0.58962487452656098</v>
      </c>
      <c r="AH136" s="12">
        <v>3.1806666666666668</v>
      </c>
      <c r="AI136" s="97">
        <f t="shared" si="66"/>
        <v>136</v>
      </c>
      <c r="AJ136" s="31">
        <f t="shared" si="67"/>
        <v>-0.250851005566535</v>
      </c>
      <c r="AK136" s="11">
        <v>106636.74545862302</v>
      </c>
      <c r="AL136" s="36"/>
    </row>
    <row r="137" spans="1:38" x14ac:dyDescent="0.3">
      <c r="A137" t="s">
        <v>314</v>
      </c>
      <c r="B137" s="3" t="s">
        <v>315</v>
      </c>
      <c r="C137" s="4" t="s">
        <v>54</v>
      </c>
      <c r="D137" s="5" t="s">
        <v>37</v>
      </c>
      <c r="E137" s="34">
        <f t="shared" ref="E137:E200" si="68">((I137+L137+AG137+AJ137)*0.25)+(O137+R137+U137+X137+AA137+AD137)</f>
        <v>-0.44420449876417156</v>
      </c>
      <c r="F137" s="6">
        <f t="shared" si="46"/>
        <v>31.982808364518188</v>
      </c>
      <c r="G137" s="7">
        <f t="shared" si="47"/>
        <v>211</v>
      </c>
      <c r="H137" s="97">
        <f t="shared" si="48"/>
        <v>127</v>
      </c>
      <c r="I137" s="31">
        <f t="shared" si="49"/>
        <v>-0.54434120185831603</v>
      </c>
      <c r="J137" s="9">
        <v>-1.5942028985507228E-2</v>
      </c>
      <c r="K137" s="8">
        <f t="shared" si="50"/>
        <v>54</v>
      </c>
      <c r="L137" s="31">
        <f t="shared" si="51"/>
        <v>-1.3028704092611521</v>
      </c>
      <c r="M137" s="9">
        <v>9.7107438016528921E-2</v>
      </c>
      <c r="N137" s="8">
        <f t="shared" si="52"/>
        <v>299</v>
      </c>
      <c r="O137" s="31">
        <f t="shared" si="53"/>
        <v>0.33715881174909418</v>
      </c>
      <c r="P137" s="9">
        <v>3.6613272311212815E-2</v>
      </c>
      <c r="Q137" s="8">
        <f t="shared" si="54"/>
        <v>184</v>
      </c>
      <c r="R137" s="31">
        <f t="shared" si="55"/>
        <v>0.13721532488888497</v>
      </c>
      <c r="S137" s="10">
        <v>0.73637702503681879</v>
      </c>
      <c r="T137" s="8">
        <f t="shared" si="56"/>
        <v>388</v>
      </c>
      <c r="U137" s="31">
        <f t="shared" si="57"/>
        <v>0.57337474554701873</v>
      </c>
      <c r="V137" s="16">
        <v>3.8643533123028394E-2</v>
      </c>
      <c r="W137" s="97">
        <f t="shared" si="58"/>
        <v>185</v>
      </c>
      <c r="X137" s="31">
        <f t="shared" si="59"/>
        <v>-0.54067797695617337</v>
      </c>
      <c r="Y137" s="11">
        <v>91116</v>
      </c>
      <c r="Z137" s="8">
        <f t="shared" si="60"/>
        <v>107</v>
      </c>
      <c r="AA137" s="31">
        <f t="shared" si="61"/>
        <v>-0.62013107644332421</v>
      </c>
      <c r="AB137" s="9">
        <v>4.3909348441926344E-2</v>
      </c>
      <c r="AC137" s="97">
        <f t="shared" si="62"/>
        <v>335</v>
      </c>
      <c r="AD137" s="31">
        <f t="shared" si="63"/>
        <v>0.41793023102373428</v>
      </c>
      <c r="AE137" s="9">
        <v>0.95322939866369716</v>
      </c>
      <c r="AF137" s="8">
        <f t="shared" si="64"/>
        <v>51</v>
      </c>
      <c r="AG137" s="31">
        <f t="shared" si="65"/>
        <v>-0.87982578021441193</v>
      </c>
      <c r="AH137" s="12">
        <v>3.5133333333333332</v>
      </c>
      <c r="AI137" s="97">
        <f t="shared" si="66"/>
        <v>95</v>
      </c>
      <c r="AJ137" s="31">
        <f t="shared" si="67"/>
        <v>-0.26926084295974423</v>
      </c>
      <c r="AK137" s="11">
        <v>90225.878497790865</v>
      </c>
      <c r="AL137" s="36"/>
    </row>
    <row r="138" spans="1:38" x14ac:dyDescent="0.3">
      <c r="A138" t="s">
        <v>316</v>
      </c>
      <c r="B138" s="3" t="s">
        <v>317</v>
      </c>
      <c r="C138" s="4" t="s">
        <v>47</v>
      </c>
      <c r="D138" s="5" t="s">
        <v>44</v>
      </c>
      <c r="E138" s="34">
        <f t="shared" si="68"/>
        <v>-3.2102818569143121</v>
      </c>
      <c r="F138" s="6">
        <f t="shared" si="46"/>
        <v>38.854416776783388</v>
      </c>
      <c r="G138" s="7">
        <f t="shared" si="47"/>
        <v>116</v>
      </c>
      <c r="H138" s="97">
        <f t="shared" si="48"/>
        <v>477</v>
      </c>
      <c r="I138" s="31">
        <f t="shared" si="49"/>
        <v>0.70078061101868716</v>
      </c>
      <c r="J138" s="9">
        <v>7.87481583092009E-2</v>
      </c>
      <c r="K138" s="8">
        <f t="shared" si="50"/>
        <v>363</v>
      </c>
      <c r="L138" s="31">
        <f t="shared" si="51"/>
        <v>0.50177092537757362</v>
      </c>
      <c r="M138" s="9">
        <v>3.2690246516613078E-2</v>
      </c>
      <c r="N138" s="8">
        <f t="shared" si="52"/>
        <v>132</v>
      </c>
      <c r="O138" s="31">
        <f t="shared" si="53"/>
        <v>-0.36493445208658265</v>
      </c>
      <c r="P138" s="9">
        <v>8.0055401662049858E-2</v>
      </c>
      <c r="Q138" s="8">
        <f t="shared" si="54"/>
        <v>97</v>
      </c>
      <c r="R138" s="31">
        <f t="shared" si="55"/>
        <v>-0.32674472638459479</v>
      </c>
      <c r="S138" s="10">
        <v>1.6483775255498516</v>
      </c>
      <c r="T138" s="8">
        <f t="shared" si="56"/>
        <v>81</v>
      </c>
      <c r="U138" s="31">
        <f t="shared" si="57"/>
        <v>-0.76462363562650881</v>
      </c>
      <c r="V138" s="16">
        <v>0.11991142103279306</v>
      </c>
      <c r="W138" s="97">
        <f t="shared" si="58"/>
        <v>138</v>
      </c>
      <c r="X138" s="31">
        <f t="shared" si="59"/>
        <v>-0.69033730842948982</v>
      </c>
      <c r="Y138" s="11">
        <v>84578</v>
      </c>
      <c r="Z138" s="8">
        <f t="shared" si="60"/>
        <v>81</v>
      </c>
      <c r="AA138" s="31">
        <f t="shared" si="61"/>
        <v>-0.89390452306118162</v>
      </c>
      <c r="AB138" s="9">
        <v>4.7174132087569848E-2</v>
      </c>
      <c r="AC138" s="97">
        <f t="shared" si="62"/>
        <v>124</v>
      </c>
      <c r="AD138" s="31">
        <f t="shared" si="63"/>
        <v>-0.41154981511519134</v>
      </c>
      <c r="AE138" s="9">
        <v>0.90609756097560978</v>
      </c>
      <c r="AF138" s="8">
        <f t="shared" si="64"/>
        <v>262</v>
      </c>
      <c r="AG138" s="31">
        <f t="shared" si="65"/>
        <v>-6.6060209151966994E-3</v>
      </c>
      <c r="AH138" s="12">
        <v>2.5123333333333333</v>
      </c>
      <c r="AI138" s="97">
        <f t="shared" si="66"/>
        <v>194</v>
      </c>
      <c r="AJ138" s="31">
        <f t="shared" si="67"/>
        <v>-0.22869510032411622</v>
      </c>
      <c r="AK138" s="11">
        <v>126386.92605849386</v>
      </c>
      <c r="AL138" s="36"/>
    </row>
    <row r="139" spans="1:38" x14ac:dyDescent="0.3">
      <c r="A139" t="s">
        <v>318</v>
      </c>
      <c r="B139" s="3" t="s">
        <v>319</v>
      </c>
      <c r="C139" s="4" t="s">
        <v>54</v>
      </c>
      <c r="D139" s="5" t="s">
        <v>37</v>
      </c>
      <c r="E139" s="34">
        <f t="shared" si="68"/>
        <v>-2.1283724108206221</v>
      </c>
      <c r="F139" s="6">
        <f t="shared" si="46"/>
        <v>36.166690770429575</v>
      </c>
      <c r="G139" s="7">
        <f t="shared" si="47"/>
        <v>140</v>
      </c>
      <c r="H139" s="97">
        <f t="shared" si="48"/>
        <v>135</v>
      </c>
      <c r="I139" s="31">
        <f t="shared" si="49"/>
        <v>-0.51554956655335982</v>
      </c>
      <c r="J139" s="9">
        <v>-1.3752455795677854E-2</v>
      </c>
      <c r="K139" s="8">
        <f t="shared" si="50"/>
        <v>28</v>
      </c>
      <c r="L139" s="31">
        <f t="shared" si="51"/>
        <v>-2.0206075789370552</v>
      </c>
      <c r="M139" s="9">
        <v>0.12272727272727273</v>
      </c>
      <c r="N139" s="8">
        <f t="shared" si="52"/>
        <v>71</v>
      </c>
      <c r="O139" s="31">
        <f t="shared" si="53"/>
        <v>-0.95893240318365025</v>
      </c>
      <c r="P139" s="9">
        <v>0.11680911680911681</v>
      </c>
      <c r="Q139" s="8">
        <f t="shared" si="54"/>
        <v>409</v>
      </c>
      <c r="R139" s="31">
        <f t="shared" si="55"/>
        <v>0.51183082356515197</v>
      </c>
      <c r="S139" s="10">
        <v>0</v>
      </c>
      <c r="T139" s="8">
        <f t="shared" si="56"/>
        <v>133</v>
      </c>
      <c r="U139" s="31">
        <f t="shared" si="57"/>
        <v>-0.38552892962723784</v>
      </c>
      <c r="V139" s="16">
        <v>9.6885813148788927E-2</v>
      </c>
      <c r="W139" s="97">
        <f t="shared" si="58"/>
        <v>161</v>
      </c>
      <c r="X139" s="31">
        <f t="shared" si="59"/>
        <v>-0.62917338464596251</v>
      </c>
      <c r="Y139" s="11">
        <v>87250</v>
      </c>
      <c r="Z139" s="8">
        <f t="shared" si="60"/>
        <v>211</v>
      </c>
      <c r="AA139" s="31">
        <f t="shared" si="61"/>
        <v>-3.0368672946364153E-2</v>
      </c>
      <c r="AB139" s="9">
        <v>3.6876355748373099E-2</v>
      </c>
      <c r="AC139" s="97">
        <f t="shared" si="62"/>
        <v>261</v>
      </c>
      <c r="AD139" s="31">
        <f t="shared" si="63"/>
        <v>0.1785657434765176</v>
      </c>
      <c r="AE139" s="9">
        <v>0.93962848297213619</v>
      </c>
      <c r="AF139" s="8">
        <f t="shared" si="64"/>
        <v>112</v>
      </c>
      <c r="AG139" s="31">
        <f t="shared" si="65"/>
        <v>-0.47999988309938685</v>
      </c>
      <c r="AH139" s="12">
        <v>3.0550000000000002</v>
      </c>
      <c r="AI139" s="97">
        <f t="shared" si="66"/>
        <v>160</v>
      </c>
      <c r="AJ139" s="31">
        <f t="shared" si="67"/>
        <v>-0.24290532124650607</v>
      </c>
      <c r="AK139" s="11">
        <v>113719.67430278884</v>
      </c>
      <c r="AL139" s="36"/>
    </row>
    <row r="140" spans="1:38" x14ac:dyDescent="0.3">
      <c r="A140" t="s">
        <v>320</v>
      </c>
      <c r="B140" s="3" t="s">
        <v>321</v>
      </c>
      <c r="C140" s="4" t="s">
        <v>47</v>
      </c>
      <c r="D140" s="5" t="s">
        <v>44</v>
      </c>
      <c r="E140" s="34">
        <f t="shared" si="68"/>
        <v>3.7316156866404726</v>
      </c>
      <c r="F140" s="6">
        <f t="shared" si="46"/>
        <v>21.609056151990281</v>
      </c>
      <c r="G140" s="7">
        <f t="shared" si="47"/>
        <v>425</v>
      </c>
      <c r="H140" s="97">
        <f t="shared" si="48"/>
        <v>64</v>
      </c>
      <c r="I140" s="31">
        <f t="shared" si="49"/>
        <v>-0.83487708033609931</v>
      </c>
      <c r="J140" s="9">
        <v>-3.8036973001728924E-2</v>
      </c>
      <c r="K140" s="8">
        <f t="shared" si="50"/>
        <v>522</v>
      </c>
      <c r="L140" s="31">
        <f t="shared" si="51"/>
        <v>1.0179730203408675</v>
      </c>
      <c r="M140" s="9">
        <v>1.4264264264264264E-2</v>
      </c>
      <c r="N140" s="8">
        <f t="shared" si="52"/>
        <v>414</v>
      </c>
      <c r="O140" s="31">
        <f t="shared" si="53"/>
        <v>0.6457824597777807</v>
      </c>
      <c r="P140" s="9">
        <v>1.7517136329017517E-2</v>
      </c>
      <c r="Q140" s="8">
        <f t="shared" si="54"/>
        <v>376</v>
      </c>
      <c r="R140" s="31">
        <f t="shared" si="55"/>
        <v>0.44149654357035445</v>
      </c>
      <c r="S140" s="10">
        <v>0.13825521913452232</v>
      </c>
      <c r="T140" s="8">
        <f t="shared" si="56"/>
        <v>363</v>
      </c>
      <c r="U140" s="31">
        <f t="shared" si="57"/>
        <v>0.51645386437360774</v>
      </c>
      <c r="V140" s="16">
        <v>4.2100816671360182E-2</v>
      </c>
      <c r="W140" s="97">
        <f t="shared" si="58"/>
        <v>435</v>
      </c>
      <c r="X140" s="31">
        <f t="shared" si="59"/>
        <v>0.62198595149177593</v>
      </c>
      <c r="Y140" s="11">
        <v>141908</v>
      </c>
      <c r="Z140" s="8">
        <f t="shared" si="60"/>
        <v>477</v>
      </c>
      <c r="AA140" s="31">
        <f t="shared" si="61"/>
        <v>0.77775369297861496</v>
      </c>
      <c r="AB140" s="9">
        <v>2.7239392352016764E-2</v>
      </c>
      <c r="AC140" s="97">
        <f t="shared" si="62"/>
        <v>435</v>
      </c>
      <c r="AD140" s="31">
        <f t="shared" si="63"/>
        <v>0.71526100795001146</v>
      </c>
      <c r="AE140" s="9">
        <v>0.97012401352874855</v>
      </c>
      <c r="AF140" s="8">
        <f t="shared" si="64"/>
        <v>267</v>
      </c>
      <c r="AG140" s="31">
        <f t="shared" si="65"/>
        <v>4.1529304980803235E-3</v>
      </c>
      <c r="AH140" s="12">
        <v>2.5</v>
      </c>
      <c r="AI140" s="97">
        <f t="shared" si="66"/>
        <v>382</v>
      </c>
      <c r="AJ140" s="31">
        <f t="shared" si="67"/>
        <v>-0.13572020450954142</v>
      </c>
      <c r="AK140" s="11">
        <v>209266.45472141574</v>
      </c>
      <c r="AL140" s="36"/>
    </row>
    <row r="141" spans="1:38" x14ac:dyDescent="0.3">
      <c r="A141" t="s">
        <v>322</v>
      </c>
      <c r="B141" s="3" t="s">
        <v>323</v>
      </c>
      <c r="C141" s="4" t="s">
        <v>47</v>
      </c>
      <c r="D141" s="5" t="s">
        <v>44</v>
      </c>
      <c r="E141" s="34">
        <f t="shared" si="68"/>
        <v>-2.8988923525587955</v>
      </c>
      <c r="F141" s="6">
        <f t="shared" si="46"/>
        <v>38.080849569302451</v>
      </c>
      <c r="G141" s="7">
        <f t="shared" si="47"/>
        <v>121</v>
      </c>
      <c r="H141" s="97">
        <f t="shared" si="48"/>
        <v>394</v>
      </c>
      <c r="I141" s="31">
        <f t="shared" si="49"/>
        <v>0.31299328387170938</v>
      </c>
      <c r="J141" s="9">
        <v>4.9257345235083738E-2</v>
      </c>
      <c r="K141" s="8">
        <f t="shared" si="50"/>
        <v>123</v>
      </c>
      <c r="L141" s="31">
        <f t="shared" si="51"/>
        <v>-0.54941394054916415</v>
      </c>
      <c r="M141" s="9">
        <v>7.0212592652928243E-2</v>
      </c>
      <c r="N141" s="8">
        <f t="shared" si="52"/>
        <v>69</v>
      </c>
      <c r="O141" s="31">
        <f t="shared" si="53"/>
        <v>-1.0047326623585049</v>
      </c>
      <c r="P141" s="9">
        <v>0.1196430149332862</v>
      </c>
      <c r="Q141" s="8">
        <f t="shared" si="54"/>
        <v>141</v>
      </c>
      <c r="R141" s="31">
        <f t="shared" si="55"/>
        <v>-3.1344876072290036E-2</v>
      </c>
      <c r="S141" s="10">
        <v>1.0677137149548805</v>
      </c>
      <c r="T141" s="8">
        <f t="shared" si="56"/>
        <v>63</v>
      </c>
      <c r="U141" s="31">
        <f t="shared" si="57"/>
        <v>-1.0153292340228588</v>
      </c>
      <c r="V141" s="16">
        <v>0.13513887926854609</v>
      </c>
      <c r="W141" s="97">
        <f t="shared" si="58"/>
        <v>204</v>
      </c>
      <c r="X141" s="31">
        <f t="shared" si="59"/>
        <v>-0.49448456445798539</v>
      </c>
      <c r="Y141" s="11">
        <v>93134</v>
      </c>
      <c r="Z141" s="8">
        <f t="shared" si="60"/>
        <v>222</v>
      </c>
      <c r="AA141" s="31">
        <f t="shared" si="61"/>
        <v>3.3372568261902658E-2</v>
      </c>
      <c r="AB141" s="9">
        <v>3.6116233229477969E-2</v>
      </c>
      <c r="AC141" s="97">
        <f t="shared" si="62"/>
        <v>137</v>
      </c>
      <c r="AD141" s="31">
        <f t="shared" si="63"/>
        <v>-0.32590255194405132</v>
      </c>
      <c r="AE141" s="9">
        <v>0.91096411915865616</v>
      </c>
      <c r="AF141" s="8">
        <f t="shared" si="64"/>
        <v>315</v>
      </c>
      <c r="AG141" s="31">
        <f t="shared" si="65"/>
        <v>0.13587738969306706</v>
      </c>
      <c r="AH141" s="12">
        <v>2.3489999999999998</v>
      </c>
      <c r="AI141" s="97">
        <f t="shared" si="66"/>
        <v>377</v>
      </c>
      <c r="AJ141" s="31">
        <f t="shared" si="67"/>
        <v>-0.14134086087564321</v>
      </c>
      <c r="AK141" s="11">
        <v>204256.09847075841</v>
      </c>
      <c r="AL141" s="36"/>
    </row>
    <row r="142" spans="1:38" x14ac:dyDescent="0.3">
      <c r="A142" t="s">
        <v>324</v>
      </c>
      <c r="B142" s="3" t="s">
        <v>325</v>
      </c>
      <c r="C142" s="4" t="s">
        <v>47</v>
      </c>
      <c r="D142" s="5" t="s">
        <v>44</v>
      </c>
      <c r="E142" s="34">
        <f t="shared" si="68"/>
        <v>4.9049704190674479</v>
      </c>
      <c r="F142" s="6">
        <f t="shared" si="46"/>
        <v>18.694157829946047</v>
      </c>
      <c r="G142" s="7">
        <f t="shared" si="47"/>
        <v>505</v>
      </c>
      <c r="H142" s="97">
        <f t="shared" si="48"/>
        <v>157</v>
      </c>
      <c r="I142" s="31">
        <f t="shared" si="49"/>
        <v>-0.44271615390017022</v>
      </c>
      <c r="J142" s="9">
        <v>-8.2135523613963146E-3</v>
      </c>
      <c r="K142" s="8">
        <f t="shared" si="50"/>
        <v>63</v>
      </c>
      <c r="L142" s="31">
        <f t="shared" si="51"/>
        <v>-1.1665128895416357</v>
      </c>
      <c r="M142" s="9">
        <v>9.224011713030747E-2</v>
      </c>
      <c r="N142" s="8">
        <f t="shared" si="52"/>
        <v>233</v>
      </c>
      <c r="O142" s="31">
        <f t="shared" si="53"/>
        <v>0.13818623671895747</v>
      </c>
      <c r="P142" s="9">
        <v>4.8924731182795701E-2</v>
      </c>
      <c r="Q142" s="8">
        <f t="shared" si="54"/>
        <v>409</v>
      </c>
      <c r="R142" s="31">
        <f t="shared" si="55"/>
        <v>0.51183082356515197</v>
      </c>
      <c r="S142" s="10">
        <v>0</v>
      </c>
      <c r="T142" s="8">
        <f t="shared" si="56"/>
        <v>509</v>
      </c>
      <c r="U142" s="31">
        <f t="shared" si="57"/>
        <v>0.83934777253575898</v>
      </c>
      <c r="V142" s="16">
        <v>2.2488755622188907E-2</v>
      </c>
      <c r="W142" s="97">
        <f t="shared" si="58"/>
        <v>542</v>
      </c>
      <c r="X142" s="31">
        <f t="shared" si="59"/>
        <v>2.2553053578263667</v>
      </c>
      <c r="Y142" s="11">
        <v>213261</v>
      </c>
      <c r="Z142" s="8">
        <f t="shared" si="60"/>
        <v>398</v>
      </c>
      <c r="AA142" s="31">
        <f t="shared" si="61"/>
        <v>0.54113829047227746</v>
      </c>
      <c r="AB142" s="9">
        <v>3.0061061531235323E-2</v>
      </c>
      <c r="AC142" s="97">
        <f t="shared" si="62"/>
        <v>400</v>
      </c>
      <c r="AD142" s="31">
        <f t="shared" si="63"/>
        <v>0.60108391670901373</v>
      </c>
      <c r="AE142" s="9">
        <v>0.96363636363636362</v>
      </c>
      <c r="AF142" s="8">
        <f t="shared" si="64"/>
        <v>532</v>
      </c>
      <c r="AG142" s="31">
        <f t="shared" si="65"/>
        <v>1.229219479258518</v>
      </c>
      <c r="AH142" s="12">
        <v>1.0956666666666666</v>
      </c>
      <c r="AI142" s="97">
        <f t="shared" si="66"/>
        <v>532</v>
      </c>
      <c r="AJ142" s="31">
        <f t="shared" si="67"/>
        <v>0.45232164914297679</v>
      </c>
      <c r="AK142" s="11">
        <v>733457.75644645211</v>
      </c>
      <c r="AL142" s="36"/>
    </row>
    <row r="143" spans="1:38" x14ac:dyDescent="0.3">
      <c r="A143" t="s">
        <v>326</v>
      </c>
      <c r="B143" s="3" t="s">
        <v>327</v>
      </c>
      <c r="C143" s="4" t="s">
        <v>32</v>
      </c>
      <c r="D143" s="5" t="s">
        <v>33</v>
      </c>
      <c r="E143" s="34">
        <f t="shared" si="68"/>
        <v>9.5420620517993882E-2</v>
      </c>
      <c r="F143" s="6">
        <f t="shared" si="46"/>
        <v>30.642248420233482</v>
      </c>
      <c r="G143" s="7">
        <f t="shared" si="47"/>
        <v>227</v>
      </c>
      <c r="H143" s="97">
        <f t="shared" si="48"/>
        <v>554</v>
      </c>
      <c r="I143" s="31">
        <f t="shared" si="49"/>
        <v>2.54492341489992</v>
      </c>
      <c r="J143" s="9">
        <v>0.21899325376232492</v>
      </c>
      <c r="K143" s="8">
        <f t="shared" si="50"/>
        <v>77</v>
      </c>
      <c r="L143" s="31">
        <f t="shared" si="51"/>
        <v>-0.91994163301691223</v>
      </c>
      <c r="M143" s="9">
        <v>8.3438685208596708E-2</v>
      </c>
      <c r="N143" s="8">
        <f t="shared" si="52"/>
        <v>208</v>
      </c>
      <c r="O143" s="31">
        <f t="shared" si="53"/>
        <v>3.7213841009357013E-2</v>
      </c>
      <c r="P143" s="9">
        <v>5.5172413793103448E-2</v>
      </c>
      <c r="Q143" s="8">
        <f t="shared" si="54"/>
        <v>248</v>
      </c>
      <c r="R143" s="31">
        <f t="shared" si="55"/>
        <v>0.29525873024783794</v>
      </c>
      <c r="S143" s="10">
        <v>0.42571306939123027</v>
      </c>
      <c r="T143" s="8">
        <f t="shared" si="56"/>
        <v>69</v>
      </c>
      <c r="U143" s="31">
        <f t="shared" si="57"/>
        <v>-0.93614668249215027</v>
      </c>
      <c r="V143" s="16">
        <v>0.13032945736434109</v>
      </c>
      <c r="W143" s="97">
        <f t="shared" si="58"/>
        <v>254</v>
      </c>
      <c r="X143" s="31">
        <f t="shared" si="59"/>
        <v>-0.29725837908415625</v>
      </c>
      <c r="Y143" s="11">
        <v>101750</v>
      </c>
      <c r="Z143" s="8">
        <f t="shared" si="60"/>
        <v>307</v>
      </c>
      <c r="AA143" s="31">
        <f t="shared" si="61"/>
        <v>0.29909473327466513</v>
      </c>
      <c r="AB143" s="9">
        <v>3.2947462154942118E-2</v>
      </c>
      <c r="AC143" s="97">
        <f t="shared" si="62"/>
        <v>282</v>
      </c>
      <c r="AD143" s="31">
        <f t="shared" si="63"/>
        <v>0.25917962288967999</v>
      </c>
      <c r="AE143" s="9">
        <v>0.9442090395480226</v>
      </c>
      <c r="AF143" s="8">
        <f t="shared" si="64"/>
        <v>395</v>
      </c>
      <c r="AG143" s="31">
        <f t="shared" si="65"/>
        <v>0.34640389842854191</v>
      </c>
      <c r="AH143" s="12">
        <v>2.1076666666666668</v>
      </c>
      <c r="AI143" s="97">
        <f t="shared" si="66"/>
        <v>215</v>
      </c>
      <c r="AJ143" s="31">
        <f t="shared" si="67"/>
        <v>-0.21907066162050826</v>
      </c>
      <c r="AK143" s="11">
        <v>134966.32737335036</v>
      </c>
      <c r="AL143" s="36"/>
    </row>
    <row r="144" spans="1:38" x14ac:dyDescent="0.3">
      <c r="A144" t="s">
        <v>328</v>
      </c>
      <c r="B144" s="3" t="s">
        <v>329</v>
      </c>
      <c r="C144" s="4" t="s">
        <v>104</v>
      </c>
      <c r="D144" s="5" t="s">
        <v>44</v>
      </c>
      <c r="E144" s="34">
        <f t="shared" si="68"/>
        <v>7.2007754860473874</v>
      </c>
      <c r="F144" s="6">
        <f t="shared" si="46"/>
        <v>12.990820081745543</v>
      </c>
      <c r="G144" s="7">
        <f t="shared" si="47"/>
        <v>552</v>
      </c>
      <c r="H144" s="97">
        <f t="shared" si="48"/>
        <v>178</v>
      </c>
      <c r="I144" s="31">
        <f t="shared" si="49"/>
        <v>-0.37703263598867748</v>
      </c>
      <c r="J144" s="9">
        <v>-3.2183908045977372E-3</v>
      </c>
      <c r="K144" s="8">
        <f t="shared" si="50"/>
        <v>64</v>
      </c>
      <c r="L144" s="31">
        <f t="shared" si="51"/>
        <v>-1.1100753776298002</v>
      </c>
      <c r="M144" s="9">
        <v>9.0225563909774431E-2</v>
      </c>
      <c r="N144" s="8">
        <f t="shared" si="52"/>
        <v>514</v>
      </c>
      <c r="O144" s="31">
        <f t="shared" si="53"/>
        <v>0.86210361448843542</v>
      </c>
      <c r="P144" s="9">
        <v>4.1322314049586778E-3</v>
      </c>
      <c r="Q144" s="8">
        <f t="shared" si="54"/>
        <v>409</v>
      </c>
      <c r="R144" s="31">
        <f t="shared" si="55"/>
        <v>0.51183082356515197</v>
      </c>
      <c r="S144" s="10">
        <v>0</v>
      </c>
      <c r="T144" s="8">
        <f t="shared" si="56"/>
        <v>555</v>
      </c>
      <c r="U144" s="31">
        <f t="shared" si="57"/>
        <v>1.0801919888336293</v>
      </c>
      <c r="V144" s="16">
        <v>7.8602620087336247E-3</v>
      </c>
      <c r="W144" s="97">
        <f t="shared" si="58"/>
        <v>558</v>
      </c>
      <c r="X144" s="31">
        <f t="shared" si="59"/>
        <v>3.0276143490435929</v>
      </c>
      <c r="Y144" s="11">
        <v>247000</v>
      </c>
      <c r="Z144" s="8">
        <f t="shared" si="60"/>
        <v>532</v>
      </c>
      <c r="AA144" s="31">
        <f t="shared" si="61"/>
        <v>1.0026095911521318</v>
      </c>
      <c r="AB144" s="9">
        <v>2.4557956777996069E-2</v>
      </c>
      <c r="AC144" s="97">
        <f t="shared" si="62"/>
        <v>524</v>
      </c>
      <c r="AD144" s="31">
        <f t="shared" si="63"/>
        <v>0.97476590032546795</v>
      </c>
      <c r="AE144" s="9">
        <v>0.98486932599724897</v>
      </c>
      <c r="AF144" s="8">
        <f t="shared" si="64"/>
        <v>415</v>
      </c>
      <c r="AG144" s="31">
        <f t="shared" si="65"/>
        <v>0.40281569773058912</v>
      </c>
      <c r="AH144" s="12">
        <v>2.0430000000000001</v>
      </c>
      <c r="AI144" s="97">
        <f t="shared" si="66"/>
        <v>508</v>
      </c>
      <c r="AJ144" s="31">
        <f t="shared" si="67"/>
        <v>5.0929190443803764E-2</v>
      </c>
      <c r="AK144" s="11">
        <v>375649.15129151294</v>
      </c>
      <c r="AL144" s="36"/>
    </row>
    <row r="145" spans="1:38" x14ac:dyDescent="0.3">
      <c r="A145" t="s">
        <v>330</v>
      </c>
      <c r="B145" s="3" t="s">
        <v>331</v>
      </c>
      <c r="C145" s="4" t="s">
        <v>36</v>
      </c>
      <c r="D145" s="5" t="s">
        <v>37</v>
      </c>
      <c r="E145" s="34">
        <f t="shared" si="68"/>
        <v>-1.7971349690072909</v>
      </c>
      <c r="F145" s="6">
        <f t="shared" si="46"/>
        <v>35.343816462552702</v>
      </c>
      <c r="G145" s="7">
        <f t="shared" si="47"/>
        <v>154</v>
      </c>
      <c r="H145" s="97">
        <f t="shared" si="48"/>
        <v>58</v>
      </c>
      <c r="I145" s="31">
        <f t="shared" si="49"/>
        <v>-0.89042804684953225</v>
      </c>
      <c r="J145" s="9">
        <v>-4.2261564820102793E-2</v>
      </c>
      <c r="K145" s="8">
        <f t="shared" si="50"/>
        <v>189</v>
      </c>
      <c r="L145" s="31">
        <f t="shared" si="51"/>
        <v>-0.16517785718239</v>
      </c>
      <c r="M145" s="9">
        <v>5.6497175141242938E-2</v>
      </c>
      <c r="N145" s="8">
        <f t="shared" si="52"/>
        <v>444</v>
      </c>
      <c r="O145" s="31">
        <f t="shared" si="53"/>
        <v>0.71267861420582956</v>
      </c>
      <c r="P145" s="9">
        <v>1.3377926421404682E-2</v>
      </c>
      <c r="Q145" s="8">
        <f t="shared" si="54"/>
        <v>16</v>
      </c>
      <c r="R145" s="31">
        <f t="shared" si="55"/>
        <v>-2.5217281937417693</v>
      </c>
      <c r="S145" s="10">
        <v>5.9630292188431726</v>
      </c>
      <c r="T145" s="8">
        <f t="shared" si="56"/>
        <v>534</v>
      </c>
      <c r="U145" s="31">
        <f t="shared" si="57"/>
        <v>0.9237695562379914</v>
      </c>
      <c r="V145" s="16">
        <v>1.7361111111111112E-2</v>
      </c>
      <c r="W145" s="97">
        <f t="shared" si="58"/>
        <v>342</v>
      </c>
      <c r="X145" s="31">
        <f t="shared" si="59"/>
        <v>-1.4764373316000983E-2</v>
      </c>
      <c r="Y145" s="11">
        <v>114091</v>
      </c>
      <c r="Z145" s="8">
        <f t="shared" si="60"/>
        <v>46</v>
      </c>
      <c r="AA145" s="31">
        <f t="shared" si="61"/>
        <v>-1.3247009924528188</v>
      </c>
      <c r="AB145" s="9">
        <v>5.2311435523114354E-2</v>
      </c>
      <c r="AC145" s="97">
        <f t="shared" si="62"/>
        <v>428</v>
      </c>
      <c r="AD145" s="31">
        <f t="shared" si="63"/>
        <v>0.69155653791539995</v>
      </c>
      <c r="AE145" s="9">
        <v>0.96877710320902</v>
      </c>
      <c r="AF145" s="8">
        <f t="shared" si="64"/>
        <v>357</v>
      </c>
      <c r="AG145" s="31">
        <f t="shared" si="65"/>
        <v>0.23416186476570605</v>
      </c>
      <c r="AH145" s="12">
        <v>2.2363333333333331</v>
      </c>
      <c r="AI145" s="97">
        <f t="shared" si="66"/>
        <v>182</v>
      </c>
      <c r="AJ145" s="31">
        <f t="shared" si="67"/>
        <v>-0.23434043215747499</v>
      </c>
      <c r="AK145" s="11">
        <v>121354.57364341085</v>
      </c>
      <c r="AL145" s="36"/>
    </row>
    <row r="146" spans="1:38" x14ac:dyDescent="0.3">
      <c r="A146" t="s">
        <v>332</v>
      </c>
      <c r="B146" s="3" t="s">
        <v>333</v>
      </c>
      <c r="C146" s="4" t="s">
        <v>89</v>
      </c>
      <c r="D146" s="5" t="s">
        <v>37</v>
      </c>
      <c r="E146" s="34">
        <f t="shared" si="68"/>
        <v>3.2371691641867568</v>
      </c>
      <c r="F146" s="6">
        <f t="shared" si="46"/>
        <v>22.837381481756346</v>
      </c>
      <c r="G146" s="7">
        <f t="shared" si="47"/>
        <v>407</v>
      </c>
      <c r="H146" s="97">
        <f t="shared" si="48"/>
        <v>420</v>
      </c>
      <c r="I146" s="31">
        <f t="shared" si="49"/>
        <v>0.39528383230879549</v>
      </c>
      <c r="J146" s="9">
        <v>5.5515453769932499E-2</v>
      </c>
      <c r="K146" s="8">
        <f t="shared" si="50"/>
        <v>299</v>
      </c>
      <c r="L146" s="31">
        <f t="shared" si="51"/>
        <v>0.29839667880003362</v>
      </c>
      <c r="M146" s="9">
        <v>3.9949748743718594E-2</v>
      </c>
      <c r="N146" s="8">
        <f t="shared" si="52"/>
        <v>373</v>
      </c>
      <c r="O146" s="31">
        <f t="shared" si="53"/>
        <v>0.54890334875023383</v>
      </c>
      <c r="P146" s="9">
        <v>2.3511546316175316E-2</v>
      </c>
      <c r="Q146" s="8">
        <f t="shared" si="54"/>
        <v>360</v>
      </c>
      <c r="R146" s="31">
        <f t="shared" si="55"/>
        <v>0.42749090484959995</v>
      </c>
      <c r="S146" s="10">
        <v>0.16578592891928295</v>
      </c>
      <c r="T146" s="8">
        <f t="shared" si="56"/>
        <v>429</v>
      </c>
      <c r="U146" s="31">
        <f t="shared" si="57"/>
        <v>0.64159985766120464</v>
      </c>
      <c r="V146" s="16">
        <v>3.4499648614690036E-2</v>
      </c>
      <c r="W146" s="97">
        <f t="shared" si="58"/>
        <v>322</v>
      </c>
      <c r="X146" s="31">
        <f t="shared" si="59"/>
        <v>-6.5078110021163066E-2</v>
      </c>
      <c r="Y146" s="11">
        <v>111893</v>
      </c>
      <c r="Z146" s="8">
        <f t="shared" si="60"/>
        <v>498</v>
      </c>
      <c r="AA146" s="31">
        <f t="shared" si="61"/>
        <v>0.84186806971160377</v>
      </c>
      <c r="AB146" s="9">
        <v>2.6474820143884893E-2</v>
      </c>
      <c r="AC146" s="97">
        <f t="shared" si="62"/>
        <v>438</v>
      </c>
      <c r="AD146" s="31">
        <f t="shared" si="63"/>
        <v>0.72063543499824501</v>
      </c>
      <c r="AE146" s="9">
        <v>0.97042939353696323</v>
      </c>
      <c r="AF146" s="8">
        <f t="shared" si="64"/>
        <v>274</v>
      </c>
      <c r="AG146" s="31">
        <f t="shared" si="65"/>
        <v>1.2585622146324341E-2</v>
      </c>
      <c r="AH146" s="12">
        <v>2.4903333333333335</v>
      </c>
      <c r="AI146" s="97">
        <f t="shared" si="66"/>
        <v>213</v>
      </c>
      <c r="AJ146" s="31">
        <f t="shared" si="67"/>
        <v>-0.21926750030702491</v>
      </c>
      <c r="AK146" s="11">
        <v>134790.86175525852</v>
      </c>
      <c r="AL146" s="36"/>
    </row>
    <row r="147" spans="1:38" x14ac:dyDescent="0.3">
      <c r="A147" t="s">
        <v>334</v>
      </c>
      <c r="B147" s="3" t="s">
        <v>335</v>
      </c>
      <c r="C147" s="4" t="s">
        <v>295</v>
      </c>
      <c r="D147" s="5" t="s">
        <v>33</v>
      </c>
      <c r="E147" s="34">
        <f t="shared" si="68"/>
        <v>-2.0563403215419731</v>
      </c>
      <c r="F147" s="6">
        <f t="shared" si="46"/>
        <v>35.987745554316305</v>
      </c>
      <c r="G147" s="7">
        <f t="shared" si="47"/>
        <v>143</v>
      </c>
      <c r="H147" s="97">
        <f t="shared" si="48"/>
        <v>60</v>
      </c>
      <c r="I147" s="31">
        <f t="shared" si="49"/>
        <v>-0.87566435617734761</v>
      </c>
      <c r="J147" s="9">
        <v>-4.1138801873977782E-2</v>
      </c>
      <c r="K147" s="8">
        <f t="shared" si="50"/>
        <v>84</v>
      </c>
      <c r="L147" s="31">
        <f t="shared" si="51"/>
        <v>-0.84246694617238427</v>
      </c>
      <c r="M147" s="9">
        <v>8.0673203978023508E-2</v>
      </c>
      <c r="N147" s="8">
        <f t="shared" si="52"/>
        <v>227</v>
      </c>
      <c r="O147" s="31">
        <f t="shared" si="53"/>
        <v>0.11845733364980035</v>
      </c>
      <c r="P147" s="9">
        <v>5.014546011330577E-2</v>
      </c>
      <c r="Q147" s="8">
        <f t="shared" si="54"/>
        <v>134</v>
      </c>
      <c r="R147" s="31">
        <f t="shared" si="55"/>
        <v>-9.1188683656716146E-2</v>
      </c>
      <c r="S147" s="10">
        <v>1.185347942987655</v>
      </c>
      <c r="T147" s="8">
        <f t="shared" si="56"/>
        <v>71</v>
      </c>
      <c r="U147" s="31">
        <f t="shared" si="57"/>
        <v>-0.85849274068317671</v>
      </c>
      <c r="V147" s="16">
        <v>0.12561288077689559</v>
      </c>
      <c r="W147" s="97">
        <f t="shared" si="58"/>
        <v>154</v>
      </c>
      <c r="X147" s="31">
        <f t="shared" si="59"/>
        <v>-0.64059583897529637</v>
      </c>
      <c r="Y147" s="11">
        <v>86751</v>
      </c>
      <c r="Z147" s="8">
        <f t="shared" si="60"/>
        <v>236</v>
      </c>
      <c r="AA147" s="31">
        <f t="shared" si="61"/>
        <v>7.5813198059494782E-2</v>
      </c>
      <c r="AB147" s="9">
        <v>3.5610123247718506E-2</v>
      </c>
      <c r="AC147" s="97">
        <f t="shared" si="62"/>
        <v>213</v>
      </c>
      <c r="AD147" s="31">
        <f t="shared" si="63"/>
        <v>5.8729886606458583E-3</v>
      </c>
      <c r="AE147" s="9">
        <v>0.92981591794688045</v>
      </c>
      <c r="AF147" s="8">
        <f t="shared" si="64"/>
        <v>72</v>
      </c>
      <c r="AG147" s="31">
        <f t="shared" si="65"/>
        <v>-0.70041299583625116</v>
      </c>
      <c r="AH147" s="12">
        <v>3.3076666666666661</v>
      </c>
      <c r="AI147" s="97">
        <f t="shared" si="66"/>
        <v>150</v>
      </c>
      <c r="AJ147" s="31">
        <f t="shared" si="67"/>
        <v>-0.24628201620091661</v>
      </c>
      <c r="AK147" s="11">
        <v>110709.6264419324</v>
      </c>
      <c r="AL147" s="36"/>
    </row>
    <row r="148" spans="1:38" x14ac:dyDescent="0.3">
      <c r="A148" t="s">
        <v>336</v>
      </c>
      <c r="B148" s="3" t="s">
        <v>337</v>
      </c>
      <c r="C148" s="4" t="s">
        <v>32</v>
      </c>
      <c r="D148" s="5" t="s">
        <v>33</v>
      </c>
      <c r="E148" s="34">
        <f t="shared" si="68"/>
        <v>7.3588012997080439</v>
      </c>
      <c r="F148" s="6">
        <f t="shared" si="46"/>
        <v>12.598245554751177</v>
      </c>
      <c r="G148" s="7">
        <f t="shared" si="47"/>
        <v>555</v>
      </c>
      <c r="H148" s="97">
        <f t="shared" si="48"/>
        <v>262</v>
      </c>
      <c r="I148" s="31">
        <f t="shared" si="49"/>
        <v>-0.12894823733212674</v>
      </c>
      <c r="J148" s="9">
        <v>1.5648163399769377E-2</v>
      </c>
      <c r="K148" s="8">
        <f t="shared" si="50"/>
        <v>545</v>
      </c>
      <c r="L148" s="31">
        <f t="shared" si="51"/>
        <v>1.2851894227932623</v>
      </c>
      <c r="M148" s="9">
        <v>4.725897920604915E-3</v>
      </c>
      <c r="N148" s="8">
        <f t="shared" si="52"/>
        <v>525</v>
      </c>
      <c r="O148" s="31">
        <f t="shared" si="53"/>
        <v>0.9288869853172832</v>
      </c>
      <c r="P148" s="9">
        <v>0</v>
      </c>
      <c r="Q148" s="8">
        <f t="shared" si="54"/>
        <v>363</v>
      </c>
      <c r="R148" s="31">
        <f t="shared" si="55"/>
        <v>0.42932549641588652</v>
      </c>
      <c r="S148" s="10">
        <v>0.1621796951021732</v>
      </c>
      <c r="T148" s="8">
        <f t="shared" si="56"/>
        <v>554</v>
      </c>
      <c r="U148" s="31">
        <f t="shared" si="57"/>
        <v>1.0505307928832721</v>
      </c>
      <c r="V148" s="16">
        <v>9.6618357487922701E-3</v>
      </c>
      <c r="W148" s="97">
        <f t="shared" si="58"/>
        <v>553</v>
      </c>
      <c r="X148" s="31">
        <f t="shared" si="59"/>
        <v>2.6303006420410915</v>
      </c>
      <c r="Y148" s="11">
        <v>229643</v>
      </c>
      <c r="Z148" s="8">
        <f t="shared" si="60"/>
        <v>548</v>
      </c>
      <c r="AA148" s="31">
        <f t="shared" si="61"/>
        <v>1.1025572211554433</v>
      </c>
      <c r="AB148" s="9">
        <v>2.3366068405011851E-2</v>
      </c>
      <c r="AC148" s="97">
        <f t="shared" si="62"/>
        <v>442</v>
      </c>
      <c r="AD148" s="31">
        <f t="shared" si="63"/>
        <v>0.72698077228926561</v>
      </c>
      <c r="AE148" s="9">
        <v>0.97078994157988319</v>
      </c>
      <c r="AF148" s="8">
        <f t="shared" si="64"/>
        <v>496</v>
      </c>
      <c r="AG148" s="31">
        <f t="shared" si="65"/>
        <v>0.74157727601350154</v>
      </c>
      <c r="AH148" s="12">
        <v>1.6546666666666667</v>
      </c>
      <c r="AI148" s="97">
        <f t="shared" si="66"/>
        <v>510</v>
      </c>
      <c r="AJ148" s="31">
        <f t="shared" si="67"/>
        <v>6.3059096948567636E-2</v>
      </c>
      <c r="AK148" s="11">
        <v>386461.97259163152</v>
      </c>
      <c r="AL148" s="36"/>
    </row>
    <row r="149" spans="1:38" x14ac:dyDescent="0.3">
      <c r="A149" t="s">
        <v>338</v>
      </c>
      <c r="B149" s="3" t="s">
        <v>339</v>
      </c>
      <c r="C149" s="4" t="s">
        <v>47</v>
      </c>
      <c r="D149" s="5" t="s">
        <v>44</v>
      </c>
      <c r="E149" s="34">
        <f t="shared" si="68"/>
        <v>2.4455242497421041</v>
      </c>
      <c r="F149" s="6">
        <f t="shared" si="46"/>
        <v>24.804019846947568</v>
      </c>
      <c r="G149" s="7">
        <f t="shared" si="47"/>
        <v>368</v>
      </c>
      <c r="H149" s="97">
        <f t="shared" si="48"/>
        <v>474</v>
      </c>
      <c r="I149" s="31">
        <f t="shared" si="49"/>
        <v>0.67897442493926896</v>
      </c>
      <c r="J149" s="9">
        <v>7.7089821090553734E-2</v>
      </c>
      <c r="K149" s="8">
        <f t="shared" si="50"/>
        <v>441</v>
      </c>
      <c r="L149" s="31">
        <f t="shared" si="51"/>
        <v>0.7250368928934825</v>
      </c>
      <c r="M149" s="9">
        <v>2.4720703589256002E-2</v>
      </c>
      <c r="N149" s="8">
        <f t="shared" si="52"/>
        <v>232</v>
      </c>
      <c r="O149" s="31">
        <f t="shared" si="53"/>
        <v>0.13321593983900026</v>
      </c>
      <c r="P149" s="9">
        <v>4.9232269071411164E-2</v>
      </c>
      <c r="Q149" s="8">
        <f t="shared" si="54"/>
        <v>199</v>
      </c>
      <c r="R149" s="31">
        <f t="shared" si="55"/>
        <v>0.18016778080162343</v>
      </c>
      <c r="S149" s="10">
        <v>0.6519459168343773</v>
      </c>
      <c r="T149" s="8">
        <f t="shared" si="56"/>
        <v>259</v>
      </c>
      <c r="U149" s="31">
        <f t="shared" si="57"/>
        <v>0.19971927774808546</v>
      </c>
      <c r="V149" s="16">
        <v>6.133877035292766E-2</v>
      </c>
      <c r="W149" s="97">
        <f t="shared" si="58"/>
        <v>430</v>
      </c>
      <c r="X149" s="31">
        <f t="shared" si="59"/>
        <v>0.61356217755751763</v>
      </c>
      <c r="Y149" s="11">
        <v>141540</v>
      </c>
      <c r="Z149" s="8">
        <f t="shared" si="60"/>
        <v>334</v>
      </c>
      <c r="AA149" s="31">
        <f t="shared" si="61"/>
        <v>0.38138596518657814</v>
      </c>
      <c r="AB149" s="9">
        <v>3.1966128605451179E-2</v>
      </c>
      <c r="AC149" s="97">
        <f t="shared" si="62"/>
        <v>417</v>
      </c>
      <c r="AD149" s="31">
        <f t="shared" si="63"/>
        <v>0.64671433264249722</v>
      </c>
      <c r="AE149" s="9">
        <v>0.96622912685885187</v>
      </c>
      <c r="AF149" s="8">
        <f t="shared" si="64"/>
        <v>235</v>
      </c>
      <c r="AG149" s="31">
        <f t="shared" si="65"/>
        <v>-6.6797992335422288E-2</v>
      </c>
      <c r="AH149" s="12">
        <v>2.5813333333333333</v>
      </c>
      <c r="AI149" s="97">
        <f t="shared" si="66"/>
        <v>324</v>
      </c>
      <c r="AJ149" s="31">
        <f t="shared" si="67"/>
        <v>-0.17417822163012139</v>
      </c>
      <c r="AK149" s="11">
        <v>174984.27237166587</v>
      </c>
      <c r="AL149" s="36"/>
    </row>
    <row r="150" spans="1:38" x14ac:dyDescent="0.3">
      <c r="A150" t="s">
        <v>340</v>
      </c>
      <c r="B150" s="3" t="s">
        <v>341</v>
      </c>
      <c r="C150" s="4" t="s">
        <v>162</v>
      </c>
      <c r="D150" s="5" t="s">
        <v>37</v>
      </c>
      <c r="E150" s="34">
        <f t="shared" si="68"/>
        <v>-8.1250799200060246</v>
      </c>
      <c r="F150" s="6">
        <f t="shared" si="46"/>
        <v>51.063969635244177</v>
      </c>
      <c r="G150" s="7">
        <f t="shared" si="47"/>
        <v>39</v>
      </c>
      <c r="H150" s="97">
        <f t="shared" si="48"/>
        <v>6</v>
      </c>
      <c r="I150" s="31">
        <f t="shared" si="49"/>
        <v>-2.8793132932207484</v>
      </c>
      <c r="J150" s="9">
        <v>-0.19351416881345662</v>
      </c>
      <c r="K150" s="8">
        <f t="shared" si="50"/>
        <v>23</v>
      </c>
      <c r="L150" s="31">
        <f t="shared" si="51"/>
        <v>-2.1032478160844099</v>
      </c>
      <c r="M150" s="9">
        <v>0.12567713976164679</v>
      </c>
      <c r="N150" s="8">
        <f t="shared" si="52"/>
        <v>63</v>
      </c>
      <c r="O150" s="31">
        <f t="shared" si="53"/>
        <v>-1.1525280721818059</v>
      </c>
      <c r="P150" s="9">
        <v>0.12878787878787878</v>
      </c>
      <c r="Q150" s="8">
        <f t="shared" si="54"/>
        <v>409</v>
      </c>
      <c r="R150" s="31">
        <f t="shared" si="55"/>
        <v>0.51183082356515197</v>
      </c>
      <c r="S150" s="10">
        <v>0</v>
      </c>
      <c r="T150" s="8">
        <f t="shared" si="56"/>
        <v>100</v>
      </c>
      <c r="U150" s="31">
        <f t="shared" si="57"/>
        <v>-0.59467548020294003</v>
      </c>
      <c r="V150" s="16">
        <v>0.1095890410958904</v>
      </c>
      <c r="W150" s="97">
        <f t="shared" si="58"/>
        <v>37</v>
      </c>
      <c r="X150" s="31">
        <f t="shared" si="59"/>
        <v>-1.2465810763709997</v>
      </c>
      <c r="Y150" s="11">
        <v>60278</v>
      </c>
      <c r="Z150" s="8">
        <f t="shared" si="60"/>
        <v>23</v>
      </c>
      <c r="AA150" s="31">
        <f t="shared" si="61"/>
        <v>-2.0364008515133052</v>
      </c>
      <c r="AB150" s="9">
        <v>6.0798548094373864E-2</v>
      </c>
      <c r="AC150" s="97">
        <f t="shared" si="62"/>
        <v>25</v>
      </c>
      <c r="AD150" s="31">
        <f t="shared" si="63"/>
        <v>-2.2216592754625792</v>
      </c>
      <c r="AE150" s="9">
        <v>0.80324543610547672</v>
      </c>
      <c r="AF150" s="8">
        <f t="shared" si="64"/>
        <v>169</v>
      </c>
      <c r="AG150" s="31">
        <f t="shared" si="65"/>
        <v>-0.25464346836182677</v>
      </c>
      <c r="AH150" s="12">
        <v>2.7966666666666664</v>
      </c>
      <c r="AI150" s="97">
        <f t="shared" si="66"/>
        <v>22</v>
      </c>
      <c r="AJ150" s="31">
        <f t="shared" si="67"/>
        <v>-0.30305937369119806</v>
      </c>
      <c r="AK150" s="11">
        <v>60097.247839158212</v>
      </c>
      <c r="AL150" s="36"/>
    </row>
    <row r="151" spans="1:38" x14ac:dyDescent="0.3">
      <c r="A151" t="s">
        <v>342</v>
      </c>
      <c r="B151" s="3" t="s">
        <v>341</v>
      </c>
      <c r="C151" s="4" t="s">
        <v>104</v>
      </c>
      <c r="D151" s="5" t="s">
        <v>44</v>
      </c>
      <c r="E151" s="34">
        <f t="shared" si="68"/>
        <v>0.43679006660293018</v>
      </c>
      <c r="F151" s="6">
        <f t="shared" si="46"/>
        <v>29.794203751310587</v>
      </c>
      <c r="G151" s="7">
        <f t="shared" si="47"/>
        <v>252</v>
      </c>
      <c r="H151" s="97">
        <f t="shared" si="48"/>
        <v>349</v>
      </c>
      <c r="I151" s="31">
        <f t="shared" si="49"/>
        <v>0.17204974755701299</v>
      </c>
      <c r="J151" s="9">
        <v>3.8538739462063321E-2</v>
      </c>
      <c r="K151" s="8">
        <f t="shared" si="50"/>
        <v>527</v>
      </c>
      <c r="L151" s="31">
        <f t="shared" si="51"/>
        <v>1.0521732211130068</v>
      </c>
      <c r="M151" s="9">
        <v>1.3043478260869565E-2</v>
      </c>
      <c r="N151" s="8">
        <f t="shared" si="52"/>
        <v>463</v>
      </c>
      <c r="O151" s="31">
        <f t="shared" si="53"/>
        <v>0.74815774118336975</v>
      </c>
      <c r="P151" s="9">
        <v>1.1182649949169773E-2</v>
      </c>
      <c r="Q151" s="8">
        <f t="shared" si="54"/>
        <v>36</v>
      </c>
      <c r="R151" s="31">
        <f t="shared" si="55"/>
        <v>-1.2579993367832578</v>
      </c>
      <c r="S151" s="10">
        <v>3.4789331271743333</v>
      </c>
      <c r="T151" s="8">
        <f t="shared" si="56"/>
        <v>157</v>
      </c>
      <c r="U151" s="31">
        <f t="shared" si="57"/>
        <v>-0.25708860458556099</v>
      </c>
      <c r="V151" s="16">
        <v>8.9084552634986408E-2</v>
      </c>
      <c r="W151" s="97">
        <f t="shared" si="58"/>
        <v>311</v>
      </c>
      <c r="X151" s="31">
        <f t="shared" si="59"/>
        <v>-9.2318031167269929E-2</v>
      </c>
      <c r="Y151" s="11">
        <v>110703</v>
      </c>
      <c r="Z151" s="8">
        <f t="shared" si="60"/>
        <v>252</v>
      </c>
      <c r="AA151" s="31">
        <f t="shared" si="61"/>
        <v>0.12975272649932301</v>
      </c>
      <c r="AB151" s="9">
        <v>3.4966887417218546E-2</v>
      </c>
      <c r="AC151" s="97">
        <f t="shared" si="62"/>
        <v>418</v>
      </c>
      <c r="AD151" s="31">
        <f t="shared" si="63"/>
        <v>0.6489951327865352</v>
      </c>
      <c r="AE151" s="9">
        <v>0.96635872407181456</v>
      </c>
      <c r="AF151" s="8">
        <f t="shared" si="64"/>
        <v>479</v>
      </c>
      <c r="AG151" s="31">
        <f t="shared" si="65"/>
        <v>0.66626461612056243</v>
      </c>
      <c r="AH151" s="12">
        <v>1.7409999999999999</v>
      </c>
      <c r="AI151" s="97">
        <f t="shared" si="66"/>
        <v>520</v>
      </c>
      <c r="AJ151" s="31">
        <f t="shared" si="67"/>
        <v>0.17867416988858087</v>
      </c>
      <c r="AK151" s="11">
        <v>489523.37069965212</v>
      </c>
      <c r="AL151" s="36"/>
    </row>
    <row r="152" spans="1:38" x14ac:dyDescent="0.3">
      <c r="A152" t="s">
        <v>343</v>
      </c>
      <c r="B152" s="3" t="s">
        <v>344</v>
      </c>
      <c r="C152" s="4" t="s">
        <v>47</v>
      </c>
      <c r="D152" s="5" t="s">
        <v>44</v>
      </c>
      <c r="E152" s="34">
        <f t="shared" si="68"/>
        <v>-6.0990819743933855</v>
      </c>
      <c r="F152" s="6">
        <f t="shared" si="46"/>
        <v>46.030898349192263</v>
      </c>
      <c r="G152" s="7">
        <f t="shared" si="47"/>
        <v>53</v>
      </c>
      <c r="H152" s="97">
        <f t="shared" si="48"/>
        <v>448</v>
      </c>
      <c r="I152" s="31">
        <f t="shared" si="49"/>
        <v>0.47810314705109958</v>
      </c>
      <c r="J152" s="9">
        <v>6.1813774418936207E-2</v>
      </c>
      <c r="K152" s="8">
        <f t="shared" si="50"/>
        <v>452</v>
      </c>
      <c r="L152" s="31">
        <f t="shared" si="51"/>
        <v>0.7552608399295665</v>
      </c>
      <c r="M152" s="9">
        <v>2.3641851106639838E-2</v>
      </c>
      <c r="N152" s="8">
        <f t="shared" si="52"/>
        <v>76</v>
      </c>
      <c r="O152" s="31">
        <f t="shared" si="53"/>
        <v>-0.91125121080246785</v>
      </c>
      <c r="P152" s="9">
        <v>0.11385883565172591</v>
      </c>
      <c r="Q152" s="8">
        <f t="shared" si="54"/>
        <v>204</v>
      </c>
      <c r="R152" s="31">
        <f t="shared" si="55"/>
        <v>0.20440111666786229</v>
      </c>
      <c r="S152" s="10">
        <v>0.60431075001678636</v>
      </c>
      <c r="T152" s="8">
        <f t="shared" si="56"/>
        <v>41</v>
      </c>
      <c r="U152" s="31">
        <f t="shared" si="57"/>
        <v>-1.5533309561819586</v>
      </c>
      <c r="V152" s="16">
        <v>0.16781624589834596</v>
      </c>
      <c r="W152" s="97">
        <f t="shared" si="58"/>
        <v>34</v>
      </c>
      <c r="X152" s="31">
        <f t="shared" si="59"/>
        <v>-1.2676176205166065</v>
      </c>
      <c r="Y152" s="11">
        <v>59359</v>
      </c>
      <c r="Z152" s="8">
        <f t="shared" si="60"/>
        <v>272</v>
      </c>
      <c r="AA152" s="31">
        <f t="shared" si="61"/>
        <v>0.2143435889473076</v>
      </c>
      <c r="AB152" s="9">
        <v>3.3958130477117821E-2</v>
      </c>
      <c r="AC152" s="97">
        <f t="shared" si="62"/>
        <v>13</v>
      </c>
      <c r="AD152" s="31">
        <f t="shared" si="63"/>
        <v>-3.0820906666274532</v>
      </c>
      <c r="AE152" s="9">
        <v>0.7543549138332557</v>
      </c>
      <c r="AF152" s="8">
        <f t="shared" si="64"/>
        <v>341</v>
      </c>
      <c r="AG152" s="31">
        <f t="shared" si="65"/>
        <v>0.19257997146574296</v>
      </c>
      <c r="AH152" s="12">
        <v>2.2840000000000003</v>
      </c>
      <c r="AI152" s="97">
        <f t="shared" si="66"/>
        <v>170</v>
      </c>
      <c r="AJ152" s="31">
        <f t="shared" si="67"/>
        <v>-0.24008886196669005</v>
      </c>
      <c r="AK152" s="11">
        <v>116230.31780030887</v>
      </c>
      <c r="AL152" s="36"/>
    </row>
    <row r="153" spans="1:38" x14ac:dyDescent="0.3">
      <c r="A153" t="s">
        <v>345</v>
      </c>
      <c r="B153" s="3" t="s">
        <v>346</v>
      </c>
      <c r="C153" s="4" t="s">
        <v>115</v>
      </c>
      <c r="D153" s="5" t="s">
        <v>33</v>
      </c>
      <c r="E153" s="34">
        <f t="shared" si="68"/>
        <v>5.8577373854590293</v>
      </c>
      <c r="F153" s="6">
        <f t="shared" si="46"/>
        <v>16.327253129361956</v>
      </c>
      <c r="G153" s="7">
        <f t="shared" si="47"/>
        <v>534</v>
      </c>
      <c r="H153" s="97">
        <f t="shared" si="48"/>
        <v>351</v>
      </c>
      <c r="I153" s="31">
        <f t="shared" si="49"/>
        <v>0.17377949535164855</v>
      </c>
      <c r="J153" s="9">
        <v>3.8670284938941757E-2</v>
      </c>
      <c r="K153" s="8">
        <f t="shared" si="50"/>
        <v>549</v>
      </c>
      <c r="L153" s="31">
        <f t="shared" si="51"/>
        <v>1.4175849919297712</v>
      </c>
      <c r="M153" s="9">
        <v>0</v>
      </c>
      <c r="N153" s="8">
        <f t="shared" si="52"/>
        <v>508</v>
      </c>
      <c r="O153" s="31">
        <f t="shared" si="53"/>
        <v>0.83679823465870107</v>
      </c>
      <c r="P153" s="9">
        <v>5.6980056980056983E-3</v>
      </c>
      <c r="Q153" s="8">
        <f t="shared" si="54"/>
        <v>378</v>
      </c>
      <c r="R153" s="31">
        <f t="shared" si="55"/>
        <v>0.44537388728789912</v>
      </c>
      <c r="S153" s="10">
        <v>0.13063357282821686</v>
      </c>
      <c r="T153" s="8">
        <f t="shared" si="56"/>
        <v>546</v>
      </c>
      <c r="U153" s="31">
        <f t="shared" si="57"/>
        <v>0.99160832985994374</v>
      </c>
      <c r="V153" s="16">
        <v>1.324069218668065E-2</v>
      </c>
      <c r="W153" s="97">
        <f t="shared" si="58"/>
        <v>513</v>
      </c>
      <c r="X153" s="31">
        <f t="shared" si="59"/>
        <v>1.4419075779895925</v>
      </c>
      <c r="Y153" s="11">
        <v>177727</v>
      </c>
      <c r="Z153" s="8">
        <f t="shared" si="60"/>
        <v>527</v>
      </c>
      <c r="AA153" s="31">
        <f t="shared" si="61"/>
        <v>0.96453300203552417</v>
      </c>
      <c r="AB153" s="9">
        <v>2.5012025012025013E-2</v>
      </c>
      <c r="AC153" s="97">
        <f t="shared" si="62"/>
        <v>482</v>
      </c>
      <c r="AD153" s="31">
        <f t="shared" si="63"/>
        <v>0.82672680792484243</v>
      </c>
      <c r="AE153" s="9">
        <v>0.97645760529703884</v>
      </c>
      <c r="AF153" s="8">
        <f t="shared" si="64"/>
        <v>250</v>
      </c>
      <c r="AG153" s="31">
        <f t="shared" si="65"/>
        <v>-3.1031748448041907E-2</v>
      </c>
      <c r="AH153" s="12">
        <v>2.5403333333333333</v>
      </c>
      <c r="AI153" s="97">
        <f t="shared" si="66"/>
        <v>356</v>
      </c>
      <c r="AJ153" s="31">
        <f t="shared" si="67"/>
        <v>-0.15717455602327232</v>
      </c>
      <c r="AK153" s="11">
        <v>190141.65199216199</v>
      </c>
      <c r="AL153" s="36"/>
    </row>
    <row r="154" spans="1:38" x14ac:dyDescent="0.3">
      <c r="A154" t="s">
        <v>347</v>
      </c>
      <c r="B154" s="3" t="s">
        <v>348</v>
      </c>
      <c r="C154" s="4" t="s">
        <v>101</v>
      </c>
      <c r="D154" s="5" t="s">
        <v>33</v>
      </c>
      <c r="E154" s="34">
        <f t="shared" si="68"/>
        <v>4.0238827961024182</v>
      </c>
      <c r="F154" s="6">
        <f t="shared" si="46"/>
        <v>20.882993620843191</v>
      </c>
      <c r="G154" s="7">
        <f t="shared" si="47"/>
        <v>459</v>
      </c>
      <c r="H154" s="97">
        <f t="shared" si="48"/>
        <v>142</v>
      </c>
      <c r="I154" s="31">
        <f t="shared" si="49"/>
        <v>-0.49091534741620713</v>
      </c>
      <c r="J154" s="9">
        <v>-1.1879049676025932E-2</v>
      </c>
      <c r="K154" s="8">
        <f t="shared" si="50"/>
        <v>393</v>
      </c>
      <c r="L154" s="31">
        <f t="shared" si="51"/>
        <v>0.58227826812080719</v>
      </c>
      <c r="M154" s="9">
        <v>2.9816513761467892E-2</v>
      </c>
      <c r="N154" s="8">
        <f t="shared" si="52"/>
        <v>525</v>
      </c>
      <c r="O154" s="31">
        <f t="shared" si="53"/>
        <v>0.9288869853172832</v>
      </c>
      <c r="P154" s="9">
        <v>0</v>
      </c>
      <c r="Q154" s="8">
        <f t="shared" si="54"/>
        <v>409</v>
      </c>
      <c r="R154" s="31">
        <f t="shared" si="55"/>
        <v>0.51183082356515197</v>
      </c>
      <c r="S154" s="10">
        <v>0</v>
      </c>
      <c r="T154" s="8">
        <f t="shared" si="56"/>
        <v>320</v>
      </c>
      <c r="U154" s="31">
        <f t="shared" si="57"/>
        <v>0.37218094677037583</v>
      </c>
      <c r="V154" s="16">
        <v>5.0863723608445301E-2</v>
      </c>
      <c r="W154" s="97">
        <f t="shared" si="58"/>
        <v>441</v>
      </c>
      <c r="X154" s="31">
        <f t="shared" si="59"/>
        <v>0.69594577100696187</v>
      </c>
      <c r="Y154" s="11">
        <v>145139</v>
      </c>
      <c r="Z154" s="8">
        <f t="shared" si="60"/>
        <v>208</v>
      </c>
      <c r="AA154" s="31">
        <f t="shared" si="61"/>
        <v>-4.3842849179519687E-2</v>
      </c>
      <c r="AB154" s="9">
        <v>3.7037037037037035E-2</v>
      </c>
      <c r="AC154" s="97">
        <f t="shared" si="62"/>
        <v>558</v>
      </c>
      <c r="AD154" s="31">
        <f t="shared" si="63"/>
        <v>1.2410528262241189</v>
      </c>
      <c r="AE154" s="9">
        <v>1</v>
      </c>
      <c r="AF154" s="8">
        <f t="shared" si="64"/>
        <v>519</v>
      </c>
      <c r="AG154" s="31">
        <f t="shared" si="65"/>
        <v>1.0152035808754936</v>
      </c>
      <c r="AH154" s="12">
        <v>1.341</v>
      </c>
      <c r="AI154" s="97">
        <f t="shared" si="66"/>
        <v>518</v>
      </c>
      <c r="AJ154" s="31">
        <f t="shared" si="67"/>
        <v>0.1647466680120932</v>
      </c>
      <c r="AK154" s="11">
        <v>477108.13989071036</v>
      </c>
      <c r="AL154" s="36"/>
    </row>
    <row r="155" spans="1:38" x14ac:dyDescent="0.3">
      <c r="A155" t="s">
        <v>349</v>
      </c>
      <c r="B155" s="3" t="s">
        <v>350</v>
      </c>
      <c r="C155" s="4" t="s">
        <v>32</v>
      </c>
      <c r="D155" s="5" t="s">
        <v>33</v>
      </c>
      <c r="E155" s="34">
        <f t="shared" si="68"/>
        <v>-0.90783102229609369</v>
      </c>
      <c r="F155" s="6">
        <f t="shared" si="46"/>
        <v>33.134569326612834</v>
      </c>
      <c r="G155" s="7">
        <f t="shared" si="47"/>
        <v>190</v>
      </c>
      <c r="H155" s="97">
        <f t="shared" si="48"/>
        <v>540</v>
      </c>
      <c r="I155" s="31">
        <f t="shared" si="49"/>
        <v>1.6170770015485427</v>
      </c>
      <c r="J155" s="9">
        <v>0.14843152257077286</v>
      </c>
      <c r="K155" s="8">
        <f t="shared" si="50"/>
        <v>255</v>
      </c>
      <c r="L155" s="31">
        <f t="shared" si="51"/>
        <v>0.13295101810011237</v>
      </c>
      <c r="M155" s="9">
        <v>4.585537918871252E-2</v>
      </c>
      <c r="N155" s="8">
        <f t="shared" si="52"/>
        <v>113</v>
      </c>
      <c r="O155" s="31">
        <f t="shared" si="53"/>
        <v>-0.50504210072318956</v>
      </c>
      <c r="P155" s="9">
        <v>8.8724584103512014E-2</v>
      </c>
      <c r="Q155" s="8">
        <f t="shared" si="54"/>
        <v>39</v>
      </c>
      <c r="R155" s="31">
        <f t="shared" si="55"/>
        <v>-1.1827989139510728</v>
      </c>
      <c r="S155" s="10">
        <v>3.3311125916055966</v>
      </c>
      <c r="T155" s="8">
        <f t="shared" si="56"/>
        <v>503</v>
      </c>
      <c r="U155" s="31">
        <f t="shared" si="57"/>
        <v>0.8246976252994519</v>
      </c>
      <c r="V155" s="16">
        <v>2.3378582202111614E-2</v>
      </c>
      <c r="W155" s="97">
        <f t="shared" si="58"/>
        <v>208</v>
      </c>
      <c r="X155" s="31">
        <f t="shared" si="59"/>
        <v>-0.48558008603291353</v>
      </c>
      <c r="Y155" s="11">
        <v>93523</v>
      </c>
      <c r="Z155" s="8">
        <f t="shared" si="60"/>
        <v>156</v>
      </c>
      <c r="AA155" s="31">
        <f t="shared" si="61"/>
        <v>-0.25716305835623443</v>
      </c>
      <c r="AB155" s="9">
        <v>3.9580908032596042E-2</v>
      </c>
      <c r="AC155" s="97">
        <f t="shared" si="62"/>
        <v>274</v>
      </c>
      <c r="AD155" s="31">
        <f t="shared" si="63"/>
        <v>0.23428105437967453</v>
      </c>
      <c r="AE155" s="9">
        <v>0.94279427942794281</v>
      </c>
      <c r="AF155" s="8">
        <f t="shared" si="64"/>
        <v>389</v>
      </c>
      <c r="AG155" s="31">
        <f t="shared" si="65"/>
        <v>0.32197817089569669</v>
      </c>
      <c r="AH155" s="12">
        <v>2.1356666666666668</v>
      </c>
      <c r="AI155" s="97">
        <f t="shared" si="66"/>
        <v>216</v>
      </c>
      <c r="AJ155" s="31">
        <f t="shared" si="67"/>
        <v>-0.21690836219159165</v>
      </c>
      <c r="AK155" s="11">
        <v>136893.84077281813</v>
      </c>
      <c r="AL155" s="36"/>
    </row>
    <row r="156" spans="1:38" x14ac:dyDescent="0.3">
      <c r="A156" t="s">
        <v>351</v>
      </c>
      <c r="B156" s="3" t="s">
        <v>352</v>
      </c>
      <c r="C156" s="4" t="s">
        <v>89</v>
      </c>
      <c r="D156" s="5" t="s">
        <v>37</v>
      </c>
      <c r="E156" s="34">
        <f t="shared" si="68"/>
        <v>-1.8440073849334908</v>
      </c>
      <c r="F156" s="6">
        <f t="shared" si="46"/>
        <v>35.460258935368095</v>
      </c>
      <c r="G156" s="7">
        <f t="shared" si="47"/>
        <v>152</v>
      </c>
      <c r="H156" s="97">
        <f t="shared" si="48"/>
        <v>186</v>
      </c>
      <c r="I156" s="31">
        <f t="shared" si="49"/>
        <v>-0.35910860795977778</v>
      </c>
      <c r="J156" s="9">
        <v>-1.8552875695733162E-3</v>
      </c>
      <c r="K156" s="8">
        <f t="shared" si="50"/>
        <v>16</v>
      </c>
      <c r="L156" s="31">
        <f t="shared" si="51"/>
        <v>-2.4528949489583232</v>
      </c>
      <c r="M156" s="9">
        <v>0.13815789473684212</v>
      </c>
      <c r="N156" s="8">
        <f t="shared" si="52"/>
        <v>376</v>
      </c>
      <c r="O156" s="31">
        <f t="shared" si="53"/>
        <v>0.55303638669911659</v>
      </c>
      <c r="P156" s="9">
        <v>2.3255813953488372E-2</v>
      </c>
      <c r="Q156" s="8">
        <f t="shared" si="54"/>
        <v>409</v>
      </c>
      <c r="R156" s="31">
        <f t="shared" si="55"/>
        <v>0.51183082356515197</v>
      </c>
      <c r="S156" s="10">
        <v>0</v>
      </c>
      <c r="T156" s="8">
        <f t="shared" si="56"/>
        <v>214</v>
      </c>
      <c r="U156" s="31">
        <f t="shared" si="57"/>
        <v>2.8734090796655558E-2</v>
      </c>
      <c r="V156" s="16">
        <v>7.1724137931034479E-2</v>
      </c>
      <c r="W156" s="97">
        <f t="shared" si="58"/>
        <v>128</v>
      </c>
      <c r="X156" s="31">
        <f t="shared" si="59"/>
        <v>-0.74172690756647297</v>
      </c>
      <c r="Y156" s="11">
        <v>82333</v>
      </c>
      <c r="Z156" s="8">
        <f t="shared" si="60"/>
        <v>197</v>
      </c>
      <c r="AA156" s="31">
        <f t="shared" si="61"/>
        <v>-7.0616966608333345E-2</v>
      </c>
      <c r="AB156" s="9">
        <v>3.7356321839080463E-2</v>
      </c>
      <c r="AC156" s="97">
        <f t="shared" si="62"/>
        <v>53</v>
      </c>
      <c r="AD156" s="31">
        <f t="shared" si="63"/>
        <v>-1.3276586744923276</v>
      </c>
      <c r="AE156" s="9">
        <v>0.854043392504931</v>
      </c>
      <c r="AF156" s="8">
        <f t="shared" si="64"/>
        <v>203</v>
      </c>
      <c r="AG156" s="31">
        <f t="shared" si="65"/>
        <v>-0.13542265540389228</v>
      </c>
      <c r="AH156" s="12">
        <v>2.66</v>
      </c>
      <c r="AI156" s="97">
        <f t="shared" si="66"/>
        <v>159</v>
      </c>
      <c r="AJ156" s="31">
        <f t="shared" si="67"/>
        <v>-0.24299833698713103</v>
      </c>
      <c r="AK156" s="11">
        <v>113636.75836431226</v>
      </c>
      <c r="AL156" s="36"/>
    </row>
    <row r="157" spans="1:38" x14ac:dyDescent="0.3">
      <c r="A157" t="s">
        <v>353</v>
      </c>
      <c r="B157" s="3" t="s">
        <v>354</v>
      </c>
      <c r="C157" s="4" t="s">
        <v>40</v>
      </c>
      <c r="D157" s="5" t="s">
        <v>33</v>
      </c>
      <c r="E157" s="34">
        <f t="shared" si="68"/>
        <v>-4.4998136084324303</v>
      </c>
      <c r="F157" s="6">
        <f t="shared" si="46"/>
        <v>42.057927049374257</v>
      </c>
      <c r="G157" s="7">
        <f t="shared" si="47"/>
        <v>89</v>
      </c>
      <c r="H157" s="97">
        <f t="shared" si="48"/>
        <v>364</v>
      </c>
      <c r="I157" s="31">
        <f t="shared" si="49"/>
        <v>0.21539085432373725</v>
      </c>
      <c r="J157" s="9">
        <v>4.1834784455298424E-2</v>
      </c>
      <c r="K157" s="8">
        <f t="shared" si="50"/>
        <v>159</v>
      </c>
      <c r="L157" s="31">
        <f t="shared" si="51"/>
        <v>-0.31343962678533338</v>
      </c>
      <c r="M157" s="9">
        <v>6.1789421651013345E-2</v>
      </c>
      <c r="N157" s="8">
        <f t="shared" si="52"/>
        <v>83</v>
      </c>
      <c r="O157" s="31">
        <f t="shared" si="53"/>
        <v>-0.80818437984528646</v>
      </c>
      <c r="P157" s="9">
        <v>0.10748155953635406</v>
      </c>
      <c r="Q157" s="8">
        <f t="shared" si="54"/>
        <v>43</v>
      </c>
      <c r="R157" s="31">
        <f t="shared" si="55"/>
        <v>-1.1472897543471863</v>
      </c>
      <c r="S157" s="10">
        <v>3.2613126783530375</v>
      </c>
      <c r="T157" s="8">
        <f t="shared" si="56"/>
        <v>211</v>
      </c>
      <c r="U157" s="31">
        <f t="shared" si="57"/>
        <v>1.9885986356240493E-2</v>
      </c>
      <c r="V157" s="16">
        <v>7.2261557684298205E-2</v>
      </c>
      <c r="W157" s="97">
        <f t="shared" si="58"/>
        <v>143</v>
      </c>
      <c r="X157" s="31">
        <f t="shared" si="59"/>
        <v>-0.67367288608128328</v>
      </c>
      <c r="Y157" s="11">
        <v>85306</v>
      </c>
      <c r="Z157" s="8">
        <f t="shared" si="60"/>
        <v>347</v>
      </c>
      <c r="AA157" s="31">
        <f t="shared" si="61"/>
        <v>0.40464778211901214</v>
      </c>
      <c r="AB157" s="9">
        <v>3.168872843963097E-2</v>
      </c>
      <c r="AC157" s="97">
        <f t="shared" si="62"/>
        <v>33</v>
      </c>
      <c r="AD157" s="31">
        <f t="shared" si="63"/>
        <v>-2.050070963596033</v>
      </c>
      <c r="AE157" s="9">
        <v>0.81299524564183834</v>
      </c>
      <c r="AF157" s="8">
        <f t="shared" si="64"/>
        <v>86</v>
      </c>
      <c r="AG157" s="31">
        <f t="shared" si="65"/>
        <v>-0.62539111841394102</v>
      </c>
      <c r="AH157" s="12">
        <v>3.2216666666666662</v>
      </c>
      <c r="AI157" s="97">
        <f t="shared" si="66"/>
        <v>122</v>
      </c>
      <c r="AJ157" s="31">
        <f t="shared" si="67"/>
        <v>-0.25707768127603564</v>
      </c>
      <c r="AK157" s="11">
        <v>101086.17244190787</v>
      </c>
      <c r="AL157" s="36"/>
    </row>
    <row r="158" spans="1:38" x14ac:dyDescent="0.3">
      <c r="A158" t="s">
        <v>355</v>
      </c>
      <c r="B158" s="3" t="s">
        <v>356</v>
      </c>
      <c r="C158" s="4" t="s">
        <v>89</v>
      </c>
      <c r="D158" s="5" t="s">
        <v>37</v>
      </c>
      <c r="E158" s="34">
        <f t="shared" si="68"/>
        <v>0.22697071128410595</v>
      </c>
      <c r="F158" s="6">
        <f t="shared" si="46"/>
        <v>30.315446023446139</v>
      </c>
      <c r="G158" s="7">
        <f t="shared" si="47"/>
        <v>240</v>
      </c>
      <c r="H158" s="97">
        <f t="shared" si="48"/>
        <v>279</v>
      </c>
      <c r="I158" s="31">
        <f t="shared" si="49"/>
        <v>-6.6399574228897876E-2</v>
      </c>
      <c r="J158" s="9">
        <v>2.0404922588328711E-2</v>
      </c>
      <c r="K158" s="8">
        <f t="shared" si="50"/>
        <v>310</v>
      </c>
      <c r="L158" s="31">
        <f t="shared" si="51"/>
        <v>0.32952091170252912</v>
      </c>
      <c r="M158" s="9">
        <v>3.8838760298156139E-2</v>
      </c>
      <c r="N158" s="8">
        <f t="shared" si="52"/>
        <v>237</v>
      </c>
      <c r="O158" s="31">
        <f t="shared" si="53"/>
        <v>0.16038756744883198</v>
      </c>
      <c r="P158" s="9">
        <v>4.7551020408163266E-2</v>
      </c>
      <c r="Q158" s="8">
        <f t="shared" si="54"/>
        <v>190</v>
      </c>
      <c r="R158" s="31">
        <f t="shared" si="55"/>
        <v>0.15557882972595685</v>
      </c>
      <c r="S158" s="10">
        <v>0.70028011204481788</v>
      </c>
      <c r="T158" s="8">
        <f t="shared" si="56"/>
        <v>185</v>
      </c>
      <c r="U158" s="31">
        <f t="shared" si="57"/>
        <v>-7.7099961082772436E-2</v>
      </c>
      <c r="V158" s="16">
        <v>7.8152329464143744E-2</v>
      </c>
      <c r="W158" s="97">
        <f t="shared" si="58"/>
        <v>260</v>
      </c>
      <c r="X158" s="31">
        <f t="shared" si="59"/>
        <v>-0.28157825640761575</v>
      </c>
      <c r="Y158" s="11">
        <v>102435</v>
      </c>
      <c r="Z158" s="8">
        <f t="shared" si="60"/>
        <v>346</v>
      </c>
      <c r="AA158" s="31">
        <f t="shared" si="61"/>
        <v>0.40429243216040778</v>
      </c>
      <c r="AB158" s="9">
        <v>3.1692966033698852E-2</v>
      </c>
      <c r="AC158" s="97">
        <f t="shared" si="62"/>
        <v>167</v>
      </c>
      <c r="AD158" s="31">
        <f t="shared" si="63"/>
        <v>-0.18316692246257221</v>
      </c>
      <c r="AE158" s="9">
        <v>0.91907449209932279</v>
      </c>
      <c r="AF158" s="8">
        <f t="shared" si="64"/>
        <v>335</v>
      </c>
      <c r="AG158" s="31">
        <f t="shared" si="65"/>
        <v>0.17949476028743333</v>
      </c>
      <c r="AH158" s="12">
        <v>2.2989999999999999</v>
      </c>
      <c r="AI158" s="97">
        <f t="shared" si="66"/>
        <v>145</v>
      </c>
      <c r="AJ158" s="31">
        <f t="shared" si="67"/>
        <v>-0.24838801015358544</v>
      </c>
      <c r="AK158" s="11">
        <v>108832.30477746655</v>
      </c>
      <c r="AL158" s="36"/>
    </row>
    <row r="159" spans="1:38" x14ac:dyDescent="0.3">
      <c r="A159" t="s">
        <v>357</v>
      </c>
      <c r="B159" s="3" t="s">
        <v>358</v>
      </c>
      <c r="C159" s="4" t="s">
        <v>143</v>
      </c>
      <c r="D159" s="5" t="s">
        <v>44</v>
      </c>
      <c r="E159" s="34">
        <f t="shared" si="68"/>
        <v>4.0547548412639003</v>
      </c>
      <c r="F159" s="6">
        <f t="shared" si="46"/>
        <v>20.806299957663306</v>
      </c>
      <c r="G159" s="7">
        <f t="shared" si="47"/>
        <v>461</v>
      </c>
      <c r="H159" s="97">
        <f t="shared" si="48"/>
        <v>535</v>
      </c>
      <c r="I159" s="31">
        <f t="shared" si="49"/>
        <v>1.389894023713</v>
      </c>
      <c r="J159" s="9">
        <v>0.13115449915110355</v>
      </c>
      <c r="K159" s="8">
        <f t="shared" si="50"/>
        <v>219</v>
      </c>
      <c r="L159" s="31">
        <f t="shared" si="51"/>
        <v>-3.6516264341208832E-2</v>
      </c>
      <c r="M159" s="9">
        <v>5.190456257848472E-2</v>
      </c>
      <c r="N159" s="8">
        <f t="shared" si="52"/>
        <v>322</v>
      </c>
      <c r="O159" s="31">
        <f t="shared" si="53"/>
        <v>0.41870920807597933</v>
      </c>
      <c r="P159" s="9">
        <v>3.1567328918322299E-2</v>
      </c>
      <c r="Q159" s="8">
        <f t="shared" si="54"/>
        <v>409</v>
      </c>
      <c r="R159" s="31">
        <f t="shared" si="55"/>
        <v>0.51183082356515197</v>
      </c>
      <c r="S159" s="10">
        <v>0</v>
      </c>
      <c r="T159" s="8">
        <f t="shared" si="56"/>
        <v>374</v>
      </c>
      <c r="U159" s="31">
        <f t="shared" si="57"/>
        <v>0.5427617323500683</v>
      </c>
      <c r="V159" s="16">
        <v>4.0502918724741807E-2</v>
      </c>
      <c r="W159" s="97">
        <f t="shared" si="58"/>
        <v>431</v>
      </c>
      <c r="X159" s="31">
        <f t="shared" si="59"/>
        <v>0.61539343276061731</v>
      </c>
      <c r="Y159" s="11">
        <v>141620</v>
      </c>
      <c r="Z159" s="8">
        <f t="shared" si="60"/>
        <v>375</v>
      </c>
      <c r="AA159" s="31">
        <f t="shared" si="61"/>
        <v>0.47224830602456791</v>
      </c>
      <c r="AB159" s="9">
        <v>3.0882583477034018E-2</v>
      </c>
      <c r="AC159" s="97">
        <f t="shared" si="62"/>
        <v>516</v>
      </c>
      <c r="AD159" s="31">
        <f t="shared" si="63"/>
        <v>0.95399553171866258</v>
      </c>
      <c r="AE159" s="9">
        <v>0.98368913408491243</v>
      </c>
      <c r="AF159" s="8">
        <f t="shared" si="64"/>
        <v>506</v>
      </c>
      <c r="AG159" s="31">
        <f t="shared" si="65"/>
        <v>0.85178383238193411</v>
      </c>
      <c r="AH159" s="12">
        <v>1.5283333333333333</v>
      </c>
      <c r="AI159" s="97">
        <f t="shared" si="66"/>
        <v>461</v>
      </c>
      <c r="AJ159" s="31">
        <f t="shared" si="67"/>
        <v>-4.589836467831588E-2</v>
      </c>
      <c r="AK159" s="11">
        <v>289335.29140712944</v>
      </c>
      <c r="AL159" s="36"/>
    </row>
    <row r="160" spans="1:38" x14ac:dyDescent="0.3">
      <c r="A160" t="s">
        <v>359</v>
      </c>
      <c r="B160" s="3" t="s">
        <v>360</v>
      </c>
      <c r="C160" s="4" t="s">
        <v>36</v>
      </c>
      <c r="D160" s="5" t="s">
        <v>37</v>
      </c>
      <c r="E160" s="34">
        <f t="shared" si="68"/>
        <v>-1.0696905526681781</v>
      </c>
      <c r="F160" s="6">
        <f t="shared" si="46"/>
        <v>33.536667737647129</v>
      </c>
      <c r="G160" s="7">
        <f t="shared" si="47"/>
        <v>181</v>
      </c>
      <c r="H160" s="97">
        <f t="shared" si="48"/>
        <v>82</v>
      </c>
      <c r="I160" s="31">
        <f t="shared" si="49"/>
        <v>-0.72933641849538111</v>
      </c>
      <c r="J160" s="9">
        <v>-3.0010718113612E-2</v>
      </c>
      <c r="K160" s="8">
        <f t="shared" si="50"/>
        <v>464</v>
      </c>
      <c r="L160" s="31">
        <f t="shared" si="51"/>
        <v>0.78280623597919896</v>
      </c>
      <c r="M160" s="9">
        <v>2.2658610271903322E-2</v>
      </c>
      <c r="N160" s="8">
        <f t="shared" si="52"/>
        <v>243</v>
      </c>
      <c r="O160" s="31">
        <f t="shared" si="53"/>
        <v>0.1724949849780712</v>
      </c>
      <c r="P160" s="9">
        <v>4.6801872074882997E-2</v>
      </c>
      <c r="Q160" s="8">
        <f t="shared" si="54"/>
        <v>216</v>
      </c>
      <c r="R160" s="31">
        <f t="shared" si="55"/>
        <v>0.23076571461356596</v>
      </c>
      <c r="S160" s="10">
        <v>0.5524861878453039</v>
      </c>
      <c r="T160" s="8">
        <f t="shared" si="56"/>
        <v>226</v>
      </c>
      <c r="U160" s="31">
        <f t="shared" si="57"/>
        <v>8.1285201443265384E-2</v>
      </c>
      <c r="V160" s="16">
        <v>6.8532267275842371E-2</v>
      </c>
      <c r="W160" s="97">
        <f t="shared" si="58"/>
        <v>332</v>
      </c>
      <c r="X160" s="31">
        <f t="shared" si="59"/>
        <v>-3.9989913738698257E-2</v>
      </c>
      <c r="Y160" s="11">
        <v>112989</v>
      </c>
      <c r="Z160" s="8">
        <f t="shared" si="60"/>
        <v>42</v>
      </c>
      <c r="AA160" s="31">
        <f t="shared" si="61"/>
        <v>-1.3896884852678657</v>
      </c>
      <c r="AB160" s="9">
        <v>5.3086419753086422E-2</v>
      </c>
      <c r="AC160" s="97">
        <f t="shared" si="62"/>
        <v>165</v>
      </c>
      <c r="AD160" s="31">
        <f t="shared" si="63"/>
        <v>-0.19093619018478225</v>
      </c>
      <c r="AE160" s="9">
        <v>0.91863303498779492</v>
      </c>
      <c r="AF160" s="8">
        <f t="shared" si="64"/>
        <v>427</v>
      </c>
      <c r="AG160" s="31">
        <f t="shared" si="65"/>
        <v>0.45806436715012</v>
      </c>
      <c r="AH160" s="12">
        <v>1.9796666666666667</v>
      </c>
      <c r="AI160" s="97">
        <f t="shared" si="66"/>
        <v>151</v>
      </c>
      <c r="AJ160" s="31">
        <f t="shared" si="67"/>
        <v>-0.24602164268087581</v>
      </c>
      <c r="AK160" s="11">
        <v>110941.72817679559</v>
      </c>
      <c r="AL160" s="36"/>
    </row>
    <row r="161" spans="1:38" x14ac:dyDescent="0.3">
      <c r="A161" t="s">
        <v>361</v>
      </c>
      <c r="B161" s="3" t="s">
        <v>362</v>
      </c>
      <c r="C161" s="4" t="s">
        <v>47</v>
      </c>
      <c r="D161" s="5" t="s">
        <v>44</v>
      </c>
      <c r="E161" s="34">
        <f t="shared" si="68"/>
        <v>1.3836068002309103</v>
      </c>
      <c r="F161" s="6">
        <f t="shared" si="46"/>
        <v>27.442080875028275</v>
      </c>
      <c r="G161" s="7">
        <f t="shared" si="47"/>
        <v>306</v>
      </c>
      <c r="H161" s="97">
        <f t="shared" si="48"/>
        <v>518</v>
      </c>
      <c r="I161" s="31">
        <f t="shared" si="49"/>
        <v>1.0649114668047581</v>
      </c>
      <c r="J161" s="9">
        <v>0.10643992194034002</v>
      </c>
      <c r="K161" s="8">
        <f t="shared" si="50"/>
        <v>161</v>
      </c>
      <c r="L161" s="31">
        <f t="shared" si="51"/>
        <v>-0.29749663789608566</v>
      </c>
      <c r="M161" s="9">
        <v>6.1220332077009269E-2</v>
      </c>
      <c r="N161" s="8">
        <f t="shared" si="52"/>
        <v>205</v>
      </c>
      <c r="O161" s="31">
        <f t="shared" si="53"/>
        <v>2.5137883179061793E-2</v>
      </c>
      <c r="P161" s="9">
        <v>5.5919615552643076E-2</v>
      </c>
      <c r="Q161" s="8">
        <f t="shared" si="54"/>
        <v>312</v>
      </c>
      <c r="R161" s="31">
        <f t="shared" si="55"/>
        <v>0.37083086591482756</v>
      </c>
      <c r="S161" s="10">
        <v>0.27716186252771619</v>
      </c>
      <c r="T161" s="8">
        <f t="shared" si="56"/>
        <v>173</v>
      </c>
      <c r="U161" s="31">
        <f t="shared" si="57"/>
        <v>-0.146634060631189</v>
      </c>
      <c r="V161" s="16">
        <v>8.2375719781739548E-2</v>
      </c>
      <c r="W161" s="97">
        <f t="shared" si="58"/>
        <v>252</v>
      </c>
      <c r="X161" s="31">
        <f t="shared" si="59"/>
        <v>-0.30131003122101413</v>
      </c>
      <c r="Y161" s="11">
        <v>101573</v>
      </c>
      <c r="Z161" s="8">
        <f t="shared" si="60"/>
        <v>473</v>
      </c>
      <c r="AA161" s="31">
        <f t="shared" si="61"/>
        <v>0.76396701634383757</v>
      </c>
      <c r="AB161" s="9">
        <v>2.7403800248257424E-2</v>
      </c>
      <c r="AC161" s="97">
        <f t="shared" si="62"/>
        <v>336</v>
      </c>
      <c r="AD161" s="31">
        <f t="shared" si="63"/>
        <v>0.41920169419169834</v>
      </c>
      <c r="AE161" s="9">
        <v>0.95330164439876675</v>
      </c>
      <c r="AF161" s="8">
        <f t="shared" si="64"/>
        <v>407</v>
      </c>
      <c r="AG161" s="31">
        <f t="shared" si="65"/>
        <v>0.37344666819704919</v>
      </c>
      <c r="AH161" s="12">
        <v>2.0766666666666667</v>
      </c>
      <c r="AI161" s="97">
        <f t="shared" si="66"/>
        <v>387</v>
      </c>
      <c r="AJ161" s="31">
        <f t="shared" si="67"/>
        <v>-0.13120776729096889</v>
      </c>
      <c r="AK161" s="11">
        <v>213288.92408284621</v>
      </c>
      <c r="AL161" s="36"/>
    </row>
    <row r="162" spans="1:38" x14ac:dyDescent="0.3">
      <c r="A162" t="s">
        <v>363</v>
      </c>
      <c r="B162" s="3" t="s">
        <v>364</v>
      </c>
      <c r="C162" s="4" t="s">
        <v>61</v>
      </c>
      <c r="D162" s="5" t="s">
        <v>44</v>
      </c>
      <c r="E162" s="34">
        <f t="shared" si="68"/>
        <v>1.750230333953392</v>
      </c>
      <c r="F162" s="6">
        <f t="shared" si="46"/>
        <v>26.531298914777306</v>
      </c>
      <c r="G162" s="7">
        <f t="shared" si="47"/>
        <v>326</v>
      </c>
      <c r="H162" s="97">
        <f t="shared" si="48"/>
        <v>79</v>
      </c>
      <c r="I162" s="31">
        <f t="shared" si="49"/>
        <v>-0.7489244122079296</v>
      </c>
      <c r="J162" s="9">
        <v>-3.1500364166059724E-2</v>
      </c>
      <c r="K162" s="8">
        <f t="shared" si="50"/>
        <v>76</v>
      </c>
      <c r="L162" s="31">
        <f t="shared" si="51"/>
        <v>-0.92432011695474969</v>
      </c>
      <c r="M162" s="9">
        <v>8.3594976452119316E-2</v>
      </c>
      <c r="N162" s="8">
        <f t="shared" si="52"/>
        <v>511</v>
      </c>
      <c r="O162" s="31">
        <f t="shared" si="53"/>
        <v>0.84680686474551503</v>
      </c>
      <c r="P162" s="9">
        <v>5.0787201625190452E-3</v>
      </c>
      <c r="Q162" s="8">
        <f t="shared" si="54"/>
        <v>409</v>
      </c>
      <c r="R162" s="31">
        <f t="shared" si="55"/>
        <v>0.51183082356515197</v>
      </c>
      <c r="S162" s="10">
        <v>0</v>
      </c>
      <c r="T162" s="8">
        <f t="shared" si="56"/>
        <v>461</v>
      </c>
      <c r="U162" s="31">
        <f t="shared" si="57"/>
        <v>0.74725500391860145</v>
      </c>
      <c r="V162" s="16">
        <v>2.8082323523754567E-2</v>
      </c>
      <c r="W162" s="97">
        <f t="shared" si="58"/>
        <v>319</v>
      </c>
      <c r="X162" s="31">
        <f t="shared" si="59"/>
        <v>-7.6546345730574436E-2</v>
      </c>
      <c r="Y162" s="11">
        <v>111392</v>
      </c>
      <c r="Z162" s="8">
        <f t="shared" si="60"/>
        <v>140</v>
      </c>
      <c r="AA162" s="31">
        <f t="shared" si="61"/>
        <v>-0.33054943360663536</v>
      </c>
      <c r="AB162" s="9">
        <v>4.0456050018389117E-2</v>
      </c>
      <c r="AC162" s="97">
        <f t="shared" si="62"/>
        <v>359</v>
      </c>
      <c r="AD162" s="31">
        <f t="shared" si="63"/>
        <v>0.48297771223182606</v>
      </c>
      <c r="AE162" s="9">
        <v>0.9569254578282177</v>
      </c>
      <c r="AF162" s="8">
        <f t="shared" si="64"/>
        <v>310</v>
      </c>
      <c r="AG162" s="31">
        <f t="shared" si="65"/>
        <v>0.1245368733385315</v>
      </c>
      <c r="AH162" s="12">
        <v>2.3620000000000001</v>
      </c>
      <c r="AI162" s="97">
        <f t="shared" si="66"/>
        <v>318</v>
      </c>
      <c r="AJ162" s="31">
        <f t="shared" si="67"/>
        <v>-0.17746950885782201</v>
      </c>
      <c r="AK162" s="11">
        <v>172050.35852603873</v>
      </c>
      <c r="AL162" s="36"/>
    </row>
    <row r="163" spans="1:38" x14ac:dyDescent="0.3">
      <c r="A163" t="s">
        <v>365</v>
      </c>
      <c r="B163" s="3" t="s">
        <v>366</v>
      </c>
      <c r="C163" s="4" t="s">
        <v>61</v>
      </c>
      <c r="D163" s="5" t="s">
        <v>44</v>
      </c>
      <c r="E163" s="34">
        <f t="shared" si="68"/>
        <v>-2.0715603937244831</v>
      </c>
      <c r="F163" s="6">
        <f t="shared" si="46"/>
        <v>36.025555912633457</v>
      </c>
      <c r="G163" s="7">
        <f t="shared" si="47"/>
        <v>142</v>
      </c>
      <c r="H163" s="97">
        <f t="shared" si="48"/>
        <v>180</v>
      </c>
      <c r="I163" s="31">
        <f t="shared" si="49"/>
        <v>-0.37430344871914517</v>
      </c>
      <c r="J163" s="9">
        <v>-3.0108390204737212E-3</v>
      </c>
      <c r="K163" s="8">
        <f t="shared" si="50"/>
        <v>170</v>
      </c>
      <c r="L163" s="31">
        <f t="shared" si="51"/>
        <v>-0.24087814166079524</v>
      </c>
      <c r="M163" s="9">
        <v>5.9199318568994887E-2</v>
      </c>
      <c r="N163" s="8">
        <f t="shared" si="52"/>
        <v>249</v>
      </c>
      <c r="O163" s="31">
        <f t="shared" si="53"/>
        <v>0.20457915448091604</v>
      </c>
      <c r="P163" s="9">
        <v>4.4816659121774557E-2</v>
      </c>
      <c r="Q163" s="8">
        <f t="shared" si="54"/>
        <v>101</v>
      </c>
      <c r="R163" s="31">
        <f t="shared" si="55"/>
        <v>-0.30754158988742814</v>
      </c>
      <c r="S163" s="10">
        <v>1.6106301590497283</v>
      </c>
      <c r="T163" s="8">
        <f t="shared" si="56"/>
        <v>240</v>
      </c>
      <c r="U163" s="31">
        <f t="shared" si="57"/>
        <v>0.13229761039870563</v>
      </c>
      <c r="V163" s="16">
        <v>6.5433854907539113E-2</v>
      </c>
      <c r="W163" s="97">
        <f t="shared" si="58"/>
        <v>162</v>
      </c>
      <c r="X163" s="31">
        <f t="shared" si="59"/>
        <v>-0.62212305211402896</v>
      </c>
      <c r="Y163" s="11">
        <v>87558</v>
      </c>
      <c r="Z163" s="8">
        <f t="shared" si="60"/>
        <v>85</v>
      </c>
      <c r="AA163" s="31">
        <f t="shared" si="61"/>
        <v>-0.81093744250142197</v>
      </c>
      <c r="AB163" s="9">
        <v>4.6184738955823292E-2</v>
      </c>
      <c r="AC163" s="97">
        <f t="shared" si="62"/>
        <v>147</v>
      </c>
      <c r="AD163" s="31">
        <f t="shared" si="63"/>
        <v>-0.2723986750452963</v>
      </c>
      <c r="AE163" s="9">
        <v>0.91400425985090517</v>
      </c>
      <c r="AF163" s="8">
        <f t="shared" si="64"/>
        <v>70</v>
      </c>
      <c r="AG163" s="31">
        <f t="shared" si="65"/>
        <v>-0.71785994407399845</v>
      </c>
      <c r="AH163" s="12">
        <v>3.327666666666667</v>
      </c>
      <c r="AI163" s="97">
        <f t="shared" si="66"/>
        <v>141</v>
      </c>
      <c r="AJ163" s="31">
        <f t="shared" si="67"/>
        <v>-0.24870406176977869</v>
      </c>
      <c r="AK163" s="11">
        <v>108550.57056573384</v>
      </c>
      <c r="AL163" s="36"/>
    </row>
    <row r="164" spans="1:38" x14ac:dyDescent="0.3">
      <c r="A164" t="s">
        <v>367</v>
      </c>
      <c r="B164" s="3" t="s">
        <v>368</v>
      </c>
      <c r="C164" s="4" t="s">
        <v>47</v>
      </c>
      <c r="D164" s="5" t="s">
        <v>44</v>
      </c>
      <c r="E164" s="34">
        <f t="shared" si="68"/>
        <v>5.6028992330218994</v>
      </c>
      <c r="F164" s="6">
        <f t="shared" si="46"/>
        <v>16.960333034699172</v>
      </c>
      <c r="G164" s="7">
        <f t="shared" si="47"/>
        <v>528</v>
      </c>
      <c r="H164" s="97">
        <f t="shared" si="48"/>
        <v>286</v>
      </c>
      <c r="I164" s="31">
        <f t="shared" si="49"/>
        <v>-3.8404813138416691E-2</v>
      </c>
      <c r="J164" s="9">
        <v>2.2533894343151006E-2</v>
      </c>
      <c r="K164" s="8">
        <f t="shared" si="50"/>
        <v>416</v>
      </c>
      <c r="L164" s="31">
        <f t="shared" si="51"/>
        <v>0.62975620844367908</v>
      </c>
      <c r="M164" s="9">
        <v>2.8121775025799794E-2</v>
      </c>
      <c r="N164" s="8">
        <f t="shared" si="52"/>
        <v>390</v>
      </c>
      <c r="O164" s="31">
        <f t="shared" si="53"/>
        <v>0.58137234900534418</v>
      </c>
      <c r="P164" s="9">
        <v>2.1502521900716751E-2</v>
      </c>
      <c r="Q164" s="8">
        <f t="shared" si="54"/>
        <v>314</v>
      </c>
      <c r="R164" s="31">
        <f t="shared" si="55"/>
        <v>0.37227490352060993</v>
      </c>
      <c r="S164" s="10">
        <v>0.27432333577176299</v>
      </c>
      <c r="T164" s="8">
        <f t="shared" si="56"/>
        <v>441</v>
      </c>
      <c r="U164" s="31">
        <f t="shared" si="57"/>
        <v>0.68159346654595165</v>
      </c>
      <c r="V164" s="16">
        <v>3.2070500590533298E-2</v>
      </c>
      <c r="W164" s="97">
        <f t="shared" si="58"/>
        <v>536</v>
      </c>
      <c r="X164" s="31">
        <f t="shared" si="59"/>
        <v>2.0643054401430763</v>
      </c>
      <c r="Y164" s="11">
        <v>204917</v>
      </c>
      <c r="Z164" s="8">
        <f t="shared" si="60"/>
        <v>372</v>
      </c>
      <c r="AA164" s="31">
        <f t="shared" si="61"/>
        <v>0.46081425761756672</v>
      </c>
      <c r="AB164" s="9">
        <v>3.1018935978358881E-2</v>
      </c>
      <c r="AC164" s="97">
        <f t="shared" si="62"/>
        <v>543</v>
      </c>
      <c r="AD164" s="31">
        <f t="shared" si="63"/>
        <v>1.0619506541718198</v>
      </c>
      <c r="AE164" s="9">
        <v>0.98982324584895554</v>
      </c>
      <c r="AF164" s="8">
        <f t="shared" si="64"/>
        <v>504</v>
      </c>
      <c r="AG164" s="31">
        <f t="shared" si="65"/>
        <v>0.80322315978687253</v>
      </c>
      <c r="AH164" s="12">
        <v>1.5840000000000003</v>
      </c>
      <c r="AI164" s="97">
        <f t="shared" si="66"/>
        <v>515</v>
      </c>
      <c r="AJ164" s="31">
        <f t="shared" si="67"/>
        <v>0.12777809297799211</v>
      </c>
      <c r="AK164" s="11">
        <v>444153.67355523043</v>
      </c>
      <c r="AL164" s="36"/>
    </row>
    <row r="165" spans="1:38" x14ac:dyDescent="0.3">
      <c r="A165" t="s">
        <v>369</v>
      </c>
      <c r="B165" s="3" t="s">
        <v>370</v>
      </c>
      <c r="C165" s="4" t="s">
        <v>224</v>
      </c>
      <c r="D165" s="5" t="s">
        <v>37</v>
      </c>
      <c r="E165" s="34">
        <f t="shared" si="68"/>
        <v>-2.7404136816877127</v>
      </c>
      <c r="F165" s="6">
        <f t="shared" si="46"/>
        <v>37.687150034937069</v>
      </c>
      <c r="G165" s="7">
        <f t="shared" si="47"/>
        <v>124</v>
      </c>
      <c r="H165" s="97">
        <f t="shared" si="48"/>
        <v>150</v>
      </c>
      <c r="I165" s="31">
        <f t="shared" si="49"/>
        <v>-0.46573334989971232</v>
      </c>
      <c r="J165" s="9">
        <v>-9.9639855942377231E-3</v>
      </c>
      <c r="K165" s="8">
        <f t="shared" si="50"/>
        <v>140</v>
      </c>
      <c r="L165" s="31">
        <f t="shared" si="51"/>
        <v>-0.41847710880689354</v>
      </c>
      <c r="M165" s="9">
        <v>6.553876478318002E-2</v>
      </c>
      <c r="N165" s="8">
        <f t="shared" si="52"/>
        <v>148</v>
      </c>
      <c r="O165" s="31">
        <f t="shared" si="53"/>
        <v>-0.23870092633306975</v>
      </c>
      <c r="P165" s="9">
        <v>7.2244682721040607E-2</v>
      </c>
      <c r="Q165" s="8">
        <f t="shared" si="54"/>
        <v>185</v>
      </c>
      <c r="R165" s="31">
        <f t="shared" si="55"/>
        <v>0.14171234615345996</v>
      </c>
      <c r="S165" s="10">
        <v>0.72753728628592218</v>
      </c>
      <c r="T165" s="8">
        <f t="shared" si="56"/>
        <v>174</v>
      </c>
      <c r="U165" s="31">
        <f t="shared" si="57"/>
        <v>-0.13897008304735295</v>
      </c>
      <c r="V165" s="16">
        <v>8.1910222005367156E-2</v>
      </c>
      <c r="W165" s="97">
        <v>112</v>
      </c>
      <c r="X165" s="31">
        <f t="shared" si="59"/>
        <v>-0.45346444790855389</v>
      </c>
      <c r="Y165" s="11">
        <v>94926</v>
      </c>
      <c r="Z165" s="8">
        <f t="shared" si="60"/>
        <v>86</v>
      </c>
      <c r="AA165" s="31">
        <f t="shared" si="61"/>
        <v>-0.7996770395980306</v>
      </c>
      <c r="AB165" s="9">
        <v>4.6050457199515261E-2</v>
      </c>
      <c r="AC165" s="97">
        <v>112</v>
      </c>
      <c r="AD165" s="31">
        <f t="shared" si="63"/>
        <v>-0.88948293115394061</v>
      </c>
      <c r="AE165" s="9">
        <v>0.87894095105382342</v>
      </c>
      <c r="AF165" s="8">
        <f t="shared" si="64"/>
        <v>151</v>
      </c>
      <c r="AG165" s="31">
        <f t="shared" si="65"/>
        <v>-0.30465805331003348</v>
      </c>
      <c r="AH165" s="12">
        <v>2.8539999999999996</v>
      </c>
      <c r="AI165" s="97">
        <v>112</v>
      </c>
      <c r="AJ165" s="31">
        <f t="shared" si="67"/>
        <v>-0.25845388718426104</v>
      </c>
      <c r="AK165" s="11">
        <v>99859.397235358309</v>
      </c>
      <c r="AL165" s="36"/>
    </row>
    <row r="166" spans="1:38" x14ac:dyDescent="0.3">
      <c r="A166" t="s">
        <v>371</v>
      </c>
      <c r="B166" s="3" t="s">
        <v>370</v>
      </c>
      <c r="C166" s="4" t="s">
        <v>101</v>
      </c>
      <c r="D166" s="5" t="s">
        <v>33</v>
      </c>
      <c r="E166" s="34">
        <f t="shared" si="68"/>
        <v>0.90213248509747723</v>
      </c>
      <c r="F166" s="6">
        <f t="shared" si="46"/>
        <v>28.638180089105621</v>
      </c>
      <c r="G166" s="7">
        <f t="shared" si="47"/>
        <v>274</v>
      </c>
      <c r="H166" s="97">
        <f t="shared" si="48"/>
        <v>482</v>
      </c>
      <c r="I166" s="31">
        <f t="shared" si="49"/>
        <v>0.73945080853864797</v>
      </c>
      <c r="J166" s="9">
        <v>8.168898563068816E-2</v>
      </c>
      <c r="K166" s="8">
        <f t="shared" si="50"/>
        <v>386</v>
      </c>
      <c r="L166" s="31">
        <f t="shared" si="51"/>
        <v>0.56536174325129285</v>
      </c>
      <c r="M166" s="9">
        <v>3.0420353982300884E-2</v>
      </c>
      <c r="N166" s="8">
        <f t="shared" si="52"/>
        <v>281</v>
      </c>
      <c r="O166" s="31">
        <f t="shared" si="53"/>
        <v>0.28827811612499044</v>
      </c>
      <c r="P166" s="9">
        <v>3.9637772917386134E-2</v>
      </c>
      <c r="Q166" s="8">
        <f t="shared" si="54"/>
        <v>146</v>
      </c>
      <c r="R166" s="31">
        <f t="shared" si="55"/>
        <v>-1.486399330568589E-2</v>
      </c>
      <c r="S166" s="10">
        <v>1.0353174487444954</v>
      </c>
      <c r="T166" s="8">
        <f t="shared" si="56"/>
        <v>251</v>
      </c>
      <c r="U166" s="31">
        <f t="shared" si="57"/>
        <v>0.16864976662558601</v>
      </c>
      <c r="V166" s="16">
        <v>6.3225882910642336E-2</v>
      </c>
      <c r="W166" s="97">
        <v>342</v>
      </c>
      <c r="X166" s="31">
        <f t="shared" si="59"/>
        <v>-8.5130354495103908E-2</v>
      </c>
      <c r="Y166" s="11">
        <v>111017</v>
      </c>
      <c r="Z166" s="8">
        <f t="shared" si="60"/>
        <v>246</v>
      </c>
      <c r="AA166" s="31">
        <f t="shared" si="61"/>
        <v>0.11524049124749168</v>
      </c>
      <c r="AB166" s="9">
        <v>3.5139947693506202E-2</v>
      </c>
      <c r="AC166" s="97">
        <v>342</v>
      </c>
      <c r="AD166" s="31">
        <f t="shared" si="63"/>
        <v>2.4139885638231684E-3</v>
      </c>
      <c r="AE166" s="9">
        <v>0.92961937430259944</v>
      </c>
      <c r="AF166" s="8">
        <f t="shared" si="64"/>
        <v>458</v>
      </c>
      <c r="AG166" s="31">
        <f t="shared" si="65"/>
        <v>0.55605805975213007</v>
      </c>
      <c r="AH166" s="12">
        <v>1.8673333333333331</v>
      </c>
      <c r="AI166" s="97">
        <v>342</v>
      </c>
      <c r="AJ166" s="31">
        <f t="shared" si="67"/>
        <v>-0.15069273019656848</v>
      </c>
      <c r="AK166" s="11">
        <v>195919.67050657645</v>
      </c>
      <c r="AL166" s="36"/>
    </row>
    <row r="167" spans="1:38" x14ac:dyDescent="0.3">
      <c r="A167" t="s">
        <v>372</v>
      </c>
      <c r="B167" s="3" t="s">
        <v>370</v>
      </c>
      <c r="C167" s="4" t="s">
        <v>43</v>
      </c>
      <c r="D167" s="5" t="s">
        <v>44</v>
      </c>
      <c r="E167" s="34">
        <f t="shared" si="68"/>
        <v>2.2526272280846169</v>
      </c>
      <c r="F167" s="6">
        <f t="shared" si="46"/>
        <v>25.283222929542823</v>
      </c>
      <c r="G167" s="7">
        <f t="shared" si="47"/>
        <v>353</v>
      </c>
      <c r="H167" s="97">
        <f t="shared" si="48"/>
        <v>63</v>
      </c>
      <c r="I167" s="31">
        <f t="shared" si="49"/>
        <v>-0.8573181145363844</v>
      </c>
      <c r="J167" s="9">
        <v>-3.9743589743589713E-2</v>
      </c>
      <c r="K167" s="8">
        <f t="shared" si="50"/>
        <v>62</v>
      </c>
      <c r="L167" s="31">
        <f t="shared" si="51"/>
        <v>-1.1716357987868511</v>
      </c>
      <c r="M167" s="9">
        <v>9.2422980849292263E-2</v>
      </c>
      <c r="N167" s="8">
        <f t="shared" si="52"/>
        <v>524</v>
      </c>
      <c r="O167" s="31">
        <f t="shared" si="53"/>
        <v>0.91390869454751378</v>
      </c>
      <c r="P167" s="9">
        <v>9.2678405931417981E-4</v>
      </c>
      <c r="Q167" s="8">
        <f t="shared" si="54"/>
        <v>409</v>
      </c>
      <c r="R167" s="31">
        <f t="shared" si="55"/>
        <v>0.51183082356515197</v>
      </c>
      <c r="S167" s="10">
        <v>0</v>
      </c>
      <c r="T167" s="8">
        <f t="shared" si="56"/>
        <v>327</v>
      </c>
      <c r="U167" s="31">
        <f t="shared" si="57"/>
        <v>0.40432701349033889</v>
      </c>
      <c r="V167" s="16">
        <v>4.8911222780569516E-2</v>
      </c>
      <c r="W167" s="97">
        <v>284</v>
      </c>
      <c r="X167" s="31">
        <f t="shared" si="59"/>
        <v>0.14780530733916786</v>
      </c>
      <c r="Y167" s="11">
        <v>121193</v>
      </c>
      <c r="Z167" s="8">
        <f t="shared" si="60"/>
        <v>292</v>
      </c>
      <c r="AA167" s="31">
        <f t="shared" si="61"/>
        <v>0.25634576853535301</v>
      </c>
      <c r="AB167" s="9">
        <v>3.3457249070631967E-2</v>
      </c>
      <c r="AC167" s="97">
        <v>284</v>
      </c>
      <c r="AD167" s="31">
        <f t="shared" si="63"/>
        <v>0.64261446615312146</v>
      </c>
      <c r="AE167" s="9">
        <v>0.96599616858237547</v>
      </c>
      <c r="AF167" s="8">
        <f t="shared" si="64"/>
        <v>158</v>
      </c>
      <c r="AG167" s="31">
        <f t="shared" si="65"/>
        <v>-0.28197702060096314</v>
      </c>
      <c r="AH167" s="12">
        <v>2.8279999999999998</v>
      </c>
      <c r="AI167" s="97">
        <v>284</v>
      </c>
      <c r="AJ167" s="31">
        <f t="shared" si="67"/>
        <v>-0.18588844825992343</v>
      </c>
      <c r="AK167" s="11">
        <v>164545.56141522029</v>
      </c>
      <c r="AL167" s="36"/>
    </row>
    <row r="168" spans="1:38" x14ac:dyDescent="0.3">
      <c r="A168" t="s">
        <v>373</v>
      </c>
      <c r="B168" s="3" t="s">
        <v>370</v>
      </c>
      <c r="C168" s="4" t="s">
        <v>40</v>
      </c>
      <c r="D168" s="5" t="s">
        <v>33</v>
      </c>
      <c r="E168" s="34">
        <f t="shared" si="68"/>
        <v>4.5628354630329824</v>
      </c>
      <c r="F168" s="6">
        <f t="shared" si="46"/>
        <v>19.544104211629566</v>
      </c>
      <c r="G168" s="7">
        <f t="shared" si="47"/>
        <v>484</v>
      </c>
      <c r="H168" s="97">
        <f t="shared" si="48"/>
        <v>187</v>
      </c>
      <c r="I168" s="31">
        <f t="shared" si="49"/>
        <v>-0.35891403886938156</v>
      </c>
      <c r="J168" s="9">
        <v>-1.8404907975460016E-3</v>
      </c>
      <c r="K168" s="8">
        <f t="shared" si="50"/>
        <v>163</v>
      </c>
      <c r="L168" s="31">
        <f t="shared" si="51"/>
        <v>-0.29172363489666658</v>
      </c>
      <c r="M168" s="9">
        <v>6.1014263074484945E-2</v>
      </c>
      <c r="N168" s="8">
        <f t="shared" si="52"/>
        <v>525</v>
      </c>
      <c r="O168" s="31">
        <f t="shared" si="53"/>
        <v>0.9288869853172832</v>
      </c>
      <c r="P168" s="9">
        <v>0</v>
      </c>
      <c r="Q168" s="8">
        <f t="shared" si="54"/>
        <v>409</v>
      </c>
      <c r="R168" s="31">
        <f t="shared" si="55"/>
        <v>0.51183082356515197</v>
      </c>
      <c r="S168" s="10">
        <v>0</v>
      </c>
      <c r="T168" s="8">
        <f t="shared" si="56"/>
        <v>530</v>
      </c>
      <c r="U168" s="31">
        <f t="shared" si="57"/>
        <v>0.90941045566023304</v>
      </c>
      <c r="V168" s="16">
        <v>1.8233259981138006E-2</v>
      </c>
      <c r="W168" s="97">
        <v>345</v>
      </c>
      <c r="X168" s="31">
        <f t="shared" si="59"/>
        <v>0.84299556381586138</v>
      </c>
      <c r="Y168" s="11">
        <v>151563</v>
      </c>
      <c r="Z168" s="8">
        <f t="shared" si="60"/>
        <v>533</v>
      </c>
      <c r="AA168" s="31">
        <f t="shared" si="61"/>
        <v>1.0066475228803879</v>
      </c>
      <c r="AB168" s="9">
        <v>2.4509803921568627E-2</v>
      </c>
      <c r="AC168" s="97">
        <v>345</v>
      </c>
      <c r="AD168" s="31">
        <f t="shared" si="63"/>
        <v>0.59549466859097822</v>
      </c>
      <c r="AE168" s="9">
        <v>0.96331877729257642</v>
      </c>
      <c r="AF168" s="8">
        <f t="shared" si="64"/>
        <v>219</v>
      </c>
      <c r="AG168" s="31">
        <f t="shared" si="65"/>
        <v>-0.10663519081161014</v>
      </c>
      <c r="AH168" s="12">
        <v>2.6269999999999998</v>
      </c>
      <c r="AI168" s="97">
        <v>345</v>
      </c>
      <c r="AJ168" s="31">
        <f t="shared" si="67"/>
        <v>-0.17244936260999574</v>
      </c>
      <c r="AK168" s="11">
        <v>176525.40903503381</v>
      </c>
      <c r="AL168" s="36"/>
    </row>
    <row r="169" spans="1:38" x14ac:dyDescent="0.3">
      <c r="A169" t="s">
        <v>374</v>
      </c>
      <c r="B169" s="3" t="s">
        <v>375</v>
      </c>
      <c r="C169" s="4" t="s">
        <v>61</v>
      </c>
      <c r="D169" s="5" t="s">
        <v>44</v>
      </c>
      <c r="E169" s="34">
        <f t="shared" si="68"/>
        <v>2.5711429900367762</v>
      </c>
      <c r="F169" s="6">
        <f t="shared" si="46"/>
        <v>24.491952366259206</v>
      </c>
      <c r="G169" s="7">
        <f t="shared" si="47"/>
        <v>380</v>
      </c>
      <c r="H169" s="97">
        <f t="shared" si="48"/>
        <v>131</v>
      </c>
      <c r="I169" s="31">
        <f t="shared" si="49"/>
        <v>-0.53232953151156526</v>
      </c>
      <c r="J169" s="9">
        <v>-1.5028554253080806E-2</v>
      </c>
      <c r="K169" s="8">
        <f t="shared" si="50"/>
        <v>92</v>
      </c>
      <c r="L169" s="31">
        <f t="shared" si="51"/>
        <v>-0.77702766839793025</v>
      </c>
      <c r="M169" s="9">
        <v>7.8337330135891281E-2</v>
      </c>
      <c r="N169" s="8">
        <f t="shared" si="52"/>
        <v>462</v>
      </c>
      <c r="O169" s="31">
        <f t="shared" si="53"/>
        <v>0.74491107933868861</v>
      </c>
      <c r="P169" s="9">
        <v>1.138353765323993E-2</v>
      </c>
      <c r="Q169" s="8">
        <f t="shared" si="54"/>
        <v>409</v>
      </c>
      <c r="R169" s="31">
        <f t="shared" si="55"/>
        <v>0.51183082356515197</v>
      </c>
      <c r="S169" s="10">
        <v>0</v>
      </c>
      <c r="T169" s="8">
        <f t="shared" si="56"/>
        <v>264</v>
      </c>
      <c r="U169" s="31">
        <f t="shared" si="57"/>
        <v>0.21852468021992702</v>
      </c>
      <c r="V169" s="16">
        <v>6.0196560196560195E-2</v>
      </c>
      <c r="W169" s="97">
        <f t="shared" ref="W169:W185" si="69">RANK(Y169,Y$7:Y$570,1)</f>
        <v>439</v>
      </c>
      <c r="X169" s="31">
        <f t="shared" si="59"/>
        <v>0.68459198874774418</v>
      </c>
      <c r="Y169" s="11">
        <v>144643</v>
      </c>
      <c r="Z169" s="8">
        <f t="shared" si="60"/>
        <v>234</v>
      </c>
      <c r="AA169" s="31">
        <f t="shared" si="61"/>
        <v>6.2056343065467486E-2</v>
      </c>
      <c r="AB169" s="9">
        <v>3.5774175517048631E-2</v>
      </c>
      <c r="AC169" s="97">
        <f t="shared" ref="AC169:AC185" si="70">RANK(AE169,AE$7:AE$570,1)</f>
        <v>467</v>
      </c>
      <c r="AD169" s="31">
        <f t="shared" si="63"/>
        <v>0.7943349222081052</v>
      </c>
      <c r="AE169" s="9">
        <v>0.97461706783369806</v>
      </c>
      <c r="AF169" s="8">
        <f t="shared" si="64"/>
        <v>161</v>
      </c>
      <c r="AG169" s="31">
        <f t="shared" si="65"/>
        <v>-0.2688918094226535</v>
      </c>
      <c r="AH169" s="12">
        <v>2.8130000000000002</v>
      </c>
      <c r="AI169" s="97">
        <f t="shared" ref="AI169:AI185" si="71">RANK(AK169,AK$7:AK$570,1)</f>
        <v>266</v>
      </c>
      <c r="AJ169" s="31">
        <f t="shared" si="67"/>
        <v>-0.20217837910108427</v>
      </c>
      <c r="AK169" s="11">
        <v>150024.41806530365</v>
      </c>
      <c r="AL169" s="36"/>
    </row>
    <row r="170" spans="1:38" x14ac:dyDescent="0.3">
      <c r="A170" t="s">
        <v>376</v>
      </c>
      <c r="B170" s="3" t="s">
        <v>377</v>
      </c>
      <c r="C170" s="4" t="s">
        <v>32</v>
      </c>
      <c r="D170" s="5" t="s">
        <v>33</v>
      </c>
      <c r="E170" s="34">
        <f t="shared" si="68"/>
        <v>-5.7503654608645682</v>
      </c>
      <c r="F170" s="6">
        <f t="shared" si="46"/>
        <v>45.164601779141549</v>
      </c>
      <c r="G170" s="7">
        <f t="shared" si="47"/>
        <v>57</v>
      </c>
      <c r="H170" s="97">
        <f t="shared" si="48"/>
        <v>378</v>
      </c>
      <c r="I170" s="31">
        <f t="shared" si="49"/>
        <v>0.2510985625136718</v>
      </c>
      <c r="J170" s="9">
        <v>4.4550317619525215E-2</v>
      </c>
      <c r="K170" s="8">
        <f t="shared" si="50"/>
        <v>357</v>
      </c>
      <c r="L170" s="31">
        <f t="shared" si="51"/>
        <v>0.47367834764863398</v>
      </c>
      <c r="M170" s="9">
        <v>3.3693019158775601E-2</v>
      </c>
      <c r="N170" s="8">
        <f t="shared" si="52"/>
        <v>50</v>
      </c>
      <c r="O170" s="31">
        <f t="shared" si="53"/>
        <v>-1.339921277262023</v>
      </c>
      <c r="P170" s="9">
        <v>0.14038286235186873</v>
      </c>
      <c r="Q170" s="8">
        <f t="shared" si="54"/>
        <v>158</v>
      </c>
      <c r="R170" s="31">
        <f t="shared" si="55"/>
        <v>2.333485121751272E-2</v>
      </c>
      <c r="S170" s="10">
        <v>0.9602304553092742</v>
      </c>
      <c r="T170" s="8">
        <f t="shared" si="56"/>
        <v>52</v>
      </c>
      <c r="U170" s="31">
        <f t="shared" si="57"/>
        <v>-1.289951710284382</v>
      </c>
      <c r="V170" s="16">
        <v>0.15181901052457114</v>
      </c>
      <c r="W170" s="97">
        <f t="shared" si="69"/>
        <v>64</v>
      </c>
      <c r="X170" s="31">
        <f t="shared" si="59"/>
        <v>-0.99645450631763022</v>
      </c>
      <c r="Y170" s="11">
        <v>71205</v>
      </c>
      <c r="Z170" s="8">
        <f t="shared" si="60"/>
        <v>358</v>
      </c>
      <c r="AA170" s="31">
        <f t="shared" si="61"/>
        <v>0.43318381418693452</v>
      </c>
      <c r="AB170" s="9">
        <v>3.1348432578371083E-2</v>
      </c>
      <c r="AC170" s="97">
        <f t="shared" si="70"/>
        <v>21</v>
      </c>
      <c r="AD170" s="31">
        <f t="shared" si="63"/>
        <v>-2.7256337667741333</v>
      </c>
      <c r="AE170" s="9">
        <v>0.77460913070669168</v>
      </c>
      <c r="AF170" s="8">
        <f t="shared" si="64"/>
        <v>301</v>
      </c>
      <c r="AG170" s="31">
        <f t="shared" si="65"/>
        <v>0.1012742756882026</v>
      </c>
      <c r="AH170" s="12">
        <v>2.3886666666666669</v>
      </c>
      <c r="AI170" s="97">
        <f t="shared" si="71"/>
        <v>152</v>
      </c>
      <c r="AJ170" s="31">
        <f t="shared" si="67"/>
        <v>-0.24574264837389506</v>
      </c>
      <c r="AK170" s="11">
        <v>111190.4288229175</v>
      </c>
      <c r="AL170" s="36"/>
    </row>
    <row r="171" spans="1:38" x14ac:dyDescent="0.3">
      <c r="A171" t="s">
        <v>378</v>
      </c>
      <c r="B171" s="3" t="s">
        <v>379</v>
      </c>
      <c r="C171" s="4" t="s">
        <v>32</v>
      </c>
      <c r="D171" s="5" t="s">
        <v>33</v>
      </c>
      <c r="E171" s="34">
        <f t="shared" si="68"/>
        <v>2.3691511001007584</v>
      </c>
      <c r="F171" s="6">
        <f t="shared" si="46"/>
        <v>24.993749312032968</v>
      </c>
      <c r="G171" s="7">
        <f t="shared" si="47"/>
        <v>364</v>
      </c>
      <c r="H171" s="97">
        <f t="shared" si="48"/>
        <v>183</v>
      </c>
      <c r="I171" s="31">
        <f t="shared" si="49"/>
        <v>-0.36421550509622336</v>
      </c>
      <c r="J171" s="9">
        <v>-2.2436616558223488E-3</v>
      </c>
      <c r="K171" s="8">
        <f t="shared" si="50"/>
        <v>291</v>
      </c>
      <c r="L171" s="31">
        <f t="shared" si="51"/>
        <v>0.25629149984732069</v>
      </c>
      <c r="M171" s="9">
        <v>4.1452705216938307E-2</v>
      </c>
      <c r="N171" s="8">
        <f t="shared" si="52"/>
        <v>290</v>
      </c>
      <c r="O171" s="31">
        <f t="shared" si="53"/>
        <v>0.30777052634308472</v>
      </c>
      <c r="P171" s="9">
        <v>3.8431677018633544E-2</v>
      </c>
      <c r="Q171" s="8">
        <f t="shared" si="54"/>
        <v>350</v>
      </c>
      <c r="R171" s="31">
        <f t="shared" si="55"/>
        <v>0.41173258513428301</v>
      </c>
      <c r="S171" s="10">
        <v>0.1967618619293906</v>
      </c>
      <c r="T171" s="8">
        <f t="shared" si="56"/>
        <v>373</v>
      </c>
      <c r="U171" s="31">
        <f t="shared" si="57"/>
        <v>0.54178262524887277</v>
      </c>
      <c r="V171" s="16">
        <v>4.0562388128644843E-2</v>
      </c>
      <c r="W171" s="97">
        <f t="shared" si="69"/>
        <v>408</v>
      </c>
      <c r="X171" s="31">
        <f t="shared" si="59"/>
        <v>0.3702570331356943</v>
      </c>
      <c r="Y171" s="11">
        <v>130911</v>
      </c>
      <c r="Z171" s="8">
        <f t="shared" si="60"/>
        <v>373</v>
      </c>
      <c r="AA171" s="31">
        <f t="shared" si="61"/>
        <v>0.47117362255049933</v>
      </c>
      <c r="AB171" s="9">
        <v>3.0895399216009901E-2</v>
      </c>
      <c r="AC171" s="97">
        <f t="shared" si="70"/>
        <v>267</v>
      </c>
      <c r="AD171" s="31">
        <f t="shared" si="63"/>
        <v>0.19557312739965227</v>
      </c>
      <c r="AE171" s="9">
        <v>0.94059485854957825</v>
      </c>
      <c r="AF171" s="8">
        <f t="shared" si="64"/>
        <v>440</v>
      </c>
      <c r="AG171" s="31">
        <f t="shared" si="65"/>
        <v>0.4981923480969373</v>
      </c>
      <c r="AH171" s="12">
        <v>1.9336666666666664</v>
      </c>
      <c r="AI171" s="97">
        <f t="shared" si="71"/>
        <v>415</v>
      </c>
      <c r="AJ171" s="31">
        <f t="shared" si="67"/>
        <v>-0.10682202169334708</v>
      </c>
      <c r="AK171" s="11">
        <v>235026.82530357543</v>
      </c>
      <c r="AL171" s="36"/>
    </row>
    <row r="172" spans="1:38" x14ac:dyDescent="0.3">
      <c r="A172" t="s">
        <v>380</v>
      </c>
      <c r="B172" s="3" t="s">
        <v>381</v>
      </c>
      <c r="C172" s="4" t="s">
        <v>43</v>
      </c>
      <c r="D172" s="5" t="s">
        <v>44</v>
      </c>
      <c r="E172" s="34">
        <f t="shared" si="68"/>
        <v>2.5788238341069989</v>
      </c>
      <c r="F172" s="6">
        <f t="shared" si="46"/>
        <v>24.472871282872035</v>
      </c>
      <c r="G172" s="7">
        <f t="shared" si="47"/>
        <v>381</v>
      </c>
      <c r="H172" s="97">
        <f t="shared" si="48"/>
        <v>175</v>
      </c>
      <c r="I172" s="31">
        <f t="shared" si="49"/>
        <v>-0.38787744117321121</v>
      </c>
      <c r="J172" s="9">
        <v>-4.0431266846361336E-3</v>
      </c>
      <c r="K172" s="8">
        <f t="shared" si="50"/>
        <v>353</v>
      </c>
      <c r="L172" s="31">
        <f t="shared" si="51"/>
        <v>0.46132409990612794</v>
      </c>
      <c r="M172" s="9">
        <v>3.4134007585335017E-2</v>
      </c>
      <c r="N172" s="8">
        <f t="shared" si="52"/>
        <v>256</v>
      </c>
      <c r="O172" s="31">
        <f t="shared" si="53"/>
        <v>0.22342137759350233</v>
      </c>
      <c r="P172" s="9">
        <v>4.3650793650793648E-2</v>
      </c>
      <c r="Q172" s="8">
        <f t="shared" si="54"/>
        <v>409</v>
      </c>
      <c r="R172" s="31">
        <f t="shared" si="55"/>
        <v>0.51183082356515197</v>
      </c>
      <c r="S172" s="10">
        <v>0</v>
      </c>
      <c r="T172" s="8">
        <f t="shared" si="56"/>
        <v>457</v>
      </c>
      <c r="U172" s="31">
        <f t="shared" si="57"/>
        <v>0.73852939177234289</v>
      </c>
      <c r="V172" s="16">
        <v>2.8612303290414878E-2</v>
      </c>
      <c r="W172" s="97">
        <f t="shared" si="69"/>
        <v>354</v>
      </c>
      <c r="X172" s="31">
        <f t="shared" si="59"/>
        <v>6.8466175664876783E-2</v>
      </c>
      <c r="Y172" s="11">
        <v>117727</v>
      </c>
      <c r="Z172" s="8">
        <f t="shared" si="60"/>
        <v>293</v>
      </c>
      <c r="AA172" s="31">
        <f t="shared" si="61"/>
        <v>0.26207043910561856</v>
      </c>
      <c r="AB172" s="9">
        <v>3.3388981636060099E-2</v>
      </c>
      <c r="AC172" s="97">
        <f t="shared" si="70"/>
        <v>462</v>
      </c>
      <c r="AD172" s="31">
        <f t="shared" si="63"/>
        <v>0.77965202067483996</v>
      </c>
      <c r="AE172" s="9">
        <v>0.97378277153558057</v>
      </c>
      <c r="AF172" s="8">
        <f t="shared" si="64"/>
        <v>303</v>
      </c>
      <c r="AG172" s="31">
        <f t="shared" si="65"/>
        <v>0.10825305498330162</v>
      </c>
      <c r="AH172" s="12">
        <v>2.3806666666666665</v>
      </c>
      <c r="AI172" s="97">
        <f t="shared" si="71"/>
        <v>265</v>
      </c>
      <c r="AJ172" s="31">
        <f t="shared" si="67"/>
        <v>-0.20228529079355151</v>
      </c>
      <c r="AK172" s="11">
        <v>149929.1150202977</v>
      </c>
      <c r="AL172" s="36"/>
    </row>
    <row r="173" spans="1:38" x14ac:dyDescent="0.3">
      <c r="A173" t="s">
        <v>382</v>
      </c>
      <c r="B173" s="3" t="s">
        <v>383</v>
      </c>
      <c r="C173" s="4" t="s">
        <v>40</v>
      </c>
      <c r="D173" s="5" t="s">
        <v>33</v>
      </c>
      <c r="E173" s="34">
        <f t="shared" si="68"/>
        <v>1.959356709915645</v>
      </c>
      <c r="F173" s="6">
        <f t="shared" si="46"/>
        <v>26.011778171781966</v>
      </c>
      <c r="G173" s="7">
        <f t="shared" si="47"/>
        <v>343</v>
      </c>
      <c r="H173" s="97">
        <f t="shared" si="48"/>
        <v>197</v>
      </c>
      <c r="I173" s="31">
        <f t="shared" si="49"/>
        <v>-0.31562783603842814</v>
      </c>
      <c r="J173" s="9">
        <v>1.4513788098693414E-3</v>
      </c>
      <c r="K173" s="8">
        <f t="shared" si="50"/>
        <v>485</v>
      </c>
      <c r="L173" s="31">
        <f t="shared" si="51"/>
        <v>0.85728694334406608</v>
      </c>
      <c r="M173" s="9">
        <v>0.02</v>
      </c>
      <c r="N173" s="8">
        <f t="shared" si="52"/>
        <v>272</v>
      </c>
      <c r="O173" s="31">
        <f t="shared" si="53"/>
        <v>0.26923083264050113</v>
      </c>
      <c r="P173" s="9">
        <v>4.0816326530612242E-2</v>
      </c>
      <c r="Q173" s="8">
        <f t="shared" si="54"/>
        <v>409</v>
      </c>
      <c r="R173" s="31">
        <f t="shared" si="55"/>
        <v>0.51183082356515197</v>
      </c>
      <c r="S173" s="10">
        <v>0</v>
      </c>
      <c r="T173" s="8">
        <f t="shared" si="56"/>
        <v>202</v>
      </c>
      <c r="U173" s="31">
        <f t="shared" si="57"/>
        <v>-9.2030200628974903E-3</v>
      </c>
      <c r="V173" s="16">
        <v>7.4028377544725479E-2</v>
      </c>
      <c r="W173" s="97">
        <f t="shared" si="69"/>
        <v>239</v>
      </c>
      <c r="X173" s="31">
        <f t="shared" si="59"/>
        <v>-0.35979574427000832</v>
      </c>
      <c r="Y173" s="11">
        <v>99018</v>
      </c>
      <c r="Z173" s="8">
        <f t="shared" si="60"/>
        <v>462</v>
      </c>
      <c r="AA173" s="31">
        <f t="shared" si="61"/>
        <v>0.72670947216414838</v>
      </c>
      <c r="AB173" s="9">
        <v>2.7848101265822784E-2</v>
      </c>
      <c r="AC173" s="97">
        <f t="shared" si="70"/>
        <v>485</v>
      </c>
      <c r="AD173" s="31">
        <f t="shared" si="63"/>
        <v>0.83569823862338111</v>
      </c>
      <c r="AE173" s="9">
        <v>0.97696737044145876</v>
      </c>
      <c r="AF173" s="8">
        <f t="shared" si="64"/>
        <v>134</v>
      </c>
      <c r="AG173" s="31">
        <f t="shared" si="65"/>
        <v>-0.3939282717931703</v>
      </c>
      <c r="AH173" s="12">
        <v>2.9563333333333333</v>
      </c>
      <c r="AI173" s="97">
        <f t="shared" si="71"/>
        <v>251</v>
      </c>
      <c r="AJ173" s="31">
        <f t="shared" si="67"/>
        <v>-0.20818640649099485</v>
      </c>
      <c r="AK173" s="11">
        <v>144668.75217391303</v>
      </c>
      <c r="AL173" s="36"/>
    </row>
    <row r="174" spans="1:38" x14ac:dyDescent="0.3">
      <c r="A174" t="s">
        <v>384</v>
      </c>
      <c r="B174" s="3" t="s">
        <v>385</v>
      </c>
      <c r="C174" s="4" t="s">
        <v>36</v>
      </c>
      <c r="D174" s="5" t="s">
        <v>37</v>
      </c>
      <c r="E174" s="34">
        <f t="shared" si="68"/>
        <v>-1.5363773887411476</v>
      </c>
      <c r="F174" s="6">
        <f t="shared" si="46"/>
        <v>34.696031259857918</v>
      </c>
      <c r="G174" s="7">
        <f t="shared" si="47"/>
        <v>164</v>
      </c>
      <c r="H174" s="97">
        <f t="shared" si="48"/>
        <v>272</v>
      </c>
      <c r="I174" s="31">
        <f t="shared" si="49"/>
        <v>-7.517280319679176E-2</v>
      </c>
      <c r="J174" s="9">
        <v>1.9737727872472188E-2</v>
      </c>
      <c r="K174" s="8">
        <f t="shared" si="50"/>
        <v>307</v>
      </c>
      <c r="L174" s="31">
        <f t="shared" si="51"/>
        <v>0.32521647070505283</v>
      </c>
      <c r="M174" s="9">
        <v>3.8992408557625952E-2</v>
      </c>
      <c r="N174" s="8">
        <f t="shared" si="52"/>
        <v>149</v>
      </c>
      <c r="O174" s="31">
        <f t="shared" si="53"/>
        <v>-0.23708078550283165</v>
      </c>
      <c r="P174" s="9">
        <v>7.214443625644805E-2</v>
      </c>
      <c r="Q174" s="8">
        <f t="shared" si="54"/>
        <v>171</v>
      </c>
      <c r="R174" s="31">
        <f t="shared" si="55"/>
        <v>8.1957807708910549E-2</v>
      </c>
      <c r="S174" s="10">
        <v>0.84499603908106691</v>
      </c>
      <c r="T174" s="8">
        <f t="shared" si="56"/>
        <v>229</v>
      </c>
      <c r="U174" s="31">
        <f t="shared" si="57"/>
        <v>9.3721507771349882E-2</v>
      </c>
      <c r="V174" s="16">
        <v>6.7776905862179201E-2</v>
      </c>
      <c r="W174" s="97">
        <f t="shared" si="69"/>
        <v>155</v>
      </c>
      <c r="X174" s="31">
        <f t="shared" si="59"/>
        <v>-0.63949708585343668</v>
      </c>
      <c r="Y174" s="11">
        <v>86799</v>
      </c>
      <c r="Z174" s="8">
        <f t="shared" si="60"/>
        <v>92</v>
      </c>
      <c r="AA174" s="31">
        <f t="shared" si="61"/>
        <v>-0.7441750658182672</v>
      </c>
      <c r="AB174" s="9">
        <v>4.5388589006906961E-2</v>
      </c>
      <c r="AC174" s="97">
        <f t="shared" si="70"/>
        <v>198</v>
      </c>
      <c r="AD174" s="31">
        <f t="shared" si="63"/>
        <v>-4.9980101863611244E-2</v>
      </c>
      <c r="AE174" s="9">
        <v>0.92664229272319854</v>
      </c>
      <c r="AF174" s="8">
        <f t="shared" si="64"/>
        <v>196</v>
      </c>
      <c r="AG174" s="31">
        <f t="shared" si="65"/>
        <v>-0.15141569128849308</v>
      </c>
      <c r="AH174" s="12">
        <v>2.6783333333333332</v>
      </c>
      <c r="AI174" s="97">
        <f t="shared" si="71"/>
        <v>109</v>
      </c>
      <c r="AJ174" s="31">
        <f t="shared" si="67"/>
        <v>-0.26392263695281337</v>
      </c>
      <c r="AK174" s="11">
        <v>94984.453313968843</v>
      </c>
      <c r="AL174" s="36"/>
    </row>
    <row r="175" spans="1:38" x14ac:dyDescent="0.3">
      <c r="A175" t="s">
        <v>386</v>
      </c>
      <c r="B175" s="3" t="s">
        <v>387</v>
      </c>
      <c r="C175" s="4" t="s">
        <v>47</v>
      </c>
      <c r="D175" s="5" t="s">
        <v>44</v>
      </c>
      <c r="E175" s="34">
        <f t="shared" si="68"/>
        <v>-5.8634668757068722</v>
      </c>
      <c r="F175" s="6">
        <f t="shared" si="46"/>
        <v>45.445573181253465</v>
      </c>
      <c r="G175" s="7">
        <f t="shared" si="47"/>
        <v>55</v>
      </c>
      <c r="H175" s="97">
        <f t="shared" si="48"/>
        <v>395</v>
      </c>
      <c r="I175" s="31">
        <f t="shared" si="49"/>
        <v>0.31452095295581789</v>
      </c>
      <c r="J175" s="9">
        <v>4.9373522841324791E-2</v>
      </c>
      <c r="K175" s="8">
        <f t="shared" si="50"/>
        <v>238</v>
      </c>
      <c r="L175" s="31">
        <f t="shared" si="51"/>
        <v>6.4185748437507462E-2</v>
      </c>
      <c r="M175" s="9">
        <v>4.8309975267930752E-2</v>
      </c>
      <c r="N175" s="8">
        <f t="shared" si="52"/>
        <v>102</v>
      </c>
      <c r="O175" s="31">
        <f t="shared" si="53"/>
        <v>-0.58311074509051797</v>
      </c>
      <c r="P175" s="9">
        <v>9.355509355509356E-2</v>
      </c>
      <c r="Q175" s="8">
        <f t="shared" si="54"/>
        <v>90</v>
      </c>
      <c r="R175" s="31">
        <f t="shared" si="55"/>
        <v>-0.38282199917133847</v>
      </c>
      <c r="S175" s="10">
        <v>1.7586079229914846</v>
      </c>
      <c r="T175" s="8">
        <f t="shared" si="56"/>
        <v>56</v>
      </c>
      <c r="U175" s="31">
        <f t="shared" si="57"/>
        <v>-1.2325540096124086</v>
      </c>
      <c r="V175" s="16">
        <v>0.14833276572030094</v>
      </c>
      <c r="W175" s="97">
        <f t="shared" si="69"/>
        <v>70</v>
      </c>
      <c r="X175" s="31">
        <f t="shared" si="59"/>
        <v>-0.97766124979582036</v>
      </c>
      <c r="Y175" s="11">
        <v>72026</v>
      </c>
      <c r="Z175" s="8">
        <f t="shared" si="60"/>
        <v>41</v>
      </c>
      <c r="AA175" s="31">
        <f t="shared" si="61"/>
        <v>-1.4235351484039875</v>
      </c>
      <c r="AB175" s="9">
        <v>5.3490045574478291E-2</v>
      </c>
      <c r="AC175" s="97">
        <f t="shared" si="70"/>
        <v>51</v>
      </c>
      <c r="AD175" s="31">
        <f t="shared" si="63"/>
        <v>-1.3612244715355093</v>
      </c>
      <c r="AE175" s="9">
        <v>0.85213615229406092</v>
      </c>
      <c r="AF175" s="8">
        <f t="shared" si="64"/>
        <v>372</v>
      </c>
      <c r="AG175" s="31">
        <f t="shared" si="65"/>
        <v>0.2681834138293116</v>
      </c>
      <c r="AH175" s="12">
        <v>2.1973333333333334</v>
      </c>
      <c r="AI175" s="97">
        <f t="shared" si="71"/>
        <v>121</v>
      </c>
      <c r="AJ175" s="31">
        <f t="shared" si="67"/>
        <v>-0.2571271236117964</v>
      </c>
      <c r="AK175" s="11">
        <v>101042.09863630754</v>
      </c>
      <c r="AL175" s="36">
        <v>1</v>
      </c>
    </row>
    <row r="176" spans="1:38" x14ac:dyDescent="0.3">
      <c r="A176" t="s">
        <v>388</v>
      </c>
      <c r="B176" s="3" t="s">
        <v>389</v>
      </c>
      <c r="C176" s="4" t="s">
        <v>115</v>
      </c>
      <c r="D176" s="5" t="s">
        <v>33</v>
      </c>
      <c r="E176" s="34">
        <f t="shared" si="68"/>
        <v>2.2843364956772234</v>
      </c>
      <c r="F176" s="6">
        <f t="shared" si="46"/>
        <v>25.204449402369367</v>
      </c>
      <c r="G176" s="7">
        <f t="shared" si="47"/>
        <v>356</v>
      </c>
      <c r="H176" s="97">
        <f t="shared" si="48"/>
        <v>544</v>
      </c>
      <c r="I176" s="31">
        <f t="shared" si="49"/>
        <v>1.9163120105183036</v>
      </c>
      <c r="J176" s="9">
        <v>0.17118802619270346</v>
      </c>
      <c r="K176" s="8">
        <f t="shared" si="50"/>
        <v>549</v>
      </c>
      <c r="L176" s="31">
        <f t="shared" si="51"/>
        <v>1.4175849919297712</v>
      </c>
      <c r="M176" s="9">
        <v>0</v>
      </c>
      <c r="N176" s="8">
        <f t="shared" si="52"/>
        <v>217</v>
      </c>
      <c r="O176" s="31">
        <f t="shared" si="53"/>
        <v>7.7842864008561469E-2</v>
      </c>
      <c r="P176" s="9">
        <v>5.2658486707566461E-2</v>
      </c>
      <c r="Q176" s="8">
        <f t="shared" si="54"/>
        <v>349</v>
      </c>
      <c r="R176" s="31">
        <f t="shared" si="55"/>
        <v>0.41024778698320896</v>
      </c>
      <c r="S176" s="10">
        <v>0.19968051118210864</v>
      </c>
      <c r="T176" s="8">
        <f t="shared" si="56"/>
        <v>416</v>
      </c>
      <c r="U176" s="31">
        <f t="shared" si="57"/>
        <v>0.62237876712253926</v>
      </c>
      <c r="V176" s="16">
        <v>3.5667107001321002E-2</v>
      </c>
      <c r="W176" s="97">
        <f t="shared" si="69"/>
        <v>293</v>
      </c>
      <c r="X176" s="31">
        <f t="shared" si="59"/>
        <v>-0.15824321847885628</v>
      </c>
      <c r="Y176" s="11">
        <v>107823</v>
      </c>
      <c r="Z176" s="8">
        <f t="shared" si="60"/>
        <v>195</v>
      </c>
      <c r="AA176" s="31">
        <f t="shared" si="61"/>
        <v>-7.3520184160854957E-2</v>
      </c>
      <c r="AB176" s="9">
        <v>3.7390943082675529E-2</v>
      </c>
      <c r="AC176" s="97">
        <f t="shared" si="70"/>
        <v>397</v>
      </c>
      <c r="AD176" s="31">
        <f t="shared" si="63"/>
        <v>0.59507264805027438</v>
      </c>
      <c r="AE176" s="9">
        <v>0.9632947976878613</v>
      </c>
      <c r="AF176" s="8">
        <f t="shared" si="64"/>
        <v>298</v>
      </c>
      <c r="AG176" s="31">
        <f t="shared" si="65"/>
        <v>8.6735152156747194E-2</v>
      </c>
      <c r="AH176" s="12">
        <v>2.4053333333333335</v>
      </c>
      <c r="AI176" s="97">
        <f t="shared" si="71"/>
        <v>316</v>
      </c>
      <c r="AJ176" s="31">
        <f t="shared" si="67"/>
        <v>-0.17840082599541879</v>
      </c>
      <c r="AK176" s="11">
        <v>171220.16533546327</v>
      </c>
      <c r="AL176" s="36"/>
    </row>
    <row r="177" spans="1:38" x14ac:dyDescent="0.3">
      <c r="A177" t="s">
        <v>390</v>
      </c>
      <c r="B177" s="3" t="s">
        <v>391</v>
      </c>
      <c r="C177" s="4" t="s">
        <v>72</v>
      </c>
      <c r="D177" s="5" t="s">
        <v>37</v>
      </c>
      <c r="E177" s="34">
        <f t="shared" si="68"/>
        <v>-1.322265121608214</v>
      </c>
      <c r="F177" s="6">
        <f t="shared" si="46"/>
        <v>34.164124351446723</v>
      </c>
      <c r="G177" s="7">
        <f t="shared" si="47"/>
        <v>172</v>
      </c>
      <c r="H177" s="97">
        <f t="shared" si="48"/>
        <v>129</v>
      </c>
      <c r="I177" s="31">
        <f t="shared" si="49"/>
        <v>-0.53808426121651332</v>
      </c>
      <c r="J177" s="9">
        <v>-1.546619531595228E-2</v>
      </c>
      <c r="K177" s="8">
        <f t="shared" si="50"/>
        <v>175</v>
      </c>
      <c r="L177" s="31">
        <f t="shared" si="51"/>
        <v>-0.20255394373973745</v>
      </c>
      <c r="M177" s="9">
        <v>5.7831325301204821E-2</v>
      </c>
      <c r="N177" s="8">
        <f t="shared" si="52"/>
        <v>79</v>
      </c>
      <c r="O177" s="31">
        <f t="shared" si="53"/>
        <v>-0.869139983263997</v>
      </c>
      <c r="P177" s="9">
        <v>0.11125319693094629</v>
      </c>
      <c r="Q177" s="8">
        <f t="shared" si="54"/>
        <v>165</v>
      </c>
      <c r="R177" s="31">
        <f t="shared" si="55"/>
        <v>5.5163097171641563E-2</v>
      </c>
      <c r="S177" s="10">
        <v>0.89766606822262107</v>
      </c>
      <c r="T177" s="8">
        <f t="shared" si="56"/>
        <v>423</v>
      </c>
      <c r="U177" s="31">
        <f t="shared" si="57"/>
        <v>0.63141064698578364</v>
      </c>
      <c r="V177" s="16">
        <v>3.5118525021949079E-2</v>
      </c>
      <c r="W177" s="97">
        <f t="shared" si="69"/>
        <v>203</v>
      </c>
      <c r="X177" s="31">
        <f t="shared" si="59"/>
        <v>-0.49519417584918651</v>
      </c>
      <c r="Y177" s="11">
        <v>93103</v>
      </c>
      <c r="Z177" s="8">
        <f t="shared" si="60"/>
        <v>185</v>
      </c>
      <c r="AA177" s="31">
        <f t="shared" si="61"/>
        <v>-0.12499195568585181</v>
      </c>
      <c r="AB177" s="9">
        <v>3.800475059382423E-2</v>
      </c>
      <c r="AC177" s="97">
        <f t="shared" si="70"/>
        <v>199</v>
      </c>
      <c r="AD177" s="31">
        <f t="shared" si="63"/>
        <v>-4.6148196066665183E-2</v>
      </c>
      <c r="AE177" s="9">
        <v>0.92686002522068101</v>
      </c>
      <c r="AF177" s="8">
        <f t="shared" si="64"/>
        <v>48</v>
      </c>
      <c r="AG177" s="31">
        <f t="shared" si="65"/>
        <v>-0.91995376116122929</v>
      </c>
      <c r="AH177" s="12">
        <v>3.5593333333333335</v>
      </c>
      <c r="AI177" s="97">
        <f t="shared" si="71"/>
        <v>186</v>
      </c>
      <c r="AJ177" s="31">
        <f t="shared" si="67"/>
        <v>-0.23286625348227419</v>
      </c>
      <c r="AK177" s="11">
        <v>122668.68357271096</v>
      </c>
      <c r="AL177" s="36"/>
    </row>
    <row r="178" spans="1:38" x14ac:dyDescent="0.3">
      <c r="A178" t="s">
        <v>392</v>
      </c>
      <c r="B178" s="3" t="s">
        <v>393</v>
      </c>
      <c r="C178" s="4" t="s">
        <v>224</v>
      </c>
      <c r="D178" s="5" t="s">
        <v>37</v>
      </c>
      <c r="E178" s="34">
        <f t="shared" si="68"/>
        <v>-4.1037474278786847</v>
      </c>
      <c r="F178" s="6">
        <f t="shared" si="46"/>
        <v>41.074002398790014</v>
      </c>
      <c r="G178" s="7">
        <f t="shared" si="47"/>
        <v>98</v>
      </c>
      <c r="H178" s="97">
        <f t="shared" si="48"/>
        <v>557</v>
      </c>
      <c r="I178" s="31">
        <f t="shared" si="49"/>
        <v>2.9849195674537987</v>
      </c>
      <c r="J178" s="9">
        <v>0.25245449238443984</v>
      </c>
      <c r="K178" s="8">
        <f t="shared" si="50"/>
        <v>95</v>
      </c>
      <c r="L178" s="31">
        <f t="shared" si="51"/>
        <v>-0.76416630033282951</v>
      </c>
      <c r="M178" s="9">
        <v>7.7878239903556357E-2</v>
      </c>
      <c r="N178" s="8">
        <f t="shared" si="52"/>
        <v>90</v>
      </c>
      <c r="O178" s="31">
        <f t="shared" si="53"/>
        <v>-0.72143746206555581</v>
      </c>
      <c r="P178" s="9">
        <v>0.1021140805743917</v>
      </c>
      <c r="Q178" s="8">
        <f t="shared" si="54"/>
        <v>53</v>
      </c>
      <c r="R178" s="31">
        <f t="shared" si="55"/>
        <v>-0.84621385328863408</v>
      </c>
      <c r="S178" s="10">
        <v>2.6694915254237288</v>
      </c>
      <c r="T178" s="8">
        <f t="shared" si="56"/>
        <v>27</v>
      </c>
      <c r="U178" s="31">
        <f t="shared" si="57"/>
        <v>-1.940084528197058</v>
      </c>
      <c r="V178" s="16">
        <v>0.19130704109023333</v>
      </c>
      <c r="W178" s="97">
        <f t="shared" si="69"/>
        <v>98</v>
      </c>
      <c r="X178" s="31">
        <f t="shared" si="59"/>
        <v>-0.82905489006428612</v>
      </c>
      <c r="Y178" s="11">
        <v>78518</v>
      </c>
      <c r="Z178" s="8">
        <f t="shared" si="60"/>
        <v>178</v>
      </c>
      <c r="AA178" s="31">
        <f t="shared" si="61"/>
        <v>-0.13788646012738925</v>
      </c>
      <c r="AB178" s="9">
        <v>3.8158519221642144E-2</v>
      </c>
      <c r="AC178" s="97">
        <f t="shared" si="70"/>
        <v>225</v>
      </c>
      <c r="AD178" s="31">
        <f t="shared" si="63"/>
        <v>4.5048687609830738E-2</v>
      </c>
      <c r="AE178" s="9">
        <v>0.93204191806922831</v>
      </c>
      <c r="AF178" s="8">
        <f t="shared" si="64"/>
        <v>87</v>
      </c>
      <c r="AG178" s="31">
        <f t="shared" si="65"/>
        <v>-0.62219251123702113</v>
      </c>
      <c r="AH178" s="12">
        <v>3.218</v>
      </c>
      <c r="AI178" s="97">
        <f t="shared" si="71"/>
        <v>33</v>
      </c>
      <c r="AJ178" s="31">
        <f t="shared" si="67"/>
        <v>-0.29503644286631553</v>
      </c>
      <c r="AK178" s="11">
        <v>67249.035635593216</v>
      </c>
      <c r="AL178" s="36">
        <v>1</v>
      </c>
    </row>
    <row r="179" spans="1:38" x14ac:dyDescent="0.3">
      <c r="A179" t="s">
        <v>394</v>
      </c>
      <c r="B179" s="3" t="s">
        <v>395</v>
      </c>
      <c r="C179" s="4" t="s">
        <v>40</v>
      </c>
      <c r="D179" s="5" t="s">
        <v>33</v>
      </c>
      <c r="E179" s="34">
        <f t="shared" si="68"/>
        <v>0.77520589079077185</v>
      </c>
      <c r="F179" s="6">
        <f t="shared" si="46"/>
        <v>28.953496597014645</v>
      </c>
      <c r="G179" s="7">
        <f t="shared" si="47"/>
        <v>266</v>
      </c>
      <c r="H179" s="97">
        <f t="shared" si="48"/>
        <v>11</v>
      </c>
      <c r="I179" s="31">
        <f t="shared" si="49"/>
        <v>-2.1458729897699622</v>
      </c>
      <c r="J179" s="9">
        <v>-0.13773681515616998</v>
      </c>
      <c r="K179" s="8">
        <f t="shared" si="50"/>
        <v>383</v>
      </c>
      <c r="L179" s="31">
        <f t="shared" si="51"/>
        <v>0.56188412091574613</v>
      </c>
      <c r="M179" s="9">
        <v>3.054448871181939E-2</v>
      </c>
      <c r="N179" s="8">
        <f t="shared" si="52"/>
        <v>201</v>
      </c>
      <c r="O179" s="31">
        <f t="shared" si="53"/>
        <v>-9.5709838738640906E-4</v>
      </c>
      <c r="P179" s="9">
        <v>5.7534246575342465E-2</v>
      </c>
      <c r="Q179" s="8">
        <f t="shared" si="54"/>
        <v>206</v>
      </c>
      <c r="R179" s="31">
        <f t="shared" si="55"/>
        <v>0.20973590242360171</v>
      </c>
      <c r="S179" s="10">
        <v>0.59382422802850354</v>
      </c>
      <c r="T179" s="8">
        <f t="shared" si="56"/>
        <v>352</v>
      </c>
      <c r="U179" s="31">
        <f t="shared" si="57"/>
        <v>0.48659033122461554</v>
      </c>
      <c r="V179" s="16">
        <v>4.3914680050188205E-2</v>
      </c>
      <c r="W179" s="97">
        <f t="shared" si="69"/>
        <v>104</v>
      </c>
      <c r="X179" s="31">
        <f t="shared" si="59"/>
        <v>-0.81802157746561088</v>
      </c>
      <c r="Y179" s="11">
        <v>79000</v>
      </c>
      <c r="Z179" s="8">
        <f t="shared" si="60"/>
        <v>500</v>
      </c>
      <c r="AA179" s="31">
        <f t="shared" si="61"/>
        <v>0.84636975977464857</v>
      </c>
      <c r="AB179" s="9">
        <v>2.6421136909527621E-2</v>
      </c>
      <c r="AC179" s="97">
        <f t="shared" si="70"/>
        <v>380</v>
      </c>
      <c r="AD179" s="31">
        <f t="shared" si="63"/>
        <v>0.55481484039151219</v>
      </c>
      <c r="AE179" s="9">
        <v>0.96100731112916327</v>
      </c>
      <c r="AF179" s="8">
        <f t="shared" si="64"/>
        <v>187</v>
      </c>
      <c r="AG179" s="31">
        <f t="shared" si="65"/>
        <v>-0.18805428258776072</v>
      </c>
      <c r="AH179" s="12">
        <v>2.720333333333333</v>
      </c>
      <c r="AI179" s="97">
        <f t="shared" si="71"/>
        <v>166</v>
      </c>
      <c r="AJ179" s="31">
        <f t="shared" si="67"/>
        <v>-0.24126191724045828</v>
      </c>
      <c r="AK179" s="11">
        <v>115184.63479809977</v>
      </c>
      <c r="AL179" s="36"/>
    </row>
    <row r="180" spans="1:38" x14ac:dyDescent="0.3">
      <c r="A180" t="s">
        <v>396</v>
      </c>
      <c r="B180" s="3" t="s">
        <v>397</v>
      </c>
      <c r="C180" s="4" t="s">
        <v>104</v>
      </c>
      <c r="D180" s="5" t="s">
        <v>44</v>
      </c>
      <c r="E180" s="34">
        <f t="shared" si="68"/>
        <v>7.2962948478296292</v>
      </c>
      <c r="F180" s="6">
        <f t="shared" si="46"/>
        <v>12.753526772495501</v>
      </c>
      <c r="G180" s="7">
        <f t="shared" si="47"/>
        <v>553</v>
      </c>
      <c r="H180" s="97">
        <f t="shared" si="48"/>
        <v>430</v>
      </c>
      <c r="I180" s="31">
        <f t="shared" si="49"/>
        <v>0.44299809092340814</v>
      </c>
      <c r="J180" s="9">
        <v>5.9144072301966943E-2</v>
      </c>
      <c r="K180" s="8">
        <f t="shared" si="50"/>
        <v>549</v>
      </c>
      <c r="L180" s="31">
        <f t="shared" si="51"/>
        <v>1.4175849919297712</v>
      </c>
      <c r="M180" s="9">
        <v>0</v>
      </c>
      <c r="N180" s="8">
        <f t="shared" si="52"/>
        <v>525</v>
      </c>
      <c r="O180" s="31">
        <f t="shared" si="53"/>
        <v>0.9288869853172832</v>
      </c>
      <c r="P180" s="9">
        <v>0</v>
      </c>
      <c r="Q180" s="8">
        <f t="shared" si="54"/>
        <v>91</v>
      </c>
      <c r="R180" s="31">
        <f t="shared" si="55"/>
        <v>-0.38190613977192789</v>
      </c>
      <c r="S180" s="10">
        <v>1.7568076295645627</v>
      </c>
      <c r="T180" s="8">
        <f t="shared" si="56"/>
        <v>549</v>
      </c>
      <c r="U180" s="31">
        <f t="shared" si="57"/>
        <v>1.0068913180430437</v>
      </c>
      <c r="V180" s="16">
        <v>1.2312427856868027E-2</v>
      </c>
      <c r="W180" s="97">
        <f t="shared" si="69"/>
        <v>557</v>
      </c>
      <c r="X180" s="31">
        <f t="shared" si="59"/>
        <v>3.0145437650314695</v>
      </c>
      <c r="Y180" s="11">
        <v>246429</v>
      </c>
      <c r="Z180" s="8">
        <f t="shared" si="60"/>
        <v>551</v>
      </c>
      <c r="AA180" s="31">
        <f t="shared" si="61"/>
        <v>1.1787543044490456</v>
      </c>
      <c r="AB180" s="9">
        <v>2.245740836344863E-2</v>
      </c>
      <c r="AC180" s="97">
        <f t="shared" si="70"/>
        <v>552</v>
      </c>
      <c r="AD180" s="31">
        <f t="shared" si="63"/>
        <v>1.1382626592807257</v>
      </c>
      <c r="AE180" s="9">
        <v>0.99415936587400922</v>
      </c>
      <c r="AF180" s="8">
        <f t="shared" si="64"/>
        <v>192</v>
      </c>
      <c r="AG180" s="31">
        <f t="shared" si="65"/>
        <v>-0.16537324987868995</v>
      </c>
      <c r="AH180" s="12">
        <v>2.6943333333333328</v>
      </c>
      <c r="AI180" s="97">
        <f t="shared" si="71"/>
        <v>458</v>
      </c>
      <c r="AJ180" s="31">
        <f t="shared" si="67"/>
        <v>-5.176201105452901E-2</v>
      </c>
      <c r="AK180" s="11">
        <v>284108.32940143056</v>
      </c>
      <c r="AL180" s="36"/>
    </row>
    <row r="181" spans="1:38" x14ac:dyDescent="0.3">
      <c r="A181" t="s">
        <v>398</v>
      </c>
      <c r="B181" s="3" t="s">
        <v>399</v>
      </c>
      <c r="C181" s="4" t="s">
        <v>47</v>
      </c>
      <c r="D181" s="5" t="s">
        <v>44</v>
      </c>
      <c r="E181" s="34">
        <f t="shared" si="68"/>
        <v>6.0581691590194158</v>
      </c>
      <c r="F181" s="6">
        <f t="shared" si="46"/>
        <v>15.829331891828721</v>
      </c>
      <c r="G181" s="7">
        <f t="shared" si="47"/>
        <v>539</v>
      </c>
      <c r="H181" s="97">
        <f t="shared" si="48"/>
        <v>318</v>
      </c>
      <c r="I181" s="31">
        <f t="shared" si="49"/>
        <v>5.4383585520425437E-2</v>
      </c>
      <c r="J181" s="9">
        <v>2.9590353202770814E-2</v>
      </c>
      <c r="K181" s="8">
        <f t="shared" si="50"/>
        <v>303</v>
      </c>
      <c r="L181" s="31">
        <f t="shared" si="51"/>
        <v>0.31231530113734923</v>
      </c>
      <c r="M181" s="9">
        <v>3.945291951604419E-2</v>
      </c>
      <c r="N181" s="8">
        <f t="shared" si="52"/>
        <v>522</v>
      </c>
      <c r="O181" s="31">
        <f t="shared" si="53"/>
        <v>0.8846329444066009</v>
      </c>
      <c r="P181" s="9">
        <v>2.7382256297918948E-3</v>
      </c>
      <c r="Q181" s="8">
        <f t="shared" si="54"/>
        <v>393</v>
      </c>
      <c r="R181" s="31">
        <f t="shared" si="55"/>
        <v>0.46957417042100619</v>
      </c>
      <c r="S181" s="10">
        <v>8.3063377356923332E-2</v>
      </c>
      <c r="T181" s="8">
        <f t="shared" si="56"/>
        <v>507</v>
      </c>
      <c r="U181" s="31">
        <f t="shared" si="57"/>
        <v>0.83362513390576365</v>
      </c>
      <c r="V181" s="16">
        <v>2.283633956644051E-2</v>
      </c>
      <c r="W181" s="97">
        <f t="shared" si="69"/>
        <v>533</v>
      </c>
      <c r="X181" s="31">
        <f t="shared" si="59"/>
        <v>2.0109472416627607</v>
      </c>
      <c r="Y181" s="11">
        <v>202586</v>
      </c>
      <c r="Z181" s="8">
        <f t="shared" si="60"/>
        <v>534</v>
      </c>
      <c r="AA181" s="31">
        <f t="shared" si="61"/>
        <v>1.0150418856104246</v>
      </c>
      <c r="AB181" s="9">
        <v>2.4409700063816209E-2</v>
      </c>
      <c r="AC181" s="97">
        <f t="shared" si="70"/>
        <v>470</v>
      </c>
      <c r="AD181" s="31">
        <f t="shared" si="63"/>
        <v>0.80373025609007764</v>
      </c>
      <c r="AE181" s="9">
        <v>0.97515091955636668</v>
      </c>
      <c r="AF181" s="8">
        <f t="shared" si="64"/>
        <v>220</v>
      </c>
      <c r="AG181" s="31">
        <f t="shared" si="65"/>
        <v>-0.10489049598783567</v>
      </c>
      <c r="AH181" s="12">
        <v>2.625</v>
      </c>
      <c r="AI181" s="97">
        <f t="shared" si="71"/>
        <v>425</v>
      </c>
      <c r="AJ181" s="31">
        <f t="shared" si="67"/>
        <v>-9.933828297881328E-2</v>
      </c>
      <c r="AK181" s="11">
        <v>241697.9673560927</v>
      </c>
      <c r="AL181" s="36"/>
    </row>
    <row r="182" spans="1:38" x14ac:dyDescent="0.3">
      <c r="A182" t="s">
        <v>400</v>
      </c>
      <c r="B182" s="3" t="s">
        <v>401</v>
      </c>
      <c r="C182" s="4" t="s">
        <v>72</v>
      </c>
      <c r="D182" s="5" t="s">
        <v>37</v>
      </c>
      <c r="E182" s="34">
        <f t="shared" si="68"/>
        <v>-7.8763009566741067</v>
      </c>
      <c r="F182" s="6">
        <f t="shared" si="46"/>
        <v>50.445942228241549</v>
      </c>
      <c r="G182" s="7">
        <f t="shared" si="47"/>
        <v>42</v>
      </c>
      <c r="H182" s="97">
        <f t="shared" si="48"/>
        <v>218</v>
      </c>
      <c r="I182" s="31">
        <f t="shared" si="49"/>
        <v>-0.2457949271674337</v>
      </c>
      <c r="J182" s="9">
        <v>6.762097128304223E-3</v>
      </c>
      <c r="K182" s="8">
        <f t="shared" si="50"/>
        <v>57</v>
      </c>
      <c r="L182" s="31">
        <f t="shared" si="51"/>
        <v>-1.230869552109682</v>
      </c>
      <c r="M182" s="9">
        <v>9.4537346711259754E-2</v>
      </c>
      <c r="N182" s="8">
        <f t="shared" si="52"/>
        <v>20</v>
      </c>
      <c r="O182" s="31">
        <f t="shared" si="53"/>
        <v>-2.2588554840758497</v>
      </c>
      <c r="P182" s="9">
        <v>0.19724205860625463</v>
      </c>
      <c r="Q182" s="8">
        <f t="shared" si="54"/>
        <v>31</v>
      </c>
      <c r="R182" s="31">
        <f t="shared" si="55"/>
        <v>-1.4850946059626462</v>
      </c>
      <c r="S182" s="10">
        <v>3.9253314724354498</v>
      </c>
      <c r="T182" s="8">
        <f t="shared" si="56"/>
        <v>87</v>
      </c>
      <c r="U182" s="31">
        <f t="shared" si="57"/>
        <v>-0.7028572664217313</v>
      </c>
      <c r="V182" s="16">
        <v>0.11615983026874116</v>
      </c>
      <c r="W182" s="97">
        <f t="shared" si="69"/>
        <v>68</v>
      </c>
      <c r="X182" s="31">
        <f t="shared" si="59"/>
        <v>-0.98384173610628156</v>
      </c>
      <c r="Y182" s="11">
        <v>71756</v>
      </c>
      <c r="Z182" s="8">
        <f t="shared" si="60"/>
        <v>77</v>
      </c>
      <c r="AA182" s="31">
        <f t="shared" si="61"/>
        <v>-0.96057513038707931</v>
      </c>
      <c r="AB182" s="9">
        <v>4.7969187675070031E-2</v>
      </c>
      <c r="AC182" s="97">
        <f t="shared" si="70"/>
        <v>90</v>
      </c>
      <c r="AD182" s="31">
        <f t="shared" si="63"/>
        <v>-0.70233529278537477</v>
      </c>
      <c r="AE182" s="9">
        <v>0.88957485618072119</v>
      </c>
      <c r="AF182" s="8">
        <f t="shared" si="64"/>
        <v>26</v>
      </c>
      <c r="AG182" s="31">
        <f t="shared" si="65"/>
        <v>-1.3476947754566493</v>
      </c>
      <c r="AH182" s="12">
        <v>4.049666666666667</v>
      </c>
      <c r="AI182" s="97">
        <f t="shared" si="71"/>
        <v>15</v>
      </c>
      <c r="AJ182" s="31">
        <f t="shared" si="67"/>
        <v>-0.30660650900680825</v>
      </c>
      <c r="AK182" s="11">
        <v>56935.26631193301</v>
      </c>
      <c r="AL182" s="36">
        <v>1</v>
      </c>
    </row>
    <row r="183" spans="1:38" x14ac:dyDescent="0.3">
      <c r="A183" t="s">
        <v>402</v>
      </c>
      <c r="B183" s="3" t="s">
        <v>403</v>
      </c>
      <c r="C183" s="4" t="s">
        <v>72</v>
      </c>
      <c r="D183" s="5" t="s">
        <v>37</v>
      </c>
      <c r="E183" s="34">
        <f t="shared" si="68"/>
        <v>-0.99015932152660413</v>
      </c>
      <c r="F183" s="6">
        <f t="shared" si="46"/>
        <v>33.339092830589678</v>
      </c>
      <c r="G183" s="7">
        <f t="shared" si="47"/>
        <v>186</v>
      </c>
      <c r="H183" s="97">
        <f t="shared" si="48"/>
        <v>301</v>
      </c>
      <c r="I183" s="31">
        <f t="shared" si="49"/>
        <v>6.0742893217720613E-3</v>
      </c>
      <c r="J183" s="9">
        <v>2.591648269643354E-2</v>
      </c>
      <c r="K183" s="8">
        <f t="shared" si="50"/>
        <v>160</v>
      </c>
      <c r="L183" s="31">
        <f t="shared" si="51"/>
        <v>-0.30652454406369556</v>
      </c>
      <c r="M183" s="9">
        <v>6.1542585784313729E-2</v>
      </c>
      <c r="N183" s="8">
        <f t="shared" si="52"/>
        <v>137</v>
      </c>
      <c r="O183" s="31">
        <f t="shared" si="53"/>
        <v>-0.30918382563172492</v>
      </c>
      <c r="P183" s="9">
        <v>7.6605823022581565E-2</v>
      </c>
      <c r="Q183" s="8">
        <f t="shared" si="54"/>
        <v>186</v>
      </c>
      <c r="R183" s="31">
        <f t="shared" si="55"/>
        <v>0.14178526043017814</v>
      </c>
      <c r="S183" s="10">
        <v>0.72739395959932707</v>
      </c>
      <c r="T183" s="8">
        <f t="shared" si="56"/>
        <v>189</v>
      </c>
      <c r="U183" s="31">
        <f t="shared" si="57"/>
        <v>-4.8780389501141212E-2</v>
      </c>
      <c r="V183" s="16">
        <v>7.6432243848696291E-2</v>
      </c>
      <c r="W183" s="97">
        <f t="shared" si="69"/>
        <v>216</v>
      </c>
      <c r="X183" s="31">
        <f t="shared" si="59"/>
        <v>-0.44984771888243213</v>
      </c>
      <c r="Y183" s="11">
        <v>95084</v>
      </c>
      <c r="Z183" s="8">
        <f t="shared" si="60"/>
        <v>190</v>
      </c>
      <c r="AA183" s="31">
        <f t="shared" si="61"/>
        <v>-9.8568375546126616E-2</v>
      </c>
      <c r="AB183" s="9">
        <v>3.7689645994144261E-2</v>
      </c>
      <c r="AC183" s="97">
        <f t="shared" si="70"/>
        <v>246</v>
      </c>
      <c r="AD183" s="31">
        <f t="shared" si="63"/>
        <v>0.12438406187891422</v>
      </c>
      <c r="AE183" s="9">
        <v>0.93654982877832793</v>
      </c>
      <c r="AF183" s="8">
        <f t="shared" si="64"/>
        <v>56</v>
      </c>
      <c r="AG183" s="31">
        <f t="shared" si="65"/>
        <v>-0.82486789326551013</v>
      </c>
      <c r="AH183" s="12">
        <v>3.450333333333333</v>
      </c>
      <c r="AI183" s="97">
        <f t="shared" si="71"/>
        <v>78</v>
      </c>
      <c r="AJ183" s="31">
        <f t="shared" si="67"/>
        <v>-0.27447518908965296</v>
      </c>
      <c r="AK183" s="11">
        <v>85577.714649411268</v>
      </c>
      <c r="AL183" s="36">
        <v>1</v>
      </c>
    </row>
    <row r="184" spans="1:38" x14ac:dyDescent="0.3">
      <c r="A184" t="s">
        <v>404</v>
      </c>
      <c r="B184" s="3" t="s">
        <v>405</v>
      </c>
      <c r="C184" s="4" t="s">
        <v>101</v>
      </c>
      <c r="D184" s="5" t="s">
        <v>33</v>
      </c>
      <c r="E184" s="34">
        <f t="shared" si="68"/>
        <v>4.0190395510187908</v>
      </c>
      <c r="F184" s="6">
        <f t="shared" si="46"/>
        <v>20.895025418710759</v>
      </c>
      <c r="G184" s="7">
        <f t="shared" si="47"/>
        <v>458</v>
      </c>
      <c r="H184" s="97">
        <f t="shared" si="48"/>
        <v>265</v>
      </c>
      <c r="I184" s="31">
        <f t="shared" si="49"/>
        <v>-0.11354488589656597</v>
      </c>
      <c r="J184" s="9">
        <v>1.6819571865443361E-2</v>
      </c>
      <c r="K184" s="8">
        <f t="shared" si="50"/>
        <v>410</v>
      </c>
      <c r="L184" s="31">
        <f t="shared" si="51"/>
        <v>0.62078850898637361</v>
      </c>
      <c r="M184" s="9">
        <v>2.8441879637262985E-2</v>
      </c>
      <c r="N184" s="8">
        <f t="shared" si="52"/>
        <v>391</v>
      </c>
      <c r="O184" s="31">
        <f t="shared" si="53"/>
        <v>0.58789549716436196</v>
      </c>
      <c r="P184" s="9">
        <v>2.1098901098901099E-2</v>
      </c>
      <c r="Q184" s="8">
        <f t="shared" si="54"/>
        <v>315</v>
      </c>
      <c r="R184" s="31">
        <f t="shared" si="55"/>
        <v>0.37273913601836578</v>
      </c>
      <c r="S184" s="10">
        <v>0.27341079972658916</v>
      </c>
      <c r="T184" s="8">
        <f t="shared" si="56"/>
        <v>231</v>
      </c>
      <c r="U184" s="31">
        <f t="shared" si="57"/>
        <v>9.9153683767667353E-2</v>
      </c>
      <c r="V184" s="16">
        <v>6.7446964155084124E-2</v>
      </c>
      <c r="W184" s="97">
        <f t="shared" si="69"/>
        <v>532</v>
      </c>
      <c r="X184" s="31">
        <f t="shared" si="59"/>
        <v>2.0048812088024932</v>
      </c>
      <c r="Y184" s="11">
        <v>202321</v>
      </c>
      <c r="Z184" s="8">
        <f t="shared" si="60"/>
        <v>469</v>
      </c>
      <c r="AA184" s="31">
        <f t="shared" si="61"/>
        <v>0.75155428512132494</v>
      </c>
      <c r="AB184" s="9">
        <v>2.7551823668328524E-2</v>
      </c>
      <c r="AC184" s="97">
        <f t="shared" si="70"/>
        <v>232</v>
      </c>
      <c r="AD184" s="31">
        <f t="shared" si="63"/>
        <v>8.3262854788348384E-2</v>
      </c>
      <c r="AE184" s="9">
        <v>0.93421328305049234</v>
      </c>
      <c r="AF184" s="8">
        <f t="shared" si="64"/>
        <v>295</v>
      </c>
      <c r="AG184" s="31">
        <f t="shared" si="65"/>
        <v>8.353654497982696E-2</v>
      </c>
      <c r="AH184" s="12">
        <v>2.4090000000000003</v>
      </c>
      <c r="AI184" s="97">
        <f t="shared" si="71"/>
        <v>411</v>
      </c>
      <c r="AJ184" s="31">
        <f t="shared" si="67"/>
        <v>-0.11256862664471998</v>
      </c>
      <c r="AK184" s="11">
        <v>229904.1961722488</v>
      </c>
      <c r="AL184" s="36"/>
    </row>
    <row r="185" spans="1:38" x14ac:dyDescent="0.3">
      <c r="A185" t="s">
        <v>406</v>
      </c>
      <c r="B185" s="3" t="s">
        <v>407</v>
      </c>
      <c r="C185" s="4" t="s">
        <v>61</v>
      </c>
      <c r="D185" s="5" t="s">
        <v>44</v>
      </c>
      <c r="E185" s="34">
        <f t="shared" si="68"/>
        <v>4.3592596422414109</v>
      </c>
      <c r="F185" s="6">
        <f t="shared" si="46"/>
        <v>20.049836026599731</v>
      </c>
      <c r="G185" s="7">
        <f t="shared" si="47"/>
        <v>478</v>
      </c>
      <c r="H185" s="97">
        <f t="shared" si="48"/>
        <v>302</v>
      </c>
      <c r="I185" s="31">
        <f t="shared" si="49"/>
        <v>7.5478766022325124E-3</v>
      </c>
      <c r="J185" s="9">
        <v>2.6028547439126859E-2</v>
      </c>
      <c r="K185" s="8">
        <f t="shared" si="50"/>
        <v>289</v>
      </c>
      <c r="L185" s="31">
        <f t="shared" si="51"/>
        <v>0.24753784555300337</v>
      </c>
      <c r="M185" s="9">
        <v>4.1765169424743891E-2</v>
      </c>
      <c r="N185" s="8">
        <f t="shared" si="52"/>
        <v>475</v>
      </c>
      <c r="O185" s="31">
        <f t="shared" si="53"/>
        <v>0.76939775103523234</v>
      </c>
      <c r="P185" s="9">
        <v>9.8684210526315784E-3</v>
      </c>
      <c r="Q185" s="8">
        <f t="shared" si="54"/>
        <v>409</v>
      </c>
      <c r="R185" s="31">
        <f t="shared" si="55"/>
        <v>0.51183082356515197</v>
      </c>
      <c r="S185" s="10">
        <v>0</v>
      </c>
      <c r="T185" s="8">
        <f t="shared" si="56"/>
        <v>545</v>
      </c>
      <c r="U185" s="31">
        <f t="shared" si="57"/>
        <v>0.98219974385858178</v>
      </c>
      <c r="V185" s="16">
        <v>1.3812154696132596E-2</v>
      </c>
      <c r="W185" s="97">
        <f t="shared" si="69"/>
        <v>482</v>
      </c>
      <c r="X185" s="31">
        <f t="shared" si="59"/>
        <v>1.0891162631124505</v>
      </c>
      <c r="Y185" s="11">
        <v>162315</v>
      </c>
      <c r="Z185" s="8">
        <f t="shared" si="60"/>
        <v>289</v>
      </c>
      <c r="AA185" s="31">
        <f t="shared" si="61"/>
        <v>0.2482866300932742</v>
      </c>
      <c r="AB185" s="9">
        <v>3.3553355335533552E-2</v>
      </c>
      <c r="AC185" s="97">
        <f t="shared" si="70"/>
        <v>494</v>
      </c>
      <c r="AD185" s="31">
        <f t="shared" si="63"/>
        <v>0.86078320315174273</v>
      </c>
      <c r="AE185" s="9">
        <v>0.97839272175890823</v>
      </c>
      <c r="AF185" s="8">
        <f t="shared" si="64"/>
        <v>115</v>
      </c>
      <c r="AG185" s="31">
        <f t="shared" si="65"/>
        <v>-0.46865936674485131</v>
      </c>
      <c r="AH185" s="12">
        <v>3.0419999999999998</v>
      </c>
      <c r="AI185" s="97">
        <f t="shared" si="71"/>
        <v>283</v>
      </c>
      <c r="AJ185" s="31">
        <f t="shared" si="67"/>
        <v>-0.1958454457104741</v>
      </c>
      <c r="AK185" s="11">
        <v>155669.71112929622</v>
      </c>
      <c r="AL185" s="36"/>
    </row>
    <row r="186" spans="1:38" x14ac:dyDescent="0.3">
      <c r="A186" t="s">
        <v>408</v>
      </c>
      <c r="B186" s="3" t="s">
        <v>409</v>
      </c>
      <c r="C186" s="4" t="s">
        <v>224</v>
      </c>
      <c r="D186" s="5" t="s">
        <v>37</v>
      </c>
      <c r="E186" s="34">
        <f t="shared" si="68"/>
        <v>-1.4994143964428344</v>
      </c>
      <c r="F186" s="6">
        <f t="shared" si="46"/>
        <v>34.604206203674579</v>
      </c>
      <c r="G186" s="7">
        <f t="shared" si="47"/>
        <v>166</v>
      </c>
      <c r="H186" s="97">
        <f t="shared" si="48"/>
        <v>268</v>
      </c>
      <c r="I186" s="31">
        <f t="shared" si="49"/>
        <v>-9.2252376770375843E-2</v>
      </c>
      <c r="J186" s="9">
        <v>1.8438844499077955E-2</v>
      </c>
      <c r="K186" s="8">
        <f t="shared" si="50"/>
        <v>325</v>
      </c>
      <c r="L186" s="31">
        <f t="shared" si="51"/>
        <v>0.38407899970331083</v>
      </c>
      <c r="M186" s="9">
        <v>3.6891293654697489E-2</v>
      </c>
      <c r="N186" s="8">
        <f t="shared" si="52"/>
        <v>169</v>
      </c>
      <c r="O186" s="31">
        <f t="shared" si="53"/>
        <v>-0.16891157111647298</v>
      </c>
      <c r="P186" s="9">
        <v>6.7926455566905006E-2</v>
      </c>
      <c r="Q186" s="8">
        <f t="shared" si="54"/>
        <v>205</v>
      </c>
      <c r="R186" s="31">
        <f t="shared" si="55"/>
        <v>0.20481341426981661</v>
      </c>
      <c r="S186" s="10">
        <v>0.6035003017501509</v>
      </c>
      <c r="T186" s="8">
        <f t="shared" si="56"/>
        <v>197</v>
      </c>
      <c r="U186" s="31">
        <f t="shared" si="57"/>
        <v>-3.2013612127906155E-2</v>
      </c>
      <c r="V186" s="16">
        <v>7.5413856529736353E-2</v>
      </c>
      <c r="W186" s="97">
        <v>361</v>
      </c>
      <c r="X186" s="31">
        <f t="shared" si="59"/>
        <v>-0.55832669897604592</v>
      </c>
      <c r="Y186" s="11">
        <v>90345</v>
      </c>
      <c r="Z186" s="8">
        <f t="shared" si="60"/>
        <v>111</v>
      </c>
      <c r="AA186" s="31">
        <f t="shared" si="61"/>
        <v>-0.58970292549986747</v>
      </c>
      <c r="AB186" s="9">
        <v>4.354648881914476E-2</v>
      </c>
      <c r="AC186" s="97">
        <v>361</v>
      </c>
      <c r="AD186" s="31">
        <f t="shared" si="63"/>
        <v>-0.26865469615551391</v>
      </c>
      <c r="AE186" s="9">
        <v>0.91421699625868524</v>
      </c>
      <c r="AF186" s="8">
        <f t="shared" si="64"/>
        <v>121</v>
      </c>
      <c r="AG186" s="31">
        <f t="shared" si="65"/>
        <v>-0.44743224638892637</v>
      </c>
      <c r="AH186" s="12">
        <v>3.0176666666666665</v>
      </c>
      <c r="AI186" s="97">
        <v>361</v>
      </c>
      <c r="AJ186" s="31">
        <f t="shared" si="67"/>
        <v>-0.19086760389138624</v>
      </c>
      <c r="AK186" s="11">
        <v>160107.05069402535</v>
      </c>
      <c r="AL186" s="36"/>
    </row>
    <row r="187" spans="1:38" x14ac:dyDescent="0.3">
      <c r="A187" t="s">
        <v>410</v>
      </c>
      <c r="B187" s="3" t="s">
        <v>409</v>
      </c>
      <c r="C187" s="4" t="s">
        <v>162</v>
      </c>
      <c r="D187" s="5" t="s">
        <v>37</v>
      </c>
      <c r="E187" s="34">
        <f t="shared" si="68"/>
        <v>0.37552901665730065</v>
      </c>
      <c r="F187" s="6">
        <f t="shared" si="46"/>
        <v>29.946391087977162</v>
      </c>
      <c r="G187" s="7">
        <f t="shared" si="47"/>
        <v>248</v>
      </c>
      <c r="H187" s="97">
        <f t="shared" si="48"/>
        <v>53</v>
      </c>
      <c r="I187" s="31">
        <f t="shared" si="49"/>
        <v>-0.92717748450755233</v>
      </c>
      <c r="J187" s="9">
        <v>-4.5056320400500671E-2</v>
      </c>
      <c r="K187" s="8">
        <f t="shared" si="50"/>
        <v>31</v>
      </c>
      <c r="L187" s="31">
        <f t="shared" si="51"/>
        <v>-1.9860947424693716</v>
      </c>
      <c r="M187" s="9">
        <v>0.12149532710280374</v>
      </c>
      <c r="N187" s="8">
        <f t="shared" si="52"/>
        <v>253</v>
      </c>
      <c r="O187" s="31">
        <f t="shared" si="53"/>
        <v>0.21324525510704728</v>
      </c>
      <c r="P187" s="9">
        <v>4.4280442804428041E-2</v>
      </c>
      <c r="Q187" s="8">
        <f t="shared" si="54"/>
        <v>409</v>
      </c>
      <c r="R187" s="31">
        <f t="shared" si="55"/>
        <v>0.51183082356515197</v>
      </c>
      <c r="S187" s="10">
        <v>0</v>
      </c>
      <c r="T187" s="8">
        <f t="shared" si="56"/>
        <v>256</v>
      </c>
      <c r="U187" s="31">
        <f t="shared" si="57"/>
        <v>0.19717325984357512</v>
      </c>
      <c r="V187" s="16">
        <v>6.149341142020498E-2</v>
      </c>
      <c r="W187" s="97">
        <v>180</v>
      </c>
      <c r="X187" s="31">
        <f t="shared" si="59"/>
        <v>-0.43174118306178466</v>
      </c>
      <c r="Y187" s="11">
        <v>95875</v>
      </c>
      <c r="Z187" s="8">
        <f t="shared" si="60"/>
        <v>460</v>
      </c>
      <c r="AA187" s="31">
        <f t="shared" si="61"/>
        <v>0.72078245363521765</v>
      </c>
      <c r="AB187" s="9">
        <v>2.7918781725888325E-2</v>
      </c>
      <c r="AC187" s="97">
        <v>180</v>
      </c>
      <c r="AD187" s="31">
        <f t="shared" si="63"/>
        <v>0.18782214019781213</v>
      </c>
      <c r="AE187" s="9">
        <v>0.94015444015444016</v>
      </c>
      <c r="AF187" s="8">
        <f t="shared" si="64"/>
        <v>45</v>
      </c>
      <c r="AG187" s="31">
        <f t="shared" si="65"/>
        <v>-0.93245740739828076</v>
      </c>
      <c r="AH187" s="12">
        <v>3.5736666666666665</v>
      </c>
      <c r="AI187" s="97">
        <v>180</v>
      </c>
      <c r="AJ187" s="31">
        <f t="shared" si="67"/>
        <v>-0.24860529614367158</v>
      </c>
      <c r="AK187" s="11">
        <v>108638.61205766711</v>
      </c>
      <c r="AL187" s="36"/>
    </row>
    <row r="188" spans="1:38" x14ac:dyDescent="0.3">
      <c r="A188" t="s">
        <v>411</v>
      </c>
      <c r="B188" s="3" t="s">
        <v>409</v>
      </c>
      <c r="C188" s="4" t="s">
        <v>43</v>
      </c>
      <c r="D188" s="5" t="s">
        <v>44</v>
      </c>
      <c r="E188" s="34">
        <f t="shared" si="68"/>
        <v>4.7524725078449297</v>
      </c>
      <c r="F188" s="6">
        <f t="shared" si="46"/>
        <v>19.072999703808293</v>
      </c>
      <c r="G188" s="7">
        <f t="shared" si="47"/>
        <v>495</v>
      </c>
      <c r="H188" s="97">
        <f t="shared" si="48"/>
        <v>115</v>
      </c>
      <c r="I188" s="31">
        <f t="shared" si="49"/>
        <v>-0.59948194944074973</v>
      </c>
      <c r="J188" s="9">
        <v>-2.0135424091233034E-2</v>
      </c>
      <c r="K188" s="8">
        <f t="shared" si="50"/>
        <v>549</v>
      </c>
      <c r="L188" s="31">
        <f t="shared" si="51"/>
        <v>1.4175849919297712</v>
      </c>
      <c r="M188" s="9">
        <v>0</v>
      </c>
      <c r="N188" s="8">
        <f t="shared" si="52"/>
        <v>379</v>
      </c>
      <c r="O188" s="31">
        <f t="shared" si="53"/>
        <v>0.55409931260018608</v>
      </c>
      <c r="P188" s="9">
        <v>2.3190045248868779E-2</v>
      </c>
      <c r="Q188" s="8">
        <f t="shared" si="54"/>
        <v>409</v>
      </c>
      <c r="R188" s="31">
        <f t="shared" si="55"/>
        <v>0.51183082356515197</v>
      </c>
      <c r="S188" s="10">
        <v>0</v>
      </c>
      <c r="T188" s="8">
        <f t="shared" si="56"/>
        <v>505</v>
      </c>
      <c r="U188" s="31">
        <f t="shared" si="57"/>
        <v>0.83056662478671606</v>
      </c>
      <c r="V188" s="16">
        <v>2.3022108532797368E-2</v>
      </c>
      <c r="W188" s="97">
        <v>276</v>
      </c>
      <c r="X188" s="31">
        <f t="shared" si="59"/>
        <v>1.2225689860383353</v>
      </c>
      <c r="Y188" s="11">
        <v>168145</v>
      </c>
      <c r="Z188" s="8">
        <f t="shared" si="60"/>
        <v>454</v>
      </c>
      <c r="AA188" s="31">
        <f t="shared" si="61"/>
        <v>0.69362164887017697</v>
      </c>
      <c r="AB188" s="9">
        <v>2.8242677824267783E-2</v>
      </c>
      <c r="AC188" s="97">
        <v>276</v>
      </c>
      <c r="AD188" s="31">
        <f t="shared" si="63"/>
        <v>0.81301932198112548</v>
      </c>
      <c r="AE188" s="9">
        <v>0.97567873303167418</v>
      </c>
      <c r="AF188" s="8">
        <f t="shared" si="64"/>
        <v>217</v>
      </c>
      <c r="AG188" s="31">
        <f t="shared" si="65"/>
        <v>-0.11128771034167577</v>
      </c>
      <c r="AH188" s="12">
        <v>2.632333333333333</v>
      </c>
      <c r="AI188" s="97">
        <v>276</v>
      </c>
      <c r="AJ188" s="31">
        <f t="shared" si="67"/>
        <v>-0.199752172134395</v>
      </c>
      <c r="AK188" s="11">
        <v>152187.18348790691</v>
      </c>
      <c r="AL188" s="36"/>
    </row>
    <row r="189" spans="1:38" x14ac:dyDescent="0.3">
      <c r="A189" t="s">
        <v>412</v>
      </c>
      <c r="B189" s="3" t="s">
        <v>413</v>
      </c>
      <c r="C189" s="4" t="s">
        <v>94</v>
      </c>
      <c r="D189" s="5" t="s">
        <v>44</v>
      </c>
      <c r="E189" s="34">
        <f t="shared" si="68"/>
        <v>-5.0217298878960461</v>
      </c>
      <c r="F189" s="6">
        <f t="shared" si="46"/>
        <v>43.354493931675336</v>
      </c>
      <c r="G189" s="7">
        <f t="shared" si="47"/>
        <v>74</v>
      </c>
      <c r="H189" s="97">
        <f t="shared" si="48"/>
        <v>200</v>
      </c>
      <c r="I189" s="31">
        <f t="shared" si="49"/>
        <v>-0.30131214550537727</v>
      </c>
      <c r="J189" s="9">
        <v>2.5400718227204244E-3</v>
      </c>
      <c r="K189" s="8">
        <f t="shared" si="50"/>
        <v>202</v>
      </c>
      <c r="L189" s="31">
        <f t="shared" si="51"/>
        <v>-9.1315590890489226E-2</v>
      </c>
      <c r="M189" s="9">
        <v>5.386064030131827E-2</v>
      </c>
      <c r="N189" s="8">
        <f t="shared" si="52"/>
        <v>29</v>
      </c>
      <c r="O189" s="31">
        <f t="shared" si="53"/>
        <v>-1.9342435651456173</v>
      </c>
      <c r="P189" s="9">
        <v>0.17715664588779409</v>
      </c>
      <c r="Q189" s="8">
        <f t="shared" si="54"/>
        <v>167</v>
      </c>
      <c r="R189" s="31">
        <f t="shared" si="55"/>
        <v>6.7371757339072386E-2</v>
      </c>
      <c r="S189" s="10">
        <v>0.87366765682334446</v>
      </c>
      <c r="T189" s="8">
        <f t="shared" si="56"/>
        <v>46</v>
      </c>
      <c r="U189" s="31">
        <f t="shared" si="57"/>
        <v>-1.4235210433529257</v>
      </c>
      <c r="V189" s="16">
        <v>0.15993179880647912</v>
      </c>
      <c r="W189" s="97">
        <f t="shared" ref="W189:W252" si="72">RANK(Y189,Y$7:Y$570,1)</f>
        <v>91</v>
      </c>
      <c r="X189" s="31">
        <f t="shared" si="59"/>
        <v>-0.88241308854460132</v>
      </c>
      <c r="Y189" s="11">
        <v>76187</v>
      </c>
      <c r="Z189" s="8">
        <f t="shared" si="60"/>
        <v>353</v>
      </c>
      <c r="AA189" s="31">
        <f t="shared" si="61"/>
        <v>0.41913927344390428</v>
      </c>
      <c r="AB189" s="9">
        <v>3.151591553734636E-2</v>
      </c>
      <c r="AC189" s="97">
        <f t="shared" ref="AC189:AC252" si="73">RANK(AE189,AE$7:AE$570,1)</f>
        <v>65</v>
      </c>
      <c r="AD189" s="31">
        <f t="shared" si="63"/>
        <v>-1.0968333618655619</v>
      </c>
      <c r="AE189" s="9">
        <v>0.86715910423261811</v>
      </c>
      <c r="AF189" s="8">
        <f t="shared" si="64"/>
        <v>244</v>
      </c>
      <c r="AG189" s="31">
        <f t="shared" si="65"/>
        <v>-4.1209134920060772E-2</v>
      </c>
      <c r="AH189" s="12">
        <v>2.552</v>
      </c>
      <c r="AI189" s="97">
        <f t="shared" ref="AI189:AI252" si="74">RANK(AK189,AK$7:AK$570,1)</f>
        <v>135</v>
      </c>
      <c r="AJ189" s="31">
        <f t="shared" si="67"/>
        <v>-0.25108256776533772</v>
      </c>
      <c r="AK189" s="11">
        <v>106430.32666433688</v>
      </c>
      <c r="AL189" s="36"/>
    </row>
    <row r="190" spans="1:38" x14ac:dyDescent="0.3">
      <c r="A190" t="s">
        <v>414</v>
      </c>
      <c r="B190" s="3" t="s">
        <v>415</v>
      </c>
      <c r="C190" s="4" t="s">
        <v>47</v>
      </c>
      <c r="D190" s="5" t="s">
        <v>44</v>
      </c>
      <c r="E190" s="34">
        <f t="shared" si="68"/>
        <v>-3.8570182094549432</v>
      </c>
      <c r="F190" s="6">
        <f t="shared" si="46"/>
        <v>40.46106705629979</v>
      </c>
      <c r="G190" s="7">
        <f t="shared" si="47"/>
        <v>105</v>
      </c>
      <c r="H190" s="97">
        <f t="shared" si="48"/>
        <v>403</v>
      </c>
      <c r="I190" s="31">
        <f t="shared" si="49"/>
        <v>0.33961701052985904</v>
      </c>
      <c r="J190" s="9">
        <v>5.1282051282051322E-2</v>
      </c>
      <c r="K190" s="8">
        <f t="shared" si="50"/>
        <v>213</v>
      </c>
      <c r="L190" s="31">
        <f t="shared" si="51"/>
        <v>-5.2717793230245891E-2</v>
      </c>
      <c r="M190" s="9">
        <v>5.2482880812143848E-2</v>
      </c>
      <c r="N190" s="8">
        <f t="shared" si="52"/>
        <v>96</v>
      </c>
      <c r="O190" s="31">
        <f t="shared" si="53"/>
        <v>-0.62841204279637974</v>
      </c>
      <c r="P190" s="9">
        <v>9.6358118361153267E-2</v>
      </c>
      <c r="Q190" s="8">
        <f t="shared" si="54"/>
        <v>123</v>
      </c>
      <c r="R190" s="31">
        <f t="shared" si="55"/>
        <v>-0.14591560960689162</v>
      </c>
      <c r="S190" s="10">
        <v>1.2929239804527424</v>
      </c>
      <c r="T190" s="8">
        <f t="shared" si="56"/>
        <v>73</v>
      </c>
      <c r="U190" s="31">
        <f t="shared" si="57"/>
        <v>-0.82756051347209392</v>
      </c>
      <c r="V190" s="16">
        <v>0.12373410662502789</v>
      </c>
      <c r="W190" s="97">
        <f t="shared" si="72"/>
        <v>106</v>
      </c>
      <c r="X190" s="31">
        <f t="shared" si="59"/>
        <v>-0.81497711569045783</v>
      </c>
      <c r="Y190" s="11">
        <v>79133</v>
      </c>
      <c r="Z190" s="8">
        <f t="shared" si="60"/>
        <v>162</v>
      </c>
      <c r="AA190" s="31">
        <f t="shared" si="61"/>
        <v>-0.20409650355171483</v>
      </c>
      <c r="AB190" s="9">
        <v>3.8948082525240429E-2</v>
      </c>
      <c r="AC190" s="97">
        <f t="shared" si="73"/>
        <v>61</v>
      </c>
      <c r="AD190" s="31">
        <f t="shared" si="63"/>
        <v>-1.1620393147196728</v>
      </c>
      <c r="AE190" s="9">
        <v>0.86345404055987207</v>
      </c>
      <c r="AF190" s="8">
        <f t="shared" si="64"/>
        <v>135</v>
      </c>
      <c r="AG190" s="31">
        <f t="shared" si="65"/>
        <v>-0.38753105743932981</v>
      </c>
      <c r="AH190" s="12">
        <v>2.9489999999999998</v>
      </c>
      <c r="AI190" s="97">
        <f t="shared" si="74"/>
        <v>284</v>
      </c>
      <c r="AJ190" s="31">
        <f t="shared" si="67"/>
        <v>-0.19543659833121244</v>
      </c>
      <c r="AK190" s="11">
        <v>156034.16518747399</v>
      </c>
      <c r="AL190" s="36">
        <v>1</v>
      </c>
    </row>
    <row r="191" spans="1:38" x14ac:dyDescent="0.3">
      <c r="A191" t="s">
        <v>416</v>
      </c>
      <c r="B191" s="3" t="s">
        <v>417</v>
      </c>
      <c r="C191" s="4" t="s">
        <v>43</v>
      </c>
      <c r="D191" s="5" t="s">
        <v>44</v>
      </c>
      <c r="E191" s="34">
        <f t="shared" si="68"/>
        <v>0.12305671596633289</v>
      </c>
      <c r="F191" s="6">
        <f t="shared" si="46"/>
        <v>30.573593642591266</v>
      </c>
      <c r="G191" s="7">
        <f t="shared" si="47"/>
        <v>231</v>
      </c>
      <c r="H191" s="97">
        <f t="shared" si="48"/>
        <v>416</v>
      </c>
      <c r="I191" s="31">
        <f t="shared" si="49"/>
        <v>0.3768068870543177</v>
      </c>
      <c r="J191" s="9">
        <v>5.4110301768990565E-2</v>
      </c>
      <c r="K191" s="8">
        <f t="shared" si="50"/>
        <v>430</v>
      </c>
      <c r="L191" s="31">
        <f t="shared" si="51"/>
        <v>0.66560603198579849</v>
      </c>
      <c r="M191" s="9">
        <v>2.6842105263157896E-2</v>
      </c>
      <c r="N191" s="8">
        <f t="shared" si="52"/>
        <v>200</v>
      </c>
      <c r="O191" s="31">
        <f t="shared" si="53"/>
        <v>-6.3691554302475958E-3</v>
      </c>
      <c r="P191" s="9">
        <v>5.78691184424013E-2</v>
      </c>
      <c r="Q191" s="8">
        <f t="shared" si="54"/>
        <v>307</v>
      </c>
      <c r="R191" s="31">
        <f t="shared" si="55"/>
        <v>0.36117104650620707</v>
      </c>
      <c r="S191" s="10">
        <v>0.29615004935834155</v>
      </c>
      <c r="T191" s="8">
        <f t="shared" si="56"/>
        <v>233</v>
      </c>
      <c r="U191" s="31">
        <f t="shared" si="57"/>
        <v>0.10646125508819317</v>
      </c>
      <c r="V191" s="16">
        <v>6.7003113926769026E-2</v>
      </c>
      <c r="W191" s="97">
        <f t="shared" si="72"/>
        <v>217</v>
      </c>
      <c r="X191" s="31">
        <f t="shared" si="59"/>
        <v>-0.44778755677894505</v>
      </c>
      <c r="Y191" s="11">
        <v>95174</v>
      </c>
      <c r="Z191" s="8">
        <f t="shared" si="60"/>
        <v>169</v>
      </c>
      <c r="AA191" s="31">
        <f t="shared" si="61"/>
        <v>-0.17477866797135552</v>
      </c>
      <c r="AB191" s="9">
        <v>3.8598463556305043E-2</v>
      </c>
      <c r="AC191" s="97">
        <f t="shared" si="73"/>
        <v>268</v>
      </c>
      <c r="AD191" s="31">
        <f t="shared" si="63"/>
        <v>0.19574155009737557</v>
      </c>
      <c r="AE191" s="9">
        <v>0.94060442848593662</v>
      </c>
      <c r="AF191" s="8">
        <f t="shared" si="64"/>
        <v>123</v>
      </c>
      <c r="AG191" s="31">
        <f t="shared" si="65"/>
        <v>-0.44423363921200609</v>
      </c>
      <c r="AH191" s="12">
        <v>3.0139999999999998</v>
      </c>
      <c r="AI191" s="97">
        <f t="shared" si="74"/>
        <v>157</v>
      </c>
      <c r="AJ191" s="31">
        <f t="shared" si="67"/>
        <v>-0.24370630200768909</v>
      </c>
      <c r="AK191" s="11">
        <v>113005.66535044422</v>
      </c>
      <c r="AL191" s="36"/>
    </row>
    <row r="192" spans="1:38" x14ac:dyDescent="0.3">
      <c r="A192" t="s">
        <v>418</v>
      </c>
      <c r="B192" s="3" t="s">
        <v>419</v>
      </c>
      <c r="C192" s="4" t="s">
        <v>72</v>
      </c>
      <c r="D192" s="5" t="s">
        <v>37</v>
      </c>
      <c r="E192" s="34">
        <f t="shared" si="68"/>
        <v>3.094950359264665</v>
      </c>
      <c r="F192" s="6">
        <f t="shared" si="46"/>
        <v>23.190687557381981</v>
      </c>
      <c r="G192" s="7">
        <f t="shared" si="47"/>
        <v>398</v>
      </c>
      <c r="H192" s="97">
        <f t="shared" si="48"/>
        <v>195</v>
      </c>
      <c r="I192" s="31">
        <f t="shared" si="49"/>
        <v>-0.3329553972324798</v>
      </c>
      <c r="J192" s="9">
        <v>1.3363624214890457E-4</v>
      </c>
      <c r="K192" s="8">
        <f t="shared" si="50"/>
        <v>268</v>
      </c>
      <c r="L192" s="31">
        <f t="shared" si="51"/>
        <v>0.18288564474242722</v>
      </c>
      <c r="M192" s="9">
        <v>4.4072948328267476E-2</v>
      </c>
      <c r="N192" s="8">
        <f t="shared" si="52"/>
        <v>360</v>
      </c>
      <c r="O192" s="31">
        <f t="shared" si="53"/>
        <v>0.5263956354560666</v>
      </c>
      <c r="P192" s="9">
        <v>2.4904214559386972E-2</v>
      </c>
      <c r="Q192" s="8">
        <f t="shared" si="54"/>
        <v>409</v>
      </c>
      <c r="R192" s="31">
        <f t="shared" si="55"/>
        <v>0.51183082356515197</v>
      </c>
      <c r="S192" s="10">
        <v>0</v>
      </c>
      <c r="T192" s="8">
        <f t="shared" si="56"/>
        <v>462</v>
      </c>
      <c r="U192" s="31">
        <f t="shared" si="57"/>
        <v>0.74747828558727869</v>
      </c>
      <c r="V192" s="16">
        <v>2.8068761751275852E-2</v>
      </c>
      <c r="W192" s="97">
        <f t="shared" si="72"/>
        <v>353</v>
      </c>
      <c r="X192" s="31">
        <f t="shared" si="59"/>
        <v>6.4551867668251342E-2</v>
      </c>
      <c r="Y192" s="11">
        <v>117556</v>
      </c>
      <c r="Z192" s="8">
        <f t="shared" si="60"/>
        <v>521</v>
      </c>
      <c r="AA192" s="31">
        <f t="shared" si="61"/>
        <v>0.94046927657046597</v>
      </c>
      <c r="AB192" s="9">
        <v>2.5298988040478382E-2</v>
      </c>
      <c r="AC192" s="97">
        <f t="shared" si="73"/>
        <v>379</v>
      </c>
      <c r="AD192" s="31">
        <f t="shared" si="63"/>
        <v>0.55366330885576498</v>
      </c>
      <c r="AE192" s="9">
        <v>0.96094188002242575</v>
      </c>
      <c r="AF192" s="8">
        <f t="shared" si="64"/>
        <v>89</v>
      </c>
      <c r="AG192" s="31">
        <f t="shared" si="65"/>
        <v>-0.61375981958877712</v>
      </c>
      <c r="AH192" s="12">
        <v>3.2083333333333335</v>
      </c>
      <c r="AI192" s="97">
        <f t="shared" si="74"/>
        <v>183</v>
      </c>
      <c r="AJ192" s="31">
        <f t="shared" si="67"/>
        <v>-0.23392578167443021</v>
      </c>
      <c r="AK192" s="11">
        <v>121724.2006948156</v>
      </c>
      <c r="AL192" s="36"/>
    </row>
    <row r="193" spans="1:38" x14ac:dyDescent="0.3">
      <c r="A193" t="s">
        <v>420</v>
      </c>
      <c r="B193" s="3" t="s">
        <v>421</v>
      </c>
      <c r="C193" s="4" t="s">
        <v>72</v>
      </c>
      <c r="D193" s="5" t="s">
        <v>37</v>
      </c>
      <c r="E193" s="34">
        <f t="shared" si="68"/>
        <v>2.4678953659129261</v>
      </c>
      <c r="F193" s="6">
        <f t="shared" si="46"/>
        <v>24.748444557406863</v>
      </c>
      <c r="G193" s="7">
        <f t="shared" si="47"/>
        <v>372</v>
      </c>
      <c r="H193" s="97">
        <f t="shared" si="48"/>
        <v>418</v>
      </c>
      <c r="I193" s="31">
        <f t="shared" si="49"/>
        <v>0.38575462564366725</v>
      </c>
      <c r="J193" s="9">
        <v>5.4790767755633185E-2</v>
      </c>
      <c r="K193" s="8">
        <f t="shared" si="50"/>
        <v>176</v>
      </c>
      <c r="L193" s="31">
        <f t="shared" si="51"/>
        <v>-0.19903036654296269</v>
      </c>
      <c r="M193" s="9">
        <v>5.770555019969701E-2</v>
      </c>
      <c r="N193" s="8">
        <f t="shared" si="52"/>
        <v>407</v>
      </c>
      <c r="O193" s="31">
        <f t="shared" si="53"/>
        <v>0.62181232202065184</v>
      </c>
      <c r="P193" s="9">
        <v>1.9000292312189419E-2</v>
      </c>
      <c r="Q193" s="8">
        <f t="shared" si="54"/>
        <v>400</v>
      </c>
      <c r="R193" s="31">
        <f t="shared" si="55"/>
        <v>0.47879869271635184</v>
      </c>
      <c r="S193" s="10">
        <v>6.4930848646191808E-2</v>
      </c>
      <c r="T193" s="8">
        <f t="shared" si="56"/>
        <v>232</v>
      </c>
      <c r="U193" s="31">
        <f t="shared" si="57"/>
        <v>0.10405000679045127</v>
      </c>
      <c r="V193" s="16">
        <v>6.7149569303054032E-2</v>
      </c>
      <c r="W193" s="97">
        <f t="shared" si="72"/>
        <v>327</v>
      </c>
      <c r="X193" s="31">
        <f t="shared" si="59"/>
        <v>-5.4571283293378993E-2</v>
      </c>
      <c r="Y193" s="11">
        <v>112352</v>
      </c>
      <c r="Z193" s="8">
        <f t="shared" si="60"/>
        <v>489</v>
      </c>
      <c r="AA193" s="31">
        <f t="shared" si="61"/>
        <v>0.81266775830283577</v>
      </c>
      <c r="AB193" s="9">
        <v>2.68230376219229E-2</v>
      </c>
      <c r="AC193" s="97">
        <f t="shared" si="73"/>
        <v>422</v>
      </c>
      <c r="AD193" s="31">
        <f t="shared" si="63"/>
        <v>0.65611014520055799</v>
      </c>
      <c r="AE193" s="9">
        <v>0.9667630057803468</v>
      </c>
      <c r="AF193" s="8">
        <f t="shared" si="64"/>
        <v>97</v>
      </c>
      <c r="AG193" s="31">
        <f t="shared" si="65"/>
        <v>-0.5451351565203072</v>
      </c>
      <c r="AH193" s="12">
        <v>3.1296666666666666</v>
      </c>
      <c r="AI193" s="97">
        <f t="shared" si="74"/>
        <v>154</v>
      </c>
      <c r="AJ193" s="31">
        <f t="shared" si="67"/>
        <v>-0.24547820587857322</v>
      </c>
      <c r="AK193" s="11">
        <v>111426.15771703137</v>
      </c>
      <c r="AL193" s="36"/>
    </row>
    <row r="194" spans="1:38" x14ac:dyDescent="0.3">
      <c r="A194" t="s">
        <v>422</v>
      </c>
      <c r="B194" s="3" t="s">
        <v>423</v>
      </c>
      <c r="C194" s="4" t="s">
        <v>72</v>
      </c>
      <c r="D194" s="5" t="s">
        <v>37</v>
      </c>
      <c r="E194" s="34">
        <f t="shared" si="68"/>
        <v>5.8274772466581855</v>
      </c>
      <c r="F194" s="6">
        <f t="shared" si="46"/>
        <v>16.402426668427132</v>
      </c>
      <c r="G194" s="7">
        <f t="shared" si="47"/>
        <v>533</v>
      </c>
      <c r="H194" s="97">
        <f t="shared" si="48"/>
        <v>487</v>
      </c>
      <c r="I194" s="31">
        <f t="shared" si="49"/>
        <v>0.79616328739214282</v>
      </c>
      <c r="J194" s="9">
        <v>8.600190922502815E-2</v>
      </c>
      <c r="K194" s="8">
        <f t="shared" si="50"/>
        <v>211</v>
      </c>
      <c r="L194" s="31">
        <f t="shared" si="51"/>
        <v>-6.8101263550337424E-2</v>
      </c>
      <c r="M194" s="9">
        <v>5.3031998209890359E-2</v>
      </c>
      <c r="N194" s="8">
        <f t="shared" si="52"/>
        <v>481</v>
      </c>
      <c r="O194" s="31">
        <f t="shared" si="53"/>
        <v>0.78758776452297719</v>
      </c>
      <c r="P194" s="9">
        <v>8.7429111531190928E-3</v>
      </c>
      <c r="Q194" s="8">
        <f t="shared" si="54"/>
        <v>328</v>
      </c>
      <c r="R194" s="31">
        <f t="shared" si="55"/>
        <v>0.38987273329768263</v>
      </c>
      <c r="S194" s="10">
        <v>0.23973150071919452</v>
      </c>
      <c r="T194" s="8">
        <f t="shared" si="56"/>
        <v>515</v>
      </c>
      <c r="U194" s="31">
        <f t="shared" si="57"/>
        <v>0.85907883126969398</v>
      </c>
      <c r="V194" s="16">
        <v>2.1290322580645161E-2</v>
      </c>
      <c r="W194" s="97">
        <f t="shared" si="72"/>
        <v>514</v>
      </c>
      <c r="X194" s="31">
        <f t="shared" si="59"/>
        <v>1.4564431661641957</v>
      </c>
      <c r="Y194" s="11">
        <v>178362</v>
      </c>
      <c r="Z194" s="8">
        <f t="shared" si="60"/>
        <v>557</v>
      </c>
      <c r="AA194" s="31">
        <f t="shared" si="61"/>
        <v>1.292187817782682</v>
      </c>
      <c r="AB194" s="9">
        <v>2.1104699093157462E-2</v>
      </c>
      <c r="AC194" s="97">
        <f t="shared" si="73"/>
        <v>522</v>
      </c>
      <c r="AD194" s="31">
        <f t="shared" si="63"/>
        <v>0.96686728646036457</v>
      </c>
      <c r="AE194" s="9">
        <v>0.98442051931602281</v>
      </c>
      <c r="AF194" s="8">
        <f t="shared" si="64"/>
        <v>155</v>
      </c>
      <c r="AG194" s="31">
        <f t="shared" si="65"/>
        <v>-0.30058709872122641</v>
      </c>
      <c r="AH194" s="12">
        <v>2.8493333333333335</v>
      </c>
      <c r="AI194" s="97">
        <f t="shared" si="74"/>
        <v>393</v>
      </c>
      <c r="AJ194" s="31">
        <f t="shared" si="67"/>
        <v>-0.12571633647821753</v>
      </c>
      <c r="AK194" s="11">
        <v>218184.08630334027</v>
      </c>
      <c r="AL194" s="36"/>
    </row>
    <row r="195" spans="1:38" x14ac:dyDescent="0.3">
      <c r="A195" t="s">
        <v>424</v>
      </c>
      <c r="B195" s="3" t="s">
        <v>425</v>
      </c>
      <c r="C195" s="4" t="s">
        <v>89</v>
      </c>
      <c r="D195" s="5" t="s">
        <v>37</v>
      </c>
      <c r="E195" s="34">
        <f t="shared" si="68"/>
        <v>3.4484211796905777</v>
      </c>
      <c r="F195" s="6">
        <f t="shared" si="46"/>
        <v>22.312580133534169</v>
      </c>
      <c r="G195" s="7">
        <f t="shared" si="47"/>
        <v>413</v>
      </c>
      <c r="H195" s="97">
        <f t="shared" si="48"/>
        <v>137</v>
      </c>
      <c r="I195" s="31">
        <f t="shared" si="49"/>
        <v>-0.50829537515504919</v>
      </c>
      <c r="J195" s="9">
        <v>-1.3200782268578903E-2</v>
      </c>
      <c r="K195" s="8">
        <f t="shared" si="50"/>
        <v>263</v>
      </c>
      <c r="L195" s="31">
        <f t="shared" si="51"/>
        <v>0.1659479370083243</v>
      </c>
      <c r="M195" s="9">
        <v>4.467754467754468E-2</v>
      </c>
      <c r="N195" s="8">
        <f t="shared" si="52"/>
        <v>396</v>
      </c>
      <c r="O195" s="31">
        <f t="shared" si="53"/>
        <v>0.60026608778614932</v>
      </c>
      <c r="P195" s="9">
        <v>2.0333468889792598E-2</v>
      </c>
      <c r="Q195" s="8">
        <f t="shared" si="54"/>
        <v>409</v>
      </c>
      <c r="R195" s="31">
        <f t="shared" si="55"/>
        <v>0.51183082356515197</v>
      </c>
      <c r="S195" s="10">
        <v>0</v>
      </c>
      <c r="T195" s="8">
        <f t="shared" si="56"/>
        <v>491</v>
      </c>
      <c r="U195" s="31">
        <f t="shared" si="57"/>
        <v>0.80483975447215717</v>
      </c>
      <c r="V195" s="16">
        <v>2.4584717607973421E-2</v>
      </c>
      <c r="W195" s="97">
        <f t="shared" si="72"/>
        <v>380</v>
      </c>
      <c r="X195" s="31">
        <f t="shared" si="59"/>
        <v>0.18958081665987794</v>
      </c>
      <c r="Y195" s="11">
        <v>123018</v>
      </c>
      <c r="Z195" s="8">
        <f t="shared" si="60"/>
        <v>412</v>
      </c>
      <c r="AA195" s="31">
        <f t="shared" si="61"/>
        <v>0.57785261953853195</v>
      </c>
      <c r="AB195" s="9">
        <v>2.9623238423928673E-2</v>
      </c>
      <c r="AC195" s="97">
        <f t="shared" si="73"/>
        <v>475</v>
      </c>
      <c r="AD195" s="31">
        <f t="shared" si="63"/>
        <v>0.80997264503950639</v>
      </c>
      <c r="AE195" s="9">
        <v>0.97550561797752811</v>
      </c>
      <c r="AF195" s="8">
        <f t="shared" si="64"/>
        <v>396</v>
      </c>
      <c r="AG195" s="31">
        <f t="shared" si="65"/>
        <v>0.34960250560546213</v>
      </c>
      <c r="AH195" s="12">
        <v>2.1040000000000001</v>
      </c>
      <c r="AI195" s="97">
        <f t="shared" si="74"/>
        <v>293</v>
      </c>
      <c r="AJ195" s="31">
        <f t="shared" si="67"/>
        <v>-0.19094133694192408</v>
      </c>
      <c r="AK195" s="11">
        <v>160041.32369942198</v>
      </c>
      <c r="AL195" s="36"/>
    </row>
    <row r="196" spans="1:38" x14ac:dyDescent="0.3">
      <c r="A196" t="s">
        <v>426</v>
      </c>
      <c r="B196" s="3" t="s">
        <v>427</v>
      </c>
      <c r="C196" s="4" t="s">
        <v>136</v>
      </c>
      <c r="D196" s="5" t="s">
        <v>44</v>
      </c>
      <c r="E196" s="34">
        <f t="shared" si="68"/>
        <v>-4.8980739162746874</v>
      </c>
      <c r="F196" s="6">
        <f t="shared" si="46"/>
        <v>43.04730244539369</v>
      </c>
      <c r="G196" s="7">
        <f t="shared" si="47"/>
        <v>80</v>
      </c>
      <c r="H196" s="97">
        <f t="shared" si="48"/>
        <v>449</v>
      </c>
      <c r="I196" s="31">
        <f t="shared" si="49"/>
        <v>0.48584695753759261</v>
      </c>
      <c r="J196" s="9">
        <v>6.2402682956042677E-2</v>
      </c>
      <c r="K196" s="8">
        <f t="shared" si="50"/>
        <v>447</v>
      </c>
      <c r="L196" s="31">
        <f t="shared" si="51"/>
        <v>0.74097927749579529</v>
      </c>
      <c r="M196" s="9">
        <v>2.4151635585447875E-2</v>
      </c>
      <c r="N196" s="8">
        <f t="shared" si="52"/>
        <v>22</v>
      </c>
      <c r="O196" s="31">
        <f t="shared" si="53"/>
        <v>-2.2153293476717213</v>
      </c>
      <c r="P196" s="9">
        <v>0.19454887218045114</v>
      </c>
      <c r="Q196" s="8">
        <f t="shared" si="54"/>
        <v>112</v>
      </c>
      <c r="R196" s="31">
        <f t="shared" si="55"/>
        <v>-0.23376805057586481</v>
      </c>
      <c r="S196" s="10">
        <v>1.4656144306651635</v>
      </c>
      <c r="T196" s="8">
        <f t="shared" si="56"/>
        <v>167</v>
      </c>
      <c r="U196" s="31">
        <f t="shared" si="57"/>
        <v>-0.19802077076960833</v>
      </c>
      <c r="V196" s="16">
        <v>8.5496866606982996E-2</v>
      </c>
      <c r="W196" s="97">
        <f t="shared" si="72"/>
        <v>234</v>
      </c>
      <c r="X196" s="31">
        <f t="shared" si="59"/>
        <v>-0.37252296793155065</v>
      </c>
      <c r="Y196" s="11">
        <v>98462</v>
      </c>
      <c r="Z196" s="8">
        <f t="shared" si="60"/>
        <v>45</v>
      </c>
      <c r="AA196" s="31">
        <f t="shared" si="61"/>
        <v>-1.3274822151995256</v>
      </c>
      <c r="AB196" s="9">
        <v>5.2344601962922573E-2</v>
      </c>
      <c r="AC196" s="97">
        <f t="shared" si="73"/>
        <v>101</v>
      </c>
      <c r="AD196" s="31">
        <f t="shared" si="63"/>
        <v>-0.60538833367644707</v>
      </c>
      <c r="AE196" s="9">
        <v>0.89508347373257768</v>
      </c>
      <c r="AF196" s="8">
        <f t="shared" si="64"/>
        <v>68</v>
      </c>
      <c r="AG196" s="31">
        <f t="shared" si="65"/>
        <v>-0.74548427878376355</v>
      </c>
      <c r="AH196" s="12">
        <v>3.3593333333333333</v>
      </c>
      <c r="AI196" s="97">
        <f t="shared" si="74"/>
        <v>110</v>
      </c>
      <c r="AJ196" s="31">
        <f t="shared" si="67"/>
        <v>-0.26359087804950398</v>
      </c>
      <c r="AK196" s="11">
        <v>95280.189289740694</v>
      </c>
      <c r="AL196" s="36"/>
    </row>
    <row r="197" spans="1:38" x14ac:dyDescent="0.3">
      <c r="A197" t="s">
        <v>428</v>
      </c>
      <c r="B197" s="3" t="s">
        <v>429</v>
      </c>
      <c r="C197" s="4" t="s">
        <v>61</v>
      </c>
      <c r="D197" s="5" t="s">
        <v>44</v>
      </c>
      <c r="E197" s="34">
        <f t="shared" si="68"/>
        <v>0.83408742419345727</v>
      </c>
      <c r="F197" s="6">
        <f t="shared" si="46"/>
        <v>28.807220557747414</v>
      </c>
      <c r="G197" s="7">
        <f t="shared" si="47"/>
        <v>268</v>
      </c>
      <c r="H197" s="97">
        <f t="shared" si="48"/>
        <v>241</v>
      </c>
      <c r="I197" s="31">
        <f t="shared" si="49"/>
        <v>-0.18597254538083502</v>
      </c>
      <c r="J197" s="9">
        <v>1.1311525527361699E-2</v>
      </c>
      <c r="K197" s="8">
        <f t="shared" si="50"/>
        <v>546</v>
      </c>
      <c r="L197" s="31">
        <f t="shared" si="51"/>
        <v>1.3038573771965427</v>
      </c>
      <c r="M197" s="9">
        <v>4.0595399188092015E-3</v>
      </c>
      <c r="N197" s="8">
        <f t="shared" si="52"/>
        <v>459</v>
      </c>
      <c r="O197" s="31">
        <f t="shared" si="53"/>
        <v>0.74031678106890997</v>
      </c>
      <c r="P197" s="9">
        <v>1.1667810569663692E-2</v>
      </c>
      <c r="Q197" s="8">
        <f t="shared" si="54"/>
        <v>132</v>
      </c>
      <c r="R197" s="31">
        <f t="shared" si="55"/>
        <v>-0.10331772202417171</v>
      </c>
      <c r="S197" s="10">
        <v>1.2091898428053205</v>
      </c>
      <c r="T197" s="8">
        <f t="shared" si="56"/>
        <v>297</v>
      </c>
      <c r="U197" s="31">
        <f t="shared" si="57"/>
        <v>0.30946183146618145</v>
      </c>
      <c r="V197" s="16">
        <v>5.4673182651191206E-2</v>
      </c>
      <c r="W197" s="97">
        <f t="shared" si="72"/>
        <v>100</v>
      </c>
      <c r="X197" s="31">
        <f t="shared" si="59"/>
        <v>-0.8274983231416515</v>
      </c>
      <c r="Y197" s="11">
        <v>78586</v>
      </c>
      <c r="Z197" s="8">
        <f t="shared" si="60"/>
        <v>149</v>
      </c>
      <c r="AA197" s="31">
        <f t="shared" si="61"/>
        <v>-0.29593681198328065</v>
      </c>
      <c r="AB197" s="9">
        <v>4.004329004329004E-2</v>
      </c>
      <c r="AC197" s="97">
        <f t="shared" si="73"/>
        <v>538</v>
      </c>
      <c r="AD197" s="31">
        <f t="shared" si="63"/>
        <v>1.0436382373936397</v>
      </c>
      <c r="AE197" s="9">
        <v>0.98878271707519738</v>
      </c>
      <c r="AF197" s="8">
        <f t="shared" si="64"/>
        <v>40</v>
      </c>
      <c r="AG197" s="31">
        <f t="shared" si="65"/>
        <v>-0.99061390152410245</v>
      </c>
      <c r="AH197" s="12">
        <v>3.640333333333333</v>
      </c>
      <c r="AI197" s="97">
        <f t="shared" si="74"/>
        <v>118</v>
      </c>
      <c r="AJ197" s="31">
        <f t="shared" si="67"/>
        <v>-0.25757720463628547</v>
      </c>
      <c r="AK197" s="11">
        <v>100640.88814993954</v>
      </c>
      <c r="AL197" s="36"/>
    </row>
    <row r="198" spans="1:38" x14ac:dyDescent="0.3">
      <c r="A198" t="s">
        <v>430</v>
      </c>
      <c r="B198" s="3" t="s">
        <v>431</v>
      </c>
      <c r="C198" s="4" t="s">
        <v>36</v>
      </c>
      <c r="D198" s="5" t="s">
        <v>37</v>
      </c>
      <c r="E198" s="34">
        <f t="shared" si="68"/>
        <v>-3.0125234683949023</v>
      </c>
      <c r="F198" s="6">
        <f t="shared" si="46"/>
        <v>38.363136877419045</v>
      </c>
      <c r="G198" s="7">
        <f t="shared" si="47"/>
        <v>119</v>
      </c>
      <c r="H198" s="97">
        <f t="shared" si="48"/>
        <v>401</v>
      </c>
      <c r="I198" s="31">
        <f t="shared" si="49"/>
        <v>0.33579088389263512</v>
      </c>
      <c r="J198" s="9">
        <v>5.0991078427712777E-2</v>
      </c>
      <c r="K198" s="8">
        <f t="shared" si="50"/>
        <v>308</v>
      </c>
      <c r="L198" s="31">
        <f t="shared" si="51"/>
        <v>0.32705873442118277</v>
      </c>
      <c r="M198" s="9">
        <v>3.8926648424397567E-2</v>
      </c>
      <c r="N198" s="8">
        <f t="shared" si="52"/>
        <v>114</v>
      </c>
      <c r="O198" s="31">
        <f t="shared" si="53"/>
        <v>-0.50494724643020517</v>
      </c>
      <c r="P198" s="9">
        <v>8.8718714979454619E-2</v>
      </c>
      <c r="Q198" s="8">
        <f t="shared" si="54"/>
        <v>66</v>
      </c>
      <c r="R198" s="31">
        <f t="shared" si="55"/>
        <v>-0.69878064020891406</v>
      </c>
      <c r="S198" s="10">
        <v>2.3796838927366362</v>
      </c>
      <c r="T198" s="8">
        <f t="shared" si="56"/>
        <v>198</v>
      </c>
      <c r="U198" s="31">
        <f t="shared" si="57"/>
        <v>-3.0980688190943739E-2</v>
      </c>
      <c r="V198" s="16">
        <v>7.5351118377052828E-2</v>
      </c>
      <c r="W198" s="97">
        <f t="shared" si="72"/>
        <v>150</v>
      </c>
      <c r="X198" s="31">
        <f t="shared" si="59"/>
        <v>-0.65085086811265425</v>
      </c>
      <c r="Y198" s="11">
        <v>86303</v>
      </c>
      <c r="Z198" s="8">
        <f t="shared" si="60"/>
        <v>48</v>
      </c>
      <c r="AA198" s="31">
        <f t="shared" si="61"/>
        <v>-1.2750004376733177</v>
      </c>
      <c r="AB198" s="9">
        <v>5.1718750000000001E-2</v>
      </c>
      <c r="AC198" s="97">
        <f t="shared" si="73"/>
        <v>243</v>
      </c>
      <c r="AD198" s="31">
        <f t="shared" si="63"/>
        <v>0.10795093468187622</v>
      </c>
      <c r="AE198" s="9">
        <v>0.93561608300907917</v>
      </c>
      <c r="AF198" s="8">
        <f t="shared" si="64"/>
        <v>171</v>
      </c>
      <c r="AG198" s="31">
        <f t="shared" si="65"/>
        <v>-0.23923199741848411</v>
      </c>
      <c r="AH198" s="12">
        <v>2.7789999999999999</v>
      </c>
      <c r="AI198" s="97">
        <f t="shared" si="74"/>
        <v>111</v>
      </c>
      <c r="AJ198" s="31">
        <f t="shared" si="67"/>
        <v>-0.26327571073830552</v>
      </c>
      <c r="AK198" s="11">
        <v>95561.135215769842</v>
      </c>
      <c r="AL198" s="36"/>
    </row>
    <row r="199" spans="1:38" x14ac:dyDescent="0.3">
      <c r="A199" t="s">
        <v>432</v>
      </c>
      <c r="B199" s="3" t="s">
        <v>431</v>
      </c>
      <c r="C199" s="4" t="s">
        <v>295</v>
      </c>
      <c r="D199" s="5" t="s">
        <v>33</v>
      </c>
      <c r="E199" s="34">
        <f t="shared" si="68"/>
        <v>0.11599968873508966</v>
      </c>
      <c r="F199" s="6">
        <f t="shared" ref="F199:F262" si="75">((E199*$I$579)+$J$579)</f>
        <v>30.591125013340861</v>
      </c>
      <c r="G199" s="7">
        <f t="shared" ref="G199:G262" si="76">RANK(E199,$E$7:$E$570,1)</f>
        <v>229</v>
      </c>
      <c r="H199" s="97">
        <f t="shared" ref="H199:H262" si="77">RANK(J199,J$7:J$570,1)</f>
        <v>331</v>
      </c>
      <c r="I199" s="31">
        <f t="shared" ref="I199:I262" si="78">(J199-J$572)/J$573</f>
        <v>0.11603660799456235</v>
      </c>
      <c r="J199" s="9">
        <v>3.4278999875718918E-2</v>
      </c>
      <c r="K199" s="8">
        <f t="shared" ref="K199:K262" si="79">RANK(M199,M$7:M$570,0)</f>
        <v>352</v>
      </c>
      <c r="L199" s="31">
        <f t="shared" ref="L199:L262" si="80">-(M199-M$572)/M$573</f>
        <v>0.46104142260648473</v>
      </c>
      <c r="M199" s="9">
        <v>3.4144097832850842E-2</v>
      </c>
      <c r="N199" s="8">
        <f t="shared" ref="N199:N262" si="81">RANK(P199,P$7:P$570,0)</f>
        <v>223</v>
      </c>
      <c r="O199" s="31">
        <f t="shared" ref="O199:O262" si="82">-(P199-P$572)/P$573</f>
        <v>9.8982947203887006E-2</v>
      </c>
      <c r="P199" s="9">
        <v>5.1350440788365433E-2</v>
      </c>
      <c r="Q199" s="8">
        <f t="shared" ref="Q199:Q262" si="83">RANK(S199,S$7:S$570,0)</f>
        <v>226</v>
      </c>
      <c r="R199" s="31">
        <f t="shared" ref="R199:R262" si="84">-(S199-S$572)/S$573</f>
        <v>0.24508255591264122</v>
      </c>
      <c r="S199" s="10">
        <v>0.52434375102410891</v>
      </c>
      <c r="T199" s="8">
        <f t="shared" ref="T199:T262" si="85">RANK(V199,V$7:V$570,0)</f>
        <v>238</v>
      </c>
      <c r="U199" s="31">
        <f t="shared" ref="U199:U262" si="86">-(V199-V$572)/V$573</f>
        <v>0.12861904723510653</v>
      </c>
      <c r="V199" s="16">
        <v>6.5657284967735569E-2</v>
      </c>
      <c r="W199" s="97">
        <f t="shared" si="72"/>
        <v>186</v>
      </c>
      <c r="X199" s="31">
        <f t="shared" ref="X199:X262" si="87">(Y199-Y$572)/Y$573</f>
        <v>-0.54044907005578591</v>
      </c>
      <c r="Y199" s="11">
        <v>91126</v>
      </c>
      <c r="Z199" s="8">
        <f t="shared" ref="Z199:Z262" si="88">RANK(AB199,AB$7:AB$570,0)</f>
        <v>374</v>
      </c>
      <c r="AA199" s="31">
        <f t="shared" ref="AA199:AA262" si="89">-(AB199-AB$572)/AB$573</f>
        <v>0.47202433457677179</v>
      </c>
      <c r="AB199" s="9">
        <v>3.0885254365423265E-2</v>
      </c>
      <c r="AC199" s="97">
        <f t="shared" si="73"/>
        <v>139</v>
      </c>
      <c r="AD199" s="31">
        <f t="shared" ref="AD199:AD262" si="90">(AE199-AE$572)/AE$573</f>
        <v>-0.30719435310755383</v>
      </c>
      <c r="AE199" s="9">
        <v>0.91202713664184054</v>
      </c>
      <c r="AF199" s="8">
        <f t="shared" ref="AF199:AF262" si="91">RANK(AH199,AH$7:AH$570,0)</f>
        <v>166</v>
      </c>
      <c r="AG199" s="31">
        <f t="shared" ref="AG199:AG262" si="92">-(AH199-AH$572)/AH$573</f>
        <v>-0.25958677036252187</v>
      </c>
      <c r="AH199" s="12">
        <v>2.8023333333333333</v>
      </c>
      <c r="AI199" s="97">
        <f t="shared" si="74"/>
        <v>164</v>
      </c>
      <c r="AJ199" s="31">
        <f t="shared" ref="AJ199:AJ262" si="93">(AK199-AK$572)/AK$573</f>
        <v>-0.24175435235843384</v>
      </c>
      <c r="AK199" s="11">
        <v>114745.6690953978</v>
      </c>
      <c r="AL199" s="36"/>
    </row>
    <row r="200" spans="1:38" x14ac:dyDescent="0.3">
      <c r="A200" t="s">
        <v>433</v>
      </c>
      <c r="B200" s="3" t="s">
        <v>434</v>
      </c>
      <c r="C200" s="4" t="s">
        <v>36</v>
      </c>
      <c r="D200" s="5" t="s">
        <v>37</v>
      </c>
      <c r="E200" s="34">
        <f t="shared" si="68"/>
        <v>-4.2046241345277249</v>
      </c>
      <c r="F200" s="6">
        <f t="shared" si="75"/>
        <v>41.32460465471344</v>
      </c>
      <c r="G200" s="7">
        <f t="shared" si="76"/>
        <v>93</v>
      </c>
      <c r="H200" s="97">
        <f t="shared" si="77"/>
        <v>239</v>
      </c>
      <c r="I200" s="31">
        <f t="shared" si="78"/>
        <v>-0.18951412619623348</v>
      </c>
      <c r="J200" s="9">
        <v>1.1042192079612878E-2</v>
      </c>
      <c r="K200" s="8">
        <f t="shared" si="79"/>
        <v>109</v>
      </c>
      <c r="L200" s="31">
        <f t="shared" si="80"/>
        <v>-0.68826865820363814</v>
      </c>
      <c r="M200" s="9">
        <v>7.51690517376946E-2</v>
      </c>
      <c r="N200" s="8">
        <f t="shared" si="81"/>
        <v>155</v>
      </c>
      <c r="O200" s="31">
        <f t="shared" si="82"/>
        <v>-0.21206237143388221</v>
      </c>
      <c r="P200" s="9">
        <v>7.0596418014258394E-2</v>
      </c>
      <c r="Q200" s="8">
        <f t="shared" si="83"/>
        <v>88</v>
      </c>
      <c r="R200" s="31">
        <f t="shared" si="84"/>
        <v>-0.41418898864168463</v>
      </c>
      <c r="S200" s="10">
        <v>1.8202656239466055</v>
      </c>
      <c r="T200" s="8">
        <f t="shared" si="85"/>
        <v>110</v>
      </c>
      <c r="U200" s="31">
        <f t="shared" si="86"/>
        <v>-0.5365831575560368</v>
      </c>
      <c r="V200" s="16">
        <v>0.10606060606060606</v>
      </c>
      <c r="W200" s="97">
        <f t="shared" si="72"/>
        <v>108</v>
      </c>
      <c r="X200" s="31">
        <f t="shared" si="87"/>
        <v>-0.80092223200666823</v>
      </c>
      <c r="Y200" s="11">
        <v>79747</v>
      </c>
      <c r="Z200" s="8">
        <f t="shared" si="88"/>
        <v>40</v>
      </c>
      <c r="AA200" s="31">
        <f t="shared" si="89"/>
        <v>-1.4266568884745441</v>
      </c>
      <c r="AB200" s="9">
        <v>5.3527272727272729E-2</v>
      </c>
      <c r="AC200" s="97">
        <f t="shared" si="73"/>
        <v>109</v>
      </c>
      <c r="AD200" s="31">
        <f t="shared" si="90"/>
        <v>-0.54443761916008504</v>
      </c>
      <c r="AE200" s="9">
        <v>0.89854675075404444</v>
      </c>
      <c r="AF200" s="8">
        <f t="shared" si="91"/>
        <v>283</v>
      </c>
      <c r="AG200" s="31">
        <f t="shared" si="92"/>
        <v>4.7188736151188418E-2</v>
      </c>
      <c r="AH200" s="12">
        <v>2.4506666666666668</v>
      </c>
      <c r="AI200" s="97">
        <f t="shared" si="74"/>
        <v>143</v>
      </c>
      <c r="AJ200" s="31">
        <f t="shared" si="93"/>
        <v>-0.24849746077061385</v>
      </c>
      <c r="AK200" s="11">
        <v>108734.73848850536</v>
      </c>
      <c r="AL200" s="36"/>
    </row>
    <row r="201" spans="1:38" x14ac:dyDescent="0.3">
      <c r="A201" t="s">
        <v>435</v>
      </c>
      <c r="B201" s="3" t="s">
        <v>436</v>
      </c>
      <c r="C201" s="4" t="s">
        <v>40</v>
      </c>
      <c r="D201" s="5" t="s">
        <v>33</v>
      </c>
      <c r="E201" s="34">
        <f t="shared" ref="E201:E264" si="94">((I201+L201+AG201+AJ201)*0.25)+(O201+R201+U201+X201+AA201+AD201)</f>
        <v>-4.2401356933416894</v>
      </c>
      <c r="F201" s="6">
        <f t="shared" si="75"/>
        <v>41.412823997371987</v>
      </c>
      <c r="G201" s="7">
        <f t="shared" si="76"/>
        <v>92</v>
      </c>
      <c r="H201" s="97">
        <f t="shared" si="77"/>
        <v>452</v>
      </c>
      <c r="I201" s="31">
        <f t="shared" si="78"/>
        <v>0.53739387115919313</v>
      </c>
      <c r="J201" s="9">
        <v>6.632277081798077E-2</v>
      </c>
      <c r="K201" s="8">
        <f t="shared" si="79"/>
        <v>316</v>
      </c>
      <c r="L201" s="31">
        <f t="shared" si="80"/>
        <v>0.36355895993686071</v>
      </c>
      <c r="M201" s="9">
        <v>3.7623762376237622E-2</v>
      </c>
      <c r="N201" s="8">
        <f t="shared" si="81"/>
        <v>48</v>
      </c>
      <c r="O201" s="31">
        <f t="shared" si="82"/>
        <v>-1.4321662607346974</v>
      </c>
      <c r="P201" s="9">
        <v>0.14609053497942387</v>
      </c>
      <c r="Q201" s="8">
        <f t="shared" si="83"/>
        <v>116</v>
      </c>
      <c r="R201" s="31">
        <f t="shared" si="84"/>
        <v>-0.19131754851829053</v>
      </c>
      <c r="S201" s="10">
        <v>1.38217000691085</v>
      </c>
      <c r="T201" s="8">
        <f t="shared" si="85"/>
        <v>58</v>
      </c>
      <c r="U201" s="31">
        <f t="shared" si="86"/>
        <v>-1.1578768227508311</v>
      </c>
      <c r="V201" s="16">
        <v>0.14379699248120301</v>
      </c>
      <c r="W201" s="97">
        <f t="shared" si="72"/>
        <v>84</v>
      </c>
      <c r="X201" s="31">
        <f t="shared" si="87"/>
        <v>-0.9134070828570624</v>
      </c>
      <c r="Y201" s="11">
        <v>74833</v>
      </c>
      <c r="Z201" s="8">
        <f t="shared" si="88"/>
        <v>116</v>
      </c>
      <c r="AA201" s="31">
        <f t="shared" si="89"/>
        <v>-0.53853360610523815</v>
      </c>
      <c r="AB201" s="9">
        <v>4.2936288088642659E-2</v>
      </c>
      <c r="AC201" s="97">
        <f t="shared" si="73"/>
        <v>237</v>
      </c>
      <c r="AD201" s="31">
        <f t="shared" si="90"/>
        <v>8.9913781435942919E-2</v>
      </c>
      <c r="AE201" s="9">
        <v>0.93459119496855347</v>
      </c>
      <c r="AF201" s="8">
        <f t="shared" si="91"/>
        <v>38</v>
      </c>
      <c r="AG201" s="31">
        <f t="shared" si="92"/>
        <v>-1.0164935414100935</v>
      </c>
      <c r="AH201" s="12">
        <v>3.67</v>
      </c>
      <c r="AI201" s="97">
        <f t="shared" si="74"/>
        <v>88</v>
      </c>
      <c r="AJ201" s="31">
        <f t="shared" si="93"/>
        <v>-0.2714519049320076</v>
      </c>
      <c r="AK201" s="11">
        <v>88272.725639253622</v>
      </c>
      <c r="AL201" s="36"/>
    </row>
    <row r="202" spans="1:38" x14ac:dyDescent="0.3">
      <c r="A202" t="s">
        <v>437</v>
      </c>
      <c r="B202" s="3" t="s">
        <v>438</v>
      </c>
      <c r="C202" s="4" t="s">
        <v>61</v>
      </c>
      <c r="D202" s="5" t="s">
        <v>44</v>
      </c>
      <c r="E202" s="34">
        <f t="shared" si="94"/>
        <v>1.1615899203242117</v>
      </c>
      <c r="F202" s="6">
        <f t="shared" si="75"/>
        <v>27.993624762669949</v>
      </c>
      <c r="G202" s="7">
        <f t="shared" si="76"/>
        <v>289</v>
      </c>
      <c r="H202" s="97">
        <f t="shared" si="77"/>
        <v>68</v>
      </c>
      <c r="I202" s="31">
        <f t="shared" si="78"/>
        <v>-0.82249319037344659</v>
      </c>
      <c r="J202" s="9">
        <v>-3.7095191364082458E-2</v>
      </c>
      <c r="K202" s="8">
        <f t="shared" si="79"/>
        <v>436</v>
      </c>
      <c r="L202" s="31">
        <f t="shared" si="80"/>
        <v>0.70783841986852902</v>
      </c>
      <c r="M202" s="9">
        <v>2.5334608030592735E-2</v>
      </c>
      <c r="N202" s="8">
        <f t="shared" si="81"/>
        <v>315</v>
      </c>
      <c r="O202" s="31">
        <f t="shared" si="82"/>
        <v>0.39421831420031245</v>
      </c>
      <c r="P202" s="9">
        <v>3.308270676691729E-2</v>
      </c>
      <c r="Q202" s="8">
        <f t="shared" si="83"/>
        <v>409</v>
      </c>
      <c r="R202" s="31">
        <f t="shared" si="84"/>
        <v>0.51183082356515197</v>
      </c>
      <c r="S202" s="10">
        <v>0</v>
      </c>
      <c r="T202" s="8">
        <f t="shared" si="85"/>
        <v>253</v>
      </c>
      <c r="U202" s="31">
        <f t="shared" si="86"/>
        <v>0.17429814674463509</v>
      </c>
      <c r="V202" s="16">
        <v>6.2882809309922419E-2</v>
      </c>
      <c r="W202" s="97">
        <f t="shared" si="72"/>
        <v>258</v>
      </c>
      <c r="X202" s="31">
        <f t="shared" si="87"/>
        <v>-0.28251677469920428</v>
      </c>
      <c r="Y202" s="11">
        <v>102394</v>
      </c>
      <c r="Z202" s="8">
        <f t="shared" si="88"/>
        <v>228</v>
      </c>
      <c r="AA202" s="31">
        <f t="shared" si="89"/>
        <v>5.2028864915900433E-2</v>
      </c>
      <c r="AB202" s="9">
        <v>3.5893754486719311E-2</v>
      </c>
      <c r="AC202" s="97">
        <f t="shared" si="73"/>
        <v>325</v>
      </c>
      <c r="AD202" s="31">
        <f t="shared" si="90"/>
        <v>0.38601385425259199</v>
      </c>
      <c r="AE202" s="9">
        <v>0.95141588006662969</v>
      </c>
      <c r="AF202" s="8">
        <f t="shared" si="91"/>
        <v>268</v>
      </c>
      <c r="AG202" s="31">
        <f t="shared" si="92"/>
        <v>5.8976253218551754E-3</v>
      </c>
      <c r="AH202" s="12">
        <v>2.4979999999999998</v>
      </c>
      <c r="AI202" s="97">
        <f t="shared" si="74"/>
        <v>299</v>
      </c>
      <c r="AJ202" s="31">
        <f t="shared" si="93"/>
        <v>-0.1883760894376412</v>
      </c>
      <c r="AK202" s="11">
        <v>162328.03240929474</v>
      </c>
      <c r="AL202" s="36"/>
    </row>
    <row r="203" spans="1:38" x14ac:dyDescent="0.3">
      <c r="A203" t="s">
        <v>439</v>
      </c>
      <c r="B203" s="3" t="s">
        <v>440</v>
      </c>
      <c r="C203" s="4" t="s">
        <v>143</v>
      </c>
      <c r="D203" s="5" t="s">
        <v>44</v>
      </c>
      <c r="E203" s="34">
        <f t="shared" si="94"/>
        <v>4.0089759909243794</v>
      </c>
      <c r="F203" s="6">
        <f t="shared" si="75"/>
        <v>20.920025747786276</v>
      </c>
      <c r="G203" s="7">
        <f t="shared" si="76"/>
        <v>455</v>
      </c>
      <c r="H203" s="97">
        <f t="shared" si="77"/>
        <v>390</v>
      </c>
      <c r="I203" s="31">
        <f t="shared" si="78"/>
        <v>0.28679411962521473</v>
      </c>
      <c r="J203" s="9">
        <v>4.7264926707186294E-2</v>
      </c>
      <c r="K203" s="8">
        <f t="shared" si="79"/>
        <v>502</v>
      </c>
      <c r="L203" s="31">
        <f t="shared" si="80"/>
        <v>0.91524239482487191</v>
      </c>
      <c r="M203" s="9">
        <v>1.7931263489955173E-2</v>
      </c>
      <c r="N203" s="8">
        <f t="shared" si="81"/>
        <v>422</v>
      </c>
      <c r="O203" s="31">
        <f t="shared" si="82"/>
        <v>0.6591604147149408</v>
      </c>
      <c r="P203" s="9">
        <v>1.6689373297002725E-2</v>
      </c>
      <c r="Q203" s="8">
        <f t="shared" si="83"/>
        <v>254</v>
      </c>
      <c r="R203" s="31">
        <f t="shared" si="84"/>
        <v>0.30342121799269373</v>
      </c>
      <c r="S203" s="10">
        <v>0.40966816878328549</v>
      </c>
      <c r="T203" s="8">
        <f t="shared" si="85"/>
        <v>518</v>
      </c>
      <c r="U203" s="31">
        <f t="shared" si="86"/>
        <v>0.86560934092531927</v>
      </c>
      <c r="V203" s="16">
        <v>2.0893669838642947E-2</v>
      </c>
      <c r="W203" s="97">
        <f t="shared" si="72"/>
        <v>444</v>
      </c>
      <c r="X203" s="31">
        <f t="shared" si="87"/>
        <v>0.7170967686027625</v>
      </c>
      <c r="Y203" s="11">
        <v>146063</v>
      </c>
      <c r="Z203" s="8">
        <f t="shared" si="88"/>
        <v>385</v>
      </c>
      <c r="AA203" s="31">
        <f t="shared" si="89"/>
        <v>0.50541912526373778</v>
      </c>
      <c r="AB203" s="9">
        <v>3.0487017181242734E-2</v>
      </c>
      <c r="AC203" s="97">
        <f t="shared" si="73"/>
        <v>348</v>
      </c>
      <c r="AD203" s="31">
        <f t="shared" si="90"/>
        <v>0.44705709676419564</v>
      </c>
      <c r="AE203" s="9">
        <v>0.95488441461595819</v>
      </c>
      <c r="AF203" s="8">
        <f t="shared" si="91"/>
        <v>505</v>
      </c>
      <c r="AG203" s="31">
        <f t="shared" si="92"/>
        <v>0.82561341002531419</v>
      </c>
      <c r="AH203" s="12">
        <v>1.5583333333333333</v>
      </c>
      <c r="AI203" s="97">
        <f t="shared" si="74"/>
        <v>499</v>
      </c>
      <c r="AJ203" s="31">
        <f t="shared" si="93"/>
        <v>1.71981821675159E-2</v>
      </c>
      <c r="AK203" s="11">
        <v>345580.71138877509</v>
      </c>
      <c r="AL203" s="36"/>
    </row>
    <row r="204" spans="1:38" x14ac:dyDescent="0.3">
      <c r="A204" t="s">
        <v>441</v>
      </c>
      <c r="B204" s="3" t="s">
        <v>442</v>
      </c>
      <c r="C204" s="4" t="s">
        <v>143</v>
      </c>
      <c r="D204" s="5" t="s">
        <v>44</v>
      </c>
      <c r="E204" s="34">
        <f t="shared" si="94"/>
        <v>4.265747202925203</v>
      </c>
      <c r="F204" s="6">
        <f t="shared" si="75"/>
        <v>20.282143652691012</v>
      </c>
      <c r="G204" s="7">
        <f t="shared" si="76"/>
        <v>470</v>
      </c>
      <c r="H204" s="97">
        <f t="shared" si="77"/>
        <v>231</v>
      </c>
      <c r="I204" s="31">
        <f t="shared" si="78"/>
        <v>-0.2013721024892495</v>
      </c>
      <c r="J204" s="9">
        <v>1.0140405616224646E-2</v>
      </c>
      <c r="K204" s="8">
        <f t="shared" si="79"/>
        <v>457</v>
      </c>
      <c r="L204" s="31">
        <f t="shared" si="80"/>
        <v>0.76892955395508122</v>
      </c>
      <c r="M204" s="9">
        <v>2.3153942428035045E-2</v>
      </c>
      <c r="N204" s="8">
        <f t="shared" si="81"/>
        <v>525</v>
      </c>
      <c r="O204" s="31">
        <f t="shared" si="82"/>
        <v>0.9288869853172832</v>
      </c>
      <c r="P204" s="9">
        <v>0</v>
      </c>
      <c r="Q204" s="8">
        <f t="shared" si="83"/>
        <v>409</v>
      </c>
      <c r="R204" s="31">
        <f t="shared" si="84"/>
        <v>0.51183082356515197</v>
      </c>
      <c r="S204" s="10">
        <v>0</v>
      </c>
      <c r="T204" s="8">
        <f t="shared" si="85"/>
        <v>340</v>
      </c>
      <c r="U204" s="31">
        <f t="shared" si="86"/>
        <v>0.45598280931878998</v>
      </c>
      <c r="V204" s="16">
        <v>4.5773732119635889E-2</v>
      </c>
      <c r="W204" s="97">
        <f t="shared" si="72"/>
        <v>447</v>
      </c>
      <c r="X204" s="31">
        <f t="shared" si="87"/>
        <v>0.74641974254239518</v>
      </c>
      <c r="Y204" s="11">
        <v>147344</v>
      </c>
      <c r="Z204" s="8">
        <f t="shared" si="88"/>
        <v>447</v>
      </c>
      <c r="AA204" s="31">
        <f t="shared" si="89"/>
        <v>0.67050985861118473</v>
      </c>
      <c r="AB204" s="9">
        <v>2.8518288902665841E-2</v>
      </c>
      <c r="AC204" s="97">
        <f t="shared" si="73"/>
        <v>334</v>
      </c>
      <c r="AD204" s="31">
        <f t="shared" si="90"/>
        <v>0.41535567420228386</v>
      </c>
      <c r="AE204" s="9">
        <v>0.95308310991957101</v>
      </c>
      <c r="AF204" s="8">
        <f t="shared" si="91"/>
        <v>536</v>
      </c>
      <c r="AG204" s="31">
        <f t="shared" si="92"/>
        <v>1.2751631096179172</v>
      </c>
      <c r="AH204" s="12">
        <v>1.0429999999999999</v>
      </c>
      <c r="AI204" s="97">
        <f t="shared" si="74"/>
        <v>528</v>
      </c>
      <c r="AJ204" s="31">
        <f t="shared" si="93"/>
        <v>0.30432467638870747</v>
      </c>
      <c r="AK204" s="11">
        <v>601530.53848133853</v>
      </c>
      <c r="AL204" s="36"/>
    </row>
    <row r="205" spans="1:38" x14ac:dyDescent="0.3">
      <c r="A205" t="s">
        <v>443</v>
      </c>
      <c r="B205" s="3" t="s">
        <v>444</v>
      </c>
      <c r="C205" s="4" t="s">
        <v>43</v>
      </c>
      <c r="D205" s="5" t="s">
        <v>44</v>
      </c>
      <c r="E205" s="34">
        <f t="shared" si="94"/>
        <v>0.91417092507116715</v>
      </c>
      <c r="F205" s="6">
        <f t="shared" si="75"/>
        <v>28.60827367844432</v>
      </c>
      <c r="G205" s="7">
        <f t="shared" si="76"/>
        <v>276</v>
      </c>
      <c r="H205" s="97">
        <f t="shared" si="77"/>
        <v>87</v>
      </c>
      <c r="I205" s="31">
        <f t="shared" si="78"/>
        <v>-0.69953392460130248</v>
      </c>
      <c r="J205" s="9">
        <v>-2.7744270205066313E-2</v>
      </c>
      <c r="K205" s="8">
        <f t="shared" si="79"/>
        <v>128</v>
      </c>
      <c r="L205" s="31">
        <f t="shared" si="80"/>
        <v>-0.50186998691195905</v>
      </c>
      <c r="M205" s="9">
        <v>6.8515497553017946E-2</v>
      </c>
      <c r="N205" s="8">
        <f t="shared" si="81"/>
        <v>510</v>
      </c>
      <c r="O205" s="31">
        <f t="shared" si="82"/>
        <v>0.84184079640930565</v>
      </c>
      <c r="P205" s="9">
        <v>5.3859964093357273E-3</v>
      </c>
      <c r="Q205" s="8">
        <f t="shared" si="83"/>
        <v>409</v>
      </c>
      <c r="R205" s="31">
        <f t="shared" si="84"/>
        <v>0.51183082356515197</v>
      </c>
      <c r="S205" s="10">
        <v>0</v>
      </c>
      <c r="T205" s="8">
        <f t="shared" si="85"/>
        <v>194</v>
      </c>
      <c r="U205" s="31">
        <f t="shared" si="86"/>
        <v>-3.5395976674213847E-2</v>
      </c>
      <c r="V205" s="16">
        <v>7.5619295958279015E-2</v>
      </c>
      <c r="W205" s="97">
        <f t="shared" si="72"/>
        <v>304</v>
      </c>
      <c r="X205" s="31">
        <f t="shared" si="87"/>
        <v>-0.12271686753872363</v>
      </c>
      <c r="Y205" s="11">
        <v>109375</v>
      </c>
      <c r="Z205" s="8">
        <f t="shared" si="88"/>
        <v>270</v>
      </c>
      <c r="AA205" s="31">
        <f t="shared" si="89"/>
        <v>0.20726419257837109</v>
      </c>
      <c r="AB205" s="9">
        <v>3.4042553191489362E-2</v>
      </c>
      <c r="AC205" s="97">
        <f t="shared" si="73"/>
        <v>182</v>
      </c>
      <c r="AD205" s="31">
        <f t="shared" si="90"/>
        <v>-0.12156754314922805</v>
      </c>
      <c r="AE205" s="9">
        <v>0.9225746268656716</v>
      </c>
      <c r="AF205" s="8">
        <f t="shared" si="91"/>
        <v>239</v>
      </c>
      <c r="AG205" s="31">
        <f t="shared" si="92"/>
        <v>-5.2549651274595953E-2</v>
      </c>
      <c r="AH205" s="12">
        <v>2.5649999999999999</v>
      </c>
      <c r="AI205" s="97">
        <f t="shared" si="74"/>
        <v>228</v>
      </c>
      <c r="AJ205" s="31">
        <f t="shared" si="93"/>
        <v>-0.21438443769012741</v>
      </c>
      <c r="AK205" s="11">
        <v>139143.71339950373</v>
      </c>
      <c r="AL205" s="36"/>
    </row>
    <row r="206" spans="1:38" x14ac:dyDescent="0.3">
      <c r="A206" t="s">
        <v>445</v>
      </c>
      <c r="B206" s="3" t="s">
        <v>446</v>
      </c>
      <c r="C206" s="4" t="s">
        <v>61</v>
      </c>
      <c r="D206" s="5" t="s">
        <v>44</v>
      </c>
      <c r="E206" s="34">
        <f t="shared" si="94"/>
        <v>0.84193474014506253</v>
      </c>
      <c r="F206" s="6">
        <f t="shared" si="75"/>
        <v>28.787725917748332</v>
      </c>
      <c r="G206" s="7">
        <f t="shared" si="76"/>
        <v>269</v>
      </c>
      <c r="H206" s="97">
        <f t="shared" si="77"/>
        <v>289</v>
      </c>
      <c r="I206" s="31">
        <f t="shared" si="78"/>
        <v>-2.414743723461096E-2</v>
      </c>
      <c r="J206" s="9">
        <v>2.3618152590577424E-2</v>
      </c>
      <c r="K206" s="8">
        <f t="shared" si="79"/>
        <v>133</v>
      </c>
      <c r="L206" s="31">
        <f t="shared" si="80"/>
        <v>-0.45249128924890802</v>
      </c>
      <c r="M206" s="9">
        <v>6.6752910737386803E-2</v>
      </c>
      <c r="N206" s="8">
        <f t="shared" si="81"/>
        <v>357</v>
      </c>
      <c r="O206" s="31">
        <f t="shared" si="82"/>
        <v>0.51867104497371741</v>
      </c>
      <c r="P206" s="9">
        <v>2.5382174790885493E-2</v>
      </c>
      <c r="Q206" s="8">
        <f t="shared" si="83"/>
        <v>409</v>
      </c>
      <c r="R206" s="31">
        <f t="shared" si="84"/>
        <v>0.51183082356515197</v>
      </c>
      <c r="S206" s="10">
        <v>0</v>
      </c>
      <c r="T206" s="8">
        <f t="shared" si="85"/>
        <v>179</v>
      </c>
      <c r="U206" s="31">
        <f t="shared" si="86"/>
        <v>-0.10194248897349238</v>
      </c>
      <c r="V206" s="16">
        <v>7.9661224990794158E-2</v>
      </c>
      <c r="W206" s="97">
        <f t="shared" si="72"/>
        <v>347</v>
      </c>
      <c r="X206" s="31">
        <f t="shared" si="87"/>
        <v>1.9296973461651965E-2</v>
      </c>
      <c r="Y206" s="11">
        <v>115579</v>
      </c>
      <c r="Z206" s="8">
        <f t="shared" si="88"/>
        <v>260</v>
      </c>
      <c r="AA206" s="31">
        <f t="shared" si="89"/>
        <v>0.15838569805500941</v>
      </c>
      <c r="AB206" s="9">
        <v>3.4625435540069686E-2</v>
      </c>
      <c r="AC206" s="97">
        <f t="shared" si="73"/>
        <v>193</v>
      </c>
      <c r="AD206" s="31">
        <f t="shared" si="90"/>
        <v>-7.8955260158792548E-2</v>
      </c>
      <c r="AE206" s="9">
        <v>0.92499589693090434</v>
      </c>
      <c r="AF206" s="8">
        <f t="shared" si="91"/>
        <v>234</v>
      </c>
      <c r="AG206" s="31">
        <f t="shared" si="92"/>
        <v>-7.3195206689262771E-2</v>
      </c>
      <c r="AH206" s="12">
        <v>2.5886666666666667</v>
      </c>
      <c r="AI206" s="97">
        <f t="shared" si="74"/>
        <v>290</v>
      </c>
      <c r="AJ206" s="31">
        <f t="shared" si="93"/>
        <v>-0.19157426993995078</v>
      </c>
      <c r="AK206" s="11">
        <v>159477.11560763468</v>
      </c>
      <c r="AL206" s="36"/>
    </row>
    <row r="207" spans="1:38" x14ac:dyDescent="0.3">
      <c r="A207" t="s">
        <v>447</v>
      </c>
      <c r="B207" s="3" t="s">
        <v>448</v>
      </c>
      <c r="C207" s="4" t="s">
        <v>43</v>
      </c>
      <c r="D207" s="5" t="s">
        <v>44</v>
      </c>
      <c r="E207" s="34">
        <f t="shared" si="94"/>
        <v>1.3328147901823661</v>
      </c>
      <c r="F207" s="6">
        <f t="shared" si="75"/>
        <v>27.568260572243556</v>
      </c>
      <c r="G207" s="7">
        <f t="shared" si="76"/>
        <v>301</v>
      </c>
      <c r="H207" s="97">
        <f t="shared" si="77"/>
        <v>97</v>
      </c>
      <c r="I207" s="31">
        <f t="shared" si="78"/>
        <v>-0.67447803847984034</v>
      </c>
      <c r="J207" s="9">
        <v>-2.5838796760509042E-2</v>
      </c>
      <c r="K207" s="8">
        <f t="shared" si="79"/>
        <v>108</v>
      </c>
      <c r="L207" s="31">
        <f t="shared" si="80"/>
        <v>-0.69312683493418614</v>
      </c>
      <c r="M207" s="9">
        <v>7.5342465753424653E-2</v>
      </c>
      <c r="N207" s="8">
        <f t="shared" si="81"/>
        <v>469</v>
      </c>
      <c r="O207" s="31">
        <f t="shared" si="82"/>
        <v>0.75529326092865634</v>
      </c>
      <c r="P207" s="9">
        <v>1.0741138560687433E-2</v>
      </c>
      <c r="Q207" s="8">
        <f t="shared" si="83"/>
        <v>409</v>
      </c>
      <c r="R207" s="31">
        <f t="shared" si="84"/>
        <v>0.51183082356515197</v>
      </c>
      <c r="S207" s="10">
        <v>0</v>
      </c>
      <c r="T207" s="8">
        <f t="shared" si="85"/>
        <v>228</v>
      </c>
      <c r="U207" s="31">
        <f t="shared" si="86"/>
        <v>9.1390331312944884E-2</v>
      </c>
      <c r="V207" s="16">
        <v>6.791849780263684E-2</v>
      </c>
      <c r="W207" s="97">
        <f t="shared" si="72"/>
        <v>189</v>
      </c>
      <c r="X207" s="31">
        <f t="shared" si="87"/>
        <v>-0.53454327202578966</v>
      </c>
      <c r="Y207" s="11">
        <v>91384</v>
      </c>
      <c r="Z207" s="8">
        <f t="shared" si="88"/>
        <v>320</v>
      </c>
      <c r="AA207" s="31">
        <f t="shared" si="89"/>
        <v>0.33587657736565624</v>
      </c>
      <c r="AB207" s="9">
        <v>3.2508833922261483E-2</v>
      </c>
      <c r="AC207" s="97">
        <f t="shared" si="73"/>
        <v>332</v>
      </c>
      <c r="AD207" s="31">
        <f t="shared" si="90"/>
        <v>0.40898769648072975</v>
      </c>
      <c r="AE207" s="9">
        <v>0.95272127542605822</v>
      </c>
      <c r="AF207" s="8">
        <f t="shared" si="91"/>
        <v>438</v>
      </c>
      <c r="AG207" s="31">
        <f t="shared" si="92"/>
        <v>0.49353982856687129</v>
      </c>
      <c r="AH207" s="12">
        <v>1.9390000000000001</v>
      </c>
      <c r="AI207" s="97">
        <f t="shared" si="74"/>
        <v>448</v>
      </c>
      <c r="AJ207" s="31">
        <f t="shared" si="93"/>
        <v>-7.0017464932778453E-2</v>
      </c>
      <c r="AK207" s="11">
        <v>267835.08273950912</v>
      </c>
      <c r="AL207" s="36"/>
    </row>
    <row r="208" spans="1:38" x14ac:dyDescent="0.3">
      <c r="A208" t="s">
        <v>449</v>
      </c>
      <c r="B208" s="3" t="s">
        <v>450</v>
      </c>
      <c r="C208" s="4" t="s">
        <v>47</v>
      </c>
      <c r="D208" s="5" t="s">
        <v>44</v>
      </c>
      <c r="E208" s="34">
        <f t="shared" si="94"/>
        <v>4.9366461048315928</v>
      </c>
      <c r="F208" s="6">
        <f t="shared" si="75"/>
        <v>18.615467728196059</v>
      </c>
      <c r="G208" s="7">
        <f t="shared" si="76"/>
        <v>507</v>
      </c>
      <c r="H208" s="97">
        <f t="shared" si="77"/>
        <v>393</v>
      </c>
      <c r="I208" s="31">
        <f t="shared" si="78"/>
        <v>0.30842051930150038</v>
      </c>
      <c r="J208" s="9">
        <v>4.8909591361422811E-2</v>
      </c>
      <c r="K208" s="8">
        <f t="shared" si="79"/>
        <v>260</v>
      </c>
      <c r="L208" s="31">
        <f t="shared" si="80"/>
        <v>0.15468119907579056</v>
      </c>
      <c r="M208" s="9">
        <v>4.5079714128642111E-2</v>
      </c>
      <c r="N208" s="8">
        <f t="shared" si="81"/>
        <v>525</v>
      </c>
      <c r="O208" s="31">
        <f t="shared" si="82"/>
        <v>0.9288869853172832</v>
      </c>
      <c r="P208" s="9">
        <v>0</v>
      </c>
      <c r="Q208" s="8">
        <f t="shared" si="83"/>
        <v>409</v>
      </c>
      <c r="R208" s="31">
        <f t="shared" si="84"/>
        <v>0.51183082356515197</v>
      </c>
      <c r="S208" s="10">
        <v>0</v>
      </c>
      <c r="T208" s="8">
        <f t="shared" si="85"/>
        <v>283</v>
      </c>
      <c r="U208" s="31">
        <f t="shared" si="86"/>
        <v>0.27825580684051843</v>
      </c>
      <c r="V208" s="16">
        <v>5.6568586821384166E-2</v>
      </c>
      <c r="W208" s="97">
        <f t="shared" si="72"/>
        <v>521</v>
      </c>
      <c r="X208" s="31">
        <f t="shared" si="87"/>
        <v>1.565769101789243</v>
      </c>
      <c r="Y208" s="11">
        <v>183138</v>
      </c>
      <c r="Z208" s="8">
        <f t="shared" si="88"/>
        <v>430</v>
      </c>
      <c r="AA208" s="31">
        <f t="shared" si="89"/>
        <v>0.62717918182031884</v>
      </c>
      <c r="AB208" s="9">
        <v>2.9035012809564473E-2</v>
      </c>
      <c r="AC208" s="97">
        <f t="shared" si="73"/>
        <v>512</v>
      </c>
      <c r="AD208" s="31">
        <f t="shared" si="90"/>
        <v>0.93054159545610016</v>
      </c>
      <c r="AE208" s="9">
        <v>0.98235645933014359</v>
      </c>
      <c r="AF208" s="8">
        <f t="shared" si="91"/>
        <v>276</v>
      </c>
      <c r="AG208" s="31">
        <f t="shared" si="92"/>
        <v>1.5202664381986425E-2</v>
      </c>
      <c r="AH208" s="12">
        <v>2.4873333333333334</v>
      </c>
      <c r="AI208" s="97">
        <f t="shared" si="74"/>
        <v>422</v>
      </c>
      <c r="AJ208" s="31">
        <f t="shared" si="93"/>
        <v>-0.10157394258737076</v>
      </c>
      <c r="AK208" s="11">
        <v>239705.05934598306</v>
      </c>
      <c r="AL208" s="36"/>
    </row>
    <row r="209" spans="1:38" x14ac:dyDescent="0.3">
      <c r="A209" t="s">
        <v>451</v>
      </c>
      <c r="B209" s="3" t="s">
        <v>452</v>
      </c>
      <c r="C209" s="4" t="s">
        <v>94</v>
      </c>
      <c r="D209" s="5" t="s">
        <v>44</v>
      </c>
      <c r="E209" s="34">
        <f t="shared" si="94"/>
        <v>-2.0125924280903869</v>
      </c>
      <c r="F209" s="6">
        <f t="shared" si="75"/>
        <v>35.879065154697315</v>
      </c>
      <c r="G209" s="7">
        <f t="shared" si="76"/>
        <v>145</v>
      </c>
      <c r="H209" s="97">
        <f t="shared" si="77"/>
        <v>563</v>
      </c>
      <c r="I209" s="31">
        <f t="shared" si="78"/>
        <v>5.4052836688639472</v>
      </c>
      <c r="J209" s="9">
        <v>0.43652060359837486</v>
      </c>
      <c r="K209" s="8">
        <f t="shared" si="79"/>
        <v>195</v>
      </c>
      <c r="L209" s="31">
        <f t="shared" si="80"/>
        <v>-0.13002866563763874</v>
      </c>
      <c r="M209" s="9">
        <v>5.5242514639266382E-2</v>
      </c>
      <c r="N209" s="8">
        <f t="shared" si="81"/>
        <v>105</v>
      </c>
      <c r="O209" s="31">
        <f t="shared" si="82"/>
        <v>-0.56015281448306764</v>
      </c>
      <c r="P209" s="9">
        <v>9.2134568045950063E-2</v>
      </c>
      <c r="Q209" s="8">
        <f t="shared" si="83"/>
        <v>129</v>
      </c>
      <c r="R209" s="31">
        <f t="shared" si="84"/>
        <v>-0.1304698774125394</v>
      </c>
      <c r="S209" s="10">
        <v>1.2625624968435938</v>
      </c>
      <c r="T209" s="8">
        <f t="shared" si="85"/>
        <v>59</v>
      </c>
      <c r="U209" s="31">
        <f t="shared" si="86"/>
        <v>-1.1190262242451658</v>
      </c>
      <c r="V209" s="16">
        <v>0.14143726908466461</v>
      </c>
      <c r="W209" s="97">
        <f t="shared" si="72"/>
        <v>76</v>
      </c>
      <c r="X209" s="31">
        <f t="shared" si="87"/>
        <v>-0.9605619043368776</v>
      </c>
      <c r="Y209" s="11">
        <v>72773</v>
      </c>
      <c r="Z209" s="8">
        <f t="shared" si="88"/>
        <v>271</v>
      </c>
      <c r="AA209" s="31">
        <f t="shared" si="89"/>
        <v>0.21391232873473526</v>
      </c>
      <c r="AB209" s="9">
        <v>3.396327331075058E-2</v>
      </c>
      <c r="AC209" s="97">
        <f t="shared" si="73"/>
        <v>85</v>
      </c>
      <c r="AD209" s="31">
        <f t="shared" si="90"/>
        <v>-0.76985349186105623</v>
      </c>
      <c r="AE209" s="9">
        <v>0.88573840849926122</v>
      </c>
      <c r="AF209" s="8">
        <f t="shared" si="91"/>
        <v>364</v>
      </c>
      <c r="AG209" s="31">
        <f t="shared" si="92"/>
        <v>0.25189959547408169</v>
      </c>
      <c r="AH209" s="12">
        <v>2.2159999999999997</v>
      </c>
      <c r="AI209" s="97">
        <f t="shared" si="74"/>
        <v>85</v>
      </c>
      <c r="AJ209" s="31">
        <f t="shared" si="93"/>
        <v>-0.2729163766460499</v>
      </c>
      <c r="AK209" s="11">
        <v>86967.268673299332</v>
      </c>
      <c r="AL209" s="36">
        <v>1</v>
      </c>
    </row>
    <row r="210" spans="1:38" x14ac:dyDescent="0.3">
      <c r="A210" t="s">
        <v>453</v>
      </c>
      <c r="B210" s="3" t="s">
        <v>454</v>
      </c>
      <c r="C210" s="4" t="s">
        <v>224</v>
      </c>
      <c r="D210" s="5" t="s">
        <v>37</v>
      </c>
      <c r="E210" s="34">
        <f t="shared" si="94"/>
        <v>3.8436721487365482</v>
      </c>
      <c r="F210" s="6">
        <f t="shared" si="75"/>
        <v>21.330680666460466</v>
      </c>
      <c r="G210" s="7">
        <f t="shared" si="76"/>
        <v>438</v>
      </c>
      <c r="H210" s="97">
        <f t="shared" si="77"/>
        <v>505</v>
      </c>
      <c r="I210" s="31">
        <f t="shared" si="78"/>
        <v>0.94402372902223897</v>
      </c>
      <c r="J210" s="9">
        <v>9.7246538277892647E-2</v>
      </c>
      <c r="K210" s="8">
        <f t="shared" si="79"/>
        <v>324</v>
      </c>
      <c r="L210" s="31">
        <f t="shared" si="80"/>
        <v>0.38403794996943075</v>
      </c>
      <c r="M210" s="9">
        <v>3.6892758936755268E-2</v>
      </c>
      <c r="N210" s="8">
        <f t="shared" si="81"/>
        <v>348</v>
      </c>
      <c r="O210" s="31">
        <f t="shared" si="82"/>
        <v>0.49208764097725177</v>
      </c>
      <c r="P210" s="9">
        <v>2.7027027027027029E-2</v>
      </c>
      <c r="Q210" s="8">
        <f t="shared" si="83"/>
        <v>150</v>
      </c>
      <c r="R210" s="31">
        <f t="shared" si="84"/>
        <v>-4.7190648039508593E-3</v>
      </c>
      <c r="S210" s="10">
        <v>1.0153756890049319</v>
      </c>
      <c r="T210" s="8">
        <f t="shared" si="85"/>
        <v>403</v>
      </c>
      <c r="U210" s="31">
        <f t="shared" si="86"/>
        <v>0.60565166327353592</v>
      </c>
      <c r="V210" s="16">
        <v>3.6683084613688154E-2</v>
      </c>
      <c r="W210" s="97">
        <f t="shared" si="72"/>
        <v>504</v>
      </c>
      <c r="X210" s="31">
        <f t="shared" si="87"/>
        <v>1.342287294940973</v>
      </c>
      <c r="Y210" s="11">
        <v>173375</v>
      </c>
      <c r="Z210" s="8">
        <f t="shared" si="88"/>
        <v>463</v>
      </c>
      <c r="AA210" s="31">
        <f t="shared" si="89"/>
        <v>0.73547168321339107</v>
      </c>
      <c r="AB210" s="9">
        <v>2.7743610769441027E-2</v>
      </c>
      <c r="AC210" s="97">
        <f t="shared" si="73"/>
        <v>340</v>
      </c>
      <c r="AD210" s="31">
        <f t="shared" si="90"/>
        <v>0.43301127380605736</v>
      </c>
      <c r="AE210" s="9">
        <v>0.95408631772268138</v>
      </c>
      <c r="AF210" s="8">
        <f t="shared" si="91"/>
        <v>195</v>
      </c>
      <c r="AG210" s="31">
        <f t="shared" si="92"/>
        <v>-0.15577742834792963</v>
      </c>
      <c r="AH210" s="12">
        <v>2.6833333333333331</v>
      </c>
      <c r="AI210" s="97">
        <f t="shared" si="74"/>
        <v>234</v>
      </c>
      <c r="AJ210" s="31">
        <f t="shared" si="93"/>
        <v>-0.21275762132658213</v>
      </c>
      <c r="AK210" s="11">
        <v>140593.88736582536</v>
      </c>
      <c r="AL210" s="36"/>
    </row>
    <row r="211" spans="1:38" x14ac:dyDescent="0.3">
      <c r="A211" t="s">
        <v>455</v>
      </c>
      <c r="B211" s="3" t="s">
        <v>456</v>
      </c>
      <c r="C211" s="4" t="s">
        <v>82</v>
      </c>
      <c r="D211" s="5" t="s">
        <v>37</v>
      </c>
      <c r="E211" s="34">
        <f t="shared" si="94"/>
        <v>5.9506521289709884</v>
      </c>
      <c r="F211" s="6">
        <f t="shared" si="75"/>
        <v>16.096430324909651</v>
      </c>
      <c r="G211" s="7">
        <f t="shared" si="76"/>
        <v>538</v>
      </c>
      <c r="H211" s="97">
        <f t="shared" si="77"/>
        <v>546</v>
      </c>
      <c r="I211" s="31">
        <f t="shared" si="78"/>
        <v>1.9789697323173372</v>
      </c>
      <c r="J211" s="9">
        <v>0.1759530791788857</v>
      </c>
      <c r="K211" s="8">
        <f t="shared" si="79"/>
        <v>362</v>
      </c>
      <c r="L211" s="31">
        <f t="shared" si="80"/>
        <v>0.5008962452412673</v>
      </c>
      <c r="M211" s="9">
        <v>3.2721468475658419E-2</v>
      </c>
      <c r="N211" s="8">
        <f t="shared" si="81"/>
        <v>525</v>
      </c>
      <c r="O211" s="31">
        <f t="shared" si="82"/>
        <v>0.9288869853172832</v>
      </c>
      <c r="P211" s="9">
        <v>0</v>
      </c>
      <c r="Q211" s="8">
        <f t="shared" si="83"/>
        <v>409</v>
      </c>
      <c r="R211" s="31">
        <f t="shared" si="84"/>
        <v>0.51183082356515197</v>
      </c>
      <c r="S211" s="10">
        <v>0</v>
      </c>
      <c r="T211" s="8">
        <f t="shared" si="85"/>
        <v>394</v>
      </c>
      <c r="U211" s="31">
        <f t="shared" si="86"/>
        <v>0.59091299039064493</v>
      </c>
      <c r="V211" s="16">
        <v>3.7578288100208766E-2</v>
      </c>
      <c r="W211" s="97">
        <f t="shared" si="72"/>
        <v>389</v>
      </c>
      <c r="X211" s="31">
        <f t="shared" si="87"/>
        <v>0.24211495029879834</v>
      </c>
      <c r="Y211" s="11">
        <v>125313</v>
      </c>
      <c r="Z211" s="8">
        <f t="shared" si="88"/>
        <v>479</v>
      </c>
      <c r="AA211" s="31">
        <f t="shared" si="89"/>
        <v>0.78014427495620198</v>
      </c>
      <c r="AB211" s="9">
        <v>2.7210884353741496E-2</v>
      </c>
      <c r="AC211" s="97">
        <f t="shared" si="73"/>
        <v>480</v>
      </c>
      <c r="AD211" s="31">
        <f t="shared" si="90"/>
        <v>0.81697704281049577</v>
      </c>
      <c r="AE211" s="9">
        <v>0.97590361445783136</v>
      </c>
      <c r="AF211" s="8">
        <f t="shared" si="91"/>
        <v>546</v>
      </c>
      <c r="AG211" s="31">
        <f t="shared" si="92"/>
        <v>1.4493418095247539</v>
      </c>
      <c r="AH211" s="12">
        <v>0.84333333333333338</v>
      </c>
      <c r="AI211" s="97">
        <f t="shared" si="74"/>
        <v>559</v>
      </c>
      <c r="AJ211" s="31">
        <f t="shared" si="93"/>
        <v>4.3899324594462934</v>
      </c>
      <c r="AK211" s="11">
        <v>4243516.3067331668</v>
      </c>
      <c r="AL211" s="36"/>
    </row>
    <row r="212" spans="1:38" x14ac:dyDescent="0.3">
      <c r="A212" t="s">
        <v>457</v>
      </c>
      <c r="B212" s="3" t="s">
        <v>458</v>
      </c>
      <c r="C212" s="4" t="s">
        <v>47</v>
      </c>
      <c r="D212" s="5" t="s">
        <v>44</v>
      </c>
      <c r="E212" s="34">
        <f t="shared" si="94"/>
        <v>-1.8815403596999458E-2</v>
      </c>
      <c r="F212" s="6">
        <f t="shared" si="75"/>
        <v>30.92603846752894</v>
      </c>
      <c r="G212" s="7">
        <f t="shared" si="76"/>
        <v>220</v>
      </c>
      <c r="H212" s="97">
        <f t="shared" si="77"/>
        <v>196</v>
      </c>
      <c r="I212" s="31">
        <f t="shared" si="78"/>
        <v>-0.3281444914734411</v>
      </c>
      <c r="J212" s="9">
        <v>4.995004995005381E-4</v>
      </c>
      <c r="K212" s="8">
        <f t="shared" si="79"/>
        <v>187</v>
      </c>
      <c r="L212" s="31">
        <f t="shared" si="80"/>
        <v>-0.16828063016853495</v>
      </c>
      <c r="M212" s="9">
        <v>5.6607929515418501E-2</v>
      </c>
      <c r="N212" s="8">
        <f t="shared" si="81"/>
        <v>276</v>
      </c>
      <c r="O212" s="31">
        <f t="shared" si="82"/>
        <v>0.27608460308040694</v>
      </c>
      <c r="P212" s="9">
        <v>4.0392248424001867E-2</v>
      </c>
      <c r="Q212" s="8">
        <f t="shared" si="83"/>
        <v>131</v>
      </c>
      <c r="R212" s="31">
        <f t="shared" si="84"/>
        <v>-0.12312654937839602</v>
      </c>
      <c r="S212" s="10">
        <v>1.2481278082875686</v>
      </c>
      <c r="T212" s="8">
        <f t="shared" si="85"/>
        <v>143</v>
      </c>
      <c r="U212" s="31">
        <f t="shared" si="86"/>
        <v>-0.30773821296822346</v>
      </c>
      <c r="V212" s="16">
        <v>9.216092907507259E-2</v>
      </c>
      <c r="W212" s="97">
        <f t="shared" si="72"/>
        <v>343</v>
      </c>
      <c r="X212" s="31">
        <f t="shared" si="87"/>
        <v>-1.1834364991041591E-2</v>
      </c>
      <c r="Y212" s="11">
        <v>114219</v>
      </c>
      <c r="Z212" s="8">
        <f t="shared" si="88"/>
        <v>279</v>
      </c>
      <c r="AA212" s="31">
        <f t="shared" si="89"/>
        <v>0.23426584395810435</v>
      </c>
      <c r="AB212" s="9">
        <v>3.3720555017747664E-2</v>
      </c>
      <c r="AC212" s="97">
        <f t="shared" si="73"/>
        <v>235</v>
      </c>
      <c r="AD212" s="31">
        <f t="shared" si="90"/>
        <v>8.7484998606441336E-2</v>
      </c>
      <c r="AE212" s="9">
        <v>0.93445318923998588</v>
      </c>
      <c r="AF212" s="8">
        <f t="shared" si="91"/>
        <v>245</v>
      </c>
      <c r="AG212" s="31">
        <f t="shared" si="92"/>
        <v>-3.9173657625656846E-2</v>
      </c>
      <c r="AH212" s="12">
        <v>2.5496666666666665</v>
      </c>
      <c r="AI212" s="97">
        <f t="shared" si="74"/>
        <v>350</v>
      </c>
      <c r="AJ212" s="31">
        <f t="shared" si="93"/>
        <v>-0.16020810834953131</v>
      </c>
      <c r="AK212" s="11">
        <v>187437.48776834749</v>
      </c>
      <c r="AL212" s="36"/>
    </row>
    <row r="213" spans="1:38" x14ac:dyDescent="0.3">
      <c r="A213" t="s">
        <v>459</v>
      </c>
      <c r="B213" s="3" t="s">
        <v>460</v>
      </c>
      <c r="C213" s="4" t="s">
        <v>47</v>
      </c>
      <c r="D213" s="5" t="s">
        <v>44</v>
      </c>
      <c r="E213" s="34">
        <f t="shared" si="94"/>
        <v>5.4973307448637048</v>
      </c>
      <c r="F213" s="6">
        <f t="shared" si="75"/>
        <v>17.222590816160178</v>
      </c>
      <c r="G213" s="7">
        <f t="shared" si="76"/>
        <v>524</v>
      </c>
      <c r="H213" s="97">
        <f t="shared" si="77"/>
        <v>96</v>
      </c>
      <c r="I213" s="31">
        <f t="shared" si="78"/>
        <v>-0.67495070732677298</v>
      </c>
      <c r="J213" s="9">
        <v>-2.5874742722728605E-2</v>
      </c>
      <c r="K213" s="8">
        <f t="shared" si="79"/>
        <v>74</v>
      </c>
      <c r="L213" s="31">
        <f t="shared" si="80"/>
        <v>-0.94853852405715888</v>
      </c>
      <c r="M213" s="9">
        <v>8.4459459459459457E-2</v>
      </c>
      <c r="N213" s="8">
        <f t="shared" si="81"/>
        <v>502</v>
      </c>
      <c r="O213" s="31">
        <f t="shared" si="82"/>
        <v>0.82305814510767783</v>
      </c>
      <c r="P213" s="9">
        <v>6.5481758652946682E-3</v>
      </c>
      <c r="Q213" s="8">
        <f t="shared" si="83"/>
        <v>409</v>
      </c>
      <c r="R213" s="31">
        <f t="shared" si="84"/>
        <v>0.51183082356515197</v>
      </c>
      <c r="S213" s="10">
        <v>0</v>
      </c>
      <c r="T213" s="8">
        <f t="shared" si="85"/>
        <v>337</v>
      </c>
      <c r="U213" s="31">
        <f t="shared" si="86"/>
        <v>0.44601084178637779</v>
      </c>
      <c r="V213" s="16">
        <v>4.6379413524835426E-2</v>
      </c>
      <c r="W213" s="97">
        <f t="shared" si="72"/>
        <v>544</v>
      </c>
      <c r="X213" s="31">
        <f t="shared" si="87"/>
        <v>2.317362018521405</v>
      </c>
      <c r="Y213" s="11">
        <v>215972</v>
      </c>
      <c r="Z213" s="8">
        <f t="shared" si="88"/>
        <v>547</v>
      </c>
      <c r="AA213" s="31">
        <f t="shared" si="89"/>
        <v>1.0807017120301978</v>
      </c>
      <c r="AB213" s="9">
        <v>2.3626698168930892E-2</v>
      </c>
      <c r="AC213" s="97">
        <f t="shared" si="73"/>
        <v>434</v>
      </c>
      <c r="AD213" s="31">
        <f t="shared" si="90"/>
        <v>0.71447719240149798</v>
      </c>
      <c r="AE213" s="9">
        <v>0.9700794763908368</v>
      </c>
      <c r="AF213" s="8">
        <f t="shared" si="91"/>
        <v>287</v>
      </c>
      <c r="AG213" s="31">
        <f t="shared" si="92"/>
        <v>6.0564729800127136E-2</v>
      </c>
      <c r="AH213" s="12">
        <v>2.4353333333333338</v>
      </c>
      <c r="AI213" s="97">
        <f t="shared" si="74"/>
        <v>481</v>
      </c>
      <c r="AJ213" s="31">
        <f t="shared" si="93"/>
        <v>-2.1515452610612631E-2</v>
      </c>
      <c r="AK213" s="11">
        <v>311070.66676728043</v>
      </c>
      <c r="AL213" s="36"/>
    </row>
    <row r="214" spans="1:38" x14ac:dyDescent="0.3">
      <c r="A214" t="s">
        <v>461</v>
      </c>
      <c r="B214" s="3" t="s">
        <v>462</v>
      </c>
      <c r="C214" s="4" t="s">
        <v>136</v>
      </c>
      <c r="D214" s="5" t="s">
        <v>44</v>
      </c>
      <c r="E214" s="34">
        <f t="shared" si="94"/>
        <v>1.2316661918197724</v>
      </c>
      <c r="F214" s="6">
        <f t="shared" si="75"/>
        <v>27.819538273262758</v>
      </c>
      <c r="G214" s="7">
        <f t="shared" si="76"/>
        <v>294</v>
      </c>
      <c r="H214" s="97">
        <f t="shared" si="77"/>
        <v>275</v>
      </c>
      <c r="I214" s="31">
        <f t="shared" si="78"/>
        <v>-7.1068451596634066E-2</v>
      </c>
      <c r="J214" s="9">
        <v>2.0049859438816098E-2</v>
      </c>
      <c r="K214" s="8">
        <f t="shared" si="79"/>
        <v>409</v>
      </c>
      <c r="L214" s="31">
        <f t="shared" si="80"/>
        <v>0.618377048910983</v>
      </c>
      <c r="M214" s="9">
        <v>2.8527957398250287E-2</v>
      </c>
      <c r="N214" s="8">
        <f t="shared" si="81"/>
        <v>348</v>
      </c>
      <c r="O214" s="31">
        <f t="shared" si="82"/>
        <v>0.49208764097725177</v>
      </c>
      <c r="P214" s="9">
        <v>2.7027027027027029E-2</v>
      </c>
      <c r="Q214" s="8">
        <f t="shared" si="83"/>
        <v>236</v>
      </c>
      <c r="R214" s="31">
        <f t="shared" si="84"/>
        <v>0.27374904805574868</v>
      </c>
      <c r="S214" s="10">
        <v>0.46799438406739113</v>
      </c>
      <c r="T214" s="8">
        <f t="shared" si="85"/>
        <v>326</v>
      </c>
      <c r="U214" s="31">
        <f t="shared" si="86"/>
        <v>0.40416341175676102</v>
      </c>
      <c r="V214" s="16">
        <v>4.8921159688964419E-2</v>
      </c>
      <c r="W214" s="97">
        <f t="shared" si="72"/>
        <v>277</v>
      </c>
      <c r="X214" s="31">
        <f t="shared" si="87"/>
        <v>-0.21901800053172493</v>
      </c>
      <c r="Y214" s="11">
        <v>105168</v>
      </c>
      <c r="Z214" s="8">
        <f t="shared" si="88"/>
        <v>206</v>
      </c>
      <c r="AA214" s="31">
        <f t="shared" si="89"/>
        <v>-4.6174310282450989E-2</v>
      </c>
      <c r="AB214" s="9">
        <v>3.7064840011260203E-2</v>
      </c>
      <c r="AC214" s="97">
        <f t="shared" si="73"/>
        <v>288</v>
      </c>
      <c r="AD214" s="31">
        <f t="shared" si="90"/>
        <v>0.27272696226082477</v>
      </c>
      <c r="AE214" s="9">
        <v>0.94497881213425705</v>
      </c>
      <c r="AF214" s="8">
        <f t="shared" si="91"/>
        <v>201</v>
      </c>
      <c r="AG214" s="31">
        <f t="shared" si="92"/>
        <v>-0.13803969763955437</v>
      </c>
      <c r="AH214" s="12">
        <v>2.6630000000000003</v>
      </c>
      <c r="AI214" s="97">
        <f t="shared" si="74"/>
        <v>287</v>
      </c>
      <c r="AJ214" s="31">
        <f t="shared" si="93"/>
        <v>-0.19274314134134504</v>
      </c>
      <c r="AK214" s="11">
        <v>158435.16218605376</v>
      </c>
      <c r="AL214" s="36"/>
    </row>
    <row r="215" spans="1:38" x14ac:dyDescent="0.3">
      <c r="A215" t="s">
        <v>463</v>
      </c>
      <c r="B215" s="3" t="s">
        <v>464</v>
      </c>
      <c r="C215" s="4" t="s">
        <v>32</v>
      </c>
      <c r="D215" s="5" t="s">
        <v>33</v>
      </c>
      <c r="E215" s="34">
        <f t="shared" si="94"/>
        <v>1.6705824878889672</v>
      </c>
      <c r="F215" s="6">
        <f t="shared" si="75"/>
        <v>26.729163521644676</v>
      </c>
      <c r="G215" s="7">
        <f t="shared" si="76"/>
        <v>320</v>
      </c>
      <c r="H215" s="97">
        <f t="shared" si="77"/>
        <v>282</v>
      </c>
      <c r="I215" s="31">
        <f t="shared" si="78"/>
        <v>-5.391178885974876E-2</v>
      </c>
      <c r="J215" s="9">
        <v>2.1354605360947243E-2</v>
      </c>
      <c r="K215" s="8">
        <f t="shared" si="79"/>
        <v>514</v>
      </c>
      <c r="L215" s="31">
        <f t="shared" si="80"/>
        <v>0.9826167700013948</v>
      </c>
      <c r="M215" s="9">
        <v>1.5526315789473685E-2</v>
      </c>
      <c r="N215" s="8">
        <f t="shared" si="81"/>
        <v>224</v>
      </c>
      <c r="O215" s="31">
        <f t="shared" si="82"/>
        <v>0.10031069583909182</v>
      </c>
      <c r="P215" s="9">
        <v>5.1268286136089115E-2</v>
      </c>
      <c r="Q215" s="8">
        <f t="shared" si="83"/>
        <v>265</v>
      </c>
      <c r="R215" s="31">
        <f t="shared" si="84"/>
        <v>0.31440078681250982</v>
      </c>
      <c r="S215" s="10">
        <v>0.38808576695449692</v>
      </c>
      <c r="T215" s="8">
        <f t="shared" si="85"/>
        <v>386</v>
      </c>
      <c r="U215" s="31">
        <f t="shared" si="86"/>
        <v>0.57090158313533101</v>
      </c>
      <c r="V215" s="16">
        <v>3.8793749063857408E-2</v>
      </c>
      <c r="W215" s="97">
        <f t="shared" si="72"/>
        <v>358</v>
      </c>
      <c r="X215" s="31">
        <f t="shared" si="87"/>
        <v>8.2955982459402527E-2</v>
      </c>
      <c r="Y215" s="11">
        <v>118360</v>
      </c>
      <c r="Z215" s="8">
        <f t="shared" si="88"/>
        <v>248</v>
      </c>
      <c r="AA215" s="31">
        <f t="shared" si="89"/>
        <v>0.12159915488423668</v>
      </c>
      <c r="AB215" s="9">
        <v>3.506411980988252E-2</v>
      </c>
      <c r="AC215" s="97">
        <f t="shared" si="73"/>
        <v>276</v>
      </c>
      <c r="AD215" s="31">
        <f t="shared" si="90"/>
        <v>0.24644434323850881</v>
      </c>
      <c r="AE215" s="9">
        <v>0.94348540896013156</v>
      </c>
      <c r="AF215" s="8">
        <f t="shared" si="91"/>
        <v>345</v>
      </c>
      <c r="AG215" s="31">
        <f t="shared" si="92"/>
        <v>0.19926796829021251</v>
      </c>
      <c r="AH215" s="12">
        <v>2.2763333333333335</v>
      </c>
      <c r="AI215" s="97">
        <f t="shared" si="74"/>
        <v>289</v>
      </c>
      <c r="AJ215" s="31">
        <f t="shared" si="93"/>
        <v>-0.19209318335231268</v>
      </c>
      <c r="AK215" s="11">
        <v>159014.54666731347</v>
      </c>
      <c r="AL215" s="36"/>
    </row>
    <row r="216" spans="1:38" x14ac:dyDescent="0.3">
      <c r="A216" t="s">
        <v>465</v>
      </c>
      <c r="B216" s="3" t="s">
        <v>466</v>
      </c>
      <c r="C216" s="4" t="s">
        <v>199</v>
      </c>
      <c r="D216" s="5" t="s">
        <v>33</v>
      </c>
      <c r="E216" s="34">
        <f t="shared" si="94"/>
        <v>1.684779457473303</v>
      </c>
      <c r="F216" s="6">
        <f t="shared" si="75"/>
        <v>26.693894798831501</v>
      </c>
      <c r="G216" s="7">
        <f t="shared" si="76"/>
        <v>322</v>
      </c>
      <c r="H216" s="97">
        <f t="shared" si="77"/>
        <v>525</v>
      </c>
      <c r="I216" s="31">
        <f t="shared" si="78"/>
        <v>1.2275359345517345</v>
      </c>
      <c r="J216" s="9">
        <v>0.11880733944954125</v>
      </c>
      <c r="K216" s="8">
        <f t="shared" si="79"/>
        <v>438</v>
      </c>
      <c r="L216" s="31">
        <f t="shared" si="80"/>
        <v>0.71227526309580202</v>
      </c>
      <c r="M216" s="9">
        <v>2.5176233635448138E-2</v>
      </c>
      <c r="N216" s="8">
        <f t="shared" si="81"/>
        <v>191</v>
      </c>
      <c r="O216" s="31">
        <f t="shared" si="82"/>
        <v>-5.6167734408221502E-2</v>
      </c>
      <c r="P216" s="9">
        <v>6.0950413223140494E-2</v>
      </c>
      <c r="Q216" s="8">
        <f t="shared" si="83"/>
        <v>98</v>
      </c>
      <c r="R216" s="31">
        <f t="shared" si="84"/>
        <v>-0.32249118906686225</v>
      </c>
      <c r="S216" s="10">
        <v>1.6400164001640016</v>
      </c>
      <c r="T216" s="8">
        <f t="shared" si="85"/>
        <v>468</v>
      </c>
      <c r="U216" s="31">
        <f t="shared" si="86"/>
        <v>0.75902378521356062</v>
      </c>
      <c r="V216" s="16">
        <v>2.7367506516072979E-2</v>
      </c>
      <c r="W216" s="97">
        <f t="shared" si="72"/>
        <v>274</v>
      </c>
      <c r="X216" s="31">
        <f t="shared" si="87"/>
        <v>-0.23430898147760679</v>
      </c>
      <c r="Y216" s="11">
        <v>104500</v>
      </c>
      <c r="Z216" s="8">
        <f t="shared" si="88"/>
        <v>423</v>
      </c>
      <c r="AA216" s="31">
        <f t="shared" si="89"/>
        <v>0.61037688973322102</v>
      </c>
      <c r="AB216" s="9">
        <v>2.9235382308845578E-2</v>
      </c>
      <c r="AC216" s="97">
        <f t="shared" si="73"/>
        <v>360</v>
      </c>
      <c r="AD216" s="31">
        <f t="shared" si="90"/>
        <v>0.48354245720786065</v>
      </c>
      <c r="AE216" s="9">
        <v>0.9569575471698113</v>
      </c>
      <c r="AF216" s="8">
        <f t="shared" si="91"/>
        <v>299</v>
      </c>
      <c r="AG216" s="31">
        <f t="shared" si="92"/>
        <v>8.7316717098005342E-2</v>
      </c>
      <c r="AH216" s="12">
        <v>2.404666666666667</v>
      </c>
      <c r="AI216" s="97">
        <f t="shared" si="74"/>
        <v>147</v>
      </c>
      <c r="AJ216" s="31">
        <f t="shared" si="93"/>
        <v>-0.24791099366013611</v>
      </c>
      <c r="AK216" s="11">
        <v>109257.52603526035</v>
      </c>
      <c r="AL216" s="36"/>
    </row>
    <row r="217" spans="1:38" x14ac:dyDescent="0.3">
      <c r="A217" t="s">
        <v>467</v>
      </c>
      <c r="B217" s="3" t="s">
        <v>468</v>
      </c>
      <c r="C217" s="4" t="s">
        <v>40</v>
      </c>
      <c r="D217" s="5" t="s">
        <v>33</v>
      </c>
      <c r="E217" s="34">
        <f t="shared" si="94"/>
        <v>-1.4967466237053828</v>
      </c>
      <c r="F217" s="6">
        <f t="shared" si="75"/>
        <v>34.597578807831631</v>
      </c>
      <c r="G217" s="7">
        <f t="shared" si="76"/>
        <v>167</v>
      </c>
      <c r="H217" s="97">
        <f t="shared" si="77"/>
        <v>193</v>
      </c>
      <c r="I217" s="31">
        <f t="shared" si="78"/>
        <v>-0.34202600120709359</v>
      </c>
      <c r="J217" s="9">
        <v>-5.5617352614012461E-4</v>
      </c>
      <c r="K217" s="8">
        <f t="shared" si="79"/>
        <v>479</v>
      </c>
      <c r="L217" s="31">
        <f t="shared" si="80"/>
        <v>0.84429230920224208</v>
      </c>
      <c r="M217" s="9">
        <v>2.0463847203274217E-2</v>
      </c>
      <c r="N217" s="8">
        <f t="shared" si="81"/>
        <v>177</v>
      </c>
      <c r="O217" s="31">
        <f t="shared" si="82"/>
        <v>-0.12904346009680398</v>
      </c>
      <c r="P217" s="9">
        <v>6.545961002785515E-2</v>
      </c>
      <c r="Q217" s="8">
        <f t="shared" si="83"/>
        <v>72</v>
      </c>
      <c r="R217" s="31">
        <f t="shared" si="84"/>
        <v>-0.62056282630100434</v>
      </c>
      <c r="S217" s="10">
        <v>2.2259321090706736</v>
      </c>
      <c r="T217" s="8">
        <f t="shared" si="85"/>
        <v>97</v>
      </c>
      <c r="U217" s="31">
        <f t="shared" si="86"/>
        <v>-0.61973491350160415</v>
      </c>
      <c r="V217" s="16">
        <v>0.1111111111111111</v>
      </c>
      <c r="W217" s="97">
        <f t="shared" si="72"/>
        <v>279</v>
      </c>
      <c r="X217" s="31">
        <f t="shared" si="87"/>
        <v>-0.19743207982518815</v>
      </c>
      <c r="Y217" s="11">
        <v>106111</v>
      </c>
      <c r="Z217" s="8">
        <f t="shared" si="88"/>
        <v>168</v>
      </c>
      <c r="AA217" s="31">
        <f t="shared" si="89"/>
        <v>-0.1773346947277489</v>
      </c>
      <c r="AB217" s="9">
        <v>3.862894450489663E-2</v>
      </c>
      <c r="AC217" s="97">
        <f t="shared" si="73"/>
        <v>347</v>
      </c>
      <c r="AD217" s="31">
        <f t="shared" si="90"/>
        <v>0.44705166468788993</v>
      </c>
      <c r="AE217" s="9">
        <v>0.95488410596026485</v>
      </c>
      <c r="AF217" s="8">
        <f t="shared" si="91"/>
        <v>35</v>
      </c>
      <c r="AG217" s="31">
        <f t="shared" si="92"/>
        <v>-1.0609832594163473</v>
      </c>
      <c r="AH217" s="12">
        <v>3.7210000000000001</v>
      </c>
      <c r="AI217" s="97">
        <f t="shared" si="74"/>
        <v>171</v>
      </c>
      <c r="AJ217" s="31">
        <f t="shared" si="93"/>
        <v>-0.2400443043424938</v>
      </c>
      <c r="AK217" s="11">
        <v>116270.03728436283</v>
      </c>
      <c r="AL217" s="36"/>
    </row>
    <row r="218" spans="1:38" x14ac:dyDescent="0.3">
      <c r="A218" t="s">
        <v>469</v>
      </c>
      <c r="B218" s="3" t="s">
        <v>470</v>
      </c>
      <c r="C218" s="4" t="s">
        <v>199</v>
      </c>
      <c r="D218" s="5" t="s">
        <v>33</v>
      </c>
      <c r="E218" s="34">
        <f t="shared" si="94"/>
        <v>-0.93033935783625843</v>
      </c>
      <c r="F218" s="6">
        <f t="shared" si="75"/>
        <v>33.190485502416152</v>
      </c>
      <c r="G218" s="7">
        <f t="shared" si="76"/>
        <v>189</v>
      </c>
      <c r="H218" s="97">
        <f t="shared" si="77"/>
        <v>443</v>
      </c>
      <c r="I218" s="31">
        <f t="shared" si="78"/>
        <v>0.4756006135643876</v>
      </c>
      <c r="J218" s="9">
        <v>6.162345941351477E-2</v>
      </c>
      <c r="K218" s="8">
        <f t="shared" si="79"/>
        <v>230</v>
      </c>
      <c r="L218" s="31">
        <f t="shared" si="80"/>
        <v>1.3207860643215706E-2</v>
      </c>
      <c r="M218" s="9">
        <v>5.0129645635263613E-2</v>
      </c>
      <c r="N218" s="8">
        <f t="shared" si="81"/>
        <v>124</v>
      </c>
      <c r="O218" s="31">
        <f t="shared" si="82"/>
        <v>-0.42881374132387151</v>
      </c>
      <c r="P218" s="9">
        <v>8.4007942569115632E-2</v>
      </c>
      <c r="Q218" s="8">
        <f t="shared" si="83"/>
        <v>78</v>
      </c>
      <c r="R218" s="31">
        <f t="shared" si="84"/>
        <v>-0.54038183077655411</v>
      </c>
      <c r="S218" s="10">
        <v>2.0683213237256473</v>
      </c>
      <c r="T218" s="8">
        <f t="shared" si="85"/>
        <v>113</v>
      </c>
      <c r="U218" s="31">
        <f t="shared" si="86"/>
        <v>-0.52519197296471043</v>
      </c>
      <c r="V218" s="16">
        <v>0.10536872367453366</v>
      </c>
      <c r="W218" s="97">
        <f t="shared" si="72"/>
        <v>210</v>
      </c>
      <c r="X218" s="31">
        <f t="shared" si="87"/>
        <v>-0.47633224725726042</v>
      </c>
      <c r="Y218" s="11">
        <v>93927</v>
      </c>
      <c r="Z218" s="8">
        <f t="shared" si="88"/>
        <v>435</v>
      </c>
      <c r="AA218" s="31">
        <f t="shared" si="89"/>
        <v>0.64705026423552336</v>
      </c>
      <c r="AB218" s="9">
        <v>2.8798047589993898E-2</v>
      </c>
      <c r="AC218" s="97">
        <f t="shared" si="73"/>
        <v>373</v>
      </c>
      <c r="AD218" s="31">
        <f t="shared" si="90"/>
        <v>0.53275313724962303</v>
      </c>
      <c r="AE218" s="9">
        <v>0.95975374437195626</v>
      </c>
      <c r="AF218" s="8">
        <f t="shared" si="91"/>
        <v>58</v>
      </c>
      <c r="AG218" s="31">
        <f t="shared" si="92"/>
        <v>-0.79462651632008297</v>
      </c>
      <c r="AH218" s="12">
        <v>3.4156666666666666</v>
      </c>
      <c r="AI218" s="97">
        <f t="shared" si="74"/>
        <v>130</v>
      </c>
      <c r="AJ218" s="31">
        <f t="shared" si="93"/>
        <v>-0.25187382588355356</v>
      </c>
      <c r="AK218" s="11">
        <v>105724.98465439018</v>
      </c>
      <c r="AL218" s="36"/>
    </row>
    <row r="219" spans="1:38" x14ac:dyDescent="0.3">
      <c r="A219" t="s">
        <v>471</v>
      </c>
      <c r="B219" s="3" t="s">
        <v>472</v>
      </c>
      <c r="C219" s="4" t="s">
        <v>32</v>
      </c>
      <c r="D219" s="5" t="s">
        <v>33</v>
      </c>
      <c r="E219" s="34">
        <f t="shared" si="94"/>
        <v>-0.73776523040020736</v>
      </c>
      <c r="F219" s="6">
        <f t="shared" si="75"/>
        <v>32.712084567541652</v>
      </c>
      <c r="G219" s="7">
        <f t="shared" si="76"/>
        <v>199</v>
      </c>
      <c r="H219" s="97">
        <f t="shared" si="77"/>
        <v>28</v>
      </c>
      <c r="I219" s="31">
        <f t="shared" si="78"/>
        <v>-1.2631876474974264</v>
      </c>
      <c r="J219" s="9">
        <v>-7.0609535304767657E-2</v>
      </c>
      <c r="K219" s="8">
        <f t="shared" si="79"/>
        <v>164</v>
      </c>
      <c r="L219" s="31">
        <f t="shared" si="80"/>
        <v>-0.27767577045774661</v>
      </c>
      <c r="M219" s="9">
        <v>6.051282051282051E-2</v>
      </c>
      <c r="N219" s="8">
        <f t="shared" si="81"/>
        <v>160</v>
      </c>
      <c r="O219" s="31">
        <f t="shared" si="82"/>
        <v>-0.19567593897762869</v>
      </c>
      <c r="P219" s="9">
        <v>6.9582504970178927E-2</v>
      </c>
      <c r="Q219" s="8">
        <f t="shared" si="83"/>
        <v>409</v>
      </c>
      <c r="R219" s="31">
        <f t="shared" si="84"/>
        <v>0.51183082356515197</v>
      </c>
      <c r="S219" s="10">
        <v>0</v>
      </c>
      <c r="T219" s="8">
        <f t="shared" si="85"/>
        <v>262</v>
      </c>
      <c r="U219" s="31">
        <f t="shared" si="86"/>
        <v>0.21027925647937631</v>
      </c>
      <c r="V219" s="16">
        <v>6.0697374085234609E-2</v>
      </c>
      <c r="W219" s="97">
        <f t="shared" si="72"/>
        <v>157</v>
      </c>
      <c r="X219" s="31">
        <f t="shared" si="87"/>
        <v>-0.63716223546948458</v>
      </c>
      <c r="Y219" s="11">
        <v>86901</v>
      </c>
      <c r="Z219" s="8">
        <f t="shared" si="88"/>
        <v>233</v>
      </c>
      <c r="AA219" s="31">
        <f t="shared" si="89"/>
        <v>5.9791690857763681E-2</v>
      </c>
      <c r="AB219" s="9">
        <v>3.5801181786583244E-2</v>
      </c>
      <c r="AC219" s="97">
        <f t="shared" si="73"/>
        <v>138</v>
      </c>
      <c r="AD219" s="31">
        <f t="shared" si="90"/>
        <v>-0.31711098494175155</v>
      </c>
      <c r="AE219" s="9">
        <v>0.91146366427840331</v>
      </c>
      <c r="AF219" s="8">
        <f t="shared" si="91"/>
        <v>348</v>
      </c>
      <c r="AG219" s="31">
        <f t="shared" si="92"/>
        <v>0.20682831252656969</v>
      </c>
      <c r="AH219" s="12">
        <v>2.2676666666666665</v>
      </c>
      <c r="AI219" s="97">
        <f t="shared" si="74"/>
        <v>369</v>
      </c>
      <c r="AJ219" s="31">
        <f t="shared" si="93"/>
        <v>-0.14483626222593501</v>
      </c>
      <c r="AK219" s="11">
        <v>201140.23354978356</v>
      </c>
      <c r="AL219" s="36"/>
    </row>
    <row r="220" spans="1:38" x14ac:dyDescent="0.3">
      <c r="A220" t="s">
        <v>473</v>
      </c>
      <c r="B220" s="3" t="s">
        <v>474</v>
      </c>
      <c r="C220" s="4" t="s">
        <v>295</v>
      </c>
      <c r="D220" s="5" t="s">
        <v>33</v>
      </c>
      <c r="E220" s="34">
        <f t="shared" si="94"/>
        <v>1.619595454105883</v>
      </c>
      <c r="F220" s="6">
        <f t="shared" si="75"/>
        <v>26.855827705214221</v>
      </c>
      <c r="G220" s="7">
        <f t="shared" si="76"/>
        <v>316</v>
      </c>
      <c r="H220" s="97">
        <f t="shared" si="77"/>
        <v>429</v>
      </c>
      <c r="I220" s="31">
        <f t="shared" si="78"/>
        <v>0.43556664584294663</v>
      </c>
      <c r="J220" s="9">
        <v>5.8578918821189596E-2</v>
      </c>
      <c r="K220" s="8">
        <f t="shared" si="79"/>
        <v>232</v>
      </c>
      <c r="L220" s="31">
        <f t="shared" si="80"/>
        <v>1.5541682215773346E-2</v>
      </c>
      <c r="M220" s="9">
        <v>5.0046339202965709E-2</v>
      </c>
      <c r="N220" s="8">
        <f t="shared" si="81"/>
        <v>341</v>
      </c>
      <c r="O220" s="31">
        <f t="shared" si="82"/>
        <v>0.47951634277429478</v>
      </c>
      <c r="P220" s="9">
        <v>2.7804878048780488E-2</v>
      </c>
      <c r="Q220" s="8">
        <f t="shared" si="83"/>
        <v>168</v>
      </c>
      <c r="R220" s="31">
        <f t="shared" si="84"/>
        <v>7.7392012973887564E-2</v>
      </c>
      <c r="S220" s="10">
        <v>0.85397096498719038</v>
      </c>
      <c r="T220" s="8">
        <f t="shared" si="85"/>
        <v>544</v>
      </c>
      <c r="U220" s="31">
        <f t="shared" si="86"/>
        <v>0.98218423199136207</v>
      </c>
      <c r="V220" s="16">
        <v>1.3813096862210095E-2</v>
      </c>
      <c r="W220" s="97">
        <f t="shared" si="72"/>
        <v>265</v>
      </c>
      <c r="X220" s="31">
        <f t="shared" si="87"/>
        <v>-0.27054494380894051</v>
      </c>
      <c r="Y220" s="11">
        <v>102917</v>
      </c>
      <c r="Z220" s="8">
        <f t="shared" si="88"/>
        <v>550</v>
      </c>
      <c r="AA220" s="31">
        <f t="shared" si="89"/>
        <v>1.1274960607372515</v>
      </c>
      <c r="AB220" s="9">
        <v>2.3068669527896997E-2</v>
      </c>
      <c r="AC220" s="97">
        <f t="shared" si="73"/>
        <v>104</v>
      </c>
      <c r="AD220" s="31">
        <f t="shared" si="90"/>
        <v>-0.57914860120108902</v>
      </c>
      <c r="AE220" s="9">
        <v>0.89657444005270093</v>
      </c>
      <c r="AF220" s="8">
        <f t="shared" si="91"/>
        <v>42</v>
      </c>
      <c r="AG220" s="31">
        <f t="shared" si="92"/>
        <v>-0.97287617081572675</v>
      </c>
      <c r="AH220" s="12">
        <v>3.6199999999999997</v>
      </c>
      <c r="AI220" s="97">
        <f t="shared" si="74"/>
        <v>100</v>
      </c>
      <c r="AJ220" s="31">
        <f t="shared" si="93"/>
        <v>-0.26743075468652666</v>
      </c>
      <c r="AK220" s="11">
        <v>91857.252775405635</v>
      </c>
      <c r="AL220" s="36"/>
    </row>
    <row r="221" spans="1:38" x14ac:dyDescent="0.3">
      <c r="A221" t="s">
        <v>475</v>
      </c>
      <c r="B221" s="3" t="s">
        <v>476</v>
      </c>
      <c r="C221" s="4" t="s">
        <v>101</v>
      </c>
      <c r="D221" s="5" t="s">
        <v>33</v>
      </c>
      <c r="E221" s="34">
        <f t="shared" si="94"/>
        <v>4.2937841483440256</v>
      </c>
      <c r="F221" s="6">
        <f t="shared" si="75"/>
        <v>20.212493066301391</v>
      </c>
      <c r="G221" s="7">
        <f t="shared" si="76"/>
        <v>473</v>
      </c>
      <c r="H221" s="97">
        <f t="shared" si="77"/>
        <v>519</v>
      </c>
      <c r="I221" s="31">
        <f t="shared" si="78"/>
        <v>1.0945583663020728</v>
      </c>
      <c r="J221" s="9">
        <v>0.1086945370607848</v>
      </c>
      <c r="K221" s="8">
        <f t="shared" si="79"/>
        <v>480</v>
      </c>
      <c r="L221" s="31">
        <f t="shared" si="80"/>
        <v>0.84578069741768802</v>
      </c>
      <c r="M221" s="9">
        <v>2.0410718757826195E-2</v>
      </c>
      <c r="N221" s="8">
        <f t="shared" si="81"/>
        <v>366</v>
      </c>
      <c r="O221" s="31">
        <f t="shared" si="82"/>
        <v>0.53948895764329607</v>
      </c>
      <c r="P221" s="9">
        <v>2.4094063222821895E-2</v>
      </c>
      <c r="Q221" s="8">
        <f t="shared" si="83"/>
        <v>305</v>
      </c>
      <c r="R221" s="31">
        <f t="shared" si="84"/>
        <v>0.35884058544100056</v>
      </c>
      <c r="S221" s="10">
        <v>0.30073100768020727</v>
      </c>
      <c r="T221" s="8">
        <f t="shared" si="85"/>
        <v>451</v>
      </c>
      <c r="U221" s="31">
        <f t="shared" si="86"/>
        <v>0.72515199071049119</v>
      </c>
      <c r="V221" s="16">
        <v>2.9424825297403416E-2</v>
      </c>
      <c r="W221" s="97">
        <f t="shared" si="72"/>
        <v>457</v>
      </c>
      <c r="X221" s="31">
        <f t="shared" si="87"/>
        <v>0.87172337981448667</v>
      </c>
      <c r="Y221" s="11">
        <v>152818</v>
      </c>
      <c r="Z221" s="8">
        <f t="shared" si="88"/>
        <v>461</v>
      </c>
      <c r="AA221" s="31">
        <f t="shared" si="89"/>
        <v>0.72412297794485325</v>
      </c>
      <c r="AB221" s="9">
        <v>2.7878945542837322E-2</v>
      </c>
      <c r="AC221" s="97">
        <f t="shared" si="73"/>
        <v>374</v>
      </c>
      <c r="AD221" s="31">
        <f t="shared" si="90"/>
        <v>0.53482618704193252</v>
      </c>
      <c r="AE221" s="9">
        <v>0.9598715370142088</v>
      </c>
      <c r="AF221" s="8">
        <f t="shared" si="91"/>
        <v>410</v>
      </c>
      <c r="AG221" s="31">
        <f t="shared" si="92"/>
        <v>0.38304248972780991</v>
      </c>
      <c r="AH221" s="12">
        <v>2.0656666666666665</v>
      </c>
      <c r="AI221" s="97">
        <f t="shared" si="74"/>
        <v>340</v>
      </c>
      <c r="AJ221" s="31">
        <f t="shared" si="93"/>
        <v>-0.16486127445570897</v>
      </c>
      <c r="AK221" s="11">
        <v>183289.57009345794</v>
      </c>
      <c r="AL221" s="36"/>
    </row>
    <row r="222" spans="1:38" x14ac:dyDescent="0.3">
      <c r="A222" t="s">
        <v>477</v>
      </c>
      <c r="B222" s="3" t="s">
        <v>478</v>
      </c>
      <c r="C222" s="4" t="s">
        <v>47</v>
      </c>
      <c r="D222" s="5" t="s">
        <v>44</v>
      </c>
      <c r="E222" s="34">
        <f t="shared" si="94"/>
        <v>3.755330624859631</v>
      </c>
      <c r="F222" s="6">
        <f t="shared" si="75"/>
        <v>21.550142481885224</v>
      </c>
      <c r="G222" s="7">
        <f t="shared" si="76"/>
        <v>429</v>
      </c>
      <c r="H222" s="97">
        <f t="shared" si="77"/>
        <v>93</v>
      </c>
      <c r="I222" s="31">
        <f t="shared" si="78"/>
        <v>-0.68142109538163265</v>
      </c>
      <c r="J222" s="9">
        <v>-2.6366808840635914E-2</v>
      </c>
      <c r="K222" s="8">
        <f t="shared" si="79"/>
        <v>414</v>
      </c>
      <c r="L222" s="31">
        <f t="shared" si="80"/>
        <v>0.62854506575644531</v>
      </c>
      <c r="M222" s="9">
        <v>2.8165007112375535E-2</v>
      </c>
      <c r="N222" s="8">
        <f t="shared" si="81"/>
        <v>262</v>
      </c>
      <c r="O222" s="31">
        <f t="shared" si="82"/>
        <v>0.24760276206093446</v>
      </c>
      <c r="P222" s="9">
        <v>4.2154566744730677E-2</v>
      </c>
      <c r="Q222" s="8">
        <f t="shared" si="83"/>
        <v>409</v>
      </c>
      <c r="R222" s="31">
        <f t="shared" si="84"/>
        <v>0.51183082356515197</v>
      </c>
      <c r="S222" s="10">
        <v>0</v>
      </c>
      <c r="T222" s="8">
        <f t="shared" si="85"/>
        <v>445</v>
      </c>
      <c r="U222" s="31">
        <f t="shared" si="86"/>
        <v>0.70168596830612184</v>
      </c>
      <c r="V222" s="16">
        <v>3.0850114075984526E-2</v>
      </c>
      <c r="W222" s="97">
        <f t="shared" si="72"/>
        <v>508</v>
      </c>
      <c r="X222" s="31">
        <f t="shared" si="87"/>
        <v>1.3978429996650077</v>
      </c>
      <c r="Y222" s="11">
        <v>175802</v>
      </c>
      <c r="Z222" s="8">
        <f t="shared" si="88"/>
        <v>332</v>
      </c>
      <c r="AA222" s="31">
        <f t="shared" si="89"/>
        <v>0.37576463052450426</v>
      </c>
      <c r="AB222" s="9">
        <v>3.2033163745995852E-2</v>
      </c>
      <c r="AC222" s="97">
        <f t="shared" si="73"/>
        <v>388</v>
      </c>
      <c r="AD222" s="31">
        <f t="shared" si="90"/>
        <v>0.57581952820582671</v>
      </c>
      <c r="AE222" s="9">
        <v>0.96220081727962636</v>
      </c>
      <c r="AF222" s="8">
        <f t="shared" si="91"/>
        <v>249</v>
      </c>
      <c r="AG222" s="31">
        <f t="shared" si="92"/>
        <v>-3.2776443271816759E-2</v>
      </c>
      <c r="AH222" s="12">
        <v>2.5423333333333336</v>
      </c>
      <c r="AI222" s="97">
        <f t="shared" si="74"/>
        <v>383</v>
      </c>
      <c r="AJ222" s="31">
        <f t="shared" si="93"/>
        <v>-0.135211876974661</v>
      </c>
      <c r="AK222" s="11">
        <v>209719.5872162485</v>
      </c>
      <c r="AL222" s="36"/>
    </row>
    <row r="223" spans="1:38" x14ac:dyDescent="0.3">
      <c r="A223" t="s">
        <v>479</v>
      </c>
      <c r="B223" s="3" t="s">
        <v>480</v>
      </c>
      <c r="C223" s="4" t="s">
        <v>115</v>
      </c>
      <c r="D223" s="5" t="s">
        <v>33</v>
      </c>
      <c r="E223" s="34">
        <f t="shared" si="94"/>
        <v>-4.5935036531801821</v>
      </c>
      <c r="F223" s="6">
        <f t="shared" si="75"/>
        <v>42.290675890521889</v>
      </c>
      <c r="G223" s="7">
        <f t="shared" si="76"/>
        <v>86</v>
      </c>
      <c r="H223" s="97">
        <f t="shared" si="77"/>
        <v>269</v>
      </c>
      <c r="I223" s="31">
        <f t="shared" si="78"/>
        <v>-9.1553687100659947E-2</v>
      </c>
      <c r="J223" s="9">
        <v>1.8491979104063638E-2</v>
      </c>
      <c r="K223" s="8">
        <f t="shared" si="79"/>
        <v>148</v>
      </c>
      <c r="L223" s="31">
        <f t="shared" si="80"/>
        <v>-0.3936766053178623</v>
      </c>
      <c r="M223" s="9">
        <v>6.4653503677893923E-2</v>
      </c>
      <c r="N223" s="8">
        <f t="shared" si="81"/>
        <v>131</v>
      </c>
      <c r="O223" s="31">
        <f t="shared" si="82"/>
        <v>-0.3688554375605087</v>
      </c>
      <c r="P223" s="9">
        <v>8.0298013245033106E-2</v>
      </c>
      <c r="Q223" s="8">
        <f t="shared" si="83"/>
        <v>145</v>
      </c>
      <c r="R223" s="31">
        <f t="shared" si="84"/>
        <v>-1.9272643624468351E-2</v>
      </c>
      <c r="S223" s="10">
        <v>1.0439834778266988</v>
      </c>
      <c r="T223" s="8">
        <f t="shared" si="85"/>
        <v>109</v>
      </c>
      <c r="U223" s="31">
        <f t="shared" si="86"/>
        <v>-0.54142661723124352</v>
      </c>
      <c r="V223" s="16">
        <v>0.10635479007720773</v>
      </c>
      <c r="W223" s="97">
        <f t="shared" si="72"/>
        <v>176</v>
      </c>
      <c r="X223" s="31">
        <f t="shared" si="87"/>
        <v>-0.57071056228700712</v>
      </c>
      <c r="Y223" s="11">
        <v>89804</v>
      </c>
      <c r="Z223" s="8">
        <f t="shared" si="88"/>
        <v>37</v>
      </c>
      <c r="AA223" s="31">
        <f t="shared" si="89"/>
        <v>-1.5440585016851069</v>
      </c>
      <c r="AB223" s="9">
        <v>5.492730210016155E-2</v>
      </c>
      <c r="AC223" s="97">
        <f t="shared" si="73"/>
        <v>56</v>
      </c>
      <c r="AD223" s="31">
        <f t="shared" si="90"/>
        <v>-1.2674384468387372</v>
      </c>
      <c r="AE223" s="9">
        <v>0.85746516257465166</v>
      </c>
      <c r="AF223" s="8">
        <f t="shared" si="91"/>
        <v>132</v>
      </c>
      <c r="AG223" s="31">
        <f t="shared" si="92"/>
        <v>-0.40410565826518918</v>
      </c>
      <c r="AH223" s="12">
        <v>2.968</v>
      </c>
      <c r="AI223" s="97">
        <f t="shared" si="74"/>
        <v>177</v>
      </c>
      <c r="AJ223" s="31">
        <f t="shared" si="93"/>
        <v>-0.2376298251287306</v>
      </c>
      <c r="AK223" s="11">
        <v>118422.3483727475</v>
      </c>
      <c r="AL223" s="36">
        <v>1</v>
      </c>
    </row>
    <row r="224" spans="1:38" x14ac:dyDescent="0.3">
      <c r="A224" t="s">
        <v>481</v>
      </c>
      <c r="B224" s="3" t="s">
        <v>482</v>
      </c>
      <c r="C224" s="4" t="s">
        <v>72</v>
      </c>
      <c r="D224" s="5" t="s">
        <v>37</v>
      </c>
      <c r="E224" s="34">
        <f t="shared" si="94"/>
        <v>-1.9044769941109623</v>
      </c>
      <c r="F224" s="6">
        <f t="shared" si="75"/>
        <v>35.610480140818467</v>
      </c>
      <c r="G224" s="7">
        <f t="shared" si="76"/>
        <v>149</v>
      </c>
      <c r="H224" s="97">
        <f t="shared" si="77"/>
        <v>459</v>
      </c>
      <c r="I224" s="31">
        <f t="shared" si="78"/>
        <v>0.57738642395993489</v>
      </c>
      <c r="J224" s="9">
        <v>6.9364161849710948E-2</v>
      </c>
      <c r="K224" s="8">
        <f t="shared" si="79"/>
        <v>204</v>
      </c>
      <c r="L224" s="31">
        <f t="shared" si="80"/>
        <v>-8.3213352496224427E-2</v>
      </c>
      <c r="M224" s="9">
        <v>5.3571428571428568E-2</v>
      </c>
      <c r="N224" s="8">
        <f t="shared" si="81"/>
        <v>94</v>
      </c>
      <c r="O224" s="31">
        <f t="shared" si="82"/>
        <v>-0.6339068952577821</v>
      </c>
      <c r="P224" s="9">
        <v>9.6698113207547176E-2</v>
      </c>
      <c r="Q224" s="8">
        <f t="shared" si="83"/>
        <v>74</v>
      </c>
      <c r="R224" s="31">
        <f t="shared" si="84"/>
        <v>-0.58812127849402773</v>
      </c>
      <c r="S224" s="10">
        <v>2.1621621621621618</v>
      </c>
      <c r="T224" s="8">
        <f t="shared" si="85"/>
        <v>378</v>
      </c>
      <c r="U224" s="31">
        <f t="shared" si="86"/>
        <v>0.55700839600667518</v>
      </c>
      <c r="V224" s="16">
        <v>3.9637599093997736E-2</v>
      </c>
      <c r="W224" s="97">
        <f t="shared" si="72"/>
        <v>48</v>
      </c>
      <c r="X224" s="31">
        <f t="shared" si="87"/>
        <v>-1.1516991661604006</v>
      </c>
      <c r="Y224" s="11">
        <v>64423</v>
      </c>
      <c r="Z224" s="8">
        <f t="shared" si="88"/>
        <v>179</v>
      </c>
      <c r="AA224" s="31">
        <f t="shared" si="89"/>
        <v>-0.13739097031633743</v>
      </c>
      <c r="AB224" s="9">
        <v>3.8152610441767071E-2</v>
      </c>
      <c r="AC224" s="97">
        <f t="shared" si="73"/>
        <v>372</v>
      </c>
      <c r="AD224" s="31">
        <f t="shared" si="90"/>
        <v>0.53255262446625384</v>
      </c>
      <c r="AE224" s="9">
        <v>0.95974235104669892</v>
      </c>
      <c r="AF224" s="8">
        <f t="shared" si="91"/>
        <v>5</v>
      </c>
      <c r="AG224" s="31">
        <f t="shared" si="92"/>
        <v>-2.1095448485049162</v>
      </c>
      <c r="AH224" s="12">
        <v>4.9230000000000009</v>
      </c>
      <c r="AI224" s="97">
        <f t="shared" si="74"/>
        <v>12</v>
      </c>
      <c r="AJ224" s="31">
        <f t="shared" si="93"/>
        <v>-0.31630704038016894</v>
      </c>
      <c r="AK224" s="11">
        <v>48288.034594594596</v>
      </c>
      <c r="AL224" s="36"/>
    </row>
    <row r="225" spans="1:38" x14ac:dyDescent="0.3">
      <c r="A225" t="s">
        <v>483</v>
      </c>
      <c r="B225" s="3" t="s">
        <v>484</v>
      </c>
      <c r="C225" s="4" t="s">
        <v>94</v>
      </c>
      <c r="D225" s="5" t="s">
        <v>44</v>
      </c>
      <c r="E225" s="34">
        <f t="shared" si="94"/>
        <v>3.7696291616382922</v>
      </c>
      <c r="F225" s="6">
        <f t="shared" si="75"/>
        <v>21.514621441476926</v>
      </c>
      <c r="G225" s="7">
        <f t="shared" si="76"/>
        <v>430</v>
      </c>
      <c r="H225" s="97">
        <f t="shared" si="77"/>
        <v>528</v>
      </c>
      <c r="I225" s="31">
        <f t="shared" si="78"/>
        <v>1.2545288663259868</v>
      </c>
      <c r="J225" s="9">
        <v>0.12086012315223083</v>
      </c>
      <c r="K225" s="8">
        <f t="shared" si="79"/>
        <v>116</v>
      </c>
      <c r="L225" s="31">
        <f t="shared" si="80"/>
        <v>-0.5807637795478271</v>
      </c>
      <c r="M225" s="9">
        <v>7.1331634172983355E-2</v>
      </c>
      <c r="N225" s="8">
        <f t="shared" si="81"/>
        <v>212</v>
      </c>
      <c r="O225" s="31">
        <f t="shared" si="82"/>
        <v>6.338848893334996E-2</v>
      </c>
      <c r="P225" s="9">
        <v>5.3552853402202373E-2</v>
      </c>
      <c r="Q225" s="8">
        <f t="shared" si="83"/>
        <v>202</v>
      </c>
      <c r="R225" s="31">
        <f t="shared" si="84"/>
        <v>0.19444346936718407</v>
      </c>
      <c r="S225" s="10">
        <v>0.62388437342945768</v>
      </c>
      <c r="T225" s="8">
        <f t="shared" si="85"/>
        <v>180</v>
      </c>
      <c r="U225" s="31">
        <f t="shared" si="86"/>
        <v>-9.236176674564657E-2</v>
      </c>
      <c r="V225" s="16">
        <v>7.9079307201458518E-2</v>
      </c>
      <c r="W225" s="97">
        <f t="shared" si="72"/>
        <v>496</v>
      </c>
      <c r="X225" s="31">
        <f t="shared" si="87"/>
        <v>1.2223858605180253</v>
      </c>
      <c r="Y225" s="11">
        <v>168137</v>
      </c>
      <c r="Z225" s="8">
        <f t="shared" si="88"/>
        <v>560</v>
      </c>
      <c r="AA225" s="31">
        <f t="shared" si="89"/>
        <v>1.3853087639466533</v>
      </c>
      <c r="AB225" s="9">
        <v>1.9994219805049788E-2</v>
      </c>
      <c r="AC225" s="97">
        <f t="shared" si="73"/>
        <v>370</v>
      </c>
      <c r="AD225" s="31">
        <f t="shared" si="90"/>
        <v>0.52453098505381868</v>
      </c>
      <c r="AE225" s="9">
        <v>0.95928655393796902</v>
      </c>
      <c r="AF225" s="8">
        <f t="shared" si="91"/>
        <v>533</v>
      </c>
      <c r="AG225" s="31">
        <f t="shared" si="92"/>
        <v>1.2338719987885838</v>
      </c>
      <c r="AH225" s="12">
        <v>1.0903333333333334</v>
      </c>
      <c r="AI225" s="97">
        <f t="shared" si="74"/>
        <v>485</v>
      </c>
      <c r="AJ225" s="31">
        <f t="shared" si="93"/>
        <v>-1.9903643307112182E-2</v>
      </c>
      <c r="AK225" s="11">
        <v>312507.4631648268</v>
      </c>
      <c r="AL225" s="36">
        <v>1</v>
      </c>
    </row>
    <row r="226" spans="1:38" x14ac:dyDescent="0.3">
      <c r="A226" t="s">
        <v>485</v>
      </c>
      <c r="B226" s="3" t="s">
        <v>486</v>
      </c>
      <c r="C226" s="4" t="s">
        <v>47</v>
      </c>
      <c r="D226" s="5" t="s">
        <v>44</v>
      </c>
      <c r="E226" s="34">
        <f t="shared" si="94"/>
        <v>7.6047219117429137</v>
      </c>
      <c r="F226" s="6">
        <f t="shared" si="75"/>
        <v>11.987318987050863</v>
      </c>
      <c r="G226" s="7">
        <f t="shared" si="76"/>
        <v>559</v>
      </c>
      <c r="H226" s="97">
        <f t="shared" si="77"/>
        <v>293</v>
      </c>
      <c r="I226" s="31">
        <f t="shared" si="78"/>
        <v>-1.5241594281799095E-2</v>
      </c>
      <c r="J226" s="9">
        <v>2.4295432458697697E-2</v>
      </c>
      <c r="K226" s="8">
        <f t="shared" si="79"/>
        <v>96</v>
      </c>
      <c r="L226" s="31">
        <f t="shared" si="80"/>
        <v>-0.75397374858497279</v>
      </c>
      <c r="M226" s="9">
        <v>7.7514413837283788E-2</v>
      </c>
      <c r="N226" s="8">
        <f t="shared" si="81"/>
        <v>520</v>
      </c>
      <c r="O226" s="31">
        <f t="shared" si="82"/>
        <v>0.8830060037968257</v>
      </c>
      <c r="P226" s="9">
        <v>2.8388928317955998E-3</v>
      </c>
      <c r="Q226" s="8">
        <f t="shared" si="83"/>
        <v>409</v>
      </c>
      <c r="R226" s="31">
        <f t="shared" si="84"/>
        <v>0.51183082356515197</v>
      </c>
      <c r="S226" s="10">
        <v>0</v>
      </c>
      <c r="T226" s="8">
        <f t="shared" si="85"/>
        <v>561</v>
      </c>
      <c r="U226" s="31">
        <f t="shared" si="86"/>
        <v>1.1979381190411564</v>
      </c>
      <c r="V226" s="16">
        <v>7.0854983467170528E-4</v>
      </c>
      <c r="W226" s="97">
        <f t="shared" si="72"/>
        <v>559</v>
      </c>
      <c r="X226" s="31">
        <f t="shared" si="87"/>
        <v>3.0962864191598287</v>
      </c>
      <c r="Y226" s="11">
        <v>250000</v>
      </c>
      <c r="Z226" s="8">
        <f t="shared" si="88"/>
        <v>541</v>
      </c>
      <c r="AA226" s="31">
        <f t="shared" si="89"/>
        <v>1.0552636262552966</v>
      </c>
      <c r="AB226" s="9">
        <v>2.3930050621260929E-2</v>
      </c>
      <c r="AC226" s="97">
        <f t="shared" si="73"/>
        <v>509</v>
      </c>
      <c r="AD226" s="31">
        <f t="shared" si="90"/>
        <v>0.91165706397369795</v>
      </c>
      <c r="AE226" s="9">
        <v>0.98128342245989308</v>
      </c>
      <c r="AF226" s="8">
        <f t="shared" si="91"/>
        <v>455</v>
      </c>
      <c r="AG226" s="31">
        <f t="shared" si="92"/>
        <v>0.5394834589262707</v>
      </c>
      <c r="AH226" s="12">
        <v>1.8863333333333332</v>
      </c>
      <c r="AI226" s="97">
        <f t="shared" si="74"/>
        <v>501</v>
      </c>
      <c r="AJ226" s="31">
        <f t="shared" si="93"/>
        <v>2.4691307744325264E-2</v>
      </c>
      <c r="AK226" s="11">
        <v>352260.2210626186</v>
      </c>
      <c r="AL226" s="36"/>
    </row>
    <row r="227" spans="1:38" x14ac:dyDescent="0.3">
      <c r="A227" t="s">
        <v>487</v>
      </c>
      <c r="B227" s="3" t="s">
        <v>488</v>
      </c>
      <c r="C227" s="4" t="s">
        <v>40</v>
      </c>
      <c r="D227" s="5" t="s">
        <v>33</v>
      </c>
      <c r="E227" s="34">
        <f t="shared" si="94"/>
        <v>3.1632436296816353</v>
      </c>
      <c r="F227" s="6">
        <f t="shared" si="75"/>
        <v>23.021030475986329</v>
      </c>
      <c r="G227" s="7">
        <f t="shared" si="76"/>
        <v>400</v>
      </c>
      <c r="H227" s="97">
        <f t="shared" si="77"/>
        <v>170</v>
      </c>
      <c r="I227" s="31">
        <f t="shared" si="78"/>
        <v>-0.39491604739645159</v>
      </c>
      <c r="J227" s="9">
        <v>-4.5784051888592137E-3</v>
      </c>
      <c r="K227" s="8">
        <f t="shared" si="79"/>
        <v>472</v>
      </c>
      <c r="L227" s="31">
        <f t="shared" si="80"/>
        <v>0.82612721664619992</v>
      </c>
      <c r="M227" s="9">
        <v>2.1112255406797117E-2</v>
      </c>
      <c r="N227" s="8">
        <f t="shared" si="81"/>
        <v>382</v>
      </c>
      <c r="O227" s="31">
        <f t="shared" si="82"/>
        <v>0.56331741306847205</v>
      </c>
      <c r="P227" s="9">
        <v>2.2619673855865333E-2</v>
      </c>
      <c r="Q227" s="8">
        <f t="shared" si="83"/>
        <v>409</v>
      </c>
      <c r="R227" s="31">
        <f t="shared" si="84"/>
        <v>0.51183082356515197</v>
      </c>
      <c r="S227" s="10">
        <v>0</v>
      </c>
      <c r="T227" s="8">
        <f t="shared" si="85"/>
        <v>398</v>
      </c>
      <c r="U227" s="31">
        <f t="shared" si="86"/>
        <v>0.59782836079261714</v>
      </c>
      <c r="V227" s="16">
        <v>3.7158259530227188E-2</v>
      </c>
      <c r="W227" s="97">
        <f t="shared" si="72"/>
        <v>386</v>
      </c>
      <c r="X227" s="31">
        <f t="shared" si="87"/>
        <v>0.23582001053814339</v>
      </c>
      <c r="Y227" s="11">
        <v>125038</v>
      </c>
      <c r="Z227" s="8">
        <f t="shared" si="88"/>
        <v>377</v>
      </c>
      <c r="AA227" s="31">
        <f t="shared" si="89"/>
        <v>0.4780557837825567</v>
      </c>
      <c r="AB227" s="9">
        <v>3.0813328556073091E-2</v>
      </c>
      <c r="AC227" s="97">
        <f t="shared" si="73"/>
        <v>437</v>
      </c>
      <c r="AD227" s="31">
        <f t="shared" si="90"/>
        <v>0.71941611812212503</v>
      </c>
      <c r="AE227" s="9">
        <v>0.97036011080332407</v>
      </c>
      <c r="AF227" s="8">
        <f t="shared" si="91"/>
        <v>264</v>
      </c>
      <c r="AG227" s="31">
        <f t="shared" si="92"/>
        <v>-5.7336735033094669E-3</v>
      </c>
      <c r="AH227" s="12">
        <v>2.5113333333333334</v>
      </c>
      <c r="AI227" s="97">
        <f t="shared" si="74"/>
        <v>280</v>
      </c>
      <c r="AJ227" s="31">
        <f t="shared" si="93"/>
        <v>-0.19757701649616149</v>
      </c>
      <c r="AK227" s="11">
        <v>154126.15714833268</v>
      </c>
      <c r="AL227" s="36"/>
    </row>
    <row r="228" spans="1:38" x14ac:dyDescent="0.3">
      <c r="A228" t="s">
        <v>489</v>
      </c>
      <c r="B228" s="3" t="s">
        <v>490</v>
      </c>
      <c r="C228" s="4" t="s">
        <v>32</v>
      </c>
      <c r="D228" s="5" t="s">
        <v>33</v>
      </c>
      <c r="E228" s="34">
        <f t="shared" si="94"/>
        <v>4.5460968585322217</v>
      </c>
      <c r="F228" s="6">
        <f t="shared" si="75"/>
        <v>19.585686973282307</v>
      </c>
      <c r="G228" s="7">
        <f t="shared" si="76"/>
        <v>483</v>
      </c>
      <c r="H228" s="97">
        <f t="shared" si="77"/>
        <v>370</v>
      </c>
      <c r="I228" s="31">
        <f t="shared" si="78"/>
        <v>0.22767367775849198</v>
      </c>
      <c r="J228" s="9">
        <v>4.2768880091176298E-2</v>
      </c>
      <c r="K228" s="8">
        <f t="shared" si="79"/>
        <v>475</v>
      </c>
      <c r="L228" s="31">
        <f t="shared" si="80"/>
        <v>0.83190758922694352</v>
      </c>
      <c r="M228" s="9">
        <v>2.0905923344947737E-2</v>
      </c>
      <c r="N228" s="8">
        <f t="shared" si="81"/>
        <v>416</v>
      </c>
      <c r="O228" s="31">
        <f t="shared" si="82"/>
        <v>0.64654305455332894</v>
      </c>
      <c r="P228" s="9">
        <v>1.7470074409576188E-2</v>
      </c>
      <c r="Q228" s="8">
        <f t="shared" si="83"/>
        <v>335</v>
      </c>
      <c r="R228" s="31">
        <f t="shared" si="84"/>
        <v>0.39477425494978824</v>
      </c>
      <c r="S228" s="10">
        <v>0.23009664058904739</v>
      </c>
      <c r="T228" s="8">
        <f t="shared" si="85"/>
        <v>358</v>
      </c>
      <c r="U228" s="31">
        <f t="shared" si="86"/>
        <v>0.50303376995388838</v>
      </c>
      <c r="V228" s="16">
        <v>4.2915931804820694E-2</v>
      </c>
      <c r="W228" s="97">
        <f t="shared" si="72"/>
        <v>499</v>
      </c>
      <c r="X228" s="31">
        <f t="shared" si="87"/>
        <v>1.2476800730108388</v>
      </c>
      <c r="Y228" s="11">
        <v>169242</v>
      </c>
      <c r="Z228" s="8">
        <f t="shared" si="88"/>
        <v>428</v>
      </c>
      <c r="AA228" s="31">
        <f t="shared" si="89"/>
        <v>0.6207018438157853</v>
      </c>
      <c r="AB228" s="9">
        <v>2.9112255900323469E-2</v>
      </c>
      <c r="AC228" s="97">
        <f t="shared" si="73"/>
        <v>448</v>
      </c>
      <c r="AD228" s="31">
        <f t="shared" si="90"/>
        <v>0.74579464844177823</v>
      </c>
      <c r="AE228" s="9">
        <v>0.97185896374772385</v>
      </c>
      <c r="AF228" s="8">
        <f t="shared" si="91"/>
        <v>453</v>
      </c>
      <c r="AG228" s="31">
        <f t="shared" si="92"/>
        <v>0.53483093939620496</v>
      </c>
      <c r="AH228" s="12">
        <v>1.8916666666666666</v>
      </c>
      <c r="AI228" s="97">
        <f t="shared" si="74"/>
        <v>462</v>
      </c>
      <c r="AJ228" s="31">
        <f t="shared" si="93"/>
        <v>-4.4135351154383287E-2</v>
      </c>
      <c r="AK228" s="11">
        <v>290906.87402208929</v>
      </c>
      <c r="AL228" s="36"/>
    </row>
    <row r="229" spans="1:38" x14ac:dyDescent="0.3">
      <c r="A229" t="s">
        <v>491</v>
      </c>
      <c r="B229" s="3" t="s">
        <v>492</v>
      </c>
      <c r="C229" s="4" t="s">
        <v>61</v>
      </c>
      <c r="D229" s="5" t="s">
        <v>44</v>
      </c>
      <c r="E229" s="34">
        <f t="shared" si="94"/>
        <v>1.2924917226375938</v>
      </c>
      <c r="F229" s="6">
        <f t="shared" si="75"/>
        <v>27.668432871956206</v>
      </c>
      <c r="G229" s="7">
        <f t="shared" si="76"/>
        <v>298</v>
      </c>
      <c r="H229" s="97">
        <f t="shared" si="77"/>
        <v>100</v>
      </c>
      <c r="I229" s="31">
        <f t="shared" si="78"/>
        <v>-0.66638131510213761</v>
      </c>
      <c r="J229" s="9">
        <v>-2.5223049574025658E-2</v>
      </c>
      <c r="K229" s="8">
        <f t="shared" si="79"/>
        <v>199</v>
      </c>
      <c r="L229" s="31">
        <f t="shared" si="80"/>
        <v>-0.10477654710004627</v>
      </c>
      <c r="M229" s="9">
        <v>5.4341133004926108E-2</v>
      </c>
      <c r="N229" s="8">
        <f t="shared" si="81"/>
        <v>333</v>
      </c>
      <c r="O229" s="31">
        <f t="shared" si="82"/>
        <v>0.44875678176631395</v>
      </c>
      <c r="P229" s="9">
        <v>2.9708130646282142E-2</v>
      </c>
      <c r="Q229" s="8">
        <f t="shared" si="83"/>
        <v>409</v>
      </c>
      <c r="R229" s="31">
        <f t="shared" si="84"/>
        <v>0.51183082356515197</v>
      </c>
      <c r="S229" s="10">
        <v>0</v>
      </c>
      <c r="T229" s="8">
        <f t="shared" si="85"/>
        <v>353</v>
      </c>
      <c r="U229" s="31">
        <f t="shared" si="86"/>
        <v>0.48735579708902566</v>
      </c>
      <c r="V229" s="16">
        <v>4.3868186874304785E-2</v>
      </c>
      <c r="W229" s="97">
        <f t="shared" si="72"/>
        <v>292</v>
      </c>
      <c r="X229" s="31">
        <f t="shared" si="87"/>
        <v>-0.16174549405478431</v>
      </c>
      <c r="Y229" s="11">
        <v>107670</v>
      </c>
      <c r="Z229" s="8">
        <f t="shared" si="88"/>
        <v>152</v>
      </c>
      <c r="AA229" s="31">
        <f t="shared" si="89"/>
        <v>-0.27796345182032872</v>
      </c>
      <c r="AB229" s="9">
        <v>3.9828955406230909E-2</v>
      </c>
      <c r="AC229" s="97">
        <f t="shared" si="73"/>
        <v>377</v>
      </c>
      <c r="AD229" s="31">
        <f t="shared" si="90"/>
        <v>0.54976873857118347</v>
      </c>
      <c r="AE229" s="9">
        <v>0.96072058686971862</v>
      </c>
      <c r="AF229" s="8">
        <f t="shared" si="91"/>
        <v>232</v>
      </c>
      <c r="AG229" s="31">
        <f t="shared" si="92"/>
        <v>-7.7556943748699703E-2</v>
      </c>
      <c r="AH229" s="12">
        <v>2.593666666666667</v>
      </c>
      <c r="AI229" s="97">
        <f t="shared" si="74"/>
        <v>232</v>
      </c>
      <c r="AJ229" s="31">
        <f t="shared" si="93"/>
        <v>-0.21333108396499006</v>
      </c>
      <c r="AK229" s="11">
        <v>140082.69224416764</v>
      </c>
      <c r="AL229" s="36"/>
    </row>
    <row r="230" spans="1:38" x14ac:dyDescent="0.3">
      <c r="A230" t="s">
        <v>493</v>
      </c>
      <c r="B230" s="3" t="s">
        <v>494</v>
      </c>
      <c r="C230" s="4" t="s">
        <v>43</v>
      </c>
      <c r="D230" s="5" t="s">
        <v>44</v>
      </c>
      <c r="E230" s="34">
        <f t="shared" si="94"/>
        <v>0.45150088681591655</v>
      </c>
      <c r="F230" s="6">
        <f t="shared" si="75"/>
        <v>29.757658498651967</v>
      </c>
      <c r="G230" s="7">
        <f t="shared" si="76"/>
        <v>253</v>
      </c>
      <c r="H230" s="97">
        <f t="shared" si="77"/>
        <v>72</v>
      </c>
      <c r="I230" s="31">
        <f t="shared" si="78"/>
        <v>-0.78909078235762231</v>
      </c>
      <c r="J230" s="9">
        <v>-3.4554973821989576E-2</v>
      </c>
      <c r="K230" s="8">
        <f t="shared" si="79"/>
        <v>111</v>
      </c>
      <c r="L230" s="31">
        <f t="shared" si="80"/>
        <v>-0.65519391613295286</v>
      </c>
      <c r="M230" s="9">
        <v>7.3988439306358386E-2</v>
      </c>
      <c r="N230" s="8">
        <f t="shared" si="81"/>
        <v>412</v>
      </c>
      <c r="O230" s="31">
        <f t="shared" si="82"/>
        <v>0.64211631311432216</v>
      </c>
      <c r="P230" s="9">
        <v>1.7743979721166033E-2</v>
      </c>
      <c r="Q230" s="8">
        <f t="shared" si="83"/>
        <v>99</v>
      </c>
      <c r="R230" s="31">
        <f t="shared" si="84"/>
        <v>-0.3158175178703751</v>
      </c>
      <c r="S230" s="10">
        <v>1.6268980477223427</v>
      </c>
      <c r="T230" s="8">
        <f t="shared" si="85"/>
        <v>241</v>
      </c>
      <c r="U230" s="31">
        <f t="shared" si="86"/>
        <v>0.14684508416800796</v>
      </c>
      <c r="V230" s="16">
        <v>6.4550264550264552E-2</v>
      </c>
      <c r="W230" s="97">
        <f t="shared" si="72"/>
        <v>270</v>
      </c>
      <c r="X230" s="31">
        <f t="shared" si="87"/>
        <v>-0.24554831028663071</v>
      </c>
      <c r="Y230" s="11">
        <v>104009</v>
      </c>
      <c r="Z230" s="8">
        <f t="shared" si="88"/>
        <v>337</v>
      </c>
      <c r="AA230" s="31">
        <f t="shared" si="89"/>
        <v>0.38568235382739913</v>
      </c>
      <c r="AB230" s="9">
        <v>3.1914893617021274E-2</v>
      </c>
      <c r="AC230" s="97">
        <f t="shared" si="73"/>
        <v>279</v>
      </c>
      <c r="AD230" s="31">
        <f t="shared" si="90"/>
        <v>0.24921097676943693</v>
      </c>
      <c r="AE230" s="9">
        <v>0.94364261168384878</v>
      </c>
      <c r="AF230" s="8">
        <f t="shared" si="91"/>
        <v>259</v>
      </c>
      <c r="AG230" s="31">
        <f t="shared" si="92"/>
        <v>-1.0967757974633634E-2</v>
      </c>
      <c r="AH230" s="12">
        <v>2.5173333333333336</v>
      </c>
      <c r="AI230" s="97">
        <f t="shared" si="74"/>
        <v>297</v>
      </c>
      <c r="AJ230" s="31">
        <f t="shared" si="93"/>
        <v>-0.18869959515976636</v>
      </c>
      <c r="AK230" s="11">
        <v>162039.65347071583</v>
      </c>
      <c r="AL230" s="36"/>
    </row>
    <row r="231" spans="1:38" x14ac:dyDescent="0.3">
      <c r="A231" t="s">
        <v>495</v>
      </c>
      <c r="B231" s="3" t="s">
        <v>496</v>
      </c>
      <c r="C231" s="4" t="s">
        <v>295</v>
      </c>
      <c r="D231" s="5" t="s">
        <v>33</v>
      </c>
      <c r="E231" s="34">
        <f t="shared" si="94"/>
        <v>3.7318915889069872</v>
      </c>
      <c r="F231" s="6">
        <f t="shared" si="75"/>
        <v>21.608370743706246</v>
      </c>
      <c r="G231" s="7">
        <f t="shared" si="76"/>
        <v>426</v>
      </c>
      <c r="H231" s="97">
        <f t="shared" si="77"/>
        <v>119</v>
      </c>
      <c r="I231" s="31">
        <f t="shared" si="78"/>
        <v>-0.59321148328829965</v>
      </c>
      <c r="J231" s="9">
        <v>-1.9658561821003673E-2</v>
      </c>
      <c r="K231" s="8">
        <f t="shared" si="79"/>
        <v>134</v>
      </c>
      <c r="L231" s="31">
        <f t="shared" si="80"/>
        <v>-0.45238377343661151</v>
      </c>
      <c r="M231" s="9">
        <v>6.6749072929542644E-2</v>
      </c>
      <c r="N231" s="8">
        <f t="shared" si="81"/>
        <v>431</v>
      </c>
      <c r="O231" s="31">
        <f t="shared" si="82"/>
        <v>0.67201425831466877</v>
      </c>
      <c r="P231" s="9">
        <v>1.5894039735099338E-2</v>
      </c>
      <c r="Q231" s="8">
        <f t="shared" si="83"/>
        <v>143</v>
      </c>
      <c r="R231" s="31">
        <f t="shared" si="84"/>
        <v>-2.5085110157666669E-2</v>
      </c>
      <c r="S231" s="10">
        <v>1.0554089709762533</v>
      </c>
      <c r="T231" s="8">
        <f t="shared" si="85"/>
        <v>510</v>
      </c>
      <c r="U231" s="31">
        <f t="shared" si="86"/>
        <v>0.83972648181259646</v>
      </c>
      <c r="V231" s="16">
        <v>2.2465753424657533E-2</v>
      </c>
      <c r="W231" s="97">
        <f t="shared" si="72"/>
        <v>421</v>
      </c>
      <c r="X231" s="31">
        <f t="shared" si="87"/>
        <v>0.51279736000696108</v>
      </c>
      <c r="Y231" s="11">
        <v>137138</v>
      </c>
      <c r="Z231" s="8">
        <f t="shared" si="88"/>
        <v>549</v>
      </c>
      <c r="AA231" s="31">
        <f t="shared" si="89"/>
        <v>1.1178310680718637</v>
      </c>
      <c r="AB231" s="9">
        <v>2.3183925811437404E-2</v>
      </c>
      <c r="AC231" s="97">
        <f t="shared" si="73"/>
        <v>520</v>
      </c>
      <c r="AD231" s="31">
        <f t="shared" si="90"/>
        <v>0.96302525889923174</v>
      </c>
      <c r="AE231" s="9">
        <v>0.98420221169036337</v>
      </c>
      <c r="AF231" s="8">
        <f t="shared" si="91"/>
        <v>184</v>
      </c>
      <c r="AG231" s="31">
        <f t="shared" si="92"/>
        <v>-0.19794088658915088</v>
      </c>
      <c r="AH231" s="12">
        <v>2.7316666666666669</v>
      </c>
      <c r="AI231" s="97">
        <f t="shared" si="74"/>
        <v>363</v>
      </c>
      <c r="AJ231" s="31">
        <f t="shared" si="93"/>
        <v>-0.15013476884861118</v>
      </c>
      <c r="AK231" s="11">
        <v>196417.04749340369</v>
      </c>
      <c r="AL231" s="36"/>
    </row>
    <row r="232" spans="1:38" x14ac:dyDescent="0.3">
      <c r="A232" t="s">
        <v>497</v>
      </c>
      <c r="B232" s="3" t="s">
        <v>498</v>
      </c>
      <c r="C232" s="4" t="s">
        <v>162</v>
      </c>
      <c r="D232" s="5" t="s">
        <v>37</v>
      </c>
      <c r="E232" s="34">
        <f t="shared" si="94"/>
        <v>-0.28518586727142159</v>
      </c>
      <c r="F232" s="6">
        <f t="shared" si="75"/>
        <v>31.587767436739057</v>
      </c>
      <c r="G232" s="7">
        <f t="shared" si="76"/>
        <v>214</v>
      </c>
      <c r="H232" s="97">
        <f t="shared" si="77"/>
        <v>54</v>
      </c>
      <c r="I232" s="31">
        <f t="shared" si="78"/>
        <v>-0.92452867509140657</v>
      </c>
      <c r="J232" s="9">
        <v>-4.4854881266490731E-2</v>
      </c>
      <c r="K232" s="8">
        <f t="shared" si="79"/>
        <v>81</v>
      </c>
      <c r="L232" s="31">
        <f t="shared" si="80"/>
        <v>-0.88754511786727353</v>
      </c>
      <c r="M232" s="9">
        <v>8.2282282282282279E-2</v>
      </c>
      <c r="N232" s="8">
        <f t="shared" si="81"/>
        <v>388</v>
      </c>
      <c r="O232" s="31">
        <f t="shared" si="82"/>
        <v>0.57984771866860629</v>
      </c>
      <c r="P232" s="9">
        <v>2.1596858638743454E-2</v>
      </c>
      <c r="Q232" s="8">
        <f t="shared" si="83"/>
        <v>409</v>
      </c>
      <c r="R232" s="31">
        <f t="shared" si="84"/>
        <v>0.51183082356515197</v>
      </c>
      <c r="S232" s="10">
        <v>0</v>
      </c>
      <c r="T232" s="8">
        <f t="shared" si="85"/>
        <v>257</v>
      </c>
      <c r="U232" s="31">
        <f t="shared" si="86"/>
        <v>0.19858520145822192</v>
      </c>
      <c r="V232" s="16">
        <v>6.1407652338214457E-2</v>
      </c>
      <c r="W232" s="97">
        <f t="shared" si="72"/>
        <v>179</v>
      </c>
      <c r="X232" s="31">
        <f t="shared" si="87"/>
        <v>-0.56448429459646843</v>
      </c>
      <c r="Y232" s="11">
        <v>90076</v>
      </c>
      <c r="Z232" s="8">
        <f t="shared" si="88"/>
        <v>251</v>
      </c>
      <c r="AA232" s="31">
        <f t="shared" si="89"/>
        <v>0.12644550629348902</v>
      </c>
      <c r="AB232" s="9">
        <v>3.5006326444538167E-2</v>
      </c>
      <c r="AC232" s="97">
        <f t="shared" si="73"/>
        <v>116</v>
      </c>
      <c r="AD232" s="31">
        <f t="shared" si="90"/>
        <v>-0.50727966161603344</v>
      </c>
      <c r="AE232" s="9">
        <v>0.90065810090880605</v>
      </c>
      <c r="AF232" s="8">
        <f t="shared" si="91"/>
        <v>126</v>
      </c>
      <c r="AG232" s="31">
        <f t="shared" si="92"/>
        <v>-0.43551016509313301</v>
      </c>
      <c r="AH232" s="12">
        <v>3.004</v>
      </c>
      <c r="AI232" s="97">
        <f t="shared" si="74"/>
        <v>84</v>
      </c>
      <c r="AJ232" s="31">
        <f t="shared" si="93"/>
        <v>-0.27294068612574263</v>
      </c>
      <c r="AK232" s="11">
        <v>86945.598756906082</v>
      </c>
      <c r="AL232" s="36"/>
    </row>
    <row r="233" spans="1:38" x14ac:dyDescent="0.3">
      <c r="A233" t="s">
        <v>499</v>
      </c>
      <c r="B233" s="3" t="s">
        <v>498</v>
      </c>
      <c r="C233" s="4" t="s">
        <v>295</v>
      </c>
      <c r="D233" s="5" t="s">
        <v>33</v>
      </c>
      <c r="E233" s="34">
        <f t="shared" si="94"/>
        <v>4.7501864483309708</v>
      </c>
      <c r="F233" s="6">
        <f t="shared" si="75"/>
        <v>19.078678831234274</v>
      </c>
      <c r="G233" s="7">
        <f t="shared" si="76"/>
        <v>494</v>
      </c>
      <c r="H233" s="97">
        <f t="shared" si="77"/>
        <v>51</v>
      </c>
      <c r="I233" s="31">
        <f t="shared" si="78"/>
        <v>-0.93788419154626657</v>
      </c>
      <c r="J233" s="9">
        <v>-4.5870554063681679E-2</v>
      </c>
      <c r="K233" s="8">
        <f t="shared" si="79"/>
        <v>173</v>
      </c>
      <c r="L233" s="31">
        <f t="shared" si="80"/>
        <v>-0.21321109794634957</v>
      </c>
      <c r="M233" s="9">
        <v>5.8211735485873953E-2</v>
      </c>
      <c r="N233" s="8">
        <f t="shared" si="81"/>
        <v>371</v>
      </c>
      <c r="O233" s="31">
        <f t="shared" si="82"/>
        <v>0.54395847891632287</v>
      </c>
      <c r="P233" s="9">
        <v>2.3817510902381753E-2</v>
      </c>
      <c r="Q233" s="8">
        <f t="shared" si="83"/>
        <v>409</v>
      </c>
      <c r="R233" s="31">
        <f t="shared" si="84"/>
        <v>0.51183082356515197</v>
      </c>
      <c r="S233" s="10">
        <v>0</v>
      </c>
      <c r="T233" s="8">
        <f t="shared" si="85"/>
        <v>473</v>
      </c>
      <c r="U233" s="31">
        <f t="shared" si="86"/>
        <v>0.77302766471225759</v>
      </c>
      <c r="V233" s="16">
        <v>2.6516933207902164E-2</v>
      </c>
      <c r="W233" s="97">
        <f t="shared" si="72"/>
        <v>515</v>
      </c>
      <c r="X233" s="31">
        <f t="shared" si="87"/>
        <v>1.4626007617846182</v>
      </c>
      <c r="Y233" s="11">
        <v>178631</v>
      </c>
      <c r="Z233" s="8">
        <f t="shared" si="88"/>
        <v>559</v>
      </c>
      <c r="AA233" s="31">
        <f t="shared" si="89"/>
        <v>1.3423768172031669</v>
      </c>
      <c r="AB233" s="9">
        <v>2.0506188804729354E-2</v>
      </c>
      <c r="AC233" s="97">
        <f t="shared" si="73"/>
        <v>345</v>
      </c>
      <c r="AD233" s="31">
        <f t="shared" si="90"/>
        <v>0.44562782653077099</v>
      </c>
      <c r="AE233" s="9">
        <v>0.95480320213475656</v>
      </c>
      <c r="AF233" s="8">
        <f t="shared" si="91"/>
        <v>227</v>
      </c>
      <c r="AG233" s="31">
        <f t="shared" si="92"/>
        <v>-9.0642154927009347E-2</v>
      </c>
      <c r="AH233" s="12">
        <v>2.6086666666666667</v>
      </c>
      <c r="AI233" s="97">
        <f t="shared" si="74"/>
        <v>445</v>
      </c>
      <c r="AJ233" s="31">
        <f t="shared" si="93"/>
        <v>-7.5206253105645021E-2</v>
      </c>
      <c r="AK233" s="11">
        <v>263209.70172314759</v>
      </c>
      <c r="AL233" s="36"/>
    </row>
    <row r="234" spans="1:38" x14ac:dyDescent="0.3">
      <c r="A234" t="s">
        <v>500</v>
      </c>
      <c r="B234" s="3" t="s">
        <v>501</v>
      </c>
      <c r="C234" s="4" t="s">
        <v>32</v>
      </c>
      <c r="D234" s="5" t="s">
        <v>33</v>
      </c>
      <c r="E234" s="34">
        <f t="shared" si="94"/>
        <v>2.6132137219275045</v>
      </c>
      <c r="F234" s="6">
        <f t="shared" si="75"/>
        <v>24.38743844356696</v>
      </c>
      <c r="G234" s="7">
        <f t="shared" si="76"/>
        <v>382</v>
      </c>
      <c r="H234" s="97">
        <f t="shared" si="77"/>
        <v>407</v>
      </c>
      <c r="I234" s="31">
        <f t="shared" si="78"/>
        <v>0.34887629681041865</v>
      </c>
      <c r="J234" s="9">
        <v>5.1986210138682099E-2</v>
      </c>
      <c r="K234" s="8">
        <f t="shared" si="79"/>
        <v>429</v>
      </c>
      <c r="L234" s="31">
        <f t="shared" si="80"/>
        <v>0.65578899437162519</v>
      </c>
      <c r="M234" s="9">
        <v>2.719252724442138E-2</v>
      </c>
      <c r="N234" s="8">
        <f t="shared" si="81"/>
        <v>386</v>
      </c>
      <c r="O234" s="31">
        <f t="shared" si="82"/>
        <v>0.57060836047240826</v>
      </c>
      <c r="P234" s="9">
        <v>2.2168545356951154E-2</v>
      </c>
      <c r="Q234" s="8">
        <f t="shared" si="83"/>
        <v>407</v>
      </c>
      <c r="R234" s="31">
        <f t="shared" si="84"/>
        <v>0.49288590690025902</v>
      </c>
      <c r="S234" s="10">
        <v>3.7239786988418427E-2</v>
      </c>
      <c r="T234" s="8">
        <f t="shared" si="85"/>
        <v>287</v>
      </c>
      <c r="U234" s="31">
        <f t="shared" si="86"/>
        <v>0.28202565867974944</v>
      </c>
      <c r="V234" s="16">
        <v>5.6339612032611751E-2</v>
      </c>
      <c r="W234" s="97">
        <f t="shared" si="72"/>
        <v>399</v>
      </c>
      <c r="X234" s="31">
        <f t="shared" si="87"/>
        <v>0.30767388656976474</v>
      </c>
      <c r="Y234" s="11">
        <v>128177</v>
      </c>
      <c r="Z234" s="8">
        <f t="shared" si="88"/>
        <v>291</v>
      </c>
      <c r="AA234" s="31">
        <f t="shared" si="89"/>
        <v>0.25138624077541838</v>
      </c>
      <c r="AB234" s="9">
        <v>3.351639207854884E-2</v>
      </c>
      <c r="AC234" s="97">
        <f t="shared" si="73"/>
        <v>324</v>
      </c>
      <c r="AD234" s="31">
        <f t="shared" si="90"/>
        <v>0.38365116734163568</v>
      </c>
      <c r="AE234" s="9">
        <v>0.95128162997042387</v>
      </c>
      <c r="AF234" s="8">
        <f t="shared" si="91"/>
        <v>431</v>
      </c>
      <c r="AG234" s="31">
        <f t="shared" si="92"/>
        <v>0.46853253609276813</v>
      </c>
      <c r="AH234" s="12">
        <v>1.9676666666666665</v>
      </c>
      <c r="AI234" s="97">
        <f t="shared" si="74"/>
        <v>326</v>
      </c>
      <c r="AJ234" s="31">
        <f t="shared" si="93"/>
        <v>-0.17326782252173631</v>
      </c>
      <c r="AK234" s="11">
        <v>175795.81884705619</v>
      </c>
      <c r="AL234" s="36"/>
    </row>
    <row r="235" spans="1:38" x14ac:dyDescent="0.3">
      <c r="A235" t="s">
        <v>502</v>
      </c>
      <c r="B235" s="3" t="s">
        <v>503</v>
      </c>
      <c r="C235" s="4" t="s">
        <v>43</v>
      </c>
      <c r="D235" s="5" t="s">
        <v>44</v>
      </c>
      <c r="E235" s="34">
        <f t="shared" si="94"/>
        <v>1.9371382477868366</v>
      </c>
      <c r="F235" s="6">
        <f t="shared" si="75"/>
        <v>26.066974231581977</v>
      </c>
      <c r="G235" s="7">
        <f t="shared" si="76"/>
        <v>340</v>
      </c>
      <c r="H235" s="97">
        <f t="shared" si="77"/>
        <v>148</v>
      </c>
      <c r="I235" s="31">
        <f t="shared" si="78"/>
        <v>-0.47638361747591951</v>
      </c>
      <c r="J235" s="9">
        <v>-1.0773927096426661E-2</v>
      </c>
      <c r="K235" s="8">
        <f t="shared" si="79"/>
        <v>537</v>
      </c>
      <c r="L235" s="31">
        <f t="shared" si="80"/>
        <v>1.1470800566344055</v>
      </c>
      <c r="M235" s="9">
        <v>9.6557514693534838E-3</v>
      </c>
      <c r="N235" s="8">
        <f t="shared" si="81"/>
        <v>450</v>
      </c>
      <c r="O235" s="31">
        <f t="shared" si="82"/>
        <v>0.7233561365604223</v>
      </c>
      <c r="P235" s="9">
        <v>1.271725307333616E-2</v>
      </c>
      <c r="Q235" s="8">
        <f t="shared" si="83"/>
        <v>353</v>
      </c>
      <c r="R235" s="31">
        <f t="shared" si="84"/>
        <v>0.41948596112144698</v>
      </c>
      <c r="S235" s="10">
        <v>0.18152114721365037</v>
      </c>
      <c r="T235" s="8">
        <f t="shared" si="85"/>
        <v>348</v>
      </c>
      <c r="U235" s="31">
        <f t="shared" si="86"/>
        <v>0.48147880175120666</v>
      </c>
      <c r="V235" s="16">
        <v>4.422514619883041E-2</v>
      </c>
      <c r="W235" s="97">
        <f t="shared" si="72"/>
        <v>200</v>
      </c>
      <c r="X235" s="31">
        <f t="shared" si="87"/>
        <v>-0.50817319710115505</v>
      </c>
      <c r="Y235" s="11">
        <v>92536</v>
      </c>
      <c r="Z235" s="8">
        <f t="shared" si="88"/>
        <v>339</v>
      </c>
      <c r="AA235" s="31">
        <f t="shared" si="89"/>
        <v>0.38986272311627013</v>
      </c>
      <c r="AB235" s="9">
        <v>3.1865042174320526E-2</v>
      </c>
      <c r="AC235" s="97">
        <f t="shared" si="73"/>
        <v>320</v>
      </c>
      <c r="AD235" s="31">
        <f t="shared" si="90"/>
        <v>0.37407819074072801</v>
      </c>
      <c r="AE235" s="9">
        <v>0.95073768442110529</v>
      </c>
      <c r="AF235" s="8">
        <f t="shared" si="91"/>
        <v>180</v>
      </c>
      <c r="AG235" s="31">
        <f t="shared" si="92"/>
        <v>-0.21335235753249393</v>
      </c>
      <c r="AH235" s="12">
        <v>2.7493333333333339</v>
      </c>
      <c r="AI235" s="97">
        <f t="shared" si="74"/>
        <v>192</v>
      </c>
      <c r="AJ235" s="31">
        <f t="shared" si="93"/>
        <v>-0.22914555523432129</v>
      </c>
      <c r="AK235" s="11">
        <v>125985.38228353603</v>
      </c>
      <c r="AL235" s="36"/>
    </row>
    <row r="236" spans="1:38" x14ac:dyDescent="0.3">
      <c r="A236" t="s">
        <v>504</v>
      </c>
      <c r="B236" s="3" t="s">
        <v>505</v>
      </c>
      <c r="C236" s="4" t="s">
        <v>32</v>
      </c>
      <c r="D236" s="5" t="s">
        <v>33</v>
      </c>
      <c r="E236" s="34">
        <f t="shared" si="94"/>
        <v>3.740069735441196</v>
      </c>
      <c r="F236" s="6">
        <f t="shared" si="75"/>
        <v>21.588054240136444</v>
      </c>
      <c r="G236" s="7">
        <f t="shared" si="76"/>
        <v>428</v>
      </c>
      <c r="H236" s="97">
        <f t="shared" si="77"/>
        <v>230</v>
      </c>
      <c r="I236" s="31">
        <f t="shared" si="78"/>
        <v>-0.20547992845590921</v>
      </c>
      <c r="J236" s="9">
        <v>9.8280098280099093E-3</v>
      </c>
      <c r="K236" s="8">
        <f t="shared" si="79"/>
        <v>152</v>
      </c>
      <c r="L236" s="31">
        <f t="shared" si="80"/>
        <v>-0.35177726676192905</v>
      </c>
      <c r="M236" s="9">
        <v>6.3157894736842107E-2</v>
      </c>
      <c r="N236" s="8">
        <f t="shared" si="81"/>
        <v>316</v>
      </c>
      <c r="O236" s="31">
        <f t="shared" si="82"/>
        <v>0.4029185440557661</v>
      </c>
      <c r="P236" s="9">
        <v>3.2544378698224852E-2</v>
      </c>
      <c r="Q236" s="8">
        <f t="shared" si="83"/>
        <v>409</v>
      </c>
      <c r="R236" s="31">
        <f t="shared" si="84"/>
        <v>0.51183082356515197</v>
      </c>
      <c r="S236" s="10">
        <v>0</v>
      </c>
      <c r="T236" s="8">
        <f t="shared" si="85"/>
        <v>434</v>
      </c>
      <c r="U236" s="31">
        <f t="shared" si="86"/>
        <v>0.64783831099145539</v>
      </c>
      <c r="V236" s="16">
        <v>3.4120734908136482E-2</v>
      </c>
      <c r="W236" s="97">
        <f t="shared" si="72"/>
        <v>466</v>
      </c>
      <c r="X236" s="31">
        <f t="shared" si="87"/>
        <v>0.95028422802746049</v>
      </c>
      <c r="Y236" s="11">
        <v>156250</v>
      </c>
      <c r="Z236" s="8">
        <f t="shared" si="88"/>
        <v>238</v>
      </c>
      <c r="AA236" s="31">
        <f t="shared" si="89"/>
        <v>8.0389055690173586E-2</v>
      </c>
      <c r="AB236" s="9">
        <v>3.5555555555555556E-2</v>
      </c>
      <c r="AC236" s="97">
        <f t="shared" si="73"/>
        <v>507</v>
      </c>
      <c r="AD236" s="31">
        <f t="shared" si="90"/>
        <v>0.9020644792899547</v>
      </c>
      <c r="AE236" s="9">
        <v>0.9807383627608347</v>
      </c>
      <c r="AF236" s="8">
        <f t="shared" si="91"/>
        <v>538</v>
      </c>
      <c r="AG236" s="31">
        <f t="shared" si="92"/>
        <v>1.3039505742101991</v>
      </c>
      <c r="AH236" s="12">
        <v>1.01</v>
      </c>
      <c r="AI236" s="97">
        <f t="shared" si="74"/>
        <v>523</v>
      </c>
      <c r="AJ236" s="31">
        <f t="shared" si="93"/>
        <v>0.23228379629257376</v>
      </c>
      <c r="AK236" s="11">
        <v>537311.97566909972</v>
      </c>
      <c r="AL236" s="36"/>
    </row>
    <row r="237" spans="1:38" x14ac:dyDescent="0.3">
      <c r="A237" t="s">
        <v>506</v>
      </c>
      <c r="B237" s="3" t="s">
        <v>507</v>
      </c>
      <c r="C237" s="4" t="s">
        <v>104</v>
      </c>
      <c r="D237" s="5" t="s">
        <v>44</v>
      </c>
      <c r="E237" s="34">
        <f t="shared" si="94"/>
        <v>-9.2169245980576271</v>
      </c>
      <c r="F237" s="6">
        <f t="shared" si="75"/>
        <v>53.776377172394177</v>
      </c>
      <c r="G237" s="7">
        <f t="shared" si="76"/>
        <v>27</v>
      </c>
      <c r="H237" s="97">
        <f t="shared" si="77"/>
        <v>522</v>
      </c>
      <c r="I237" s="31">
        <f t="shared" si="78"/>
        <v>1.1709414769781079</v>
      </c>
      <c r="J237" s="9">
        <v>0.1145033912477933</v>
      </c>
      <c r="K237" s="8">
        <f t="shared" si="79"/>
        <v>53</v>
      </c>
      <c r="L237" s="31">
        <f t="shared" si="80"/>
        <v>-1.3262482891944005</v>
      </c>
      <c r="M237" s="9">
        <v>9.7941918164809239E-2</v>
      </c>
      <c r="N237" s="8">
        <f t="shared" si="81"/>
        <v>30</v>
      </c>
      <c r="O237" s="31">
        <f t="shared" si="82"/>
        <v>-1.9320719089708243</v>
      </c>
      <c r="P237" s="9">
        <v>0.17702227432590856</v>
      </c>
      <c r="Q237" s="8">
        <f t="shared" si="83"/>
        <v>64</v>
      </c>
      <c r="R237" s="31">
        <f t="shared" si="84"/>
        <v>-0.72654831663102537</v>
      </c>
      <c r="S237" s="10">
        <v>2.4342664688130453</v>
      </c>
      <c r="T237" s="8">
        <f t="shared" si="85"/>
        <v>29</v>
      </c>
      <c r="U237" s="31">
        <f t="shared" si="86"/>
        <v>-1.9122317421710957</v>
      </c>
      <c r="V237" s="16">
        <v>0.18961530728503451</v>
      </c>
      <c r="W237" s="97">
        <f t="shared" si="72"/>
        <v>27</v>
      </c>
      <c r="X237" s="31">
        <f t="shared" si="87"/>
        <v>-1.3149097861366543</v>
      </c>
      <c r="Y237" s="11">
        <v>57293</v>
      </c>
      <c r="Z237" s="8">
        <f t="shared" si="88"/>
        <v>32</v>
      </c>
      <c r="AA237" s="31">
        <f t="shared" si="89"/>
        <v>-1.7739277024784741</v>
      </c>
      <c r="AB237" s="9">
        <v>5.7668521954236239E-2</v>
      </c>
      <c r="AC237" s="97">
        <f t="shared" si="73"/>
        <v>67</v>
      </c>
      <c r="AD237" s="31">
        <f t="shared" si="90"/>
        <v>-1.0495102643309488</v>
      </c>
      <c r="AE237" s="9">
        <v>0.86984804721838505</v>
      </c>
      <c r="AF237" s="8">
        <f t="shared" si="91"/>
        <v>14</v>
      </c>
      <c r="AG237" s="31">
        <f t="shared" si="92"/>
        <v>-1.5620014563103028</v>
      </c>
      <c r="AH237" s="12">
        <v>4.2953333333333337</v>
      </c>
      <c r="AI237" s="97">
        <f t="shared" si="74"/>
        <v>13</v>
      </c>
      <c r="AJ237" s="31">
        <f t="shared" si="93"/>
        <v>-0.31359124082782075</v>
      </c>
      <c r="AK237" s="11">
        <v>50708.948163462657</v>
      </c>
      <c r="AL237" s="36">
        <v>1</v>
      </c>
    </row>
    <row r="238" spans="1:38" x14ac:dyDescent="0.3">
      <c r="A238" t="s">
        <v>508</v>
      </c>
      <c r="B238" s="3" t="s">
        <v>509</v>
      </c>
      <c r="C238" s="4" t="s">
        <v>82</v>
      </c>
      <c r="D238" s="5" t="s">
        <v>37</v>
      </c>
      <c r="E238" s="34">
        <f t="shared" si="94"/>
        <v>3.4711421202401693</v>
      </c>
      <c r="F238" s="6">
        <f t="shared" si="75"/>
        <v>22.256135795216906</v>
      </c>
      <c r="G238" s="7">
        <f t="shared" si="76"/>
        <v>415</v>
      </c>
      <c r="H238" s="97">
        <f t="shared" si="77"/>
        <v>355</v>
      </c>
      <c r="I238" s="31">
        <f t="shared" si="78"/>
        <v>0.18126737524160799</v>
      </c>
      <c r="J238" s="9">
        <v>3.9239730226854785E-2</v>
      </c>
      <c r="K238" s="8">
        <f t="shared" si="79"/>
        <v>288</v>
      </c>
      <c r="L238" s="31">
        <f t="shared" si="80"/>
        <v>0.24611356418188135</v>
      </c>
      <c r="M238" s="9">
        <v>4.1816009557945039E-2</v>
      </c>
      <c r="N238" s="8">
        <f t="shared" si="81"/>
        <v>482</v>
      </c>
      <c r="O238" s="31">
        <f t="shared" si="82"/>
        <v>0.79550396682555413</v>
      </c>
      <c r="P238" s="9">
        <v>8.253094910591471E-3</v>
      </c>
      <c r="Q238" s="8">
        <f t="shared" si="83"/>
        <v>409</v>
      </c>
      <c r="R238" s="31">
        <f t="shared" si="84"/>
        <v>0.51183082356515197</v>
      </c>
      <c r="S238" s="10">
        <v>0</v>
      </c>
      <c r="T238" s="8">
        <f t="shared" si="85"/>
        <v>557</v>
      </c>
      <c r="U238" s="31">
        <f t="shared" si="86"/>
        <v>1.1121833168439423</v>
      </c>
      <c r="V238" s="16">
        <v>5.9171597633136093E-3</v>
      </c>
      <c r="W238" s="97">
        <f t="shared" si="72"/>
        <v>276</v>
      </c>
      <c r="X238" s="31">
        <f t="shared" si="87"/>
        <v>-0.22082636504478581</v>
      </c>
      <c r="Y238" s="11">
        <v>105089</v>
      </c>
      <c r="Z238" s="8">
        <f t="shared" si="88"/>
        <v>290</v>
      </c>
      <c r="AA238" s="31">
        <f t="shared" si="89"/>
        <v>0.24858614767284276</v>
      </c>
      <c r="AB238" s="9">
        <v>3.3549783549783552E-2</v>
      </c>
      <c r="AC238" s="97">
        <f t="shared" si="73"/>
        <v>459</v>
      </c>
      <c r="AD238" s="31">
        <f t="shared" si="90"/>
        <v>0.7740771708565467</v>
      </c>
      <c r="AE238" s="9">
        <v>0.9734660033167496</v>
      </c>
      <c r="AF238" s="8">
        <f t="shared" si="91"/>
        <v>471</v>
      </c>
      <c r="AG238" s="31">
        <f t="shared" si="92"/>
        <v>0.62410115787934151</v>
      </c>
      <c r="AH238" s="12">
        <v>1.7893333333333332</v>
      </c>
      <c r="AI238" s="97">
        <f t="shared" si="74"/>
        <v>457</v>
      </c>
      <c r="AJ238" s="31">
        <f t="shared" si="93"/>
        <v>-5.2333859219163885E-2</v>
      </c>
      <c r="AK238" s="11">
        <v>283598.57345132745</v>
      </c>
      <c r="AL238" s="36"/>
    </row>
    <row r="239" spans="1:38" x14ac:dyDescent="0.3">
      <c r="A239" t="s">
        <v>510</v>
      </c>
      <c r="B239" s="3" t="s">
        <v>511</v>
      </c>
      <c r="C239" s="4" t="s">
        <v>82</v>
      </c>
      <c r="D239" s="5" t="s">
        <v>37</v>
      </c>
      <c r="E239" s="34">
        <f t="shared" si="94"/>
        <v>1.284988178380962</v>
      </c>
      <c r="F239" s="6">
        <f t="shared" si="75"/>
        <v>27.687073499516298</v>
      </c>
      <c r="G239" s="7">
        <f t="shared" si="76"/>
        <v>297</v>
      </c>
      <c r="H239" s="97">
        <f t="shared" si="77"/>
        <v>489</v>
      </c>
      <c r="I239" s="31">
        <f t="shared" si="78"/>
        <v>0.80676539247917045</v>
      </c>
      <c r="J239" s="9">
        <v>8.6808188021228139E-2</v>
      </c>
      <c r="K239" s="8">
        <f t="shared" si="79"/>
        <v>275</v>
      </c>
      <c r="L239" s="31">
        <f t="shared" si="80"/>
        <v>0.21120771607026922</v>
      </c>
      <c r="M239" s="9">
        <v>4.3061983846084034E-2</v>
      </c>
      <c r="N239" s="8">
        <f t="shared" si="81"/>
        <v>244</v>
      </c>
      <c r="O239" s="31">
        <f t="shared" si="82"/>
        <v>0.17740022288261498</v>
      </c>
      <c r="P239" s="9">
        <v>4.6498359720439308E-2</v>
      </c>
      <c r="Q239" s="8">
        <f t="shared" si="83"/>
        <v>209</v>
      </c>
      <c r="R239" s="31">
        <f t="shared" si="84"/>
        <v>0.21609320747262165</v>
      </c>
      <c r="S239" s="10">
        <v>0.5813277525869085</v>
      </c>
      <c r="T239" s="8">
        <f t="shared" si="85"/>
        <v>203</v>
      </c>
      <c r="U239" s="31">
        <f t="shared" si="86"/>
        <v>-3.2886545408750232E-4</v>
      </c>
      <c r="V239" s="16">
        <v>7.3489375545776753E-2</v>
      </c>
      <c r="W239" s="97">
        <f t="shared" si="72"/>
        <v>294</v>
      </c>
      <c r="X239" s="31">
        <f t="shared" si="87"/>
        <v>-0.15627461913552418</v>
      </c>
      <c r="Y239" s="11">
        <v>107909</v>
      </c>
      <c r="Z239" s="8">
        <f t="shared" si="88"/>
        <v>355</v>
      </c>
      <c r="AA239" s="31">
        <f t="shared" si="89"/>
        <v>0.42558829176910062</v>
      </c>
      <c r="AB239" s="9">
        <v>3.1439010162414419E-2</v>
      </c>
      <c r="AC239" s="97">
        <f t="shared" si="73"/>
        <v>290</v>
      </c>
      <c r="AD239" s="31">
        <f t="shared" si="90"/>
        <v>0.27830645008119465</v>
      </c>
      <c r="AE239" s="9">
        <v>0.94529584388873555</v>
      </c>
      <c r="AF239" s="8">
        <f t="shared" si="91"/>
        <v>456</v>
      </c>
      <c r="AG239" s="31">
        <f t="shared" si="92"/>
        <v>0.54297284857381989</v>
      </c>
      <c r="AH239" s="12">
        <v>1.8823333333333334</v>
      </c>
      <c r="AI239" s="97">
        <f t="shared" si="74"/>
        <v>308</v>
      </c>
      <c r="AJ239" s="31">
        <f t="shared" si="93"/>
        <v>-0.18413199406309258</v>
      </c>
      <c r="AK239" s="11">
        <v>166111.29692560664</v>
      </c>
      <c r="AL239" s="36"/>
    </row>
    <row r="240" spans="1:38" x14ac:dyDescent="0.3">
      <c r="A240" t="s">
        <v>512</v>
      </c>
      <c r="B240" s="3" t="s">
        <v>513</v>
      </c>
      <c r="C240" s="4" t="s">
        <v>199</v>
      </c>
      <c r="D240" s="5" t="s">
        <v>33</v>
      </c>
      <c r="E240" s="34">
        <f t="shared" si="94"/>
        <v>-0.89508797115784133</v>
      </c>
      <c r="F240" s="6">
        <f t="shared" si="75"/>
        <v>33.102912490573331</v>
      </c>
      <c r="G240" s="7">
        <f t="shared" si="76"/>
        <v>191</v>
      </c>
      <c r="H240" s="97">
        <f t="shared" si="77"/>
        <v>81</v>
      </c>
      <c r="I240" s="31">
        <f t="shared" si="78"/>
        <v>-0.73015075328369206</v>
      </c>
      <c r="J240" s="9">
        <v>-3.0072647406656494E-2</v>
      </c>
      <c r="K240" s="8">
        <f t="shared" si="79"/>
        <v>220</v>
      </c>
      <c r="L240" s="31">
        <f t="shared" si="80"/>
        <v>-2.6613901550718581E-2</v>
      </c>
      <c r="M240" s="9">
        <v>5.1551094890510948E-2</v>
      </c>
      <c r="N240" s="8">
        <f t="shared" si="81"/>
        <v>129</v>
      </c>
      <c r="O240" s="31">
        <f t="shared" si="82"/>
        <v>-0.384872658818463</v>
      </c>
      <c r="P240" s="9">
        <v>8.1289081289081286E-2</v>
      </c>
      <c r="Q240" s="8">
        <f t="shared" si="83"/>
        <v>355</v>
      </c>
      <c r="R240" s="31">
        <f t="shared" si="84"/>
        <v>0.42321771657989321</v>
      </c>
      <c r="S240" s="10">
        <v>0.17418568193694478</v>
      </c>
      <c r="T240" s="8">
        <f t="shared" si="85"/>
        <v>284</v>
      </c>
      <c r="U240" s="31">
        <f t="shared" si="86"/>
        <v>0.27864338694436735</v>
      </c>
      <c r="V240" s="16">
        <v>5.65450458239668E-2</v>
      </c>
      <c r="W240" s="97">
        <f t="shared" si="72"/>
        <v>331</v>
      </c>
      <c r="X240" s="31">
        <f t="shared" si="87"/>
        <v>-4.4018675185517428E-2</v>
      </c>
      <c r="Y240" s="11">
        <v>112813</v>
      </c>
      <c r="Z240" s="8">
        <f t="shared" si="88"/>
        <v>205</v>
      </c>
      <c r="AA240" s="31">
        <f t="shared" si="89"/>
        <v>-4.7956488413615952E-2</v>
      </c>
      <c r="AB240" s="9">
        <v>3.7086092715231792E-2</v>
      </c>
      <c r="AC240" s="97">
        <f t="shared" si="73"/>
        <v>88</v>
      </c>
      <c r="AD240" s="31">
        <f t="shared" si="90"/>
        <v>-0.73749581728446445</v>
      </c>
      <c r="AE240" s="9">
        <v>0.88757700205338808</v>
      </c>
      <c r="AF240" s="8">
        <f t="shared" si="91"/>
        <v>106</v>
      </c>
      <c r="AG240" s="31">
        <f t="shared" si="92"/>
        <v>-0.50646108792663558</v>
      </c>
      <c r="AH240" s="12">
        <v>3.0853333333333333</v>
      </c>
      <c r="AI240" s="97">
        <f t="shared" si="74"/>
        <v>102</v>
      </c>
      <c r="AJ240" s="31">
        <f t="shared" si="93"/>
        <v>-0.26719599715911807</v>
      </c>
      <c r="AK240" s="11">
        <v>92066.519944260581</v>
      </c>
      <c r="AL240" s="36"/>
    </row>
    <row r="241" spans="1:38" x14ac:dyDescent="0.3">
      <c r="A241" t="s">
        <v>514</v>
      </c>
      <c r="B241" s="3" t="s">
        <v>515</v>
      </c>
      <c r="C241" s="4" t="s">
        <v>143</v>
      </c>
      <c r="D241" s="5" t="s">
        <v>44</v>
      </c>
      <c r="E241" s="34">
        <f t="shared" si="94"/>
        <v>1.0161431123830726</v>
      </c>
      <c r="F241" s="6">
        <f t="shared" si="75"/>
        <v>28.354949982313787</v>
      </c>
      <c r="G241" s="7">
        <f t="shared" si="76"/>
        <v>284</v>
      </c>
      <c r="H241" s="97">
        <f t="shared" si="77"/>
        <v>62</v>
      </c>
      <c r="I241" s="31">
        <f t="shared" si="78"/>
        <v>-0.86371615499296506</v>
      </c>
      <c r="J241" s="9">
        <v>-4.0230153903728305E-2</v>
      </c>
      <c r="K241" s="8">
        <f t="shared" si="79"/>
        <v>326</v>
      </c>
      <c r="L241" s="31">
        <f t="shared" si="80"/>
        <v>0.38442044457800439</v>
      </c>
      <c r="M241" s="9">
        <v>3.6879105681687216E-2</v>
      </c>
      <c r="N241" s="8">
        <f t="shared" si="81"/>
        <v>246</v>
      </c>
      <c r="O241" s="31">
        <f t="shared" si="82"/>
        <v>0.18614906157923455</v>
      </c>
      <c r="P241" s="9">
        <v>4.5957023972177366E-2</v>
      </c>
      <c r="Q241" s="8">
        <f t="shared" si="83"/>
        <v>371</v>
      </c>
      <c r="R241" s="31">
        <f t="shared" si="84"/>
        <v>0.4374445321186875</v>
      </c>
      <c r="S241" s="10">
        <v>0.14622020763269483</v>
      </c>
      <c r="T241" s="8">
        <f t="shared" si="85"/>
        <v>276</v>
      </c>
      <c r="U241" s="31">
        <f t="shared" si="86"/>
        <v>0.24455349999093887</v>
      </c>
      <c r="V241" s="16">
        <v>5.861561119293078E-2</v>
      </c>
      <c r="W241" s="97">
        <f t="shared" si="72"/>
        <v>367</v>
      </c>
      <c r="X241" s="31">
        <f t="shared" si="87"/>
        <v>0.12187015552526947</v>
      </c>
      <c r="Y241" s="11">
        <v>120060</v>
      </c>
      <c r="Z241" s="8">
        <f t="shared" si="88"/>
        <v>180</v>
      </c>
      <c r="AA241" s="31">
        <f t="shared" si="89"/>
        <v>-0.13416680458062463</v>
      </c>
      <c r="AB241" s="9">
        <v>3.8114161849710983E-2</v>
      </c>
      <c r="AC241" s="97">
        <f t="shared" si="73"/>
        <v>315</v>
      </c>
      <c r="AD241" s="31">
        <f t="shared" si="90"/>
        <v>0.35624491137848652</v>
      </c>
      <c r="AE241" s="9">
        <v>0.94972438068672382</v>
      </c>
      <c r="AF241" s="8">
        <f t="shared" si="91"/>
        <v>222</v>
      </c>
      <c r="AG241" s="31">
        <f t="shared" si="92"/>
        <v>-0.10314580116406083</v>
      </c>
      <c r="AH241" s="12">
        <v>2.6229999999999998</v>
      </c>
      <c r="AI241" s="97">
        <f t="shared" si="74"/>
        <v>269</v>
      </c>
      <c r="AJ241" s="31">
        <f t="shared" si="93"/>
        <v>-0.20136746293665658</v>
      </c>
      <c r="AK241" s="11">
        <v>150747.28361846274</v>
      </c>
      <c r="AL241" s="36"/>
    </row>
    <row r="242" spans="1:38" x14ac:dyDescent="0.3">
      <c r="A242" t="s">
        <v>516</v>
      </c>
      <c r="B242" s="3" t="s">
        <v>517</v>
      </c>
      <c r="C242" s="4" t="s">
        <v>94</v>
      </c>
      <c r="D242" s="5" t="s">
        <v>44</v>
      </c>
      <c r="E242" s="34">
        <f t="shared" si="94"/>
        <v>-4.9433420849274876</v>
      </c>
      <c r="F242" s="6">
        <f t="shared" si="75"/>
        <v>43.15975957809313</v>
      </c>
      <c r="G242" s="7">
        <f t="shared" si="76"/>
        <v>76</v>
      </c>
      <c r="H242" s="97">
        <f t="shared" si="77"/>
        <v>526</v>
      </c>
      <c r="I242" s="31">
        <f t="shared" si="78"/>
        <v>1.2365103079501405</v>
      </c>
      <c r="J242" s="9">
        <v>0.11948983098503541</v>
      </c>
      <c r="K242" s="8">
        <f t="shared" si="79"/>
        <v>131</v>
      </c>
      <c r="L242" s="31">
        <f t="shared" si="80"/>
        <v>-0.47012860022667835</v>
      </c>
      <c r="M242" s="9">
        <v>6.7382479625670108E-2</v>
      </c>
      <c r="N242" s="8">
        <f t="shared" si="81"/>
        <v>51</v>
      </c>
      <c r="O242" s="31">
        <f t="shared" si="82"/>
        <v>-1.3348284181761478</v>
      </c>
      <c r="P242" s="9">
        <v>0.14006774090779522</v>
      </c>
      <c r="Q242" s="8">
        <f t="shared" si="83"/>
        <v>28</v>
      </c>
      <c r="R242" s="31">
        <f t="shared" si="84"/>
        <v>-1.5822106167627419</v>
      </c>
      <c r="S242" s="10">
        <v>4.1162312066138762</v>
      </c>
      <c r="T242" s="8">
        <f t="shared" si="85"/>
        <v>53</v>
      </c>
      <c r="U242" s="31">
        <f t="shared" si="86"/>
        <v>-1.281321303514027</v>
      </c>
      <c r="V242" s="16">
        <v>0.15129481338061515</v>
      </c>
      <c r="W242" s="97">
        <f t="shared" si="72"/>
        <v>187</v>
      </c>
      <c r="X242" s="31">
        <f t="shared" si="87"/>
        <v>-0.53987680280481731</v>
      </c>
      <c r="Y242" s="11">
        <v>91151</v>
      </c>
      <c r="Z242" s="8">
        <f t="shared" si="88"/>
        <v>198</v>
      </c>
      <c r="AA242" s="31">
        <f t="shared" si="89"/>
        <v>-6.9310130544502246E-2</v>
      </c>
      <c r="AB242" s="9">
        <v>3.7340737650542674E-2</v>
      </c>
      <c r="AC242" s="97">
        <f t="shared" si="73"/>
        <v>115</v>
      </c>
      <c r="AD242" s="31">
        <f t="shared" si="90"/>
        <v>-0.51244797999105018</v>
      </c>
      <c r="AE242" s="9">
        <v>0.90036443218958184</v>
      </c>
      <c r="AF242" s="8">
        <f t="shared" si="91"/>
        <v>510</v>
      </c>
      <c r="AG242" s="31">
        <f t="shared" si="92"/>
        <v>0.90208919980076974</v>
      </c>
      <c r="AH242" s="12">
        <v>1.470666666666667</v>
      </c>
      <c r="AI242" s="97">
        <f t="shared" si="74"/>
        <v>347</v>
      </c>
      <c r="AJ242" s="31">
        <f t="shared" si="93"/>
        <v>-0.16185824006103669</v>
      </c>
      <c r="AK242" s="11">
        <v>185966.53007290614</v>
      </c>
      <c r="AL242" s="36">
        <v>1</v>
      </c>
    </row>
    <row r="243" spans="1:38" x14ac:dyDescent="0.3">
      <c r="A243" t="s">
        <v>518</v>
      </c>
      <c r="B243" s="3" t="s">
        <v>519</v>
      </c>
      <c r="C243" s="4" t="s">
        <v>32</v>
      </c>
      <c r="D243" s="5" t="s">
        <v>33</v>
      </c>
      <c r="E243" s="34">
        <f t="shared" si="94"/>
        <v>-9.1417740567182157</v>
      </c>
      <c r="F243" s="6">
        <f t="shared" si="75"/>
        <v>53.589684963467832</v>
      </c>
      <c r="G243" s="7">
        <f t="shared" si="76"/>
        <v>28</v>
      </c>
      <c r="H243" s="97">
        <f t="shared" si="77"/>
        <v>86</v>
      </c>
      <c r="I243" s="31">
        <f t="shared" si="78"/>
        <v>-0.71492121477140702</v>
      </c>
      <c r="J243" s="9">
        <v>-2.8914457228614299E-2</v>
      </c>
      <c r="K243" s="8">
        <f t="shared" si="79"/>
        <v>25</v>
      </c>
      <c r="L243" s="31">
        <f t="shared" si="80"/>
        <v>-2.0484388701423639</v>
      </c>
      <c r="M243" s="9">
        <v>0.1237207186718217</v>
      </c>
      <c r="N243" s="8">
        <f t="shared" si="81"/>
        <v>31</v>
      </c>
      <c r="O243" s="31">
        <f t="shared" si="82"/>
        <v>-1.9234025302797035</v>
      </c>
      <c r="P243" s="9">
        <v>0.17648585517778353</v>
      </c>
      <c r="Q243" s="8">
        <f t="shared" si="83"/>
        <v>26</v>
      </c>
      <c r="R243" s="31">
        <f t="shared" si="84"/>
        <v>-1.6371328829356928</v>
      </c>
      <c r="S243" s="10">
        <v>4.224191221924583</v>
      </c>
      <c r="T243" s="8">
        <f t="shared" si="85"/>
        <v>47</v>
      </c>
      <c r="U243" s="31">
        <f t="shared" si="86"/>
        <v>-1.3708767662741685</v>
      </c>
      <c r="V243" s="16">
        <v>0.15673426937077484</v>
      </c>
      <c r="W243" s="97">
        <f t="shared" si="72"/>
        <v>114</v>
      </c>
      <c r="X243" s="31">
        <f t="shared" si="87"/>
        <v>-0.79183462806128635</v>
      </c>
      <c r="Y243" s="11">
        <v>80144</v>
      </c>
      <c r="Z243" s="8">
        <f t="shared" si="88"/>
        <v>63</v>
      </c>
      <c r="AA243" s="31">
        <f t="shared" si="89"/>
        <v>-1.0514093017180033</v>
      </c>
      <c r="AB243" s="9">
        <v>4.9052396878483832E-2</v>
      </c>
      <c r="AC243" s="97">
        <f t="shared" si="73"/>
        <v>42</v>
      </c>
      <c r="AD243" s="31">
        <f t="shared" si="90"/>
        <v>-1.565974815602641</v>
      </c>
      <c r="AE243" s="9">
        <v>0.84050204484557889</v>
      </c>
      <c r="AF243" s="8">
        <f t="shared" si="91"/>
        <v>191</v>
      </c>
      <c r="AG243" s="31">
        <f t="shared" si="92"/>
        <v>-0.16799029211435243</v>
      </c>
      <c r="AH243" s="12">
        <v>2.6973333333333334</v>
      </c>
      <c r="AI243" s="97">
        <f t="shared" si="74"/>
        <v>82</v>
      </c>
      <c r="AJ243" s="31">
        <f t="shared" si="93"/>
        <v>-0.27322215035876324</v>
      </c>
      <c r="AK243" s="11">
        <v>86694.696373377286</v>
      </c>
      <c r="AL243" s="36"/>
    </row>
    <row r="244" spans="1:38" x14ac:dyDescent="0.3">
      <c r="A244" t="s">
        <v>520</v>
      </c>
      <c r="B244" s="3" t="s">
        <v>521</v>
      </c>
      <c r="C244" s="4" t="s">
        <v>94</v>
      </c>
      <c r="D244" s="5" t="s">
        <v>44</v>
      </c>
      <c r="E244" s="34">
        <f t="shared" si="94"/>
        <v>-4.5620466814327303</v>
      </c>
      <c r="F244" s="6">
        <f t="shared" si="75"/>
        <v>42.212529127544613</v>
      </c>
      <c r="G244" s="7">
        <f t="shared" si="76"/>
        <v>87</v>
      </c>
      <c r="H244" s="97">
        <f t="shared" si="77"/>
        <v>67</v>
      </c>
      <c r="I244" s="31">
        <f t="shared" si="78"/>
        <v>-0.83176787681437803</v>
      </c>
      <c r="J244" s="9">
        <v>-3.7800521386501917E-2</v>
      </c>
      <c r="K244" s="8">
        <f t="shared" si="79"/>
        <v>292</v>
      </c>
      <c r="L244" s="31">
        <f t="shared" si="80"/>
        <v>0.25956760860753875</v>
      </c>
      <c r="M244" s="9">
        <v>4.13357635724515E-2</v>
      </c>
      <c r="N244" s="8">
        <f t="shared" si="81"/>
        <v>87</v>
      </c>
      <c r="O244" s="31">
        <f t="shared" si="82"/>
        <v>-0.74629776804228232</v>
      </c>
      <c r="P244" s="9">
        <v>0.10365231585390737</v>
      </c>
      <c r="Q244" s="8">
        <f t="shared" si="83"/>
        <v>144</v>
      </c>
      <c r="R244" s="31">
        <f t="shared" si="84"/>
        <v>-2.4182662524345973E-2</v>
      </c>
      <c r="S244" s="10">
        <v>1.0536350408910742</v>
      </c>
      <c r="T244" s="8">
        <f t="shared" si="85"/>
        <v>102</v>
      </c>
      <c r="U244" s="31">
        <f t="shared" si="86"/>
        <v>-0.58087039057425416</v>
      </c>
      <c r="V244" s="16">
        <v>0.10875054196740544</v>
      </c>
      <c r="W244" s="97">
        <f t="shared" si="72"/>
        <v>122</v>
      </c>
      <c r="X244" s="31">
        <f t="shared" si="87"/>
        <v>-0.76521275554622559</v>
      </c>
      <c r="Y244" s="11">
        <v>81307</v>
      </c>
      <c r="Z244" s="8">
        <f t="shared" si="88"/>
        <v>98</v>
      </c>
      <c r="AA244" s="31">
        <f t="shared" si="89"/>
        <v>-0.68606917479738982</v>
      </c>
      <c r="AB244" s="9">
        <v>4.4695668765502766E-2</v>
      </c>
      <c r="AC244" s="97">
        <f t="shared" si="73"/>
        <v>40</v>
      </c>
      <c r="AD244" s="31">
        <f t="shared" si="90"/>
        <v>-1.5973644802624209</v>
      </c>
      <c r="AE244" s="9">
        <v>0.83871845452690297</v>
      </c>
      <c r="AF244" s="8">
        <f t="shared" si="91"/>
        <v>316</v>
      </c>
      <c r="AG244" s="31">
        <f t="shared" si="92"/>
        <v>0.13616817216369576</v>
      </c>
      <c r="AH244" s="12">
        <v>2.3486666666666669</v>
      </c>
      <c r="AI244" s="97">
        <f t="shared" si="74"/>
        <v>238</v>
      </c>
      <c r="AJ244" s="31">
        <f t="shared" si="93"/>
        <v>-0.21216570270010415</v>
      </c>
      <c r="AK244" s="11">
        <v>141121.53449400433</v>
      </c>
      <c r="AL244" s="36">
        <v>1</v>
      </c>
    </row>
    <row r="245" spans="1:38" x14ac:dyDescent="0.3">
      <c r="A245" t="s">
        <v>522</v>
      </c>
      <c r="B245" s="3" t="s">
        <v>523</v>
      </c>
      <c r="C245" s="4" t="s">
        <v>115</v>
      </c>
      <c r="D245" s="5" t="s">
        <v>33</v>
      </c>
      <c r="E245" s="34">
        <f t="shared" si="94"/>
        <v>-1.0432397293742723</v>
      </c>
      <c r="F245" s="6">
        <f t="shared" si="75"/>
        <v>33.470957464099577</v>
      </c>
      <c r="G245" s="7">
        <f t="shared" si="76"/>
        <v>183</v>
      </c>
      <c r="H245" s="97">
        <f t="shared" si="77"/>
        <v>334</v>
      </c>
      <c r="I245" s="31">
        <f t="shared" si="78"/>
        <v>0.12058631176333384</v>
      </c>
      <c r="J245" s="9">
        <v>3.4624999999999906E-2</v>
      </c>
      <c r="K245" s="8">
        <f t="shared" si="79"/>
        <v>342</v>
      </c>
      <c r="L245" s="31">
        <f t="shared" si="80"/>
        <v>0.43359048511603293</v>
      </c>
      <c r="M245" s="9">
        <v>3.5123966942148761E-2</v>
      </c>
      <c r="N245" s="8">
        <f t="shared" si="81"/>
        <v>198</v>
      </c>
      <c r="O245" s="31">
        <f t="shared" si="82"/>
        <v>-1.1276057407459645E-2</v>
      </c>
      <c r="P245" s="9">
        <v>5.8172733761598858E-2</v>
      </c>
      <c r="Q245" s="8">
        <f t="shared" si="83"/>
        <v>119</v>
      </c>
      <c r="R245" s="31">
        <f t="shared" si="84"/>
        <v>-0.16426031081035575</v>
      </c>
      <c r="S245" s="10">
        <v>1.3289839313761025</v>
      </c>
      <c r="T245" s="8">
        <f t="shared" si="85"/>
        <v>178</v>
      </c>
      <c r="U245" s="31">
        <f t="shared" si="86"/>
        <v>-0.10775710332139858</v>
      </c>
      <c r="V245" s="16">
        <v>8.0014395393474089E-2</v>
      </c>
      <c r="W245" s="97">
        <f t="shared" si="72"/>
        <v>230</v>
      </c>
      <c r="X245" s="31">
        <f t="shared" si="87"/>
        <v>-0.39225474274494909</v>
      </c>
      <c r="Y245" s="11">
        <v>97600</v>
      </c>
      <c r="Z245" s="8">
        <f t="shared" si="88"/>
        <v>202</v>
      </c>
      <c r="AA245" s="31">
        <f t="shared" si="89"/>
        <v>-5.8552310175592946E-2</v>
      </c>
      <c r="AB245" s="9">
        <v>3.7212449255751012E-2</v>
      </c>
      <c r="AC245" s="97">
        <f t="shared" si="73"/>
        <v>121</v>
      </c>
      <c r="AD245" s="31">
        <f t="shared" si="90"/>
        <v>-0.45747300718078288</v>
      </c>
      <c r="AE245" s="9">
        <v>0.90348816193746606</v>
      </c>
      <c r="AF245" s="8">
        <f t="shared" si="91"/>
        <v>307</v>
      </c>
      <c r="AG245" s="31">
        <f t="shared" si="92"/>
        <v>0.12017513627909496</v>
      </c>
      <c r="AH245" s="12">
        <v>2.367</v>
      </c>
      <c r="AI245" s="97">
        <f t="shared" si="74"/>
        <v>440</v>
      </c>
      <c r="AJ245" s="31">
        <f t="shared" si="93"/>
        <v>-8.1016724093395498E-2</v>
      </c>
      <c r="AK245" s="11">
        <v>258030.1412347469</v>
      </c>
      <c r="AL245" s="36"/>
    </row>
    <row r="246" spans="1:38" x14ac:dyDescent="0.3">
      <c r="A246" t="s">
        <v>524</v>
      </c>
      <c r="B246" s="3" t="s">
        <v>525</v>
      </c>
      <c r="C246" s="4" t="s">
        <v>32</v>
      </c>
      <c r="D246" s="5" t="s">
        <v>33</v>
      </c>
      <c r="E246" s="34">
        <f t="shared" si="94"/>
        <v>-1.7027758500457355</v>
      </c>
      <c r="F246" s="6">
        <f t="shared" si="75"/>
        <v>35.109405478449283</v>
      </c>
      <c r="G246" s="7">
        <f t="shared" si="76"/>
        <v>159</v>
      </c>
      <c r="H246" s="97">
        <f t="shared" si="77"/>
        <v>190</v>
      </c>
      <c r="I246" s="31">
        <f t="shared" si="78"/>
        <v>-0.34938629133204951</v>
      </c>
      <c r="J246" s="9">
        <v>-1.1159157483610072E-3</v>
      </c>
      <c r="K246" s="8">
        <f t="shared" si="79"/>
        <v>79</v>
      </c>
      <c r="L246" s="31">
        <f t="shared" si="80"/>
        <v>-0.89024384976257653</v>
      </c>
      <c r="M246" s="9">
        <v>8.2378614293507915E-2</v>
      </c>
      <c r="N246" s="8">
        <f t="shared" si="81"/>
        <v>121</v>
      </c>
      <c r="O246" s="31">
        <f t="shared" si="82"/>
        <v>-0.44513520903652559</v>
      </c>
      <c r="P246" s="9">
        <v>8.5017835909631398E-2</v>
      </c>
      <c r="Q246" s="8">
        <f t="shared" si="83"/>
        <v>214</v>
      </c>
      <c r="R246" s="31">
        <f t="shared" si="84"/>
        <v>0.22766501029752417</v>
      </c>
      <c r="S246" s="10">
        <v>0.55858120374249409</v>
      </c>
      <c r="T246" s="8">
        <f t="shared" si="85"/>
        <v>188</v>
      </c>
      <c r="U246" s="31">
        <f t="shared" si="86"/>
        <v>-5.0166207917859383E-2</v>
      </c>
      <c r="V246" s="16">
        <v>7.65164162493044E-2</v>
      </c>
      <c r="W246" s="97">
        <f t="shared" si="72"/>
        <v>88</v>
      </c>
      <c r="X246" s="31">
        <f t="shared" si="87"/>
        <v>-0.89335483838312157</v>
      </c>
      <c r="Y246" s="11">
        <v>75709</v>
      </c>
      <c r="Z246" s="8">
        <f t="shared" si="88"/>
        <v>212</v>
      </c>
      <c r="AA246" s="31">
        <f t="shared" si="89"/>
        <v>-1.1321408114154833E-2</v>
      </c>
      <c r="AB246" s="9">
        <v>3.6649214659685861E-2</v>
      </c>
      <c r="AC246" s="97">
        <f t="shared" si="73"/>
        <v>161</v>
      </c>
      <c r="AD246" s="31">
        <f t="shared" si="90"/>
        <v>-0.21007514213947046</v>
      </c>
      <c r="AE246" s="9">
        <v>0.91754554170661551</v>
      </c>
      <c r="AF246" s="8">
        <f t="shared" si="91"/>
        <v>332</v>
      </c>
      <c r="AG246" s="31">
        <f t="shared" si="92"/>
        <v>0.16757267899164</v>
      </c>
      <c r="AH246" s="12">
        <v>2.3126666666666664</v>
      </c>
      <c r="AI246" s="97">
        <f t="shared" si="74"/>
        <v>247</v>
      </c>
      <c r="AJ246" s="31">
        <f t="shared" si="93"/>
        <v>-0.20949475690552488</v>
      </c>
      <c r="AK246" s="11">
        <v>143502.46459991622</v>
      </c>
      <c r="AL246" s="36"/>
    </row>
    <row r="247" spans="1:38" x14ac:dyDescent="0.3">
      <c r="A247" t="s">
        <v>526</v>
      </c>
      <c r="B247" s="3" t="s">
        <v>527</v>
      </c>
      <c r="C247" s="4" t="s">
        <v>40</v>
      </c>
      <c r="D247" s="5" t="s">
        <v>33</v>
      </c>
      <c r="E247" s="34">
        <f t="shared" si="94"/>
        <v>3.9855273150919466</v>
      </c>
      <c r="F247" s="6">
        <f t="shared" si="75"/>
        <v>20.978277957411528</v>
      </c>
      <c r="G247" s="7">
        <f t="shared" si="76"/>
        <v>452</v>
      </c>
      <c r="H247" s="97">
        <f t="shared" si="77"/>
        <v>219</v>
      </c>
      <c r="I247" s="31">
        <f t="shared" si="78"/>
        <v>-0.24138073423171436</v>
      </c>
      <c r="J247" s="9">
        <v>7.0977917981072114E-3</v>
      </c>
      <c r="K247" s="8">
        <f t="shared" si="79"/>
        <v>490</v>
      </c>
      <c r="L247" s="31">
        <f t="shared" si="80"/>
        <v>0.86896719325141181</v>
      </c>
      <c r="M247" s="9">
        <v>1.9583070120025269E-2</v>
      </c>
      <c r="N247" s="8">
        <f t="shared" si="81"/>
        <v>455</v>
      </c>
      <c r="O247" s="31">
        <f t="shared" si="82"/>
        <v>0.7310326431323334</v>
      </c>
      <c r="P247" s="9">
        <v>1.2242268041237113E-2</v>
      </c>
      <c r="Q247" s="8">
        <f t="shared" si="83"/>
        <v>409</v>
      </c>
      <c r="R247" s="31">
        <f t="shared" si="84"/>
        <v>0.51183082356515197</v>
      </c>
      <c r="S247" s="10">
        <v>0</v>
      </c>
      <c r="T247" s="8">
        <f t="shared" si="85"/>
        <v>527</v>
      </c>
      <c r="U247" s="31">
        <f t="shared" si="86"/>
        <v>0.89406801752738729</v>
      </c>
      <c r="V247" s="16">
        <v>1.9165135206090839E-2</v>
      </c>
      <c r="W247" s="97">
        <f t="shared" si="72"/>
        <v>446</v>
      </c>
      <c r="X247" s="31">
        <f t="shared" si="87"/>
        <v>0.73463103717244138</v>
      </c>
      <c r="Y247" s="11">
        <v>146829</v>
      </c>
      <c r="Z247" s="8">
        <f t="shared" si="88"/>
        <v>404</v>
      </c>
      <c r="AA247" s="31">
        <f t="shared" si="89"/>
        <v>0.54923988610494867</v>
      </c>
      <c r="AB247" s="9">
        <v>2.9964448958862366E-2</v>
      </c>
      <c r="AC247" s="97">
        <f t="shared" si="73"/>
        <v>321</v>
      </c>
      <c r="AD247" s="31">
        <f t="shared" si="90"/>
        <v>0.37947195095258596</v>
      </c>
      <c r="AE247" s="9">
        <v>0.95104416295789118</v>
      </c>
      <c r="AF247" s="8">
        <f t="shared" si="91"/>
        <v>371</v>
      </c>
      <c r="AG247" s="31">
        <f t="shared" si="92"/>
        <v>0.26643871900553712</v>
      </c>
      <c r="AH247" s="12">
        <v>2.1993333333333331</v>
      </c>
      <c r="AI247" s="97">
        <f t="shared" si="74"/>
        <v>359</v>
      </c>
      <c r="AJ247" s="31">
        <f t="shared" si="93"/>
        <v>-0.1530133514768432</v>
      </c>
      <c r="AK247" s="11">
        <v>193851.02610284521</v>
      </c>
      <c r="AL247" s="36"/>
    </row>
    <row r="248" spans="1:38" x14ac:dyDescent="0.3">
      <c r="A248" t="s">
        <v>528</v>
      </c>
      <c r="B248" s="3" t="s">
        <v>529</v>
      </c>
      <c r="C248" s="4" t="s">
        <v>143</v>
      </c>
      <c r="D248" s="5" t="s">
        <v>44</v>
      </c>
      <c r="E248" s="34">
        <f t="shared" si="94"/>
        <v>4.6517551842786817</v>
      </c>
      <c r="F248" s="6">
        <f t="shared" si="75"/>
        <v>19.323206013418343</v>
      </c>
      <c r="G248" s="7">
        <f t="shared" si="76"/>
        <v>488</v>
      </c>
      <c r="H248" s="97">
        <f t="shared" si="77"/>
        <v>117</v>
      </c>
      <c r="I248" s="31">
        <f t="shared" si="78"/>
        <v>-0.59545519979541184</v>
      </c>
      <c r="J248" s="9">
        <v>-1.9829194070874689E-2</v>
      </c>
      <c r="K248" s="8">
        <f t="shared" si="79"/>
        <v>501</v>
      </c>
      <c r="L248" s="31">
        <f t="shared" si="80"/>
        <v>0.91207743936408836</v>
      </c>
      <c r="M248" s="9">
        <v>1.8044237485448197E-2</v>
      </c>
      <c r="N248" s="8">
        <f t="shared" si="81"/>
        <v>484</v>
      </c>
      <c r="O248" s="31">
        <f t="shared" si="82"/>
        <v>0.79851275615812833</v>
      </c>
      <c r="P248" s="9">
        <v>8.0669256050194208E-3</v>
      </c>
      <c r="Q248" s="8">
        <f t="shared" si="83"/>
        <v>386</v>
      </c>
      <c r="R248" s="31">
        <f t="shared" si="84"/>
        <v>0.46088161503211539</v>
      </c>
      <c r="S248" s="10">
        <v>0.10015022533800702</v>
      </c>
      <c r="T248" s="8">
        <f t="shared" si="85"/>
        <v>500</v>
      </c>
      <c r="U248" s="31">
        <f t="shared" si="86"/>
        <v>0.82215617032038146</v>
      </c>
      <c r="V248" s="16">
        <v>2.3532946124574405E-2</v>
      </c>
      <c r="W248" s="97">
        <f t="shared" si="72"/>
        <v>502</v>
      </c>
      <c r="X248" s="31">
        <f t="shared" si="87"/>
        <v>1.2857472905452723</v>
      </c>
      <c r="Y248" s="11">
        <v>170905</v>
      </c>
      <c r="Z248" s="8">
        <f t="shared" si="88"/>
        <v>343</v>
      </c>
      <c r="AA248" s="31">
        <f t="shared" si="89"/>
        <v>0.39633903687426331</v>
      </c>
      <c r="AB248" s="9">
        <v>3.1787811297833569E-2</v>
      </c>
      <c r="AC248" s="97">
        <f t="shared" si="73"/>
        <v>495</v>
      </c>
      <c r="AD248" s="31">
        <f t="shared" si="90"/>
        <v>0.86130936987122031</v>
      </c>
      <c r="AE248" s="9">
        <v>0.97842261904761907</v>
      </c>
      <c r="AF248" s="8">
        <f t="shared" si="91"/>
        <v>226</v>
      </c>
      <c r="AG248" s="31">
        <f t="shared" si="92"/>
        <v>-9.1805284809525656E-2</v>
      </c>
      <c r="AH248" s="12">
        <v>2.61</v>
      </c>
      <c r="AI248" s="97">
        <f t="shared" si="74"/>
        <v>405</v>
      </c>
      <c r="AJ248" s="31">
        <f t="shared" si="93"/>
        <v>-0.11758117284995007</v>
      </c>
      <c r="AK248" s="11">
        <v>225435.92048072108</v>
      </c>
      <c r="AL248" s="36"/>
    </row>
    <row r="249" spans="1:38" x14ac:dyDescent="0.3">
      <c r="A249" t="s">
        <v>530</v>
      </c>
      <c r="B249" s="3" t="s">
        <v>531</v>
      </c>
      <c r="C249" s="4" t="s">
        <v>43</v>
      </c>
      <c r="D249" s="5" t="s">
        <v>44</v>
      </c>
      <c r="E249" s="34">
        <f t="shared" si="94"/>
        <v>2.8301762260907304E-2</v>
      </c>
      <c r="F249" s="6">
        <f t="shared" si="75"/>
        <v>30.808987976400299</v>
      </c>
      <c r="G249" s="7">
        <f t="shared" si="76"/>
        <v>224</v>
      </c>
      <c r="H249" s="97">
        <f t="shared" si="77"/>
        <v>76</v>
      </c>
      <c r="I249" s="31">
        <f t="shared" si="78"/>
        <v>-0.76969206625785347</v>
      </c>
      <c r="J249" s="9">
        <v>-3.3079722130334055E-2</v>
      </c>
      <c r="K249" s="8">
        <f t="shared" si="79"/>
        <v>132</v>
      </c>
      <c r="L249" s="31">
        <f t="shared" si="80"/>
        <v>-0.46870519657571957</v>
      </c>
      <c r="M249" s="9">
        <v>6.7331670822942641E-2</v>
      </c>
      <c r="N249" s="8">
        <f t="shared" si="81"/>
        <v>261</v>
      </c>
      <c r="O249" s="31">
        <f t="shared" si="82"/>
        <v>0.24746399350542855</v>
      </c>
      <c r="P249" s="9">
        <v>4.2163153070577448E-2</v>
      </c>
      <c r="Q249" s="8">
        <f t="shared" si="83"/>
        <v>287</v>
      </c>
      <c r="R249" s="31">
        <f t="shared" si="84"/>
        <v>0.33778776944186406</v>
      </c>
      <c r="S249" s="10">
        <v>0.34211426616489909</v>
      </c>
      <c r="T249" s="8">
        <f t="shared" si="85"/>
        <v>456</v>
      </c>
      <c r="U249" s="31">
        <f t="shared" si="86"/>
        <v>0.73673089434738281</v>
      </c>
      <c r="V249" s="16">
        <v>2.8721541155866899E-2</v>
      </c>
      <c r="W249" s="97">
        <f t="shared" si="72"/>
        <v>255</v>
      </c>
      <c r="X249" s="31">
        <f t="shared" si="87"/>
        <v>-0.29581626561171531</v>
      </c>
      <c r="Y249" s="11">
        <v>101813</v>
      </c>
      <c r="Z249" s="8">
        <f t="shared" si="88"/>
        <v>151</v>
      </c>
      <c r="AA249" s="31">
        <f t="shared" si="89"/>
        <v>-0.28338575085645551</v>
      </c>
      <c r="AB249" s="9">
        <v>3.9893617021276598E-2</v>
      </c>
      <c r="AC249" s="97">
        <f t="shared" si="73"/>
        <v>140</v>
      </c>
      <c r="AD249" s="31">
        <f t="shared" si="90"/>
        <v>-0.30648658546582219</v>
      </c>
      <c r="AE249" s="9">
        <v>0.912067352666043</v>
      </c>
      <c r="AF249" s="8">
        <f t="shared" si="91"/>
        <v>189</v>
      </c>
      <c r="AG249" s="31">
        <f t="shared" si="92"/>
        <v>-0.17206124670316028</v>
      </c>
      <c r="AH249" s="12">
        <v>2.7020000000000004</v>
      </c>
      <c r="AI249" s="97">
        <f t="shared" si="74"/>
        <v>209</v>
      </c>
      <c r="AJ249" s="31">
        <f t="shared" si="93"/>
        <v>-0.22151066286236654</v>
      </c>
      <c r="AK249" s="11">
        <v>132791.26548067055</v>
      </c>
      <c r="AL249" s="36"/>
    </row>
    <row r="250" spans="1:38" x14ac:dyDescent="0.3">
      <c r="A250" t="s">
        <v>532</v>
      </c>
      <c r="B250" s="3" t="s">
        <v>533</v>
      </c>
      <c r="C250" s="4" t="s">
        <v>82</v>
      </c>
      <c r="D250" s="5" t="s">
        <v>37</v>
      </c>
      <c r="E250" s="34">
        <f t="shared" si="94"/>
        <v>1.5040156356200163</v>
      </c>
      <c r="F250" s="6">
        <f t="shared" si="75"/>
        <v>27.142956064316479</v>
      </c>
      <c r="G250" s="7">
        <f t="shared" si="76"/>
        <v>312</v>
      </c>
      <c r="H250" s="97">
        <f t="shared" si="77"/>
        <v>447</v>
      </c>
      <c r="I250" s="31">
        <f t="shared" si="78"/>
        <v>0.47808571183892751</v>
      </c>
      <c r="J250" s="9">
        <v>6.1812448489626304E-2</v>
      </c>
      <c r="K250" s="8">
        <f t="shared" si="79"/>
        <v>332</v>
      </c>
      <c r="L250" s="31">
        <f t="shared" si="80"/>
        <v>0.40309259812792597</v>
      </c>
      <c r="M250" s="9">
        <v>3.6212597790144366E-2</v>
      </c>
      <c r="N250" s="8">
        <f t="shared" si="81"/>
        <v>418</v>
      </c>
      <c r="O250" s="31">
        <f t="shared" si="82"/>
        <v>0.64809587662199919</v>
      </c>
      <c r="P250" s="9">
        <v>1.7373993303773413E-2</v>
      </c>
      <c r="Q250" s="8">
        <f t="shared" si="83"/>
        <v>255</v>
      </c>
      <c r="R250" s="31">
        <f t="shared" si="84"/>
        <v>0.30581252691192412</v>
      </c>
      <c r="S250" s="10">
        <v>0.40496760259179265</v>
      </c>
      <c r="T250" s="8">
        <f t="shared" si="85"/>
        <v>424</v>
      </c>
      <c r="U250" s="31">
        <f t="shared" si="86"/>
        <v>0.63160690496419636</v>
      </c>
      <c r="V250" s="16">
        <v>3.5106604625321204E-2</v>
      </c>
      <c r="W250" s="97">
        <f t="shared" si="72"/>
        <v>226</v>
      </c>
      <c r="X250" s="31">
        <f t="shared" si="87"/>
        <v>-0.41686223453660021</v>
      </c>
      <c r="Y250" s="11">
        <v>96525</v>
      </c>
      <c r="Z250" s="8">
        <f t="shared" si="88"/>
        <v>227</v>
      </c>
      <c r="AA250" s="31">
        <f t="shared" si="89"/>
        <v>4.1698187012535907E-2</v>
      </c>
      <c r="AB250" s="9">
        <v>3.6016949152542374E-2</v>
      </c>
      <c r="AC250" s="97">
        <f t="shared" si="73"/>
        <v>210</v>
      </c>
      <c r="AD250" s="31">
        <f t="shared" si="90"/>
        <v>-6.9573607861181854E-3</v>
      </c>
      <c r="AE250" s="9">
        <v>0.92908688540363704</v>
      </c>
      <c r="AF250" s="8">
        <f t="shared" si="91"/>
        <v>439</v>
      </c>
      <c r="AG250" s="31">
        <f t="shared" si="92"/>
        <v>0.49673843574379134</v>
      </c>
      <c r="AH250" s="12">
        <v>1.9353333333333336</v>
      </c>
      <c r="AI250" s="97">
        <f t="shared" si="74"/>
        <v>320</v>
      </c>
      <c r="AJ250" s="31">
        <f t="shared" si="93"/>
        <v>-0.17542980398232877</v>
      </c>
      <c r="AK250" s="11">
        <v>173868.58889038878</v>
      </c>
      <c r="AL250" s="36"/>
    </row>
    <row r="251" spans="1:38" x14ac:dyDescent="0.3">
      <c r="A251" t="s">
        <v>534</v>
      </c>
      <c r="B251" s="3" t="s">
        <v>535</v>
      </c>
      <c r="C251" s="4" t="s">
        <v>61</v>
      </c>
      <c r="D251" s="5" t="s">
        <v>44</v>
      </c>
      <c r="E251" s="34">
        <f t="shared" si="94"/>
        <v>1.012738235183974</v>
      </c>
      <c r="F251" s="6">
        <f t="shared" si="75"/>
        <v>28.363408524781921</v>
      </c>
      <c r="G251" s="7">
        <f t="shared" si="76"/>
        <v>283</v>
      </c>
      <c r="H251" s="97">
        <f t="shared" si="77"/>
        <v>74</v>
      </c>
      <c r="I251" s="31">
        <f t="shared" si="78"/>
        <v>-0.7769340860033902</v>
      </c>
      <c r="J251" s="9">
        <v>-3.3630470016207448E-2</v>
      </c>
      <c r="K251" s="8">
        <f t="shared" si="79"/>
        <v>286</v>
      </c>
      <c r="L251" s="31">
        <f t="shared" si="80"/>
        <v>0.24386250867415968</v>
      </c>
      <c r="M251" s="9">
        <v>4.1896361631753032E-2</v>
      </c>
      <c r="N251" s="8">
        <f t="shared" si="81"/>
        <v>353</v>
      </c>
      <c r="O251" s="31">
        <f t="shared" si="82"/>
        <v>0.51205853714285687</v>
      </c>
      <c r="P251" s="9">
        <v>2.5791324736225089E-2</v>
      </c>
      <c r="Q251" s="8">
        <f t="shared" si="83"/>
        <v>409</v>
      </c>
      <c r="R251" s="31">
        <f t="shared" si="84"/>
        <v>0.51183082356515197</v>
      </c>
      <c r="S251" s="10">
        <v>0</v>
      </c>
      <c r="T251" s="8">
        <f t="shared" si="85"/>
        <v>218</v>
      </c>
      <c r="U251" s="31">
        <f t="shared" si="86"/>
        <v>3.991507604427285E-2</v>
      </c>
      <c r="V251" s="16">
        <v>7.1045022717885167E-2</v>
      </c>
      <c r="W251" s="97">
        <f t="shared" si="72"/>
        <v>346</v>
      </c>
      <c r="X251" s="31">
        <f t="shared" si="87"/>
        <v>1.3208049911345724E-2</v>
      </c>
      <c r="Y251" s="11">
        <v>115313</v>
      </c>
      <c r="Z251" s="8">
        <f t="shared" si="88"/>
        <v>333</v>
      </c>
      <c r="AA251" s="31">
        <f t="shared" si="89"/>
        <v>0.37752298669710799</v>
      </c>
      <c r="AB251" s="9">
        <v>3.201219512195122E-2</v>
      </c>
      <c r="AC251" s="97">
        <f t="shared" si="73"/>
        <v>153</v>
      </c>
      <c r="AD251" s="31">
        <f t="shared" si="90"/>
        <v>-0.24832313084236857</v>
      </c>
      <c r="AE251" s="9">
        <v>0.91537225495447239</v>
      </c>
      <c r="AF251" s="8">
        <f t="shared" si="91"/>
        <v>237</v>
      </c>
      <c r="AG251" s="31">
        <f t="shared" si="92"/>
        <v>-5.7202170804661966E-2</v>
      </c>
      <c r="AH251" s="12">
        <v>2.5703333333333336</v>
      </c>
      <c r="AI251" s="97">
        <f t="shared" si="74"/>
        <v>309</v>
      </c>
      <c r="AJ251" s="31">
        <f t="shared" si="93"/>
        <v>-0.18362268120367928</v>
      </c>
      <c r="AK251" s="11">
        <v>166565.30775681342</v>
      </c>
      <c r="AL251" s="36"/>
    </row>
    <row r="252" spans="1:38" x14ac:dyDescent="0.3">
      <c r="A252" t="s">
        <v>536</v>
      </c>
      <c r="B252" s="3" t="s">
        <v>537</v>
      </c>
      <c r="C252" s="4" t="s">
        <v>32</v>
      </c>
      <c r="D252" s="5" t="s">
        <v>33</v>
      </c>
      <c r="E252" s="34">
        <f t="shared" si="94"/>
        <v>0.12232654644362456</v>
      </c>
      <c r="F252" s="6">
        <f t="shared" si="75"/>
        <v>30.57540756114269</v>
      </c>
      <c r="G252" s="7">
        <f t="shared" si="76"/>
        <v>230</v>
      </c>
      <c r="H252" s="97">
        <f t="shared" si="77"/>
        <v>80</v>
      </c>
      <c r="I252" s="31">
        <f t="shared" si="78"/>
        <v>-0.73386480871787829</v>
      </c>
      <c r="J252" s="9">
        <v>-3.0355097365406647E-2</v>
      </c>
      <c r="K252" s="8">
        <f t="shared" si="79"/>
        <v>117</v>
      </c>
      <c r="L252" s="31">
        <f t="shared" si="80"/>
        <v>-0.57635824147131465</v>
      </c>
      <c r="M252" s="9">
        <v>7.1174377224199295E-2</v>
      </c>
      <c r="N252" s="8">
        <f t="shared" si="81"/>
        <v>185</v>
      </c>
      <c r="O252" s="31">
        <f t="shared" si="82"/>
        <v>-0.10063646931108404</v>
      </c>
      <c r="P252" s="9">
        <v>6.3701923076923073E-2</v>
      </c>
      <c r="Q252" s="8">
        <f t="shared" si="83"/>
        <v>207</v>
      </c>
      <c r="R252" s="31">
        <f t="shared" si="84"/>
        <v>0.21134184116564186</v>
      </c>
      <c r="S252" s="10">
        <v>0.59066745422327227</v>
      </c>
      <c r="T252" s="8">
        <f t="shared" si="85"/>
        <v>272</v>
      </c>
      <c r="U252" s="31">
        <f t="shared" si="86"/>
        <v>0.23716581355850652</v>
      </c>
      <c r="V252" s="16">
        <v>5.9064327485380118E-2</v>
      </c>
      <c r="W252" s="97">
        <f t="shared" si="72"/>
        <v>129</v>
      </c>
      <c r="X252" s="31">
        <f t="shared" si="87"/>
        <v>-0.73790416233000256</v>
      </c>
      <c r="Y252" s="11">
        <v>82500</v>
      </c>
      <c r="Z252" s="8">
        <f t="shared" si="88"/>
        <v>219</v>
      </c>
      <c r="AA252" s="31">
        <f t="shared" si="89"/>
        <v>2.4897138424435153E-2</v>
      </c>
      <c r="AB252" s="9">
        <v>3.6217303822937627E-2</v>
      </c>
      <c r="AC252" s="97">
        <f t="shared" si="73"/>
        <v>385</v>
      </c>
      <c r="AD252" s="31">
        <f t="shared" si="90"/>
        <v>0.56863876258958457</v>
      </c>
      <c r="AE252" s="9">
        <v>0.96179279941219686</v>
      </c>
      <c r="AF252" s="8">
        <f t="shared" si="91"/>
        <v>515</v>
      </c>
      <c r="AG252" s="31">
        <f t="shared" si="92"/>
        <v>0.98205437922377481</v>
      </c>
      <c r="AH252" s="12">
        <v>1.3790000000000002</v>
      </c>
      <c r="AI252" s="97">
        <f t="shared" si="74"/>
        <v>496</v>
      </c>
      <c r="AJ252" s="31">
        <f t="shared" si="93"/>
        <v>3.4631603515904411E-3</v>
      </c>
      <c r="AK252" s="11">
        <v>333337.06083874777</v>
      </c>
      <c r="AL252" s="36"/>
    </row>
    <row r="253" spans="1:38" x14ac:dyDescent="0.3">
      <c r="A253" t="s">
        <v>538</v>
      </c>
      <c r="B253" s="3" t="s">
        <v>539</v>
      </c>
      <c r="C253" s="4" t="s">
        <v>82</v>
      </c>
      <c r="D253" s="5" t="s">
        <v>37</v>
      </c>
      <c r="E253" s="34">
        <f t="shared" si="94"/>
        <v>-5.3635375478088312</v>
      </c>
      <c r="F253" s="6">
        <f t="shared" si="75"/>
        <v>44.203627230248067</v>
      </c>
      <c r="G253" s="7">
        <f t="shared" si="76"/>
        <v>68</v>
      </c>
      <c r="H253" s="97">
        <f t="shared" si="77"/>
        <v>276</v>
      </c>
      <c r="I253" s="31">
        <f t="shared" si="78"/>
        <v>-7.1027548053082479E-2</v>
      </c>
      <c r="J253" s="9">
        <v>2.0052970109723844E-2</v>
      </c>
      <c r="K253" s="8">
        <f t="shared" si="79"/>
        <v>88</v>
      </c>
      <c r="L253" s="31">
        <f t="shared" si="80"/>
        <v>-0.79960933441030935</v>
      </c>
      <c r="M253" s="9">
        <v>7.9143389199255121E-2</v>
      </c>
      <c r="N253" s="8">
        <f t="shared" si="81"/>
        <v>115</v>
      </c>
      <c r="O253" s="31">
        <f t="shared" si="82"/>
        <v>-0.49280875728186863</v>
      </c>
      <c r="P253" s="9">
        <v>8.7967644084934279E-2</v>
      </c>
      <c r="Q253" s="8">
        <f t="shared" si="83"/>
        <v>38</v>
      </c>
      <c r="R253" s="31">
        <f t="shared" si="84"/>
        <v>-1.1864446307454326</v>
      </c>
      <c r="S253" s="10">
        <v>3.3382789317507418</v>
      </c>
      <c r="T253" s="8">
        <f t="shared" si="85"/>
        <v>99</v>
      </c>
      <c r="U253" s="31">
        <f t="shared" si="86"/>
        <v>-0.60038414596761502</v>
      </c>
      <c r="V253" s="16">
        <v>0.10993577635058557</v>
      </c>
      <c r="W253" s="97">
        <f t="shared" ref="W253:W292" si="95">RANK(Y253,Y$7:Y$570,1)</f>
        <v>99</v>
      </c>
      <c r="X253" s="31">
        <f t="shared" si="87"/>
        <v>-0.82889465523401495</v>
      </c>
      <c r="Y253" s="11">
        <v>78525</v>
      </c>
      <c r="Z253" s="8">
        <f t="shared" si="88"/>
        <v>89</v>
      </c>
      <c r="AA253" s="31">
        <f t="shared" si="89"/>
        <v>-0.79153486922860083</v>
      </c>
      <c r="AB253" s="9">
        <v>4.5953360768175584E-2</v>
      </c>
      <c r="AC253" s="97">
        <f t="shared" ref="AC253:AC292" si="96">RANK(AE253,AE$7:AE$570,1)</f>
        <v>59</v>
      </c>
      <c r="AD253" s="31">
        <f t="shared" si="90"/>
        <v>-1.1692848596390968</v>
      </c>
      <c r="AE253" s="9">
        <v>0.86304234187140616</v>
      </c>
      <c r="AF253" s="8">
        <f t="shared" si="91"/>
        <v>255</v>
      </c>
      <c r="AG253" s="31">
        <f t="shared" si="92"/>
        <v>-1.9982014564135807E-2</v>
      </c>
      <c r="AH253" s="12">
        <v>2.5276666666666667</v>
      </c>
      <c r="AI253" s="97">
        <f t="shared" ref="AI253:AI292" si="97">RANK(AK253,AK$7:AK$570,1)</f>
        <v>53</v>
      </c>
      <c r="AJ253" s="31">
        <f t="shared" si="93"/>
        <v>-0.28612362182128048</v>
      </c>
      <c r="AK253" s="11">
        <v>75194.087908011876</v>
      </c>
      <c r="AL253" s="36"/>
    </row>
    <row r="254" spans="1:38" x14ac:dyDescent="0.3">
      <c r="A254" t="s">
        <v>540</v>
      </c>
      <c r="B254" s="3" t="s">
        <v>541</v>
      </c>
      <c r="C254" s="4" t="s">
        <v>82</v>
      </c>
      <c r="D254" s="5" t="s">
        <v>37</v>
      </c>
      <c r="E254" s="34">
        <f t="shared" si="94"/>
        <v>-4.006448553213465</v>
      </c>
      <c r="F254" s="6">
        <f t="shared" si="75"/>
        <v>40.832288347054089</v>
      </c>
      <c r="G254" s="7">
        <f t="shared" si="76"/>
        <v>101</v>
      </c>
      <c r="H254" s="97">
        <f t="shared" si="77"/>
        <v>564</v>
      </c>
      <c r="I254" s="31">
        <f t="shared" si="78"/>
        <v>5.8394184213479488</v>
      </c>
      <c r="J254" s="9">
        <v>0.46953608899001398</v>
      </c>
      <c r="K254" s="8">
        <f t="shared" si="79"/>
        <v>166</v>
      </c>
      <c r="L254" s="31">
        <f t="shared" si="80"/>
        <v>-0.26830187531513272</v>
      </c>
      <c r="M254" s="9">
        <v>6.0178216629538199E-2</v>
      </c>
      <c r="N254" s="8">
        <f t="shared" si="81"/>
        <v>38</v>
      </c>
      <c r="O254" s="31">
        <f t="shared" si="82"/>
        <v>-1.6232450362840347</v>
      </c>
      <c r="P254" s="9">
        <v>0.15791356378654353</v>
      </c>
      <c r="Q254" s="8">
        <f t="shared" si="83"/>
        <v>276</v>
      </c>
      <c r="R254" s="31">
        <f t="shared" si="84"/>
        <v>0.32585229785786413</v>
      </c>
      <c r="S254" s="10">
        <v>0.36557567416455206</v>
      </c>
      <c r="T254" s="8">
        <f t="shared" si="85"/>
        <v>11</v>
      </c>
      <c r="U254" s="31">
        <f t="shared" si="86"/>
        <v>-2.9665468191283986</v>
      </c>
      <c r="V254" s="16">
        <v>0.25365272369849184</v>
      </c>
      <c r="W254" s="97">
        <f t="shared" si="95"/>
        <v>33</v>
      </c>
      <c r="X254" s="31">
        <f t="shared" si="87"/>
        <v>-1.2745992809784239</v>
      </c>
      <c r="Y254" s="11">
        <v>59054</v>
      </c>
      <c r="Z254" s="8">
        <f t="shared" si="88"/>
        <v>394</v>
      </c>
      <c r="AA254" s="31">
        <f t="shared" si="89"/>
        <v>0.53306036841730708</v>
      </c>
      <c r="AB254" s="9">
        <v>3.0157391793142214E-2</v>
      </c>
      <c r="AC254" s="97">
        <f t="shared" si="96"/>
        <v>118</v>
      </c>
      <c r="AD254" s="31">
        <f t="shared" si="90"/>
        <v>-0.49609235002530061</v>
      </c>
      <c r="AE254" s="9">
        <v>0.90129377449313741</v>
      </c>
      <c r="AF254" s="8">
        <f t="shared" si="91"/>
        <v>478</v>
      </c>
      <c r="AG254" s="31">
        <f t="shared" si="92"/>
        <v>0.6581227069429475</v>
      </c>
      <c r="AH254" s="12">
        <v>1.7503333333333331</v>
      </c>
      <c r="AI254" s="97">
        <f t="shared" si="97"/>
        <v>140</v>
      </c>
      <c r="AJ254" s="31">
        <f t="shared" si="93"/>
        <v>-0.24875018526568052</v>
      </c>
      <c r="AK254" s="11">
        <v>108509.45523490029</v>
      </c>
      <c r="AL254" s="36">
        <v>1</v>
      </c>
    </row>
    <row r="255" spans="1:38" x14ac:dyDescent="0.3">
      <c r="A255" t="s">
        <v>542</v>
      </c>
      <c r="B255" s="3" t="s">
        <v>543</v>
      </c>
      <c r="C255" s="4" t="s">
        <v>40</v>
      </c>
      <c r="D255" s="5" t="s">
        <v>33</v>
      </c>
      <c r="E255" s="34">
        <f t="shared" si="94"/>
        <v>1.9112741036906662</v>
      </c>
      <c r="F255" s="6">
        <f t="shared" si="75"/>
        <v>26.131227051418566</v>
      </c>
      <c r="G255" s="7">
        <f t="shared" si="76"/>
        <v>337</v>
      </c>
      <c r="H255" s="97">
        <f t="shared" si="77"/>
        <v>463</v>
      </c>
      <c r="I255" s="31">
        <f t="shared" si="78"/>
        <v>0.62296782075025914</v>
      </c>
      <c r="J255" s="9">
        <v>7.2830578512396604E-2</v>
      </c>
      <c r="K255" s="8">
        <f t="shared" si="79"/>
        <v>100</v>
      </c>
      <c r="L255" s="31">
        <f t="shared" si="80"/>
        <v>-0.71761877448958222</v>
      </c>
      <c r="M255" s="9">
        <v>7.6216712580348941E-2</v>
      </c>
      <c r="N255" s="8">
        <f t="shared" si="81"/>
        <v>163</v>
      </c>
      <c r="O255" s="31">
        <f t="shared" si="82"/>
        <v>-0.18764334666123636</v>
      </c>
      <c r="P255" s="9">
        <v>6.9085487077534785E-2</v>
      </c>
      <c r="Q255" s="8">
        <f t="shared" si="83"/>
        <v>327</v>
      </c>
      <c r="R255" s="31">
        <f t="shared" si="84"/>
        <v>0.38936384060839446</v>
      </c>
      <c r="S255" s="10">
        <v>0.24073182474723159</v>
      </c>
      <c r="T255" s="8">
        <f t="shared" si="85"/>
        <v>407</v>
      </c>
      <c r="U255" s="31">
        <f t="shared" si="86"/>
        <v>0.609747717402081</v>
      </c>
      <c r="V255" s="16">
        <v>3.6434296818071414E-2</v>
      </c>
      <c r="W255" s="97">
        <f t="shared" si="95"/>
        <v>261</v>
      </c>
      <c r="X255" s="31">
        <f t="shared" si="87"/>
        <v>-0.28050239397579474</v>
      </c>
      <c r="Y255" s="11">
        <v>102482</v>
      </c>
      <c r="Z255" s="8">
        <f t="shared" si="88"/>
        <v>538</v>
      </c>
      <c r="AA255" s="31">
        <f t="shared" si="89"/>
        <v>1.0451520131276031</v>
      </c>
      <c r="AB255" s="9">
        <v>2.4050632911392405E-2</v>
      </c>
      <c r="AC255" s="97">
        <f t="shared" si="96"/>
        <v>284</v>
      </c>
      <c r="AD255" s="31">
        <f t="shared" si="90"/>
        <v>0.26787542453133045</v>
      </c>
      <c r="AE255" s="9">
        <v>0.94470314318975557</v>
      </c>
      <c r="AF255" s="8">
        <f t="shared" si="91"/>
        <v>435</v>
      </c>
      <c r="AG255" s="31">
        <f t="shared" si="92"/>
        <v>0.4763836627997538</v>
      </c>
      <c r="AH255" s="12">
        <v>1.9586666666666668</v>
      </c>
      <c r="AI255" s="97">
        <f t="shared" si="97"/>
        <v>410</v>
      </c>
      <c r="AJ255" s="31">
        <f t="shared" si="93"/>
        <v>-0.1126093144272776</v>
      </c>
      <c r="AK255" s="11">
        <v>229867.92633606162</v>
      </c>
      <c r="AL255" s="36"/>
    </row>
    <row r="256" spans="1:38" x14ac:dyDescent="0.3">
      <c r="A256" t="s">
        <v>544</v>
      </c>
      <c r="B256" s="3" t="s">
        <v>545</v>
      </c>
      <c r="C256" s="4" t="s">
        <v>72</v>
      </c>
      <c r="D256" s="5" t="s">
        <v>37</v>
      </c>
      <c r="E256" s="34">
        <f t="shared" si="94"/>
        <v>-0.79623725851144989</v>
      </c>
      <c r="F256" s="6">
        <f t="shared" si="75"/>
        <v>32.85734329614067</v>
      </c>
      <c r="G256" s="7">
        <f t="shared" si="76"/>
        <v>198</v>
      </c>
      <c r="H256" s="97">
        <f t="shared" si="77"/>
        <v>373</v>
      </c>
      <c r="I256" s="31">
        <f t="shared" si="78"/>
        <v>0.2345867855363151</v>
      </c>
      <c r="J256" s="9">
        <v>4.3294614572333634E-2</v>
      </c>
      <c r="K256" s="8">
        <f t="shared" si="79"/>
        <v>149</v>
      </c>
      <c r="L256" s="31">
        <f t="shared" si="80"/>
        <v>-0.39355725590572677</v>
      </c>
      <c r="M256" s="9">
        <v>6.4649243466299869E-2</v>
      </c>
      <c r="N256" s="8">
        <f t="shared" si="81"/>
        <v>130</v>
      </c>
      <c r="O256" s="31">
        <f t="shared" si="82"/>
        <v>-0.37829928781795791</v>
      </c>
      <c r="P256" s="9">
        <v>8.0882352941176475E-2</v>
      </c>
      <c r="Q256" s="8">
        <f t="shared" si="83"/>
        <v>81</v>
      </c>
      <c r="R256" s="31">
        <f t="shared" si="84"/>
        <v>-0.51798263231009234</v>
      </c>
      <c r="S256" s="10">
        <v>2.0242914979757085</v>
      </c>
      <c r="T256" s="8">
        <f t="shared" si="85"/>
        <v>235</v>
      </c>
      <c r="U256" s="31">
        <f t="shared" si="86"/>
        <v>0.1169298944113719</v>
      </c>
      <c r="V256" s="16">
        <v>6.6367265469061881E-2</v>
      </c>
      <c r="W256" s="97">
        <f t="shared" si="95"/>
        <v>336</v>
      </c>
      <c r="X256" s="31">
        <f t="shared" si="87"/>
        <v>-2.8292771128899434E-2</v>
      </c>
      <c r="Y256" s="11">
        <v>113500</v>
      </c>
      <c r="Z256" s="8">
        <f t="shared" si="88"/>
        <v>323</v>
      </c>
      <c r="AA256" s="31">
        <f t="shared" si="89"/>
        <v>0.34073499467414259</v>
      </c>
      <c r="AB256" s="9">
        <v>3.2450896669513236E-2</v>
      </c>
      <c r="AC256" s="97">
        <f t="shared" si="96"/>
        <v>281</v>
      </c>
      <c r="AD256" s="31">
        <f t="shared" si="90"/>
        <v>0.25203235982568006</v>
      </c>
      <c r="AE256" s="9">
        <v>0.9438029253271748</v>
      </c>
      <c r="AF256" s="8">
        <f t="shared" si="91"/>
        <v>8</v>
      </c>
      <c r="AG256" s="31">
        <f t="shared" si="92"/>
        <v>-1.8743018297659659</v>
      </c>
      <c r="AH256" s="12">
        <v>4.6533333333333333</v>
      </c>
      <c r="AI256" s="97">
        <f t="shared" si="97"/>
        <v>38</v>
      </c>
      <c r="AJ256" s="31">
        <f t="shared" si="93"/>
        <v>-0.29216696452740137</v>
      </c>
      <c r="AK256" s="11">
        <v>69806.941295546552</v>
      </c>
      <c r="AL256" s="36"/>
    </row>
    <row r="257" spans="1:38" x14ac:dyDescent="0.3">
      <c r="A257" t="s">
        <v>546</v>
      </c>
      <c r="B257" s="3" t="s">
        <v>547</v>
      </c>
      <c r="C257" s="4" t="s">
        <v>82</v>
      </c>
      <c r="D257" s="5" t="s">
        <v>37</v>
      </c>
      <c r="E257" s="34">
        <f t="shared" si="94"/>
        <v>3.6979317691725857</v>
      </c>
      <c r="F257" s="6">
        <f t="shared" si="75"/>
        <v>21.692735189363685</v>
      </c>
      <c r="G257" s="7">
        <f t="shared" si="76"/>
        <v>424</v>
      </c>
      <c r="H257" s="97">
        <f t="shared" si="77"/>
        <v>128</v>
      </c>
      <c r="I257" s="31">
        <f t="shared" si="78"/>
        <v>-0.53896192282670141</v>
      </c>
      <c r="J257" s="9">
        <v>-1.5532940546331031E-2</v>
      </c>
      <c r="K257" s="8">
        <f t="shared" si="79"/>
        <v>343</v>
      </c>
      <c r="L257" s="31">
        <f t="shared" si="80"/>
        <v>0.43559987138859618</v>
      </c>
      <c r="M257" s="9">
        <v>3.5052241321199863E-2</v>
      </c>
      <c r="N257" s="8">
        <f t="shared" si="81"/>
        <v>491</v>
      </c>
      <c r="O257" s="31">
        <f t="shared" si="82"/>
        <v>0.8123771705036188</v>
      </c>
      <c r="P257" s="9">
        <v>7.2090628218331619E-3</v>
      </c>
      <c r="Q257" s="8">
        <f t="shared" si="83"/>
        <v>409</v>
      </c>
      <c r="R257" s="31">
        <f t="shared" si="84"/>
        <v>0.51183082356515197</v>
      </c>
      <c r="S257" s="10">
        <v>0</v>
      </c>
      <c r="T257" s="8">
        <f t="shared" si="85"/>
        <v>489</v>
      </c>
      <c r="U257" s="31">
        <f t="shared" si="86"/>
        <v>0.79719387862782443</v>
      </c>
      <c r="V257" s="16">
        <v>2.5049115913555992E-2</v>
      </c>
      <c r="W257" s="97">
        <f t="shared" si="95"/>
        <v>301</v>
      </c>
      <c r="X257" s="31">
        <f t="shared" si="87"/>
        <v>-0.13702354881293943</v>
      </c>
      <c r="Y257" s="11">
        <v>108750</v>
      </c>
      <c r="Z257" s="8">
        <f t="shared" si="88"/>
        <v>258</v>
      </c>
      <c r="AA257" s="31">
        <f t="shared" si="89"/>
        <v>0.15305580387352291</v>
      </c>
      <c r="AB257" s="9">
        <v>3.4688995215311005E-2</v>
      </c>
      <c r="AC257" s="97">
        <f t="shared" si="96"/>
        <v>477</v>
      </c>
      <c r="AD257" s="31">
        <f t="shared" si="90"/>
        <v>0.8105248157955498</v>
      </c>
      <c r="AE257" s="9">
        <v>0.97553699284009543</v>
      </c>
      <c r="AF257" s="8">
        <f t="shared" si="91"/>
        <v>554</v>
      </c>
      <c r="AG257" s="31">
        <f t="shared" si="92"/>
        <v>1.54849863200928</v>
      </c>
      <c r="AH257" s="12">
        <v>0.72966666666666669</v>
      </c>
      <c r="AI257" s="97">
        <f t="shared" si="97"/>
        <v>546</v>
      </c>
      <c r="AJ257" s="31">
        <f t="shared" si="93"/>
        <v>1.5547547219082563</v>
      </c>
      <c r="AK257" s="11">
        <v>1716186.8324265506</v>
      </c>
      <c r="AL257" s="36"/>
    </row>
    <row r="258" spans="1:38" x14ac:dyDescent="0.3">
      <c r="A258" t="s">
        <v>548</v>
      </c>
      <c r="B258" s="3" t="s">
        <v>549</v>
      </c>
      <c r="C258" s="4" t="s">
        <v>72</v>
      </c>
      <c r="D258" s="5" t="s">
        <v>37</v>
      </c>
      <c r="E258" s="34">
        <f t="shared" si="94"/>
        <v>-6.384507097609605</v>
      </c>
      <c r="F258" s="6">
        <f t="shared" si="75"/>
        <v>46.739963723660338</v>
      </c>
      <c r="G258" s="7">
        <f t="shared" si="76"/>
        <v>49</v>
      </c>
      <c r="H258" s="97">
        <f t="shared" si="77"/>
        <v>529</v>
      </c>
      <c r="I258" s="31">
        <f t="shared" si="78"/>
        <v>1.2713928802312588</v>
      </c>
      <c r="J258" s="9">
        <v>0.12214261344251098</v>
      </c>
      <c r="K258" s="8">
        <f t="shared" si="79"/>
        <v>222</v>
      </c>
      <c r="L258" s="31">
        <f t="shared" si="80"/>
        <v>-2.0265960566657325E-2</v>
      </c>
      <c r="M258" s="9">
        <v>5.1324503311258277E-2</v>
      </c>
      <c r="N258" s="8">
        <f t="shared" si="81"/>
        <v>53</v>
      </c>
      <c r="O258" s="31">
        <f t="shared" si="82"/>
        <v>-1.327528475845881</v>
      </c>
      <c r="P258" s="9">
        <v>0.13961605584642234</v>
      </c>
      <c r="Q258" s="8">
        <f t="shared" si="83"/>
        <v>30</v>
      </c>
      <c r="R258" s="31">
        <f t="shared" si="84"/>
        <v>-1.4989511811873011</v>
      </c>
      <c r="S258" s="10">
        <v>3.9525691699604741</v>
      </c>
      <c r="T258" s="8">
        <f t="shared" si="85"/>
        <v>142</v>
      </c>
      <c r="U258" s="31">
        <f t="shared" si="86"/>
        <v>-0.32005008856055384</v>
      </c>
      <c r="V258" s="16">
        <v>9.2908732764281021E-2</v>
      </c>
      <c r="W258" s="97">
        <f t="shared" si="95"/>
        <v>80</v>
      </c>
      <c r="X258" s="31">
        <f t="shared" si="87"/>
        <v>-0.92675235514965093</v>
      </c>
      <c r="Y258" s="11">
        <v>74250</v>
      </c>
      <c r="Z258" s="8">
        <f t="shared" si="88"/>
        <v>24</v>
      </c>
      <c r="AA258" s="31">
        <f t="shared" si="89"/>
        <v>-2.0283780707401178</v>
      </c>
      <c r="AB258" s="9">
        <v>6.070287539936102E-2</v>
      </c>
      <c r="AC258" s="97">
        <f t="shared" si="96"/>
        <v>178</v>
      </c>
      <c r="AD258" s="31">
        <f t="shared" si="90"/>
        <v>-0.143748035048299</v>
      </c>
      <c r="AE258" s="9">
        <v>0.92131431041936873</v>
      </c>
      <c r="AF258" s="8">
        <f t="shared" si="91"/>
        <v>17</v>
      </c>
      <c r="AG258" s="31">
        <f t="shared" si="92"/>
        <v>-1.5137315661858706</v>
      </c>
      <c r="AH258" s="12">
        <v>4.24</v>
      </c>
      <c r="AI258" s="97">
        <f t="shared" si="97"/>
        <v>35</v>
      </c>
      <c r="AJ258" s="31">
        <f t="shared" si="93"/>
        <v>-0.29379091778993843</v>
      </c>
      <c r="AK258" s="11">
        <v>68359.319550015207</v>
      </c>
      <c r="AL258" s="36"/>
    </row>
    <row r="259" spans="1:38" x14ac:dyDescent="0.3">
      <c r="A259" t="s">
        <v>550</v>
      </c>
      <c r="B259" s="3" t="s">
        <v>551</v>
      </c>
      <c r="C259" s="4" t="s">
        <v>162</v>
      </c>
      <c r="D259" s="5" t="s">
        <v>37</v>
      </c>
      <c r="E259" s="34">
        <f t="shared" si="94"/>
        <v>-6.3452116162028611</v>
      </c>
      <c r="F259" s="6">
        <f t="shared" si="75"/>
        <v>46.642344197654324</v>
      </c>
      <c r="G259" s="7">
        <f t="shared" si="76"/>
        <v>51</v>
      </c>
      <c r="H259" s="97">
        <f t="shared" si="77"/>
        <v>33</v>
      </c>
      <c r="I259" s="31">
        <f t="shared" si="78"/>
        <v>-1.2113411796968228</v>
      </c>
      <c r="J259" s="9">
        <v>-6.6666666666666652E-2</v>
      </c>
      <c r="K259" s="8">
        <f t="shared" si="79"/>
        <v>20</v>
      </c>
      <c r="L259" s="31">
        <f t="shared" si="80"/>
        <v>-2.2268117327098902</v>
      </c>
      <c r="M259" s="9">
        <v>0.13008778930566639</v>
      </c>
      <c r="N259" s="8">
        <f t="shared" si="81"/>
        <v>46</v>
      </c>
      <c r="O259" s="31">
        <f t="shared" si="82"/>
        <v>-1.4582815415025034</v>
      </c>
      <c r="P259" s="9">
        <v>0.14770642201834863</v>
      </c>
      <c r="Q259" s="8">
        <f t="shared" si="83"/>
        <v>153</v>
      </c>
      <c r="R259" s="31">
        <f t="shared" si="84"/>
        <v>1.1770685423896398E-2</v>
      </c>
      <c r="S259" s="10">
        <v>0.98296199213630409</v>
      </c>
      <c r="T259" s="8">
        <f t="shared" si="85"/>
        <v>153</v>
      </c>
      <c r="U259" s="31">
        <f t="shared" si="86"/>
        <v>-0.266299585802872</v>
      </c>
      <c r="V259" s="16">
        <v>8.9644012944983822E-2</v>
      </c>
      <c r="W259" s="97">
        <f t="shared" si="95"/>
        <v>142</v>
      </c>
      <c r="X259" s="31">
        <f t="shared" si="87"/>
        <v>-0.67454273230275563</v>
      </c>
      <c r="Y259" s="11">
        <v>85268</v>
      </c>
      <c r="Z259" s="8">
        <f t="shared" si="88"/>
        <v>16</v>
      </c>
      <c r="AA259" s="31">
        <f t="shared" si="89"/>
        <v>-2.3933063350571411</v>
      </c>
      <c r="AB259" s="9">
        <v>6.5054691997697173E-2</v>
      </c>
      <c r="AC259" s="97">
        <f t="shared" si="96"/>
        <v>106</v>
      </c>
      <c r="AD259" s="31">
        <f t="shared" si="90"/>
        <v>-0.55912889771473717</v>
      </c>
      <c r="AE259" s="9">
        <v>0.89771197846567963</v>
      </c>
      <c r="AF259" s="8">
        <f t="shared" si="91"/>
        <v>153</v>
      </c>
      <c r="AG259" s="31">
        <f t="shared" si="92"/>
        <v>-0.30407648836877571</v>
      </c>
      <c r="AH259" s="12">
        <v>2.8533333333333335</v>
      </c>
      <c r="AI259" s="97">
        <f t="shared" si="97"/>
        <v>68</v>
      </c>
      <c r="AJ259" s="31">
        <f t="shared" si="93"/>
        <v>-0.27946343621150038</v>
      </c>
      <c r="AK259" s="11">
        <v>81131.099606815202</v>
      </c>
      <c r="AL259" s="36"/>
    </row>
    <row r="260" spans="1:38" x14ac:dyDescent="0.3">
      <c r="A260" t="s">
        <v>552</v>
      </c>
      <c r="B260" s="3" t="s">
        <v>551</v>
      </c>
      <c r="C260" s="4" t="s">
        <v>295</v>
      </c>
      <c r="D260" s="5" t="s">
        <v>33</v>
      </c>
      <c r="E260" s="34">
        <f t="shared" si="94"/>
        <v>2.4363490963007126</v>
      </c>
      <c r="F260" s="6">
        <f t="shared" si="75"/>
        <v>24.826813157982748</v>
      </c>
      <c r="G260" s="7">
        <f t="shared" si="76"/>
        <v>367</v>
      </c>
      <c r="H260" s="97">
        <f t="shared" si="77"/>
        <v>56</v>
      </c>
      <c r="I260" s="31">
        <f t="shared" si="78"/>
        <v>-0.90271224036632569</v>
      </c>
      <c r="J260" s="9">
        <v>-4.3195764649260004E-2</v>
      </c>
      <c r="K260" s="8">
        <f t="shared" si="79"/>
        <v>296</v>
      </c>
      <c r="L260" s="31">
        <f t="shared" si="80"/>
        <v>0.28526606349931632</v>
      </c>
      <c r="M260" s="9">
        <v>4.0418449833571089E-2</v>
      </c>
      <c r="N260" s="8">
        <f t="shared" si="81"/>
        <v>423</v>
      </c>
      <c r="O260" s="31">
        <f t="shared" si="82"/>
        <v>0.66002528168469465</v>
      </c>
      <c r="P260" s="9">
        <v>1.6635859519408502E-2</v>
      </c>
      <c r="Q260" s="8">
        <f t="shared" si="83"/>
        <v>284</v>
      </c>
      <c r="R260" s="31">
        <f t="shared" si="84"/>
        <v>0.33590004139632412</v>
      </c>
      <c r="S260" s="10">
        <v>0.34582494969818911</v>
      </c>
      <c r="T260" s="8">
        <f t="shared" si="85"/>
        <v>347</v>
      </c>
      <c r="U260" s="31">
        <f t="shared" si="86"/>
        <v>0.47659473236769134</v>
      </c>
      <c r="V260" s="16">
        <v>4.4521796784352724E-2</v>
      </c>
      <c r="W260" s="97">
        <f t="shared" si="95"/>
        <v>376</v>
      </c>
      <c r="X260" s="31">
        <f t="shared" si="87"/>
        <v>0.16151683067237627</v>
      </c>
      <c r="Y260" s="11">
        <v>121792</v>
      </c>
      <c r="Z260" s="8">
        <f t="shared" si="88"/>
        <v>519</v>
      </c>
      <c r="AA260" s="31">
        <f t="shared" si="89"/>
        <v>0.93633438012809411</v>
      </c>
      <c r="AB260" s="9">
        <v>2.5348297213622292E-2</v>
      </c>
      <c r="AC260" s="97">
        <f t="shared" si="96"/>
        <v>234</v>
      </c>
      <c r="AD260" s="31">
        <f t="shared" si="90"/>
        <v>8.6695132100125888E-2</v>
      </c>
      <c r="AE260" s="9">
        <v>0.93440830828095112</v>
      </c>
      <c r="AF260" s="8">
        <f t="shared" si="91"/>
        <v>228</v>
      </c>
      <c r="AG260" s="31">
        <f t="shared" si="92"/>
        <v>-8.8606677632605407E-2</v>
      </c>
      <c r="AH260" s="12">
        <v>2.6063333333333332</v>
      </c>
      <c r="AI260" s="97">
        <f t="shared" si="97"/>
        <v>319</v>
      </c>
      <c r="AJ260" s="31">
        <f t="shared" si="93"/>
        <v>-0.17681635369476048</v>
      </c>
      <c r="AK260" s="11">
        <v>172632.59302691146</v>
      </c>
      <c r="AL260" s="36"/>
    </row>
    <row r="261" spans="1:38" x14ac:dyDescent="0.3">
      <c r="A261" t="s">
        <v>553</v>
      </c>
      <c r="B261" s="3" t="s">
        <v>554</v>
      </c>
      <c r="C261" s="4" t="s">
        <v>40</v>
      </c>
      <c r="D261" s="5" t="s">
        <v>33</v>
      </c>
      <c r="E261" s="34">
        <f t="shared" si="94"/>
        <v>2.2736776493395521</v>
      </c>
      <c r="F261" s="6">
        <f t="shared" si="75"/>
        <v>25.230928567148752</v>
      </c>
      <c r="G261" s="7">
        <f t="shared" si="76"/>
        <v>355</v>
      </c>
      <c r="H261" s="97">
        <f t="shared" si="77"/>
        <v>132</v>
      </c>
      <c r="I261" s="31">
        <f t="shared" si="78"/>
        <v>-0.52842843195180644</v>
      </c>
      <c r="J261" s="9">
        <v>-1.4731879787860946E-2</v>
      </c>
      <c r="K261" s="8">
        <f t="shared" si="79"/>
        <v>450</v>
      </c>
      <c r="L261" s="31">
        <f t="shared" si="80"/>
        <v>0.75139832590171129</v>
      </c>
      <c r="M261" s="9">
        <v>2.3779724655819776E-2</v>
      </c>
      <c r="N261" s="8">
        <f t="shared" si="81"/>
        <v>395</v>
      </c>
      <c r="O261" s="31">
        <f t="shared" si="82"/>
        <v>0.59736748294638753</v>
      </c>
      <c r="P261" s="9">
        <v>2.0512820512820513E-2</v>
      </c>
      <c r="Q261" s="8">
        <f t="shared" si="83"/>
        <v>133</v>
      </c>
      <c r="R261" s="31">
        <f t="shared" si="84"/>
        <v>-9.6695309452037831E-2</v>
      </c>
      <c r="S261" s="10">
        <v>1.1961722488038278</v>
      </c>
      <c r="T261" s="8">
        <f t="shared" si="85"/>
        <v>395</v>
      </c>
      <c r="U261" s="31">
        <f t="shared" si="86"/>
        <v>0.59098678901018453</v>
      </c>
      <c r="V261" s="16">
        <v>3.7573805689747719E-2</v>
      </c>
      <c r="W261" s="97">
        <f t="shared" si="95"/>
        <v>281</v>
      </c>
      <c r="X261" s="31">
        <f t="shared" si="87"/>
        <v>-0.19106846799441699</v>
      </c>
      <c r="Y261" s="11">
        <v>106389</v>
      </c>
      <c r="Z261" s="8">
        <f t="shared" si="88"/>
        <v>276</v>
      </c>
      <c r="AA261" s="31">
        <f t="shared" si="89"/>
        <v>0.22664157484517103</v>
      </c>
      <c r="AB261" s="9">
        <v>3.3811475409836068E-2</v>
      </c>
      <c r="AC261" s="97">
        <f t="shared" si="96"/>
        <v>550</v>
      </c>
      <c r="AD261" s="31">
        <f t="shared" si="90"/>
        <v>1.1166772431028078</v>
      </c>
      <c r="AE261" s="9">
        <v>0.99293286219081267</v>
      </c>
      <c r="AF261" s="8">
        <f t="shared" si="91"/>
        <v>288</v>
      </c>
      <c r="AG261" s="31">
        <f t="shared" si="92"/>
        <v>7.1323681213404544E-2</v>
      </c>
      <c r="AH261" s="12">
        <v>2.423</v>
      </c>
      <c r="AI261" s="97">
        <f t="shared" si="97"/>
        <v>322</v>
      </c>
      <c r="AJ261" s="31">
        <f t="shared" si="93"/>
        <v>-0.1752202276374864</v>
      </c>
      <c r="AK261" s="11">
        <v>174055.40909090909</v>
      </c>
      <c r="AL261" s="36"/>
    </row>
    <row r="262" spans="1:38" x14ac:dyDescent="0.3">
      <c r="A262" t="s">
        <v>555</v>
      </c>
      <c r="B262" s="3" t="s">
        <v>556</v>
      </c>
      <c r="C262" s="4" t="s">
        <v>40</v>
      </c>
      <c r="D262" s="5" t="s">
        <v>33</v>
      </c>
      <c r="E262" s="34">
        <f t="shared" si="94"/>
        <v>2.7373878740030659</v>
      </c>
      <c r="F262" s="6">
        <f t="shared" si="75"/>
        <v>24.078959671100897</v>
      </c>
      <c r="G262" s="7">
        <f t="shared" si="76"/>
        <v>385</v>
      </c>
      <c r="H262" s="97">
        <f t="shared" si="77"/>
        <v>177</v>
      </c>
      <c r="I262" s="31">
        <f t="shared" si="78"/>
        <v>-0.38311802265314121</v>
      </c>
      <c r="J262" s="9">
        <v>-3.6811779769526654E-3</v>
      </c>
      <c r="K262" s="8">
        <f t="shared" si="79"/>
        <v>171</v>
      </c>
      <c r="L262" s="31">
        <f t="shared" si="80"/>
        <v>-0.23622660155814593</v>
      </c>
      <c r="M262" s="9">
        <v>5.9033280507131539E-2</v>
      </c>
      <c r="N262" s="8">
        <f t="shared" si="81"/>
        <v>499</v>
      </c>
      <c r="O262" s="31">
        <f t="shared" si="82"/>
        <v>0.8200090013807364</v>
      </c>
      <c r="P262" s="9">
        <v>6.7368421052631583E-3</v>
      </c>
      <c r="Q262" s="8">
        <f t="shared" si="83"/>
        <v>364</v>
      </c>
      <c r="R262" s="31">
        <f t="shared" si="84"/>
        <v>0.43010747461698001</v>
      </c>
      <c r="S262" s="10">
        <v>0.1606425702811245</v>
      </c>
      <c r="T262" s="8">
        <f t="shared" si="85"/>
        <v>286</v>
      </c>
      <c r="U262" s="31">
        <f t="shared" si="86"/>
        <v>0.28160102995501307</v>
      </c>
      <c r="V262" s="16">
        <v>5.6365403304178816E-2</v>
      </c>
      <c r="W262" s="97">
        <f t="shared" si="95"/>
        <v>409</v>
      </c>
      <c r="X262" s="31">
        <f t="shared" si="87"/>
        <v>0.37298102525030497</v>
      </c>
      <c r="Y262" s="11">
        <v>131030</v>
      </c>
      <c r="Z262" s="8">
        <f t="shared" si="88"/>
        <v>327</v>
      </c>
      <c r="AA262" s="31">
        <f t="shared" si="89"/>
        <v>0.34974691117653606</v>
      </c>
      <c r="AB262" s="9">
        <v>3.2343428403410764E-2</v>
      </c>
      <c r="AC262" s="97">
        <f t="shared" si="96"/>
        <v>412</v>
      </c>
      <c r="AD262" s="31">
        <f t="shared" si="90"/>
        <v>0.63312433653388378</v>
      </c>
      <c r="AE262" s="9">
        <v>0.96545693047660686</v>
      </c>
      <c r="AF262" s="8">
        <f t="shared" si="91"/>
        <v>340</v>
      </c>
      <c r="AG262" s="31">
        <f t="shared" si="92"/>
        <v>0.19141684158322664</v>
      </c>
      <c r="AH262" s="12">
        <v>2.2853333333333334</v>
      </c>
      <c r="AI262" s="97">
        <f t="shared" si="97"/>
        <v>329</v>
      </c>
      <c r="AJ262" s="31">
        <f t="shared" si="93"/>
        <v>-0.17279983701349308</v>
      </c>
      <c r="AK262" s="11">
        <v>176212.9897188755</v>
      </c>
      <c r="AL262" s="36"/>
    </row>
    <row r="263" spans="1:38" x14ac:dyDescent="0.3">
      <c r="A263" t="s">
        <v>557</v>
      </c>
      <c r="B263" s="3" t="s">
        <v>558</v>
      </c>
      <c r="C263" s="4" t="s">
        <v>47</v>
      </c>
      <c r="D263" s="5" t="s">
        <v>44</v>
      </c>
      <c r="E263" s="34">
        <f t="shared" si="94"/>
        <v>2.3346871622686352</v>
      </c>
      <c r="F263" s="6">
        <f t="shared" ref="F263:F326" si="98">((E263*$I$579)+$J$579)</f>
        <v>25.079366109563669</v>
      </c>
      <c r="G263" s="7">
        <f t="shared" ref="G263:G326" si="99">RANK(E263,$E$7:$E$570,1)</f>
        <v>361</v>
      </c>
      <c r="H263" s="97">
        <f t="shared" ref="H263:H326" si="100">RANK(J263,J$7:J$570,1)</f>
        <v>288</v>
      </c>
      <c r="I263" s="31">
        <f t="shared" ref="I263:I326" si="101">(J263-J$572)/J$573</f>
        <v>-3.3547376955770272E-2</v>
      </c>
      <c r="J263" s="9">
        <v>2.2903297189643679E-2</v>
      </c>
      <c r="K263" s="8">
        <f t="shared" ref="K263:K326" si="102">RANK(M263,M$7:M$570,0)</f>
        <v>384</v>
      </c>
      <c r="L263" s="31">
        <f t="shared" ref="L263:L326" si="103">-(M263-M$572)/M$573</f>
        <v>0.56246755569563711</v>
      </c>
      <c r="M263" s="9">
        <v>3.0523662839540746E-2</v>
      </c>
      <c r="N263" s="8">
        <f t="shared" ref="N263:N326" si="104">RANK(P263,P$7:P$570,0)</f>
        <v>380</v>
      </c>
      <c r="O263" s="31">
        <f t="shared" ref="O263:O326" si="105">-(P263-P$572)/P$573</f>
        <v>0.55697772708660687</v>
      </c>
      <c r="P263" s="9">
        <v>2.3011942907078357E-2</v>
      </c>
      <c r="Q263" s="8">
        <f t="shared" ref="Q263:Q326" si="106">RANK(S263,S$7:S$570,0)</f>
        <v>409</v>
      </c>
      <c r="R263" s="31">
        <f t="shared" ref="R263:R326" si="107">-(S263-S$572)/S$573</f>
        <v>0.51183082356515197</v>
      </c>
      <c r="S263" s="10">
        <v>0</v>
      </c>
      <c r="T263" s="8">
        <f t="shared" ref="T263:T326" si="108">RANK(V263,V$7:V$570,0)</f>
        <v>354</v>
      </c>
      <c r="U263" s="31">
        <f t="shared" ref="U263:U326" si="109">-(V263-V$572)/V$573</f>
        <v>0.48773088962143235</v>
      </c>
      <c r="V263" s="16">
        <v>4.3845404352062356E-2</v>
      </c>
      <c r="W263" s="97">
        <f t="shared" si="95"/>
        <v>310</v>
      </c>
      <c r="X263" s="31">
        <f t="shared" ref="X263:X326" si="110">(Y263-Y$572)/Y$573</f>
        <v>-9.2867407728199819E-2</v>
      </c>
      <c r="Y263" s="11">
        <v>110679</v>
      </c>
      <c r="Z263" s="8">
        <f t="shared" ref="Z263:Z326" si="111">RANK(AB263,AB$7:AB$570,0)</f>
        <v>478</v>
      </c>
      <c r="AA263" s="31">
        <f t="shared" ref="AA263:AA326" si="112">-(AB263-AB$572)/AB$573</f>
        <v>0.77820230857526007</v>
      </c>
      <c r="AB263" s="9">
        <v>2.7234042553191489E-2</v>
      </c>
      <c r="AC263" s="97">
        <f t="shared" si="96"/>
        <v>202</v>
      </c>
      <c r="AD263" s="31">
        <f t="shared" ref="AD263:AD326" si="113">(AE263-AE$572)/AE$573</f>
        <v>-2.6897102570218073E-2</v>
      </c>
      <c r="AE263" s="9">
        <v>0.9279538904899135</v>
      </c>
      <c r="AF263" s="8">
        <f t="shared" ref="AF263:AF326" si="114">RANK(AH263,AH$7:AH$570,0)</f>
        <v>304</v>
      </c>
      <c r="AG263" s="31">
        <f t="shared" ref="AG263:AG326" si="115">-(AH263-AH$572)/AH$573</f>
        <v>0.1085438374539307</v>
      </c>
      <c r="AH263" s="12">
        <v>2.3803333333333332</v>
      </c>
      <c r="AI263" s="97">
        <f t="shared" si="97"/>
        <v>353</v>
      </c>
      <c r="AJ263" s="31">
        <f t="shared" ref="AJ263:AJ326" si="116">(AK263-AK$572)/AK$573</f>
        <v>-0.15862432131938925</v>
      </c>
      <c r="AK263" s="11">
        <v>188849.30459707949</v>
      </c>
      <c r="AL263" s="36"/>
    </row>
    <row r="264" spans="1:38" x14ac:dyDescent="0.3">
      <c r="A264" t="s">
        <v>559</v>
      </c>
      <c r="B264" s="3" t="s">
        <v>560</v>
      </c>
      <c r="C264" s="4" t="s">
        <v>43</v>
      </c>
      <c r="D264" s="5" t="s">
        <v>44</v>
      </c>
      <c r="E264" s="34">
        <f t="shared" si="94"/>
        <v>0.95995781098549293</v>
      </c>
      <c r="F264" s="6">
        <f t="shared" si="98"/>
        <v>28.494527926000607</v>
      </c>
      <c r="G264" s="7">
        <f t="shared" si="99"/>
        <v>281</v>
      </c>
      <c r="H264" s="97">
        <f t="shared" si="100"/>
        <v>29</v>
      </c>
      <c r="I264" s="31">
        <f t="shared" si="101"/>
        <v>-1.252220230892255</v>
      </c>
      <c r="J264" s="9">
        <v>-6.9775474956822126E-2</v>
      </c>
      <c r="K264" s="8">
        <f t="shared" si="102"/>
        <v>129</v>
      </c>
      <c r="L264" s="31">
        <f t="shared" si="103"/>
        <v>-0.48131244385804983</v>
      </c>
      <c r="M264" s="9">
        <v>6.7781690140845077E-2</v>
      </c>
      <c r="N264" s="8">
        <f t="shared" si="104"/>
        <v>441</v>
      </c>
      <c r="O264" s="31">
        <f t="shared" si="105"/>
        <v>0.71027629897125777</v>
      </c>
      <c r="P264" s="9">
        <v>1.3526570048309179E-2</v>
      </c>
      <c r="Q264" s="8">
        <f t="shared" si="106"/>
        <v>409</v>
      </c>
      <c r="R264" s="31">
        <f t="shared" si="107"/>
        <v>0.51183082356515197</v>
      </c>
      <c r="S264" s="10">
        <v>0</v>
      </c>
      <c r="T264" s="8">
        <f t="shared" si="108"/>
        <v>166</v>
      </c>
      <c r="U264" s="31">
        <f t="shared" si="109"/>
        <v>-0.19931516090686308</v>
      </c>
      <c r="V264" s="16">
        <v>8.5575485799701048E-2</v>
      </c>
      <c r="W264" s="97">
        <f t="shared" si="95"/>
        <v>345</v>
      </c>
      <c r="X264" s="31">
        <f t="shared" si="110"/>
        <v>9.2250698446040488E-3</v>
      </c>
      <c r="Y264" s="11">
        <v>115139</v>
      </c>
      <c r="Z264" s="8">
        <f t="shared" si="111"/>
        <v>242</v>
      </c>
      <c r="AA264" s="31">
        <f t="shared" si="112"/>
        <v>9.9501656439357433E-2</v>
      </c>
      <c r="AB264" s="9">
        <v>3.5327635327635325E-2</v>
      </c>
      <c r="AC264" s="97">
        <f t="shared" si="96"/>
        <v>314</v>
      </c>
      <c r="AD264" s="31">
        <f t="shared" si="113"/>
        <v>0.35556125331013738</v>
      </c>
      <c r="AE264" s="9">
        <v>0.94968553459119498</v>
      </c>
      <c r="AF264" s="8">
        <f t="shared" si="114"/>
        <v>198</v>
      </c>
      <c r="AG264" s="31">
        <f t="shared" si="115"/>
        <v>-0.14734473669968601</v>
      </c>
      <c r="AH264" s="12">
        <v>2.6736666666666671</v>
      </c>
      <c r="AI264" s="97">
        <f t="shared" si="97"/>
        <v>197</v>
      </c>
      <c r="AJ264" s="31">
        <f t="shared" si="116"/>
        <v>-0.2276111095026194</v>
      </c>
      <c r="AK264" s="11">
        <v>127353.21537318976</v>
      </c>
      <c r="AL264" s="36"/>
    </row>
    <row r="265" spans="1:38" x14ac:dyDescent="0.3">
      <c r="A265" t="s">
        <v>561</v>
      </c>
      <c r="B265" s="3" t="s">
        <v>562</v>
      </c>
      <c r="C265" s="4" t="s">
        <v>143</v>
      </c>
      <c r="D265" s="5" t="s">
        <v>44</v>
      </c>
      <c r="E265" s="34">
        <f t="shared" ref="E265:E328" si="117">((I265+L265+AG265+AJ265)*0.25)+(O265+R265+U265+X265+AA265+AD265)</f>
        <v>1.8887710057816645</v>
      </c>
      <c r="F265" s="6">
        <f t="shared" si="98"/>
        <v>26.18713021567314</v>
      </c>
      <c r="G265" s="7">
        <f t="shared" si="99"/>
        <v>336</v>
      </c>
      <c r="H265" s="97">
        <f t="shared" si="100"/>
        <v>356</v>
      </c>
      <c r="I265" s="31">
        <f t="shared" si="101"/>
        <v>0.18200608949019312</v>
      </c>
      <c r="J265" s="9">
        <v>3.9295908658420586E-2</v>
      </c>
      <c r="K265" s="8">
        <f t="shared" si="102"/>
        <v>390</v>
      </c>
      <c r="L265" s="31">
        <f t="shared" si="103"/>
        <v>0.57284824023400849</v>
      </c>
      <c r="M265" s="9">
        <v>3.0153121319199058E-2</v>
      </c>
      <c r="N265" s="8">
        <f t="shared" si="104"/>
        <v>359</v>
      </c>
      <c r="O265" s="31">
        <f t="shared" si="105"/>
        <v>0.52062760299509692</v>
      </c>
      <c r="P265" s="9">
        <v>2.5261112460529513E-2</v>
      </c>
      <c r="Q265" s="8">
        <f t="shared" si="106"/>
        <v>409</v>
      </c>
      <c r="R265" s="31">
        <f t="shared" si="107"/>
        <v>0.51183082356515197</v>
      </c>
      <c r="S265" s="10">
        <v>0</v>
      </c>
      <c r="T265" s="8">
        <f t="shared" si="108"/>
        <v>520</v>
      </c>
      <c r="U265" s="31">
        <f t="shared" si="109"/>
        <v>0.86841328645326088</v>
      </c>
      <c r="V265" s="16">
        <v>2.0723362658846532E-2</v>
      </c>
      <c r="W265" s="97">
        <f t="shared" si="95"/>
        <v>324</v>
      </c>
      <c r="X265" s="31">
        <f t="shared" si="110"/>
        <v>-6.1346927544847586E-2</v>
      </c>
      <c r="Y265" s="11">
        <v>112056</v>
      </c>
      <c r="Z265" s="8">
        <f t="shared" si="111"/>
        <v>199</v>
      </c>
      <c r="AA265" s="31">
        <f t="shared" si="112"/>
        <v>-6.5493581990550637E-2</v>
      </c>
      <c r="AB265" s="9">
        <v>3.7295224817009413E-2</v>
      </c>
      <c r="AC265" s="97">
        <f t="shared" si="96"/>
        <v>205</v>
      </c>
      <c r="AD265" s="31">
        <f t="shared" si="113"/>
        <v>-2.0383920520503921E-2</v>
      </c>
      <c r="AE265" s="9">
        <v>0.92832397563015168</v>
      </c>
      <c r="AF265" s="8">
        <f t="shared" si="114"/>
        <v>257</v>
      </c>
      <c r="AG265" s="31">
        <f t="shared" si="115"/>
        <v>-1.3003235269037175E-2</v>
      </c>
      <c r="AH265" s="12">
        <v>2.5196666666666667</v>
      </c>
      <c r="AI265" s="97">
        <f t="shared" si="97"/>
        <v>270</v>
      </c>
      <c r="AJ265" s="31">
        <f t="shared" si="116"/>
        <v>-0.2013562031589384</v>
      </c>
      <c r="AK265" s="11">
        <v>150757.32079099148</v>
      </c>
      <c r="AL265" s="36"/>
    </row>
    <row r="266" spans="1:38" x14ac:dyDescent="0.3">
      <c r="A266" t="s">
        <v>563</v>
      </c>
      <c r="B266" s="3" t="s">
        <v>564</v>
      </c>
      <c r="C266" s="4" t="s">
        <v>115</v>
      </c>
      <c r="D266" s="5" t="s">
        <v>33</v>
      </c>
      <c r="E266" s="34">
        <f t="shared" si="117"/>
        <v>-3.5555791007770061</v>
      </c>
      <c r="F266" s="6">
        <f t="shared" si="98"/>
        <v>39.712219049980007</v>
      </c>
      <c r="G266" s="7">
        <f t="shared" si="99"/>
        <v>112</v>
      </c>
      <c r="H266" s="97">
        <f t="shared" si="100"/>
        <v>445</v>
      </c>
      <c r="I266" s="31">
        <f t="shared" si="101"/>
        <v>0.47613763548438226</v>
      </c>
      <c r="J266" s="9">
        <v>6.1664299358377805E-2</v>
      </c>
      <c r="K266" s="8">
        <f t="shared" si="102"/>
        <v>218</v>
      </c>
      <c r="L266" s="31">
        <f t="shared" si="103"/>
        <v>-4.1179158234194602E-2</v>
      </c>
      <c r="M266" s="9">
        <v>5.2071005917159761E-2</v>
      </c>
      <c r="N266" s="8">
        <f t="shared" si="104"/>
        <v>66</v>
      </c>
      <c r="O266" s="31">
        <f t="shared" si="105"/>
        <v>-1.0325053790202818</v>
      </c>
      <c r="P266" s="9">
        <v>0.12136145607464353</v>
      </c>
      <c r="Q266" s="8">
        <f t="shared" si="106"/>
        <v>166</v>
      </c>
      <c r="R266" s="31">
        <f t="shared" si="107"/>
        <v>6.5907724430392625E-2</v>
      </c>
      <c r="S266" s="10">
        <v>0.87654548809743504</v>
      </c>
      <c r="T266" s="8">
        <f t="shared" si="108"/>
        <v>177</v>
      </c>
      <c r="U266" s="31">
        <f t="shared" si="109"/>
        <v>-0.11342053346632858</v>
      </c>
      <c r="V266" s="16">
        <v>8.03583831087651E-2</v>
      </c>
      <c r="W266" s="97">
        <f t="shared" si="95"/>
        <v>156</v>
      </c>
      <c r="X266" s="31">
        <f t="shared" si="110"/>
        <v>-0.63945130447335918</v>
      </c>
      <c r="Y266" s="11">
        <v>86801</v>
      </c>
      <c r="Z266" s="8">
        <f t="shared" si="111"/>
        <v>109</v>
      </c>
      <c r="AA266" s="31">
        <f t="shared" si="112"/>
        <v>-0.60273621764693586</v>
      </c>
      <c r="AB266" s="9">
        <v>4.3701912508243568E-2</v>
      </c>
      <c r="AC266" s="97">
        <f t="shared" si="96"/>
        <v>55</v>
      </c>
      <c r="AD266" s="31">
        <f t="shared" si="113"/>
        <v>-1.282417583133785</v>
      </c>
      <c r="AE266" s="9">
        <v>0.85661403393828217</v>
      </c>
      <c r="AF266" s="8">
        <f t="shared" si="114"/>
        <v>231</v>
      </c>
      <c r="AG266" s="31">
        <f t="shared" si="115"/>
        <v>-7.988320351373232E-2</v>
      </c>
      <c r="AH266" s="12">
        <v>2.5963333333333334</v>
      </c>
      <c r="AI266" s="97">
        <f t="shared" si="97"/>
        <v>352</v>
      </c>
      <c r="AJ266" s="31">
        <f t="shared" si="116"/>
        <v>-0.15889850360328833</v>
      </c>
      <c r="AK266" s="11">
        <v>188604.8934766562</v>
      </c>
      <c r="AL266" s="36"/>
    </row>
    <row r="267" spans="1:38" x14ac:dyDescent="0.3">
      <c r="A267" t="s">
        <v>565</v>
      </c>
      <c r="B267" s="3" t="s">
        <v>566</v>
      </c>
      <c r="C267" s="4" t="s">
        <v>72</v>
      </c>
      <c r="D267" s="5" t="s">
        <v>37</v>
      </c>
      <c r="E267" s="34">
        <f t="shared" si="117"/>
        <v>-9.395383964397503</v>
      </c>
      <c r="F267" s="6">
        <f t="shared" si="98"/>
        <v>54.219713610319658</v>
      </c>
      <c r="G267" s="7">
        <f t="shared" si="99"/>
        <v>26</v>
      </c>
      <c r="H267" s="97">
        <f t="shared" si="100"/>
        <v>556</v>
      </c>
      <c r="I267" s="31">
        <f t="shared" si="101"/>
        <v>2.7292828072220479</v>
      </c>
      <c r="J267" s="9">
        <v>0.23301358912869707</v>
      </c>
      <c r="K267" s="8">
        <f t="shared" si="102"/>
        <v>165</v>
      </c>
      <c r="L267" s="31">
        <f t="shared" si="103"/>
        <v>-0.27100843994157597</v>
      </c>
      <c r="M267" s="9">
        <v>6.0274828232354777E-2</v>
      </c>
      <c r="N267" s="8">
        <f t="shared" si="104"/>
        <v>54</v>
      </c>
      <c r="O267" s="31">
        <f t="shared" si="105"/>
        <v>-1.3126431827571174</v>
      </c>
      <c r="P267" s="9">
        <v>0.13869502603301206</v>
      </c>
      <c r="Q267" s="8">
        <f t="shared" si="106"/>
        <v>25</v>
      </c>
      <c r="R267" s="31">
        <f t="shared" si="107"/>
        <v>-1.6554746611590021</v>
      </c>
      <c r="S267" s="10">
        <v>4.2602454271822188</v>
      </c>
      <c r="T267" s="8">
        <f t="shared" si="108"/>
        <v>16</v>
      </c>
      <c r="U267" s="31">
        <f t="shared" si="109"/>
        <v>-2.5526355960689942</v>
      </c>
      <c r="V267" s="16">
        <v>0.22851241609163028</v>
      </c>
      <c r="W267" s="97">
        <f t="shared" si="95"/>
        <v>20</v>
      </c>
      <c r="X267" s="31">
        <f t="shared" si="110"/>
        <v>-1.3984150233979971</v>
      </c>
      <c r="Y267" s="11">
        <v>53645</v>
      </c>
      <c r="Z267" s="8">
        <f t="shared" si="111"/>
        <v>62</v>
      </c>
      <c r="AA267" s="31">
        <f t="shared" si="112"/>
        <v>-1.0575875274522277</v>
      </c>
      <c r="AB267" s="9">
        <v>4.9126073016858E-2</v>
      </c>
      <c r="AC267" s="97">
        <f t="shared" si="96"/>
        <v>44</v>
      </c>
      <c r="AD267" s="31">
        <f t="shared" si="113"/>
        <v>-1.5203639092492272</v>
      </c>
      <c r="AE267" s="9">
        <v>0.84309369951534729</v>
      </c>
      <c r="AF267" s="8">
        <f t="shared" si="114"/>
        <v>11</v>
      </c>
      <c r="AG267" s="31">
        <f t="shared" si="115"/>
        <v>-1.7184424255087636</v>
      </c>
      <c r="AH267" s="12">
        <v>4.4746666666666668</v>
      </c>
      <c r="AI267" s="97">
        <f t="shared" si="97"/>
        <v>10</v>
      </c>
      <c r="AJ267" s="31">
        <f t="shared" si="116"/>
        <v>-0.33288819902345224</v>
      </c>
      <c r="AK267" s="11">
        <v>33507.285436443621</v>
      </c>
      <c r="AL267" s="36">
        <v>1</v>
      </c>
    </row>
    <row r="268" spans="1:38" x14ac:dyDescent="0.3">
      <c r="A268" t="s">
        <v>567</v>
      </c>
      <c r="B268" s="3" t="s">
        <v>568</v>
      </c>
      <c r="C268" s="4" t="s">
        <v>36</v>
      </c>
      <c r="D268" s="5" t="s">
        <v>37</v>
      </c>
      <c r="E268" s="34">
        <f t="shared" si="117"/>
        <v>1.9489864774723626</v>
      </c>
      <c r="F268" s="6">
        <f t="shared" si="98"/>
        <v>26.037540349504305</v>
      </c>
      <c r="G268" s="7">
        <f t="shared" si="99"/>
        <v>341</v>
      </c>
      <c r="H268" s="97">
        <f t="shared" si="100"/>
        <v>143</v>
      </c>
      <c r="I268" s="31">
        <f t="shared" si="101"/>
        <v>-0.48963137907910548</v>
      </c>
      <c r="J268" s="9">
        <v>-1.1781405251951704E-2</v>
      </c>
      <c r="K268" s="8">
        <f t="shared" si="102"/>
        <v>98</v>
      </c>
      <c r="L268" s="31">
        <f t="shared" si="103"/>
        <v>-0.73666105562870698</v>
      </c>
      <c r="M268" s="9">
        <v>7.6896432282646351E-2</v>
      </c>
      <c r="N268" s="8">
        <f t="shared" si="104"/>
        <v>361</v>
      </c>
      <c r="O268" s="31">
        <f t="shared" si="105"/>
        <v>0.5271303002406893</v>
      </c>
      <c r="P268" s="9">
        <v>2.4858757062146894E-2</v>
      </c>
      <c r="Q268" s="8">
        <f t="shared" si="106"/>
        <v>374</v>
      </c>
      <c r="R268" s="31">
        <f t="shared" si="107"/>
        <v>0.43875873979577962</v>
      </c>
      <c r="S268" s="10">
        <v>0.14363688595231255</v>
      </c>
      <c r="T268" s="8">
        <f t="shared" si="108"/>
        <v>454</v>
      </c>
      <c r="U268" s="31">
        <f t="shared" si="109"/>
        <v>0.73637401430402039</v>
      </c>
      <c r="V268" s="16">
        <v>2.8743217480568999E-2</v>
      </c>
      <c r="W268" s="97">
        <f t="shared" si="95"/>
        <v>414</v>
      </c>
      <c r="X268" s="31">
        <f t="shared" si="110"/>
        <v>0.42922345067550211</v>
      </c>
      <c r="Y268" s="11">
        <v>133487</v>
      </c>
      <c r="Z268" s="8">
        <f t="shared" si="111"/>
        <v>223</v>
      </c>
      <c r="AA268" s="31">
        <f t="shared" si="112"/>
        <v>3.6337929235601134E-2</v>
      </c>
      <c r="AB268" s="9">
        <v>3.6080870917573872E-2</v>
      </c>
      <c r="AC268" s="97">
        <f t="shared" si="96"/>
        <v>308</v>
      </c>
      <c r="AD268" s="31">
        <f t="shared" si="113"/>
        <v>0.33565314267283891</v>
      </c>
      <c r="AE268" s="9">
        <v>0.94855433698903291</v>
      </c>
      <c r="AF268" s="8">
        <f t="shared" si="114"/>
        <v>59</v>
      </c>
      <c r="AG268" s="31">
        <f t="shared" si="115"/>
        <v>-0.79142790914316241</v>
      </c>
      <c r="AH268" s="12">
        <v>3.4119999999999995</v>
      </c>
      <c r="AI268" s="97">
        <f t="shared" si="97"/>
        <v>273</v>
      </c>
      <c r="AJ268" s="31">
        <f t="shared" si="116"/>
        <v>-0.20024405395730113</v>
      </c>
      <c r="AK268" s="11">
        <v>151748.71100258548</v>
      </c>
      <c r="AL268" s="36"/>
    </row>
    <row r="269" spans="1:38" x14ac:dyDescent="0.3">
      <c r="A269" t="s">
        <v>569</v>
      </c>
      <c r="B269" s="3" t="s">
        <v>570</v>
      </c>
      <c r="C269" s="4" t="s">
        <v>82</v>
      </c>
      <c r="D269" s="5" t="s">
        <v>37</v>
      </c>
      <c r="E269" s="34">
        <f t="shared" si="117"/>
        <v>-0.80944841499494613</v>
      </c>
      <c r="F269" s="6">
        <f t="shared" si="98"/>
        <v>32.890163019623913</v>
      </c>
      <c r="G269" s="7">
        <f t="shared" si="99"/>
        <v>196</v>
      </c>
      <c r="H269" s="97">
        <f t="shared" si="100"/>
        <v>415</v>
      </c>
      <c r="I269" s="31">
        <f t="shared" si="101"/>
        <v>0.37615499071239539</v>
      </c>
      <c r="J269" s="9">
        <v>5.4060725746729155E-2</v>
      </c>
      <c r="K269" s="8">
        <f t="shared" si="102"/>
        <v>276</v>
      </c>
      <c r="L269" s="31">
        <f t="shared" si="103"/>
        <v>0.21785796306744137</v>
      </c>
      <c r="M269" s="9">
        <v>4.2824601366742598E-2</v>
      </c>
      <c r="N269" s="8">
        <f t="shared" si="104"/>
        <v>279</v>
      </c>
      <c r="O269" s="31">
        <f t="shared" si="105"/>
        <v>0.28580473097401271</v>
      </c>
      <c r="P269" s="9">
        <v>3.9790814006366533E-2</v>
      </c>
      <c r="Q269" s="8">
        <f t="shared" si="106"/>
        <v>148</v>
      </c>
      <c r="R269" s="31">
        <f t="shared" si="107"/>
        <v>-1.2385225074293221E-2</v>
      </c>
      <c r="S269" s="10">
        <v>1.0304449648711944</v>
      </c>
      <c r="T269" s="8">
        <f t="shared" si="108"/>
        <v>155</v>
      </c>
      <c r="U269" s="31">
        <f t="shared" si="109"/>
        <v>-0.26433279739334081</v>
      </c>
      <c r="V269" s="16">
        <v>8.9524553353509714E-2</v>
      </c>
      <c r="W269" s="97">
        <f t="shared" si="95"/>
        <v>136</v>
      </c>
      <c r="X269" s="31">
        <f t="shared" si="110"/>
        <v>-0.69612865300929239</v>
      </c>
      <c r="Y269" s="11">
        <v>84325</v>
      </c>
      <c r="Z269" s="8">
        <f t="shared" si="111"/>
        <v>97</v>
      </c>
      <c r="AA269" s="31">
        <f t="shared" si="112"/>
        <v>-0.69921081818835884</v>
      </c>
      <c r="AB269" s="9">
        <v>4.4852384557153673E-2</v>
      </c>
      <c r="AC269" s="97">
        <f t="shared" si="96"/>
        <v>333</v>
      </c>
      <c r="AD269" s="31">
        <f t="shared" si="113"/>
        <v>0.41065676357000874</v>
      </c>
      <c r="AE269" s="9">
        <v>0.95281611339052596</v>
      </c>
      <c r="AF269" s="8">
        <f t="shared" si="114"/>
        <v>374</v>
      </c>
      <c r="AG269" s="31">
        <f t="shared" si="115"/>
        <v>0.27050967359434458</v>
      </c>
      <c r="AH269" s="12">
        <v>2.1946666666666665</v>
      </c>
      <c r="AI269" s="97">
        <f t="shared" si="97"/>
        <v>274</v>
      </c>
      <c r="AJ269" s="31">
        <f t="shared" si="116"/>
        <v>-0.19993229086891001</v>
      </c>
      <c r="AK269" s="11">
        <v>152026.62234192039</v>
      </c>
      <c r="AL269" s="36"/>
    </row>
    <row r="270" spans="1:38" x14ac:dyDescent="0.3">
      <c r="A270" t="s">
        <v>571</v>
      </c>
      <c r="B270" s="3" t="s">
        <v>572</v>
      </c>
      <c r="C270" s="4" t="s">
        <v>136</v>
      </c>
      <c r="D270" s="5" t="s">
        <v>44</v>
      </c>
      <c r="E270" s="34">
        <f t="shared" si="117"/>
        <v>1.783400688392647</v>
      </c>
      <c r="F270" s="6">
        <f t="shared" si="98"/>
        <v>26.448895692781001</v>
      </c>
      <c r="G270" s="7">
        <f t="shared" si="99"/>
        <v>328</v>
      </c>
      <c r="H270" s="97">
        <f t="shared" si="100"/>
        <v>83</v>
      </c>
      <c r="I270" s="31">
        <f t="shared" si="101"/>
        <v>-0.72800561123271734</v>
      </c>
      <c r="J270" s="9">
        <v>-2.9909511639151787E-2</v>
      </c>
      <c r="K270" s="8">
        <f t="shared" si="102"/>
        <v>360</v>
      </c>
      <c r="L270" s="31">
        <f t="shared" si="103"/>
        <v>0.48822605361216864</v>
      </c>
      <c r="M270" s="9">
        <v>3.3173734610123122E-2</v>
      </c>
      <c r="N270" s="8">
        <f t="shared" si="104"/>
        <v>312</v>
      </c>
      <c r="O270" s="31">
        <f t="shared" si="105"/>
        <v>0.37435113571120865</v>
      </c>
      <c r="P270" s="9">
        <v>3.431199151043509E-2</v>
      </c>
      <c r="Q270" s="8">
        <f t="shared" si="106"/>
        <v>278</v>
      </c>
      <c r="R270" s="31">
        <f t="shared" si="107"/>
        <v>0.33071153874516818</v>
      </c>
      <c r="S270" s="10">
        <v>0.35602392480774708</v>
      </c>
      <c r="T270" s="8">
        <f t="shared" si="108"/>
        <v>402</v>
      </c>
      <c r="U270" s="31">
        <f t="shared" si="109"/>
        <v>0.60521400721969576</v>
      </c>
      <c r="V270" s="16">
        <v>3.6709667144449752E-2</v>
      </c>
      <c r="W270" s="97">
        <f t="shared" si="95"/>
        <v>364</v>
      </c>
      <c r="X270" s="31">
        <f t="shared" si="110"/>
        <v>0.10209259933179357</v>
      </c>
      <c r="Y270" s="11">
        <v>119196</v>
      </c>
      <c r="Z270" s="8">
        <f t="shared" si="111"/>
        <v>237</v>
      </c>
      <c r="AA270" s="31">
        <f t="shared" si="112"/>
        <v>7.6058633219078464E-2</v>
      </c>
      <c r="AB270" s="9">
        <v>3.5607196401799102E-2</v>
      </c>
      <c r="AC270" s="97">
        <f t="shared" si="96"/>
        <v>350</v>
      </c>
      <c r="AD270" s="31">
        <f t="shared" si="113"/>
        <v>0.45741414493275678</v>
      </c>
      <c r="AE270" s="9">
        <v>0.95547291185043726</v>
      </c>
      <c r="AF270" s="8">
        <f t="shared" si="114"/>
        <v>185</v>
      </c>
      <c r="AG270" s="31">
        <f t="shared" si="115"/>
        <v>-0.19561462682411748</v>
      </c>
      <c r="AH270" s="12">
        <v>2.7289999999999996</v>
      </c>
      <c r="AI270" s="97">
        <f t="shared" si="97"/>
        <v>229</v>
      </c>
      <c r="AJ270" s="31">
        <f t="shared" si="116"/>
        <v>-0.21437129862355164</v>
      </c>
      <c r="AK270" s="11">
        <v>139155.42580461406</v>
      </c>
      <c r="AL270" s="36"/>
    </row>
    <row r="271" spans="1:38" x14ac:dyDescent="0.3">
      <c r="A271" t="s">
        <v>573</v>
      </c>
      <c r="B271" s="3" t="s">
        <v>574</v>
      </c>
      <c r="C271" s="4" t="s">
        <v>47</v>
      </c>
      <c r="D271" s="5" t="s">
        <v>44</v>
      </c>
      <c r="E271" s="34">
        <f t="shared" si="117"/>
        <v>-1.9550787128490761</v>
      </c>
      <c r="F271" s="6">
        <f t="shared" si="98"/>
        <v>35.736187108171123</v>
      </c>
      <c r="G271" s="7">
        <f t="shared" si="99"/>
        <v>146</v>
      </c>
      <c r="H271" s="97">
        <f t="shared" si="100"/>
        <v>248</v>
      </c>
      <c r="I271" s="31">
        <f t="shared" si="101"/>
        <v>-0.16721178621573626</v>
      </c>
      <c r="J271" s="9">
        <v>1.2738261273826046E-2</v>
      </c>
      <c r="K271" s="8">
        <f t="shared" si="102"/>
        <v>397</v>
      </c>
      <c r="L271" s="31">
        <f t="shared" si="103"/>
        <v>0.58955831914301493</v>
      </c>
      <c r="M271" s="9">
        <v>2.9556650246305417E-2</v>
      </c>
      <c r="N271" s="8">
        <f t="shared" si="104"/>
        <v>106</v>
      </c>
      <c r="O271" s="31">
        <f t="shared" si="105"/>
        <v>-0.54780521432972651</v>
      </c>
      <c r="P271" s="9">
        <v>9.1370558375634514E-2</v>
      </c>
      <c r="Q271" s="8">
        <f t="shared" si="106"/>
        <v>238</v>
      </c>
      <c r="R271" s="31">
        <f t="shared" si="107"/>
        <v>0.27829802554717054</v>
      </c>
      <c r="S271" s="10">
        <v>0.45905251560778554</v>
      </c>
      <c r="T271" s="8">
        <f t="shared" si="108"/>
        <v>152</v>
      </c>
      <c r="U271" s="31">
        <f t="shared" si="109"/>
        <v>-0.26786194517032502</v>
      </c>
      <c r="V271" s="16">
        <v>8.9738908161402231E-2</v>
      </c>
      <c r="W271" s="97">
        <f t="shared" si="95"/>
        <v>75</v>
      </c>
      <c r="X271" s="31">
        <f t="shared" si="110"/>
        <v>-0.9617293295288537</v>
      </c>
      <c r="Y271" s="11">
        <v>72722</v>
      </c>
      <c r="Z271" s="8">
        <f t="shared" si="111"/>
        <v>229</v>
      </c>
      <c r="AA271" s="31">
        <f t="shared" si="112"/>
        <v>5.4632494837552642E-2</v>
      </c>
      <c r="AB271" s="9">
        <v>3.5862705864245038E-2</v>
      </c>
      <c r="AC271" s="97">
        <f t="shared" si="96"/>
        <v>112</v>
      </c>
      <c r="AD271" s="31">
        <f t="shared" si="113"/>
        <v>-0.53225326785753047</v>
      </c>
      <c r="AE271" s="9">
        <v>0.89923907707412865</v>
      </c>
      <c r="AF271" s="8">
        <f t="shared" si="114"/>
        <v>209</v>
      </c>
      <c r="AG271" s="31">
        <f t="shared" si="115"/>
        <v>-0.12262822669621094</v>
      </c>
      <c r="AH271" s="12">
        <v>2.6453333333333329</v>
      </c>
      <c r="AI271" s="97">
        <f t="shared" si="97"/>
        <v>233</v>
      </c>
      <c r="AJ271" s="31">
        <f t="shared" si="116"/>
        <v>-0.21315621162052184</v>
      </c>
      <c r="AK271" s="11">
        <v>140238.57666177012</v>
      </c>
      <c r="AL271" s="36"/>
    </row>
    <row r="272" spans="1:38" x14ac:dyDescent="0.3">
      <c r="A272" t="s">
        <v>575</v>
      </c>
      <c r="B272" s="3" t="s">
        <v>576</v>
      </c>
      <c r="C272" s="4" t="s">
        <v>32</v>
      </c>
      <c r="D272" s="5" t="s">
        <v>33</v>
      </c>
      <c r="E272" s="34">
        <f t="shared" si="117"/>
        <v>7.4668225294267678</v>
      </c>
      <c r="F272" s="6">
        <f t="shared" si="98"/>
        <v>12.329894567150877</v>
      </c>
      <c r="G272" s="7">
        <f t="shared" si="99"/>
        <v>557</v>
      </c>
      <c r="H272" s="97">
        <f t="shared" si="100"/>
        <v>283</v>
      </c>
      <c r="I272" s="31">
        <f t="shared" si="101"/>
        <v>-5.1739066241470927E-2</v>
      </c>
      <c r="J272" s="9">
        <v>2.1519838601210539E-2</v>
      </c>
      <c r="K272" s="8">
        <f t="shared" si="102"/>
        <v>520</v>
      </c>
      <c r="L272" s="31">
        <f t="shared" si="103"/>
        <v>1.0101826469358881</v>
      </c>
      <c r="M272" s="9">
        <v>1.4542343883661249E-2</v>
      </c>
      <c r="N272" s="8">
        <f t="shared" si="104"/>
        <v>525</v>
      </c>
      <c r="O272" s="31">
        <f t="shared" si="105"/>
        <v>0.9288869853172832</v>
      </c>
      <c r="P272" s="9">
        <v>0</v>
      </c>
      <c r="Q272" s="8">
        <f t="shared" si="106"/>
        <v>409</v>
      </c>
      <c r="R272" s="31">
        <f t="shared" si="107"/>
        <v>0.51183082356515197</v>
      </c>
      <c r="S272" s="10">
        <v>0</v>
      </c>
      <c r="T272" s="8">
        <f t="shared" si="108"/>
        <v>550</v>
      </c>
      <c r="U272" s="31">
        <f t="shared" si="109"/>
        <v>1.0154013200597245</v>
      </c>
      <c r="V272" s="16">
        <v>1.1795543905635648E-2</v>
      </c>
      <c r="W272" s="97">
        <f t="shared" si="95"/>
        <v>545</v>
      </c>
      <c r="X272" s="31">
        <f t="shared" si="110"/>
        <v>2.3402984899402277</v>
      </c>
      <c r="Y272" s="11">
        <v>216974</v>
      </c>
      <c r="Z272" s="8">
        <f t="shared" si="111"/>
        <v>555</v>
      </c>
      <c r="AA272" s="31">
        <f t="shared" si="112"/>
        <v>1.2482637949804596</v>
      </c>
      <c r="AB272" s="9">
        <v>2.1628498727735368E-2</v>
      </c>
      <c r="AC272" s="97">
        <f t="shared" si="96"/>
        <v>541</v>
      </c>
      <c r="AD272" s="31">
        <f t="shared" si="113"/>
        <v>1.0519914832683492</v>
      </c>
      <c r="AE272" s="9">
        <v>0.98925735637552548</v>
      </c>
      <c r="AF272" s="8">
        <f t="shared" si="114"/>
        <v>450</v>
      </c>
      <c r="AG272" s="31">
        <f t="shared" si="115"/>
        <v>0.5269798126892189</v>
      </c>
      <c r="AH272" s="12">
        <v>1.9006666666666667</v>
      </c>
      <c r="AI272" s="97">
        <f t="shared" si="97"/>
        <v>490</v>
      </c>
      <c r="AJ272" s="31">
        <f t="shared" si="116"/>
        <v>-4.8248642013481108E-3</v>
      </c>
      <c r="AK272" s="11">
        <v>325948.96362738643</v>
      </c>
      <c r="AL272" s="36"/>
    </row>
    <row r="273" spans="1:38" x14ac:dyDescent="0.3">
      <c r="A273" t="s">
        <v>577</v>
      </c>
      <c r="B273" s="3" t="s">
        <v>578</v>
      </c>
      <c r="C273" s="4" t="s">
        <v>104</v>
      </c>
      <c r="D273" s="5" t="s">
        <v>44</v>
      </c>
      <c r="E273" s="34">
        <f t="shared" si="117"/>
        <v>5.7319685981766391</v>
      </c>
      <c r="F273" s="6">
        <f t="shared" si="98"/>
        <v>16.639693363234535</v>
      </c>
      <c r="G273" s="7">
        <f t="shared" si="99"/>
        <v>530</v>
      </c>
      <c r="H273" s="97">
        <f t="shared" si="100"/>
        <v>410</v>
      </c>
      <c r="I273" s="31">
        <f t="shared" si="101"/>
        <v>0.35501292593401151</v>
      </c>
      <c r="J273" s="9">
        <v>5.2452894245459181E-2</v>
      </c>
      <c r="K273" s="8">
        <f t="shared" si="102"/>
        <v>495</v>
      </c>
      <c r="L273" s="31">
        <f t="shared" si="103"/>
        <v>0.88647187220047774</v>
      </c>
      <c r="M273" s="9">
        <v>1.8958235570154858E-2</v>
      </c>
      <c r="N273" s="8">
        <f t="shared" si="104"/>
        <v>494</v>
      </c>
      <c r="O273" s="31">
        <f t="shared" si="105"/>
        <v>0.81520467378688966</v>
      </c>
      <c r="P273" s="9">
        <v>7.0341106186163037E-3</v>
      </c>
      <c r="Q273" s="8">
        <f t="shared" si="106"/>
        <v>408</v>
      </c>
      <c r="R273" s="31">
        <f t="shared" si="107"/>
        <v>0.4954202478489465</v>
      </c>
      <c r="S273" s="10">
        <v>3.2258064516129031E-2</v>
      </c>
      <c r="T273" s="8">
        <f t="shared" si="108"/>
        <v>421</v>
      </c>
      <c r="U273" s="31">
        <f t="shared" si="109"/>
        <v>0.62812985270249211</v>
      </c>
      <c r="V273" s="16">
        <v>3.5317795234694541E-2</v>
      </c>
      <c r="W273" s="97">
        <f t="shared" si="95"/>
        <v>534</v>
      </c>
      <c r="X273" s="31">
        <f t="shared" si="110"/>
        <v>2.0117026344340396</v>
      </c>
      <c r="Y273" s="11">
        <v>202619</v>
      </c>
      <c r="Z273" s="8">
        <f t="shared" si="111"/>
        <v>510</v>
      </c>
      <c r="AA273" s="31">
        <f t="shared" si="112"/>
        <v>0.90115963003389554</v>
      </c>
      <c r="AB273" s="9">
        <v>2.5767760643205483E-2</v>
      </c>
      <c r="AC273" s="97">
        <f t="shared" si="96"/>
        <v>365</v>
      </c>
      <c r="AD273" s="31">
        <f t="shared" si="113"/>
        <v>0.50824589892894068</v>
      </c>
      <c r="AE273" s="9">
        <v>0.95836122000191226</v>
      </c>
      <c r="AF273" s="8">
        <f t="shared" si="114"/>
        <v>375</v>
      </c>
      <c r="AG273" s="31">
        <f t="shared" si="115"/>
        <v>0.27080045606497366</v>
      </c>
      <c r="AH273" s="12">
        <v>2.1943333333333332</v>
      </c>
      <c r="AI273" s="97">
        <f t="shared" si="97"/>
        <v>478</v>
      </c>
      <c r="AJ273" s="31">
        <f t="shared" si="116"/>
        <v>-2.3862612433724742E-2</v>
      </c>
      <c r="AK273" s="11">
        <v>308978.36541935481</v>
      </c>
      <c r="AL273" s="36"/>
    </row>
    <row r="274" spans="1:38" x14ac:dyDescent="0.3">
      <c r="A274" t="s">
        <v>579</v>
      </c>
      <c r="B274" s="3" t="s">
        <v>580</v>
      </c>
      <c r="C274" s="4" t="s">
        <v>32</v>
      </c>
      <c r="D274" s="5" t="s">
        <v>33</v>
      </c>
      <c r="E274" s="34">
        <f t="shared" si="117"/>
        <v>5.5407059202108755</v>
      </c>
      <c r="F274" s="6">
        <f t="shared" si="98"/>
        <v>17.114836338896232</v>
      </c>
      <c r="G274" s="7">
        <f t="shared" si="99"/>
        <v>525</v>
      </c>
      <c r="H274" s="97">
        <f t="shared" si="100"/>
        <v>551</v>
      </c>
      <c r="I274" s="31">
        <f t="shared" si="101"/>
        <v>2.2677783475643887</v>
      </c>
      <c r="J274" s="9">
        <v>0.19791666666666674</v>
      </c>
      <c r="K274" s="8">
        <f t="shared" si="102"/>
        <v>48</v>
      </c>
      <c r="L274" s="31">
        <f t="shared" si="103"/>
        <v>-1.4441523529972171</v>
      </c>
      <c r="M274" s="9">
        <v>0.10215053763440861</v>
      </c>
      <c r="N274" s="8">
        <f t="shared" si="104"/>
        <v>525</v>
      </c>
      <c r="O274" s="31">
        <f t="shared" si="105"/>
        <v>0.9288869853172832</v>
      </c>
      <c r="P274" s="9">
        <v>0</v>
      </c>
      <c r="Q274" s="8">
        <f t="shared" si="106"/>
        <v>409</v>
      </c>
      <c r="R274" s="31">
        <f t="shared" si="107"/>
        <v>0.51183082356515197</v>
      </c>
      <c r="S274" s="10">
        <v>0</v>
      </c>
      <c r="T274" s="8">
        <f t="shared" si="108"/>
        <v>135</v>
      </c>
      <c r="U274" s="31">
        <f t="shared" si="109"/>
        <v>-0.36196447007034527</v>
      </c>
      <c r="V274" s="16">
        <v>9.5454545454545459E-2</v>
      </c>
      <c r="W274" s="97">
        <f t="shared" si="95"/>
        <v>378</v>
      </c>
      <c r="X274" s="31">
        <f t="shared" si="110"/>
        <v>0.1777234392198079</v>
      </c>
      <c r="Y274" s="11">
        <v>122500</v>
      </c>
      <c r="Z274" s="8">
        <f t="shared" si="111"/>
        <v>562</v>
      </c>
      <c r="AA274" s="31">
        <f t="shared" si="112"/>
        <v>2.3198615355093377</v>
      </c>
      <c r="AB274" s="9">
        <v>8.8495575221238937E-3</v>
      </c>
      <c r="AC274" s="97">
        <f t="shared" si="96"/>
        <v>558</v>
      </c>
      <c r="AD274" s="31">
        <f t="shared" si="113"/>
        <v>1.2410528262241189</v>
      </c>
      <c r="AE274" s="9">
        <v>1</v>
      </c>
      <c r="AF274" s="8">
        <f t="shared" si="114"/>
        <v>544</v>
      </c>
      <c r="AG274" s="31">
        <f t="shared" si="115"/>
        <v>1.4350934684639274</v>
      </c>
      <c r="AH274" s="12">
        <v>0.85966666666666658</v>
      </c>
      <c r="AI274" s="97">
        <f t="shared" si="97"/>
        <v>536</v>
      </c>
      <c r="AJ274" s="31">
        <f t="shared" si="116"/>
        <v>0.63453965875098317</v>
      </c>
      <c r="AK274" s="11">
        <v>895890.23478260869</v>
      </c>
      <c r="AL274" s="36"/>
    </row>
    <row r="275" spans="1:38" x14ac:dyDescent="0.3">
      <c r="A275" t="s">
        <v>581</v>
      </c>
      <c r="B275" s="3" t="s">
        <v>582</v>
      </c>
      <c r="C275" s="4" t="s">
        <v>47</v>
      </c>
      <c r="D275" s="5" t="s">
        <v>44</v>
      </c>
      <c r="E275" s="34">
        <f t="shared" si="117"/>
        <v>-4.9388868096286194</v>
      </c>
      <c r="F275" s="6">
        <f t="shared" si="98"/>
        <v>43.148691591461287</v>
      </c>
      <c r="G275" s="7">
        <f t="shared" si="99"/>
        <v>77</v>
      </c>
      <c r="H275" s="97">
        <f t="shared" si="100"/>
        <v>436</v>
      </c>
      <c r="I275" s="31">
        <f t="shared" si="101"/>
        <v>0.45735644763820005</v>
      </c>
      <c r="J275" s="9">
        <v>6.0236010032482135E-2</v>
      </c>
      <c r="K275" s="8">
        <f t="shared" si="102"/>
        <v>215</v>
      </c>
      <c r="L275" s="31">
        <f t="shared" si="103"/>
        <v>-4.7880085278922159E-2</v>
      </c>
      <c r="M275" s="9">
        <v>5.2310197435375537E-2</v>
      </c>
      <c r="N275" s="8">
        <f t="shared" si="104"/>
        <v>47</v>
      </c>
      <c r="O275" s="31">
        <f t="shared" si="105"/>
        <v>-1.4485837427669164</v>
      </c>
      <c r="P275" s="9">
        <v>0.14710636922082121</v>
      </c>
      <c r="Q275" s="8">
        <f t="shared" si="106"/>
        <v>282</v>
      </c>
      <c r="R275" s="31">
        <f t="shared" si="107"/>
        <v>0.33427127090784431</v>
      </c>
      <c r="S275" s="10">
        <v>0.34902660358333976</v>
      </c>
      <c r="T275" s="8">
        <f t="shared" si="108"/>
        <v>80</v>
      </c>
      <c r="U275" s="31">
        <f t="shared" si="109"/>
        <v>-0.76977107008625445</v>
      </c>
      <c r="V275" s="16">
        <v>0.12022406799304616</v>
      </c>
      <c r="W275" s="97">
        <f t="shared" si="95"/>
        <v>111</v>
      </c>
      <c r="X275" s="31">
        <f t="shared" si="110"/>
        <v>-0.79412369706516084</v>
      </c>
      <c r="Y275" s="11">
        <v>80044</v>
      </c>
      <c r="Z275" s="8">
        <f t="shared" si="111"/>
        <v>83</v>
      </c>
      <c r="AA275" s="31">
        <f t="shared" si="112"/>
        <v>-0.88771636683918154</v>
      </c>
      <c r="AB275" s="9">
        <v>4.7100337526848723E-2</v>
      </c>
      <c r="AC275" s="97">
        <f t="shared" si="96"/>
        <v>48</v>
      </c>
      <c r="AD275" s="31">
        <f t="shared" si="113"/>
        <v>-1.4479752921402993</v>
      </c>
      <c r="AE275" s="9">
        <v>0.84720688893795537</v>
      </c>
      <c r="AF275" s="8">
        <f t="shared" si="114"/>
        <v>313</v>
      </c>
      <c r="AG275" s="31">
        <f t="shared" si="115"/>
        <v>0.13384191239866314</v>
      </c>
      <c r="AH275" s="12">
        <v>2.3513333333333333</v>
      </c>
      <c r="AI275" s="97">
        <f t="shared" si="97"/>
        <v>158</v>
      </c>
      <c r="AJ275" s="31">
        <f t="shared" si="116"/>
        <v>-0.24326992131254666</v>
      </c>
      <c r="AK275" s="11">
        <v>113394.66311176607</v>
      </c>
      <c r="AL275" s="36">
        <v>1</v>
      </c>
    </row>
    <row r="276" spans="1:38" x14ac:dyDescent="0.3">
      <c r="A276" t="s">
        <v>583</v>
      </c>
      <c r="B276" s="3" t="s">
        <v>584</v>
      </c>
      <c r="C276" s="4" t="s">
        <v>224</v>
      </c>
      <c r="D276" s="5" t="s">
        <v>37</v>
      </c>
      <c r="E276" s="34">
        <f t="shared" si="117"/>
        <v>1.8160019245975925</v>
      </c>
      <c r="F276" s="6">
        <f t="shared" si="98"/>
        <v>26.367906298794576</v>
      </c>
      <c r="G276" s="7">
        <f t="shared" si="99"/>
        <v>334</v>
      </c>
      <c r="H276" s="97">
        <f t="shared" si="100"/>
        <v>214</v>
      </c>
      <c r="I276" s="31">
        <f t="shared" si="101"/>
        <v>-0.26485016017330476</v>
      </c>
      <c r="J276" s="9">
        <v>5.3129669599867313E-3</v>
      </c>
      <c r="K276" s="8">
        <f t="shared" si="102"/>
        <v>401</v>
      </c>
      <c r="L276" s="31">
        <f t="shared" si="103"/>
        <v>0.59212322497440328</v>
      </c>
      <c r="M276" s="9">
        <v>2.9465095194922939E-2</v>
      </c>
      <c r="N276" s="8">
        <f t="shared" si="104"/>
        <v>204</v>
      </c>
      <c r="O276" s="31">
        <f t="shared" si="105"/>
        <v>1.5505077512369294E-2</v>
      </c>
      <c r="P276" s="9">
        <v>5.6515646893974779E-2</v>
      </c>
      <c r="Q276" s="8">
        <f t="shared" si="106"/>
        <v>361</v>
      </c>
      <c r="R276" s="31">
        <f t="shared" si="107"/>
        <v>0.42781301230134178</v>
      </c>
      <c r="S276" s="10">
        <v>0.16515276630883569</v>
      </c>
      <c r="T276" s="8">
        <f t="shared" si="108"/>
        <v>271</v>
      </c>
      <c r="U276" s="31">
        <f t="shared" si="109"/>
        <v>0.23544870052925851</v>
      </c>
      <c r="V276" s="16">
        <v>5.9168622192423734E-2</v>
      </c>
      <c r="W276" s="97">
        <f t="shared" si="95"/>
        <v>306</v>
      </c>
      <c r="X276" s="31">
        <f t="shared" si="110"/>
        <v>-0.11834474574132328</v>
      </c>
      <c r="Y276" s="11">
        <v>109566</v>
      </c>
      <c r="Z276" s="8">
        <f t="shared" si="111"/>
        <v>406</v>
      </c>
      <c r="AA276" s="31">
        <f t="shared" si="112"/>
        <v>0.55877459981526179</v>
      </c>
      <c r="AB276" s="9">
        <v>2.9850746268656716E-2</v>
      </c>
      <c r="AC276" s="97">
        <f t="shared" si="96"/>
        <v>361</v>
      </c>
      <c r="AD276" s="31">
        <f t="shared" si="113"/>
        <v>0.48483956400412181</v>
      </c>
      <c r="AE276" s="9">
        <v>0.95703125</v>
      </c>
      <c r="AF276" s="8">
        <f t="shared" si="114"/>
        <v>447</v>
      </c>
      <c r="AG276" s="31">
        <f t="shared" si="115"/>
        <v>0.52000103339412029</v>
      </c>
      <c r="AH276" s="12">
        <v>1.9086666666666667</v>
      </c>
      <c r="AI276" s="97">
        <f t="shared" si="97"/>
        <v>494</v>
      </c>
      <c r="AJ276" s="31">
        <f t="shared" si="116"/>
        <v>5.8876651103068219E-4</v>
      </c>
      <c r="AK276" s="11">
        <v>330774.77341040462</v>
      </c>
      <c r="AL276" s="36"/>
    </row>
    <row r="277" spans="1:38" x14ac:dyDescent="0.3">
      <c r="A277" t="s">
        <v>585</v>
      </c>
      <c r="B277" s="3" t="s">
        <v>586</v>
      </c>
      <c r="C277" s="4" t="s">
        <v>82</v>
      </c>
      <c r="D277" s="5" t="s">
        <v>37</v>
      </c>
      <c r="E277" s="34">
        <f t="shared" si="117"/>
        <v>3.536574835523739</v>
      </c>
      <c r="F277" s="6">
        <f t="shared" si="98"/>
        <v>22.093585027988681</v>
      </c>
      <c r="G277" s="7">
        <f t="shared" si="99"/>
        <v>416</v>
      </c>
      <c r="H277" s="97">
        <f t="shared" si="100"/>
        <v>308</v>
      </c>
      <c r="I277" s="31">
        <f t="shared" si="101"/>
        <v>3.5209122359753299E-2</v>
      </c>
      <c r="J277" s="9">
        <v>2.8132155708210593E-2</v>
      </c>
      <c r="K277" s="8">
        <f t="shared" si="102"/>
        <v>459</v>
      </c>
      <c r="L277" s="31">
        <f t="shared" si="103"/>
        <v>0.77547495370182529</v>
      </c>
      <c r="M277" s="9">
        <v>2.2920302501454333E-2</v>
      </c>
      <c r="N277" s="8">
        <f t="shared" si="104"/>
        <v>424</v>
      </c>
      <c r="O277" s="31">
        <f t="shared" si="105"/>
        <v>0.66201816529447666</v>
      </c>
      <c r="P277" s="9">
        <v>1.6512549537648614E-2</v>
      </c>
      <c r="Q277" s="8">
        <f t="shared" si="106"/>
        <v>409</v>
      </c>
      <c r="R277" s="31">
        <f t="shared" si="107"/>
        <v>0.51183082356515197</v>
      </c>
      <c r="S277" s="10">
        <v>0</v>
      </c>
      <c r="T277" s="8">
        <f t="shared" si="108"/>
        <v>420</v>
      </c>
      <c r="U277" s="31">
        <f t="shared" si="109"/>
        <v>0.62666614404037502</v>
      </c>
      <c r="V277" s="16">
        <v>3.5406698564593303E-2</v>
      </c>
      <c r="W277" s="97">
        <f t="shared" si="95"/>
        <v>315</v>
      </c>
      <c r="X277" s="31">
        <f t="shared" si="110"/>
        <v>-8.6938719008164786E-2</v>
      </c>
      <c r="Y277" s="11">
        <v>110938</v>
      </c>
      <c r="Z277" s="8">
        <f t="shared" si="111"/>
        <v>99</v>
      </c>
      <c r="AA277" s="31">
        <f t="shared" si="112"/>
        <v>-0.66500237352798719</v>
      </c>
      <c r="AB277" s="9">
        <v>4.4444444444444446E-2</v>
      </c>
      <c r="AC277" s="97">
        <f t="shared" si="96"/>
        <v>488</v>
      </c>
      <c r="AD277" s="31">
        <f t="shared" si="113"/>
        <v>0.84578484179422564</v>
      </c>
      <c r="AE277" s="9">
        <v>0.97754050073637699</v>
      </c>
      <c r="AF277" s="8">
        <f t="shared" si="114"/>
        <v>552</v>
      </c>
      <c r="AG277" s="31">
        <f t="shared" si="115"/>
        <v>1.5089522160037212</v>
      </c>
      <c r="AH277" s="12">
        <v>0.77500000000000002</v>
      </c>
      <c r="AI277" s="97">
        <f t="shared" si="97"/>
        <v>558</v>
      </c>
      <c r="AJ277" s="31">
        <f t="shared" si="116"/>
        <v>4.2492275213973469</v>
      </c>
      <c r="AK277" s="11">
        <v>4118089.342348075</v>
      </c>
      <c r="AL277" s="36"/>
    </row>
    <row r="278" spans="1:38" x14ac:dyDescent="0.3">
      <c r="A278" t="s">
        <v>587</v>
      </c>
      <c r="B278" s="3" t="s">
        <v>588</v>
      </c>
      <c r="C278" s="4" t="s">
        <v>32</v>
      </c>
      <c r="D278" s="5" t="s">
        <v>33</v>
      </c>
      <c r="E278" s="34">
        <f t="shared" si="117"/>
        <v>-4.9464741144473612</v>
      </c>
      <c r="F278" s="6">
        <f t="shared" si="98"/>
        <v>43.167540300614434</v>
      </c>
      <c r="G278" s="7">
        <f t="shared" si="99"/>
        <v>75</v>
      </c>
      <c r="H278" s="97">
        <f t="shared" si="100"/>
        <v>433</v>
      </c>
      <c r="I278" s="31">
        <f t="shared" si="101"/>
        <v>0.45384910079481472</v>
      </c>
      <c r="J278" s="9">
        <v>5.9969280041831441E-2</v>
      </c>
      <c r="K278" s="8">
        <f t="shared" si="102"/>
        <v>158</v>
      </c>
      <c r="L278" s="31">
        <f t="shared" si="103"/>
        <v>-0.31971549806250077</v>
      </c>
      <c r="M278" s="9">
        <v>6.201344068134939E-2</v>
      </c>
      <c r="N278" s="8">
        <f t="shared" si="104"/>
        <v>67</v>
      </c>
      <c r="O278" s="31">
        <f t="shared" si="105"/>
        <v>-1.0324999089778628</v>
      </c>
      <c r="P278" s="9">
        <v>0.12136111761492234</v>
      </c>
      <c r="Q278" s="8">
        <f t="shared" si="106"/>
        <v>237</v>
      </c>
      <c r="R278" s="31">
        <f t="shared" si="107"/>
        <v>0.2765555658715107</v>
      </c>
      <c r="S278" s="10">
        <v>0.46247764691373255</v>
      </c>
      <c r="T278" s="8">
        <f t="shared" si="108"/>
        <v>28</v>
      </c>
      <c r="U278" s="31">
        <f t="shared" si="109"/>
        <v>-1.9290134887266497</v>
      </c>
      <c r="V278" s="16">
        <v>0.1906346038082565</v>
      </c>
      <c r="W278" s="97">
        <f t="shared" si="95"/>
        <v>71</v>
      </c>
      <c r="X278" s="31">
        <f t="shared" si="110"/>
        <v>-0.97289998626776131</v>
      </c>
      <c r="Y278" s="11">
        <v>72234</v>
      </c>
      <c r="Z278" s="8">
        <f t="shared" si="111"/>
        <v>247</v>
      </c>
      <c r="AA278" s="31">
        <f t="shared" si="112"/>
        <v>0.11823840034962213</v>
      </c>
      <c r="AB278" s="9">
        <v>3.5104197240974466E-2</v>
      </c>
      <c r="AC278" s="97">
        <f t="shared" si="96"/>
        <v>41</v>
      </c>
      <c r="AD278" s="31">
        <f t="shared" si="113"/>
        <v>-1.5810238142437902</v>
      </c>
      <c r="AE278" s="9">
        <v>0.83964694656488548</v>
      </c>
      <c r="AF278" s="8">
        <f t="shared" si="114"/>
        <v>484</v>
      </c>
      <c r="AG278" s="31">
        <f t="shared" si="115"/>
        <v>0.68167608706390503</v>
      </c>
      <c r="AH278" s="12">
        <v>1.7233333333333334</v>
      </c>
      <c r="AI278" s="97">
        <f t="shared" si="97"/>
        <v>401</v>
      </c>
      <c r="AJ278" s="31">
        <f t="shared" si="116"/>
        <v>-0.11913321960594066</v>
      </c>
      <c r="AK278" s="11">
        <v>224052.39751495345</v>
      </c>
      <c r="AL278" s="36">
        <v>1</v>
      </c>
    </row>
    <row r="279" spans="1:38" x14ac:dyDescent="0.3">
      <c r="A279" t="s">
        <v>589</v>
      </c>
      <c r="B279" s="3" t="s">
        <v>590</v>
      </c>
      <c r="C279" s="4" t="s">
        <v>143</v>
      </c>
      <c r="D279" s="5" t="s">
        <v>44</v>
      </c>
      <c r="E279" s="34">
        <f t="shared" si="117"/>
        <v>4.2147748557829496</v>
      </c>
      <c r="F279" s="6">
        <f t="shared" si="98"/>
        <v>20.408771351075359</v>
      </c>
      <c r="G279" s="7">
        <f t="shared" si="99"/>
        <v>466</v>
      </c>
      <c r="H279" s="97">
        <f t="shared" si="100"/>
        <v>134</v>
      </c>
      <c r="I279" s="31">
        <f t="shared" si="101"/>
        <v>-0.52412934540334344</v>
      </c>
      <c r="J279" s="9">
        <v>-1.4404938836172443E-2</v>
      </c>
      <c r="K279" s="8">
        <f t="shared" si="102"/>
        <v>487</v>
      </c>
      <c r="L279" s="31">
        <f t="shared" si="103"/>
        <v>0.86359101276218009</v>
      </c>
      <c r="M279" s="9">
        <v>1.9774974428912375E-2</v>
      </c>
      <c r="N279" s="8">
        <f t="shared" si="104"/>
        <v>507</v>
      </c>
      <c r="O279" s="31">
        <f t="shared" si="105"/>
        <v>0.83332288528602072</v>
      </c>
      <c r="P279" s="9">
        <v>5.9130434782608699E-3</v>
      </c>
      <c r="Q279" s="8">
        <f t="shared" si="106"/>
        <v>334</v>
      </c>
      <c r="R279" s="31">
        <f t="shared" si="107"/>
        <v>0.3938102117562271</v>
      </c>
      <c r="S279" s="10">
        <v>0.23199164830066116</v>
      </c>
      <c r="T279" s="8">
        <f t="shared" si="108"/>
        <v>342</v>
      </c>
      <c r="U279" s="31">
        <f t="shared" si="109"/>
        <v>0.46123791379077245</v>
      </c>
      <c r="V279" s="16">
        <v>4.5454545454545456E-2</v>
      </c>
      <c r="W279" s="97">
        <f t="shared" si="95"/>
        <v>463</v>
      </c>
      <c r="X279" s="31">
        <f t="shared" si="110"/>
        <v>0.93964005715944388</v>
      </c>
      <c r="Y279" s="11">
        <v>155785</v>
      </c>
      <c r="Z279" s="8">
        <f t="shared" si="111"/>
        <v>475</v>
      </c>
      <c r="AA279" s="31">
        <f t="shared" si="112"/>
        <v>0.7704944582779697</v>
      </c>
      <c r="AB279" s="9">
        <v>2.7325959661678594E-2</v>
      </c>
      <c r="AC279" s="97">
        <f t="shared" si="96"/>
        <v>431</v>
      </c>
      <c r="AD279" s="31">
        <f t="shared" si="113"/>
        <v>0.70133829377658707</v>
      </c>
      <c r="AE279" s="9">
        <v>0.96933291179260195</v>
      </c>
      <c r="AF279" s="8">
        <f t="shared" si="114"/>
        <v>358</v>
      </c>
      <c r="AG279" s="31">
        <f t="shared" si="115"/>
        <v>0.23823281935451313</v>
      </c>
      <c r="AH279" s="12">
        <v>2.2316666666666669</v>
      </c>
      <c r="AI279" s="97">
        <f t="shared" si="97"/>
        <v>404</v>
      </c>
      <c r="AJ279" s="31">
        <f t="shared" si="116"/>
        <v>-0.11797034376963139</v>
      </c>
      <c r="AK279" s="11">
        <v>225089.00637977032</v>
      </c>
      <c r="AL279" s="36"/>
    </row>
    <row r="280" spans="1:38" x14ac:dyDescent="0.3">
      <c r="A280" t="s">
        <v>591</v>
      </c>
      <c r="B280" s="3" t="s">
        <v>592</v>
      </c>
      <c r="C280" s="4" t="s">
        <v>36</v>
      </c>
      <c r="D280" s="5" t="s">
        <v>37</v>
      </c>
      <c r="E280" s="34">
        <f t="shared" si="117"/>
        <v>3.9798138991109497</v>
      </c>
      <c r="F280" s="6">
        <f t="shared" si="98"/>
        <v>20.992471471270463</v>
      </c>
      <c r="G280" s="7">
        <f t="shared" si="99"/>
        <v>451</v>
      </c>
      <c r="H280" s="97">
        <f t="shared" si="100"/>
        <v>166</v>
      </c>
      <c r="I280" s="31">
        <f t="shared" si="101"/>
        <v>-0.4086689261154306</v>
      </c>
      <c r="J280" s="9">
        <v>-5.6242969628796935E-3</v>
      </c>
      <c r="K280" s="8">
        <f t="shared" si="102"/>
        <v>521</v>
      </c>
      <c r="L280" s="31">
        <f t="shared" si="103"/>
        <v>1.0171120527197155</v>
      </c>
      <c r="M280" s="9">
        <v>1.4294996751137101E-2</v>
      </c>
      <c r="N280" s="8">
        <f t="shared" si="104"/>
        <v>525</v>
      </c>
      <c r="O280" s="31">
        <f t="shared" si="105"/>
        <v>0.9288869853172832</v>
      </c>
      <c r="P280" s="9">
        <v>0</v>
      </c>
      <c r="Q280" s="8">
        <f t="shared" si="106"/>
        <v>409</v>
      </c>
      <c r="R280" s="31">
        <f t="shared" si="107"/>
        <v>0.51183082356515197</v>
      </c>
      <c r="S280" s="10">
        <v>0</v>
      </c>
      <c r="T280" s="8">
        <f t="shared" si="108"/>
        <v>270</v>
      </c>
      <c r="U280" s="31">
        <f t="shared" si="109"/>
        <v>0.2336421281871833</v>
      </c>
      <c r="V280" s="16">
        <v>5.9278350515463915E-2</v>
      </c>
      <c r="W280" s="97">
        <f t="shared" si="95"/>
        <v>250</v>
      </c>
      <c r="X280" s="31">
        <f t="shared" si="110"/>
        <v>-0.30870372410352886</v>
      </c>
      <c r="Y280" s="11">
        <v>101250</v>
      </c>
      <c r="Z280" s="8">
        <f t="shared" si="111"/>
        <v>360</v>
      </c>
      <c r="AA280" s="31">
        <f t="shared" si="112"/>
        <v>0.43397216955007012</v>
      </c>
      <c r="AB280" s="9">
        <v>3.1339031339031341E-2</v>
      </c>
      <c r="AC280" s="97">
        <f t="shared" si="96"/>
        <v>530</v>
      </c>
      <c r="AD280" s="31">
        <f t="shared" si="113"/>
        <v>0.99491093794907914</v>
      </c>
      <c r="AE280" s="9">
        <v>0.98601398601398604</v>
      </c>
      <c r="AF280" s="8">
        <f t="shared" si="114"/>
        <v>541</v>
      </c>
      <c r="AG280" s="31">
        <f t="shared" si="115"/>
        <v>1.4269515592863122</v>
      </c>
      <c r="AH280" s="12">
        <v>0.86900000000000011</v>
      </c>
      <c r="AI280" s="97">
        <f t="shared" si="97"/>
        <v>555</v>
      </c>
      <c r="AJ280" s="31">
        <f t="shared" si="116"/>
        <v>2.7057036286922478</v>
      </c>
      <c r="AK280" s="11">
        <v>2742163.8133484162</v>
      </c>
      <c r="AL280" s="36"/>
    </row>
    <row r="281" spans="1:38" x14ac:dyDescent="0.3">
      <c r="A281" t="s">
        <v>593</v>
      </c>
      <c r="B281" s="3" t="s">
        <v>594</v>
      </c>
      <c r="C281" s="4" t="s">
        <v>43</v>
      </c>
      <c r="D281" s="5" t="s">
        <v>44</v>
      </c>
      <c r="E281" s="34">
        <f t="shared" si="117"/>
        <v>0.3598510491781251</v>
      </c>
      <c r="F281" s="6">
        <f t="shared" si="98"/>
        <v>29.985338969495981</v>
      </c>
      <c r="G281" s="7">
        <f t="shared" si="99"/>
        <v>246</v>
      </c>
      <c r="H281" s="97">
        <f t="shared" si="100"/>
        <v>541</v>
      </c>
      <c r="I281" s="31">
        <f t="shared" si="101"/>
        <v>1.6509554352111744</v>
      </c>
      <c r="J281" s="9">
        <v>0.15100794135613937</v>
      </c>
      <c r="K281" s="8">
        <f t="shared" si="102"/>
        <v>442</v>
      </c>
      <c r="L281" s="31">
        <f t="shared" si="103"/>
        <v>0.72543598376983709</v>
      </c>
      <c r="M281" s="9">
        <v>2.4706457925636006E-2</v>
      </c>
      <c r="N281" s="8">
        <f t="shared" si="104"/>
        <v>187</v>
      </c>
      <c r="O281" s="31">
        <f t="shared" si="105"/>
        <v>-9.2612158556921245E-2</v>
      </c>
      <c r="P281" s="9">
        <v>6.320541760722348E-2</v>
      </c>
      <c r="Q281" s="8">
        <f t="shared" si="106"/>
        <v>225</v>
      </c>
      <c r="R281" s="31">
        <f t="shared" si="107"/>
        <v>0.24183408903465062</v>
      </c>
      <c r="S281" s="10">
        <v>0.53072922195096062</v>
      </c>
      <c r="T281" s="8">
        <f t="shared" si="108"/>
        <v>112</v>
      </c>
      <c r="U281" s="31">
        <f t="shared" si="109"/>
        <v>-0.52552720458936519</v>
      </c>
      <c r="V281" s="16">
        <v>0.10538908510880711</v>
      </c>
      <c r="W281" s="97">
        <f t="shared" si="95"/>
        <v>195</v>
      </c>
      <c r="X281" s="31">
        <f t="shared" si="110"/>
        <v>-0.52149557870370478</v>
      </c>
      <c r="Y281" s="11">
        <v>91954</v>
      </c>
      <c r="Z281" s="8">
        <f t="shared" si="111"/>
        <v>380</v>
      </c>
      <c r="AA281" s="31">
        <f t="shared" si="112"/>
        <v>0.48338395855517324</v>
      </c>
      <c r="AB281" s="9">
        <v>3.0749789385004212E-2</v>
      </c>
      <c r="AC281" s="97">
        <f t="shared" si="96"/>
        <v>299</v>
      </c>
      <c r="AD281" s="31">
        <f t="shared" si="113"/>
        <v>0.2974390936837622</v>
      </c>
      <c r="AE281" s="9">
        <v>0.94638297872340427</v>
      </c>
      <c r="AF281" s="8">
        <f t="shared" si="114"/>
        <v>174</v>
      </c>
      <c r="AG281" s="31">
        <f t="shared" si="115"/>
        <v>-0.22876382847583579</v>
      </c>
      <c r="AH281" s="12">
        <v>2.7669999999999995</v>
      </c>
      <c r="AI281" s="97">
        <f t="shared" si="97"/>
        <v>168</v>
      </c>
      <c r="AJ281" s="31">
        <f t="shared" si="116"/>
        <v>-0.24031219148705477</v>
      </c>
      <c r="AK281" s="11">
        <v>116031.23776669144</v>
      </c>
      <c r="AL281" s="36"/>
    </row>
    <row r="282" spans="1:38" ht="20.399999999999999" x14ac:dyDescent="0.3">
      <c r="A282" t="s">
        <v>595</v>
      </c>
      <c r="B282" s="3" t="s">
        <v>596</v>
      </c>
      <c r="C282" s="4" t="s">
        <v>54</v>
      </c>
      <c r="D282" s="5" t="s">
        <v>37</v>
      </c>
      <c r="E282" s="34">
        <f t="shared" si="117"/>
        <v>-1.0550598826569761</v>
      </c>
      <c r="F282" s="6">
        <f t="shared" si="98"/>
        <v>33.500321597569076</v>
      </c>
      <c r="G282" s="7">
        <f t="shared" si="99"/>
        <v>182</v>
      </c>
      <c r="H282" s="97">
        <f t="shared" si="100"/>
        <v>130</v>
      </c>
      <c r="I282" s="31">
        <f t="shared" si="101"/>
        <v>-0.53701153177217809</v>
      </c>
      <c r="J282" s="9">
        <v>-1.538461538461533E-2</v>
      </c>
      <c r="K282" s="8">
        <f t="shared" si="102"/>
        <v>312</v>
      </c>
      <c r="L282" s="31">
        <f t="shared" si="103"/>
        <v>0.34008874464956906</v>
      </c>
      <c r="M282" s="9">
        <v>3.8461538461538464E-2</v>
      </c>
      <c r="N282" s="8">
        <f t="shared" si="104"/>
        <v>308</v>
      </c>
      <c r="O282" s="31">
        <f t="shared" si="105"/>
        <v>0.35425318120773075</v>
      </c>
      <c r="P282" s="9">
        <v>3.5555555555555556E-2</v>
      </c>
      <c r="Q282" s="8">
        <f t="shared" si="106"/>
        <v>409</v>
      </c>
      <c r="R282" s="31">
        <f t="shared" si="107"/>
        <v>0.51183082356515197</v>
      </c>
      <c r="S282" s="10">
        <v>0</v>
      </c>
      <c r="T282" s="8">
        <f t="shared" si="108"/>
        <v>190</v>
      </c>
      <c r="U282" s="31">
        <f t="shared" si="109"/>
        <v>-4.5369063903002209E-2</v>
      </c>
      <c r="V282" s="16">
        <v>7.6225045372050812E-2</v>
      </c>
      <c r="W282" s="97">
        <f t="shared" si="95"/>
        <v>79</v>
      </c>
      <c r="X282" s="31">
        <f t="shared" si="110"/>
        <v>-0.93343643664096454</v>
      </c>
      <c r="Y282" s="11">
        <v>73958</v>
      </c>
      <c r="Z282" s="8">
        <f t="shared" si="111"/>
        <v>78</v>
      </c>
      <c r="AA282" s="31">
        <f t="shared" si="112"/>
        <v>-0.95639120462209759</v>
      </c>
      <c r="AB282" s="9">
        <v>4.7919293820933163E-2</v>
      </c>
      <c r="AC282" s="97">
        <f t="shared" si="96"/>
        <v>166</v>
      </c>
      <c r="AD282" s="31">
        <f t="shared" si="113"/>
        <v>-0.18473715426268475</v>
      </c>
      <c r="AE282" s="9">
        <v>0.9189852700490998</v>
      </c>
      <c r="AF282" s="8">
        <f t="shared" si="114"/>
        <v>525</v>
      </c>
      <c r="AG282" s="31">
        <f t="shared" si="115"/>
        <v>1.1556515141893533</v>
      </c>
      <c r="AH282" s="12">
        <v>1.18</v>
      </c>
      <c r="AI282" s="97">
        <f t="shared" si="97"/>
        <v>343</v>
      </c>
      <c r="AJ282" s="31">
        <f t="shared" si="116"/>
        <v>-0.16356883907118264</v>
      </c>
      <c r="AK282" s="11">
        <v>184441.67071759258</v>
      </c>
      <c r="AL282" s="36"/>
    </row>
    <row r="283" spans="1:38" x14ac:dyDescent="0.3">
      <c r="A283" t="s">
        <v>597</v>
      </c>
      <c r="B283" s="3" t="s">
        <v>598</v>
      </c>
      <c r="C283" s="4" t="s">
        <v>77</v>
      </c>
      <c r="D283" s="5" t="s">
        <v>37</v>
      </c>
      <c r="E283" s="34">
        <f t="shared" si="117"/>
        <v>-3.8229455759146456</v>
      </c>
      <c r="F283" s="6">
        <f t="shared" si="98"/>
        <v>40.37642235373076</v>
      </c>
      <c r="G283" s="7">
        <f t="shared" si="99"/>
        <v>108</v>
      </c>
      <c r="H283" s="97">
        <f t="shared" si="100"/>
        <v>122</v>
      </c>
      <c r="I283" s="31">
        <f t="shared" si="101"/>
        <v>-0.56817933604151727</v>
      </c>
      <c r="J283" s="9">
        <v>-1.7754893692573992E-2</v>
      </c>
      <c r="K283" s="8">
        <f t="shared" si="102"/>
        <v>437</v>
      </c>
      <c r="L283" s="31">
        <f t="shared" si="103"/>
        <v>0.71074859838828019</v>
      </c>
      <c r="M283" s="9">
        <v>2.5230728371290086E-2</v>
      </c>
      <c r="N283" s="8">
        <f t="shared" si="104"/>
        <v>138</v>
      </c>
      <c r="O283" s="31">
        <f t="shared" si="105"/>
        <v>-0.3021799709253325</v>
      </c>
      <c r="P283" s="9">
        <v>7.6172458428756348E-2</v>
      </c>
      <c r="Q283" s="8">
        <f t="shared" si="106"/>
        <v>180</v>
      </c>
      <c r="R283" s="31">
        <f t="shared" si="107"/>
        <v>0.12101454617167283</v>
      </c>
      <c r="S283" s="10">
        <v>0.76822269420217804</v>
      </c>
      <c r="T283" s="8">
        <f t="shared" si="108"/>
        <v>106</v>
      </c>
      <c r="U283" s="31">
        <f t="shared" si="109"/>
        <v>-0.56456517586413857</v>
      </c>
      <c r="V283" s="16">
        <v>0.10776018922852984</v>
      </c>
      <c r="W283" s="97">
        <f t="shared" si="95"/>
        <v>85</v>
      </c>
      <c r="X283" s="31">
        <f t="shared" si="110"/>
        <v>-0.91086621626276165</v>
      </c>
      <c r="Y283" s="11">
        <v>74944</v>
      </c>
      <c r="Z283" s="8">
        <f t="shared" si="111"/>
        <v>15</v>
      </c>
      <c r="AA283" s="31">
        <f t="shared" si="112"/>
        <v>-2.6023418087301451</v>
      </c>
      <c r="AB283" s="9">
        <v>6.7547466969988632E-2</v>
      </c>
      <c r="AC283" s="97">
        <f t="shared" si="96"/>
        <v>258</v>
      </c>
      <c r="AD283" s="31">
        <f t="shared" si="113"/>
        <v>0.17440575107151862</v>
      </c>
      <c r="AE283" s="9">
        <v>0.93939210828448849</v>
      </c>
      <c r="AF283" s="8">
        <f t="shared" si="114"/>
        <v>516</v>
      </c>
      <c r="AG283" s="31">
        <f t="shared" si="115"/>
        <v>0.9864161162832118</v>
      </c>
      <c r="AH283" s="12">
        <v>1.3739999999999999</v>
      </c>
      <c r="AI283" s="97">
        <f t="shared" si="97"/>
        <v>439</v>
      </c>
      <c r="AJ283" s="31">
        <f t="shared" si="116"/>
        <v>-8.2636184131811952E-2</v>
      </c>
      <c r="AK283" s="11">
        <v>256586.52483166885</v>
      </c>
      <c r="AL283" s="36"/>
    </row>
    <row r="284" spans="1:38" x14ac:dyDescent="0.3">
      <c r="A284" t="s">
        <v>599</v>
      </c>
      <c r="B284" s="3" t="s">
        <v>600</v>
      </c>
      <c r="C284" s="4" t="s">
        <v>89</v>
      </c>
      <c r="D284" s="5" t="s">
        <v>37</v>
      </c>
      <c r="E284" s="34">
        <f t="shared" si="117"/>
        <v>1.0595816652366374</v>
      </c>
      <c r="F284" s="6">
        <f t="shared" si="98"/>
        <v>28.247038059920989</v>
      </c>
      <c r="G284" s="7">
        <f t="shared" si="99"/>
        <v>286</v>
      </c>
      <c r="H284" s="97">
        <f t="shared" si="100"/>
        <v>305</v>
      </c>
      <c r="I284" s="31">
        <f t="shared" si="101"/>
        <v>1.9371044693652591E-2</v>
      </c>
      <c r="J284" s="9">
        <v>2.6927686775868986E-2</v>
      </c>
      <c r="K284" s="8">
        <f t="shared" si="102"/>
        <v>280</v>
      </c>
      <c r="L284" s="31">
        <f t="shared" si="103"/>
        <v>0.22300180718720883</v>
      </c>
      <c r="M284" s="9">
        <v>4.264099037138927E-2</v>
      </c>
      <c r="N284" s="8">
        <f t="shared" si="104"/>
        <v>192</v>
      </c>
      <c r="O284" s="31">
        <f t="shared" si="105"/>
        <v>-5.1823762033028395E-2</v>
      </c>
      <c r="P284" s="9">
        <v>6.0681629260182876E-2</v>
      </c>
      <c r="Q284" s="8">
        <f t="shared" si="106"/>
        <v>263</v>
      </c>
      <c r="R284" s="31">
        <f t="shared" si="107"/>
        <v>0.31391304921004354</v>
      </c>
      <c r="S284" s="10">
        <v>0.38904450669156548</v>
      </c>
      <c r="T284" s="8">
        <f t="shared" si="108"/>
        <v>315</v>
      </c>
      <c r="U284" s="31">
        <f t="shared" si="109"/>
        <v>0.35772083900084695</v>
      </c>
      <c r="V284" s="16">
        <v>5.1742007494219887E-2</v>
      </c>
      <c r="W284" s="97">
        <f t="shared" si="95"/>
        <v>328</v>
      </c>
      <c r="X284" s="31">
        <f t="shared" si="110"/>
        <v>-5.0267833566094884E-2</v>
      </c>
      <c r="Y284" s="11">
        <v>112540</v>
      </c>
      <c r="Z284" s="8">
        <f t="shared" si="111"/>
        <v>283</v>
      </c>
      <c r="AA284" s="31">
        <f t="shared" si="112"/>
        <v>0.23799752507783115</v>
      </c>
      <c r="AB284" s="9">
        <v>3.3676054239308598E-2</v>
      </c>
      <c r="AC284" s="97">
        <f t="shared" si="96"/>
        <v>269</v>
      </c>
      <c r="AD284" s="31">
        <f t="shared" si="113"/>
        <v>0.1989731205106568</v>
      </c>
      <c r="AE284" s="9">
        <v>0.94078804936133364</v>
      </c>
      <c r="AF284" s="8">
        <f t="shared" si="114"/>
        <v>346</v>
      </c>
      <c r="AG284" s="31">
        <f t="shared" si="115"/>
        <v>0.20043109817272922</v>
      </c>
      <c r="AH284" s="12">
        <v>2.2749999999999999</v>
      </c>
      <c r="AI284" s="97">
        <f t="shared" si="97"/>
        <v>190</v>
      </c>
      <c r="AJ284" s="31">
        <f t="shared" si="116"/>
        <v>-0.23052904190806137</v>
      </c>
      <c r="AK284" s="11">
        <v>124752.11686896981</v>
      </c>
      <c r="AL284" s="36"/>
    </row>
    <row r="285" spans="1:38" x14ac:dyDescent="0.3">
      <c r="A285" t="s">
        <v>601</v>
      </c>
      <c r="B285" s="3" t="s">
        <v>602</v>
      </c>
      <c r="C285" s="4" t="s">
        <v>47</v>
      </c>
      <c r="D285" s="5" t="s">
        <v>44</v>
      </c>
      <c r="E285" s="34">
        <f t="shared" si="117"/>
        <v>-0.52226525913326083</v>
      </c>
      <c r="F285" s="6">
        <f t="shared" si="98"/>
        <v>32.176730264800391</v>
      </c>
      <c r="G285" s="7">
        <f t="shared" si="99"/>
        <v>208</v>
      </c>
      <c r="H285" s="97">
        <f t="shared" si="100"/>
        <v>465</v>
      </c>
      <c r="I285" s="31">
        <f t="shared" si="101"/>
        <v>0.62574200558671744</v>
      </c>
      <c r="J285" s="9">
        <v>7.3041552313544145E-2</v>
      </c>
      <c r="K285" s="8">
        <f t="shared" si="102"/>
        <v>253</v>
      </c>
      <c r="L285" s="31">
        <f t="shared" si="103"/>
        <v>0.1295773789263355</v>
      </c>
      <c r="M285" s="9">
        <v>4.5975802209363495E-2</v>
      </c>
      <c r="N285" s="8">
        <f t="shared" si="104"/>
        <v>220</v>
      </c>
      <c r="O285" s="31">
        <f t="shared" si="105"/>
        <v>8.2880701381836355E-2</v>
      </c>
      <c r="P285" s="9">
        <v>5.2346769740474877E-2</v>
      </c>
      <c r="Q285" s="8">
        <f t="shared" si="106"/>
        <v>200</v>
      </c>
      <c r="R285" s="31">
        <f t="shared" si="107"/>
        <v>0.19224947828860217</v>
      </c>
      <c r="S285" s="10">
        <v>0.62819707439648209</v>
      </c>
      <c r="T285" s="8">
        <f t="shared" si="108"/>
        <v>268</v>
      </c>
      <c r="U285" s="31">
        <f t="shared" si="109"/>
        <v>0.23157073432159031</v>
      </c>
      <c r="V285" s="16">
        <v>5.9404163675520462E-2</v>
      </c>
      <c r="W285" s="97">
        <f t="shared" si="95"/>
        <v>273</v>
      </c>
      <c r="X285" s="31">
        <f t="shared" si="110"/>
        <v>-0.2380172732638835</v>
      </c>
      <c r="Y285" s="11">
        <v>104338</v>
      </c>
      <c r="Z285" s="8">
        <f t="shared" si="111"/>
        <v>138</v>
      </c>
      <c r="AA285" s="31">
        <f t="shared" si="112"/>
        <v>-0.34328073647754759</v>
      </c>
      <c r="AB285" s="9">
        <v>4.0607872446437467E-2</v>
      </c>
      <c r="AC285" s="97">
        <f t="shared" si="96"/>
        <v>93</v>
      </c>
      <c r="AD285" s="31">
        <f t="shared" si="113"/>
        <v>-0.66597192212044598</v>
      </c>
      <c r="AE285" s="9">
        <v>0.89164105716041797</v>
      </c>
      <c r="AF285" s="8">
        <f t="shared" si="114"/>
        <v>377</v>
      </c>
      <c r="AG285" s="31">
        <f t="shared" si="115"/>
        <v>0.28097784253699254</v>
      </c>
      <c r="AH285" s="12">
        <v>2.1826666666666665</v>
      </c>
      <c r="AI285" s="97">
        <f t="shared" si="97"/>
        <v>346</v>
      </c>
      <c r="AJ285" s="31">
        <f t="shared" si="116"/>
        <v>-0.16308219210369623</v>
      </c>
      <c r="AK285" s="11">
        <v>184875.47675670826</v>
      </c>
      <c r="AL285" s="36"/>
    </row>
    <row r="286" spans="1:38" x14ac:dyDescent="0.3">
      <c r="A286" t="s">
        <v>603</v>
      </c>
      <c r="B286" s="3" t="s">
        <v>604</v>
      </c>
      <c r="C286" s="4" t="s">
        <v>143</v>
      </c>
      <c r="D286" s="5" t="s">
        <v>44</v>
      </c>
      <c r="E286" s="34">
        <f t="shared" si="117"/>
        <v>4.3151905608373315</v>
      </c>
      <c r="F286" s="6">
        <f t="shared" si="98"/>
        <v>20.15931433515275</v>
      </c>
      <c r="G286" s="7">
        <f t="shared" si="99"/>
        <v>476</v>
      </c>
      <c r="H286" s="97">
        <f t="shared" si="100"/>
        <v>264</v>
      </c>
      <c r="I286" s="31">
        <f t="shared" si="101"/>
        <v>-0.12104778426198526</v>
      </c>
      <c r="J286" s="9">
        <v>1.6248984438472558E-2</v>
      </c>
      <c r="K286" s="8">
        <f t="shared" si="102"/>
        <v>302</v>
      </c>
      <c r="L286" s="31">
        <f t="shared" si="103"/>
        <v>0.30750543790178408</v>
      </c>
      <c r="M286" s="9">
        <v>3.9624608967674661E-2</v>
      </c>
      <c r="N286" s="8">
        <f t="shared" si="104"/>
        <v>381</v>
      </c>
      <c r="O286" s="31">
        <f t="shared" si="105"/>
        <v>0.56038200100435764</v>
      </c>
      <c r="P286" s="9">
        <v>2.2801302931596091E-2</v>
      </c>
      <c r="Q286" s="8">
        <f t="shared" si="106"/>
        <v>351</v>
      </c>
      <c r="R286" s="31">
        <f t="shared" si="107"/>
        <v>0.41797536931220858</v>
      </c>
      <c r="S286" s="10">
        <v>0.18449049873931495</v>
      </c>
      <c r="T286" s="8">
        <f t="shared" si="108"/>
        <v>425</v>
      </c>
      <c r="U286" s="31">
        <f t="shared" si="109"/>
        <v>0.63320834316499419</v>
      </c>
      <c r="V286" s="16">
        <v>3.5009335822886102E-2</v>
      </c>
      <c r="W286" s="97">
        <f t="shared" si="95"/>
        <v>486</v>
      </c>
      <c r="X286" s="31">
        <f t="shared" si="110"/>
        <v>1.1177754070409596</v>
      </c>
      <c r="Y286" s="11">
        <v>163567</v>
      </c>
      <c r="Z286" s="8">
        <f t="shared" si="111"/>
        <v>434</v>
      </c>
      <c r="AA286" s="31">
        <f t="shared" si="112"/>
        <v>0.6446764588663102</v>
      </c>
      <c r="AB286" s="9">
        <v>2.8826355525051476E-2</v>
      </c>
      <c r="AC286" s="97">
        <f t="shared" si="96"/>
        <v>444</v>
      </c>
      <c r="AD286" s="31">
        <f t="shared" si="113"/>
        <v>0.7293817218469586</v>
      </c>
      <c r="AE286" s="9">
        <v>0.97092636579572444</v>
      </c>
      <c r="AF286" s="8">
        <f t="shared" si="114"/>
        <v>492</v>
      </c>
      <c r="AG286" s="31">
        <f t="shared" si="115"/>
        <v>0.72674737001141709</v>
      </c>
      <c r="AH286" s="12">
        <v>1.6716666666666666</v>
      </c>
      <c r="AI286" s="97">
        <f t="shared" si="97"/>
        <v>449</v>
      </c>
      <c r="AJ286" s="31">
        <f t="shared" si="116"/>
        <v>-6.6039985245045216E-2</v>
      </c>
      <c r="AK286" s="11">
        <v>271380.68113892135</v>
      </c>
      <c r="AL286" s="36"/>
    </row>
    <row r="287" spans="1:38" x14ac:dyDescent="0.3">
      <c r="A287" t="s">
        <v>605</v>
      </c>
      <c r="B287" s="3" t="s">
        <v>606</v>
      </c>
      <c r="C287" s="4" t="s">
        <v>72</v>
      </c>
      <c r="D287" s="5" t="s">
        <v>37</v>
      </c>
      <c r="E287" s="34">
        <f t="shared" si="117"/>
        <v>-2.0764434147365858</v>
      </c>
      <c r="F287" s="6">
        <f t="shared" si="98"/>
        <v>36.037686523574315</v>
      </c>
      <c r="G287" s="7">
        <f t="shared" si="99"/>
        <v>141</v>
      </c>
      <c r="H287" s="97">
        <f t="shared" si="100"/>
        <v>199</v>
      </c>
      <c r="I287" s="31">
        <f t="shared" si="101"/>
        <v>-0.31042929827284571</v>
      </c>
      <c r="J287" s="9">
        <v>1.8467220683286989E-3</v>
      </c>
      <c r="K287" s="8">
        <f t="shared" si="102"/>
        <v>90</v>
      </c>
      <c r="L287" s="31">
        <f t="shared" si="103"/>
        <v>-0.79525965013560995</v>
      </c>
      <c r="M287" s="9">
        <v>7.8988125967991735E-2</v>
      </c>
      <c r="N287" s="8">
        <f t="shared" si="104"/>
        <v>156</v>
      </c>
      <c r="O287" s="31">
        <f t="shared" si="105"/>
        <v>-0.20351041803061204</v>
      </c>
      <c r="P287" s="9">
        <v>7.0067264573991025E-2</v>
      </c>
      <c r="Q287" s="8">
        <f t="shared" si="106"/>
        <v>57</v>
      </c>
      <c r="R287" s="31">
        <f t="shared" si="107"/>
        <v>-0.77757155413670909</v>
      </c>
      <c r="S287" s="10">
        <v>2.5345622119815667</v>
      </c>
      <c r="T287" s="8">
        <f t="shared" si="108"/>
        <v>408</v>
      </c>
      <c r="U287" s="31">
        <f t="shared" si="109"/>
        <v>0.61049742227528492</v>
      </c>
      <c r="V287" s="16">
        <v>3.6388760939659141E-2</v>
      </c>
      <c r="W287" s="97">
        <f t="shared" si="95"/>
        <v>81</v>
      </c>
      <c r="X287" s="31">
        <f t="shared" si="110"/>
        <v>-0.92572227409790742</v>
      </c>
      <c r="Y287" s="11">
        <v>74295</v>
      </c>
      <c r="Z287" s="8">
        <f t="shared" si="111"/>
        <v>171</v>
      </c>
      <c r="AA287" s="31">
        <f t="shared" si="112"/>
        <v>-0.16957385449723233</v>
      </c>
      <c r="AB287" s="9">
        <v>3.8536395484624369E-2</v>
      </c>
      <c r="AC287" s="97">
        <f t="shared" si="96"/>
        <v>216</v>
      </c>
      <c r="AD287" s="31">
        <f t="shared" si="113"/>
        <v>1.8495095203745225E-2</v>
      </c>
      <c r="AE287" s="9">
        <v>0.93053311793214866</v>
      </c>
      <c r="AF287" s="8">
        <f t="shared" si="114"/>
        <v>32</v>
      </c>
      <c r="AG287" s="31">
        <f t="shared" si="115"/>
        <v>-1.1301894874260749</v>
      </c>
      <c r="AH287" s="12">
        <v>3.8003333333333331</v>
      </c>
      <c r="AI287" s="97">
        <f t="shared" si="97"/>
        <v>64</v>
      </c>
      <c r="AJ287" s="31">
        <f t="shared" si="116"/>
        <v>-0.28035288997809016</v>
      </c>
      <c r="AK287" s="11">
        <v>80338.224193548391</v>
      </c>
      <c r="AL287" s="36"/>
    </row>
    <row r="288" spans="1:38" x14ac:dyDescent="0.3">
      <c r="A288" t="s">
        <v>607</v>
      </c>
      <c r="B288" s="3" t="s">
        <v>608</v>
      </c>
      <c r="C288" s="4" t="s">
        <v>47</v>
      </c>
      <c r="D288" s="5" t="s">
        <v>44</v>
      </c>
      <c r="E288" s="34">
        <f t="shared" si="117"/>
        <v>2.9881038216676004</v>
      </c>
      <c r="F288" s="6">
        <f t="shared" si="98"/>
        <v>23.45612032426035</v>
      </c>
      <c r="G288" s="7">
        <f t="shared" si="99"/>
        <v>395</v>
      </c>
      <c r="H288" s="97">
        <f t="shared" si="100"/>
        <v>77</v>
      </c>
      <c r="I288" s="31">
        <f t="shared" si="101"/>
        <v>-0.76373888428717251</v>
      </c>
      <c r="J288" s="9">
        <v>-3.2626988984088112E-2</v>
      </c>
      <c r="K288" s="8">
        <f t="shared" si="102"/>
        <v>474</v>
      </c>
      <c r="L288" s="31">
        <f t="shared" si="103"/>
        <v>0.83021693735040847</v>
      </c>
      <c r="M288" s="9">
        <v>2.0966271649954422E-2</v>
      </c>
      <c r="N288" s="8">
        <f t="shared" si="104"/>
        <v>517</v>
      </c>
      <c r="O288" s="31">
        <f t="shared" si="105"/>
        <v>0.87358503597684578</v>
      </c>
      <c r="P288" s="9">
        <v>3.4218166735794277E-3</v>
      </c>
      <c r="Q288" s="8">
        <f t="shared" si="106"/>
        <v>260</v>
      </c>
      <c r="R288" s="31">
        <f t="shared" si="107"/>
        <v>0.31068106784083482</v>
      </c>
      <c r="S288" s="10">
        <v>0.39539757225890632</v>
      </c>
      <c r="T288" s="8">
        <f t="shared" si="108"/>
        <v>405</v>
      </c>
      <c r="U288" s="31">
        <f t="shared" si="109"/>
        <v>0.60815116233581135</v>
      </c>
      <c r="V288" s="16">
        <v>3.6531269026702617E-2</v>
      </c>
      <c r="W288" s="97">
        <f t="shared" si="95"/>
        <v>371</v>
      </c>
      <c r="X288" s="31">
        <f t="shared" si="110"/>
        <v>0.13464316056688932</v>
      </c>
      <c r="Y288" s="11">
        <v>120618</v>
      </c>
      <c r="Z288" s="8">
        <f t="shared" si="111"/>
        <v>335</v>
      </c>
      <c r="AA288" s="31">
        <f t="shared" si="112"/>
        <v>0.38395752994706622</v>
      </c>
      <c r="AB288" s="9">
        <v>3.1935462364157612E-2</v>
      </c>
      <c r="AC288" s="97">
        <f t="shared" si="96"/>
        <v>362</v>
      </c>
      <c r="AD288" s="31">
        <f t="shared" si="113"/>
        <v>0.4860707620002393</v>
      </c>
      <c r="AE288" s="9">
        <v>0.9571012078300708</v>
      </c>
      <c r="AF288" s="8">
        <f t="shared" si="114"/>
        <v>495</v>
      </c>
      <c r="AG288" s="31">
        <f t="shared" si="115"/>
        <v>0.73779710389532316</v>
      </c>
      <c r="AH288" s="12">
        <v>1.659</v>
      </c>
      <c r="AI288" s="97">
        <f t="shared" si="97"/>
        <v>463</v>
      </c>
      <c r="AJ288" s="31">
        <f t="shared" si="116"/>
        <v>-4.0214744958904418E-2</v>
      </c>
      <c r="AK288" s="11">
        <v>294401.77434660553</v>
      </c>
      <c r="AL288" s="36"/>
    </row>
    <row r="289" spans="1:38" x14ac:dyDescent="0.3">
      <c r="A289" t="s">
        <v>609</v>
      </c>
      <c r="B289" s="3" t="s">
        <v>610</v>
      </c>
      <c r="C289" s="4" t="s">
        <v>32</v>
      </c>
      <c r="D289" s="5" t="s">
        <v>33</v>
      </c>
      <c r="E289" s="34">
        <f t="shared" si="117"/>
        <v>3.9056963913033664</v>
      </c>
      <c r="F289" s="6">
        <f t="shared" si="98"/>
        <v>21.17659737384006</v>
      </c>
      <c r="G289" s="7">
        <f t="shared" si="99"/>
        <v>442</v>
      </c>
      <c r="H289" s="97">
        <f t="shared" si="100"/>
        <v>320</v>
      </c>
      <c r="I289" s="31">
        <f t="shared" si="101"/>
        <v>7.3747892699543724E-2</v>
      </c>
      <c r="J289" s="9">
        <v>3.1062988132670721E-2</v>
      </c>
      <c r="K289" s="8">
        <f t="shared" si="102"/>
        <v>511</v>
      </c>
      <c r="L289" s="31">
        <f t="shared" si="103"/>
        <v>0.94987515040379622</v>
      </c>
      <c r="M289" s="9">
        <v>1.6695037318318711E-2</v>
      </c>
      <c r="N289" s="8">
        <f t="shared" si="104"/>
        <v>358</v>
      </c>
      <c r="O289" s="31">
        <f t="shared" si="105"/>
        <v>0.51872246834936653</v>
      </c>
      <c r="P289" s="9">
        <v>2.5378992961559287E-2</v>
      </c>
      <c r="Q289" s="8">
        <f t="shared" si="106"/>
        <v>339</v>
      </c>
      <c r="R289" s="31">
        <f t="shared" si="107"/>
        <v>0.39922782253661515</v>
      </c>
      <c r="S289" s="10">
        <v>0.22134231819187919</v>
      </c>
      <c r="T289" s="8">
        <f t="shared" si="108"/>
        <v>399</v>
      </c>
      <c r="U289" s="31">
        <f t="shared" si="109"/>
        <v>0.59872601392003777</v>
      </c>
      <c r="V289" s="16">
        <v>3.7103737510793142E-2</v>
      </c>
      <c r="W289" s="97">
        <f t="shared" si="95"/>
        <v>448</v>
      </c>
      <c r="X289" s="31">
        <f t="shared" si="110"/>
        <v>0.75495796992684716</v>
      </c>
      <c r="Y289" s="11">
        <v>147717</v>
      </c>
      <c r="Z289" s="8">
        <f t="shared" si="111"/>
        <v>391</v>
      </c>
      <c r="AA289" s="31">
        <f t="shared" si="112"/>
        <v>0.5224604437141096</v>
      </c>
      <c r="AB289" s="9">
        <v>3.0283797261764438E-2</v>
      </c>
      <c r="AC289" s="97">
        <f t="shared" si="96"/>
        <v>446</v>
      </c>
      <c r="AD289" s="31">
        <f t="shared" si="113"/>
        <v>0.73410667541494257</v>
      </c>
      <c r="AE289" s="9">
        <v>0.97119484210891194</v>
      </c>
      <c r="AF289" s="8">
        <f t="shared" si="114"/>
        <v>468</v>
      </c>
      <c r="AG289" s="31">
        <f t="shared" si="115"/>
        <v>0.61130672917166062</v>
      </c>
      <c r="AH289" s="12">
        <v>1.804</v>
      </c>
      <c r="AI289" s="97">
        <f t="shared" si="97"/>
        <v>394</v>
      </c>
      <c r="AJ289" s="31">
        <f t="shared" si="116"/>
        <v>-0.12494978250920837</v>
      </c>
      <c r="AK289" s="11">
        <v>218867.40658124493</v>
      </c>
      <c r="AL289" s="36"/>
    </row>
    <row r="290" spans="1:38" x14ac:dyDescent="0.3">
      <c r="A290" t="s">
        <v>611</v>
      </c>
      <c r="B290" s="3" t="s">
        <v>612</v>
      </c>
      <c r="C290" s="4" t="s">
        <v>32</v>
      </c>
      <c r="D290" s="5" t="s">
        <v>33</v>
      </c>
      <c r="E290" s="34">
        <f t="shared" si="117"/>
        <v>4.7942549495541016</v>
      </c>
      <c r="F290" s="6">
        <f t="shared" si="98"/>
        <v>18.96920196399174</v>
      </c>
      <c r="G290" s="7">
        <f t="shared" si="99"/>
        <v>497</v>
      </c>
      <c r="H290" s="97">
        <f t="shared" si="100"/>
        <v>216</v>
      </c>
      <c r="I290" s="31">
        <f t="shared" si="101"/>
        <v>-0.24976223462155167</v>
      </c>
      <c r="J290" s="9">
        <v>6.460387623257402E-3</v>
      </c>
      <c r="K290" s="8">
        <f t="shared" si="102"/>
        <v>426</v>
      </c>
      <c r="L290" s="31">
        <f t="shared" si="103"/>
        <v>0.64835383576693428</v>
      </c>
      <c r="M290" s="9">
        <v>2.7457927369353409E-2</v>
      </c>
      <c r="N290" s="8">
        <f t="shared" si="104"/>
        <v>525</v>
      </c>
      <c r="O290" s="31">
        <f t="shared" si="105"/>
        <v>0.9288869853172832</v>
      </c>
      <c r="P290" s="9">
        <v>0</v>
      </c>
      <c r="Q290" s="8">
        <f t="shared" si="106"/>
        <v>357</v>
      </c>
      <c r="R290" s="31">
        <f t="shared" si="107"/>
        <v>0.42589706559177859</v>
      </c>
      <c r="S290" s="10">
        <v>0.16891891891891891</v>
      </c>
      <c r="T290" s="8">
        <f t="shared" si="108"/>
        <v>512</v>
      </c>
      <c r="U290" s="31">
        <f t="shared" si="109"/>
        <v>0.8453425712586351</v>
      </c>
      <c r="V290" s="16">
        <v>2.2124641107920961E-2</v>
      </c>
      <c r="W290" s="97">
        <f t="shared" si="95"/>
        <v>407</v>
      </c>
      <c r="X290" s="31">
        <f t="shared" si="110"/>
        <v>0.35489738011969624</v>
      </c>
      <c r="Y290" s="11">
        <v>130240</v>
      </c>
      <c r="Z290" s="8">
        <f t="shared" si="111"/>
        <v>422</v>
      </c>
      <c r="AA290" s="31">
        <f t="shared" si="112"/>
        <v>0.60985990946317092</v>
      </c>
      <c r="AB290" s="9">
        <v>2.9241547365214744E-2</v>
      </c>
      <c r="AC290" s="97">
        <f t="shared" si="96"/>
        <v>554</v>
      </c>
      <c r="AD290" s="31">
        <f t="shared" si="113"/>
        <v>1.1910670889128796</v>
      </c>
      <c r="AE290" s="9">
        <v>0.99715976331360945</v>
      </c>
      <c r="AF290" s="8">
        <f t="shared" si="114"/>
        <v>524</v>
      </c>
      <c r="AG290" s="31">
        <f t="shared" si="115"/>
        <v>1.14692804007048</v>
      </c>
      <c r="AH290" s="12">
        <v>1.1900000000000002</v>
      </c>
      <c r="AI290" s="97">
        <f t="shared" si="97"/>
        <v>522</v>
      </c>
      <c r="AJ290" s="31">
        <f t="shared" si="116"/>
        <v>0.20769615434676986</v>
      </c>
      <c r="AK290" s="11">
        <v>515394.10033783782</v>
      </c>
      <c r="AL290" s="36"/>
    </row>
    <row r="291" spans="1:38" x14ac:dyDescent="0.3">
      <c r="A291" t="s">
        <v>613</v>
      </c>
      <c r="B291" s="3" t="s">
        <v>614</v>
      </c>
      <c r="C291" s="4" t="s">
        <v>82</v>
      </c>
      <c r="D291" s="5" t="s">
        <v>37</v>
      </c>
      <c r="E291" s="34">
        <f t="shared" si="117"/>
        <v>-2.5847097458278037</v>
      </c>
      <c r="F291" s="6">
        <f t="shared" si="98"/>
        <v>37.300343616698171</v>
      </c>
      <c r="G291" s="7">
        <f t="shared" si="99"/>
        <v>128</v>
      </c>
      <c r="H291" s="97">
        <f t="shared" si="100"/>
        <v>469</v>
      </c>
      <c r="I291" s="31">
        <f t="shared" si="101"/>
        <v>0.64582806995236031</v>
      </c>
      <c r="J291" s="9">
        <v>7.4569076108506493E-2</v>
      </c>
      <c r="K291" s="8">
        <f t="shared" si="102"/>
        <v>93</v>
      </c>
      <c r="L291" s="31">
        <f t="shared" si="103"/>
        <v>-0.77289354460446291</v>
      </c>
      <c r="M291" s="9">
        <v>7.8189761398006055E-2</v>
      </c>
      <c r="N291" s="8">
        <f t="shared" si="104"/>
        <v>167</v>
      </c>
      <c r="O291" s="31">
        <f t="shared" si="105"/>
        <v>-0.17186190119535932</v>
      </c>
      <c r="P291" s="9">
        <v>6.8109007697108384E-2</v>
      </c>
      <c r="Q291" s="8">
        <f t="shared" si="106"/>
        <v>220</v>
      </c>
      <c r="R291" s="31">
        <f t="shared" si="107"/>
        <v>0.23576839291485319</v>
      </c>
      <c r="S291" s="10">
        <v>0.54265248534838284</v>
      </c>
      <c r="T291" s="8">
        <f t="shared" si="108"/>
        <v>184</v>
      </c>
      <c r="U291" s="31">
        <f t="shared" si="109"/>
        <v>-7.7591513902125625E-2</v>
      </c>
      <c r="V291" s="16">
        <v>7.8182185598491147E-2</v>
      </c>
      <c r="W291" s="97">
        <f t="shared" si="95"/>
        <v>19</v>
      </c>
      <c r="X291" s="31">
        <f t="shared" si="110"/>
        <v>-1.4030618334758622</v>
      </c>
      <c r="Y291" s="11">
        <v>53442</v>
      </c>
      <c r="Z291" s="8">
        <f t="shared" si="111"/>
        <v>52</v>
      </c>
      <c r="AA291" s="31">
        <f t="shared" si="112"/>
        <v>-1.2092958691045772</v>
      </c>
      <c r="AB291" s="9">
        <v>5.0935214549220113E-2</v>
      </c>
      <c r="AC291" s="97">
        <f t="shared" si="96"/>
        <v>208</v>
      </c>
      <c r="AD291" s="31">
        <f t="shared" si="113"/>
        <v>-9.6794210439478806E-3</v>
      </c>
      <c r="AE291" s="9">
        <v>0.92893221537529047</v>
      </c>
      <c r="AF291" s="8">
        <f t="shared" si="114"/>
        <v>459</v>
      </c>
      <c r="AG291" s="31">
        <f t="shared" si="115"/>
        <v>0.56303683904722868</v>
      </c>
      <c r="AH291" s="12">
        <v>1.8593333333333331</v>
      </c>
      <c r="AI291" s="97">
        <f t="shared" si="97"/>
        <v>187</v>
      </c>
      <c r="AJ291" s="31">
        <f t="shared" si="116"/>
        <v>-0.23192176447826593</v>
      </c>
      <c r="AK291" s="11">
        <v>123510.61840677231</v>
      </c>
      <c r="AL291" s="36"/>
    </row>
    <row r="292" spans="1:38" x14ac:dyDescent="0.3">
      <c r="A292" t="s">
        <v>615</v>
      </c>
      <c r="B292" s="3" t="s">
        <v>616</v>
      </c>
      <c r="C292" s="4" t="s">
        <v>54</v>
      </c>
      <c r="D292" s="5" t="s">
        <v>37</v>
      </c>
      <c r="E292" s="34">
        <f t="shared" si="117"/>
        <v>-2.3190316267979592</v>
      </c>
      <c r="F292" s="6">
        <f t="shared" si="98"/>
        <v>36.640334599849417</v>
      </c>
      <c r="G292" s="7">
        <f t="shared" si="99"/>
        <v>135</v>
      </c>
      <c r="H292" s="97">
        <f t="shared" si="100"/>
        <v>9</v>
      </c>
      <c r="I292" s="31">
        <f t="shared" si="101"/>
        <v>-2.5584039791981503</v>
      </c>
      <c r="J292" s="9">
        <v>-0.16910935738444199</v>
      </c>
      <c r="K292" s="8">
        <f t="shared" si="102"/>
        <v>15</v>
      </c>
      <c r="L292" s="31">
        <f t="shared" si="103"/>
        <v>-2.4704147748721743</v>
      </c>
      <c r="M292" s="9">
        <v>0.13878326996197718</v>
      </c>
      <c r="N292" s="8">
        <f t="shared" si="104"/>
        <v>321</v>
      </c>
      <c r="O292" s="31">
        <f t="shared" si="105"/>
        <v>0.41698187136222375</v>
      </c>
      <c r="P292" s="9">
        <v>3.1674208144796379E-2</v>
      </c>
      <c r="Q292" s="8">
        <f t="shared" si="106"/>
        <v>409</v>
      </c>
      <c r="R292" s="31">
        <f t="shared" si="107"/>
        <v>0.51183082356515197</v>
      </c>
      <c r="S292" s="10">
        <v>0</v>
      </c>
      <c r="T292" s="8">
        <f t="shared" si="108"/>
        <v>252</v>
      </c>
      <c r="U292" s="31">
        <f t="shared" si="109"/>
        <v>0.1723084057689217</v>
      </c>
      <c r="V292" s="16">
        <v>6.3003663003663002E-2</v>
      </c>
      <c r="W292" s="97">
        <f t="shared" si="95"/>
        <v>246</v>
      </c>
      <c r="X292" s="31">
        <f t="shared" si="110"/>
        <v>-0.32097313396429633</v>
      </c>
      <c r="Y292" s="11">
        <v>100714</v>
      </c>
      <c r="Z292" s="8">
        <f t="shared" si="111"/>
        <v>102</v>
      </c>
      <c r="AA292" s="31">
        <f t="shared" si="112"/>
        <v>-0.66249432699629762</v>
      </c>
      <c r="AB292" s="9">
        <v>4.4414535666218037E-2</v>
      </c>
      <c r="AC292" s="97">
        <f t="shared" si="96"/>
        <v>72</v>
      </c>
      <c r="AD292" s="31">
        <f t="shared" si="113"/>
        <v>-0.9857261256472748</v>
      </c>
      <c r="AE292" s="9">
        <v>0.87347232207045289</v>
      </c>
      <c r="AF292" s="8">
        <f t="shared" si="114"/>
        <v>98</v>
      </c>
      <c r="AG292" s="31">
        <f t="shared" si="115"/>
        <v>-0.54426280910841951</v>
      </c>
      <c r="AH292" s="12">
        <v>3.1286666666666663</v>
      </c>
      <c r="AI292" s="97">
        <f t="shared" si="97"/>
        <v>188</v>
      </c>
      <c r="AJ292" s="31">
        <f t="shared" si="116"/>
        <v>-0.23075500036680849</v>
      </c>
      <c r="AK292" s="11">
        <v>124550.69335142469</v>
      </c>
      <c r="AL292" s="36"/>
    </row>
    <row r="293" spans="1:38" x14ac:dyDescent="0.3">
      <c r="A293" t="s">
        <v>617</v>
      </c>
      <c r="B293" s="3" t="s">
        <v>618</v>
      </c>
      <c r="C293" s="4" t="s">
        <v>43</v>
      </c>
      <c r="D293" s="5" t="s">
        <v>44</v>
      </c>
      <c r="E293" s="34">
        <f t="shared" si="117"/>
        <v>0.68958049574254632</v>
      </c>
      <c r="F293" s="6">
        <f t="shared" si="98"/>
        <v>29.166210888313575</v>
      </c>
      <c r="G293" s="7">
        <f t="shared" si="99"/>
        <v>262</v>
      </c>
      <c r="H293" s="97">
        <f t="shared" si="100"/>
        <v>329</v>
      </c>
      <c r="I293" s="31">
        <f t="shared" si="101"/>
        <v>0.11100129436126097</v>
      </c>
      <c r="J293" s="9">
        <v>3.3896069638617687E-2</v>
      </c>
      <c r="K293" s="8">
        <f t="shared" si="102"/>
        <v>453</v>
      </c>
      <c r="L293" s="31">
        <f t="shared" si="103"/>
        <v>0.75544848311510637</v>
      </c>
      <c r="M293" s="9">
        <v>2.3635153129161118E-2</v>
      </c>
      <c r="N293" s="8">
        <f t="shared" si="104"/>
        <v>267</v>
      </c>
      <c r="O293" s="31">
        <f t="shared" si="105"/>
        <v>0.25663596576361736</v>
      </c>
      <c r="P293" s="9">
        <v>4.1595635867712241E-2</v>
      </c>
      <c r="Q293" s="8">
        <f t="shared" si="106"/>
        <v>320</v>
      </c>
      <c r="R293" s="31">
        <f t="shared" si="107"/>
        <v>0.38203675615799015</v>
      </c>
      <c r="S293" s="10">
        <v>0.25513458349279244</v>
      </c>
      <c r="T293" s="8">
        <f t="shared" si="108"/>
        <v>250</v>
      </c>
      <c r="U293" s="31">
        <f t="shared" si="109"/>
        <v>0.16784727588498372</v>
      </c>
      <c r="V293" s="16">
        <v>6.3274624918460531E-2</v>
      </c>
      <c r="W293" s="97">
        <v>173</v>
      </c>
      <c r="X293" s="31">
        <f t="shared" si="110"/>
        <v>-0.48674751122488952</v>
      </c>
      <c r="Y293" s="11">
        <v>93472</v>
      </c>
      <c r="Z293" s="8">
        <f t="shared" si="111"/>
        <v>439</v>
      </c>
      <c r="AA293" s="31">
        <f t="shared" si="112"/>
        <v>0.65663197876375501</v>
      </c>
      <c r="AB293" s="9">
        <v>2.868378440897525E-2</v>
      </c>
      <c r="AC293" s="97">
        <v>173</v>
      </c>
      <c r="AD293" s="31">
        <f t="shared" si="113"/>
        <v>-0.3467396350254493</v>
      </c>
      <c r="AE293" s="9">
        <v>0.90978013646702049</v>
      </c>
      <c r="AF293" s="8">
        <f t="shared" si="114"/>
        <v>136</v>
      </c>
      <c r="AG293" s="31">
        <f t="shared" si="115"/>
        <v>-0.38665871002744262</v>
      </c>
      <c r="AH293" s="12">
        <v>2.948</v>
      </c>
      <c r="AI293" s="97">
        <v>173</v>
      </c>
      <c r="AJ293" s="31">
        <f t="shared" si="116"/>
        <v>-0.24012840575876918</v>
      </c>
      <c r="AK293" s="11">
        <v>116195.06773823191</v>
      </c>
      <c r="AL293" s="36"/>
    </row>
    <row r="294" spans="1:38" x14ac:dyDescent="0.3">
      <c r="A294" t="s">
        <v>619</v>
      </c>
      <c r="B294" s="3" t="s">
        <v>618</v>
      </c>
      <c r="C294" s="4" t="s">
        <v>89</v>
      </c>
      <c r="D294" s="5" t="s">
        <v>37</v>
      </c>
      <c r="E294" s="34">
        <f t="shared" si="117"/>
        <v>2.831888221419776</v>
      </c>
      <c r="F294" s="6">
        <f t="shared" si="98"/>
        <v>23.844197841191367</v>
      </c>
      <c r="G294" s="7">
        <f t="shared" si="99"/>
        <v>389</v>
      </c>
      <c r="H294" s="97">
        <f t="shared" si="100"/>
        <v>352</v>
      </c>
      <c r="I294" s="31">
        <f t="shared" si="101"/>
        <v>0.17379503520986919</v>
      </c>
      <c r="J294" s="9">
        <v>3.8671466728602999E-2</v>
      </c>
      <c r="K294" s="8">
        <f t="shared" si="102"/>
        <v>449</v>
      </c>
      <c r="L294" s="31">
        <f t="shared" si="103"/>
        <v>0.75056350551821749</v>
      </c>
      <c r="M294" s="9">
        <v>2.3809523809523808E-2</v>
      </c>
      <c r="N294" s="8">
        <f t="shared" si="104"/>
        <v>512</v>
      </c>
      <c r="O294" s="31">
        <f t="shared" si="105"/>
        <v>0.85687773668200096</v>
      </c>
      <c r="P294" s="9">
        <v>4.4555834029518238E-3</v>
      </c>
      <c r="Q294" s="8">
        <f t="shared" si="106"/>
        <v>338</v>
      </c>
      <c r="R294" s="31">
        <f t="shared" si="107"/>
        <v>0.39807236041614241</v>
      </c>
      <c r="S294" s="10">
        <v>0.22361359570661893</v>
      </c>
      <c r="T294" s="8">
        <f t="shared" si="108"/>
        <v>475</v>
      </c>
      <c r="U294" s="31">
        <f t="shared" si="109"/>
        <v>0.7758515042328733</v>
      </c>
      <c r="V294" s="16">
        <v>2.6345417698716504E-2</v>
      </c>
      <c r="W294" s="97">
        <v>308</v>
      </c>
      <c r="X294" s="31">
        <f t="shared" si="110"/>
        <v>-0.18044718781643918</v>
      </c>
      <c r="Y294" s="11">
        <v>106853</v>
      </c>
      <c r="Z294" s="8">
        <f t="shared" si="111"/>
        <v>363</v>
      </c>
      <c r="AA294" s="31">
        <f t="shared" si="112"/>
        <v>0.43828457946640209</v>
      </c>
      <c r="AB294" s="9">
        <v>3.1287605294825514E-2</v>
      </c>
      <c r="AC294" s="97">
        <v>308</v>
      </c>
      <c r="AD294" s="31">
        <f t="shared" si="113"/>
        <v>0.38287605005131425</v>
      </c>
      <c r="AE294" s="9">
        <v>0.95123758707573736</v>
      </c>
      <c r="AF294" s="8">
        <f t="shared" si="114"/>
        <v>230</v>
      </c>
      <c r="AG294" s="31">
        <f t="shared" si="115"/>
        <v>-8.3081810690652555E-2</v>
      </c>
      <c r="AH294" s="12">
        <v>2.6</v>
      </c>
      <c r="AI294" s="97">
        <v>308</v>
      </c>
      <c r="AJ294" s="31">
        <f t="shared" si="116"/>
        <v>-0.19978401648750527</v>
      </c>
      <c r="AK294" s="11">
        <v>152158.7968470483</v>
      </c>
      <c r="AL294" s="36"/>
    </row>
    <row r="295" spans="1:38" x14ac:dyDescent="0.3">
      <c r="A295" t="s">
        <v>620</v>
      </c>
      <c r="B295" s="3" t="s">
        <v>621</v>
      </c>
      <c r="C295" s="4" t="s">
        <v>82</v>
      </c>
      <c r="D295" s="5" t="s">
        <v>37</v>
      </c>
      <c r="E295" s="34">
        <f t="shared" si="117"/>
        <v>9.2256888630678588</v>
      </c>
      <c r="F295" s="6">
        <f t="shared" si="98"/>
        <v>7.9604431276650907</v>
      </c>
      <c r="G295" s="7">
        <f t="shared" si="99"/>
        <v>563</v>
      </c>
      <c r="H295" s="97">
        <f t="shared" si="100"/>
        <v>538</v>
      </c>
      <c r="I295" s="31">
        <f t="shared" si="101"/>
        <v>1.5696872993303308</v>
      </c>
      <c r="J295" s="9">
        <v>0.14482758620689662</v>
      </c>
      <c r="K295" s="8">
        <f t="shared" si="102"/>
        <v>318</v>
      </c>
      <c r="L295" s="31">
        <f t="shared" si="103"/>
        <v>0.36784625921650643</v>
      </c>
      <c r="M295" s="9">
        <v>3.7470725995316159E-2</v>
      </c>
      <c r="N295" s="8">
        <f t="shared" si="104"/>
        <v>525</v>
      </c>
      <c r="O295" s="31">
        <f t="shared" si="105"/>
        <v>0.9288869853172832</v>
      </c>
      <c r="P295" s="9">
        <v>0</v>
      </c>
      <c r="Q295" s="8">
        <f t="shared" si="106"/>
        <v>409</v>
      </c>
      <c r="R295" s="31">
        <f t="shared" si="107"/>
        <v>0.51183082356515197</v>
      </c>
      <c r="S295" s="10">
        <v>0</v>
      </c>
      <c r="T295" s="8">
        <f t="shared" si="108"/>
        <v>492</v>
      </c>
      <c r="U295" s="31">
        <f t="shared" si="109"/>
        <v>0.80901861566529909</v>
      </c>
      <c r="V295" s="16">
        <v>2.4330900243309004E-2</v>
      </c>
      <c r="W295" s="97">
        <f t="shared" ref="W295:W322" si="118">RANK(Y295,Y$7:Y$570,1)</f>
        <v>555</v>
      </c>
      <c r="X295" s="31">
        <f t="shared" si="110"/>
        <v>2.8769249365185328</v>
      </c>
      <c r="Y295" s="11">
        <v>240417</v>
      </c>
      <c r="Z295" s="8">
        <f t="shared" si="111"/>
        <v>296</v>
      </c>
      <c r="AA295" s="31">
        <f t="shared" si="112"/>
        <v>0.26673691299471375</v>
      </c>
      <c r="AB295" s="9">
        <v>3.3333333333333333E-2</v>
      </c>
      <c r="AC295" s="97">
        <f t="shared" ref="AC295:AC322" si="119">RANK(AE295,AE$7:AE$570,1)</f>
        <v>558</v>
      </c>
      <c r="AD295" s="31">
        <f t="shared" si="113"/>
        <v>1.2410528262241189</v>
      </c>
      <c r="AE295" s="9">
        <v>1</v>
      </c>
      <c r="AF295" s="8">
        <f t="shared" si="114"/>
        <v>558</v>
      </c>
      <c r="AG295" s="31">
        <f t="shared" si="115"/>
        <v>1.655215798730163</v>
      </c>
      <c r="AH295" s="12">
        <v>0.60733333333333339</v>
      </c>
      <c r="AI295" s="97">
        <f t="shared" ref="AI295:AI322" si="120">RANK(AK295,AK$7:AK$570,1)</f>
        <v>561</v>
      </c>
      <c r="AJ295" s="31">
        <f t="shared" si="116"/>
        <v>6.7722016938540364</v>
      </c>
      <c r="AK295" s="11">
        <v>6367114.8283132529</v>
      </c>
      <c r="AL295" s="36"/>
    </row>
    <row r="296" spans="1:38" x14ac:dyDescent="0.3">
      <c r="A296" t="s">
        <v>622</v>
      </c>
      <c r="B296" s="3" t="s">
        <v>623</v>
      </c>
      <c r="C296" s="4" t="s">
        <v>224</v>
      </c>
      <c r="D296" s="5" t="s">
        <v>37</v>
      </c>
      <c r="E296" s="34">
        <f t="shared" si="117"/>
        <v>1.1695725716363499</v>
      </c>
      <c r="F296" s="6">
        <f t="shared" si="98"/>
        <v>27.973793916744022</v>
      </c>
      <c r="G296" s="7">
        <f t="shared" si="99"/>
        <v>290</v>
      </c>
      <c r="H296" s="97">
        <f t="shared" si="100"/>
        <v>249</v>
      </c>
      <c r="I296" s="31">
        <f t="shared" si="101"/>
        <v>-0.1642779152089486</v>
      </c>
      <c r="J296" s="9">
        <v>1.2961379038094689E-2</v>
      </c>
      <c r="K296" s="8">
        <f t="shared" si="102"/>
        <v>305</v>
      </c>
      <c r="L296" s="31">
        <f t="shared" si="103"/>
        <v>0.32232278578739337</v>
      </c>
      <c r="M296" s="9">
        <v>3.9095699473057965E-2</v>
      </c>
      <c r="N296" s="8">
        <f t="shared" si="104"/>
        <v>269</v>
      </c>
      <c r="O296" s="31">
        <f t="shared" si="105"/>
        <v>0.25989552533214394</v>
      </c>
      <c r="P296" s="9">
        <v>4.1393950114983195E-2</v>
      </c>
      <c r="Q296" s="8">
        <f t="shared" si="106"/>
        <v>163</v>
      </c>
      <c r="R296" s="31">
        <f t="shared" si="107"/>
        <v>4.9230806623531513E-2</v>
      </c>
      <c r="S296" s="10">
        <v>0.90932709794751876</v>
      </c>
      <c r="T296" s="8">
        <f t="shared" si="108"/>
        <v>356</v>
      </c>
      <c r="U296" s="31">
        <f t="shared" si="109"/>
        <v>0.49536805610880852</v>
      </c>
      <c r="V296" s="16">
        <v>4.3381535038932148E-2</v>
      </c>
      <c r="W296" s="97">
        <f t="shared" si="118"/>
        <v>302</v>
      </c>
      <c r="X296" s="31">
        <f t="shared" si="110"/>
        <v>-0.1322622852848804</v>
      </c>
      <c r="Y296" s="11">
        <v>108958</v>
      </c>
      <c r="Z296" s="8">
        <f t="shared" si="111"/>
        <v>285</v>
      </c>
      <c r="AA296" s="31">
        <f t="shared" si="112"/>
        <v>0.24124457908653582</v>
      </c>
      <c r="AB296" s="9">
        <v>3.3637332701646337E-2</v>
      </c>
      <c r="AC296" s="97">
        <f t="shared" si="119"/>
        <v>311</v>
      </c>
      <c r="AD296" s="31">
        <f t="shared" si="113"/>
        <v>0.34351749192764219</v>
      </c>
      <c r="AE296" s="9">
        <v>0.94900119672282057</v>
      </c>
      <c r="AF296" s="8">
        <f t="shared" si="114"/>
        <v>159</v>
      </c>
      <c r="AG296" s="31">
        <f t="shared" si="115"/>
        <v>-0.27703371860026843</v>
      </c>
      <c r="AH296" s="12">
        <v>2.8223333333333334</v>
      </c>
      <c r="AI296" s="97">
        <f t="shared" si="120"/>
        <v>189</v>
      </c>
      <c r="AJ296" s="31">
        <f t="shared" si="116"/>
        <v>-0.23069756060790331</v>
      </c>
      <c r="AK296" s="11">
        <v>124601.89620680697</v>
      </c>
      <c r="AL296" s="36"/>
    </row>
    <row r="297" spans="1:38" x14ac:dyDescent="0.3">
      <c r="A297" t="s">
        <v>624</v>
      </c>
      <c r="B297" s="3" t="s">
        <v>625</v>
      </c>
      <c r="C297" s="4" t="s">
        <v>101</v>
      </c>
      <c r="D297" s="5" t="s">
        <v>33</v>
      </c>
      <c r="E297" s="34">
        <f t="shared" si="117"/>
        <v>-1.2209502926766178</v>
      </c>
      <c r="F297" s="6">
        <f t="shared" si="98"/>
        <v>33.912433693294211</v>
      </c>
      <c r="G297" s="7">
        <f t="shared" si="99"/>
        <v>178</v>
      </c>
      <c r="H297" s="97">
        <f t="shared" si="100"/>
        <v>381</v>
      </c>
      <c r="I297" s="31">
        <f t="shared" si="101"/>
        <v>0.26718444809771869</v>
      </c>
      <c r="J297" s="9">
        <v>4.5773632080007731E-2</v>
      </c>
      <c r="K297" s="8">
        <f t="shared" si="102"/>
        <v>240</v>
      </c>
      <c r="L297" s="31">
        <f t="shared" si="103"/>
        <v>6.9371608166206022E-2</v>
      </c>
      <c r="M297" s="9">
        <v>4.8124864513331887E-2</v>
      </c>
      <c r="N297" s="8">
        <f t="shared" si="104"/>
        <v>398</v>
      </c>
      <c r="O297" s="31">
        <f t="shared" si="105"/>
        <v>0.60867357392339549</v>
      </c>
      <c r="P297" s="9">
        <v>1.9813254383967204E-2</v>
      </c>
      <c r="Q297" s="8">
        <f t="shared" si="106"/>
        <v>105</v>
      </c>
      <c r="R297" s="31">
        <f t="shared" si="107"/>
        <v>-0.28342190309602522</v>
      </c>
      <c r="S297" s="10">
        <v>1.5632183908045978</v>
      </c>
      <c r="T297" s="8">
        <f t="shared" si="108"/>
        <v>111</v>
      </c>
      <c r="U297" s="31">
        <f t="shared" si="109"/>
        <v>-0.53021623096233461</v>
      </c>
      <c r="V297" s="16">
        <v>0.10567388909291223</v>
      </c>
      <c r="W297" s="97">
        <f t="shared" si="118"/>
        <v>149</v>
      </c>
      <c r="X297" s="31">
        <f t="shared" si="110"/>
        <v>-0.65950354894730001</v>
      </c>
      <c r="Y297" s="11">
        <v>85925</v>
      </c>
      <c r="Z297" s="8">
        <f t="shared" si="111"/>
        <v>130</v>
      </c>
      <c r="AA297" s="31">
        <f t="shared" si="112"/>
        <v>-0.40545367129750698</v>
      </c>
      <c r="AB297" s="9">
        <v>4.1349292709466814E-2</v>
      </c>
      <c r="AC297" s="97">
        <f t="shared" si="119"/>
        <v>238</v>
      </c>
      <c r="AD297" s="31">
        <f t="shared" si="113"/>
        <v>9.5546346174892563E-2</v>
      </c>
      <c r="AE297" s="9">
        <v>0.9349112426035503</v>
      </c>
      <c r="AF297" s="8">
        <f t="shared" si="114"/>
        <v>163</v>
      </c>
      <c r="AG297" s="31">
        <f t="shared" si="115"/>
        <v>-0.26656554965762086</v>
      </c>
      <c r="AH297" s="12">
        <v>2.8103333333333338</v>
      </c>
      <c r="AI297" s="97">
        <f t="shared" si="120"/>
        <v>123</v>
      </c>
      <c r="AJ297" s="31">
        <f t="shared" si="116"/>
        <v>-0.25628994049326059</v>
      </c>
      <c r="AK297" s="11">
        <v>101788.37903448276</v>
      </c>
      <c r="AL297" s="36"/>
    </row>
    <row r="298" spans="1:38" x14ac:dyDescent="0.3">
      <c r="A298" t="s">
        <v>626</v>
      </c>
      <c r="B298" s="3" t="s">
        <v>627</v>
      </c>
      <c r="C298" s="4" t="s">
        <v>89</v>
      </c>
      <c r="D298" s="5" t="s">
        <v>37</v>
      </c>
      <c r="E298" s="34">
        <f t="shared" si="117"/>
        <v>-1.7223790200589257</v>
      </c>
      <c r="F298" s="6">
        <f t="shared" si="98"/>
        <v>35.158104517025627</v>
      </c>
      <c r="G298" s="7">
        <f t="shared" si="99"/>
        <v>158</v>
      </c>
      <c r="H298" s="97">
        <f t="shared" si="100"/>
        <v>386</v>
      </c>
      <c r="I298" s="31">
        <f t="shared" si="101"/>
        <v>0.28096814630413458</v>
      </c>
      <c r="J298" s="9">
        <v>4.6821867643212167E-2</v>
      </c>
      <c r="K298" s="8">
        <f t="shared" si="102"/>
        <v>135</v>
      </c>
      <c r="L298" s="31">
        <f t="shared" si="103"/>
        <v>-0.45007517002257896</v>
      </c>
      <c r="M298" s="9">
        <v>6.6666666666666666E-2</v>
      </c>
      <c r="N298" s="8">
        <f t="shared" si="104"/>
        <v>100</v>
      </c>
      <c r="O298" s="31">
        <f t="shared" si="105"/>
        <v>-0.60348361773551595</v>
      </c>
      <c r="P298" s="9">
        <v>9.4815668202764977E-2</v>
      </c>
      <c r="Q298" s="8">
        <f t="shared" si="106"/>
        <v>161</v>
      </c>
      <c r="R298" s="31">
        <f t="shared" si="107"/>
        <v>2.8780893687838562E-2</v>
      </c>
      <c r="S298" s="10">
        <v>0.94952523738130923</v>
      </c>
      <c r="T298" s="8">
        <f t="shared" si="108"/>
        <v>105</v>
      </c>
      <c r="U298" s="31">
        <f t="shared" si="109"/>
        <v>-0.56513058125582605</v>
      </c>
      <c r="V298" s="16">
        <v>0.107794531050345</v>
      </c>
      <c r="W298" s="97">
        <f t="shared" si="118"/>
        <v>67</v>
      </c>
      <c r="X298" s="31">
        <f t="shared" si="110"/>
        <v>-0.98402486162659153</v>
      </c>
      <c r="Y298" s="11">
        <v>71748</v>
      </c>
      <c r="Z298" s="8">
        <f t="shared" si="111"/>
        <v>253</v>
      </c>
      <c r="AA298" s="31">
        <f t="shared" si="112"/>
        <v>0.13001161772712322</v>
      </c>
      <c r="AB298" s="9">
        <v>3.4963800105950911E-2</v>
      </c>
      <c r="AC298" s="97">
        <f t="shared" si="119"/>
        <v>364</v>
      </c>
      <c r="AD298" s="31">
        <f t="shared" si="113"/>
        <v>0.50660819933320667</v>
      </c>
      <c r="AE298" s="9">
        <v>0.95826816436797957</v>
      </c>
      <c r="AF298" s="8">
        <f t="shared" si="114"/>
        <v>107</v>
      </c>
      <c r="AG298" s="31">
        <f t="shared" si="115"/>
        <v>-0.493375876748326</v>
      </c>
      <c r="AH298" s="12">
        <v>3.0703333333333336</v>
      </c>
      <c r="AI298" s="97">
        <f t="shared" si="120"/>
        <v>70</v>
      </c>
      <c r="AJ298" s="31">
        <f t="shared" si="116"/>
        <v>-0.27807978028987379</v>
      </c>
      <c r="AK298" s="11">
        <v>82364.515892053969</v>
      </c>
      <c r="AL298" s="36"/>
    </row>
    <row r="299" spans="1:38" x14ac:dyDescent="0.3">
      <c r="A299" t="s">
        <v>628</v>
      </c>
      <c r="B299" s="3" t="s">
        <v>629</v>
      </c>
      <c r="C299" s="4" t="s">
        <v>104</v>
      </c>
      <c r="D299" s="5" t="s">
        <v>44</v>
      </c>
      <c r="E299" s="34">
        <f t="shared" si="117"/>
        <v>3.90687233562653</v>
      </c>
      <c r="F299" s="6">
        <f t="shared" si="98"/>
        <v>21.173676042345264</v>
      </c>
      <c r="G299" s="7">
        <f t="shared" si="99"/>
        <v>443</v>
      </c>
      <c r="H299" s="97">
        <f t="shared" si="100"/>
        <v>423</v>
      </c>
      <c r="I299" s="31">
        <f t="shared" si="101"/>
        <v>0.40955303815721839</v>
      </c>
      <c r="J299" s="9">
        <v>5.6600611672043222E-2</v>
      </c>
      <c r="K299" s="8">
        <f t="shared" si="102"/>
        <v>321</v>
      </c>
      <c r="L299" s="31">
        <f t="shared" si="103"/>
        <v>0.38035171720820543</v>
      </c>
      <c r="M299" s="9">
        <v>3.7024340075419951E-2</v>
      </c>
      <c r="N299" s="8">
        <f t="shared" si="104"/>
        <v>375</v>
      </c>
      <c r="O299" s="31">
        <f t="shared" si="105"/>
        <v>0.54990467120057218</v>
      </c>
      <c r="P299" s="9">
        <v>2.3449589334603022E-2</v>
      </c>
      <c r="Q299" s="8">
        <f t="shared" si="106"/>
        <v>329</v>
      </c>
      <c r="R299" s="31">
        <f t="shared" si="107"/>
        <v>0.39080120091589643</v>
      </c>
      <c r="S299" s="10">
        <v>0.2379064234734338</v>
      </c>
      <c r="T299" s="8">
        <f t="shared" si="108"/>
        <v>436</v>
      </c>
      <c r="U299" s="31">
        <f t="shared" si="109"/>
        <v>0.6545627921331908</v>
      </c>
      <c r="V299" s="16">
        <v>3.3712300647402493E-2</v>
      </c>
      <c r="W299" s="97">
        <f t="shared" si="118"/>
        <v>492</v>
      </c>
      <c r="X299" s="31">
        <f t="shared" si="110"/>
        <v>1.1661663257828669</v>
      </c>
      <c r="Y299" s="11">
        <v>165681</v>
      </c>
      <c r="Z299" s="8">
        <f t="shared" si="111"/>
        <v>426</v>
      </c>
      <c r="AA299" s="31">
        <f t="shared" si="112"/>
        <v>0.62024436031511965</v>
      </c>
      <c r="AB299" s="9">
        <v>2.9117711450047434E-2</v>
      </c>
      <c r="AC299" s="97">
        <f t="shared" si="119"/>
        <v>346</v>
      </c>
      <c r="AD299" s="31">
        <f t="shared" si="113"/>
        <v>0.44701014043400167</v>
      </c>
      <c r="AE299" s="9">
        <v>0.95488174651303825</v>
      </c>
      <c r="AF299" s="8">
        <f t="shared" si="114"/>
        <v>148</v>
      </c>
      <c r="AG299" s="31">
        <f t="shared" si="115"/>
        <v>-0.32850221590162093</v>
      </c>
      <c r="AH299" s="12">
        <v>2.8813333333333335</v>
      </c>
      <c r="AI299" s="97">
        <f t="shared" si="120"/>
        <v>364</v>
      </c>
      <c r="AJ299" s="31">
        <f t="shared" si="116"/>
        <v>-0.14867116008427497</v>
      </c>
      <c r="AK299" s="11">
        <v>197721.73521015068</v>
      </c>
      <c r="AL299" s="36"/>
    </row>
    <row r="300" spans="1:38" x14ac:dyDescent="0.3">
      <c r="A300" t="s">
        <v>630</v>
      </c>
      <c r="B300" s="3" t="s">
        <v>631</v>
      </c>
      <c r="C300" s="4" t="s">
        <v>36</v>
      </c>
      <c r="D300" s="5" t="s">
        <v>37</v>
      </c>
      <c r="E300" s="34">
        <f t="shared" si="117"/>
        <v>2.1363006723219673</v>
      </c>
      <c r="F300" s="6">
        <f t="shared" si="98"/>
        <v>25.572206365524181</v>
      </c>
      <c r="G300" s="7">
        <f t="shared" si="99"/>
        <v>349</v>
      </c>
      <c r="H300" s="97">
        <f t="shared" si="100"/>
        <v>8</v>
      </c>
      <c r="I300" s="31">
        <f t="shared" si="101"/>
        <v>-2.6231087608863266</v>
      </c>
      <c r="J300" s="9">
        <v>-0.17403008709422008</v>
      </c>
      <c r="K300" s="8">
        <f t="shared" si="102"/>
        <v>242</v>
      </c>
      <c r="L300" s="31">
        <f t="shared" si="103"/>
        <v>7.5357706389957646E-2</v>
      </c>
      <c r="M300" s="9">
        <v>4.7911189015483496E-2</v>
      </c>
      <c r="N300" s="8">
        <f t="shared" si="104"/>
        <v>449</v>
      </c>
      <c r="O300" s="31">
        <f t="shared" si="105"/>
        <v>0.72248915271698189</v>
      </c>
      <c r="P300" s="9">
        <v>1.2770897832817337E-2</v>
      </c>
      <c r="Q300" s="8">
        <f t="shared" si="106"/>
        <v>409</v>
      </c>
      <c r="R300" s="31">
        <f t="shared" si="107"/>
        <v>0.51183082356515197</v>
      </c>
      <c r="S300" s="10">
        <v>0</v>
      </c>
      <c r="T300" s="8">
        <f t="shared" si="108"/>
        <v>301</v>
      </c>
      <c r="U300" s="31">
        <f t="shared" si="109"/>
        <v>0.32015600935864769</v>
      </c>
      <c r="V300" s="16">
        <v>5.4023635340461451E-2</v>
      </c>
      <c r="W300" s="97">
        <f t="shared" si="118"/>
        <v>330</v>
      </c>
      <c r="X300" s="31">
        <f t="shared" si="110"/>
        <v>-4.7498060071406709E-2</v>
      </c>
      <c r="Y300" s="11">
        <v>112661</v>
      </c>
      <c r="Z300" s="8">
        <f t="shared" si="111"/>
        <v>257</v>
      </c>
      <c r="AA300" s="31">
        <f t="shared" si="112"/>
        <v>0.15271163240996871</v>
      </c>
      <c r="AB300" s="9">
        <v>3.4693099504384289E-2</v>
      </c>
      <c r="AC300" s="97">
        <f t="shared" si="119"/>
        <v>408</v>
      </c>
      <c r="AD300" s="31">
        <f t="shared" si="113"/>
        <v>0.62190218244022821</v>
      </c>
      <c r="AE300" s="9">
        <v>0.96481927710843374</v>
      </c>
      <c r="AF300" s="8">
        <f t="shared" si="114"/>
        <v>523</v>
      </c>
      <c r="AG300" s="31">
        <f t="shared" si="115"/>
        <v>1.1222115300670057</v>
      </c>
      <c r="AH300" s="12">
        <v>1.2183333333333335</v>
      </c>
      <c r="AI300" s="97">
        <f t="shared" si="120"/>
        <v>542</v>
      </c>
      <c r="AJ300" s="31">
        <f t="shared" si="116"/>
        <v>0.84437525203894659</v>
      </c>
      <c r="AK300" s="11">
        <v>1082941.5341257669</v>
      </c>
      <c r="AL300" s="36"/>
    </row>
    <row r="301" spans="1:38" x14ac:dyDescent="0.3">
      <c r="A301" t="s">
        <v>632</v>
      </c>
      <c r="B301" s="3" t="s">
        <v>633</v>
      </c>
      <c r="C301" s="4" t="s">
        <v>32</v>
      </c>
      <c r="D301" s="5" t="s">
        <v>33</v>
      </c>
      <c r="E301" s="34">
        <f t="shared" si="117"/>
        <v>4.8518129414324092</v>
      </c>
      <c r="F301" s="6">
        <f t="shared" si="98"/>
        <v>18.826213923538461</v>
      </c>
      <c r="G301" s="7">
        <f t="shared" si="99"/>
        <v>503</v>
      </c>
      <c r="H301" s="97">
        <f t="shared" si="100"/>
        <v>314</v>
      </c>
      <c r="I301" s="31">
        <f t="shared" si="101"/>
        <v>4.8647858302144659E-2</v>
      </c>
      <c r="J301" s="9">
        <v>2.9154157258764801E-2</v>
      </c>
      <c r="K301" s="8">
        <f t="shared" si="102"/>
        <v>533</v>
      </c>
      <c r="L301" s="31">
        <f t="shared" si="103"/>
        <v>1.0950609747814701</v>
      </c>
      <c r="M301" s="9">
        <v>1.1512587558083084E-2</v>
      </c>
      <c r="N301" s="8">
        <f t="shared" si="104"/>
        <v>443</v>
      </c>
      <c r="O301" s="31">
        <f t="shared" si="105"/>
        <v>0.71192210105355436</v>
      </c>
      <c r="P301" s="9">
        <v>1.342473578977435E-2</v>
      </c>
      <c r="Q301" s="8">
        <f t="shared" si="106"/>
        <v>372</v>
      </c>
      <c r="R301" s="31">
        <f t="shared" si="107"/>
        <v>0.43824079793194348</v>
      </c>
      <c r="S301" s="10">
        <v>0.14465499783017502</v>
      </c>
      <c r="T301" s="8">
        <f t="shared" si="108"/>
        <v>427</v>
      </c>
      <c r="U301" s="31">
        <f t="shared" si="109"/>
        <v>0.63941337231507733</v>
      </c>
      <c r="V301" s="16">
        <v>3.4632452247732974E-2</v>
      </c>
      <c r="W301" s="97">
        <f t="shared" si="118"/>
        <v>501</v>
      </c>
      <c r="X301" s="31">
        <f t="shared" si="110"/>
        <v>1.2732031924040399</v>
      </c>
      <c r="Y301" s="11">
        <v>170357</v>
      </c>
      <c r="Z301" s="8">
        <f t="shared" si="111"/>
        <v>453</v>
      </c>
      <c r="AA301" s="31">
        <f t="shared" si="112"/>
        <v>0.69145199413050318</v>
      </c>
      <c r="AB301" s="9">
        <v>2.8268551236749116E-2</v>
      </c>
      <c r="AC301" s="97">
        <f t="shared" si="119"/>
        <v>432</v>
      </c>
      <c r="AD301" s="31">
        <f t="shared" si="113"/>
        <v>0.7087822922787409</v>
      </c>
      <c r="AE301" s="9">
        <v>0.96975588680060487</v>
      </c>
      <c r="AF301" s="8">
        <f t="shared" si="114"/>
        <v>449</v>
      </c>
      <c r="AG301" s="31">
        <f t="shared" si="115"/>
        <v>0.52523511786544419</v>
      </c>
      <c r="AH301" s="12">
        <v>1.9026666666666667</v>
      </c>
      <c r="AI301" s="97">
        <f t="shared" si="120"/>
        <v>408</v>
      </c>
      <c r="AJ301" s="31">
        <f t="shared" si="116"/>
        <v>-0.11374718567486043</v>
      </c>
      <c r="AK301" s="11">
        <v>228853.60702058923</v>
      </c>
      <c r="AL301" s="36"/>
    </row>
    <row r="302" spans="1:38" x14ac:dyDescent="0.3">
      <c r="A302" t="s">
        <v>634</v>
      </c>
      <c r="B302" s="3" t="s">
        <v>635</v>
      </c>
      <c r="C302" s="4" t="s">
        <v>32</v>
      </c>
      <c r="D302" s="5" t="s">
        <v>33</v>
      </c>
      <c r="E302" s="34">
        <f t="shared" si="117"/>
        <v>1.3825438998339927</v>
      </c>
      <c r="F302" s="6">
        <f t="shared" si="98"/>
        <v>27.444721377936602</v>
      </c>
      <c r="G302" s="7">
        <f t="shared" si="99"/>
        <v>305</v>
      </c>
      <c r="H302" s="97">
        <f t="shared" si="100"/>
        <v>472</v>
      </c>
      <c r="I302" s="31">
        <f t="shared" si="101"/>
        <v>0.6596705119227273</v>
      </c>
      <c r="J302" s="9">
        <v>7.5621779072372775E-2</v>
      </c>
      <c r="K302" s="8">
        <f t="shared" si="102"/>
        <v>396</v>
      </c>
      <c r="L302" s="31">
        <f t="shared" si="103"/>
        <v>0.58938093553701942</v>
      </c>
      <c r="M302" s="9">
        <v>2.9562982005141389E-2</v>
      </c>
      <c r="N302" s="8">
        <f t="shared" si="104"/>
        <v>158</v>
      </c>
      <c r="O302" s="31">
        <f t="shared" si="105"/>
        <v>-0.19707180137751026</v>
      </c>
      <c r="P302" s="9">
        <v>6.9668874172185424E-2</v>
      </c>
      <c r="Q302" s="8">
        <f t="shared" si="106"/>
        <v>201</v>
      </c>
      <c r="R302" s="31">
        <f t="shared" si="107"/>
        <v>0.1939090359165504</v>
      </c>
      <c r="S302" s="10">
        <v>0.62493490261431095</v>
      </c>
      <c r="T302" s="8">
        <f t="shared" si="108"/>
        <v>219</v>
      </c>
      <c r="U302" s="31">
        <f t="shared" si="109"/>
        <v>5.0654664124964936E-2</v>
      </c>
      <c r="V302" s="16">
        <v>7.0392717264740126E-2</v>
      </c>
      <c r="W302" s="97">
        <f t="shared" si="118"/>
        <v>387</v>
      </c>
      <c r="X302" s="31">
        <f t="shared" si="110"/>
        <v>0.23586579191822088</v>
      </c>
      <c r="Y302" s="11">
        <v>125040</v>
      </c>
      <c r="Z302" s="8">
        <f t="shared" si="111"/>
        <v>224</v>
      </c>
      <c r="AA302" s="31">
        <f t="shared" si="112"/>
        <v>3.6874156505793003E-2</v>
      </c>
      <c r="AB302" s="9">
        <v>3.6074476338246703E-2</v>
      </c>
      <c r="AC302" s="97">
        <f t="shared" si="119"/>
        <v>471</v>
      </c>
      <c r="AD302" s="31">
        <f t="shared" si="113"/>
        <v>0.804025391939863</v>
      </c>
      <c r="AE302" s="9">
        <v>0.97516768945340371</v>
      </c>
      <c r="AF302" s="8">
        <f t="shared" si="114"/>
        <v>261</v>
      </c>
      <c r="AG302" s="31">
        <f t="shared" si="115"/>
        <v>-8.3507157389711636E-3</v>
      </c>
      <c r="AH302" s="12">
        <v>2.5143333333333331</v>
      </c>
      <c r="AI302" s="97">
        <f t="shared" si="120"/>
        <v>254</v>
      </c>
      <c r="AJ302" s="31">
        <f t="shared" si="116"/>
        <v>-0.20755408849633322</v>
      </c>
      <c r="AK302" s="11">
        <v>145232.41204041246</v>
      </c>
      <c r="AL302" s="36"/>
    </row>
    <row r="303" spans="1:38" x14ac:dyDescent="0.3">
      <c r="A303" t="s">
        <v>636</v>
      </c>
      <c r="B303" s="3" t="s">
        <v>637</v>
      </c>
      <c r="C303" s="4" t="s">
        <v>162</v>
      </c>
      <c r="D303" s="5" t="s">
        <v>37</v>
      </c>
      <c r="E303" s="34">
        <f t="shared" si="117"/>
        <v>-8.5333455190624292</v>
      </c>
      <c r="F303" s="6">
        <f t="shared" si="98"/>
        <v>52.078200606279154</v>
      </c>
      <c r="G303" s="7">
        <f t="shared" si="99"/>
        <v>35</v>
      </c>
      <c r="H303" s="97">
        <f t="shared" si="100"/>
        <v>1</v>
      </c>
      <c r="I303" s="31">
        <f t="shared" si="101"/>
        <v>-4.827173635059026</v>
      </c>
      <c r="J303" s="9">
        <v>-0.34164687252573234</v>
      </c>
      <c r="K303" s="8">
        <f t="shared" si="102"/>
        <v>68</v>
      </c>
      <c r="L303" s="31">
        <f t="shared" si="103"/>
        <v>-1.0504976023040147</v>
      </c>
      <c r="M303" s="9">
        <v>8.8098918083462138E-2</v>
      </c>
      <c r="N303" s="8">
        <f t="shared" si="104"/>
        <v>133</v>
      </c>
      <c r="O303" s="31">
        <f t="shared" si="105"/>
        <v>-0.35669290313803653</v>
      </c>
      <c r="P303" s="9">
        <v>7.9545454545454544E-2</v>
      </c>
      <c r="Q303" s="8">
        <f t="shared" si="106"/>
        <v>348</v>
      </c>
      <c r="R303" s="31">
        <f t="shared" si="107"/>
        <v>0.40986092033757715</v>
      </c>
      <c r="S303" s="10">
        <v>0.20044097013429546</v>
      </c>
      <c r="T303" s="8">
        <f t="shared" si="108"/>
        <v>54</v>
      </c>
      <c r="U303" s="31">
        <f t="shared" si="109"/>
        <v>-1.2731651003035087</v>
      </c>
      <c r="V303" s="16">
        <v>0.15079941860465115</v>
      </c>
      <c r="W303" s="97">
        <f t="shared" si="118"/>
        <v>61</v>
      </c>
      <c r="X303" s="31">
        <f t="shared" si="110"/>
        <v>-1.0215427026000949</v>
      </c>
      <c r="Y303" s="11">
        <v>70109</v>
      </c>
      <c r="Z303" s="8">
        <f t="shared" si="111"/>
        <v>10</v>
      </c>
      <c r="AA303" s="31">
        <f t="shared" si="112"/>
        <v>-2.966552473090891</v>
      </c>
      <c r="AB303" s="9">
        <v>7.1890726096333568E-2</v>
      </c>
      <c r="AC303" s="97">
        <f t="shared" si="119"/>
        <v>37</v>
      </c>
      <c r="AD303" s="31">
        <f t="shared" si="113"/>
        <v>-1.7476043541031878</v>
      </c>
      <c r="AE303" s="9">
        <v>0.83018168335187248</v>
      </c>
      <c r="AF303" s="8">
        <f t="shared" si="114"/>
        <v>203</v>
      </c>
      <c r="AG303" s="31">
        <f t="shared" si="115"/>
        <v>-0.13542265540389228</v>
      </c>
      <c r="AH303" s="12">
        <v>2.66</v>
      </c>
      <c r="AI303" s="97">
        <f t="shared" si="120"/>
        <v>29</v>
      </c>
      <c r="AJ303" s="31">
        <f t="shared" si="116"/>
        <v>-0.29750173189021561</v>
      </c>
      <c r="AK303" s="11">
        <v>65051.431749849668</v>
      </c>
      <c r="AL303" s="36"/>
    </row>
    <row r="304" spans="1:38" x14ac:dyDescent="0.3">
      <c r="A304" t="s">
        <v>638</v>
      </c>
      <c r="B304" s="3" t="s">
        <v>639</v>
      </c>
      <c r="C304" s="4" t="s">
        <v>47</v>
      </c>
      <c r="D304" s="5" t="s">
        <v>44</v>
      </c>
      <c r="E304" s="34">
        <f t="shared" si="117"/>
        <v>1.3006947758620504</v>
      </c>
      <c r="F304" s="6">
        <f t="shared" si="98"/>
        <v>27.648054494114625</v>
      </c>
      <c r="G304" s="7">
        <f t="shared" si="99"/>
        <v>300</v>
      </c>
      <c r="H304" s="97">
        <f t="shared" si="100"/>
        <v>363</v>
      </c>
      <c r="I304" s="31">
        <f t="shared" si="101"/>
        <v>0.21318020154398873</v>
      </c>
      <c r="J304" s="9">
        <v>4.1666666666666741E-2</v>
      </c>
      <c r="K304" s="8">
        <f t="shared" si="102"/>
        <v>388</v>
      </c>
      <c r="L304" s="31">
        <f t="shared" si="103"/>
        <v>0.56578052617447627</v>
      </c>
      <c r="M304" s="9">
        <v>3.0405405405405407E-2</v>
      </c>
      <c r="N304" s="8">
        <f t="shared" si="104"/>
        <v>193</v>
      </c>
      <c r="O304" s="31">
        <f t="shared" si="105"/>
        <v>-4.4649316722046639E-2</v>
      </c>
      <c r="P304" s="9">
        <v>6.0237709346299295E-2</v>
      </c>
      <c r="Q304" s="8">
        <f t="shared" si="106"/>
        <v>231</v>
      </c>
      <c r="R304" s="31">
        <f t="shared" si="107"/>
        <v>0.25746689996396666</v>
      </c>
      <c r="S304" s="10">
        <v>0.5</v>
      </c>
      <c r="T304" s="8">
        <f t="shared" si="108"/>
        <v>370</v>
      </c>
      <c r="U304" s="31">
        <f t="shared" si="109"/>
        <v>0.53599234641362625</v>
      </c>
      <c r="V304" s="16">
        <v>4.09140804310947E-2</v>
      </c>
      <c r="W304" s="97">
        <f t="shared" si="118"/>
        <v>363</v>
      </c>
      <c r="X304" s="31">
        <f t="shared" si="110"/>
        <v>9.8910793416407974E-2</v>
      </c>
      <c r="Y304" s="11">
        <v>119057</v>
      </c>
      <c r="Z304" s="8">
        <f t="shared" si="111"/>
        <v>280</v>
      </c>
      <c r="AA304" s="31">
        <f t="shared" si="112"/>
        <v>0.23464310487501425</v>
      </c>
      <c r="AB304" s="9">
        <v>3.3716056132677238E-2</v>
      </c>
      <c r="AC304" s="97">
        <f t="shared" si="119"/>
        <v>214</v>
      </c>
      <c r="AD304" s="31">
        <f t="shared" si="113"/>
        <v>9.3495414238504142E-3</v>
      </c>
      <c r="AE304" s="9">
        <v>0.93001345895020193</v>
      </c>
      <c r="AF304" s="8">
        <f t="shared" si="114"/>
        <v>352</v>
      </c>
      <c r="AG304" s="31">
        <f t="shared" si="115"/>
        <v>0.21729648146921723</v>
      </c>
      <c r="AH304" s="12">
        <v>2.2556666666666669</v>
      </c>
      <c r="AI304" s="97">
        <f t="shared" si="120"/>
        <v>349</v>
      </c>
      <c r="AJ304" s="31">
        <f t="shared" si="116"/>
        <v>-0.16033158322275687</v>
      </c>
      <c r="AK304" s="11">
        <v>187327.42</v>
      </c>
      <c r="AL304" s="36"/>
    </row>
    <row r="305" spans="1:38" x14ac:dyDescent="0.3">
      <c r="A305" t="s">
        <v>640</v>
      </c>
      <c r="B305" s="3" t="s">
        <v>641</v>
      </c>
      <c r="C305" s="4" t="s">
        <v>89</v>
      </c>
      <c r="D305" s="5" t="s">
        <v>37</v>
      </c>
      <c r="E305" s="34">
        <f t="shared" si="117"/>
        <v>4.7139691799743515</v>
      </c>
      <c r="F305" s="6">
        <f t="shared" si="98"/>
        <v>19.168651327909149</v>
      </c>
      <c r="G305" s="7">
        <f t="shared" si="99"/>
        <v>490</v>
      </c>
      <c r="H305" s="97">
        <f t="shared" si="100"/>
        <v>341</v>
      </c>
      <c r="I305" s="31">
        <f t="shared" si="101"/>
        <v>0.13876846266443496</v>
      </c>
      <c r="J305" s="9">
        <v>3.6007733204446613E-2</v>
      </c>
      <c r="K305" s="8">
        <f t="shared" si="102"/>
        <v>420</v>
      </c>
      <c r="L305" s="31">
        <f t="shared" si="103"/>
        <v>0.63784615691984359</v>
      </c>
      <c r="M305" s="9">
        <v>2.7833001988071572E-2</v>
      </c>
      <c r="N305" s="8">
        <f t="shared" si="104"/>
        <v>453</v>
      </c>
      <c r="O305" s="31">
        <f t="shared" si="105"/>
        <v>0.73058544248806645</v>
      </c>
      <c r="P305" s="9">
        <v>1.2269938650306749E-2</v>
      </c>
      <c r="Q305" s="8">
        <f t="shared" si="106"/>
        <v>162</v>
      </c>
      <c r="R305" s="31">
        <f t="shared" si="107"/>
        <v>3.7160567253166257E-2</v>
      </c>
      <c r="S305" s="10">
        <v>0.93305341730814095</v>
      </c>
      <c r="T305" s="8">
        <f t="shared" si="108"/>
        <v>559</v>
      </c>
      <c r="U305" s="31">
        <f t="shared" si="109"/>
        <v>1.1516725150587177</v>
      </c>
      <c r="V305" s="16">
        <v>3.518648838845883E-3</v>
      </c>
      <c r="W305" s="97">
        <f t="shared" si="118"/>
        <v>428</v>
      </c>
      <c r="X305" s="31">
        <f t="shared" si="110"/>
        <v>0.5755407414031618</v>
      </c>
      <c r="Y305" s="11">
        <v>139879</v>
      </c>
      <c r="Z305" s="8">
        <f t="shared" si="111"/>
        <v>517</v>
      </c>
      <c r="AA305" s="31">
        <f t="shared" si="112"/>
        <v>0.9303315296783804</v>
      </c>
      <c r="AB305" s="9">
        <v>2.5419881979119381E-2</v>
      </c>
      <c r="AC305" s="97">
        <f t="shared" si="119"/>
        <v>557</v>
      </c>
      <c r="AD305" s="31">
        <f t="shared" si="113"/>
        <v>1.2111528177095663</v>
      </c>
      <c r="AE305" s="9">
        <v>0.99830105334692487</v>
      </c>
      <c r="AF305" s="8">
        <f t="shared" si="114"/>
        <v>167</v>
      </c>
      <c r="AG305" s="31">
        <f t="shared" si="115"/>
        <v>-0.25609738071497257</v>
      </c>
      <c r="AH305" s="12">
        <v>2.7983333333333333</v>
      </c>
      <c r="AI305" s="97">
        <f t="shared" si="120"/>
        <v>240</v>
      </c>
      <c r="AJ305" s="31">
        <f t="shared" si="116"/>
        <v>-0.21041497333613654</v>
      </c>
      <c r="AK305" s="11">
        <v>142682.16678329834</v>
      </c>
      <c r="AL305" s="36"/>
    </row>
    <row r="306" spans="1:38" x14ac:dyDescent="0.3">
      <c r="A306" t="s">
        <v>642</v>
      </c>
      <c r="B306" s="3" t="s">
        <v>643</v>
      </c>
      <c r="C306" s="4" t="s">
        <v>89</v>
      </c>
      <c r="D306" s="5" t="s">
        <v>37</v>
      </c>
      <c r="E306" s="34">
        <f t="shared" si="117"/>
        <v>4.8628473904916563</v>
      </c>
      <c r="F306" s="6">
        <f t="shared" si="98"/>
        <v>18.798801670313935</v>
      </c>
      <c r="G306" s="7">
        <f t="shared" si="99"/>
        <v>504</v>
      </c>
      <c r="H306" s="97">
        <f t="shared" si="100"/>
        <v>440</v>
      </c>
      <c r="I306" s="31">
        <f t="shared" si="101"/>
        <v>0.46950944993600208</v>
      </c>
      <c r="J306" s="9">
        <v>6.1160232909208467E-2</v>
      </c>
      <c r="K306" s="8">
        <f t="shared" si="102"/>
        <v>349</v>
      </c>
      <c r="L306" s="31">
        <f t="shared" si="103"/>
        <v>0.4498082817344366</v>
      </c>
      <c r="M306" s="9">
        <v>3.4545068027210885E-2</v>
      </c>
      <c r="N306" s="8">
        <f t="shared" si="104"/>
        <v>472</v>
      </c>
      <c r="O306" s="31">
        <f t="shared" si="105"/>
        <v>0.76668301571400921</v>
      </c>
      <c r="P306" s="9">
        <v>1.003639572074556E-2</v>
      </c>
      <c r="Q306" s="8">
        <f t="shared" si="106"/>
        <v>409</v>
      </c>
      <c r="R306" s="31">
        <f t="shared" si="107"/>
        <v>0.51183082356515197</v>
      </c>
      <c r="S306" s="10">
        <v>0</v>
      </c>
      <c r="T306" s="8">
        <f t="shared" si="108"/>
        <v>477</v>
      </c>
      <c r="U306" s="31">
        <f t="shared" si="109"/>
        <v>0.77748361484489503</v>
      </c>
      <c r="V306" s="16">
        <v>2.6246285902938263E-2</v>
      </c>
      <c r="W306" s="97">
        <f t="shared" si="118"/>
        <v>462</v>
      </c>
      <c r="X306" s="31">
        <f t="shared" si="110"/>
        <v>0.90898942319756404</v>
      </c>
      <c r="Y306" s="11">
        <v>154446</v>
      </c>
      <c r="Z306" s="8">
        <f t="shared" si="111"/>
        <v>505</v>
      </c>
      <c r="AA306" s="31">
        <f t="shared" si="112"/>
        <v>0.86991773312276</v>
      </c>
      <c r="AB306" s="9">
        <v>2.6140324291559328E-2</v>
      </c>
      <c r="AC306" s="97">
        <f t="shared" si="119"/>
        <v>504</v>
      </c>
      <c r="AD306" s="31">
        <f t="shared" si="113"/>
        <v>0.87892242365318762</v>
      </c>
      <c r="AE306" s="9">
        <v>0.9794234093570513</v>
      </c>
      <c r="AF306" s="8">
        <f t="shared" si="114"/>
        <v>200</v>
      </c>
      <c r="AG306" s="31">
        <f t="shared" si="115"/>
        <v>-0.13978439246332922</v>
      </c>
      <c r="AH306" s="12">
        <v>2.6650000000000005</v>
      </c>
      <c r="AI306" s="97">
        <f t="shared" si="120"/>
        <v>310</v>
      </c>
      <c r="AJ306" s="31">
        <f t="shared" si="116"/>
        <v>-0.18345191363075572</v>
      </c>
      <c r="AK306" s="11">
        <v>166717.53310571882</v>
      </c>
      <c r="AL306" s="36"/>
    </row>
    <row r="307" spans="1:38" x14ac:dyDescent="0.3">
      <c r="A307" t="s">
        <v>644</v>
      </c>
      <c r="B307" s="3" t="s">
        <v>645</v>
      </c>
      <c r="C307" s="4" t="s">
        <v>143</v>
      </c>
      <c r="D307" s="5" t="s">
        <v>44</v>
      </c>
      <c r="E307" s="34">
        <f t="shared" si="117"/>
        <v>6.155058204040615</v>
      </c>
      <c r="F307" s="6">
        <f t="shared" si="98"/>
        <v>15.588635956531645</v>
      </c>
      <c r="G307" s="7">
        <f t="shared" si="99"/>
        <v>544</v>
      </c>
      <c r="H307" s="97">
        <f t="shared" si="100"/>
        <v>146</v>
      </c>
      <c r="I307" s="31">
        <f t="shared" si="101"/>
        <v>-0.48416775278227131</v>
      </c>
      <c r="J307" s="9">
        <v>-1.1365902293120622E-2</v>
      </c>
      <c r="K307" s="8">
        <f t="shared" si="102"/>
        <v>432</v>
      </c>
      <c r="L307" s="31">
        <f t="shared" si="103"/>
        <v>0.66885708736090022</v>
      </c>
      <c r="M307" s="9">
        <v>2.6726057906458798E-2</v>
      </c>
      <c r="N307" s="8">
        <f t="shared" si="104"/>
        <v>504</v>
      </c>
      <c r="O307" s="31">
        <f t="shared" si="105"/>
        <v>0.82665735153557363</v>
      </c>
      <c r="P307" s="9">
        <v>6.3254744105807935E-3</v>
      </c>
      <c r="Q307" s="8">
        <f t="shared" si="106"/>
        <v>409</v>
      </c>
      <c r="R307" s="31">
        <f t="shared" si="107"/>
        <v>0.51183082356515197</v>
      </c>
      <c r="S307" s="10">
        <v>0</v>
      </c>
      <c r="T307" s="8">
        <f t="shared" si="108"/>
        <v>523</v>
      </c>
      <c r="U307" s="31">
        <f t="shared" si="109"/>
        <v>0.87596503401556303</v>
      </c>
      <c r="V307" s="16">
        <v>2.0264681555004136E-2</v>
      </c>
      <c r="W307" s="97">
        <f t="shared" si="118"/>
        <v>541</v>
      </c>
      <c r="X307" s="31">
        <f t="shared" si="110"/>
        <v>2.2390300772088185</v>
      </c>
      <c r="Y307" s="11">
        <v>212550</v>
      </c>
      <c r="Z307" s="8">
        <f t="shared" si="111"/>
        <v>392</v>
      </c>
      <c r="AA307" s="31">
        <f t="shared" si="112"/>
        <v>0.5232517023779738</v>
      </c>
      <c r="AB307" s="9">
        <v>3.0274361400189215E-2</v>
      </c>
      <c r="AC307" s="97">
        <f t="shared" si="119"/>
        <v>545</v>
      </c>
      <c r="AD307" s="31">
        <f t="shared" si="113"/>
        <v>1.0702361175753534</v>
      </c>
      <c r="AE307" s="9">
        <v>0.99029403368541247</v>
      </c>
      <c r="AF307" s="8">
        <f t="shared" si="114"/>
        <v>382</v>
      </c>
      <c r="AG307" s="31">
        <f t="shared" si="115"/>
        <v>0.29609853100970612</v>
      </c>
      <c r="AH307" s="12">
        <v>2.1653333333333333</v>
      </c>
      <c r="AI307" s="97">
        <f t="shared" si="120"/>
        <v>460</v>
      </c>
      <c r="AJ307" s="31">
        <f t="shared" si="116"/>
        <v>-4.8439474539612053E-2</v>
      </c>
      <c r="AK307" s="11">
        <v>287070.09943525615</v>
      </c>
      <c r="AL307" s="36"/>
    </row>
    <row r="308" spans="1:38" x14ac:dyDescent="0.3">
      <c r="A308" t="s">
        <v>646</v>
      </c>
      <c r="B308" s="3" t="s">
        <v>647</v>
      </c>
      <c r="C308" s="4" t="s">
        <v>143</v>
      </c>
      <c r="D308" s="5" t="s">
        <v>44</v>
      </c>
      <c r="E308" s="34">
        <f t="shared" si="117"/>
        <v>7.3092120239104839</v>
      </c>
      <c r="F308" s="6">
        <f t="shared" si="98"/>
        <v>12.721437367780055</v>
      </c>
      <c r="G308" s="7">
        <f t="shared" si="99"/>
        <v>554</v>
      </c>
      <c r="H308" s="97">
        <f t="shared" si="100"/>
        <v>281</v>
      </c>
      <c r="I308" s="31">
        <f t="shared" si="101"/>
        <v>-5.5602683783590387E-2</v>
      </c>
      <c r="J308" s="9">
        <v>2.1226014603498156E-2</v>
      </c>
      <c r="K308" s="8">
        <f t="shared" si="102"/>
        <v>448</v>
      </c>
      <c r="L308" s="31">
        <f t="shared" si="103"/>
        <v>0.74897156879647153</v>
      </c>
      <c r="M308" s="9">
        <v>2.386634844868735E-2</v>
      </c>
      <c r="N308" s="8">
        <f t="shared" si="104"/>
        <v>489</v>
      </c>
      <c r="O308" s="31">
        <f t="shared" si="105"/>
        <v>0.80970132351358726</v>
      </c>
      <c r="P308" s="9">
        <v>7.3746312684365781E-3</v>
      </c>
      <c r="Q308" s="8">
        <f t="shared" si="106"/>
        <v>409</v>
      </c>
      <c r="R308" s="31">
        <f t="shared" si="107"/>
        <v>0.51183082356515197</v>
      </c>
      <c r="S308" s="10">
        <v>0</v>
      </c>
      <c r="T308" s="8">
        <f t="shared" si="108"/>
        <v>537</v>
      </c>
      <c r="U308" s="31">
        <f t="shared" si="109"/>
        <v>0.93817312278880405</v>
      </c>
      <c r="V308" s="16">
        <v>1.6486261448792672E-2</v>
      </c>
      <c r="W308" s="97">
        <f t="shared" si="118"/>
        <v>556</v>
      </c>
      <c r="X308" s="31">
        <f t="shared" si="110"/>
        <v>2.8894003625896492</v>
      </c>
      <c r="Y308" s="11">
        <v>240962</v>
      </c>
      <c r="Z308" s="8">
        <f t="shared" si="111"/>
        <v>490</v>
      </c>
      <c r="AA308" s="31">
        <f t="shared" si="112"/>
        <v>0.81579756398130543</v>
      </c>
      <c r="AB308" s="9">
        <v>2.6785714285714284E-2</v>
      </c>
      <c r="AC308" s="97">
        <f t="shared" si="119"/>
        <v>546</v>
      </c>
      <c r="AD308" s="31">
        <f t="shared" si="113"/>
        <v>1.0847945625487536</v>
      </c>
      <c r="AE308" s="9">
        <v>0.99112125824454589</v>
      </c>
      <c r="AF308" s="8">
        <f t="shared" si="114"/>
        <v>391</v>
      </c>
      <c r="AG308" s="31">
        <f t="shared" si="115"/>
        <v>0.32604912548450415</v>
      </c>
      <c r="AH308" s="12">
        <v>2.1310000000000002</v>
      </c>
      <c r="AI308" s="97">
        <f t="shared" si="120"/>
        <v>500</v>
      </c>
      <c r="AJ308" s="31">
        <f t="shared" si="116"/>
        <v>1.8639049195542955E-2</v>
      </c>
      <c r="AK308" s="11">
        <v>346865.12670435652</v>
      </c>
      <c r="AL308" s="36"/>
    </row>
    <row r="309" spans="1:38" x14ac:dyDescent="0.3">
      <c r="A309" t="s">
        <v>648</v>
      </c>
      <c r="B309" s="3" t="s">
        <v>649</v>
      </c>
      <c r="C309" s="4" t="s">
        <v>72</v>
      </c>
      <c r="D309" s="5" t="s">
        <v>37</v>
      </c>
      <c r="E309" s="34">
        <f t="shared" si="117"/>
        <v>-3.6693278725984277</v>
      </c>
      <c r="F309" s="6">
        <f t="shared" si="98"/>
        <v>39.994798644158692</v>
      </c>
      <c r="G309" s="7">
        <f t="shared" si="99"/>
        <v>110</v>
      </c>
      <c r="H309" s="97">
        <f t="shared" si="100"/>
        <v>257</v>
      </c>
      <c r="I309" s="31">
        <f t="shared" si="101"/>
        <v>-0.14576396276342582</v>
      </c>
      <c r="J309" s="9">
        <v>1.4369345396487487E-2</v>
      </c>
      <c r="K309" s="8">
        <f t="shared" si="102"/>
        <v>66</v>
      </c>
      <c r="L309" s="31">
        <f t="shared" si="103"/>
        <v>-1.0772486195835722</v>
      </c>
      <c r="M309" s="9">
        <v>8.9053803339517623E-2</v>
      </c>
      <c r="N309" s="8">
        <f t="shared" si="104"/>
        <v>136</v>
      </c>
      <c r="O309" s="31">
        <f t="shared" si="105"/>
        <v>-0.31093518622763966</v>
      </c>
      <c r="P309" s="9">
        <v>7.6714188730482011E-2</v>
      </c>
      <c r="Q309" s="8">
        <f t="shared" si="106"/>
        <v>178</v>
      </c>
      <c r="R309" s="31">
        <f t="shared" si="107"/>
        <v>0.11146787980672802</v>
      </c>
      <c r="S309" s="10">
        <v>0.78698845750262336</v>
      </c>
      <c r="T309" s="8">
        <f t="shared" si="108"/>
        <v>45</v>
      </c>
      <c r="U309" s="31">
        <f t="shared" si="109"/>
        <v>-1.4289765551802818</v>
      </c>
      <c r="V309" s="16">
        <v>0.16026315789473683</v>
      </c>
      <c r="W309" s="97">
        <f t="shared" si="118"/>
        <v>73</v>
      </c>
      <c r="X309" s="31">
        <f t="shared" si="110"/>
        <v>-0.96967239897229829</v>
      </c>
      <c r="Y309" s="11">
        <v>72375</v>
      </c>
      <c r="Z309" s="8">
        <f t="shared" si="111"/>
        <v>157</v>
      </c>
      <c r="AA309" s="31">
        <f t="shared" si="112"/>
        <v>-0.25066232963414509</v>
      </c>
      <c r="AB309" s="9">
        <v>3.9503386004514675E-2</v>
      </c>
      <c r="AC309" s="97">
        <f t="shared" si="119"/>
        <v>192</v>
      </c>
      <c r="AD309" s="31">
        <f t="shared" si="113"/>
        <v>-8.7448386416493953E-2</v>
      </c>
      <c r="AE309" s="9">
        <v>0.92451330949543109</v>
      </c>
      <c r="AF309" s="8">
        <f t="shared" si="114"/>
        <v>20</v>
      </c>
      <c r="AG309" s="31">
        <f t="shared" si="115"/>
        <v>-1.429404649703429</v>
      </c>
      <c r="AH309" s="12">
        <v>4.1433333333333335</v>
      </c>
      <c r="AI309" s="97">
        <f t="shared" si="120"/>
        <v>66</v>
      </c>
      <c r="AJ309" s="31">
        <f t="shared" si="116"/>
        <v>-0.27998635184676057</v>
      </c>
      <c r="AK309" s="11">
        <v>80664.963011542495</v>
      </c>
      <c r="AL309" s="36"/>
    </row>
    <row r="310" spans="1:38" x14ac:dyDescent="0.3">
      <c r="A310" t="s">
        <v>650</v>
      </c>
      <c r="B310" s="3" t="s">
        <v>651</v>
      </c>
      <c r="C310" s="4" t="s">
        <v>199</v>
      </c>
      <c r="D310" s="5" t="s">
        <v>33</v>
      </c>
      <c r="E310" s="34">
        <f t="shared" si="117"/>
        <v>4.0037928593336671</v>
      </c>
      <c r="F310" s="6">
        <f t="shared" si="98"/>
        <v>20.932901906341883</v>
      </c>
      <c r="G310" s="7">
        <f t="shared" si="99"/>
        <v>454</v>
      </c>
      <c r="H310" s="97">
        <f t="shared" si="100"/>
        <v>508</v>
      </c>
      <c r="I310" s="31">
        <f t="shared" si="101"/>
        <v>0.97781743695101775</v>
      </c>
      <c r="J310" s="9">
        <v>9.981651376146794E-2</v>
      </c>
      <c r="K310" s="8">
        <f t="shared" si="102"/>
        <v>323</v>
      </c>
      <c r="L310" s="31">
        <f t="shared" si="103"/>
        <v>0.38242727779792607</v>
      </c>
      <c r="M310" s="9">
        <v>3.6950252343186732E-2</v>
      </c>
      <c r="N310" s="8">
        <f t="shared" si="104"/>
        <v>259</v>
      </c>
      <c r="O310" s="31">
        <f t="shared" si="105"/>
        <v>0.24225443934836613</v>
      </c>
      <c r="P310" s="9">
        <v>4.2485495040239567E-2</v>
      </c>
      <c r="Q310" s="8">
        <f t="shared" si="106"/>
        <v>318</v>
      </c>
      <c r="R310" s="31">
        <f t="shared" si="107"/>
        <v>0.37603426775537668</v>
      </c>
      <c r="S310" s="10">
        <v>0.26693360026693363</v>
      </c>
      <c r="T310" s="8">
        <f t="shared" si="108"/>
        <v>409</v>
      </c>
      <c r="U310" s="31">
        <f t="shared" si="109"/>
        <v>0.61083102466757555</v>
      </c>
      <c r="V310" s="16">
        <v>3.636849846236128E-2</v>
      </c>
      <c r="W310" s="97">
        <f t="shared" si="118"/>
        <v>461</v>
      </c>
      <c r="X310" s="31">
        <f t="shared" si="110"/>
        <v>0.90654011936341827</v>
      </c>
      <c r="Y310" s="11">
        <v>154339</v>
      </c>
      <c r="Z310" s="8">
        <f t="shared" si="111"/>
        <v>540</v>
      </c>
      <c r="AA310" s="31">
        <f t="shared" si="112"/>
        <v>1.0502449493888031</v>
      </c>
      <c r="AB310" s="9">
        <v>2.3989898989898988E-2</v>
      </c>
      <c r="AC310" s="97">
        <f t="shared" si="119"/>
        <v>367</v>
      </c>
      <c r="AD310" s="31">
        <f t="shared" si="113"/>
        <v>0.5126708408972509</v>
      </c>
      <c r="AE310" s="9">
        <v>0.95861264937336055</v>
      </c>
      <c r="AF310" s="8">
        <f t="shared" si="114"/>
        <v>270</v>
      </c>
      <c r="AG310" s="31">
        <f t="shared" si="115"/>
        <v>7.0607552043714843E-3</v>
      </c>
      <c r="AH310" s="12">
        <v>2.4966666666666666</v>
      </c>
      <c r="AI310" s="97">
        <f t="shared" si="120"/>
        <v>366</v>
      </c>
      <c r="AJ310" s="31">
        <f t="shared" si="116"/>
        <v>-0.14643659830180983</v>
      </c>
      <c r="AK310" s="11">
        <v>199713.66459793126</v>
      </c>
      <c r="AL310" s="36"/>
    </row>
    <row r="311" spans="1:38" x14ac:dyDescent="0.3">
      <c r="A311" t="s">
        <v>652</v>
      </c>
      <c r="B311" s="3" t="s">
        <v>653</v>
      </c>
      <c r="C311" s="4" t="s">
        <v>77</v>
      </c>
      <c r="D311" s="5" t="s">
        <v>37</v>
      </c>
      <c r="E311" s="34">
        <f t="shared" si="117"/>
        <v>-5.6794860976626849</v>
      </c>
      <c r="F311" s="6">
        <f t="shared" si="98"/>
        <v>44.988520214756164</v>
      </c>
      <c r="G311" s="7">
        <f t="shared" si="99"/>
        <v>58</v>
      </c>
      <c r="H311" s="97">
        <f t="shared" si="100"/>
        <v>491</v>
      </c>
      <c r="I311" s="31">
        <f t="shared" si="101"/>
        <v>0.81428680241750118</v>
      </c>
      <c r="J311" s="9">
        <v>8.7380183233596309E-2</v>
      </c>
      <c r="K311" s="8">
        <f t="shared" si="102"/>
        <v>371</v>
      </c>
      <c r="L311" s="31">
        <f t="shared" si="103"/>
        <v>0.53025932826609012</v>
      </c>
      <c r="M311" s="9">
        <v>3.1673344781530242E-2</v>
      </c>
      <c r="N311" s="8">
        <f t="shared" si="104"/>
        <v>86</v>
      </c>
      <c r="O311" s="31">
        <f t="shared" si="105"/>
        <v>-0.77706732248863652</v>
      </c>
      <c r="P311" s="9">
        <v>0.10555618679695489</v>
      </c>
      <c r="Q311" s="8">
        <f t="shared" si="106"/>
        <v>61</v>
      </c>
      <c r="R311" s="31">
        <f t="shared" si="107"/>
        <v>-0.75175073818037486</v>
      </c>
      <c r="S311" s="10">
        <v>2.4838065553012223</v>
      </c>
      <c r="T311" s="8">
        <f t="shared" si="108"/>
        <v>150</v>
      </c>
      <c r="U311" s="31">
        <f t="shared" si="109"/>
        <v>-0.27757379972062401</v>
      </c>
      <c r="V311" s="16">
        <v>9.0328790718881405E-2</v>
      </c>
      <c r="W311" s="97">
        <f t="shared" si="118"/>
        <v>109</v>
      </c>
      <c r="X311" s="31">
        <f t="shared" si="110"/>
        <v>-0.79535979432725312</v>
      </c>
      <c r="Y311" s="11">
        <v>79990</v>
      </c>
      <c r="Z311" s="8">
        <f t="shared" si="111"/>
        <v>8</v>
      </c>
      <c r="AA311" s="31">
        <f t="shared" si="112"/>
        <v>-3.3450819254364532</v>
      </c>
      <c r="AB311" s="9">
        <v>7.6404738615367895E-2</v>
      </c>
      <c r="AC311" s="97">
        <f t="shared" si="119"/>
        <v>163</v>
      </c>
      <c r="AD311" s="31">
        <f t="shared" si="113"/>
        <v>-0.20097814987575779</v>
      </c>
      <c r="AE311" s="9">
        <v>0.91806244137746218</v>
      </c>
      <c r="AF311" s="8">
        <f t="shared" si="114"/>
        <v>489</v>
      </c>
      <c r="AG311" s="31">
        <f t="shared" si="115"/>
        <v>0.71191746400933253</v>
      </c>
      <c r="AH311" s="12">
        <v>1.6886666666666665</v>
      </c>
      <c r="AI311" s="97">
        <f t="shared" si="120"/>
        <v>311</v>
      </c>
      <c r="AJ311" s="31">
        <f t="shared" si="116"/>
        <v>-0.18316106522726339</v>
      </c>
      <c r="AK311" s="11">
        <v>166976.80071105051</v>
      </c>
      <c r="AL311" s="36"/>
    </row>
    <row r="312" spans="1:38" x14ac:dyDescent="0.3">
      <c r="A312" t="s">
        <v>654</v>
      </c>
      <c r="B312" s="3" t="s">
        <v>655</v>
      </c>
      <c r="C312" s="4" t="s">
        <v>199</v>
      </c>
      <c r="D312" s="5" t="s">
        <v>33</v>
      </c>
      <c r="E312" s="34">
        <f t="shared" si="117"/>
        <v>-4.8607054629886681E-3</v>
      </c>
      <c r="F312" s="6">
        <f t="shared" si="98"/>
        <v>30.891371605878902</v>
      </c>
      <c r="G312" s="7">
        <f t="shared" si="99"/>
        <v>222</v>
      </c>
      <c r="H312" s="97">
        <f t="shared" si="100"/>
        <v>432</v>
      </c>
      <c r="I312" s="31">
        <f t="shared" si="101"/>
        <v>0.45381124679552953</v>
      </c>
      <c r="J312" s="9">
        <v>5.9966401285516113E-2</v>
      </c>
      <c r="K312" s="8">
        <f t="shared" si="102"/>
        <v>368</v>
      </c>
      <c r="L312" s="31">
        <f t="shared" si="103"/>
        <v>0.52328553894772989</v>
      </c>
      <c r="M312" s="9">
        <v>3.1922276197085354E-2</v>
      </c>
      <c r="N312" s="8">
        <f t="shared" si="104"/>
        <v>277</v>
      </c>
      <c r="O312" s="31">
        <f t="shared" si="105"/>
        <v>0.28010688390327237</v>
      </c>
      <c r="P312" s="9">
        <v>4.014336917562724E-2</v>
      </c>
      <c r="Q312" s="8">
        <f t="shared" si="106"/>
        <v>252</v>
      </c>
      <c r="R312" s="31">
        <f t="shared" si="107"/>
        <v>0.3014968183822534</v>
      </c>
      <c r="S312" s="10">
        <v>0.41345093715545755</v>
      </c>
      <c r="T312" s="8">
        <f t="shared" si="108"/>
        <v>217</v>
      </c>
      <c r="U312" s="31">
        <f t="shared" si="109"/>
        <v>3.3357252176554157E-2</v>
      </c>
      <c r="V312" s="16">
        <v>7.1443334481570794E-2</v>
      </c>
      <c r="W312" s="97">
        <f t="shared" si="118"/>
        <v>256</v>
      </c>
      <c r="X312" s="31">
        <f t="shared" si="110"/>
        <v>-0.29455727765958428</v>
      </c>
      <c r="Y312" s="11">
        <v>101868</v>
      </c>
      <c r="Z312" s="8">
        <f t="shared" si="111"/>
        <v>214</v>
      </c>
      <c r="AA312" s="31">
        <f t="shared" si="112"/>
        <v>8.085730608061117E-4</v>
      </c>
      <c r="AB312" s="9">
        <v>3.65045630703838E-2</v>
      </c>
      <c r="AC312" s="97">
        <f t="shared" si="119"/>
        <v>114</v>
      </c>
      <c r="AD312" s="31">
        <f t="shared" si="113"/>
        <v>-0.51638872716560569</v>
      </c>
      <c r="AE312" s="9">
        <v>0.9001405152224824</v>
      </c>
      <c r="AF312" s="8">
        <f t="shared" si="114"/>
        <v>263</v>
      </c>
      <c r="AG312" s="31">
        <f t="shared" si="115"/>
        <v>-6.0244559739385441E-3</v>
      </c>
      <c r="AH312" s="12">
        <v>2.5116666666666667</v>
      </c>
      <c r="AI312" s="97">
        <f t="shared" si="120"/>
        <v>244</v>
      </c>
      <c r="AJ312" s="31">
        <f t="shared" si="116"/>
        <v>-0.20980924241206009</v>
      </c>
      <c r="AK312" s="11">
        <v>143222.12644707828</v>
      </c>
      <c r="AL312" s="36"/>
    </row>
    <row r="313" spans="1:38" x14ac:dyDescent="0.3">
      <c r="A313" t="s">
        <v>656</v>
      </c>
      <c r="B313" s="3" t="s">
        <v>657</v>
      </c>
      <c r="C313" s="4" t="s">
        <v>32</v>
      </c>
      <c r="D313" s="5" t="s">
        <v>33</v>
      </c>
      <c r="E313" s="34">
        <f t="shared" si="117"/>
        <v>3.221367631363683</v>
      </c>
      <c r="F313" s="6">
        <f t="shared" si="98"/>
        <v>22.876636329620158</v>
      </c>
      <c r="G313" s="7">
        <f t="shared" si="99"/>
        <v>406</v>
      </c>
      <c r="H313" s="97">
        <f t="shared" si="100"/>
        <v>221</v>
      </c>
      <c r="I313" s="31">
        <f t="shared" si="101"/>
        <v>-0.22635949208376185</v>
      </c>
      <c r="J313" s="9">
        <v>8.2401412595645152E-3</v>
      </c>
      <c r="K313" s="8">
        <f t="shared" si="102"/>
        <v>389</v>
      </c>
      <c r="L313" s="31">
        <f t="shared" si="103"/>
        <v>0.572036406404269</v>
      </c>
      <c r="M313" s="9">
        <v>3.0182099961255326E-2</v>
      </c>
      <c r="N313" s="8">
        <f t="shared" si="104"/>
        <v>364</v>
      </c>
      <c r="O313" s="31">
        <f t="shared" si="105"/>
        <v>0.53579207930138462</v>
      </c>
      <c r="P313" s="9">
        <v>2.4322808142330503E-2</v>
      </c>
      <c r="Q313" s="8">
        <f t="shared" si="106"/>
        <v>362</v>
      </c>
      <c r="R313" s="31">
        <f t="shared" si="107"/>
        <v>0.42806705151692231</v>
      </c>
      <c r="S313" s="10">
        <v>0.16465340458335204</v>
      </c>
      <c r="T313" s="8">
        <f t="shared" si="108"/>
        <v>385</v>
      </c>
      <c r="U313" s="31">
        <f t="shared" si="109"/>
        <v>0.57049820163308584</v>
      </c>
      <c r="V313" s="16">
        <v>3.8818249813014211E-2</v>
      </c>
      <c r="W313" s="97">
        <f t="shared" si="118"/>
        <v>425</v>
      </c>
      <c r="X313" s="31">
        <f t="shared" si="110"/>
        <v>0.52605106953939451</v>
      </c>
      <c r="Y313" s="11">
        <v>137717</v>
      </c>
      <c r="Z313" s="8">
        <f t="shared" si="111"/>
        <v>328</v>
      </c>
      <c r="AA313" s="31">
        <f t="shared" si="112"/>
        <v>0.36047429036340778</v>
      </c>
      <c r="AB313" s="9">
        <v>3.2215503023639361E-2</v>
      </c>
      <c r="AC313" s="97">
        <f t="shared" si="119"/>
        <v>413</v>
      </c>
      <c r="AD313" s="31">
        <f t="shared" si="113"/>
        <v>0.63423732721341353</v>
      </c>
      <c r="AE313" s="9">
        <v>0.96552017165558413</v>
      </c>
      <c r="AF313" s="8">
        <f t="shared" si="114"/>
        <v>429</v>
      </c>
      <c r="AG313" s="31">
        <f t="shared" si="115"/>
        <v>0.45864593209137816</v>
      </c>
      <c r="AH313" s="12">
        <v>1.9790000000000001</v>
      </c>
      <c r="AI313" s="97">
        <f t="shared" si="120"/>
        <v>379</v>
      </c>
      <c r="AJ313" s="31">
        <f t="shared" si="116"/>
        <v>-0.13933239922758819</v>
      </c>
      <c r="AK313" s="11">
        <v>206046.47804870747</v>
      </c>
      <c r="AL313" s="36"/>
    </row>
    <row r="314" spans="1:38" x14ac:dyDescent="0.3">
      <c r="A314" t="s">
        <v>658</v>
      </c>
      <c r="B314" s="3" t="s">
        <v>659</v>
      </c>
      <c r="C314" s="4" t="s">
        <v>47</v>
      </c>
      <c r="D314" s="5" t="s">
        <v>44</v>
      </c>
      <c r="E314" s="34">
        <f t="shared" si="117"/>
        <v>3.3735051784420733</v>
      </c>
      <c r="F314" s="6">
        <f t="shared" si="98"/>
        <v>22.49868968787316</v>
      </c>
      <c r="G314" s="7">
        <f t="shared" si="99"/>
        <v>410</v>
      </c>
      <c r="H314" s="97">
        <f t="shared" si="100"/>
        <v>69</v>
      </c>
      <c r="I314" s="31">
        <f t="shared" si="101"/>
        <v>-0.82064998160511837</v>
      </c>
      <c r="J314" s="9">
        <v>-3.6955017301038007E-2</v>
      </c>
      <c r="K314" s="8">
        <f t="shared" si="102"/>
        <v>412</v>
      </c>
      <c r="L314" s="31">
        <f t="shared" si="103"/>
        <v>0.62710739567180629</v>
      </c>
      <c r="M314" s="9">
        <v>2.8216325159556601E-2</v>
      </c>
      <c r="N314" s="8">
        <f t="shared" si="104"/>
        <v>403</v>
      </c>
      <c r="O314" s="31">
        <f t="shared" si="105"/>
        <v>0.61604625200496199</v>
      </c>
      <c r="P314" s="9">
        <v>1.9357068786726581E-2</v>
      </c>
      <c r="Q314" s="8">
        <f t="shared" si="106"/>
        <v>409</v>
      </c>
      <c r="R314" s="31">
        <f t="shared" si="107"/>
        <v>0.51183082356515197</v>
      </c>
      <c r="S314" s="10">
        <v>0</v>
      </c>
      <c r="T314" s="8">
        <f t="shared" si="108"/>
        <v>543</v>
      </c>
      <c r="U314" s="31">
        <f t="shared" si="109"/>
        <v>0.97490595996342611</v>
      </c>
      <c r="V314" s="16">
        <v>1.4255167498218105E-2</v>
      </c>
      <c r="W314" s="97">
        <f t="shared" si="118"/>
        <v>418</v>
      </c>
      <c r="X314" s="31">
        <f t="shared" si="110"/>
        <v>0.49421011969549988</v>
      </c>
      <c r="Y314" s="11">
        <v>136326</v>
      </c>
      <c r="Z314" s="8">
        <f t="shared" si="111"/>
        <v>364</v>
      </c>
      <c r="AA314" s="31">
        <f t="shared" si="112"/>
        <v>0.43947116651318313</v>
      </c>
      <c r="AB314" s="9">
        <v>3.1273455091318486E-2</v>
      </c>
      <c r="AC314" s="97">
        <f t="shared" si="119"/>
        <v>339</v>
      </c>
      <c r="AD314" s="31">
        <f t="shared" si="113"/>
        <v>0.43158133475013116</v>
      </c>
      <c r="AE314" s="9">
        <v>0.9540050672383551</v>
      </c>
      <c r="AF314" s="8">
        <f t="shared" si="114"/>
        <v>242</v>
      </c>
      <c r="AG314" s="31">
        <f t="shared" si="115"/>
        <v>-4.2081482331948396E-2</v>
      </c>
      <c r="AH314" s="12">
        <v>2.5530000000000004</v>
      </c>
      <c r="AI314" s="97">
        <f t="shared" si="120"/>
        <v>373</v>
      </c>
      <c r="AJ314" s="31">
        <f t="shared" si="116"/>
        <v>-0.14253784393586269</v>
      </c>
      <c r="AK314" s="11">
        <v>203189.08580051738</v>
      </c>
      <c r="AL314" s="36"/>
    </row>
    <row r="315" spans="1:38" x14ac:dyDescent="0.3">
      <c r="A315" t="s">
        <v>660</v>
      </c>
      <c r="B315" s="3" t="s">
        <v>661</v>
      </c>
      <c r="C315" s="4" t="s">
        <v>40</v>
      </c>
      <c r="D315" s="5" t="s">
        <v>33</v>
      </c>
      <c r="E315" s="34">
        <f t="shared" si="117"/>
        <v>-1.7355024058561774</v>
      </c>
      <c r="F315" s="6">
        <f t="shared" si="98"/>
        <v>35.19070619679286</v>
      </c>
      <c r="G315" s="7">
        <f t="shared" si="99"/>
        <v>157</v>
      </c>
      <c r="H315" s="97">
        <f t="shared" si="100"/>
        <v>198</v>
      </c>
      <c r="I315" s="31">
        <f t="shared" si="101"/>
        <v>-0.31308528848930706</v>
      </c>
      <c r="J315" s="9">
        <v>1.6447368421053099E-3</v>
      </c>
      <c r="K315" s="8">
        <f t="shared" si="102"/>
        <v>119</v>
      </c>
      <c r="L315" s="31">
        <f t="shared" si="103"/>
        <v>-0.56577093226741482</v>
      </c>
      <c r="M315" s="9">
        <v>7.0796460176991149E-2</v>
      </c>
      <c r="N315" s="8">
        <f t="shared" si="104"/>
        <v>207</v>
      </c>
      <c r="O315" s="31">
        <f t="shared" si="105"/>
        <v>3.6152325361371362E-2</v>
      </c>
      <c r="P315" s="9">
        <v>5.5238095238095239E-2</v>
      </c>
      <c r="Q315" s="8">
        <f t="shared" si="106"/>
        <v>41</v>
      </c>
      <c r="R315" s="31">
        <f t="shared" si="107"/>
        <v>-1.1588681820255562</v>
      </c>
      <c r="S315" s="10">
        <v>3.284072249589491</v>
      </c>
      <c r="T315" s="8">
        <f t="shared" si="108"/>
        <v>288</v>
      </c>
      <c r="U315" s="31">
        <f t="shared" si="109"/>
        <v>0.283170166331776</v>
      </c>
      <c r="V315" s="16">
        <v>5.6270096463022508E-2</v>
      </c>
      <c r="W315" s="97">
        <f t="shared" si="118"/>
        <v>170</v>
      </c>
      <c r="X315" s="31">
        <f t="shared" si="110"/>
        <v>-0.58462810183056424</v>
      </c>
      <c r="Y315" s="11">
        <v>89196</v>
      </c>
      <c r="Z315" s="8">
        <f t="shared" si="111"/>
        <v>220</v>
      </c>
      <c r="AA315" s="31">
        <f t="shared" si="112"/>
        <v>3.2455647308369667E-2</v>
      </c>
      <c r="AB315" s="9">
        <v>3.6127167630057806E-2</v>
      </c>
      <c r="AC315" s="97">
        <f t="shared" si="119"/>
        <v>236</v>
      </c>
      <c r="AD315" s="31">
        <f t="shared" si="113"/>
        <v>8.8510065584909037E-2</v>
      </c>
      <c r="AE315" s="9">
        <v>0.93451143451143448</v>
      </c>
      <c r="AF315" s="8">
        <f t="shared" si="114"/>
        <v>90</v>
      </c>
      <c r="AG315" s="31">
        <f t="shared" si="115"/>
        <v>-0.60823495264682392</v>
      </c>
      <c r="AH315" s="12">
        <v>3.202</v>
      </c>
      <c r="AI315" s="97">
        <f t="shared" si="120"/>
        <v>163</v>
      </c>
      <c r="AJ315" s="31">
        <f t="shared" si="116"/>
        <v>-0.24208613294238554</v>
      </c>
      <c r="AK315" s="11">
        <v>114449.91379310345</v>
      </c>
      <c r="AL315" s="36"/>
    </row>
    <row r="316" spans="1:38" x14ac:dyDescent="0.3">
      <c r="A316" t="s">
        <v>662</v>
      </c>
      <c r="B316" s="3" t="s">
        <v>663</v>
      </c>
      <c r="C316" s="4" t="s">
        <v>104</v>
      </c>
      <c r="D316" s="5" t="s">
        <v>44</v>
      </c>
      <c r="E316" s="34">
        <f t="shared" si="117"/>
        <v>7.4199520787687421</v>
      </c>
      <c r="F316" s="6">
        <f t="shared" si="98"/>
        <v>12.446332157762495</v>
      </c>
      <c r="G316" s="7">
        <f t="shared" si="99"/>
        <v>556</v>
      </c>
      <c r="H316" s="97">
        <f t="shared" si="100"/>
        <v>499</v>
      </c>
      <c r="I316" s="31">
        <f t="shared" si="101"/>
        <v>0.89159416683061277</v>
      </c>
      <c r="J316" s="9">
        <v>9.325932593259334E-2</v>
      </c>
      <c r="K316" s="8">
        <f t="shared" si="102"/>
        <v>355</v>
      </c>
      <c r="L316" s="31">
        <f t="shared" si="103"/>
        <v>0.46863781400948451</v>
      </c>
      <c r="M316" s="9">
        <v>3.3872942456808594E-2</v>
      </c>
      <c r="N316" s="8">
        <f t="shared" si="104"/>
        <v>486</v>
      </c>
      <c r="O316" s="31">
        <f t="shared" si="105"/>
        <v>0.79917566213886493</v>
      </c>
      <c r="P316" s="9">
        <v>8.0259081948746824E-3</v>
      </c>
      <c r="Q316" s="8">
        <f t="shared" si="106"/>
        <v>377</v>
      </c>
      <c r="R316" s="31">
        <f t="shared" si="107"/>
        <v>0.44202413913908456</v>
      </c>
      <c r="S316" s="10">
        <v>0.13721813108905456</v>
      </c>
      <c r="T316" s="8">
        <f t="shared" si="108"/>
        <v>379</v>
      </c>
      <c r="U316" s="31">
        <f t="shared" si="109"/>
        <v>0.55905787104796067</v>
      </c>
      <c r="V316" s="16">
        <v>3.9513117248374752E-2</v>
      </c>
      <c r="W316" s="97">
        <f t="shared" si="118"/>
        <v>559</v>
      </c>
      <c r="X316" s="31">
        <f t="shared" si="110"/>
        <v>3.0962864191598287</v>
      </c>
      <c r="Y316" s="11">
        <v>250000</v>
      </c>
      <c r="Z316" s="8">
        <f t="shared" si="111"/>
        <v>545</v>
      </c>
      <c r="AA316" s="31">
        <f t="shared" si="112"/>
        <v>1.0799719977339233</v>
      </c>
      <c r="AB316" s="9">
        <v>2.363540010598834E-2</v>
      </c>
      <c r="AC316" s="97">
        <f t="shared" si="119"/>
        <v>508</v>
      </c>
      <c r="AD316" s="31">
        <f t="shared" si="113"/>
        <v>0.91082182151345248</v>
      </c>
      <c r="AE316" s="9">
        <v>0.9812359631964066</v>
      </c>
      <c r="AF316" s="8">
        <f t="shared" si="114"/>
        <v>465</v>
      </c>
      <c r="AG316" s="31">
        <f t="shared" si="115"/>
        <v>0.58717178410944448</v>
      </c>
      <c r="AH316" s="12">
        <v>1.8316666666666668</v>
      </c>
      <c r="AI316" s="97">
        <f t="shared" si="120"/>
        <v>521</v>
      </c>
      <c r="AJ316" s="31">
        <f t="shared" si="116"/>
        <v>0.18305290719296766</v>
      </c>
      <c r="AK316" s="11">
        <v>493426.65750354482</v>
      </c>
      <c r="AL316" s="36"/>
    </row>
    <row r="317" spans="1:38" x14ac:dyDescent="0.3">
      <c r="A317" t="s">
        <v>664</v>
      </c>
      <c r="B317" s="3" t="s">
        <v>665</v>
      </c>
      <c r="C317" s="4" t="s">
        <v>101</v>
      </c>
      <c r="D317" s="5" t="s">
        <v>33</v>
      </c>
      <c r="E317" s="34">
        <f t="shared" si="117"/>
        <v>2.0370481955173698</v>
      </c>
      <c r="F317" s="6">
        <f t="shared" si="98"/>
        <v>25.818773639768722</v>
      </c>
      <c r="G317" s="7">
        <f t="shared" si="99"/>
        <v>345</v>
      </c>
      <c r="H317" s="97">
        <f t="shared" si="100"/>
        <v>468</v>
      </c>
      <c r="I317" s="31">
        <f t="shared" si="101"/>
        <v>0.64517263224571375</v>
      </c>
      <c r="J317" s="9">
        <v>7.4519230769230838E-2</v>
      </c>
      <c r="K317" s="8">
        <f t="shared" si="102"/>
        <v>120</v>
      </c>
      <c r="L317" s="31">
        <f t="shared" si="103"/>
        <v>-0.56326669498938797</v>
      </c>
      <c r="M317" s="9">
        <v>7.0707070707070704E-2</v>
      </c>
      <c r="N317" s="8">
        <f t="shared" si="104"/>
        <v>509</v>
      </c>
      <c r="O317" s="31">
        <f t="shared" si="105"/>
        <v>0.84105233455325512</v>
      </c>
      <c r="P317" s="9">
        <v>5.434782608695652E-3</v>
      </c>
      <c r="Q317" s="8">
        <f t="shared" si="106"/>
        <v>409</v>
      </c>
      <c r="R317" s="31">
        <f t="shared" si="107"/>
        <v>0.51183082356515197</v>
      </c>
      <c r="S317" s="10">
        <v>0</v>
      </c>
      <c r="T317" s="8">
        <f t="shared" si="108"/>
        <v>432</v>
      </c>
      <c r="U317" s="31">
        <f t="shared" si="109"/>
        <v>0.64382888303206998</v>
      </c>
      <c r="V317" s="16">
        <v>3.4364261168384883E-2</v>
      </c>
      <c r="W317" s="97">
        <f t="shared" si="118"/>
        <v>415</v>
      </c>
      <c r="X317" s="31">
        <f t="shared" si="110"/>
        <v>0.4393411356726275</v>
      </c>
      <c r="Y317" s="11">
        <v>133929</v>
      </c>
      <c r="Z317" s="8">
        <f t="shared" si="111"/>
        <v>319</v>
      </c>
      <c r="AA317" s="31">
        <f t="shared" si="112"/>
        <v>0.33174197949629752</v>
      </c>
      <c r="AB317" s="9">
        <v>3.255813953488372E-2</v>
      </c>
      <c r="AC317" s="97">
        <f t="shared" si="119"/>
        <v>84</v>
      </c>
      <c r="AD317" s="31">
        <f t="shared" si="113"/>
        <v>-0.77411644992077222</v>
      </c>
      <c r="AE317" s="9">
        <v>0.8854961832061069</v>
      </c>
      <c r="AF317" s="8">
        <f t="shared" si="114"/>
        <v>384</v>
      </c>
      <c r="AG317" s="31">
        <f t="shared" si="115"/>
        <v>0.2998787031278845</v>
      </c>
      <c r="AH317" s="12">
        <v>2.161</v>
      </c>
      <c r="AI317" s="97">
        <f t="shared" si="120"/>
        <v>248</v>
      </c>
      <c r="AJ317" s="31">
        <f t="shared" si="116"/>
        <v>-0.20830668390924953</v>
      </c>
      <c r="AK317" s="11">
        <v>144561.5346756152</v>
      </c>
      <c r="AL317" s="36"/>
    </row>
    <row r="318" spans="1:38" x14ac:dyDescent="0.3">
      <c r="A318" t="s">
        <v>666</v>
      </c>
      <c r="B318" s="3" t="s">
        <v>667</v>
      </c>
      <c r="C318" s="4" t="s">
        <v>32</v>
      </c>
      <c r="D318" s="5" t="s">
        <v>33</v>
      </c>
      <c r="E318" s="34">
        <f t="shared" si="117"/>
        <v>4.8023590707366717</v>
      </c>
      <c r="F318" s="6">
        <f t="shared" si="98"/>
        <v>18.949069357386186</v>
      </c>
      <c r="G318" s="7">
        <f t="shared" si="99"/>
        <v>499</v>
      </c>
      <c r="H318" s="97">
        <f t="shared" si="100"/>
        <v>104</v>
      </c>
      <c r="I318" s="31">
        <f t="shared" si="101"/>
        <v>-0.63254792923013192</v>
      </c>
      <c r="J318" s="9">
        <v>-2.2650056625141524E-2</v>
      </c>
      <c r="K318" s="8">
        <f t="shared" si="102"/>
        <v>381</v>
      </c>
      <c r="L318" s="31">
        <f t="shared" si="103"/>
        <v>0.55897800128446773</v>
      </c>
      <c r="M318" s="9">
        <v>3.0648223487930566E-2</v>
      </c>
      <c r="N318" s="8">
        <f t="shared" si="104"/>
        <v>461</v>
      </c>
      <c r="O318" s="31">
        <f t="shared" si="105"/>
        <v>0.74348558482376681</v>
      </c>
      <c r="P318" s="9">
        <v>1.1471740346950195E-2</v>
      </c>
      <c r="Q318" s="8">
        <f t="shared" si="106"/>
        <v>409</v>
      </c>
      <c r="R318" s="31">
        <f t="shared" si="107"/>
        <v>0.51183082356515197</v>
      </c>
      <c r="S318" s="10">
        <v>0</v>
      </c>
      <c r="T318" s="8">
        <f t="shared" si="108"/>
        <v>460</v>
      </c>
      <c r="U318" s="31">
        <f t="shared" si="109"/>
        <v>0.74278627906157269</v>
      </c>
      <c r="V318" s="16">
        <v>2.8353746745105605E-2</v>
      </c>
      <c r="W318" s="97">
        <f t="shared" si="118"/>
        <v>526</v>
      </c>
      <c r="X318" s="31">
        <f t="shared" si="110"/>
        <v>1.7356409125667716</v>
      </c>
      <c r="Y318" s="11">
        <v>190559</v>
      </c>
      <c r="Z318" s="8">
        <f t="shared" si="111"/>
        <v>407</v>
      </c>
      <c r="AA318" s="31">
        <f t="shared" si="112"/>
        <v>0.56136918937400182</v>
      </c>
      <c r="AB318" s="9">
        <v>2.981980545367565E-2</v>
      </c>
      <c r="AC318" s="97">
        <f t="shared" si="119"/>
        <v>342</v>
      </c>
      <c r="AD318" s="31">
        <f t="shared" si="113"/>
        <v>0.44321182625323785</v>
      </c>
      <c r="AE318" s="9">
        <v>0.95466592272283446</v>
      </c>
      <c r="AF318" s="8">
        <f t="shared" si="114"/>
        <v>426</v>
      </c>
      <c r="AG318" s="31">
        <f t="shared" si="115"/>
        <v>0.44526993844243906</v>
      </c>
      <c r="AH318" s="12">
        <v>1.9943333333333335</v>
      </c>
      <c r="AI318" s="97">
        <f t="shared" si="120"/>
        <v>407</v>
      </c>
      <c r="AJ318" s="31">
        <f t="shared" si="116"/>
        <v>-0.11556219012809885</v>
      </c>
      <c r="AK318" s="11">
        <v>227235.67873696407</v>
      </c>
      <c r="AL318" s="36"/>
    </row>
    <row r="319" spans="1:38" x14ac:dyDescent="0.3">
      <c r="A319" t="s">
        <v>668</v>
      </c>
      <c r="B319" s="3" t="s">
        <v>669</v>
      </c>
      <c r="C319" s="4" t="s">
        <v>199</v>
      </c>
      <c r="D319" s="5" t="s">
        <v>33</v>
      </c>
      <c r="E319" s="34">
        <f t="shared" si="117"/>
        <v>3.1970426235338403</v>
      </c>
      <c r="F319" s="6">
        <f t="shared" si="98"/>
        <v>22.937065560906646</v>
      </c>
      <c r="G319" s="7">
        <f t="shared" si="99"/>
        <v>404</v>
      </c>
      <c r="H319" s="97">
        <f t="shared" si="100"/>
        <v>228</v>
      </c>
      <c r="I319" s="31">
        <f t="shared" si="101"/>
        <v>-0.20931713719553463</v>
      </c>
      <c r="J319" s="9">
        <v>9.5361941915907966E-3</v>
      </c>
      <c r="K319" s="8">
        <f t="shared" si="102"/>
        <v>345</v>
      </c>
      <c r="L319" s="31">
        <f t="shared" si="103"/>
        <v>0.44258838766230302</v>
      </c>
      <c r="M319" s="9">
        <v>3.4802784222737818E-2</v>
      </c>
      <c r="N319" s="8">
        <f t="shared" si="104"/>
        <v>209</v>
      </c>
      <c r="O319" s="31">
        <f t="shared" si="105"/>
        <v>4.8288307144591647E-2</v>
      </c>
      <c r="P319" s="9">
        <v>5.4487179487179488E-2</v>
      </c>
      <c r="Q319" s="8">
        <f t="shared" si="106"/>
        <v>409</v>
      </c>
      <c r="R319" s="31">
        <f t="shared" si="107"/>
        <v>0.51183082356515197</v>
      </c>
      <c r="S319" s="10">
        <v>0</v>
      </c>
      <c r="T319" s="8">
        <f t="shared" si="108"/>
        <v>551</v>
      </c>
      <c r="U319" s="31">
        <f t="shared" si="109"/>
        <v>1.0242453352999437</v>
      </c>
      <c r="V319" s="16">
        <v>1.1258372523870601E-2</v>
      </c>
      <c r="W319" s="97">
        <f t="shared" si="118"/>
        <v>388</v>
      </c>
      <c r="X319" s="31">
        <f t="shared" si="110"/>
        <v>0.23593446398833712</v>
      </c>
      <c r="Y319" s="11">
        <v>125043</v>
      </c>
      <c r="Z319" s="8">
        <f t="shared" si="111"/>
        <v>499</v>
      </c>
      <c r="AA319" s="31">
        <f t="shared" si="112"/>
        <v>0.84313980859338411</v>
      </c>
      <c r="AB319" s="9">
        <v>2.6459654493767769E-2</v>
      </c>
      <c r="AC319" s="97">
        <f t="shared" si="119"/>
        <v>390</v>
      </c>
      <c r="AD319" s="31">
        <f t="shared" si="113"/>
        <v>0.57903786835113913</v>
      </c>
      <c r="AE319" s="9">
        <v>0.96238368639873295</v>
      </c>
      <c r="AF319" s="8">
        <f t="shared" si="114"/>
        <v>176</v>
      </c>
      <c r="AG319" s="31">
        <f t="shared" si="115"/>
        <v>-0.22643756871080317</v>
      </c>
      <c r="AH319" s="12">
        <v>2.7643333333333331</v>
      </c>
      <c r="AI319" s="97">
        <f t="shared" si="120"/>
        <v>298</v>
      </c>
      <c r="AJ319" s="31">
        <f t="shared" si="116"/>
        <v>-0.18856961539079445</v>
      </c>
      <c r="AK319" s="11">
        <v>162155.51982252754</v>
      </c>
      <c r="AL319" s="36"/>
    </row>
    <row r="320" spans="1:38" x14ac:dyDescent="0.3">
      <c r="A320" t="s">
        <v>670</v>
      </c>
      <c r="B320" s="3" t="s">
        <v>671</v>
      </c>
      <c r="C320" s="4" t="s">
        <v>162</v>
      </c>
      <c r="D320" s="5" t="s">
        <v>37</v>
      </c>
      <c r="E320" s="34">
        <f t="shared" si="117"/>
        <v>-8.0330980001288506</v>
      </c>
      <c r="F320" s="6">
        <f t="shared" si="98"/>
        <v>50.835464191409812</v>
      </c>
      <c r="G320" s="7">
        <f t="shared" si="99"/>
        <v>41</v>
      </c>
      <c r="H320" s="97">
        <f t="shared" si="100"/>
        <v>55</v>
      </c>
      <c r="I320" s="31">
        <f t="shared" si="101"/>
        <v>-0.92126831284965294</v>
      </c>
      <c r="J320" s="9">
        <v>-4.4606934191652403E-2</v>
      </c>
      <c r="K320" s="8">
        <f t="shared" si="102"/>
        <v>179</v>
      </c>
      <c r="L320" s="31">
        <f t="shared" si="103"/>
        <v>-0.19220626129073143</v>
      </c>
      <c r="M320" s="9">
        <v>5.7461961799935256E-2</v>
      </c>
      <c r="N320" s="8">
        <f t="shared" si="104"/>
        <v>52</v>
      </c>
      <c r="O320" s="31">
        <f t="shared" si="105"/>
        <v>-1.3275720696530906</v>
      </c>
      <c r="P320" s="9">
        <v>0.13961875321998971</v>
      </c>
      <c r="Q320" s="8">
        <f t="shared" si="106"/>
        <v>21</v>
      </c>
      <c r="R320" s="31">
        <f t="shared" si="107"/>
        <v>-1.9286023089788116</v>
      </c>
      <c r="S320" s="10">
        <v>4.7971290464332794</v>
      </c>
      <c r="T320" s="8">
        <f t="shared" si="108"/>
        <v>91</v>
      </c>
      <c r="U320" s="31">
        <f t="shared" si="109"/>
        <v>-0.66142010578982913</v>
      </c>
      <c r="V320" s="16">
        <v>0.11364300321355536</v>
      </c>
      <c r="W320" s="97">
        <f t="shared" si="118"/>
        <v>49</v>
      </c>
      <c r="X320" s="31">
        <f t="shared" si="110"/>
        <v>-1.1321047354872347</v>
      </c>
      <c r="Y320" s="11">
        <v>65279</v>
      </c>
      <c r="Z320" s="8">
        <f t="shared" si="111"/>
        <v>55</v>
      </c>
      <c r="AA320" s="31">
        <f t="shared" si="112"/>
        <v>-1.1593781442447912</v>
      </c>
      <c r="AB320" s="9">
        <v>5.0339939244900912E-2</v>
      </c>
      <c r="AC320" s="97">
        <f t="shared" si="119"/>
        <v>52</v>
      </c>
      <c r="AD320" s="31">
        <f t="shared" si="113"/>
        <v>-1.3513671838724228</v>
      </c>
      <c r="AE320" s="9">
        <v>0.85269625266578652</v>
      </c>
      <c r="AF320" s="8">
        <f t="shared" si="114"/>
        <v>109</v>
      </c>
      <c r="AG320" s="31">
        <f t="shared" si="115"/>
        <v>-0.48843257474763052</v>
      </c>
      <c r="AH320" s="12">
        <v>3.0646666666666662</v>
      </c>
      <c r="AI320" s="97">
        <f t="shared" si="120"/>
        <v>45</v>
      </c>
      <c r="AJ320" s="31">
        <f t="shared" si="116"/>
        <v>-0.28870665952266478</v>
      </c>
      <c r="AK320" s="11">
        <v>72891.520689907717</v>
      </c>
      <c r="AL320" s="36">
        <v>1</v>
      </c>
    </row>
    <row r="321" spans="1:38" x14ac:dyDescent="0.3">
      <c r="A321" t="s">
        <v>672</v>
      </c>
      <c r="B321" s="3" t="s">
        <v>673</v>
      </c>
      <c r="C321" s="4" t="s">
        <v>143</v>
      </c>
      <c r="D321" s="5" t="s">
        <v>44</v>
      </c>
      <c r="E321" s="34">
        <f t="shared" si="117"/>
        <v>1.7453380278094706</v>
      </c>
      <c r="F321" s="6">
        <f t="shared" si="98"/>
        <v>26.543452592242218</v>
      </c>
      <c r="G321" s="7">
        <f t="shared" si="99"/>
        <v>325</v>
      </c>
      <c r="H321" s="97">
        <f t="shared" si="100"/>
        <v>497</v>
      </c>
      <c r="I321" s="31">
        <f t="shared" si="101"/>
        <v>0.88189657046707537</v>
      </c>
      <c r="J321" s="9">
        <v>9.2521834061135344E-2</v>
      </c>
      <c r="K321" s="8">
        <f t="shared" si="102"/>
        <v>256</v>
      </c>
      <c r="L321" s="31">
        <f t="shared" si="103"/>
        <v>0.13460586495635227</v>
      </c>
      <c r="M321" s="9">
        <v>4.5796308954203689E-2</v>
      </c>
      <c r="N321" s="8">
        <f t="shared" si="104"/>
        <v>426</v>
      </c>
      <c r="O321" s="31">
        <f t="shared" si="105"/>
        <v>0.66261460563722108</v>
      </c>
      <c r="P321" s="9">
        <v>1.6475644699140399E-2</v>
      </c>
      <c r="Q321" s="8">
        <f t="shared" si="106"/>
        <v>409</v>
      </c>
      <c r="R321" s="31">
        <f t="shared" si="107"/>
        <v>0.51183082356515197</v>
      </c>
      <c r="S321" s="10">
        <v>0</v>
      </c>
      <c r="T321" s="8">
        <f t="shared" si="108"/>
        <v>275</v>
      </c>
      <c r="U321" s="31">
        <f t="shared" si="109"/>
        <v>0.24404302645626022</v>
      </c>
      <c r="V321" s="16">
        <v>5.8646616541353384E-2</v>
      </c>
      <c r="W321" s="97">
        <f t="shared" si="118"/>
        <v>307</v>
      </c>
      <c r="X321" s="31">
        <f t="shared" si="110"/>
        <v>-0.10364892273644884</v>
      </c>
      <c r="Y321" s="11">
        <v>110208</v>
      </c>
      <c r="Z321" s="8">
        <f t="shared" si="111"/>
        <v>182</v>
      </c>
      <c r="AA321" s="31">
        <f t="shared" si="112"/>
        <v>-0.13089058791687777</v>
      </c>
      <c r="AB321" s="9">
        <v>3.807509254362771E-2</v>
      </c>
      <c r="AC321" s="97">
        <f t="shared" si="119"/>
        <v>306</v>
      </c>
      <c r="AD321" s="31">
        <f t="shared" si="113"/>
        <v>0.32911440172616374</v>
      </c>
      <c r="AE321" s="9">
        <v>0.94818279956818996</v>
      </c>
      <c r="AF321" s="8">
        <f t="shared" si="114"/>
        <v>311</v>
      </c>
      <c r="AG321" s="31">
        <f t="shared" si="115"/>
        <v>0.12599078569167729</v>
      </c>
      <c r="AH321" s="12">
        <v>2.3603333333333332</v>
      </c>
      <c r="AI321" s="97">
        <f t="shared" si="120"/>
        <v>231</v>
      </c>
      <c r="AJ321" s="31">
        <f t="shared" si="116"/>
        <v>-0.21339449680310557</v>
      </c>
      <c r="AK321" s="11">
        <v>140026.16487634275</v>
      </c>
      <c r="AL321" s="36"/>
    </row>
    <row r="322" spans="1:38" x14ac:dyDescent="0.3">
      <c r="A322" t="s">
        <v>674</v>
      </c>
      <c r="B322" s="3" t="s">
        <v>675</v>
      </c>
      <c r="C322" s="4" t="s">
        <v>32</v>
      </c>
      <c r="D322" s="5" t="s">
        <v>33</v>
      </c>
      <c r="E322" s="34">
        <f t="shared" si="117"/>
        <v>5.1609385101431133</v>
      </c>
      <c r="F322" s="6">
        <f t="shared" si="98"/>
        <v>18.058270882415663</v>
      </c>
      <c r="G322" s="7">
        <f t="shared" si="99"/>
        <v>514</v>
      </c>
      <c r="H322" s="97">
        <f t="shared" si="100"/>
        <v>103</v>
      </c>
      <c r="I322" s="31">
        <f t="shared" si="101"/>
        <v>-0.63584457940693639</v>
      </c>
      <c r="J322" s="9">
        <v>-2.2900763358778664E-2</v>
      </c>
      <c r="K322" s="8">
        <f t="shared" si="102"/>
        <v>515</v>
      </c>
      <c r="L322" s="31">
        <f t="shared" si="103"/>
        <v>0.9928948871470884</v>
      </c>
      <c r="M322" s="9">
        <v>1.5159435441714584E-2</v>
      </c>
      <c r="N322" s="8">
        <f t="shared" si="104"/>
        <v>446</v>
      </c>
      <c r="O322" s="31">
        <f t="shared" si="105"/>
        <v>0.71623467294121523</v>
      </c>
      <c r="P322" s="9">
        <v>1.3157894736842105E-2</v>
      </c>
      <c r="Q322" s="8">
        <f t="shared" si="106"/>
        <v>409</v>
      </c>
      <c r="R322" s="31">
        <f t="shared" si="107"/>
        <v>0.51183082356515197</v>
      </c>
      <c r="S322" s="10">
        <v>0</v>
      </c>
      <c r="T322" s="8">
        <f t="shared" si="108"/>
        <v>482</v>
      </c>
      <c r="U322" s="31">
        <f t="shared" si="109"/>
        <v>0.78758061335207263</v>
      </c>
      <c r="V322" s="16">
        <v>2.5633010315723664E-2</v>
      </c>
      <c r="W322" s="97">
        <f t="shared" si="118"/>
        <v>440</v>
      </c>
      <c r="X322" s="31">
        <f t="shared" si="110"/>
        <v>0.68800270156351728</v>
      </c>
      <c r="Y322" s="11">
        <v>144792</v>
      </c>
      <c r="Z322" s="8">
        <f t="shared" si="111"/>
        <v>522</v>
      </c>
      <c r="AA322" s="31">
        <f t="shared" si="112"/>
        <v>0.94347386846909642</v>
      </c>
      <c r="AB322" s="9">
        <v>2.5263157894736842E-2</v>
      </c>
      <c r="AC322" s="97">
        <f t="shared" si="119"/>
        <v>535</v>
      </c>
      <c r="AD322" s="31">
        <f t="shared" si="113"/>
        <v>1.0390733501912335</v>
      </c>
      <c r="AE322" s="9">
        <v>0.98852333588370311</v>
      </c>
      <c r="AF322" s="8">
        <f t="shared" si="114"/>
        <v>528</v>
      </c>
      <c r="AG322" s="31">
        <f t="shared" si="115"/>
        <v>1.202758274431269</v>
      </c>
      <c r="AH322" s="12">
        <v>1.1260000000000001</v>
      </c>
      <c r="AI322" s="97">
        <f t="shared" si="120"/>
        <v>530</v>
      </c>
      <c r="AJ322" s="31">
        <f t="shared" si="116"/>
        <v>0.33916133807188109</v>
      </c>
      <c r="AK322" s="11">
        <v>632584.578125</v>
      </c>
      <c r="AL322" s="36"/>
    </row>
    <row r="323" spans="1:38" x14ac:dyDescent="0.3">
      <c r="A323" t="s">
        <v>676</v>
      </c>
      <c r="B323" s="3" t="s">
        <v>677</v>
      </c>
      <c r="C323" s="4" t="s">
        <v>224</v>
      </c>
      <c r="D323" s="5" t="s">
        <v>37</v>
      </c>
      <c r="E323" s="34">
        <f t="shared" si="117"/>
        <v>-1.2438504124230241</v>
      </c>
      <c r="F323" s="6">
        <f t="shared" si="98"/>
        <v>33.969323156283245</v>
      </c>
      <c r="G323" s="7">
        <f t="shared" si="99"/>
        <v>176</v>
      </c>
      <c r="H323" s="97">
        <f t="shared" si="100"/>
        <v>325</v>
      </c>
      <c r="I323" s="31">
        <f t="shared" si="101"/>
        <v>9.2712136158413103E-2</v>
      </c>
      <c r="J323" s="9">
        <v>3.2505198642880595E-2</v>
      </c>
      <c r="K323" s="8">
        <f t="shared" si="102"/>
        <v>297</v>
      </c>
      <c r="L323" s="31">
        <f t="shared" si="103"/>
        <v>0.28737515909771572</v>
      </c>
      <c r="M323" s="9">
        <v>4.0343165059557574E-2</v>
      </c>
      <c r="N323" s="8">
        <f t="shared" si="104"/>
        <v>142</v>
      </c>
      <c r="O323" s="31">
        <f t="shared" si="105"/>
        <v>-0.27655755736586851</v>
      </c>
      <c r="P323" s="9">
        <v>7.4587067624620404E-2</v>
      </c>
      <c r="Q323" s="8">
        <f t="shared" si="106"/>
        <v>121</v>
      </c>
      <c r="R323" s="31">
        <f t="shared" si="107"/>
        <v>-0.14874964370525726</v>
      </c>
      <c r="S323" s="10">
        <v>1.2984948060207759</v>
      </c>
      <c r="T323" s="8">
        <f t="shared" si="108"/>
        <v>227</v>
      </c>
      <c r="U323" s="31">
        <f t="shared" si="109"/>
        <v>8.8024921274526699E-2</v>
      </c>
      <c r="V323" s="16">
        <v>6.8122907441408365E-2</v>
      </c>
      <c r="W323" s="97">
        <v>87</v>
      </c>
      <c r="X323" s="31">
        <f t="shared" si="110"/>
        <v>-0.36146676464283672</v>
      </c>
      <c r="Y323" s="11">
        <v>98945</v>
      </c>
      <c r="Z323" s="8">
        <f t="shared" si="111"/>
        <v>148</v>
      </c>
      <c r="AA323" s="31">
        <f t="shared" si="112"/>
        <v>-0.29686959012860098</v>
      </c>
      <c r="AB323" s="9">
        <v>4.0054413542926243E-2</v>
      </c>
      <c r="AC323" s="97">
        <v>87</v>
      </c>
      <c r="AD323" s="31">
        <f t="shared" si="113"/>
        <v>-0.12152792224619756</v>
      </c>
      <c r="AE323" s="9">
        <v>0.92257687816270928</v>
      </c>
      <c r="AF323" s="8">
        <f t="shared" si="114"/>
        <v>88</v>
      </c>
      <c r="AG323" s="31">
        <f t="shared" si="115"/>
        <v>-0.62161094629576263</v>
      </c>
      <c r="AH323" s="12">
        <v>3.2173333333333329</v>
      </c>
      <c r="AI323" s="97">
        <v>87</v>
      </c>
      <c r="AJ323" s="31">
        <f t="shared" si="116"/>
        <v>-0.26529177139552551</v>
      </c>
      <c r="AK323" s="11">
        <v>93763.981741573036</v>
      </c>
      <c r="AL323" s="36">
        <v>1</v>
      </c>
    </row>
    <row r="324" spans="1:38" x14ac:dyDescent="0.3">
      <c r="A324" t="s">
        <v>678</v>
      </c>
      <c r="B324" s="3" t="s">
        <v>677</v>
      </c>
      <c r="C324" s="4" t="s">
        <v>199</v>
      </c>
      <c r="D324" s="5" t="s">
        <v>33</v>
      </c>
      <c r="E324" s="34">
        <f t="shared" si="117"/>
        <v>2.5126097805637677</v>
      </c>
      <c r="F324" s="6">
        <f t="shared" si="98"/>
        <v>24.637363084230088</v>
      </c>
      <c r="G324" s="7">
        <f t="shared" si="99"/>
        <v>377</v>
      </c>
      <c r="H324" s="97">
        <f t="shared" si="100"/>
        <v>549</v>
      </c>
      <c r="I324" s="31">
        <f t="shared" si="101"/>
        <v>2.097077207027978</v>
      </c>
      <c r="J324" s="9">
        <v>0.18493502679685769</v>
      </c>
      <c r="K324" s="8">
        <f t="shared" si="102"/>
        <v>333</v>
      </c>
      <c r="L324" s="31">
        <f t="shared" si="103"/>
        <v>0.40473851948638123</v>
      </c>
      <c r="M324" s="9">
        <v>3.6153846153846154E-2</v>
      </c>
      <c r="N324" s="8">
        <f t="shared" si="104"/>
        <v>378</v>
      </c>
      <c r="O324" s="31">
        <f t="shared" si="105"/>
        <v>0.55400308983440505</v>
      </c>
      <c r="P324" s="9">
        <v>2.3195999047392238E-2</v>
      </c>
      <c r="Q324" s="8">
        <f t="shared" si="106"/>
        <v>373</v>
      </c>
      <c r="R324" s="31">
        <f t="shared" si="107"/>
        <v>0.4382848729163169</v>
      </c>
      <c r="S324" s="10">
        <v>0.14456836018174307</v>
      </c>
      <c r="T324" s="8">
        <f t="shared" si="108"/>
        <v>391</v>
      </c>
      <c r="U324" s="31">
        <f t="shared" si="109"/>
        <v>0.58079374183533061</v>
      </c>
      <c r="V324" s="16">
        <v>3.8192915119864092E-2</v>
      </c>
      <c r="W324" s="97">
        <v>421</v>
      </c>
      <c r="X324" s="31">
        <f t="shared" si="110"/>
        <v>-0.16469839306978243</v>
      </c>
      <c r="Y324" s="11">
        <v>107541</v>
      </c>
      <c r="Z324" s="8">
        <f t="shared" si="111"/>
        <v>191</v>
      </c>
      <c r="AA324" s="31">
        <f t="shared" si="112"/>
        <v>-9.5162240963172759E-2</v>
      </c>
      <c r="AB324" s="9">
        <v>3.7649027400125497E-2</v>
      </c>
      <c r="AC324" s="97">
        <v>421</v>
      </c>
      <c r="AD324" s="31">
        <f t="shared" si="113"/>
        <v>0.46839832048290364</v>
      </c>
      <c r="AE324" s="9">
        <v>0.9560970430535648</v>
      </c>
      <c r="AF324" s="8">
        <f t="shared" si="114"/>
        <v>446</v>
      </c>
      <c r="AG324" s="31">
        <f t="shared" si="115"/>
        <v>0.51971025092349121</v>
      </c>
      <c r="AH324" s="12">
        <v>1.909</v>
      </c>
      <c r="AI324" s="97">
        <v>421</v>
      </c>
      <c r="AJ324" s="31">
        <f t="shared" si="116"/>
        <v>-9.7564419326782809E-2</v>
      </c>
      <c r="AK324" s="11">
        <v>243279.22197439073</v>
      </c>
      <c r="AL324" s="36"/>
    </row>
    <row r="325" spans="1:38" x14ac:dyDescent="0.3">
      <c r="A325" t="s">
        <v>679</v>
      </c>
      <c r="B325" s="3" t="s">
        <v>680</v>
      </c>
      <c r="C325" s="4" t="s">
        <v>61</v>
      </c>
      <c r="D325" s="5" t="s">
        <v>44</v>
      </c>
      <c r="E325" s="34">
        <f t="shared" si="117"/>
        <v>-0.21286553104141304</v>
      </c>
      <c r="F325" s="6">
        <f t="shared" si="98"/>
        <v>31.408106145144409</v>
      </c>
      <c r="G325" s="7">
        <f t="shared" si="99"/>
        <v>217</v>
      </c>
      <c r="H325" s="97">
        <f t="shared" si="100"/>
        <v>194</v>
      </c>
      <c r="I325" s="31">
        <f t="shared" si="101"/>
        <v>-0.33471263739478557</v>
      </c>
      <c r="J325" s="9">
        <v>0</v>
      </c>
      <c r="K325" s="8">
        <f t="shared" si="102"/>
        <v>8</v>
      </c>
      <c r="L325" s="31">
        <f t="shared" si="103"/>
        <v>-3.4640350762142744</v>
      </c>
      <c r="M325" s="9">
        <v>0.17425083240843509</v>
      </c>
      <c r="N325" s="8">
        <f t="shared" si="104"/>
        <v>485</v>
      </c>
      <c r="O325" s="31">
        <f t="shared" si="105"/>
        <v>0.79855169708678997</v>
      </c>
      <c r="P325" s="9">
        <v>8.0645161290322578E-3</v>
      </c>
      <c r="Q325" s="8">
        <f t="shared" si="106"/>
        <v>409</v>
      </c>
      <c r="R325" s="31">
        <f t="shared" si="107"/>
        <v>0.51183082356515197</v>
      </c>
      <c r="S325" s="10">
        <v>0</v>
      </c>
      <c r="T325" s="8">
        <f t="shared" si="108"/>
        <v>176</v>
      </c>
      <c r="U325" s="31">
        <f t="shared" si="109"/>
        <v>-0.1236757965232468</v>
      </c>
      <c r="V325" s="16">
        <v>8.0981271432339755E-2</v>
      </c>
      <c r="W325" s="97">
        <f t="shared" ref="W325:W388" si="121">RANK(Y325,Y$7:Y$570,1)</f>
        <v>264</v>
      </c>
      <c r="X325" s="31">
        <f t="shared" si="110"/>
        <v>-0.27489417491630214</v>
      </c>
      <c r="Y325" s="11">
        <v>102727</v>
      </c>
      <c r="Z325" s="8">
        <f t="shared" si="111"/>
        <v>75</v>
      </c>
      <c r="AA325" s="31">
        <f t="shared" si="112"/>
        <v>-0.97269539105653313</v>
      </c>
      <c r="AB325" s="9">
        <v>4.8113723346090757E-2</v>
      </c>
      <c r="AC325" s="97">
        <f t="shared" ref="AC325:AC388" si="122">RANK(AE325,AE$7:AE$570,1)</f>
        <v>496</v>
      </c>
      <c r="AD325" s="31">
        <f t="shared" si="113"/>
        <v>0.86500271913725113</v>
      </c>
      <c r="AE325" s="9">
        <v>0.9786324786324786</v>
      </c>
      <c r="AF325" s="8">
        <f t="shared" si="114"/>
        <v>251</v>
      </c>
      <c r="AG325" s="31">
        <f t="shared" si="115"/>
        <v>-2.6960793859234049E-2</v>
      </c>
      <c r="AH325" s="12">
        <v>2.5356666666666663</v>
      </c>
      <c r="AI325" s="97">
        <f t="shared" ref="AI325:AI388" si="123">RANK(AK325,AK$7:AK$570,1)</f>
        <v>162</v>
      </c>
      <c r="AJ325" s="31">
        <f t="shared" si="116"/>
        <v>-0.24223312586980164</v>
      </c>
      <c r="AK325" s="11">
        <v>114318.88159958181</v>
      </c>
      <c r="AL325" s="36"/>
    </row>
    <row r="326" spans="1:38" x14ac:dyDescent="0.3">
      <c r="A326" t="s">
        <v>681</v>
      </c>
      <c r="B326" s="3" t="s">
        <v>682</v>
      </c>
      <c r="C326" s="4" t="s">
        <v>104</v>
      </c>
      <c r="D326" s="5" t="s">
        <v>44</v>
      </c>
      <c r="E326" s="34">
        <f t="shared" si="117"/>
        <v>3.5670909431454825</v>
      </c>
      <c r="F326" s="6">
        <f t="shared" si="98"/>
        <v>22.017775600162913</v>
      </c>
      <c r="G326" s="7">
        <f t="shared" si="99"/>
        <v>417</v>
      </c>
      <c r="H326" s="97">
        <f t="shared" si="100"/>
        <v>419</v>
      </c>
      <c r="I326" s="31">
        <f t="shared" si="101"/>
        <v>0.38851461938850756</v>
      </c>
      <c r="J326" s="9">
        <v>5.5000662339382611E-2</v>
      </c>
      <c r="K326" s="8">
        <f t="shared" si="102"/>
        <v>138</v>
      </c>
      <c r="L326" s="31">
        <f t="shared" si="103"/>
        <v>-0.4281434375892697</v>
      </c>
      <c r="M326" s="9">
        <v>6.5883807169344874E-2</v>
      </c>
      <c r="N326" s="8">
        <f t="shared" si="104"/>
        <v>303</v>
      </c>
      <c r="O326" s="31">
        <f t="shared" si="105"/>
        <v>0.34343122835715767</v>
      </c>
      <c r="P326" s="9">
        <v>3.6225165562913907E-2</v>
      </c>
      <c r="Q326" s="8">
        <f t="shared" si="106"/>
        <v>337</v>
      </c>
      <c r="R326" s="31">
        <f t="shared" si="107"/>
        <v>0.39685253008127824</v>
      </c>
      <c r="S326" s="10">
        <v>0.22601140101956255</v>
      </c>
      <c r="T326" s="8">
        <f t="shared" si="108"/>
        <v>293</v>
      </c>
      <c r="U326" s="31">
        <f t="shared" si="109"/>
        <v>0.29901671156922777</v>
      </c>
      <c r="V326" s="16">
        <v>5.5307602576456866E-2</v>
      </c>
      <c r="W326" s="97">
        <f t="shared" si="121"/>
        <v>475</v>
      </c>
      <c r="X326" s="31">
        <f t="shared" si="110"/>
        <v>1.0078543134749047</v>
      </c>
      <c r="Y326" s="11">
        <v>158765</v>
      </c>
      <c r="Z326" s="8">
        <f t="shared" si="111"/>
        <v>467</v>
      </c>
      <c r="AA326" s="31">
        <f t="shared" si="112"/>
        <v>0.74500509994104147</v>
      </c>
      <c r="AB326" s="9">
        <v>2.7629923545920837E-2</v>
      </c>
      <c r="AC326" s="97">
        <f t="shared" si="122"/>
        <v>483</v>
      </c>
      <c r="AD326" s="31">
        <f t="shared" si="113"/>
        <v>0.83253102123793499</v>
      </c>
      <c r="AE326" s="9">
        <v>0.97678740616573134</v>
      </c>
      <c r="AF326" s="8">
        <f t="shared" si="114"/>
        <v>224</v>
      </c>
      <c r="AG326" s="31">
        <f t="shared" si="115"/>
        <v>-9.7330151751478508E-2</v>
      </c>
      <c r="AH326" s="12">
        <v>2.616333333333333</v>
      </c>
      <c r="AI326" s="97">
        <f t="shared" si="123"/>
        <v>430</v>
      </c>
      <c r="AJ326" s="31">
        <f t="shared" si="116"/>
        <v>-9.3440876112009602E-2</v>
      </c>
      <c r="AK326" s="11">
        <v>246955.0240827704</v>
      </c>
      <c r="AL326" s="36">
        <v>1</v>
      </c>
    </row>
    <row r="327" spans="1:38" x14ac:dyDescent="0.3">
      <c r="A327" t="s">
        <v>683</v>
      </c>
      <c r="B327" s="3" t="s">
        <v>684</v>
      </c>
      <c r="C327" s="4" t="s">
        <v>101</v>
      </c>
      <c r="D327" s="5" t="s">
        <v>33</v>
      </c>
      <c r="E327" s="34">
        <f t="shared" si="117"/>
        <v>6.3973258360857033</v>
      </c>
      <c r="F327" s="6">
        <f t="shared" ref="F327:F390" si="124">((E327*$I$579)+$J$579)</f>
        <v>14.986784278929273</v>
      </c>
      <c r="G327" s="7">
        <f t="shared" ref="G327:G390" si="125">RANK(E327,$E$7:$E$570,1)</f>
        <v>547</v>
      </c>
      <c r="H327" s="97">
        <f t="shared" ref="H327:H390" si="126">RANK(J327,J$7:J$570,1)</f>
        <v>405</v>
      </c>
      <c r="I327" s="31">
        <f t="shared" ref="I327:I390" si="127">(J327-J$572)/J$573</f>
        <v>0.34256654436144113</v>
      </c>
      <c r="J327" s="9">
        <v>5.1506360187458133E-2</v>
      </c>
      <c r="K327" s="8">
        <f t="shared" ref="K327:K390" si="128">RANK(M327,M$7:M$570,0)</f>
        <v>419</v>
      </c>
      <c r="L327" s="31">
        <f t="shared" ref="L327:L390" si="129">-(M327-M$572)/M$573</f>
        <v>0.63771249809797625</v>
      </c>
      <c r="M327" s="9">
        <v>2.7837772978161746E-2</v>
      </c>
      <c r="N327" s="8">
        <f t="shared" ref="N327:N390" si="130">RANK(P327,P$7:P$570,0)</f>
        <v>521</v>
      </c>
      <c r="O327" s="31">
        <f t="shared" ref="O327:O390" si="131">-(P327-P$572)/P$573</f>
        <v>0.88300741952693929</v>
      </c>
      <c r="P327" s="9">
        <v>2.8388052332757345E-3</v>
      </c>
      <c r="Q327" s="8">
        <f t="shared" ref="Q327:Q390" si="132">RANK(S327,S$7:S$570,0)</f>
        <v>249</v>
      </c>
      <c r="R327" s="31">
        <f t="shared" ref="R327:R390" si="133">-(S327-S$572)/S$573</f>
        <v>0.29589303027920155</v>
      </c>
      <c r="S327" s="10">
        <v>0.42446623371110825</v>
      </c>
      <c r="T327" s="8">
        <f t="shared" ref="T327:T390" si="134">RANK(V327,V$7:V$570,0)</f>
        <v>439</v>
      </c>
      <c r="U327" s="31">
        <f t="shared" ref="U327:U390" si="135">-(V327-V$572)/V$573</f>
        <v>0.66171527546319719</v>
      </c>
      <c r="V327" s="16">
        <v>3.3277870216306155E-2</v>
      </c>
      <c r="W327" s="97">
        <f t="shared" si="121"/>
        <v>549</v>
      </c>
      <c r="X327" s="31">
        <f t="shared" ref="X327:X390" si="136">(Y327-Y$572)/Y$573</f>
        <v>2.5053632558096197</v>
      </c>
      <c r="Y327" s="11">
        <v>224185</v>
      </c>
      <c r="Z327" s="8">
        <f t="shared" ref="Z327:Z390" si="137">RANK(AB327,AB$7:AB$570,0)</f>
        <v>492</v>
      </c>
      <c r="AA327" s="31">
        <f t="shared" ref="AA327:AA390" si="138">-(AB327-AB$572)/AB$573</f>
        <v>0.82142601093092538</v>
      </c>
      <c r="AB327" s="9">
        <v>2.6718594330223711E-2</v>
      </c>
      <c r="AC327" s="97">
        <f t="shared" si="122"/>
        <v>531</v>
      </c>
      <c r="AD327" s="31">
        <f t="shared" ref="AD327:AD390" si="139">(AE327-AE$572)/AE$573</f>
        <v>0.99962288904345076</v>
      </c>
      <c r="AE327" s="9">
        <v>0.98628172351437304</v>
      </c>
      <c r="AF327" s="8">
        <f t="shared" ref="AF327:AF390" si="140">RANK(AH327,AH$7:AH$570,0)</f>
        <v>284</v>
      </c>
      <c r="AG327" s="31">
        <f t="shared" ref="AG327:AG390" si="141">-(AH327-AH$572)/AH$573</f>
        <v>4.9514995916221424E-2</v>
      </c>
      <c r="AH327" s="12">
        <v>2.448</v>
      </c>
      <c r="AI327" s="97">
        <f t="shared" si="123"/>
        <v>413</v>
      </c>
      <c r="AJ327" s="31">
        <f t="shared" ref="AJ327:AJ390" si="142">(AK327-AK$572)/AK$573</f>
        <v>-0.10860221824615797</v>
      </c>
      <c r="AK327" s="11">
        <v>233439.92542128274</v>
      </c>
      <c r="AL327" s="36"/>
    </row>
    <row r="328" spans="1:38" x14ac:dyDescent="0.3">
      <c r="A328" t="s">
        <v>685</v>
      </c>
      <c r="B328" s="3" t="s">
        <v>686</v>
      </c>
      <c r="C328" s="4" t="s">
        <v>47</v>
      </c>
      <c r="D328" s="5" t="s">
        <v>44</v>
      </c>
      <c r="E328" s="34">
        <f t="shared" si="117"/>
        <v>4.7959466259645422</v>
      </c>
      <c r="F328" s="6">
        <f t="shared" si="124"/>
        <v>18.964999428651012</v>
      </c>
      <c r="G328" s="7">
        <f t="shared" si="125"/>
        <v>498</v>
      </c>
      <c r="H328" s="97">
        <f t="shared" si="126"/>
        <v>384</v>
      </c>
      <c r="I328" s="31">
        <f t="shared" si="127"/>
        <v>0.27077797175388535</v>
      </c>
      <c r="J328" s="9">
        <v>4.6046915725456161E-2</v>
      </c>
      <c r="K328" s="8">
        <f t="shared" si="128"/>
        <v>500</v>
      </c>
      <c r="L328" s="31">
        <f t="shared" si="129"/>
        <v>0.9062659274183209</v>
      </c>
      <c r="M328" s="9">
        <v>1.8251681075888569E-2</v>
      </c>
      <c r="N328" s="8">
        <f t="shared" si="130"/>
        <v>483</v>
      </c>
      <c r="O328" s="31">
        <f t="shared" si="131"/>
        <v>0.79710636120947853</v>
      </c>
      <c r="P328" s="9">
        <v>8.1539465101108932E-3</v>
      </c>
      <c r="Q328" s="8">
        <f t="shared" si="132"/>
        <v>409</v>
      </c>
      <c r="R328" s="31">
        <f t="shared" si="133"/>
        <v>0.51183082356515197</v>
      </c>
      <c r="S328" s="10">
        <v>0</v>
      </c>
      <c r="T328" s="8">
        <f t="shared" si="134"/>
        <v>430</v>
      </c>
      <c r="U328" s="31">
        <f t="shared" si="135"/>
        <v>0.64208038122641342</v>
      </c>
      <c r="V328" s="16">
        <v>3.447046237965054E-2</v>
      </c>
      <c r="W328" s="97">
        <f t="shared" si="121"/>
        <v>507</v>
      </c>
      <c r="X328" s="31">
        <f t="shared" si="136"/>
        <v>1.3835820997708694</v>
      </c>
      <c r="Y328" s="11">
        <v>175179</v>
      </c>
      <c r="Z328" s="8">
        <f t="shared" si="137"/>
        <v>482</v>
      </c>
      <c r="AA328" s="31">
        <f t="shared" si="138"/>
        <v>0.79022294323184938</v>
      </c>
      <c r="AB328" s="9">
        <v>2.7090694935217905E-2</v>
      </c>
      <c r="AC328" s="97">
        <f t="shared" si="122"/>
        <v>296</v>
      </c>
      <c r="AD328" s="31">
        <f t="shared" si="139"/>
        <v>0.29345141323683333</v>
      </c>
      <c r="AE328" s="9">
        <v>0.94615639496355197</v>
      </c>
      <c r="AF328" s="8">
        <f t="shared" si="140"/>
        <v>403</v>
      </c>
      <c r="AG328" s="31">
        <f t="shared" si="141"/>
        <v>0.36675867137257967</v>
      </c>
      <c r="AH328" s="12">
        <v>2.0843333333333334</v>
      </c>
      <c r="AI328" s="97">
        <f t="shared" si="123"/>
        <v>469</v>
      </c>
      <c r="AJ328" s="31">
        <f t="shared" si="142"/>
        <v>-3.3112155649002516E-2</v>
      </c>
      <c r="AK328" s="11">
        <v>300733.15282392025</v>
      </c>
      <c r="AL328" s="36"/>
    </row>
    <row r="329" spans="1:38" x14ac:dyDescent="0.3">
      <c r="A329" t="s">
        <v>687</v>
      </c>
      <c r="B329" s="3" t="s">
        <v>688</v>
      </c>
      <c r="C329" s="4" t="s">
        <v>143</v>
      </c>
      <c r="D329" s="5" t="s">
        <v>44</v>
      </c>
      <c r="E329" s="34">
        <f t="shared" ref="E329:E392" si="143">((I329+L329+AG329+AJ329)*0.25)+(O329+R329+U329+X329+AA329+AD329)</f>
        <v>4.7788757613841604</v>
      </c>
      <c r="F329" s="6">
        <f t="shared" si="124"/>
        <v>19.007407605092482</v>
      </c>
      <c r="G329" s="7">
        <f t="shared" si="125"/>
        <v>496</v>
      </c>
      <c r="H329" s="97">
        <f t="shared" si="126"/>
        <v>354</v>
      </c>
      <c r="I329" s="31">
        <f t="shared" si="127"/>
        <v>0.17855160844534451</v>
      </c>
      <c r="J329" s="9">
        <v>3.9033199055424461E-2</v>
      </c>
      <c r="K329" s="8">
        <f t="shared" si="128"/>
        <v>503</v>
      </c>
      <c r="L329" s="31">
        <f t="shared" si="129"/>
        <v>0.92096336071611806</v>
      </c>
      <c r="M329" s="9">
        <v>1.7727051966974258E-2</v>
      </c>
      <c r="N329" s="8">
        <f t="shared" si="130"/>
        <v>436</v>
      </c>
      <c r="O329" s="31">
        <f t="shared" si="131"/>
        <v>0.69608644068703174</v>
      </c>
      <c r="P329" s="9">
        <v>1.4404569725568112E-2</v>
      </c>
      <c r="Q329" s="8">
        <f t="shared" si="132"/>
        <v>390</v>
      </c>
      <c r="R329" s="31">
        <f t="shared" si="133"/>
        <v>0.46648966071289077</v>
      </c>
      <c r="S329" s="10">
        <v>8.9126559714795009E-2</v>
      </c>
      <c r="T329" s="8">
        <f t="shared" si="134"/>
        <v>465</v>
      </c>
      <c r="U329" s="31">
        <f t="shared" si="135"/>
        <v>0.75286537743998339</v>
      </c>
      <c r="V329" s="16">
        <v>2.7741558383166224E-2</v>
      </c>
      <c r="W329" s="97">
        <f t="shared" si="121"/>
        <v>480</v>
      </c>
      <c r="X329" s="31">
        <f t="shared" si="136"/>
        <v>1.061487200235685</v>
      </c>
      <c r="Y329" s="11">
        <v>161108</v>
      </c>
      <c r="Z329" s="8">
        <f t="shared" si="137"/>
        <v>431</v>
      </c>
      <c r="AA329" s="31">
        <f t="shared" si="138"/>
        <v>0.63077479776012224</v>
      </c>
      <c r="AB329" s="9">
        <v>2.8992134625937444E-2</v>
      </c>
      <c r="AC329" s="97">
        <f t="shared" si="122"/>
        <v>487</v>
      </c>
      <c r="AD329" s="31">
        <f t="shared" si="139"/>
        <v>0.84548071233962796</v>
      </c>
      <c r="AE329" s="9">
        <v>0.97752321981424151</v>
      </c>
      <c r="AF329" s="8">
        <f t="shared" si="140"/>
        <v>387</v>
      </c>
      <c r="AG329" s="31">
        <f t="shared" si="141"/>
        <v>0.30569435254046684</v>
      </c>
      <c r="AH329" s="12">
        <v>2.1543333333333332</v>
      </c>
      <c r="AI329" s="97">
        <f t="shared" si="123"/>
        <v>420</v>
      </c>
      <c r="AJ329" s="31">
        <f t="shared" si="142"/>
        <v>-0.10244303286664899</v>
      </c>
      <c r="AK329" s="11">
        <v>238930.33631907307</v>
      </c>
      <c r="AL329" s="36"/>
    </row>
    <row r="330" spans="1:38" x14ac:dyDescent="0.3">
      <c r="A330" t="s">
        <v>689</v>
      </c>
      <c r="B330" s="3" t="s">
        <v>690</v>
      </c>
      <c r="C330" s="4" t="s">
        <v>47</v>
      </c>
      <c r="D330" s="5" t="s">
        <v>44</v>
      </c>
      <c r="E330" s="34">
        <f t="shared" si="143"/>
        <v>0.57261066620676271</v>
      </c>
      <c r="F330" s="6">
        <f t="shared" si="124"/>
        <v>29.456792372685673</v>
      </c>
      <c r="G330" s="7">
        <f t="shared" si="125"/>
        <v>256</v>
      </c>
      <c r="H330" s="97">
        <f t="shared" si="126"/>
        <v>539</v>
      </c>
      <c r="I330" s="31">
        <f t="shared" si="127"/>
        <v>1.5777549465864034</v>
      </c>
      <c r="J330" s="9">
        <v>0.14544112218530825</v>
      </c>
      <c r="K330" s="8">
        <f t="shared" si="128"/>
        <v>192</v>
      </c>
      <c r="L330" s="31">
        <f t="shared" si="129"/>
        <v>-0.14189267809008393</v>
      </c>
      <c r="M330" s="9">
        <v>5.5666003976143144E-2</v>
      </c>
      <c r="N330" s="8">
        <f t="shared" si="130"/>
        <v>298</v>
      </c>
      <c r="O330" s="31">
        <f t="shared" si="131"/>
        <v>0.33346051066429305</v>
      </c>
      <c r="P330" s="9">
        <v>3.6842105263157891E-2</v>
      </c>
      <c r="Q330" s="8">
        <f t="shared" si="132"/>
        <v>300</v>
      </c>
      <c r="R330" s="31">
        <f t="shared" si="133"/>
        <v>0.34788372488568997</v>
      </c>
      <c r="S330" s="10">
        <v>0.32226877215597804</v>
      </c>
      <c r="T330" s="8">
        <f t="shared" si="134"/>
        <v>478</v>
      </c>
      <c r="U330" s="31">
        <f t="shared" si="135"/>
        <v>0.7776853108566617</v>
      </c>
      <c r="V330" s="16">
        <v>2.6234035208836728E-2</v>
      </c>
      <c r="W330" s="97">
        <f t="shared" si="121"/>
        <v>180</v>
      </c>
      <c r="X330" s="31">
        <f t="shared" si="136"/>
        <v>-0.56020373555922309</v>
      </c>
      <c r="Y330" s="11">
        <v>90263</v>
      </c>
      <c r="Z330" s="8">
        <f t="shared" si="137"/>
        <v>114</v>
      </c>
      <c r="AA330" s="31">
        <f t="shared" si="138"/>
        <v>-0.57163919518989637</v>
      </c>
      <c r="AB330" s="9">
        <v>4.3331076506431955E-2</v>
      </c>
      <c r="AC330" s="97">
        <f t="shared" si="122"/>
        <v>156</v>
      </c>
      <c r="AD330" s="31">
        <f t="shared" si="139"/>
        <v>-0.23483841805011169</v>
      </c>
      <c r="AE330" s="9">
        <v>0.91613846903949292</v>
      </c>
      <c r="AF330" s="8">
        <f t="shared" si="140"/>
        <v>432</v>
      </c>
      <c r="AG330" s="31">
        <f t="shared" si="141"/>
        <v>0.46911410103402629</v>
      </c>
      <c r="AH330" s="12">
        <v>1.9669999999999999</v>
      </c>
      <c r="AI330" s="97">
        <f t="shared" si="123"/>
        <v>498</v>
      </c>
      <c r="AJ330" s="31">
        <f t="shared" si="142"/>
        <v>1.6073504867050937E-2</v>
      </c>
      <c r="AK330" s="11">
        <v>344578.15339993557</v>
      </c>
      <c r="AL330" s="36"/>
    </row>
    <row r="331" spans="1:38" x14ac:dyDescent="0.3">
      <c r="A331" t="s">
        <v>691</v>
      </c>
      <c r="B331" s="3" t="s">
        <v>692</v>
      </c>
      <c r="C331" s="4" t="s">
        <v>89</v>
      </c>
      <c r="D331" s="5" t="s">
        <v>37</v>
      </c>
      <c r="E331" s="34">
        <f t="shared" si="143"/>
        <v>4.0788261072221053</v>
      </c>
      <c r="F331" s="6">
        <f t="shared" si="124"/>
        <v>20.746501082854216</v>
      </c>
      <c r="G331" s="7">
        <f t="shared" si="125"/>
        <v>462</v>
      </c>
      <c r="H331" s="97">
        <f t="shared" si="126"/>
        <v>350</v>
      </c>
      <c r="I331" s="31">
        <f t="shared" si="127"/>
        <v>0.17347782191074265</v>
      </c>
      <c r="J331" s="9">
        <v>3.8647342995169032E-2</v>
      </c>
      <c r="K331" s="8">
        <f t="shared" si="128"/>
        <v>154</v>
      </c>
      <c r="L331" s="31">
        <f t="shared" si="129"/>
        <v>-0.33567787648089059</v>
      </c>
      <c r="M331" s="9">
        <v>6.2583222370173108E-2</v>
      </c>
      <c r="N331" s="8">
        <f t="shared" si="130"/>
        <v>327</v>
      </c>
      <c r="O331" s="31">
        <f t="shared" si="131"/>
        <v>0.42765489953955105</v>
      </c>
      <c r="P331" s="9">
        <v>3.1013812874641646E-2</v>
      </c>
      <c r="Q331" s="8">
        <f t="shared" si="132"/>
        <v>333</v>
      </c>
      <c r="R331" s="31">
        <f t="shared" si="133"/>
        <v>0.39352202189018209</v>
      </c>
      <c r="S331" s="10">
        <v>0.23255813953488372</v>
      </c>
      <c r="T331" s="8">
        <f t="shared" si="134"/>
        <v>282</v>
      </c>
      <c r="U331" s="31">
        <f t="shared" si="135"/>
        <v>0.27757278479120123</v>
      </c>
      <c r="V331" s="16">
        <v>5.6610072491415489E-2</v>
      </c>
      <c r="W331" s="97">
        <f t="shared" si="121"/>
        <v>490</v>
      </c>
      <c r="X331" s="31">
        <f t="shared" si="136"/>
        <v>1.1459080650985773</v>
      </c>
      <c r="Y331" s="11">
        <v>164796</v>
      </c>
      <c r="Z331" s="8">
        <f t="shared" si="137"/>
        <v>542</v>
      </c>
      <c r="AA331" s="31">
        <f t="shared" si="138"/>
        <v>1.0562488641922616</v>
      </c>
      <c r="AB331" s="9">
        <v>2.3918301531846278E-2</v>
      </c>
      <c r="AC331" s="97">
        <f t="shared" si="122"/>
        <v>450</v>
      </c>
      <c r="AD331" s="31">
        <f t="shared" si="139"/>
        <v>0.74841036385338544</v>
      </c>
      <c r="AE331" s="9">
        <v>0.97200759116171886</v>
      </c>
      <c r="AF331" s="8">
        <f t="shared" si="140"/>
        <v>405</v>
      </c>
      <c r="AG331" s="31">
        <f t="shared" si="141"/>
        <v>0.37170197337327432</v>
      </c>
      <c r="AH331" s="12">
        <v>2.0786666666666669</v>
      </c>
      <c r="AI331" s="97">
        <f t="shared" si="123"/>
        <v>433</v>
      </c>
      <c r="AJ331" s="31">
        <f t="shared" si="142"/>
        <v>-9.1465487375339258E-2</v>
      </c>
      <c r="AK331" s="11">
        <v>248715.92186046511</v>
      </c>
      <c r="AL331" s="36"/>
    </row>
    <row r="332" spans="1:38" x14ac:dyDescent="0.3">
      <c r="A332" t="s">
        <v>693</v>
      </c>
      <c r="B332" s="3" t="s">
        <v>694</v>
      </c>
      <c r="C332" s="4" t="s">
        <v>143</v>
      </c>
      <c r="D332" s="5" t="s">
        <v>44</v>
      </c>
      <c r="E332" s="34">
        <f t="shared" si="143"/>
        <v>3.1802237751218598</v>
      </c>
      <c r="F332" s="6">
        <f t="shared" si="124"/>
        <v>22.978847667936964</v>
      </c>
      <c r="G332" s="7">
        <f t="shared" si="125"/>
        <v>403</v>
      </c>
      <c r="H332" s="97">
        <f t="shared" si="126"/>
        <v>511</v>
      </c>
      <c r="I332" s="31">
        <f t="shared" si="127"/>
        <v>0.98376180402636371</v>
      </c>
      <c r="J332" s="9">
        <v>0.1002685765443152</v>
      </c>
      <c r="K332" s="8">
        <f t="shared" si="128"/>
        <v>231</v>
      </c>
      <c r="L332" s="31">
        <f t="shared" si="129"/>
        <v>1.411997702577209E-2</v>
      </c>
      <c r="M332" s="9">
        <v>5.0097087378640777E-2</v>
      </c>
      <c r="N332" s="8">
        <f t="shared" si="130"/>
        <v>408</v>
      </c>
      <c r="O332" s="31">
        <f t="shared" si="131"/>
        <v>0.63155627872441633</v>
      </c>
      <c r="P332" s="9">
        <v>1.8397383483237939E-2</v>
      </c>
      <c r="Q332" s="8">
        <f t="shared" si="132"/>
        <v>85</v>
      </c>
      <c r="R332" s="31">
        <f t="shared" si="133"/>
        <v>-0.48161655909204054</v>
      </c>
      <c r="S332" s="10">
        <v>1.9528071602929211</v>
      </c>
      <c r="T332" s="8">
        <f t="shared" si="134"/>
        <v>486</v>
      </c>
      <c r="U332" s="31">
        <f t="shared" si="135"/>
        <v>0.79422636764618704</v>
      </c>
      <c r="V332" s="16">
        <v>2.5229357798165139E-2</v>
      </c>
      <c r="W332" s="97">
        <f t="shared" si="121"/>
        <v>438</v>
      </c>
      <c r="X332" s="31">
        <f t="shared" si="136"/>
        <v>0.6822342476737534</v>
      </c>
      <c r="Y332" s="11">
        <v>144540</v>
      </c>
      <c r="Z332" s="8">
        <f t="shared" si="137"/>
        <v>399</v>
      </c>
      <c r="AA332" s="31">
        <f t="shared" si="138"/>
        <v>0.54188715308099422</v>
      </c>
      <c r="AB332" s="9">
        <v>3.0052131248083411E-2</v>
      </c>
      <c r="AC332" s="97">
        <f t="shared" si="122"/>
        <v>427</v>
      </c>
      <c r="AD332" s="31">
        <f t="shared" si="139"/>
        <v>0.69072125582676414</v>
      </c>
      <c r="AE332" s="9">
        <v>0.96872964169381104</v>
      </c>
      <c r="AF332" s="8">
        <f t="shared" si="140"/>
        <v>399</v>
      </c>
      <c r="AG332" s="31">
        <f t="shared" si="141"/>
        <v>0.35977989207748101</v>
      </c>
      <c r="AH332" s="12">
        <v>2.0923333333333334</v>
      </c>
      <c r="AI332" s="97">
        <f t="shared" si="123"/>
        <v>447</v>
      </c>
      <c r="AJ332" s="31">
        <f t="shared" si="142"/>
        <v>-7.2801548082476492E-2</v>
      </c>
      <c r="AK332" s="11">
        <v>265353.29991863301</v>
      </c>
      <c r="AL332" s="36"/>
    </row>
    <row r="333" spans="1:38" x14ac:dyDescent="0.3">
      <c r="A333" t="s">
        <v>695</v>
      </c>
      <c r="B333" s="3" t="s">
        <v>696</v>
      </c>
      <c r="C333" s="4" t="s">
        <v>143</v>
      </c>
      <c r="D333" s="5" t="s">
        <v>44</v>
      </c>
      <c r="E333" s="34">
        <f t="shared" si="143"/>
        <v>5.1461916105110612</v>
      </c>
      <c r="F333" s="6">
        <f t="shared" si="124"/>
        <v>18.094905765119812</v>
      </c>
      <c r="G333" s="7">
        <f t="shared" si="125"/>
        <v>513</v>
      </c>
      <c r="H333" s="97">
        <f t="shared" si="126"/>
        <v>340</v>
      </c>
      <c r="I333" s="31">
        <f t="shared" si="127"/>
        <v>0.13712598233772441</v>
      </c>
      <c r="J333" s="9">
        <v>3.5882824325527585E-2</v>
      </c>
      <c r="K333" s="8">
        <f t="shared" si="128"/>
        <v>513</v>
      </c>
      <c r="L333" s="31">
        <f t="shared" si="129"/>
        <v>0.97837795117335402</v>
      </c>
      <c r="M333" s="9">
        <v>1.5677621646730925E-2</v>
      </c>
      <c r="N333" s="8">
        <f t="shared" si="130"/>
        <v>399</v>
      </c>
      <c r="O333" s="31">
        <f t="shared" si="131"/>
        <v>0.61045119030998662</v>
      </c>
      <c r="P333" s="9">
        <v>1.9703264094955489E-2</v>
      </c>
      <c r="Q333" s="8">
        <f t="shared" si="132"/>
        <v>409</v>
      </c>
      <c r="R333" s="31">
        <f t="shared" si="133"/>
        <v>0.51183082356515197</v>
      </c>
      <c r="S333" s="10">
        <v>0</v>
      </c>
      <c r="T333" s="8">
        <f t="shared" si="134"/>
        <v>318</v>
      </c>
      <c r="U333" s="31">
        <f t="shared" si="135"/>
        <v>0.36815526534989984</v>
      </c>
      <c r="V333" s="16">
        <v>5.1108237078000267E-2</v>
      </c>
      <c r="W333" s="97">
        <f t="shared" si="121"/>
        <v>523</v>
      </c>
      <c r="X333" s="31">
        <f t="shared" si="136"/>
        <v>1.6492056669804696</v>
      </c>
      <c r="Y333" s="11">
        <v>186783</v>
      </c>
      <c r="Z333" s="8">
        <f t="shared" si="137"/>
        <v>491</v>
      </c>
      <c r="AA333" s="31">
        <f t="shared" si="138"/>
        <v>0.81679986527919979</v>
      </c>
      <c r="AB333" s="9">
        <v>2.677376171352075E-2</v>
      </c>
      <c r="AC333" s="97">
        <f t="shared" si="122"/>
        <v>456</v>
      </c>
      <c r="AD333" s="31">
        <f t="shared" si="139"/>
        <v>0.76792330993703328</v>
      </c>
      <c r="AE333" s="9">
        <v>0.97311633514165163</v>
      </c>
      <c r="AF333" s="8">
        <f t="shared" si="140"/>
        <v>477</v>
      </c>
      <c r="AG333" s="31">
        <f t="shared" si="141"/>
        <v>0.65056236270659029</v>
      </c>
      <c r="AH333" s="12">
        <v>1.7590000000000001</v>
      </c>
      <c r="AI333" s="97">
        <f t="shared" si="123"/>
        <v>442</v>
      </c>
      <c r="AJ333" s="31">
        <f t="shared" si="142"/>
        <v>-7.8764339860386098E-2</v>
      </c>
      <c r="AK333" s="11">
        <v>260037.95788206981</v>
      </c>
      <c r="AL333" s="36"/>
    </row>
    <row r="334" spans="1:38" x14ac:dyDescent="0.3">
      <c r="A334" t="s">
        <v>697</v>
      </c>
      <c r="B334" s="3" t="s">
        <v>698</v>
      </c>
      <c r="C334" s="4" t="s">
        <v>143</v>
      </c>
      <c r="D334" s="5" t="s">
        <v>44</v>
      </c>
      <c r="E334" s="34">
        <f t="shared" si="143"/>
        <v>0.68996891174205266</v>
      </c>
      <c r="F334" s="6">
        <f t="shared" si="124"/>
        <v>29.165245968571977</v>
      </c>
      <c r="G334" s="7">
        <f t="shared" si="125"/>
        <v>263</v>
      </c>
      <c r="H334" s="97">
        <f t="shared" si="126"/>
        <v>507</v>
      </c>
      <c r="I334" s="31">
        <f t="shared" si="127"/>
        <v>0.97006767147394324</v>
      </c>
      <c r="J334" s="9">
        <v>9.9227152353672299E-2</v>
      </c>
      <c r="K334" s="8">
        <f t="shared" si="128"/>
        <v>346</v>
      </c>
      <c r="L334" s="31">
        <f t="shared" si="129"/>
        <v>0.44833619186209622</v>
      </c>
      <c r="M334" s="9">
        <v>3.4597614698613943E-2</v>
      </c>
      <c r="N334" s="8">
        <f t="shared" si="130"/>
        <v>141</v>
      </c>
      <c r="O334" s="31">
        <f t="shared" si="131"/>
        <v>-0.27930322257731932</v>
      </c>
      <c r="P334" s="9">
        <v>7.4756956084478715E-2</v>
      </c>
      <c r="Q334" s="8">
        <f t="shared" si="132"/>
        <v>244</v>
      </c>
      <c r="R334" s="31">
        <f t="shared" si="133"/>
        <v>0.28671893877134025</v>
      </c>
      <c r="S334" s="10">
        <v>0.44249963125030733</v>
      </c>
      <c r="T334" s="8">
        <f t="shared" si="134"/>
        <v>94</v>
      </c>
      <c r="U334" s="31">
        <f t="shared" si="135"/>
        <v>-0.62566169655168824</v>
      </c>
      <c r="V334" s="16">
        <v>0.11147109446188114</v>
      </c>
      <c r="W334" s="97">
        <f t="shared" si="121"/>
        <v>340</v>
      </c>
      <c r="X334" s="31">
        <f t="shared" si="136"/>
        <v>-1.8541337172393951E-2</v>
      </c>
      <c r="Y334" s="11">
        <v>113926</v>
      </c>
      <c r="Z334" s="8">
        <f t="shared" si="137"/>
        <v>504</v>
      </c>
      <c r="AA334" s="31">
        <f t="shared" si="138"/>
        <v>0.86967195695334709</v>
      </c>
      <c r="AB334" s="9">
        <v>2.6143255204064908E-2</v>
      </c>
      <c r="AC334" s="97">
        <f t="shared" si="122"/>
        <v>239</v>
      </c>
      <c r="AD334" s="31">
        <f t="shared" si="139"/>
        <v>9.7009273348647951E-2</v>
      </c>
      <c r="AE334" s="9">
        <v>0.93499436750381026</v>
      </c>
      <c r="AF334" s="8">
        <f t="shared" si="140"/>
        <v>356</v>
      </c>
      <c r="AG334" s="31">
        <f t="shared" si="141"/>
        <v>0.23009091017689859</v>
      </c>
      <c r="AH334" s="12">
        <v>2.2409999999999997</v>
      </c>
      <c r="AI334" s="97">
        <f t="shared" si="123"/>
        <v>250</v>
      </c>
      <c r="AJ334" s="31">
        <f t="shared" si="142"/>
        <v>-0.20819477763246247</v>
      </c>
      <c r="AK334" s="11">
        <v>144661.28998475833</v>
      </c>
      <c r="AL334" s="36"/>
    </row>
    <row r="335" spans="1:38" x14ac:dyDescent="0.3">
      <c r="A335" t="s">
        <v>699</v>
      </c>
      <c r="B335" s="3" t="s">
        <v>700</v>
      </c>
      <c r="C335" s="4" t="s">
        <v>143</v>
      </c>
      <c r="D335" s="5" t="s">
        <v>44</v>
      </c>
      <c r="E335" s="34">
        <f t="shared" si="143"/>
        <v>1.2507845747752675</v>
      </c>
      <c r="F335" s="6">
        <f t="shared" si="124"/>
        <v>27.772043563558128</v>
      </c>
      <c r="G335" s="7">
        <f t="shared" si="125"/>
        <v>295</v>
      </c>
      <c r="H335" s="97">
        <f t="shared" si="126"/>
        <v>542</v>
      </c>
      <c r="I335" s="31">
        <f t="shared" si="127"/>
        <v>1.6653953861882553</v>
      </c>
      <c r="J335" s="9">
        <v>0.15210608424336969</v>
      </c>
      <c r="K335" s="8">
        <f t="shared" si="128"/>
        <v>44</v>
      </c>
      <c r="L335" s="31">
        <f t="shared" si="129"/>
        <v>-1.5451560763545567</v>
      </c>
      <c r="M335" s="9">
        <v>0.10575589459084604</v>
      </c>
      <c r="N335" s="8">
        <f t="shared" si="130"/>
        <v>245</v>
      </c>
      <c r="O335" s="31">
        <f t="shared" si="131"/>
        <v>0.18153088170659365</v>
      </c>
      <c r="P335" s="9">
        <v>4.6242774566473986E-2</v>
      </c>
      <c r="Q335" s="8">
        <f t="shared" si="132"/>
        <v>230</v>
      </c>
      <c r="R335" s="31">
        <f t="shared" si="133"/>
        <v>0.25350591807985884</v>
      </c>
      <c r="S335" s="10">
        <v>0.50778605280974942</v>
      </c>
      <c r="T335" s="8">
        <f t="shared" si="134"/>
        <v>380</v>
      </c>
      <c r="U335" s="31">
        <f t="shared" si="135"/>
        <v>0.5609687454336062</v>
      </c>
      <c r="V335" s="16">
        <v>3.9397053785542993E-2</v>
      </c>
      <c r="W335" s="97">
        <f t="shared" si="121"/>
        <v>220</v>
      </c>
      <c r="X335" s="31">
        <f t="shared" si="136"/>
        <v>-0.44190464943898755</v>
      </c>
      <c r="Y335" s="11">
        <v>95431</v>
      </c>
      <c r="Z335" s="8">
        <f t="shared" si="137"/>
        <v>216</v>
      </c>
      <c r="AA335" s="31">
        <f t="shared" si="138"/>
        <v>8.6291176311577567E-3</v>
      </c>
      <c r="AB335" s="9">
        <v>3.6411302068161955E-2</v>
      </c>
      <c r="AC335" s="97">
        <f t="shared" si="122"/>
        <v>419</v>
      </c>
      <c r="AD335" s="31">
        <f t="shared" si="139"/>
        <v>0.65072511094813057</v>
      </c>
      <c r="AE335" s="9">
        <v>0.96645702306079662</v>
      </c>
      <c r="AF335" s="8">
        <f t="shared" si="140"/>
        <v>353</v>
      </c>
      <c r="AG335" s="31">
        <f t="shared" si="141"/>
        <v>0.22253056594054141</v>
      </c>
      <c r="AH335" s="12">
        <v>2.2496666666666667</v>
      </c>
      <c r="AI335" s="97">
        <f t="shared" si="123"/>
        <v>286</v>
      </c>
      <c r="AJ335" s="31">
        <f t="shared" si="142"/>
        <v>-0.19345207411460824</v>
      </c>
      <c r="AK335" s="11">
        <v>157803.20649966146</v>
      </c>
      <c r="AL335" s="36"/>
    </row>
    <row r="336" spans="1:38" x14ac:dyDescent="0.3">
      <c r="A336" t="s">
        <v>701</v>
      </c>
      <c r="B336" s="3" t="s">
        <v>702</v>
      </c>
      <c r="C336" s="4" t="s">
        <v>72</v>
      </c>
      <c r="D336" s="5" t="s">
        <v>37</v>
      </c>
      <c r="E336" s="34">
        <f t="shared" si="143"/>
        <v>-2.5858422555359386</v>
      </c>
      <c r="F336" s="6">
        <f t="shared" si="124"/>
        <v>37.303157046053094</v>
      </c>
      <c r="G336" s="7">
        <f t="shared" si="125"/>
        <v>127</v>
      </c>
      <c r="H336" s="97">
        <f t="shared" si="126"/>
        <v>174</v>
      </c>
      <c r="I336" s="31">
        <f t="shared" si="127"/>
        <v>-0.38834920556912694</v>
      </c>
      <c r="J336" s="9">
        <v>-4.0790038643194748E-3</v>
      </c>
      <c r="K336" s="8">
        <f t="shared" si="128"/>
        <v>264</v>
      </c>
      <c r="L336" s="31">
        <f t="shared" si="129"/>
        <v>0.16654318751111213</v>
      </c>
      <c r="M336" s="9">
        <v>4.4656297039638734E-2</v>
      </c>
      <c r="N336" s="8">
        <f t="shared" si="130"/>
        <v>98</v>
      </c>
      <c r="O336" s="31">
        <f t="shared" si="131"/>
        <v>-0.61596951929709254</v>
      </c>
      <c r="P336" s="9">
        <v>9.5588235294117641E-2</v>
      </c>
      <c r="Q336" s="8">
        <f t="shared" si="132"/>
        <v>122</v>
      </c>
      <c r="R336" s="31">
        <f t="shared" si="133"/>
        <v>-0.14614871582140199</v>
      </c>
      <c r="S336" s="10">
        <v>1.2933821944384565</v>
      </c>
      <c r="T336" s="8">
        <f t="shared" si="134"/>
        <v>114</v>
      </c>
      <c r="U336" s="31">
        <f t="shared" si="135"/>
        <v>-0.51990258528913047</v>
      </c>
      <c r="V336" s="16">
        <v>0.1050474547023296</v>
      </c>
      <c r="W336" s="97">
        <f t="shared" si="121"/>
        <v>125</v>
      </c>
      <c r="X336" s="31">
        <f t="shared" si="136"/>
        <v>-0.7539276453571242</v>
      </c>
      <c r="Y336" s="11">
        <v>81800</v>
      </c>
      <c r="Z336" s="8">
        <f t="shared" si="137"/>
        <v>160</v>
      </c>
      <c r="AA336" s="31">
        <f t="shared" si="138"/>
        <v>-0.22901870738151592</v>
      </c>
      <c r="AB336" s="9">
        <v>3.9245283018867927E-2</v>
      </c>
      <c r="AC336" s="97">
        <f t="shared" si="122"/>
        <v>253</v>
      </c>
      <c r="AD336" s="31">
        <f t="shared" si="139"/>
        <v>0.15826763121732934</v>
      </c>
      <c r="AE336" s="9">
        <v>0.93847512511039155</v>
      </c>
      <c r="AF336" s="8">
        <f t="shared" si="140"/>
        <v>23</v>
      </c>
      <c r="AG336" s="31">
        <f t="shared" si="141"/>
        <v>-1.4134116138188277</v>
      </c>
      <c r="AH336" s="12">
        <v>4.125</v>
      </c>
      <c r="AI336" s="97">
        <f t="shared" si="123"/>
        <v>62</v>
      </c>
      <c r="AJ336" s="31">
        <f t="shared" si="142"/>
        <v>-0.28135322255116912</v>
      </c>
      <c r="AK336" s="11">
        <v>79446.509377020906</v>
      </c>
      <c r="AL336" s="36"/>
    </row>
    <row r="337" spans="1:38" x14ac:dyDescent="0.3">
      <c r="A337" t="s">
        <v>703</v>
      </c>
      <c r="B337" s="3" t="s">
        <v>704</v>
      </c>
      <c r="C337" s="4" t="s">
        <v>89</v>
      </c>
      <c r="D337" s="5" t="s">
        <v>37</v>
      </c>
      <c r="E337" s="34">
        <f t="shared" si="143"/>
        <v>-8.5654107458919562</v>
      </c>
      <c r="F337" s="6">
        <f t="shared" si="124"/>
        <v>52.157858422707804</v>
      </c>
      <c r="G337" s="7">
        <f t="shared" si="125"/>
        <v>34</v>
      </c>
      <c r="H337" s="97">
        <f t="shared" si="126"/>
        <v>453</v>
      </c>
      <c r="I337" s="31">
        <f t="shared" si="127"/>
        <v>0.53874309562065703</v>
      </c>
      <c r="J337" s="9">
        <v>6.642537790078773E-2</v>
      </c>
      <c r="K337" s="8">
        <f t="shared" si="128"/>
        <v>78</v>
      </c>
      <c r="L337" s="31">
        <f t="shared" si="129"/>
        <v>-0.89137481533206531</v>
      </c>
      <c r="M337" s="9">
        <v>8.2418984434804804E-2</v>
      </c>
      <c r="N337" s="8">
        <f t="shared" si="130"/>
        <v>68</v>
      </c>
      <c r="O337" s="31">
        <f t="shared" si="131"/>
        <v>-1.0126593772886852</v>
      </c>
      <c r="P337" s="9">
        <v>0.12013348164627363</v>
      </c>
      <c r="Q337" s="8">
        <f t="shared" si="132"/>
        <v>6</v>
      </c>
      <c r="R337" s="31">
        <f t="shared" si="133"/>
        <v>-4.9725580262907103</v>
      </c>
      <c r="S337" s="10">
        <v>10.78059492912757</v>
      </c>
      <c r="T337" s="8">
        <f t="shared" si="134"/>
        <v>108</v>
      </c>
      <c r="U337" s="31">
        <f t="shared" si="135"/>
        <v>-0.55928991504191872</v>
      </c>
      <c r="V337" s="16">
        <v>0.10743977829887018</v>
      </c>
      <c r="W337" s="97">
        <f t="shared" si="121"/>
        <v>124</v>
      </c>
      <c r="X337" s="31">
        <f t="shared" si="136"/>
        <v>-0.7583913299146795</v>
      </c>
      <c r="Y337" s="11">
        <v>81605</v>
      </c>
      <c r="Z337" s="8">
        <f t="shared" si="137"/>
        <v>59</v>
      </c>
      <c r="AA337" s="31">
        <f t="shared" si="138"/>
        <v>-1.083235754681888</v>
      </c>
      <c r="AB337" s="9">
        <v>4.9431931433127366E-2</v>
      </c>
      <c r="AC337" s="97">
        <f t="shared" si="122"/>
        <v>222</v>
      </c>
      <c r="AD337" s="31">
        <f t="shared" si="139"/>
        <v>3.3616529661317118E-2</v>
      </c>
      <c r="AE337" s="9">
        <v>0.93139233208417416</v>
      </c>
      <c r="AF337" s="8">
        <f t="shared" si="140"/>
        <v>178</v>
      </c>
      <c r="AG337" s="31">
        <f t="shared" si="141"/>
        <v>-0.21596939976815599</v>
      </c>
      <c r="AH337" s="12">
        <v>2.752333333333334</v>
      </c>
      <c r="AI337" s="97">
        <f t="shared" si="123"/>
        <v>59</v>
      </c>
      <c r="AJ337" s="31">
        <f t="shared" si="142"/>
        <v>-0.28297036986201057</v>
      </c>
      <c r="AK337" s="11">
        <v>78004.954581752841</v>
      </c>
      <c r="AL337" s="36">
        <v>1</v>
      </c>
    </row>
    <row r="338" spans="1:38" x14ac:dyDescent="0.3">
      <c r="A338" t="s">
        <v>705</v>
      </c>
      <c r="B338" s="3" t="s">
        <v>706</v>
      </c>
      <c r="C338" s="4" t="s">
        <v>89</v>
      </c>
      <c r="D338" s="5" t="s">
        <v>37</v>
      </c>
      <c r="E338" s="34">
        <f t="shared" si="143"/>
        <v>2.7488782398359324</v>
      </c>
      <c r="F338" s="6">
        <f t="shared" si="124"/>
        <v>24.050414809806803</v>
      </c>
      <c r="G338" s="7">
        <f t="shared" si="125"/>
        <v>386</v>
      </c>
      <c r="H338" s="97">
        <f t="shared" si="126"/>
        <v>504</v>
      </c>
      <c r="I338" s="31">
        <f t="shared" si="127"/>
        <v>0.94364286824980503</v>
      </c>
      <c r="J338" s="9">
        <v>9.7217574221924785E-2</v>
      </c>
      <c r="K338" s="8">
        <f t="shared" si="128"/>
        <v>358</v>
      </c>
      <c r="L338" s="31">
        <f t="shared" si="129"/>
        <v>0.47822646911460259</v>
      </c>
      <c r="M338" s="9">
        <v>3.3530672654894358E-2</v>
      </c>
      <c r="N338" s="8">
        <f t="shared" si="130"/>
        <v>347</v>
      </c>
      <c r="O338" s="31">
        <f t="shared" si="131"/>
        <v>0.48688874907730956</v>
      </c>
      <c r="P338" s="9">
        <v>2.7348709267879814E-2</v>
      </c>
      <c r="Q338" s="8">
        <f t="shared" si="132"/>
        <v>262</v>
      </c>
      <c r="R338" s="31">
        <f t="shared" si="133"/>
        <v>0.31233405335006575</v>
      </c>
      <c r="S338" s="10">
        <v>0.39214831920873183</v>
      </c>
      <c r="T338" s="8">
        <f t="shared" si="134"/>
        <v>393</v>
      </c>
      <c r="U338" s="31">
        <f t="shared" si="135"/>
        <v>0.58192479207296444</v>
      </c>
      <c r="V338" s="16">
        <v>3.8124216932163953E-2</v>
      </c>
      <c r="W338" s="97">
        <f t="shared" si="121"/>
        <v>318</v>
      </c>
      <c r="X338" s="31">
        <f t="shared" si="136"/>
        <v>-7.9293228535223872E-2</v>
      </c>
      <c r="Y338" s="11">
        <v>111272</v>
      </c>
      <c r="Z338" s="8">
        <f t="shared" si="137"/>
        <v>396</v>
      </c>
      <c r="AA338" s="31">
        <f t="shared" si="138"/>
        <v>0.53879535086563546</v>
      </c>
      <c r="AB338" s="9">
        <v>3.0089001388095043E-2</v>
      </c>
      <c r="AC338" s="97">
        <f t="shared" si="122"/>
        <v>384</v>
      </c>
      <c r="AD338" s="31">
        <f t="shared" si="139"/>
        <v>0.56154501967767756</v>
      </c>
      <c r="AE338" s="9">
        <v>0.96138972625681318</v>
      </c>
      <c r="AF338" s="8">
        <f t="shared" si="140"/>
        <v>328</v>
      </c>
      <c r="AG338" s="31">
        <f t="shared" si="141"/>
        <v>0.15594138016647535</v>
      </c>
      <c r="AH338" s="12">
        <v>2.3260000000000001</v>
      </c>
      <c r="AI338" s="97">
        <f t="shared" si="123"/>
        <v>292</v>
      </c>
      <c r="AJ338" s="31">
        <f t="shared" si="142"/>
        <v>-0.19107670422086759</v>
      </c>
      <c r="AK338" s="11">
        <v>159920.65482233503</v>
      </c>
      <c r="AL338" s="36"/>
    </row>
    <row r="339" spans="1:38" x14ac:dyDescent="0.3">
      <c r="A339" t="s">
        <v>707</v>
      </c>
      <c r="B339" s="3" t="s">
        <v>708</v>
      </c>
      <c r="C339" s="4" t="s">
        <v>143</v>
      </c>
      <c r="D339" s="5" t="s">
        <v>44</v>
      </c>
      <c r="E339" s="34">
        <f t="shared" si="143"/>
        <v>1.3454621150733905</v>
      </c>
      <c r="F339" s="6">
        <f t="shared" si="124"/>
        <v>27.53684154346703</v>
      </c>
      <c r="G339" s="7">
        <f t="shared" si="125"/>
        <v>303</v>
      </c>
      <c r="H339" s="97">
        <f t="shared" si="126"/>
        <v>267</v>
      </c>
      <c r="I339" s="31">
        <f t="shared" si="127"/>
        <v>-9.6782924469368703E-2</v>
      </c>
      <c r="J339" s="9">
        <v>1.809430117349442E-2</v>
      </c>
      <c r="K339" s="8">
        <f t="shared" si="128"/>
        <v>445</v>
      </c>
      <c r="L339" s="31">
        <f t="shared" si="129"/>
        <v>0.73405652554776779</v>
      </c>
      <c r="M339" s="9">
        <v>2.4398745207389334E-2</v>
      </c>
      <c r="N339" s="8">
        <f t="shared" si="130"/>
        <v>225</v>
      </c>
      <c r="O339" s="31">
        <f t="shared" si="131"/>
        <v>0.11011913307691661</v>
      </c>
      <c r="P339" s="9">
        <v>5.0661387564114098E-2</v>
      </c>
      <c r="Q339" s="8">
        <f t="shared" si="132"/>
        <v>345</v>
      </c>
      <c r="R339" s="31">
        <f t="shared" si="133"/>
        <v>0.40649324261425213</v>
      </c>
      <c r="S339" s="10">
        <v>0.20706077233668083</v>
      </c>
      <c r="T339" s="8">
        <f t="shared" si="134"/>
        <v>321</v>
      </c>
      <c r="U339" s="31">
        <f t="shared" si="135"/>
        <v>0.37317353505662149</v>
      </c>
      <c r="V339" s="16">
        <v>5.0803435378861339E-2</v>
      </c>
      <c r="W339" s="97">
        <f t="shared" si="121"/>
        <v>291</v>
      </c>
      <c r="X339" s="31">
        <f t="shared" si="136"/>
        <v>-0.16261534027625663</v>
      </c>
      <c r="Y339" s="11">
        <v>107632</v>
      </c>
      <c r="Z339" s="8">
        <f t="shared" si="137"/>
        <v>350</v>
      </c>
      <c r="AA339" s="31">
        <f t="shared" si="138"/>
        <v>0.41170769339370794</v>
      </c>
      <c r="AB339" s="9">
        <v>3.1604538087520256E-2</v>
      </c>
      <c r="AC339" s="97">
        <f t="shared" si="122"/>
        <v>259</v>
      </c>
      <c r="AD339" s="31">
        <f t="shared" si="139"/>
        <v>0.17678108611995208</v>
      </c>
      <c r="AE339" s="9">
        <v>0.93952707705978178</v>
      </c>
      <c r="AF339" s="8">
        <f t="shared" si="140"/>
        <v>154</v>
      </c>
      <c r="AG339" s="31">
        <f t="shared" si="141"/>
        <v>-0.3020410110743722</v>
      </c>
      <c r="AH339" s="12">
        <v>2.8510000000000004</v>
      </c>
      <c r="AI339" s="97">
        <f t="shared" si="123"/>
        <v>220</v>
      </c>
      <c r="AJ339" s="31">
        <f t="shared" si="142"/>
        <v>-0.21602152965123825</v>
      </c>
      <c r="AK339" s="11">
        <v>137684.37957690583</v>
      </c>
      <c r="AL339" s="36"/>
    </row>
    <row r="340" spans="1:38" x14ac:dyDescent="0.3">
      <c r="A340" t="s">
        <v>709</v>
      </c>
      <c r="B340" s="3" t="s">
        <v>710</v>
      </c>
      <c r="C340" s="4" t="s">
        <v>143</v>
      </c>
      <c r="D340" s="5" t="s">
        <v>44</v>
      </c>
      <c r="E340" s="34">
        <f t="shared" si="143"/>
        <v>7.4958713634634053</v>
      </c>
      <c r="F340" s="6">
        <f t="shared" si="124"/>
        <v>12.257730203509887</v>
      </c>
      <c r="G340" s="7">
        <f t="shared" si="125"/>
        <v>558</v>
      </c>
      <c r="H340" s="97">
        <f t="shared" si="126"/>
        <v>492</v>
      </c>
      <c r="I340" s="31">
        <f t="shared" si="127"/>
        <v>0.81601782849364979</v>
      </c>
      <c r="J340" s="9">
        <v>8.7511825922421904E-2</v>
      </c>
      <c r="K340" s="8">
        <f t="shared" si="128"/>
        <v>377</v>
      </c>
      <c r="L340" s="31">
        <f t="shared" si="129"/>
        <v>0.55036728550505942</v>
      </c>
      <c r="M340" s="9">
        <v>3.095558546433378E-2</v>
      </c>
      <c r="N340" s="8">
        <f t="shared" si="130"/>
        <v>525</v>
      </c>
      <c r="O340" s="31">
        <f t="shared" si="131"/>
        <v>0.9288869853172832</v>
      </c>
      <c r="P340" s="9">
        <v>0</v>
      </c>
      <c r="Q340" s="8">
        <f t="shared" si="132"/>
        <v>409</v>
      </c>
      <c r="R340" s="31">
        <f t="shared" si="133"/>
        <v>0.51183082356515197</v>
      </c>
      <c r="S340" s="10">
        <v>0</v>
      </c>
      <c r="T340" s="8">
        <f t="shared" si="134"/>
        <v>547</v>
      </c>
      <c r="U340" s="31">
        <f t="shared" si="135"/>
        <v>0.99369377887987065</v>
      </c>
      <c r="V340" s="16">
        <v>1.3114025338964214E-2</v>
      </c>
      <c r="W340" s="97">
        <f t="shared" si="121"/>
        <v>559</v>
      </c>
      <c r="X340" s="31">
        <f t="shared" si="136"/>
        <v>3.0962864191598287</v>
      </c>
      <c r="Y340" s="11">
        <v>250000</v>
      </c>
      <c r="Z340" s="8">
        <f t="shared" si="137"/>
        <v>481</v>
      </c>
      <c r="AA340" s="31">
        <f t="shared" si="138"/>
        <v>0.78847205049491209</v>
      </c>
      <c r="AB340" s="9">
        <v>2.7111574556830033E-2</v>
      </c>
      <c r="AC340" s="97">
        <f t="shared" si="122"/>
        <v>490</v>
      </c>
      <c r="AD340" s="31">
        <f t="shared" si="139"/>
        <v>0.84879847975312162</v>
      </c>
      <c r="AE340" s="9">
        <v>0.97771173848439819</v>
      </c>
      <c r="AF340" s="8">
        <f t="shared" si="140"/>
        <v>248</v>
      </c>
      <c r="AG340" s="31">
        <f t="shared" si="141"/>
        <v>-3.3939573154333068E-2</v>
      </c>
      <c r="AH340" s="12">
        <v>2.5436666666666667</v>
      </c>
      <c r="AI340" s="97">
        <f t="shared" si="123"/>
        <v>482</v>
      </c>
      <c r="AJ340" s="31">
        <f t="shared" si="142"/>
        <v>-2.0834235671428388E-2</v>
      </c>
      <c r="AK340" s="11">
        <v>311677.9160504567</v>
      </c>
      <c r="AL340" s="36"/>
    </row>
    <row r="341" spans="1:38" x14ac:dyDescent="0.3">
      <c r="A341" t="s">
        <v>711</v>
      </c>
      <c r="B341" s="3" t="s">
        <v>712</v>
      </c>
      <c r="C341" s="4" t="s">
        <v>115</v>
      </c>
      <c r="D341" s="5" t="s">
        <v>33</v>
      </c>
      <c r="E341" s="34">
        <f t="shared" si="143"/>
        <v>5.0444281439814764</v>
      </c>
      <c r="F341" s="6">
        <f t="shared" si="124"/>
        <v>18.347710948100527</v>
      </c>
      <c r="G341" s="7">
        <f t="shared" si="125"/>
        <v>510</v>
      </c>
      <c r="H341" s="97">
        <f t="shared" si="126"/>
        <v>327</v>
      </c>
      <c r="I341" s="31">
        <f t="shared" si="127"/>
        <v>0.10275534153508918</v>
      </c>
      <c r="J341" s="9">
        <v>3.3268973711569894E-2</v>
      </c>
      <c r="K341" s="8">
        <f t="shared" si="128"/>
        <v>488</v>
      </c>
      <c r="L341" s="31">
        <f t="shared" si="129"/>
        <v>0.86551388532484541</v>
      </c>
      <c r="M341" s="9">
        <v>1.9706336939721791E-2</v>
      </c>
      <c r="N341" s="8">
        <f t="shared" si="130"/>
        <v>487</v>
      </c>
      <c r="O341" s="31">
        <f t="shared" si="131"/>
        <v>0.80148000273485376</v>
      </c>
      <c r="P341" s="9">
        <v>7.883326763894364E-3</v>
      </c>
      <c r="Q341" s="8">
        <f t="shared" si="132"/>
        <v>409</v>
      </c>
      <c r="R341" s="31">
        <f t="shared" si="133"/>
        <v>0.51183082356515197</v>
      </c>
      <c r="S341" s="10">
        <v>0</v>
      </c>
      <c r="T341" s="8">
        <f t="shared" si="134"/>
        <v>495</v>
      </c>
      <c r="U341" s="31">
        <f t="shared" si="135"/>
        <v>0.8120139712405201</v>
      </c>
      <c r="V341" s="16">
        <v>2.4148967122490542E-2</v>
      </c>
      <c r="W341" s="97">
        <f t="shared" si="121"/>
        <v>484</v>
      </c>
      <c r="X341" s="31">
        <f t="shared" si="136"/>
        <v>1.0940606521608194</v>
      </c>
      <c r="Y341" s="11">
        <v>162531</v>
      </c>
      <c r="Z341" s="8">
        <f t="shared" si="137"/>
        <v>503</v>
      </c>
      <c r="AA341" s="31">
        <f t="shared" si="138"/>
        <v>0.86163750701358088</v>
      </c>
      <c r="AB341" s="9">
        <v>2.6239067055393587E-2</v>
      </c>
      <c r="AC341" s="97">
        <f t="shared" si="122"/>
        <v>391</v>
      </c>
      <c r="AD341" s="31">
        <f t="shared" si="139"/>
        <v>0.5824860940996982</v>
      </c>
      <c r="AE341" s="9">
        <v>0.96257961783439494</v>
      </c>
      <c r="AF341" s="8">
        <f t="shared" si="140"/>
        <v>462</v>
      </c>
      <c r="AG341" s="31">
        <f t="shared" si="141"/>
        <v>0.57728518010805485</v>
      </c>
      <c r="AH341" s="12">
        <v>1.843</v>
      </c>
      <c r="AI341" s="97">
        <f t="shared" si="123"/>
        <v>479</v>
      </c>
      <c r="AJ341" s="31">
        <f t="shared" si="142"/>
        <v>-2.187803430058366E-2</v>
      </c>
      <c r="AK341" s="11">
        <v>310747.4547937329</v>
      </c>
      <c r="AL341" s="36"/>
    </row>
    <row r="342" spans="1:38" x14ac:dyDescent="0.3">
      <c r="A342" t="s">
        <v>713</v>
      </c>
      <c r="B342" s="3" t="s">
        <v>714</v>
      </c>
      <c r="C342" s="4" t="s">
        <v>36</v>
      </c>
      <c r="D342" s="5" t="s">
        <v>37</v>
      </c>
      <c r="E342" s="34">
        <f t="shared" si="143"/>
        <v>-4.5286534679154729</v>
      </c>
      <c r="F342" s="6">
        <f t="shared" si="124"/>
        <v>42.129572269435911</v>
      </c>
      <c r="G342" s="7">
        <f t="shared" si="125"/>
        <v>88</v>
      </c>
      <c r="H342" s="97">
        <f t="shared" si="126"/>
        <v>42</v>
      </c>
      <c r="I342" s="31">
        <f t="shared" si="127"/>
        <v>-1.0443371726132753</v>
      </c>
      <c r="J342" s="9">
        <v>-5.3966189856957114E-2</v>
      </c>
      <c r="K342" s="8">
        <f t="shared" si="128"/>
        <v>283</v>
      </c>
      <c r="L342" s="31">
        <f t="shared" si="129"/>
        <v>0.23333548369050022</v>
      </c>
      <c r="M342" s="9">
        <v>4.2272126816380449E-2</v>
      </c>
      <c r="N342" s="8">
        <f t="shared" si="130"/>
        <v>242</v>
      </c>
      <c r="O342" s="31">
        <f t="shared" si="131"/>
        <v>0.17002173668934392</v>
      </c>
      <c r="P342" s="9">
        <v>4.6954904695490469E-2</v>
      </c>
      <c r="Q342" s="8">
        <f t="shared" si="132"/>
        <v>192</v>
      </c>
      <c r="R342" s="31">
        <f t="shared" si="133"/>
        <v>0.16218969146730272</v>
      </c>
      <c r="S342" s="10">
        <v>0.6872852233676976</v>
      </c>
      <c r="T342" s="8">
        <f t="shared" si="134"/>
        <v>78</v>
      </c>
      <c r="U342" s="31">
        <f t="shared" si="135"/>
        <v>-0.80098932140373846</v>
      </c>
      <c r="V342" s="16">
        <v>0.1221202147930019</v>
      </c>
      <c r="W342" s="97">
        <f t="shared" si="121"/>
        <v>164</v>
      </c>
      <c r="X342" s="31">
        <f t="shared" si="136"/>
        <v>-0.61935327861934075</v>
      </c>
      <c r="Y342" s="11">
        <v>87679</v>
      </c>
      <c r="Z342" s="8">
        <f t="shared" si="137"/>
        <v>11</v>
      </c>
      <c r="AA342" s="31">
        <f t="shared" si="138"/>
        <v>-2.7394407850313582</v>
      </c>
      <c r="AB342" s="9">
        <v>6.9182389937106917E-2</v>
      </c>
      <c r="AC342" s="97">
        <f t="shared" si="122"/>
        <v>131</v>
      </c>
      <c r="AD342" s="31">
        <f t="shared" si="139"/>
        <v>-0.37418158711645977</v>
      </c>
      <c r="AE342" s="9">
        <v>0.90822085889570547</v>
      </c>
      <c r="AF342" s="8">
        <f t="shared" si="140"/>
        <v>170</v>
      </c>
      <c r="AG342" s="31">
        <f t="shared" si="141"/>
        <v>-0.24417529941917882</v>
      </c>
      <c r="AH342" s="12">
        <v>2.7846666666666664</v>
      </c>
      <c r="AI342" s="97">
        <f t="shared" si="123"/>
        <v>129</v>
      </c>
      <c r="AJ342" s="31">
        <f t="shared" si="142"/>
        <v>-0.2524227072629342</v>
      </c>
      <c r="AK342" s="11">
        <v>105235.70171821305</v>
      </c>
      <c r="AL342" s="36"/>
    </row>
    <row r="343" spans="1:38" x14ac:dyDescent="0.3">
      <c r="A343" t="s">
        <v>715</v>
      </c>
      <c r="B343" s="3" t="s">
        <v>716</v>
      </c>
      <c r="C343" s="4" t="s">
        <v>224</v>
      </c>
      <c r="D343" s="5" t="s">
        <v>37</v>
      </c>
      <c r="E343" s="34">
        <f t="shared" si="143"/>
        <v>-1.6060157333660416</v>
      </c>
      <c r="F343" s="6">
        <f t="shared" si="124"/>
        <v>34.869029832486653</v>
      </c>
      <c r="G343" s="7">
        <f t="shared" si="125"/>
        <v>161</v>
      </c>
      <c r="H343" s="97">
        <f t="shared" si="126"/>
        <v>251</v>
      </c>
      <c r="I343" s="31">
        <f t="shared" si="127"/>
        <v>-0.16020131510506208</v>
      </c>
      <c r="J343" s="9">
        <v>1.3271400132714106E-2</v>
      </c>
      <c r="K343" s="8">
        <f t="shared" si="128"/>
        <v>209</v>
      </c>
      <c r="L343" s="31">
        <f t="shared" si="129"/>
        <v>-7.4183278221699886E-2</v>
      </c>
      <c r="M343" s="9">
        <v>5.3249097472924188E-2</v>
      </c>
      <c r="N343" s="8">
        <f t="shared" si="130"/>
        <v>310</v>
      </c>
      <c r="O343" s="31">
        <f t="shared" si="131"/>
        <v>0.3588409391766702</v>
      </c>
      <c r="P343" s="9">
        <v>3.5271687321258342E-2</v>
      </c>
      <c r="Q343" s="8">
        <f t="shared" si="132"/>
        <v>154</v>
      </c>
      <c r="R343" s="31">
        <f t="shared" si="133"/>
        <v>1.2098164230799603E-2</v>
      </c>
      <c r="S343" s="10">
        <v>0.98231827111984293</v>
      </c>
      <c r="T343" s="8">
        <f t="shared" si="134"/>
        <v>213</v>
      </c>
      <c r="U343" s="31">
        <f t="shared" si="135"/>
        <v>2.6199164151740478E-2</v>
      </c>
      <c r="V343" s="16">
        <v>7.1878105332891684E-2</v>
      </c>
      <c r="W343" s="97">
        <f t="shared" si="121"/>
        <v>133</v>
      </c>
      <c r="X343" s="31">
        <f t="shared" si="136"/>
        <v>-0.7235974810557867</v>
      </c>
      <c r="Y343" s="11">
        <v>83125</v>
      </c>
      <c r="Z343" s="8">
        <f t="shared" si="137"/>
        <v>99</v>
      </c>
      <c r="AA343" s="31">
        <f t="shared" si="138"/>
        <v>-0.66500237352798719</v>
      </c>
      <c r="AB343" s="9">
        <v>4.4444444444444446E-2</v>
      </c>
      <c r="AC343" s="97">
        <f t="shared" si="122"/>
        <v>181</v>
      </c>
      <c r="AD343" s="31">
        <f t="shared" si="139"/>
        <v>-0.12360900919579763</v>
      </c>
      <c r="AE343" s="9">
        <v>0.92245862884160756</v>
      </c>
      <c r="AF343" s="8">
        <f t="shared" si="140"/>
        <v>20</v>
      </c>
      <c r="AG343" s="31">
        <f t="shared" si="141"/>
        <v>-1.429404649703429</v>
      </c>
      <c r="AH343" s="12">
        <v>4.1433333333333335</v>
      </c>
      <c r="AI343" s="97">
        <f t="shared" si="123"/>
        <v>28</v>
      </c>
      <c r="AJ343" s="31">
        <f t="shared" si="142"/>
        <v>-0.29999130555253145</v>
      </c>
      <c r="AK343" s="11">
        <v>62832.18009168304</v>
      </c>
      <c r="AL343" s="36"/>
    </row>
    <row r="344" spans="1:38" x14ac:dyDescent="0.3">
      <c r="A344" t="s">
        <v>717</v>
      </c>
      <c r="B344" s="3" t="s">
        <v>718</v>
      </c>
      <c r="C344" s="4" t="s">
        <v>32</v>
      </c>
      <c r="D344" s="5" t="s">
        <v>33</v>
      </c>
      <c r="E344" s="34">
        <f t="shared" si="143"/>
        <v>-5.4476247091710546</v>
      </c>
      <c r="F344" s="6">
        <f t="shared" si="124"/>
        <v>44.412520175225779</v>
      </c>
      <c r="G344" s="7">
        <f t="shared" si="125"/>
        <v>65</v>
      </c>
      <c r="H344" s="97">
        <f t="shared" si="126"/>
        <v>66</v>
      </c>
      <c r="I344" s="31">
        <f t="shared" si="127"/>
        <v>-0.83263031361864182</v>
      </c>
      <c r="J344" s="9">
        <v>-3.7866108786610897E-2</v>
      </c>
      <c r="K344" s="8">
        <f t="shared" si="128"/>
        <v>304</v>
      </c>
      <c r="L344" s="31">
        <f t="shared" si="129"/>
        <v>0.31435883845142432</v>
      </c>
      <c r="M344" s="9">
        <v>3.9379974863845833E-2</v>
      </c>
      <c r="N344" s="8">
        <f t="shared" si="130"/>
        <v>81</v>
      </c>
      <c r="O344" s="31">
        <f t="shared" si="131"/>
        <v>-0.84823085186243896</v>
      </c>
      <c r="P344" s="9">
        <v>0.1099594411897251</v>
      </c>
      <c r="Q344" s="8">
        <f t="shared" si="132"/>
        <v>13</v>
      </c>
      <c r="R344" s="31">
        <f t="shared" si="133"/>
        <v>-3.0279150147640195</v>
      </c>
      <c r="S344" s="10">
        <v>6.9580343552946289</v>
      </c>
      <c r="T344" s="8">
        <f t="shared" si="134"/>
        <v>51</v>
      </c>
      <c r="U344" s="31">
        <f t="shared" si="135"/>
        <v>-1.3171116076888549</v>
      </c>
      <c r="V344" s="16">
        <v>0.15346865937987955</v>
      </c>
      <c r="W344" s="97">
        <f t="shared" si="121"/>
        <v>126</v>
      </c>
      <c r="X344" s="31">
        <f t="shared" si="136"/>
        <v>-0.74914349113902645</v>
      </c>
      <c r="Y344" s="11">
        <v>82009</v>
      </c>
      <c r="Z344" s="8">
        <f t="shared" si="137"/>
        <v>161</v>
      </c>
      <c r="AA344" s="31">
        <f t="shared" si="138"/>
        <v>-0.20713049238271125</v>
      </c>
      <c r="AB344" s="9">
        <v>3.8984263233190271E-2</v>
      </c>
      <c r="AC344" s="97">
        <f t="shared" si="122"/>
        <v>451</v>
      </c>
      <c r="AD344" s="31">
        <f t="shared" si="139"/>
        <v>0.75859712268621238</v>
      </c>
      <c r="AE344" s="9">
        <v>0.9725864123957092</v>
      </c>
      <c r="AF344" s="8">
        <f t="shared" si="140"/>
        <v>428</v>
      </c>
      <c r="AG344" s="31">
        <f t="shared" si="141"/>
        <v>0.45835514962074886</v>
      </c>
      <c r="AH344" s="12">
        <v>1.9793333333333336</v>
      </c>
      <c r="AI344" s="97">
        <f t="shared" si="123"/>
        <v>339</v>
      </c>
      <c r="AJ344" s="31">
        <f t="shared" si="142"/>
        <v>-0.16684517053439726</v>
      </c>
      <c r="AK344" s="11">
        <v>181521.08871493803</v>
      </c>
      <c r="AL344" s="36">
        <v>1</v>
      </c>
    </row>
    <row r="345" spans="1:38" x14ac:dyDescent="0.3">
      <c r="A345" t="s">
        <v>719</v>
      </c>
      <c r="B345" s="3" t="s">
        <v>720</v>
      </c>
      <c r="C345" s="4" t="s">
        <v>32</v>
      </c>
      <c r="D345" s="5" t="s">
        <v>33</v>
      </c>
      <c r="E345" s="34">
        <f t="shared" si="143"/>
        <v>-1.8914971849009534</v>
      </c>
      <c r="F345" s="6">
        <f t="shared" si="124"/>
        <v>35.578235140188134</v>
      </c>
      <c r="G345" s="7">
        <f t="shared" si="125"/>
        <v>150</v>
      </c>
      <c r="H345" s="97">
        <f t="shared" si="126"/>
        <v>260</v>
      </c>
      <c r="I345" s="31">
        <f t="shared" si="127"/>
        <v>-0.13473214608831757</v>
      </c>
      <c r="J345" s="9">
        <v>1.5208303301138759E-2</v>
      </c>
      <c r="K345" s="8">
        <f t="shared" si="128"/>
        <v>224</v>
      </c>
      <c r="L345" s="31">
        <f t="shared" si="129"/>
        <v>-1.2188871612470399E-2</v>
      </c>
      <c r="M345" s="9">
        <v>5.1036189297865762E-2</v>
      </c>
      <c r="N345" s="8">
        <f t="shared" si="130"/>
        <v>119</v>
      </c>
      <c r="O345" s="31">
        <f t="shared" si="131"/>
        <v>-0.46953452510932403</v>
      </c>
      <c r="P345" s="9">
        <v>8.652754736750197E-2</v>
      </c>
      <c r="Q345" s="8">
        <f t="shared" si="132"/>
        <v>174</v>
      </c>
      <c r="R345" s="31">
        <f t="shared" si="133"/>
        <v>9.6469073985651646E-2</v>
      </c>
      <c r="S345" s="10">
        <v>0.81647142350017743</v>
      </c>
      <c r="T345" s="8">
        <f t="shared" si="134"/>
        <v>134</v>
      </c>
      <c r="U345" s="31">
        <f t="shared" si="135"/>
        <v>-0.36875797303308805</v>
      </c>
      <c r="V345" s="16">
        <v>9.586717199061541E-2</v>
      </c>
      <c r="W345" s="97">
        <f t="shared" si="121"/>
        <v>172</v>
      </c>
      <c r="X345" s="31">
        <f t="shared" si="136"/>
        <v>-0.58027887072320261</v>
      </c>
      <c r="Y345" s="11">
        <v>89386</v>
      </c>
      <c r="Z345" s="8">
        <f t="shared" si="137"/>
        <v>134</v>
      </c>
      <c r="AA345" s="31">
        <f t="shared" si="138"/>
        <v>-0.37904748627576218</v>
      </c>
      <c r="AB345" s="9">
        <v>4.1034395548811331E-2</v>
      </c>
      <c r="AC345" s="97">
        <f t="shared" si="122"/>
        <v>150</v>
      </c>
      <c r="AD345" s="31">
        <f t="shared" si="139"/>
        <v>-0.25588787816563552</v>
      </c>
      <c r="AE345" s="9">
        <v>0.91494241888469441</v>
      </c>
      <c r="AF345" s="8">
        <f t="shared" si="140"/>
        <v>460</v>
      </c>
      <c r="AG345" s="31">
        <f t="shared" si="141"/>
        <v>0.56681701116540717</v>
      </c>
      <c r="AH345" s="12">
        <v>1.8549999999999998</v>
      </c>
      <c r="AI345" s="97">
        <f t="shared" si="123"/>
        <v>355</v>
      </c>
      <c r="AJ345" s="31">
        <f t="shared" si="142"/>
        <v>-0.15773409578298939</v>
      </c>
      <c r="AK345" s="11">
        <v>189642.8679801207</v>
      </c>
      <c r="AL345" s="36">
        <v>1</v>
      </c>
    </row>
    <row r="346" spans="1:38" x14ac:dyDescent="0.3">
      <c r="A346" t="s">
        <v>721</v>
      </c>
      <c r="B346" s="3" t="s">
        <v>722</v>
      </c>
      <c r="C346" s="4" t="s">
        <v>143</v>
      </c>
      <c r="D346" s="5" t="s">
        <v>44</v>
      </c>
      <c r="E346" s="34">
        <f t="shared" si="143"/>
        <v>-2.4056009319571321</v>
      </c>
      <c r="F346" s="6">
        <f t="shared" si="124"/>
        <v>36.855393793267481</v>
      </c>
      <c r="G346" s="7">
        <f t="shared" si="125"/>
        <v>131</v>
      </c>
      <c r="H346" s="97">
        <f t="shared" si="126"/>
        <v>533</v>
      </c>
      <c r="I346" s="31">
        <f t="shared" si="127"/>
        <v>1.3693169264752667</v>
      </c>
      <c r="J346" s="9">
        <v>0.12958963282937375</v>
      </c>
      <c r="K346" s="8">
        <f t="shared" si="128"/>
        <v>156</v>
      </c>
      <c r="L346" s="31">
        <f t="shared" si="129"/>
        <v>-0.324565409891378</v>
      </c>
      <c r="M346" s="9">
        <v>6.2186559679037114E-2</v>
      </c>
      <c r="N346" s="8">
        <f t="shared" si="130"/>
        <v>108</v>
      </c>
      <c r="O346" s="31">
        <f t="shared" si="131"/>
        <v>-0.53170461904539945</v>
      </c>
      <c r="P346" s="9">
        <v>9.0374331550802142E-2</v>
      </c>
      <c r="Q346" s="8">
        <f t="shared" si="132"/>
        <v>316</v>
      </c>
      <c r="R346" s="31">
        <f t="shared" si="133"/>
        <v>0.37287211086305677</v>
      </c>
      <c r="S346" s="10">
        <v>0.27314941272876264</v>
      </c>
      <c r="T346" s="8">
        <f t="shared" si="134"/>
        <v>137</v>
      </c>
      <c r="U346" s="31">
        <f t="shared" si="135"/>
        <v>-0.34959941620693691</v>
      </c>
      <c r="V346" s="16">
        <v>9.4703511801957393E-2</v>
      </c>
      <c r="W346" s="97">
        <f t="shared" si="121"/>
        <v>133</v>
      </c>
      <c r="X346" s="31">
        <f t="shared" si="136"/>
        <v>-0.7235974810557867</v>
      </c>
      <c r="Y346" s="11">
        <v>83125</v>
      </c>
      <c r="Z346" s="8">
        <f t="shared" si="137"/>
        <v>80</v>
      </c>
      <c r="AA346" s="31">
        <f t="shared" si="138"/>
        <v>-0.90314660011525882</v>
      </c>
      <c r="AB346" s="9">
        <v>4.7284345047923323E-2</v>
      </c>
      <c r="AC346" s="97">
        <f t="shared" si="122"/>
        <v>141</v>
      </c>
      <c r="AD346" s="31">
        <f t="shared" si="139"/>
        <v>-0.30261755414771546</v>
      </c>
      <c r="AE346" s="9">
        <v>0.91228719467061437</v>
      </c>
      <c r="AF346" s="8">
        <f t="shared" si="140"/>
        <v>80</v>
      </c>
      <c r="AG346" s="31">
        <f t="shared" si="141"/>
        <v>-0.64690902124049587</v>
      </c>
      <c r="AH346" s="12">
        <v>3.2463333333333337</v>
      </c>
      <c r="AI346" s="97">
        <f t="shared" si="123"/>
        <v>96</v>
      </c>
      <c r="AJ346" s="31">
        <f t="shared" si="142"/>
        <v>-0.26907198433975887</v>
      </c>
      <c r="AK346" s="11">
        <v>90394.230538104341</v>
      </c>
      <c r="AL346" s="36"/>
    </row>
    <row r="347" spans="1:38" x14ac:dyDescent="0.3">
      <c r="A347" t="s">
        <v>723</v>
      </c>
      <c r="B347" s="3" t="s">
        <v>724</v>
      </c>
      <c r="C347" s="4" t="s">
        <v>199</v>
      </c>
      <c r="D347" s="5" t="s">
        <v>33</v>
      </c>
      <c r="E347" s="34">
        <f t="shared" si="143"/>
        <v>-12.574088890835881</v>
      </c>
      <c r="F347" s="6">
        <f t="shared" si="124"/>
        <v>62.116389185304484</v>
      </c>
      <c r="G347" s="7">
        <f t="shared" si="125"/>
        <v>17</v>
      </c>
      <c r="H347" s="97">
        <f t="shared" si="126"/>
        <v>235</v>
      </c>
      <c r="I347" s="31">
        <f t="shared" si="127"/>
        <v>-0.1937343630479656</v>
      </c>
      <c r="J347" s="9">
        <v>1.0721247563352909E-2</v>
      </c>
      <c r="K347" s="8">
        <f t="shared" si="128"/>
        <v>114</v>
      </c>
      <c r="L347" s="31">
        <f t="shared" si="129"/>
        <v>-0.62459804179144318</v>
      </c>
      <c r="M347" s="9">
        <v>7.2896310771599457E-2</v>
      </c>
      <c r="N347" s="8">
        <f t="shared" si="130"/>
        <v>27</v>
      </c>
      <c r="O347" s="31">
        <f t="shared" si="131"/>
        <v>-1.9722534186459935</v>
      </c>
      <c r="P347" s="9">
        <v>0.17950851145526686</v>
      </c>
      <c r="Q347" s="8">
        <f t="shared" si="132"/>
        <v>69</v>
      </c>
      <c r="R347" s="31">
        <f t="shared" si="133"/>
        <v>-0.64193246431479156</v>
      </c>
      <c r="S347" s="10">
        <v>2.2679381406478805</v>
      </c>
      <c r="T347" s="8">
        <f t="shared" si="134"/>
        <v>6</v>
      </c>
      <c r="U347" s="31">
        <f t="shared" si="135"/>
        <v>-4.0385454286033289</v>
      </c>
      <c r="V347" s="16">
        <v>0.31876420967639124</v>
      </c>
      <c r="W347" s="97">
        <f t="shared" si="121"/>
        <v>26</v>
      </c>
      <c r="X347" s="31">
        <f t="shared" si="136"/>
        <v>-1.3184578430926599</v>
      </c>
      <c r="Y347" s="11">
        <v>57138</v>
      </c>
      <c r="Z347" s="8">
        <f t="shared" si="137"/>
        <v>288</v>
      </c>
      <c r="AA347" s="31">
        <f t="shared" si="138"/>
        <v>0.24701377454170426</v>
      </c>
      <c r="AB347" s="9">
        <v>3.3568534302081877E-2</v>
      </c>
      <c r="AC347" s="97">
        <f t="shared" si="122"/>
        <v>1</v>
      </c>
      <c r="AD347" s="31">
        <f t="shared" si="139"/>
        <v>-4.625328844331011</v>
      </c>
      <c r="AE347" s="9">
        <v>0.66666666666666663</v>
      </c>
      <c r="AF347" s="8">
        <f t="shared" si="140"/>
        <v>349</v>
      </c>
      <c r="AG347" s="31">
        <f t="shared" si="141"/>
        <v>0.21031770217411899</v>
      </c>
      <c r="AH347" s="12">
        <v>2.2636666666666665</v>
      </c>
      <c r="AI347" s="97">
        <f t="shared" si="123"/>
        <v>40</v>
      </c>
      <c r="AJ347" s="31">
        <f t="shared" si="142"/>
        <v>-0.29032396289391388</v>
      </c>
      <c r="AK347" s="11">
        <v>71449.826779527837</v>
      </c>
      <c r="AL347" s="36">
        <v>1</v>
      </c>
    </row>
    <row r="348" spans="1:38" x14ac:dyDescent="0.3">
      <c r="A348" t="s">
        <v>725</v>
      </c>
      <c r="B348" s="3" t="s">
        <v>726</v>
      </c>
      <c r="C348" s="4" t="s">
        <v>89</v>
      </c>
      <c r="D348" s="5" t="s">
        <v>37</v>
      </c>
      <c r="E348" s="34">
        <f t="shared" si="143"/>
        <v>-3.8591035502187143</v>
      </c>
      <c r="F348" s="6">
        <f t="shared" si="124"/>
        <v>40.46624754956855</v>
      </c>
      <c r="G348" s="7">
        <f t="shared" si="125"/>
        <v>104</v>
      </c>
      <c r="H348" s="97">
        <f t="shared" si="126"/>
        <v>5</v>
      </c>
      <c r="I348" s="31">
        <f t="shared" si="127"/>
        <v>-3.0749454612467098</v>
      </c>
      <c r="J348" s="9">
        <v>-0.20839178676189263</v>
      </c>
      <c r="K348" s="8">
        <f t="shared" si="128"/>
        <v>21</v>
      </c>
      <c r="L348" s="31">
        <f t="shared" si="129"/>
        <v>-2.1533585650656173</v>
      </c>
      <c r="M348" s="9">
        <v>0.12746585735963581</v>
      </c>
      <c r="N348" s="8">
        <f t="shared" si="130"/>
        <v>393</v>
      </c>
      <c r="O348" s="31">
        <f t="shared" si="131"/>
        <v>0.59160192638341547</v>
      </c>
      <c r="P348" s="9">
        <v>2.0869565217391306E-2</v>
      </c>
      <c r="Q348" s="8">
        <f t="shared" si="132"/>
        <v>409</v>
      </c>
      <c r="R348" s="31">
        <f t="shared" si="133"/>
        <v>0.51183082356515197</v>
      </c>
      <c r="S348" s="10">
        <v>0</v>
      </c>
      <c r="T348" s="8">
        <f t="shared" si="134"/>
        <v>431</v>
      </c>
      <c r="U348" s="31">
        <f t="shared" si="135"/>
        <v>0.64333513702680467</v>
      </c>
      <c r="V348" s="16">
        <v>3.4394250513347026E-2</v>
      </c>
      <c r="W348" s="97">
        <f t="shared" si="121"/>
        <v>271</v>
      </c>
      <c r="X348" s="31">
        <f t="shared" si="136"/>
        <v>-0.24431221302453845</v>
      </c>
      <c r="Y348" s="11">
        <v>104063</v>
      </c>
      <c r="Z348" s="8">
        <f t="shared" si="137"/>
        <v>30</v>
      </c>
      <c r="AA348" s="31">
        <f t="shared" si="138"/>
        <v>-1.8002088235232654</v>
      </c>
      <c r="AB348" s="9">
        <v>5.7981927710843373E-2</v>
      </c>
      <c r="AC348" s="97">
        <f t="shared" si="122"/>
        <v>23</v>
      </c>
      <c r="AD348" s="31">
        <f t="shared" si="139"/>
        <v>-2.3659069996104694</v>
      </c>
      <c r="AE348" s="9">
        <v>0.79504914452129594</v>
      </c>
      <c r="AF348" s="8">
        <f t="shared" si="140"/>
        <v>503</v>
      </c>
      <c r="AG348" s="31">
        <f t="shared" si="141"/>
        <v>0.79624438049177426</v>
      </c>
      <c r="AH348" s="12">
        <v>1.5919999999999999</v>
      </c>
      <c r="AI348" s="97">
        <f t="shared" si="123"/>
        <v>2</v>
      </c>
      <c r="AJ348" s="31">
        <f t="shared" si="142"/>
        <v>-0.34971395832269819</v>
      </c>
      <c r="AK348" s="11">
        <v>18508.494763976156</v>
      </c>
      <c r="AL348" s="36"/>
    </row>
    <row r="349" spans="1:38" x14ac:dyDescent="0.3">
      <c r="A349" t="s">
        <v>727</v>
      </c>
      <c r="B349" s="3" t="s">
        <v>728</v>
      </c>
      <c r="C349" s="4" t="s">
        <v>47</v>
      </c>
      <c r="D349" s="5" t="s">
        <v>44</v>
      </c>
      <c r="E349" s="34">
        <f t="shared" si="143"/>
        <v>1.767257652291129</v>
      </c>
      <c r="F349" s="6">
        <f t="shared" si="124"/>
        <v>26.488998917785842</v>
      </c>
      <c r="G349" s="7">
        <f t="shared" si="125"/>
        <v>327</v>
      </c>
      <c r="H349" s="97">
        <f t="shared" si="126"/>
        <v>287</v>
      </c>
      <c r="I349" s="31">
        <f t="shared" si="127"/>
        <v>-3.5046901375422754E-2</v>
      </c>
      <c r="J349" s="9">
        <v>2.2789259955148689E-2</v>
      </c>
      <c r="K349" s="8">
        <f t="shared" si="128"/>
        <v>415</v>
      </c>
      <c r="L349" s="31">
        <f t="shared" si="129"/>
        <v>0.62911525374705723</v>
      </c>
      <c r="M349" s="9">
        <v>2.8144654088050315E-2</v>
      </c>
      <c r="N349" s="8">
        <f t="shared" si="130"/>
        <v>370</v>
      </c>
      <c r="O349" s="31">
        <f t="shared" si="131"/>
        <v>0.54383809814298323</v>
      </c>
      <c r="P349" s="9">
        <v>2.3824959481361426E-2</v>
      </c>
      <c r="Q349" s="8">
        <f t="shared" si="132"/>
        <v>401</v>
      </c>
      <c r="R349" s="31">
        <f t="shared" si="133"/>
        <v>0.48168398817538188</v>
      </c>
      <c r="S349" s="10">
        <v>5.9259259259259262E-2</v>
      </c>
      <c r="T349" s="8">
        <f t="shared" si="134"/>
        <v>343</v>
      </c>
      <c r="U349" s="31">
        <f t="shared" si="135"/>
        <v>0.47028891919785193</v>
      </c>
      <c r="V349" s="16">
        <v>4.4904801820141303E-2</v>
      </c>
      <c r="W349" s="97">
        <f t="shared" si="121"/>
        <v>296</v>
      </c>
      <c r="X349" s="31">
        <f t="shared" si="136"/>
        <v>-0.15474094290292825</v>
      </c>
      <c r="Y349" s="11">
        <v>107976</v>
      </c>
      <c r="Z349" s="8">
        <f t="shared" si="137"/>
        <v>265</v>
      </c>
      <c r="AA349" s="31">
        <f t="shared" si="138"/>
        <v>0.1917833928885711</v>
      </c>
      <c r="AB349" s="9">
        <v>3.42271637235666E-2</v>
      </c>
      <c r="AC349" s="97">
        <f t="shared" si="122"/>
        <v>254</v>
      </c>
      <c r="AD349" s="31">
        <f t="shared" si="139"/>
        <v>0.16708045606662847</v>
      </c>
      <c r="AE349" s="9">
        <v>0.93897587812103256</v>
      </c>
      <c r="AF349" s="8">
        <f t="shared" si="140"/>
        <v>211</v>
      </c>
      <c r="AG349" s="31">
        <f t="shared" si="141"/>
        <v>-0.11884805457803256</v>
      </c>
      <c r="AH349" s="12">
        <v>2.6409999999999996</v>
      </c>
      <c r="AI349" s="97">
        <f t="shared" si="123"/>
        <v>256</v>
      </c>
      <c r="AJ349" s="31">
        <f t="shared" si="142"/>
        <v>-0.20592533490303994</v>
      </c>
      <c r="AK349" s="11">
        <v>146684.31288888888</v>
      </c>
      <c r="AL349" s="36"/>
    </row>
    <row r="350" spans="1:38" x14ac:dyDescent="0.3">
      <c r="A350" t="s">
        <v>729</v>
      </c>
      <c r="B350" s="3" t="s">
        <v>730</v>
      </c>
      <c r="C350" s="4" t="s">
        <v>115</v>
      </c>
      <c r="D350" s="5" t="s">
        <v>33</v>
      </c>
      <c r="E350" s="34">
        <f t="shared" si="143"/>
        <v>5.1986988097863502</v>
      </c>
      <c r="F350" s="6">
        <f t="shared" si="124"/>
        <v>17.964465121013653</v>
      </c>
      <c r="G350" s="7">
        <f t="shared" si="125"/>
        <v>516</v>
      </c>
      <c r="H350" s="97">
        <f t="shared" si="126"/>
        <v>510</v>
      </c>
      <c r="I350" s="31">
        <f t="shared" si="127"/>
        <v>0.98258440310058448</v>
      </c>
      <c r="J350" s="9">
        <v>0.10017903645833326</v>
      </c>
      <c r="K350" s="8">
        <f t="shared" si="128"/>
        <v>281</v>
      </c>
      <c r="L350" s="31">
        <f t="shared" si="129"/>
        <v>0.22467881082908611</v>
      </c>
      <c r="M350" s="9">
        <v>4.2581129244044266E-2</v>
      </c>
      <c r="N350" s="8">
        <f t="shared" si="130"/>
        <v>345</v>
      </c>
      <c r="O350" s="31">
        <f t="shared" si="131"/>
        <v>0.48536101731318021</v>
      </c>
      <c r="P350" s="9">
        <v>2.7443237907206319E-2</v>
      </c>
      <c r="Q350" s="8">
        <f t="shared" si="132"/>
        <v>409</v>
      </c>
      <c r="R350" s="31">
        <f t="shared" si="133"/>
        <v>0.51183082356515197</v>
      </c>
      <c r="S350" s="10">
        <v>0</v>
      </c>
      <c r="T350" s="8">
        <f t="shared" si="134"/>
        <v>522</v>
      </c>
      <c r="U350" s="31">
        <f t="shared" si="135"/>
        <v>0.87556824424949675</v>
      </c>
      <c r="V350" s="16">
        <v>2.0288781932617548E-2</v>
      </c>
      <c r="W350" s="97">
        <f t="shared" si="121"/>
        <v>495</v>
      </c>
      <c r="X350" s="31">
        <f t="shared" si="136"/>
        <v>1.2006625956712562</v>
      </c>
      <c r="Y350" s="11">
        <v>167188</v>
      </c>
      <c r="Z350" s="8">
        <f t="shared" si="137"/>
        <v>530</v>
      </c>
      <c r="AA350" s="31">
        <f t="shared" si="138"/>
        <v>0.98995289426893729</v>
      </c>
      <c r="AB350" s="9">
        <v>2.4708889520022721E-2</v>
      </c>
      <c r="AC350" s="97">
        <f t="shared" si="122"/>
        <v>472</v>
      </c>
      <c r="AD350" s="31">
        <f t="shared" si="139"/>
        <v>0.80692187006182525</v>
      </c>
      <c r="AE350" s="9">
        <v>0.97533227006911216</v>
      </c>
      <c r="AF350" s="8">
        <f t="shared" si="140"/>
        <v>343</v>
      </c>
      <c r="AG350" s="31">
        <f t="shared" si="141"/>
        <v>0.19810483840769622</v>
      </c>
      <c r="AH350" s="12">
        <v>2.2776666666666667</v>
      </c>
      <c r="AI350" s="97">
        <f t="shared" si="123"/>
        <v>431</v>
      </c>
      <c r="AJ350" s="31">
        <f t="shared" si="142"/>
        <v>-9.1762593711356893E-2</v>
      </c>
      <c r="AK350" s="11">
        <v>248451.0758192174</v>
      </c>
      <c r="AL350" s="36"/>
    </row>
    <row r="351" spans="1:38" x14ac:dyDescent="0.3">
      <c r="A351" t="s">
        <v>731</v>
      </c>
      <c r="B351" s="3" t="s">
        <v>732</v>
      </c>
      <c r="C351" s="4" t="s">
        <v>104</v>
      </c>
      <c r="D351" s="5" t="s">
        <v>44</v>
      </c>
      <c r="E351" s="34">
        <f t="shared" si="143"/>
        <v>-13.326010461019544</v>
      </c>
      <c r="F351" s="6">
        <f t="shared" si="124"/>
        <v>63.984345109173937</v>
      </c>
      <c r="G351" s="7">
        <f t="shared" si="125"/>
        <v>16</v>
      </c>
      <c r="H351" s="97">
        <f t="shared" si="126"/>
        <v>509</v>
      </c>
      <c r="I351" s="31">
        <f t="shared" si="127"/>
        <v>0.97978490481874492</v>
      </c>
      <c r="J351" s="9">
        <v>9.9966137596633864E-2</v>
      </c>
      <c r="K351" s="8">
        <f t="shared" si="128"/>
        <v>110</v>
      </c>
      <c r="L351" s="31">
        <f t="shared" si="129"/>
        <v>-0.65892219214821568</v>
      </c>
      <c r="M351" s="9">
        <v>7.4121521191068629E-2</v>
      </c>
      <c r="N351" s="8">
        <f t="shared" si="130"/>
        <v>14</v>
      </c>
      <c r="O351" s="31">
        <f t="shared" si="131"/>
        <v>-2.8097912008289661</v>
      </c>
      <c r="P351" s="9">
        <v>0.23133129133928176</v>
      </c>
      <c r="Q351" s="8">
        <f t="shared" si="132"/>
        <v>29</v>
      </c>
      <c r="R351" s="31">
        <f t="shared" si="133"/>
        <v>-1.5291184429110327</v>
      </c>
      <c r="S351" s="10">
        <v>4.0118685810102708</v>
      </c>
      <c r="T351" s="8">
        <f t="shared" si="134"/>
        <v>13</v>
      </c>
      <c r="U351" s="31">
        <f t="shared" si="135"/>
        <v>-2.8141524261514395</v>
      </c>
      <c r="V351" s="16">
        <v>0.24439653129886746</v>
      </c>
      <c r="W351" s="97">
        <f t="shared" si="121"/>
        <v>10</v>
      </c>
      <c r="X351" s="31">
        <f t="shared" si="136"/>
        <v>-1.5628846313263818</v>
      </c>
      <c r="Y351" s="11">
        <v>46460</v>
      </c>
      <c r="Z351" s="8">
        <f t="shared" si="137"/>
        <v>29</v>
      </c>
      <c r="AA351" s="31">
        <f t="shared" si="138"/>
        <v>-1.8158832278351729</v>
      </c>
      <c r="AB351" s="9">
        <v>5.8168847002998646E-2</v>
      </c>
      <c r="AC351" s="97">
        <f t="shared" si="122"/>
        <v>22</v>
      </c>
      <c r="AD351" s="31">
        <f t="shared" si="139"/>
        <v>-2.676369511202342</v>
      </c>
      <c r="AE351" s="9">
        <v>0.77740837212092728</v>
      </c>
      <c r="AF351" s="8">
        <f t="shared" si="140"/>
        <v>111</v>
      </c>
      <c r="AG351" s="31">
        <f t="shared" si="141"/>
        <v>-0.4820353603937908</v>
      </c>
      <c r="AH351" s="12">
        <v>3.0573333333333337</v>
      </c>
      <c r="AI351" s="97">
        <f t="shared" si="123"/>
        <v>14</v>
      </c>
      <c r="AJ351" s="31">
        <f t="shared" si="142"/>
        <v>-0.31007143533357334</v>
      </c>
      <c r="AK351" s="11">
        <v>53846.567386292183</v>
      </c>
      <c r="AL351" s="36">
        <v>1</v>
      </c>
    </row>
    <row r="352" spans="1:38" x14ac:dyDescent="0.3">
      <c r="A352" t="s">
        <v>733</v>
      </c>
      <c r="B352" s="3" t="s">
        <v>734</v>
      </c>
      <c r="C352" s="4" t="s">
        <v>224</v>
      </c>
      <c r="D352" s="5" t="s">
        <v>37</v>
      </c>
      <c r="E352" s="34">
        <f t="shared" si="143"/>
        <v>0.56437047947845009</v>
      </c>
      <c r="F352" s="6">
        <f t="shared" si="124"/>
        <v>29.47726299917559</v>
      </c>
      <c r="G352" s="7">
        <f t="shared" si="125"/>
        <v>255</v>
      </c>
      <c r="H352" s="97">
        <f t="shared" si="126"/>
        <v>536</v>
      </c>
      <c r="I352" s="31">
        <f t="shared" si="127"/>
        <v>1.4663504425409171</v>
      </c>
      <c r="J352" s="9">
        <v>0.13696892834495888</v>
      </c>
      <c r="K352" s="8">
        <f t="shared" si="128"/>
        <v>385</v>
      </c>
      <c r="L352" s="31">
        <f t="shared" si="129"/>
        <v>0.5647721325907985</v>
      </c>
      <c r="M352" s="9">
        <v>3.0441400304414001E-2</v>
      </c>
      <c r="N352" s="8">
        <f t="shared" si="130"/>
        <v>213</v>
      </c>
      <c r="O352" s="31">
        <f t="shared" si="131"/>
        <v>6.6259708739952669E-2</v>
      </c>
      <c r="P352" s="9">
        <v>5.3375196232339092E-2</v>
      </c>
      <c r="Q352" s="8">
        <f t="shared" si="132"/>
        <v>409</v>
      </c>
      <c r="R352" s="31">
        <f t="shared" si="133"/>
        <v>0.51183082356515197</v>
      </c>
      <c r="S352" s="10">
        <v>0</v>
      </c>
      <c r="T352" s="8">
        <f t="shared" si="134"/>
        <v>280</v>
      </c>
      <c r="U352" s="31">
        <f t="shared" si="135"/>
        <v>0.2718923490472514</v>
      </c>
      <c r="V352" s="16">
        <v>5.6955093099671415E-2</v>
      </c>
      <c r="W352" s="97">
        <f t="shared" si="121"/>
        <v>268</v>
      </c>
      <c r="X352" s="31">
        <f t="shared" si="136"/>
        <v>-0.25861889429875423</v>
      </c>
      <c r="Y352" s="11">
        <v>103438</v>
      </c>
      <c r="Z352" s="8">
        <f t="shared" si="137"/>
        <v>112</v>
      </c>
      <c r="AA352" s="31">
        <f t="shared" si="138"/>
        <v>-0.58398156600427387</v>
      </c>
      <c r="AB352" s="9">
        <v>4.3478260869565216E-2</v>
      </c>
      <c r="AC352" s="97">
        <f t="shared" si="122"/>
        <v>300</v>
      </c>
      <c r="AD352" s="31">
        <f t="shared" si="139"/>
        <v>0.30095709897098022</v>
      </c>
      <c r="AE352" s="9">
        <v>0.94658287509819328</v>
      </c>
      <c r="AF352" s="8">
        <f t="shared" si="140"/>
        <v>69</v>
      </c>
      <c r="AG352" s="31">
        <f t="shared" si="141"/>
        <v>-0.74083175925369749</v>
      </c>
      <c r="AH352" s="12">
        <v>3.3539999999999996</v>
      </c>
      <c r="AI352" s="97">
        <f t="shared" si="123"/>
        <v>105</v>
      </c>
      <c r="AJ352" s="31">
        <f t="shared" si="142"/>
        <v>-0.26616697804545031</v>
      </c>
      <c r="AK352" s="11">
        <v>92983.806469604009</v>
      </c>
      <c r="AL352" s="36"/>
    </row>
    <row r="353" spans="1:38" x14ac:dyDescent="0.3">
      <c r="A353" t="s">
        <v>735</v>
      </c>
      <c r="B353" s="3" t="s">
        <v>736</v>
      </c>
      <c r="C353" s="4" t="s">
        <v>61</v>
      </c>
      <c r="D353" s="5" t="s">
        <v>44</v>
      </c>
      <c r="E353" s="34">
        <f t="shared" si="143"/>
        <v>-4.1406295301538982</v>
      </c>
      <c r="F353" s="6">
        <f t="shared" si="124"/>
        <v>41.165626504496828</v>
      </c>
      <c r="G353" s="7">
        <f t="shared" si="125"/>
        <v>97</v>
      </c>
      <c r="H353" s="97">
        <f t="shared" si="126"/>
        <v>385</v>
      </c>
      <c r="I353" s="31">
        <f t="shared" si="127"/>
        <v>0.27303404109192175</v>
      </c>
      <c r="J353" s="9">
        <v>4.6218487394958041E-2</v>
      </c>
      <c r="K353" s="8">
        <f t="shared" si="128"/>
        <v>34</v>
      </c>
      <c r="L353" s="31">
        <f t="shared" si="129"/>
        <v>-1.804869176251291</v>
      </c>
      <c r="M353" s="9">
        <v>0.11502642839164359</v>
      </c>
      <c r="N353" s="8">
        <f t="shared" si="130"/>
        <v>82</v>
      </c>
      <c r="O353" s="31">
        <f t="shared" si="131"/>
        <v>-0.81321688433011741</v>
      </c>
      <c r="P353" s="9">
        <v>0.1077929465301479</v>
      </c>
      <c r="Q353" s="8">
        <f t="shared" si="132"/>
        <v>107</v>
      </c>
      <c r="R353" s="31">
        <f t="shared" si="133"/>
        <v>-0.26934824726296269</v>
      </c>
      <c r="S353" s="10">
        <v>1.535553980628396</v>
      </c>
      <c r="T353" s="8">
        <f t="shared" si="134"/>
        <v>70</v>
      </c>
      <c r="U353" s="31">
        <f t="shared" si="135"/>
        <v>-0.89873601409809489</v>
      </c>
      <c r="V353" s="16">
        <v>0.12805719302646432</v>
      </c>
      <c r="W353" s="97">
        <f t="shared" si="121"/>
        <v>72</v>
      </c>
      <c r="X353" s="31">
        <f t="shared" si="136"/>
        <v>-0.97276264212752883</v>
      </c>
      <c r="Y353" s="11">
        <v>72240</v>
      </c>
      <c r="Z353" s="8">
        <f t="shared" si="137"/>
        <v>143</v>
      </c>
      <c r="AA353" s="31">
        <f t="shared" si="138"/>
        <v>-0.31935715433408179</v>
      </c>
      <c r="AB353" s="9">
        <v>4.0322580645161289E-2</v>
      </c>
      <c r="AC353" s="97">
        <f t="shared" si="122"/>
        <v>176</v>
      </c>
      <c r="AD353" s="31">
        <f t="shared" si="139"/>
        <v>-0.14916471252186467</v>
      </c>
      <c r="AE353" s="9">
        <v>0.92100652970218189</v>
      </c>
      <c r="AF353" s="8">
        <f t="shared" si="140"/>
        <v>34</v>
      </c>
      <c r="AG353" s="31">
        <f t="shared" si="141"/>
        <v>-1.0740684705946573</v>
      </c>
      <c r="AH353" s="12">
        <v>3.7360000000000002</v>
      </c>
      <c r="AI353" s="97">
        <f t="shared" si="123"/>
        <v>103</v>
      </c>
      <c r="AJ353" s="31">
        <f t="shared" si="142"/>
        <v>-0.26627189616296737</v>
      </c>
      <c r="AK353" s="11">
        <v>92890.28053390031</v>
      </c>
      <c r="AL353" s="36"/>
    </row>
    <row r="354" spans="1:38" x14ac:dyDescent="0.3">
      <c r="A354" t="s">
        <v>737</v>
      </c>
      <c r="B354" s="3" t="s">
        <v>738</v>
      </c>
      <c r="C354" s="4" t="s">
        <v>47</v>
      </c>
      <c r="D354" s="5" t="s">
        <v>44</v>
      </c>
      <c r="E354" s="34">
        <f t="shared" si="143"/>
        <v>-0.70583360188969468</v>
      </c>
      <c r="F354" s="6">
        <f t="shared" si="124"/>
        <v>32.632758641806554</v>
      </c>
      <c r="G354" s="7">
        <f t="shared" si="125"/>
        <v>202</v>
      </c>
      <c r="H354" s="97">
        <f t="shared" si="126"/>
        <v>380</v>
      </c>
      <c r="I354" s="31">
        <f t="shared" si="127"/>
        <v>0.26643780245647786</v>
      </c>
      <c r="J354" s="9">
        <v>4.5716850474480708E-2</v>
      </c>
      <c r="K354" s="8">
        <f t="shared" si="128"/>
        <v>254</v>
      </c>
      <c r="L354" s="31">
        <f t="shared" si="129"/>
        <v>0.13227593469663498</v>
      </c>
      <c r="M354" s="9">
        <v>4.5879476484970518E-2</v>
      </c>
      <c r="N354" s="8">
        <f t="shared" si="130"/>
        <v>247</v>
      </c>
      <c r="O354" s="31">
        <f t="shared" si="131"/>
        <v>0.19559872817002216</v>
      </c>
      <c r="P354" s="9">
        <v>4.5372324389508591E-2</v>
      </c>
      <c r="Q354" s="8">
        <f t="shared" si="132"/>
        <v>275</v>
      </c>
      <c r="R354" s="31">
        <f t="shared" si="133"/>
        <v>0.32467237833771778</v>
      </c>
      <c r="S354" s="10">
        <v>0.36789502728554785</v>
      </c>
      <c r="T354" s="8">
        <f t="shared" si="134"/>
        <v>146</v>
      </c>
      <c r="U354" s="31">
        <f t="shared" si="135"/>
        <v>-0.29362666320872022</v>
      </c>
      <c r="V354" s="16">
        <v>9.1303816046966732E-2</v>
      </c>
      <c r="W354" s="97">
        <f t="shared" si="121"/>
        <v>229</v>
      </c>
      <c r="X354" s="31">
        <f t="shared" si="136"/>
        <v>-0.40898783716327186</v>
      </c>
      <c r="Y354" s="11">
        <v>96869</v>
      </c>
      <c r="Z354" s="8">
        <f t="shared" si="137"/>
        <v>103</v>
      </c>
      <c r="AA354" s="31">
        <f t="shared" si="138"/>
        <v>-0.65626941698523622</v>
      </c>
      <c r="AB354" s="9">
        <v>4.4340302811824078E-2</v>
      </c>
      <c r="AC354" s="97">
        <f t="shared" si="122"/>
        <v>229</v>
      </c>
      <c r="AD354" s="31">
        <f t="shared" si="139"/>
        <v>5.7355789912672706E-2</v>
      </c>
      <c r="AE354" s="9">
        <v>0.93274121921679454</v>
      </c>
      <c r="AF354" s="8">
        <f t="shared" si="140"/>
        <v>302</v>
      </c>
      <c r="AG354" s="31">
        <f t="shared" si="141"/>
        <v>0.103600535453236</v>
      </c>
      <c r="AH354" s="12">
        <v>2.3859999999999997</v>
      </c>
      <c r="AI354" s="97">
        <f t="shared" si="123"/>
        <v>271</v>
      </c>
      <c r="AJ354" s="31">
        <f t="shared" si="142"/>
        <v>-0.20062059641786473</v>
      </c>
      <c r="AK354" s="11">
        <v>151413.05414188484</v>
      </c>
      <c r="AL354" s="36"/>
    </row>
    <row r="355" spans="1:38" x14ac:dyDescent="0.3">
      <c r="A355" t="s">
        <v>739</v>
      </c>
      <c r="B355" s="3" t="s">
        <v>740</v>
      </c>
      <c r="C355" s="4" t="s">
        <v>94</v>
      </c>
      <c r="D355" s="5" t="s">
        <v>44</v>
      </c>
      <c r="E355" s="34">
        <f t="shared" si="143"/>
        <v>-5.6227762142111377</v>
      </c>
      <c r="F355" s="6">
        <f t="shared" si="124"/>
        <v>44.847639081755297</v>
      </c>
      <c r="G355" s="7">
        <f t="shared" si="125"/>
        <v>60</v>
      </c>
      <c r="H355" s="97">
        <f t="shared" si="126"/>
        <v>92</v>
      </c>
      <c r="I355" s="31">
        <f t="shared" si="127"/>
        <v>-0.68261821433147041</v>
      </c>
      <c r="J355" s="9">
        <v>-2.6457848461339584E-2</v>
      </c>
      <c r="K355" s="8">
        <f t="shared" si="128"/>
        <v>319</v>
      </c>
      <c r="L355" s="31">
        <f t="shared" si="129"/>
        <v>0.36966539689541994</v>
      </c>
      <c r="M355" s="9">
        <v>3.7405791352637843E-2</v>
      </c>
      <c r="N355" s="8">
        <f t="shared" si="130"/>
        <v>49</v>
      </c>
      <c r="O355" s="31">
        <f t="shared" si="131"/>
        <v>-1.4138298453951161</v>
      </c>
      <c r="P355" s="9">
        <v>0.14495596644267289</v>
      </c>
      <c r="Q355" s="8">
        <f t="shared" si="132"/>
        <v>84</v>
      </c>
      <c r="R355" s="31">
        <f t="shared" si="133"/>
        <v>-0.48476394641707987</v>
      </c>
      <c r="S355" s="10">
        <v>1.9589939404000996</v>
      </c>
      <c r="T355" s="8">
        <f t="shared" si="134"/>
        <v>82</v>
      </c>
      <c r="U355" s="31">
        <f t="shared" si="135"/>
        <v>-0.75948888052677199</v>
      </c>
      <c r="V355" s="16">
        <v>0.11959954419664659</v>
      </c>
      <c r="W355" s="97">
        <f t="shared" si="121"/>
        <v>90</v>
      </c>
      <c r="X355" s="31">
        <f t="shared" si="136"/>
        <v>-0.88548044100979317</v>
      </c>
      <c r="Y355" s="11">
        <v>76053</v>
      </c>
      <c r="Z355" s="8">
        <f t="shared" si="137"/>
        <v>201</v>
      </c>
      <c r="AA355" s="31">
        <f t="shared" si="138"/>
        <v>-6.4486076949470533E-2</v>
      </c>
      <c r="AB355" s="9">
        <v>3.7283210189507525E-2</v>
      </c>
      <c r="AC355" s="97">
        <f t="shared" si="122"/>
        <v>35</v>
      </c>
      <c r="AD355" s="31">
        <f t="shared" si="139"/>
        <v>-2.0228572923119859</v>
      </c>
      <c r="AE355" s="9">
        <v>0.81454155208263468</v>
      </c>
      <c r="AF355" s="8">
        <f t="shared" si="140"/>
        <v>452</v>
      </c>
      <c r="AG355" s="31">
        <f t="shared" si="141"/>
        <v>0.53366780951368842</v>
      </c>
      <c r="AH355" s="12">
        <v>1.893</v>
      </c>
      <c r="AI355" s="97">
        <f t="shared" si="123"/>
        <v>300</v>
      </c>
      <c r="AJ355" s="31">
        <f t="shared" si="142"/>
        <v>-0.1881939184813155</v>
      </c>
      <c r="AK355" s="11">
        <v>162490.42294347141</v>
      </c>
      <c r="AL355" s="36">
        <v>1</v>
      </c>
    </row>
    <row r="356" spans="1:38" x14ac:dyDescent="0.3">
      <c r="A356" t="s">
        <v>741</v>
      </c>
      <c r="B356" s="3" t="s">
        <v>742</v>
      </c>
      <c r="C356" s="4" t="s">
        <v>199</v>
      </c>
      <c r="D356" s="5" t="s">
        <v>33</v>
      </c>
      <c r="E356" s="34">
        <f t="shared" si="143"/>
        <v>-0.7333715481130707</v>
      </c>
      <c r="F356" s="6">
        <f t="shared" si="124"/>
        <v>32.70116959292023</v>
      </c>
      <c r="G356" s="7">
        <f t="shared" si="125"/>
        <v>200</v>
      </c>
      <c r="H356" s="97">
        <f t="shared" si="126"/>
        <v>396</v>
      </c>
      <c r="I356" s="31">
        <f t="shared" si="127"/>
        <v>0.31903251629125173</v>
      </c>
      <c r="J356" s="9">
        <v>4.9716622426285939E-2</v>
      </c>
      <c r="K356" s="8">
        <f t="shared" si="128"/>
        <v>460</v>
      </c>
      <c r="L356" s="31">
        <f t="shared" si="129"/>
        <v>0.77691517690312062</v>
      </c>
      <c r="M356" s="9">
        <v>2.2868893320039881E-2</v>
      </c>
      <c r="N356" s="8">
        <f t="shared" si="130"/>
        <v>140</v>
      </c>
      <c r="O356" s="31">
        <f t="shared" si="131"/>
        <v>-0.28315389670066515</v>
      </c>
      <c r="P356" s="9">
        <v>7.4995217141763923E-2</v>
      </c>
      <c r="Q356" s="8">
        <f t="shared" si="132"/>
        <v>176</v>
      </c>
      <c r="R356" s="31">
        <f t="shared" si="133"/>
        <v>0.1062021865120498</v>
      </c>
      <c r="S356" s="10">
        <v>0.79733916529979953</v>
      </c>
      <c r="T356" s="8">
        <f t="shared" si="134"/>
        <v>172</v>
      </c>
      <c r="U356" s="31">
        <f t="shared" si="135"/>
        <v>-0.14979508767566038</v>
      </c>
      <c r="V356" s="16">
        <v>8.2567715523396965E-2</v>
      </c>
      <c r="W356" s="97">
        <f t="shared" si="121"/>
        <v>308</v>
      </c>
      <c r="X356" s="31">
        <f t="shared" si="136"/>
        <v>-0.10188633960346545</v>
      </c>
      <c r="Y356" s="11">
        <v>110285</v>
      </c>
      <c r="Z356" s="8">
        <f t="shared" si="137"/>
        <v>322</v>
      </c>
      <c r="AA356" s="31">
        <f t="shared" si="138"/>
        <v>0.33944910149363927</v>
      </c>
      <c r="AB356" s="9">
        <v>3.2466231111467396E-2</v>
      </c>
      <c r="AC356" s="97">
        <f t="shared" si="122"/>
        <v>80</v>
      </c>
      <c r="AD356" s="31">
        <f t="shared" si="139"/>
        <v>-0.83636461760185277</v>
      </c>
      <c r="AE356" s="9">
        <v>0.88195918367346937</v>
      </c>
      <c r="AF356" s="8">
        <f t="shared" si="140"/>
        <v>214</v>
      </c>
      <c r="AG356" s="31">
        <f t="shared" si="141"/>
        <v>-0.11623101234237086</v>
      </c>
      <c r="AH356" s="12">
        <v>2.6379999999999999</v>
      </c>
      <c r="AI356" s="97">
        <f t="shared" si="123"/>
        <v>239</v>
      </c>
      <c r="AJ356" s="31">
        <f t="shared" si="142"/>
        <v>-0.2110082590004651</v>
      </c>
      <c r="AK356" s="11">
        <v>142153.30105248769</v>
      </c>
      <c r="AL356" s="36"/>
    </row>
    <row r="357" spans="1:38" x14ac:dyDescent="0.3">
      <c r="A357" t="s">
        <v>743</v>
      </c>
      <c r="B357" s="3" t="s">
        <v>744</v>
      </c>
      <c r="C357" s="4" t="s">
        <v>104</v>
      </c>
      <c r="D357" s="5" t="s">
        <v>44</v>
      </c>
      <c r="E357" s="34">
        <f t="shared" si="143"/>
        <v>6.4620133292628896</v>
      </c>
      <c r="F357" s="6">
        <f t="shared" si="124"/>
        <v>14.826084824528628</v>
      </c>
      <c r="G357" s="7">
        <f t="shared" si="125"/>
        <v>548</v>
      </c>
      <c r="H357" s="97">
        <f t="shared" si="126"/>
        <v>406</v>
      </c>
      <c r="I357" s="31">
        <f t="shared" si="127"/>
        <v>0.3439810806386695</v>
      </c>
      <c r="J357" s="9">
        <v>5.1613934164269626E-2</v>
      </c>
      <c r="K357" s="8">
        <f t="shared" si="128"/>
        <v>406</v>
      </c>
      <c r="L357" s="31">
        <f t="shared" si="129"/>
        <v>0.61373126055413429</v>
      </c>
      <c r="M357" s="9">
        <v>2.8693790149892935E-2</v>
      </c>
      <c r="N357" s="8">
        <f t="shared" si="130"/>
        <v>525</v>
      </c>
      <c r="O357" s="31">
        <f t="shared" si="131"/>
        <v>0.9288869853172832</v>
      </c>
      <c r="P357" s="9">
        <v>0</v>
      </c>
      <c r="Q357" s="8">
        <f t="shared" si="132"/>
        <v>368</v>
      </c>
      <c r="R357" s="31">
        <f t="shared" si="133"/>
        <v>0.43452830917488139</v>
      </c>
      <c r="S357" s="10">
        <v>0.15195259079167298</v>
      </c>
      <c r="T357" s="8">
        <f t="shared" si="134"/>
        <v>560</v>
      </c>
      <c r="U357" s="31">
        <f t="shared" si="135"/>
        <v>1.1623860711322418</v>
      </c>
      <c r="V357" s="16">
        <v>2.8679245283018866E-3</v>
      </c>
      <c r="W357" s="97">
        <f t="shared" si="121"/>
        <v>543</v>
      </c>
      <c r="X357" s="31">
        <f t="shared" si="136"/>
        <v>2.2951122678037446</v>
      </c>
      <c r="Y357" s="11">
        <v>215000</v>
      </c>
      <c r="Z357" s="8">
        <f t="shared" si="137"/>
        <v>515</v>
      </c>
      <c r="AA357" s="31">
        <f t="shared" si="138"/>
        <v>0.91699761053559703</v>
      </c>
      <c r="AB357" s="9">
        <v>2.557889068389876E-2</v>
      </c>
      <c r="AC357" s="97">
        <f t="shared" si="122"/>
        <v>323</v>
      </c>
      <c r="AD357" s="31">
        <f t="shared" si="139"/>
        <v>0.38321471964458204</v>
      </c>
      <c r="AE357" s="9">
        <v>0.9512568306010929</v>
      </c>
      <c r="AF357" s="8">
        <f t="shared" si="140"/>
        <v>416</v>
      </c>
      <c r="AG357" s="31">
        <f t="shared" si="141"/>
        <v>0.40804978220191329</v>
      </c>
      <c r="AH357" s="12">
        <v>2.0369999999999999</v>
      </c>
      <c r="AI357" s="97">
        <f t="shared" si="123"/>
        <v>492</v>
      </c>
      <c r="AJ357" s="31">
        <f t="shared" si="142"/>
        <v>-2.212660776483365E-3</v>
      </c>
      <c r="AK357" s="11">
        <v>328277.5297067315</v>
      </c>
      <c r="AL357" s="36"/>
    </row>
    <row r="358" spans="1:38" x14ac:dyDescent="0.3">
      <c r="A358" t="s">
        <v>745</v>
      </c>
      <c r="B358" s="3" t="s">
        <v>746</v>
      </c>
      <c r="C358" s="4" t="s">
        <v>136</v>
      </c>
      <c r="D358" s="5" t="s">
        <v>44</v>
      </c>
      <c r="E358" s="34">
        <f t="shared" si="143"/>
        <v>1.275209579265197</v>
      </c>
      <c r="F358" s="6">
        <f t="shared" si="124"/>
        <v>27.711365916265265</v>
      </c>
      <c r="G358" s="7">
        <f t="shared" si="125"/>
        <v>296</v>
      </c>
      <c r="H358" s="97">
        <f t="shared" si="126"/>
        <v>261</v>
      </c>
      <c r="I358" s="31">
        <f t="shared" si="127"/>
        <v>-0.13058179960129712</v>
      </c>
      <c r="J358" s="9">
        <v>1.5523932729624823E-2</v>
      </c>
      <c r="K358" s="8">
        <f t="shared" si="128"/>
        <v>482</v>
      </c>
      <c r="L358" s="31">
        <f t="shared" si="129"/>
        <v>0.84660407456761277</v>
      </c>
      <c r="M358" s="9">
        <v>2.0381328073635765E-2</v>
      </c>
      <c r="N358" s="8">
        <f t="shared" si="130"/>
        <v>313</v>
      </c>
      <c r="O358" s="31">
        <f t="shared" si="131"/>
        <v>0.37570553379403532</v>
      </c>
      <c r="P358" s="9">
        <v>3.4228187919463089E-2</v>
      </c>
      <c r="Q358" s="8">
        <f t="shared" si="132"/>
        <v>210</v>
      </c>
      <c r="R358" s="31">
        <f t="shared" si="133"/>
        <v>0.21725766363326393</v>
      </c>
      <c r="S358" s="10">
        <v>0.57903879559930516</v>
      </c>
      <c r="T358" s="8">
        <f t="shared" si="134"/>
        <v>401</v>
      </c>
      <c r="U358" s="31">
        <f t="shared" si="135"/>
        <v>0.60407504071073037</v>
      </c>
      <c r="V358" s="16">
        <v>3.6778846153846155E-2</v>
      </c>
      <c r="W358" s="97">
        <f t="shared" si="121"/>
        <v>401</v>
      </c>
      <c r="X358" s="31">
        <f t="shared" si="136"/>
        <v>0.31442664013119459</v>
      </c>
      <c r="Y358" s="11">
        <v>128472</v>
      </c>
      <c r="Z358" s="8">
        <f t="shared" si="137"/>
        <v>278</v>
      </c>
      <c r="AA358" s="31">
        <f t="shared" si="138"/>
        <v>0.23090078658999463</v>
      </c>
      <c r="AB358" s="9">
        <v>3.3760683760683759E-2</v>
      </c>
      <c r="AC358" s="97">
        <f t="shared" si="122"/>
        <v>97</v>
      </c>
      <c r="AD358" s="31">
        <f t="shared" si="139"/>
        <v>-0.63224552235650977</v>
      </c>
      <c r="AE358" s="9">
        <v>0.89355742296918772</v>
      </c>
      <c r="AF358" s="8">
        <f t="shared" si="140"/>
        <v>305</v>
      </c>
      <c r="AG358" s="31">
        <f t="shared" si="141"/>
        <v>0.11581339921965841</v>
      </c>
      <c r="AH358" s="12">
        <v>2.3719999999999999</v>
      </c>
      <c r="AI358" s="97">
        <f t="shared" si="123"/>
        <v>333</v>
      </c>
      <c r="AJ358" s="31">
        <f t="shared" si="142"/>
        <v>-0.17147792713602311</v>
      </c>
      <c r="AK358" s="11">
        <v>177391.36444701796</v>
      </c>
      <c r="AL358" s="36"/>
    </row>
    <row r="359" spans="1:38" x14ac:dyDescent="0.3">
      <c r="A359" t="s">
        <v>747</v>
      </c>
      <c r="B359" s="3" t="s">
        <v>748</v>
      </c>
      <c r="C359" s="4" t="s">
        <v>89</v>
      </c>
      <c r="D359" s="5" t="s">
        <v>37</v>
      </c>
      <c r="E359" s="34">
        <f t="shared" si="143"/>
        <v>-1.2822769984268412</v>
      </c>
      <c r="F359" s="6">
        <f t="shared" si="124"/>
        <v>34.064784134936083</v>
      </c>
      <c r="G359" s="7">
        <f t="shared" si="125"/>
        <v>175</v>
      </c>
      <c r="H359" s="97">
        <f t="shared" si="126"/>
        <v>345</v>
      </c>
      <c r="I359" s="31">
        <f t="shared" si="127"/>
        <v>0.14850878346901633</v>
      </c>
      <c r="J359" s="9">
        <v>3.6748474224126637E-2</v>
      </c>
      <c r="K359" s="8">
        <f t="shared" si="128"/>
        <v>112</v>
      </c>
      <c r="L359" s="31">
        <f t="shared" si="129"/>
        <v>-0.65000421661455277</v>
      </c>
      <c r="M359" s="9">
        <v>7.3803191489361708E-2</v>
      </c>
      <c r="N359" s="8">
        <f t="shared" si="130"/>
        <v>196</v>
      </c>
      <c r="O359" s="31">
        <f t="shared" si="131"/>
        <v>-1.9057183705649357E-2</v>
      </c>
      <c r="P359" s="9">
        <v>5.8654192155451604E-2</v>
      </c>
      <c r="Q359" s="8">
        <f t="shared" si="132"/>
        <v>323</v>
      </c>
      <c r="R359" s="31">
        <f t="shared" si="133"/>
        <v>0.3843939880936163</v>
      </c>
      <c r="S359" s="10">
        <v>0.25050100200400799</v>
      </c>
      <c r="T359" s="8">
        <f t="shared" si="134"/>
        <v>192</v>
      </c>
      <c r="U359" s="31">
        <f t="shared" si="135"/>
        <v>-4.2982854942766116E-2</v>
      </c>
      <c r="V359" s="16">
        <v>7.6080110845194615E-2</v>
      </c>
      <c r="W359" s="97">
        <f t="shared" si="121"/>
        <v>123</v>
      </c>
      <c r="X359" s="31">
        <f t="shared" si="136"/>
        <v>-0.76246587274157618</v>
      </c>
      <c r="Y359" s="11">
        <v>81427</v>
      </c>
      <c r="Z359" s="8">
        <f t="shared" si="137"/>
        <v>158</v>
      </c>
      <c r="AA359" s="31">
        <f t="shared" si="138"/>
        <v>-0.2505740128040484</v>
      </c>
      <c r="AB359" s="9">
        <v>3.9502332814930013E-2</v>
      </c>
      <c r="AC359" s="97">
        <f t="shared" si="122"/>
        <v>120</v>
      </c>
      <c r="AD359" s="31">
        <f t="shared" si="139"/>
        <v>-0.47091168427632346</v>
      </c>
      <c r="AE359" s="9">
        <v>0.90272456364410392</v>
      </c>
      <c r="AF359" s="8">
        <f t="shared" si="140"/>
        <v>390</v>
      </c>
      <c r="AG359" s="31">
        <f t="shared" si="141"/>
        <v>0.32343208324884209</v>
      </c>
      <c r="AH359" s="12">
        <v>2.1340000000000003</v>
      </c>
      <c r="AI359" s="97">
        <f t="shared" si="123"/>
        <v>19</v>
      </c>
      <c r="AJ359" s="31">
        <f t="shared" si="142"/>
        <v>-0.30465416230368092</v>
      </c>
      <c r="AK359" s="11">
        <v>58675.623997995994</v>
      </c>
      <c r="AL359" s="36"/>
    </row>
    <row r="360" spans="1:38" x14ac:dyDescent="0.3">
      <c r="A360" t="s">
        <v>749</v>
      </c>
      <c r="B360" s="3" t="s">
        <v>750</v>
      </c>
      <c r="C360" s="4" t="s">
        <v>101</v>
      </c>
      <c r="D360" s="5" t="s">
        <v>33</v>
      </c>
      <c r="E360" s="34">
        <f t="shared" si="143"/>
        <v>-2.8117294497672352</v>
      </c>
      <c r="F360" s="6">
        <f t="shared" si="124"/>
        <v>37.86431573510032</v>
      </c>
      <c r="G360" s="7">
        <f t="shared" si="125"/>
        <v>122</v>
      </c>
      <c r="H360" s="97">
        <f t="shared" si="126"/>
        <v>342</v>
      </c>
      <c r="I360" s="31">
        <f t="shared" si="127"/>
        <v>0.13890749724482876</v>
      </c>
      <c r="J360" s="9">
        <v>3.6018306636155684E-2</v>
      </c>
      <c r="K360" s="8">
        <f t="shared" si="128"/>
        <v>451</v>
      </c>
      <c r="L360" s="31">
        <f t="shared" si="129"/>
        <v>0.75386918434607608</v>
      </c>
      <c r="M360" s="9">
        <v>2.3691526652967483E-2</v>
      </c>
      <c r="N360" s="8">
        <f t="shared" si="130"/>
        <v>166</v>
      </c>
      <c r="O360" s="31">
        <f t="shared" si="131"/>
        <v>-0.17362981956822138</v>
      </c>
      <c r="P360" s="9">
        <v>6.821839792001981E-2</v>
      </c>
      <c r="Q360" s="8">
        <f t="shared" si="132"/>
        <v>280</v>
      </c>
      <c r="R360" s="31">
        <f t="shared" si="133"/>
        <v>0.33204451011288511</v>
      </c>
      <c r="S360" s="10">
        <v>0.35340371957414851</v>
      </c>
      <c r="T360" s="8">
        <f t="shared" si="134"/>
        <v>76</v>
      </c>
      <c r="U360" s="31">
        <f t="shared" si="135"/>
        <v>-0.80325818259345427</v>
      </c>
      <c r="V360" s="16">
        <v>0.12225802180341616</v>
      </c>
      <c r="W360" s="97">
        <f t="shared" si="121"/>
        <v>121</v>
      </c>
      <c r="X360" s="31">
        <f t="shared" si="136"/>
        <v>-0.76722713626963523</v>
      </c>
      <c r="Y360" s="11">
        <v>81219</v>
      </c>
      <c r="Z360" s="8">
        <f t="shared" si="137"/>
        <v>226</v>
      </c>
      <c r="AA360" s="31">
        <f t="shared" si="138"/>
        <v>4.0454230475983614E-2</v>
      </c>
      <c r="AB360" s="9">
        <v>3.6031783494610968E-2</v>
      </c>
      <c r="AC360" s="97">
        <f t="shared" si="122"/>
        <v>47</v>
      </c>
      <c r="AD360" s="31">
        <f t="shared" si="139"/>
        <v>-1.4890945712280292</v>
      </c>
      <c r="AE360" s="9">
        <v>0.84487045276105732</v>
      </c>
      <c r="AF360" s="8">
        <f t="shared" si="140"/>
        <v>124</v>
      </c>
      <c r="AG360" s="31">
        <f t="shared" si="141"/>
        <v>-0.43667329497564933</v>
      </c>
      <c r="AH360" s="12">
        <v>3.0053333333333332</v>
      </c>
      <c r="AI360" s="97">
        <f t="shared" si="123"/>
        <v>114</v>
      </c>
      <c r="AJ360" s="31">
        <f t="shared" si="142"/>
        <v>-0.26017730940231143</v>
      </c>
      <c r="AK360" s="11">
        <v>98323.107037151567</v>
      </c>
      <c r="AL360" s="36"/>
    </row>
    <row r="361" spans="1:38" x14ac:dyDescent="0.3">
      <c r="A361" t="s">
        <v>751</v>
      </c>
      <c r="B361" s="3" t="s">
        <v>752</v>
      </c>
      <c r="C361" s="4" t="s">
        <v>77</v>
      </c>
      <c r="D361" s="5" t="s">
        <v>37</v>
      </c>
      <c r="E361" s="34">
        <f t="shared" si="143"/>
        <v>-6.0846110611792268</v>
      </c>
      <c r="F361" s="6">
        <f t="shared" si="124"/>
        <v>45.994949083824615</v>
      </c>
      <c r="G361" s="7">
        <f t="shared" si="125"/>
        <v>54</v>
      </c>
      <c r="H361" s="97">
        <f t="shared" si="126"/>
        <v>20</v>
      </c>
      <c r="I361" s="31">
        <f t="shared" si="127"/>
        <v>-1.4883452213442996</v>
      </c>
      <c r="J361" s="9">
        <v>-8.7732528908999519E-2</v>
      </c>
      <c r="K361" s="8">
        <f t="shared" si="128"/>
        <v>181</v>
      </c>
      <c r="L361" s="31">
        <f t="shared" si="129"/>
        <v>-0.18699382008516993</v>
      </c>
      <c r="M361" s="9">
        <v>5.7275902211874272E-2</v>
      </c>
      <c r="N361" s="8">
        <f t="shared" si="130"/>
        <v>103</v>
      </c>
      <c r="O361" s="31">
        <f t="shared" si="131"/>
        <v>-0.56707481410515714</v>
      </c>
      <c r="P361" s="9">
        <v>9.2562867843766716E-2</v>
      </c>
      <c r="Q361" s="8">
        <f t="shared" si="132"/>
        <v>96</v>
      </c>
      <c r="R361" s="31">
        <f t="shared" si="133"/>
        <v>-0.32927336029106846</v>
      </c>
      <c r="S361" s="10">
        <v>1.6533480297602645</v>
      </c>
      <c r="T361" s="8">
        <f t="shared" si="134"/>
        <v>204</v>
      </c>
      <c r="U361" s="31">
        <f t="shared" si="135"/>
        <v>1.6068143554636364E-3</v>
      </c>
      <c r="V361" s="16">
        <v>7.3371805441055232E-2</v>
      </c>
      <c r="W361" s="97">
        <f t="shared" si="121"/>
        <v>120</v>
      </c>
      <c r="X361" s="31">
        <f t="shared" si="136"/>
        <v>-0.76990534700416835</v>
      </c>
      <c r="Y361" s="11">
        <v>81102</v>
      </c>
      <c r="Z361" s="8">
        <f t="shared" si="137"/>
        <v>3</v>
      </c>
      <c r="AA361" s="31">
        <f t="shared" si="138"/>
        <v>-4.981615914838228</v>
      </c>
      <c r="AB361" s="9">
        <v>9.5920617420066148E-2</v>
      </c>
      <c r="AC361" s="97">
        <f t="shared" si="122"/>
        <v>358</v>
      </c>
      <c r="AD361" s="31">
        <f t="shared" si="139"/>
        <v>0.48010149769632493</v>
      </c>
      <c r="AE361" s="9">
        <v>0.95676202860858262</v>
      </c>
      <c r="AF361" s="8">
        <f t="shared" si="140"/>
        <v>527</v>
      </c>
      <c r="AG361" s="31">
        <f t="shared" si="141"/>
        <v>1.1978149724305742</v>
      </c>
      <c r="AH361" s="12">
        <v>1.1316666666666666</v>
      </c>
      <c r="AI361" s="97">
        <f t="shared" si="123"/>
        <v>540</v>
      </c>
      <c r="AJ361" s="31">
        <f t="shared" si="142"/>
        <v>0.80372432102932467</v>
      </c>
      <c r="AK361" s="11">
        <v>1046704.5480848718</v>
      </c>
      <c r="AL361" s="36"/>
    </row>
    <row r="362" spans="1:38" x14ac:dyDescent="0.3">
      <c r="A362" t="s">
        <v>753</v>
      </c>
      <c r="B362" s="3" t="s">
        <v>754</v>
      </c>
      <c r="C362" s="4" t="s">
        <v>36</v>
      </c>
      <c r="D362" s="5" t="s">
        <v>37</v>
      </c>
      <c r="E362" s="34">
        <f t="shared" si="143"/>
        <v>-0.35867180386923475</v>
      </c>
      <c r="F362" s="6">
        <f t="shared" si="124"/>
        <v>31.770324362929447</v>
      </c>
      <c r="G362" s="7">
        <f t="shared" si="125"/>
        <v>213</v>
      </c>
      <c r="H362" s="97">
        <f t="shared" si="126"/>
        <v>171</v>
      </c>
      <c r="I362" s="31">
        <f t="shared" si="127"/>
        <v>-0.39203224636953038</v>
      </c>
      <c r="J362" s="9">
        <v>-4.3590951932139799E-3</v>
      </c>
      <c r="K362" s="8">
        <f t="shared" si="128"/>
        <v>298</v>
      </c>
      <c r="L362" s="31">
        <f t="shared" si="129"/>
        <v>0.29392436577794701</v>
      </c>
      <c r="M362" s="9">
        <v>4.0109389243391066E-2</v>
      </c>
      <c r="N362" s="8">
        <f t="shared" si="130"/>
        <v>400</v>
      </c>
      <c r="O362" s="31">
        <f t="shared" si="131"/>
        <v>0.61169239971550027</v>
      </c>
      <c r="P362" s="9">
        <v>1.9626464070908515E-2</v>
      </c>
      <c r="Q362" s="8">
        <f t="shared" si="132"/>
        <v>115</v>
      </c>
      <c r="R362" s="31">
        <f t="shared" si="133"/>
        <v>-0.2105374365731095</v>
      </c>
      <c r="S362" s="10">
        <v>1.419950301739439</v>
      </c>
      <c r="T362" s="8">
        <f t="shared" si="134"/>
        <v>304</v>
      </c>
      <c r="U362" s="31">
        <f t="shared" si="135"/>
        <v>0.32998216848759765</v>
      </c>
      <c r="V362" s="16">
        <v>5.3426810105161371E-2</v>
      </c>
      <c r="W362" s="97">
        <f t="shared" si="121"/>
        <v>269</v>
      </c>
      <c r="X362" s="31">
        <f t="shared" si="136"/>
        <v>-0.24628081236787056</v>
      </c>
      <c r="Y362" s="11">
        <v>103977</v>
      </c>
      <c r="Z362" s="8">
        <f t="shared" si="137"/>
        <v>105</v>
      </c>
      <c r="AA362" s="31">
        <f t="shared" si="138"/>
        <v>-0.63759827686555492</v>
      </c>
      <c r="AB362" s="9">
        <v>4.4117647058823532E-2</v>
      </c>
      <c r="AC362" s="97">
        <f t="shared" si="122"/>
        <v>228</v>
      </c>
      <c r="AD362" s="31">
        <f t="shared" si="139"/>
        <v>4.9978834769518685E-2</v>
      </c>
      <c r="AE362" s="9">
        <v>0.93232205367561261</v>
      </c>
      <c r="AF362" s="8">
        <f t="shared" si="140"/>
        <v>76</v>
      </c>
      <c r="AG362" s="31">
        <f t="shared" si="141"/>
        <v>-0.68703700218731245</v>
      </c>
      <c r="AH362" s="12">
        <v>3.2923333333333331</v>
      </c>
      <c r="AI362" s="97">
        <f t="shared" si="123"/>
        <v>175</v>
      </c>
      <c r="AJ362" s="31">
        <f t="shared" si="142"/>
        <v>-0.23848984136236942</v>
      </c>
      <c r="AK362" s="11">
        <v>117655.71411667258</v>
      </c>
      <c r="AL362" s="36"/>
    </row>
    <row r="363" spans="1:38" x14ac:dyDescent="0.3">
      <c r="A363" t="s">
        <v>755</v>
      </c>
      <c r="B363" s="3" t="s">
        <v>756</v>
      </c>
      <c r="C363" s="4" t="s">
        <v>47</v>
      </c>
      <c r="D363" s="5" t="s">
        <v>44</v>
      </c>
      <c r="E363" s="34">
        <f t="shared" si="143"/>
        <v>2.2107780745804204</v>
      </c>
      <c r="F363" s="6">
        <f t="shared" si="124"/>
        <v>25.387186397671542</v>
      </c>
      <c r="G363" s="7">
        <f t="shared" si="125"/>
        <v>351</v>
      </c>
      <c r="H363" s="97">
        <f t="shared" si="126"/>
        <v>263</v>
      </c>
      <c r="I363" s="31">
        <f t="shared" si="127"/>
        <v>-0.12131171101760849</v>
      </c>
      <c r="J363" s="9">
        <v>1.6228913089899599E-2</v>
      </c>
      <c r="K363" s="8">
        <f t="shared" si="128"/>
        <v>542</v>
      </c>
      <c r="L363" s="31">
        <f t="shared" si="129"/>
        <v>1.2633745198419624</v>
      </c>
      <c r="M363" s="9">
        <v>5.5045871559633031E-3</v>
      </c>
      <c r="N363" s="8">
        <f t="shared" si="130"/>
        <v>221</v>
      </c>
      <c r="O363" s="31">
        <f t="shared" si="131"/>
        <v>8.4032164930199063E-2</v>
      </c>
      <c r="P363" s="9">
        <v>5.2275522755227552E-2</v>
      </c>
      <c r="Q363" s="8">
        <f t="shared" si="132"/>
        <v>409</v>
      </c>
      <c r="R363" s="31">
        <f t="shared" si="133"/>
        <v>0.51183082356515197</v>
      </c>
      <c r="S363" s="10">
        <v>0</v>
      </c>
      <c r="T363" s="8">
        <f t="shared" si="134"/>
        <v>314</v>
      </c>
      <c r="U363" s="31">
        <f t="shared" si="135"/>
        <v>0.35688411648856627</v>
      </c>
      <c r="V363" s="16">
        <v>5.1792828685258967E-2</v>
      </c>
      <c r="W363" s="97">
        <f t="shared" si="121"/>
        <v>368</v>
      </c>
      <c r="X363" s="31">
        <f t="shared" si="136"/>
        <v>0.12686032595371594</v>
      </c>
      <c r="Y363" s="11">
        <v>120278</v>
      </c>
      <c r="Z363" s="8">
        <f t="shared" si="137"/>
        <v>361</v>
      </c>
      <c r="AA363" s="31">
        <f t="shared" si="138"/>
        <v>0.43459594894788983</v>
      </c>
      <c r="AB363" s="9">
        <v>3.1331592689295036E-2</v>
      </c>
      <c r="AC363" s="97">
        <f t="shared" si="122"/>
        <v>338</v>
      </c>
      <c r="AD363" s="31">
        <f t="shared" si="139"/>
        <v>0.42473606034888584</v>
      </c>
      <c r="AE363" s="9">
        <v>0.95361611229783338</v>
      </c>
      <c r="AF363" s="8">
        <f t="shared" si="140"/>
        <v>280</v>
      </c>
      <c r="AG363" s="31">
        <f t="shared" si="141"/>
        <v>3.235883014910431E-2</v>
      </c>
      <c r="AH363" s="12">
        <v>2.4676666666666662</v>
      </c>
      <c r="AI363" s="97">
        <f t="shared" si="123"/>
        <v>437</v>
      </c>
      <c r="AJ363" s="31">
        <f t="shared" si="142"/>
        <v>-8.7067101589413012E-2</v>
      </c>
      <c r="AK363" s="11">
        <v>252636.72368144567</v>
      </c>
      <c r="AL363" s="36"/>
    </row>
    <row r="364" spans="1:38" x14ac:dyDescent="0.3">
      <c r="A364" t="s">
        <v>757</v>
      </c>
      <c r="B364" s="3" t="s">
        <v>758</v>
      </c>
      <c r="C364" s="4" t="s">
        <v>47</v>
      </c>
      <c r="D364" s="5" t="s">
        <v>44</v>
      </c>
      <c r="E364" s="34">
        <f t="shared" si="143"/>
        <v>3.8292817425390568</v>
      </c>
      <c r="F364" s="6">
        <f t="shared" si="124"/>
        <v>21.366429932832656</v>
      </c>
      <c r="G364" s="7">
        <f t="shared" si="125"/>
        <v>436</v>
      </c>
      <c r="H364" s="97">
        <f t="shared" si="126"/>
        <v>133</v>
      </c>
      <c r="I364" s="31">
        <f t="shared" si="127"/>
        <v>-0.52567943602904621</v>
      </c>
      <c r="J364" s="9">
        <v>-1.4522821576763434E-2</v>
      </c>
      <c r="K364" s="8">
        <f t="shared" si="128"/>
        <v>373</v>
      </c>
      <c r="L364" s="31">
        <f t="shared" si="129"/>
        <v>0.53348550698191299</v>
      </c>
      <c r="M364" s="9">
        <v>3.1558185404339252E-2</v>
      </c>
      <c r="N364" s="8">
        <f t="shared" si="130"/>
        <v>429</v>
      </c>
      <c r="O364" s="31">
        <f t="shared" si="131"/>
        <v>0.66556192233429068</v>
      </c>
      <c r="P364" s="9">
        <v>1.6293279022403257E-2</v>
      </c>
      <c r="Q364" s="8">
        <f t="shared" si="132"/>
        <v>281</v>
      </c>
      <c r="R364" s="31">
        <f t="shared" si="133"/>
        <v>0.33332982454677634</v>
      </c>
      <c r="S364" s="10">
        <v>0.35087719298245612</v>
      </c>
      <c r="T364" s="8">
        <f t="shared" si="134"/>
        <v>446</v>
      </c>
      <c r="U364" s="31">
        <f t="shared" si="135"/>
        <v>0.70250984862025667</v>
      </c>
      <c r="V364" s="16">
        <v>3.0800072899580828E-2</v>
      </c>
      <c r="W364" s="97">
        <f t="shared" si="121"/>
        <v>469</v>
      </c>
      <c r="X364" s="31">
        <f t="shared" si="136"/>
        <v>0.95898269024218363</v>
      </c>
      <c r="Y364" s="11">
        <v>156630</v>
      </c>
      <c r="Z364" s="8">
        <f t="shared" si="137"/>
        <v>400</v>
      </c>
      <c r="AA364" s="31">
        <f t="shared" si="138"/>
        <v>0.54240527030100583</v>
      </c>
      <c r="AB364" s="9">
        <v>3.0045952633439378E-2</v>
      </c>
      <c r="AC364" s="97">
        <f t="shared" si="122"/>
        <v>399</v>
      </c>
      <c r="AD364" s="31">
        <f t="shared" si="139"/>
        <v>0.60059872420748661</v>
      </c>
      <c r="AE364" s="9">
        <v>0.9636087945413192</v>
      </c>
      <c r="AF364" s="8">
        <f t="shared" si="140"/>
        <v>336</v>
      </c>
      <c r="AG364" s="31">
        <f t="shared" si="141"/>
        <v>0.18531040970001525</v>
      </c>
      <c r="AH364" s="12">
        <v>2.2923333333333336</v>
      </c>
      <c r="AI364" s="97">
        <f t="shared" si="123"/>
        <v>434</v>
      </c>
      <c r="AJ364" s="31">
        <f t="shared" si="142"/>
        <v>-8.9542631504652331E-2</v>
      </c>
      <c r="AK364" s="11">
        <v>250429.99087719299</v>
      </c>
      <c r="AL364" s="36"/>
    </row>
    <row r="365" spans="1:38" x14ac:dyDescent="0.3">
      <c r="A365" t="s">
        <v>759</v>
      </c>
      <c r="B365" s="3" t="s">
        <v>760</v>
      </c>
      <c r="C365" s="4" t="s">
        <v>104</v>
      </c>
      <c r="D365" s="5" t="s">
        <v>44</v>
      </c>
      <c r="E365" s="34">
        <f t="shared" si="143"/>
        <v>1.5494771608435951</v>
      </c>
      <c r="F365" s="6">
        <f t="shared" si="124"/>
        <v>27.030018586902735</v>
      </c>
      <c r="G365" s="7">
        <f t="shared" si="125"/>
        <v>315</v>
      </c>
      <c r="H365" s="97">
        <f t="shared" si="126"/>
        <v>360</v>
      </c>
      <c r="I365" s="31">
        <f t="shared" si="127"/>
        <v>0.20083679768166693</v>
      </c>
      <c r="J365" s="9">
        <v>4.0727963953815838E-2</v>
      </c>
      <c r="K365" s="8">
        <f t="shared" si="128"/>
        <v>337</v>
      </c>
      <c r="L365" s="31">
        <f t="shared" si="129"/>
        <v>0.42117153486973258</v>
      </c>
      <c r="M365" s="9">
        <v>3.5567264943191172E-2</v>
      </c>
      <c r="N365" s="8">
        <f t="shared" si="130"/>
        <v>266</v>
      </c>
      <c r="O365" s="31">
        <f t="shared" si="131"/>
        <v>0.25353144462815413</v>
      </c>
      <c r="P365" s="9">
        <v>4.1787728593402837E-2</v>
      </c>
      <c r="Q365" s="8">
        <f t="shared" si="132"/>
        <v>356</v>
      </c>
      <c r="R365" s="31">
        <f t="shared" si="133"/>
        <v>0.42579533443909573</v>
      </c>
      <c r="S365" s="10">
        <v>0.16911889058007779</v>
      </c>
      <c r="T365" s="8">
        <f t="shared" si="134"/>
        <v>303</v>
      </c>
      <c r="U365" s="31">
        <f t="shared" si="135"/>
        <v>0.32962209246459767</v>
      </c>
      <c r="V365" s="16">
        <v>5.3448680548569896E-2</v>
      </c>
      <c r="W365" s="97">
        <f t="shared" si="121"/>
        <v>323</v>
      </c>
      <c r="X365" s="31">
        <f t="shared" si="136"/>
        <v>-6.3109510677830979E-2</v>
      </c>
      <c r="Y365" s="11">
        <v>111979</v>
      </c>
      <c r="Z365" s="8">
        <f t="shared" si="137"/>
        <v>269</v>
      </c>
      <c r="AA365" s="31">
        <f t="shared" si="138"/>
        <v>0.19826929046252437</v>
      </c>
      <c r="AB365" s="9">
        <v>3.4149818558838779E-2</v>
      </c>
      <c r="AC365" s="97">
        <f t="shared" si="122"/>
        <v>316</v>
      </c>
      <c r="AD365" s="31">
        <f t="shared" si="139"/>
        <v>0.3619502586926171</v>
      </c>
      <c r="AE365" s="9">
        <v>0.95004856389621206</v>
      </c>
      <c r="AF365" s="8">
        <f t="shared" si="140"/>
        <v>168</v>
      </c>
      <c r="AG365" s="31">
        <f t="shared" si="141"/>
        <v>-0.25580659824434349</v>
      </c>
      <c r="AH365" s="12">
        <v>2.798</v>
      </c>
      <c r="AI365" s="97">
        <f t="shared" si="123"/>
        <v>288</v>
      </c>
      <c r="AJ365" s="31">
        <f t="shared" si="142"/>
        <v>-0.19252873096930725</v>
      </c>
      <c r="AK365" s="11">
        <v>158626.29152714359</v>
      </c>
      <c r="AL365" s="36">
        <v>1</v>
      </c>
    </row>
    <row r="366" spans="1:38" x14ac:dyDescent="0.3">
      <c r="A366" t="s">
        <v>761</v>
      </c>
      <c r="B366" s="3" t="s">
        <v>762</v>
      </c>
      <c r="C366" s="4" t="s">
        <v>47</v>
      </c>
      <c r="D366" s="5" t="s">
        <v>44</v>
      </c>
      <c r="E366" s="34">
        <f t="shared" si="143"/>
        <v>3.9280233829101481</v>
      </c>
      <c r="F366" s="6">
        <f t="shared" si="124"/>
        <v>21.121131700440259</v>
      </c>
      <c r="G366" s="7">
        <f t="shared" si="125"/>
        <v>444</v>
      </c>
      <c r="H366" s="97">
        <f t="shared" si="126"/>
        <v>123</v>
      </c>
      <c r="I366" s="31">
        <f t="shared" si="127"/>
        <v>-0.56646109908255282</v>
      </c>
      <c r="J366" s="9">
        <v>-1.7624223602484501E-2</v>
      </c>
      <c r="K366" s="8">
        <f t="shared" si="128"/>
        <v>145</v>
      </c>
      <c r="L366" s="31">
        <f t="shared" si="129"/>
        <v>-0.39847138233845475</v>
      </c>
      <c r="M366" s="9">
        <v>6.482465462274177E-2</v>
      </c>
      <c r="N366" s="8">
        <f t="shared" si="130"/>
        <v>465</v>
      </c>
      <c r="O366" s="31">
        <f t="shared" si="131"/>
        <v>0.75181425408060298</v>
      </c>
      <c r="P366" s="9">
        <v>1.0956402647797306E-2</v>
      </c>
      <c r="Q366" s="8">
        <f t="shared" si="132"/>
        <v>394</v>
      </c>
      <c r="R366" s="31">
        <f t="shared" si="133"/>
        <v>0.47162471851477894</v>
      </c>
      <c r="S366" s="10">
        <v>7.9032640480518446E-2</v>
      </c>
      <c r="T366" s="8">
        <f t="shared" si="134"/>
        <v>494</v>
      </c>
      <c r="U366" s="31">
        <f t="shared" si="135"/>
        <v>0.8100101788840065</v>
      </c>
      <c r="V366" s="16">
        <v>2.4270674274692598E-2</v>
      </c>
      <c r="W366" s="97">
        <f t="shared" si="121"/>
        <v>485</v>
      </c>
      <c r="X366" s="31">
        <f t="shared" si="136"/>
        <v>1.1013170009031017</v>
      </c>
      <c r="Y366" s="11">
        <v>162848</v>
      </c>
      <c r="Z366" s="8">
        <f t="shared" si="137"/>
        <v>313</v>
      </c>
      <c r="AA366" s="31">
        <f t="shared" si="138"/>
        <v>0.31415470182601268</v>
      </c>
      <c r="AB366" s="9">
        <v>3.2767870088444249E-2</v>
      </c>
      <c r="AC366" s="97">
        <f t="shared" si="122"/>
        <v>430</v>
      </c>
      <c r="AD366" s="31">
        <f t="shared" si="139"/>
        <v>0.69774738412623061</v>
      </c>
      <c r="AE366" s="9">
        <v>0.96912887292321503</v>
      </c>
      <c r="AF366" s="8">
        <f t="shared" si="140"/>
        <v>331</v>
      </c>
      <c r="AG366" s="31">
        <f t="shared" si="141"/>
        <v>0.1637925068734612</v>
      </c>
      <c r="AH366" s="12">
        <v>2.3170000000000002</v>
      </c>
      <c r="AI366" s="97">
        <f t="shared" si="123"/>
        <v>446</v>
      </c>
      <c r="AJ366" s="31">
        <f t="shared" si="142"/>
        <v>-7.3439447150794396E-2</v>
      </c>
      <c r="AK366" s="11">
        <v>264784.66498063703</v>
      </c>
      <c r="AL366" s="36"/>
    </row>
    <row r="367" spans="1:38" x14ac:dyDescent="0.3">
      <c r="A367" t="s">
        <v>763</v>
      </c>
      <c r="B367" s="3" t="s">
        <v>764</v>
      </c>
      <c r="C367" s="4" t="s">
        <v>72</v>
      </c>
      <c r="D367" s="5" t="s">
        <v>37</v>
      </c>
      <c r="E367" s="34">
        <f t="shared" si="143"/>
        <v>-1.7723370034995938</v>
      </c>
      <c r="F367" s="6">
        <f t="shared" si="124"/>
        <v>35.282212289448985</v>
      </c>
      <c r="G367" s="7">
        <f t="shared" si="125"/>
        <v>155</v>
      </c>
      <c r="H367" s="97">
        <f t="shared" si="126"/>
        <v>102</v>
      </c>
      <c r="I367" s="31">
        <f t="shared" si="127"/>
        <v>-0.6360195834413146</v>
      </c>
      <c r="J367" s="9">
        <v>-2.2914072229140769E-2</v>
      </c>
      <c r="K367" s="8">
        <f t="shared" si="128"/>
        <v>372</v>
      </c>
      <c r="L367" s="31">
        <f t="shared" si="129"/>
        <v>0.53339371924468848</v>
      </c>
      <c r="M367" s="9">
        <v>3.1561461794019932E-2</v>
      </c>
      <c r="N367" s="8">
        <f t="shared" si="130"/>
        <v>151</v>
      </c>
      <c r="O367" s="31">
        <f t="shared" si="131"/>
        <v>-0.23018495906216405</v>
      </c>
      <c r="P367" s="9">
        <v>7.1717755928282251E-2</v>
      </c>
      <c r="Q367" s="8">
        <f t="shared" si="132"/>
        <v>35</v>
      </c>
      <c r="R367" s="31">
        <f t="shared" si="133"/>
        <v>-1.3036649349954366</v>
      </c>
      <c r="S367" s="10">
        <v>3.5686974254397144</v>
      </c>
      <c r="T367" s="8">
        <f t="shared" si="134"/>
        <v>199</v>
      </c>
      <c r="U367" s="31">
        <f t="shared" si="135"/>
        <v>-3.0578198431473084E-2</v>
      </c>
      <c r="V367" s="16">
        <v>7.5326671790930055E-2</v>
      </c>
      <c r="W367" s="97">
        <f t="shared" si="121"/>
        <v>119</v>
      </c>
      <c r="X367" s="31">
        <f t="shared" si="136"/>
        <v>-0.77196550910765549</v>
      </c>
      <c r="Y367" s="11">
        <v>81012</v>
      </c>
      <c r="Z367" s="8">
        <f t="shared" si="137"/>
        <v>336</v>
      </c>
      <c r="AA367" s="31">
        <f t="shared" si="138"/>
        <v>0.38458686777797807</v>
      </c>
      <c r="AB367" s="9">
        <v>3.1927957429390093E-2</v>
      </c>
      <c r="AC367" s="97">
        <f t="shared" si="122"/>
        <v>387</v>
      </c>
      <c r="AD367" s="31">
        <f t="shared" si="139"/>
        <v>0.57413785736100864</v>
      </c>
      <c r="AE367" s="9">
        <v>0.96210526315789469</v>
      </c>
      <c r="AF367" s="8">
        <f t="shared" si="140"/>
        <v>28</v>
      </c>
      <c r="AG367" s="31">
        <f t="shared" si="141"/>
        <v>-1.2037574524952397</v>
      </c>
      <c r="AH367" s="12">
        <v>3.8846666666666665</v>
      </c>
      <c r="AI367" s="97">
        <f t="shared" si="123"/>
        <v>87</v>
      </c>
      <c r="AJ367" s="31">
        <f t="shared" si="142"/>
        <v>-0.27228919147553987</v>
      </c>
      <c r="AK367" s="11">
        <v>87526.35304613816</v>
      </c>
      <c r="AL367" s="36"/>
    </row>
    <row r="368" spans="1:38" x14ac:dyDescent="0.3">
      <c r="A368" t="s">
        <v>765</v>
      </c>
      <c r="B368" s="3" t="s">
        <v>766</v>
      </c>
      <c r="C368" s="4" t="s">
        <v>77</v>
      </c>
      <c r="D368" s="5" t="s">
        <v>37</v>
      </c>
      <c r="E368" s="34">
        <f t="shared" si="143"/>
        <v>0.16512572699020306</v>
      </c>
      <c r="F368" s="6">
        <f t="shared" si="124"/>
        <v>30.469083994950523</v>
      </c>
      <c r="G368" s="7">
        <f t="shared" si="125"/>
        <v>234</v>
      </c>
      <c r="H368" s="97">
        <f t="shared" si="126"/>
        <v>109</v>
      </c>
      <c r="I368" s="31">
        <f t="shared" si="127"/>
        <v>-0.61703089359455809</v>
      </c>
      <c r="J368" s="9">
        <v>-2.1470002597177684E-2</v>
      </c>
      <c r="K368" s="8">
        <f t="shared" si="128"/>
        <v>94</v>
      </c>
      <c r="L368" s="31">
        <f t="shared" si="129"/>
        <v>-0.76916702909743917</v>
      </c>
      <c r="M368" s="9">
        <v>7.8056742355143774E-2</v>
      </c>
      <c r="N368" s="8">
        <f t="shared" si="130"/>
        <v>280</v>
      </c>
      <c r="O368" s="31">
        <f t="shared" si="131"/>
        <v>0.28781017184376856</v>
      </c>
      <c r="P368" s="9">
        <v>3.9666727042202497E-2</v>
      </c>
      <c r="Q368" s="8">
        <f t="shared" si="132"/>
        <v>177</v>
      </c>
      <c r="R368" s="31">
        <f t="shared" si="133"/>
        <v>0.10675689409321218</v>
      </c>
      <c r="S368" s="10">
        <v>0.7962487835088029</v>
      </c>
      <c r="T368" s="8">
        <f t="shared" si="134"/>
        <v>119</v>
      </c>
      <c r="U368" s="31">
        <f t="shared" si="135"/>
        <v>-0.47939578390177295</v>
      </c>
      <c r="V368" s="16">
        <v>0.10258713618397412</v>
      </c>
      <c r="W368" s="97">
        <f t="shared" si="121"/>
        <v>235</v>
      </c>
      <c r="X368" s="31">
        <f t="shared" si="136"/>
        <v>-0.36991342926713372</v>
      </c>
      <c r="Y368" s="11">
        <v>98576</v>
      </c>
      <c r="Z368" s="8">
        <f t="shared" si="137"/>
        <v>142</v>
      </c>
      <c r="AA368" s="31">
        <f t="shared" si="138"/>
        <v>-0.3267993346530686</v>
      </c>
      <c r="AB368" s="9">
        <v>4.0411329604907092E-2</v>
      </c>
      <c r="AC368" s="97">
        <f t="shared" si="122"/>
        <v>381</v>
      </c>
      <c r="AD368" s="31">
        <f t="shared" si="139"/>
        <v>0.5563909592002394</v>
      </c>
      <c r="AE368" s="9">
        <v>0.96109686768476199</v>
      </c>
      <c r="AF368" s="8">
        <f t="shared" si="140"/>
        <v>550</v>
      </c>
      <c r="AG368" s="31">
        <f t="shared" si="141"/>
        <v>1.503427349061768</v>
      </c>
      <c r="AH368" s="12">
        <v>0.78133333333333332</v>
      </c>
      <c r="AI368" s="97">
        <f t="shared" si="123"/>
        <v>544</v>
      </c>
      <c r="AJ368" s="31">
        <f t="shared" si="142"/>
        <v>1.4438755723300618</v>
      </c>
      <c r="AK368" s="11">
        <v>1617347.1233300893</v>
      </c>
      <c r="AL368" s="36"/>
    </row>
    <row r="369" spans="1:38" x14ac:dyDescent="0.3">
      <c r="A369" t="s">
        <v>767</v>
      </c>
      <c r="B369" s="3" t="s">
        <v>768</v>
      </c>
      <c r="C369" s="4" t="s">
        <v>82</v>
      </c>
      <c r="D369" s="5" t="s">
        <v>37</v>
      </c>
      <c r="E369" s="34">
        <f t="shared" si="143"/>
        <v>-3.054843869470671</v>
      </c>
      <c r="F369" s="6">
        <f t="shared" si="124"/>
        <v>38.468271039045376</v>
      </c>
      <c r="G369" s="7">
        <f t="shared" si="125"/>
        <v>118</v>
      </c>
      <c r="H369" s="97">
        <f t="shared" si="126"/>
        <v>163</v>
      </c>
      <c r="I369" s="31">
        <f t="shared" si="127"/>
        <v>-0.42689691074652752</v>
      </c>
      <c r="J369" s="9">
        <v>-7.0105157736605195E-3</v>
      </c>
      <c r="K369" s="8">
        <f t="shared" si="128"/>
        <v>42</v>
      </c>
      <c r="L369" s="31">
        <f t="shared" si="129"/>
        <v>-1.5824005339115643</v>
      </c>
      <c r="M369" s="9">
        <v>0.107085346215781</v>
      </c>
      <c r="N369" s="8">
        <f t="shared" si="130"/>
        <v>109</v>
      </c>
      <c r="O369" s="31">
        <f t="shared" si="131"/>
        <v>-0.52848256329501542</v>
      </c>
      <c r="P369" s="9">
        <v>9.0174966352624494E-2</v>
      </c>
      <c r="Q369" s="8">
        <f t="shared" si="132"/>
        <v>47</v>
      </c>
      <c r="R369" s="31">
        <f t="shared" si="133"/>
        <v>-1.0274364902090405</v>
      </c>
      <c r="S369" s="10">
        <v>3.02571860816944</v>
      </c>
      <c r="T369" s="8">
        <f t="shared" si="134"/>
        <v>513</v>
      </c>
      <c r="U369" s="31">
        <f t="shared" si="135"/>
        <v>0.8499521903712649</v>
      </c>
      <c r="V369" s="16">
        <v>2.1844660194174758E-2</v>
      </c>
      <c r="W369" s="97">
        <f t="shared" si="121"/>
        <v>53</v>
      </c>
      <c r="X369" s="31">
        <f t="shared" si="136"/>
        <v>-1.0746719941800227</v>
      </c>
      <c r="Y369" s="11">
        <v>67788</v>
      </c>
      <c r="Z369" s="8">
        <f t="shared" si="137"/>
        <v>94</v>
      </c>
      <c r="AA369" s="31">
        <f t="shared" si="138"/>
        <v>-0.71536665928597065</v>
      </c>
      <c r="AB369" s="9">
        <v>4.5045045045045043E-2</v>
      </c>
      <c r="AC369" s="97">
        <f t="shared" si="122"/>
        <v>188</v>
      </c>
      <c r="AD369" s="31">
        <f t="shared" si="139"/>
        <v>-0.10485020043690903</v>
      </c>
      <c r="AE369" s="9">
        <v>0.92352452202826263</v>
      </c>
      <c r="AF369" s="8">
        <f t="shared" si="140"/>
        <v>406</v>
      </c>
      <c r="AG369" s="31">
        <f t="shared" si="141"/>
        <v>0.37315588572642011</v>
      </c>
      <c r="AH369" s="12">
        <v>2.077</v>
      </c>
      <c r="AI369" s="97">
        <f t="shared" si="123"/>
        <v>315</v>
      </c>
      <c r="AJ369" s="31">
        <f t="shared" si="142"/>
        <v>-0.17981105080823706</v>
      </c>
      <c r="AK369" s="11">
        <v>169963.06505295009</v>
      </c>
      <c r="AL369" s="36"/>
    </row>
    <row r="370" spans="1:38" x14ac:dyDescent="0.3">
      <c r="A370" t="s">
        <v>769</v>
      </c>
      <c r="B370" s="3" t="s">
        <v>770</v>
      </c>
      <c r="C370" s="4" t="s">
        <v>82</v>
      </c>
      <c r="D370" s="5" t="s">
        <v>37</v>
      </c>
      <c r="E370" s="34">
        <f t="shared" si="143"/>
        <v>0.9080906498632314</v>
      </c>
      <c r="F370" s="6">
        <f t="shared" si="124"/>
        <v>28.623378559782736</v>
      </c>
      <c r="G370" s="7">
        <f t="shared" si="125"/>
        <v>275</v>
      </c>
      <c r="H370" s="97">
        <f t="shared" si="126"/>
        <v>437</v>
      </c>
      <c r="I370" s="31">
        <f t="shared" si="127"/>
        <v>0.45837338037876091</v>
      </c>
      <c r="J370" s="9">
        <v>6.0313346683943836E-2</v>
      </c>
      <c r="K370" s="8">
        <f t="shared" si="128"/>
        <v>548</v>
      </c>
      <c r="L370" s="31">
        <f t="shared" si="129"/>
        <v>1.3256036049668269</v>
      </c>
      <c r="M370" s="9">
        <v>3.2833020637898689E-3</v>
      </c>
      <c r="N370" s="8">
        <f t="shared" si="130"/>
        <v>284</v>
      </c>
      <c r="O370" s="31">
        <f t="shared" si="131"/>
        <v>0.2924633150004432</v>
      </c>
      <c r="P370" s="9">
        <v>3.9378813089295618E-2</v>
      </c>
      <c r="Q370" s="8">
        <f t="shared" si="132"/>
        <v>215</v>
      </c>
      <c r="R370" s="31">
        <f t="shared" si="133"/>
        <v>0.22923564125075874</v>
      </c>
      <c r="S370" s="10">
        <v>0.55549383401844243</v>
      </c>
      <c r="T370" s="8">
        <f t="shared" si="134"/>
        <v>210</v>
      </c>
      <c r="U370" s="31">
        <f t="shared" si="135"/>
        <v>1.8913620753350058E-2</v>
      </c>
      <c r="V370" s="16">
        <v>7.232061762034514E-2</v>
      </c>
      <c r="W370" s="97">
        <f t="shared" si="121"/>
        <v>241</v>
      </c>
      <c r="X370" s="31">
        <f t="shared" si="136"/>
        <v>-0.34445898194404895</v>
      </c>
      <c r="Y370" s="11">
        <v>99688</v>
      </c>
      <c r="Z370" s="8">
        <f t="shared" si="137"/>
        <v>155</v>
      </c>
      <c r="AA370" s="31">
        <f t="shared" si="138"/>
        <v>-0.2587267335759309</v>
      </c>
      <c r="AB370" s="9">
        <v>3.9599555061179091E-2</v>
      </c>
      <c r="AC370" s="97">
        <f t="shared" si="122"/>
        <v>328</v>
      </c>
      <c r="AD370" s="31">
        <f t="shared" si="139"/>
        <v>0.39284006520012987</v>
      </c>
      <c r="AE370" s="9">
        <v>0.95180375180375176</v>
      </c>
      <c r="AF370" s="8">
        <f t="shared" si="140"/>
        <v>481</v>
      </c>
      <c r="AG370" s="31">
        <f t="shared" si="141"/>
        <v>0.66830009341496599</v>
      </c>
      <c r="AH370" s="12">
        <v>1.7386666666666668</v>
      </c>
      <c r="AI370" s="97">
        <f t="shared" si="123"/>
        <v>378</v>
      </c>
      <c r="AJ370" s="31">
        <f t="shared" si="142"/>
        <v>-0.14098218604643606</v>
      </c>
      <c r="AK370" s="11">
        <v>204575.82779691144</v>
      </c>
      <c r="AL370" s="36"/>
    </row>
    <row r="371" spans="1:38" x14ac:dyDescent="0.3">
      <c r="A371" t="s">
        <v>771</v>
      </c>
      <c r="B371" s="3" t="s">
        <v>770</v>
      </c>
      <c r="C371" s="4" t="s">
        <v>32</v>
      </c>
      <c r="D371" s="5" t="s">
        <v>33</v>
      </c>
      <c r="E371" s="34">
        <f t="shared" si="143"/>
        <v>1.63941545434745</v>
      </c>
      <c r="F371" s="6">
        <f t="shared" si="124"/>
        <v>26.806590007653174</v>
      </c>
      <c r="G371" s="7">
        <f t="shared" si="125"/>
        <v>319</v>
      </c>
      <c r="H371" s="97">
        <f t="shared" si="126"/>
        <v>303</v>
      </c>
      <c r="I371" s="31">
        <f t="shared" si="127"/>
        <v>1.2231571475997391E-2</v>
      </c>
      <c r="J371" s="9">
        <v>2.6384737444186124E-2</v>
      </c>
      <c r="K371" s="8">
        <f t="shared" si="128"/>
        <v>350</v>
      </c>
      <c r="L371" s="31">
        <f t="shared" si="129"/>
        <v>0.45113730139815406</v>
      </c>
      <c r="M371" s="9">
        <v>3.4497628288055193E-2</v>
      </c>
      <c r="N371" s="8">
        <f t="shared" si="130"/>
        <v>222</v>
      </c>
      <c r="O371" s="31">
        <f t="shared" si="131"/>
        <v>9.4839692844947171E-2</v>
      </c>
      <c r="P371" s="9">
        <v>5.1606805293005674E-2</v>
      </c>
      <c r="Q371" s="8">
        <f t="shared" si="132"/>
        <v>321</v>
      </c>
      <c r="R371" s="31">
        <f t="shared" si="133"/>
        <v>0.38379836040211918</v>
      </c>
      <c r="S371" s="10">
        <v>0.25167181994678939</v>
      </c>
      <c r="T371" s="8">
        <f t="shared" si="134"/>
        <v>265</v>
      </c>
      <c r="U371" s="31">
        <f t="shared" si="135"/>
        <v>0.21895421461912415</v>
      </c>
      <c r="V371" s="16">
        <v>6.0170470962149669E-2</v>
      </c>
      <c r="W371" s="97">
        <f t="shared" si="121"/>
        <v>329</v>
      </c>
      <c r="X371" s="31">
        <f t="shared" si="136"/>
        <v>-4.8573922503227736E-2</v>
      </c>
      <c r="Y371" s="11">
        <v>112614</v>
      </c>
      <c r="Z371" s="8">
        <f t="shared" si="137"/>
        <v>354</v>
      </c>
      <c r="AA371" s="31">
        <f t="shared" si="138"/>
        <v>0.41938343661727112</v>
      </c>
      <c r="AB371" s="9">
        <v>3.1513003860026575E-2</v>
      </c>
      <c r="AC371" s="97">
        <f t="shared" si="122"/>
        <v>294</v>
      </c>
      <c r="AD371" s="31">
        <f t="shared" si="139"/>
        <v>0.28647665677029266</v>
      </c>
      <c r="AE371" s="9">
        <v>0.94576008273009304</v>
      </c>
      <c r="AF371" s="8">
        <f t="shared" si="140"/>
        <v>493</v>
      </c>
      <c r="AG371" s="31">
        <f t="shared" si="141"/>
        <v>0.72761971742330434</v>
      </c>
      <c r="AH371" s="12">
        <v>1.6706666666666667</v>
      </c>
      <c r="AI371" s="97">
        <f t="shared" si="123"/>
        <v>456</v>
      </c>
      <c r="AJ371" s="31">
        <f t="shared" si="142"/>
        <v>-5.2840527909761265E-2</v>
      </c>
      <c r="AK371" s="11">
        <v>283146.91968073632</v>
      </c>
      <c r="AL371" s="36"/>
    </row>
    <row r="372" spans="1:38" x14ac:dyDescent="0.3">
      <c r="A372" t="s">
        <v>772</v>
      </c>
      <c r="B372" s="3" t="s">
        <v>773</v>
      </c>
      <c r="C372" s="4" t="s">
        <v>32</v>
      </c>
      <c r="D372" s="5" t="s">
        <v>33</v>
      </c>
      <c r="E372" s="34">
        <f t="shared" si="143"/>
        <v>2.4339697811275989</v>
      </c>
      <c r="F372" s="6">
        <f t="shared" si="124"/>
        <v>24.832723955130493</v>
      </c>
      <c r="G372" s="7">
        <f t="shared" si="125"/>
        <v>366</v>
      </c>
      <c r="H372" s="97">
        <f t="shared" si="126"/>
        <v>408</v>
      </c>
      <c r="I372" s="31">
        <f t="shared" si="127"/>
        <v>0.35010632526639679</v>
      </c>
      <c r="J372" s="9">
        <v>5.2079752492265374E-2</v>
      </c>
      <c r="K372" s="8">
        <f t="shared" si="128"/>
        <v>89</v>
      </c>
      <c r="L372" s="31">
        <f t="shared" si="129"/>
        <v>-0.7974017257531385</v>
      </c>
      <c r="M372" s="9">
        <v>7.9064587973273939E-2</v>
      </c>
      <c r="N372" s="8">
        <f t="shared" si="130"/>
        <v>309</v>
      </c>
      <c r="O372" s="31">
        <f t="shared" si="131"/>
        <v>0.35708662361311028</v>
      </c>
      <c r="P372" s="9">
        <v>3.5380235868239122E-2</v>
      </c>
      <c r="Q372" s="8">
        <f t="shared" si="132"/>
        <v>233</v>
      </c>
      <c r="R372" s="31">
        <f t="shared" si="133"/>
        <v>0.26249516899774278</v>
      </c>
      <c r="S372" s="10">
        <v>0.49011599411860801</v>
      </c>
      <c r="T372" s="8">
        <f t="shared" si="134"/>
        <v>404</v>
      </c>
      <c r="U372" s="31">
        <f t="shared" si="135"/>
        <v>0.60689956961370717</v>
      </c>
      <c r="V372" s="16">
        <v>3.6607288772675273E-2</v>
      </c>
      <c r="W372" s="97">
        <f t="shared" si="121"/>
        <v>412</v>
      </c>
      <c r="X372" s="31">
        <f t="shared" si="136"/>
        <v>0.41173496348590072</v>
      </c>
      <c r="Y372" s="11">
        <v>132723</v>
      </c>
      <c r="Z372" s="8">
        <f t="shared" si="137"/>
        <v>264</v>
      </c>
      <c r="AA372" s="31">
        <f t="shared" si="138"/>
        <v>0.17963889424170801</v>
      </c>
      <c r="AB372" s="9">
        <v>3.4371988435592679E-2</v>
      </c>
      <c r="AC372" s="97">
        <f t="shared" si="122"/>
        <v>386</v>
      </c>
      <c r="AD372" s="31">
        <f t="shared" si="139"/>
        <v>0.57045714421917748</v>
      </c>
      <c r="AE372" s="9">
        <v>0.96189612156951687</v>
      </c>
      <c r="AF372" s="8">
        <f t="shared" si="140"/>
        <v>485</v>
      </c>
      <c r="AG372" s="31">
        <f t="shared" si="141"/>
        <v>0.68545625918208342</v>
      </c>
      <c r="AH372" s="12">
        <v>1.7190000000000001</v>
      </c>
      <c r="AI372" s="97">
        <f t="shared" si="123"/>
        <v>455</v>
      </c>
      <c r="AJ372" s="31">
        <f t="shared" si="142"/>
        <v>-5.5531190870332391E-2</v>
      </c>
      <c r="AK372" s="11">
        <v>280748.41333115502</v>
      </c>
      <c r="AL372" s="36"/>
    </row>
    <row r="373" spans="1:38" x14ac:dyDescent="0.3">
      <c r="A373" t="s">
        <v>774</v>
      </c>
      <c r="B373" s="3" t="s">
        <v>775</v>
      </c>
      <c r="C373" s="4" t="s">
        <v>61</v>
      </c>
      <c r="D373" s="5" t="s">
        <v>44</v>
      </c>
      <c r="E373" s="34">
        <f t="shared" si="143"/>
        <v>0.58673368263810244</v>
      </c>
      <c r="F373" s="6">
        <f t="shared" si="124"/>
        <v>29.421707367477772</v>
      </c>
      <c r="G373" s="7">
        <f t="shared" si="125"/>
        <v>259</v>
      </c>
      <c r="H373" s="97">
        <f t="shared" si="126"/>
        <v>52</v>
      </c>
      <c r="I373" s="31">
        <f t="shared" si="127"/>
        <v>-0.93391316693652093</v>
      </c>
      <c r="J373" s="9">
        <v>-4.5568561872909696E-2</v>
      </c>
      <c r="K373" s="8">
        <f t="shared" si="128"/>
        <v>18</v>
      </c>
      <c r="L373" s="31">
        <f t="shared" si="129"/>
        <v>-2.2608423228398262</v>
      </c>
      <c r="M373" s="9">
        <v>0.13130252100840337</v>
      </c>
      <c r="N373" s="8">
        <f t="shared" si="130"/>
        <v>356</v>
      </c>
      <c r="O373" s="31">
        <f t="shared" si="131"/>
        <v>0.51849630750325115</v>
      </c>
      <c r="P373" s="9">
        <v>2.539298669891173E-2</v>
      </c>
      <c r="Q373" s="8">
        <f t="shared" si="132"/>
        <v>409</v>
      </c>
      <c r="R373" s="31">
        <f t="shared" si="133"/>
        <v>0.51183082356515197</v>
      </c>
      <c r="S373" s="10">
        <v>0</v>
      </c>
      <c r="T373" s="8">
        <f t="shared" si="134"/>
        <v>277</v>
      </c>
      <c r="U373" s="31">
        <f t="shared" si="135"/>
        <v>0.25074947334526609</v>
      </c>
      <c r="V373" s="16">
        <v>5.8239277652370205E-2</v>
      </c>
      <c r="W373" s="97">
        <f t="shared" si="121"/>
        <v>290</v>
      </c>
      <c r="X373" s="31">
        <f t="shared" si="136"/>
        <v>-0.16405745374869757</v>
      </c>
      <c r="Y373" s="11">
        <v>107569</v>
      </c>
      <c r="Z373" s="8">
        <f t="shared" si="137"/>
        <v>286</v>
      </c>
      <c r="AA373" s="31">
        <f t="shared" si="138"/>
        <v>0.24489927346683804</v>
      </c>
      <c r="AB373" s="9">
        <v>3.3593749999999999E-2</v>
      </c>
      <c r="AC373" s="97">
        <f t="shared" si="122"/>
        <v>289</v>
      </c>
      <c r="AD373" s="31">
        <f t="shared" si="139"/>
        <v>0.27686125725268507</v>
      </c>
      <c r="AE373" s="9">
        <v>0.94521372667068027</v>
      </c>
      <c r="AF373" s="8">
        <f t="shared" si="140"/>
        <v>67</v>
      </c>
      <c r="AG373" s="31">
        <f t="shared" si="141"/>
        <v>-0.76089574972710661</v>
      </c>
      <c r="AH373" s="12">
        <v>3.3770000000000002</v>
      </c>
      <c r="AI373" s="97">
        <f t="shared" si="123"/>
        <v>128</v>
      </c>
      <c r="AJ373" s="31">
        <f t="shared" si="142"/>
        <v>-0.25253275548211435</v>
      </c>
      <c r="AK373" s="11">
        <v>105137.60271572492</v>
      </c>
      <c r="AL373" s="36"/>
    </row>
    <row r="374" spans="1:38" x14ac:dyDescent="0.3">
      <c r="A374" t="s">
        <v>776</v>
      </c>
      <c r="B374" s="3" t="s">
        <v>777</v>
      </c>
      <c r="C374" s="4" t="s">
        <v>199</v>
      </c>
      <c r="D374" s="5" t="s">
        <v>33</v>
      </c>
      <c r="E374" s="34">
        <f t="shared" si="143"/>
        <v>0.4265922268224791</v>
      </c>
      <c r="F374" s="6">
        <f t="shared" si="124"/>
        <v>29.81953766376094</v>
      </c>
      <c r="G374" s="7">
        <f t="shared" si="125"/>
        <v>251</v>
      </c>
      <c r="H374" s="97">
        <f t="shared" si="126"/>
        <v>315</v>
      </c>
      <c r="I374" s="31">
        <f t="shared" si="127"/>
        <v>4.9490816266268743E-2</v>
      </c>
      <c r="J374" s="9">
        <v>2.9218263313834258E-2</v>
      </c>
      <c r="K374" s="8">
        <f t="shared" si="128"/>
        <v>402</v>
      </c>
      <c r="L374" s="31">
        <f t="shared" si="129"/>
        <v>0.59580319551247463</v>
      </c>
      <c r="M374" s="9">
        <v>2.933373758811491E-2</v>
      </c>
      <c r="N374" s="8">
        <f t="shared" si="130"/>
        <v>171</v>
      </c>
      <c r="O374" s="31">
        <f t="shared" si="131"/>
        <v>-0.16383900349244154</v>
      </c>
      <c r="P374" s="9">
        <v>6.761258966017325E-2</v>
      </c>
      <c r="Q374" s="8">
        <f t="shared" si="132"/>
        <v>228</v>
      </c>
      <c r="R374" s="31">
        <f t="shared" si="133"/>
        <v>0.24897283171297188</v>
      </c>
      <c r="S374" s="10">
        <v>0.51669668428356319</v>
      </c>
      <c r="T374" s="8">
        <f t="shared" si="134"/>
        <v>230</v>
      </c>
      <c r="U374" s="31">
        <f t="shared" si="135"/>
        <v>9.6249647352565901E-2</v>
      </c>
      <c r="V374" s="16">
        <v>6.7623350695747458E-2</v>
      </c>
      <c r="W374" s="97">
        <f t="shared" si="121"/>
        <v>238</v>
      </c>
      <c r="X374" s="31">
        <f t="shared" si="136"/>
        <v>-0.36110051360221679</v>
      </c>
      <c r="Y374" s="11">
        <v>98961</v>
      </c>
      <c r="Z374" s="8">
        <f t="shared" si="137"/>
        <v>351</v>
      </c>
      <c r="AA374" s="31">
        <f t="shared" si="138"/>
        <v>0.4123294310789678</v>
      </c>
      <c r="AB374" s="9">
        <v>3.1597123785469444E-2</v>
      </c>
      <c r="AC374" s="97">
        <f t="shared" si="122"/>
        <v>201</v>
      </c>
      <c r="AD374" s="31">
        <f t="shared" si="139"/>
        <v>-3.313559806407277E-2</v>
      </c>
      <c r="AE374" s="9">
        <v>0.92759941329856588</v>
      </c>
      <c r="AF374" s="8">
        <f t="shared" si="140"/>
        <v>430</v>
      </c>
      <c r="AG374" s="31">
        <f t="shared" si="141"/>
        <v>0.46649705879836423</v>
      </c>
      <c r="AH374" s="12">
        <v>1.97</v>
      </c>
      <c r="AI374" s="97">
        <f t="shared" si="123"/>
        <v>262</v>
      </c>
      <c r="AJ374" s="31">
        <f t="shared" si="142"/>
        <v>-0.20332934323028895</v>
      </c>
      <c r="AK374" s="11">
        <v>148998.42751483657</v>
      </c>
      <c r="AL374" s="36">
        <v>1</v>
      </c>
    </row>
    <row r="375" spans="1:38" x14ac:dyDescent="0.3">
      <c r="A375" t="s">
        <v>778</v>
      </c>
      <c r="B375" s="3" t="s">
        <v>779</v>
      </c>
      <c r="C375" s="4" t="s">
        <v>47</v>
      </c>
      <c r="D375" s="5" t="s">
        <v>44</v>
      </c>
      <c r="E375" s="34">
        <f t="shared" si="143"/>
        <v>5.9224724874139323</v>
      </c>
      <c r="F375" s="6">
        <f t="shared" si="124"/>
        <v>16.166435403186849</v>
      </c>
      <c r="G375" s="7">
        <f t="shared" si="125"/>
        <v>537</v>
      </c>
      <c r="H375" s="97">
        <f t="shared" si="126"/>
        <v>192</v>
      </c>
      <c r="I375" s="31">
        <f t="shared" si="127"/>
        <v>-0.34372990338794851</v>
      </c>
      <c r="J375" s="9">
        <v>-6.8575347162691536E-4</v>
      </c>
      <c r="K375" s="8">
        <f t="shared" si="128"/>
        <v>329</v>
      </c>
      <c r="L375" s="31">
        <f t="shared" si="129"/>
        <v>0.39635209549277184</v>
      </c>
      <c r="M375" s="9">
        <v>3.6453201970443348E-2</v>
      </c>
      <c r="N375" s="8">
        <f t="shared" si="130"/>
        <v>490</v>
      </c>
      <c r="O375" s="31">
        <f t="shared" si="131"/>
        <v>0.81165275714726448</v>
      </c>
      <c r="P375" s="9">
        <v>7.2538860103626944E-3</v>
      </c>
      <c r="Q375" s="8">
        <f t="shared" si="132"/>
        <v>409</v>
      </c>
      <c r="R375" s="31">
        <f t="shared" si="133"/>
        <v>0.51183082356515197</v>
      </c>
      <c r="S375" s="10">
        <v>0</v>
      </c>
      <c r="T375" s="8">
        <f t="shared" si="134"/>
        <v>538</v>
      </c>
      <c r="U375" s="31">
        <f t="shared" si="135"/>
        <v>0.95019416321551275</v>
      </c>
      <c r="V375" s="16">
        <v>1.5756122623736941E-2</v>
      </c>
      <c r="W375" s="97">
        <f t="shared" si="121"/>
        <v>528</v>
      </c>
      <c r="X375" s="31">
        <f t="shared" si="136"/>
        <v>1.8563664118311141</v>
      </c>
      <c r="Y375" s="11">
        <v>195833</v>
      </c>
      <c r="Z375" s="8">
        <f t="shared" si="137"/>
        <v>494</v>
      </c>
      <c r="AA375" s="31">
        <f t="shared" si="138"/>
        <v>0.83380983603097136</v>
      </c>
      <c r="AB375" s="9">
        <v>2.6570915619389589E-2</v>
      </c>
      <c r="AC375" s="97">
        <f t="shared" si="122"/>
        <v>486</v>
      </c>
      <c r="AD375" s="31">
        <f t="shared" si="139"/>
        <v>0.83606999954247363</v>
      </c>
      <c r="AE375" s="9">
        <v>0.97698849424712353</v>
      </c>
      <c r="AF375" s="8">
        <f t="shared" si="140"/>
        <v>422</v>
      </c>
      <c r="AG375" s="31">
        <f t="shared" si="141"/>
        <v>0.43451098702916241</v>
      </c>
      <c r="AH375" s="12">
        <v>2.0066666666666664</v>
      </c>
      <c r="AI375" s="97">
        <f t="shared" si="123"/>
        <v>495</v>
      </c>
      <c r="AJ375" s="31">
        <f t="shared" si="142"/>
        <v>3.0608051917910477E-3</v>
      </c>
      <c r="AK375" s="11">
        <v>332978.39406416193</v>
      </c>
      <c r="AL375" s="36"/>
    </row>
    <row r="376" spans="1:38" x14ac:dyDescent="0.3">
      <c r="A376" t="s">
        <v>780</v>
      </c>
      <c r="B376" s="3" t="s">
        <v>781</v>
      </c>
      <c r="C376" s="4" t="s">
        <v>54</v>
      </c>
      <c r="D376" s="5" t="s">
        <v>37</v>
      </c>
      <c r="E376" s="34">
        <f t="shared" si="143"/>
        <v>0.66457605009720844</v>
      </c>
      <c r="F376" s="6">
        <f t="shared" si="124"/>
        <v>29.228328008261165</v>
      </c>
      <c r="G376" s="7">
        <f t="shared" si="125"/>
        <v>261</v>
      </c>
      <c r="H376" s="97">
        <f t="shared" si="126"/>
        <v>377</v>
      </c>
      <c r="I376" s="31">
        <f t="shared" si="127"/>
        <v>0.23731251255760344</v>
      </c>
      <c r="J376" s="9">
        <v>4.3501903208265302E-2</v>
      </c>
      <c r="K376" s="8">
        <f t="shared" si="128"/>
        <v>70</v>
      </c>
      <c r="L376" s="31">
        <f t="shared" si="129"/>
        <v>-1.0353327322933614</v>
      </c>
      <c r="M376" s="9">
        <v>8.755760368663594E-2</v>
      </c>
      <c r="N376" s="8">
        <f t="shared" si="130"/>
        <v>296</v>
      </c>
      <c r="O376" s="31">
        <f t="shared" si="131"/>
        <v>0.33031010603649941</v>
      </c>
      <c r="P376" s="9">
        <v>3.7037037037037035E-2</v>
      </c>
      <c r="Q376" s="8">
        <f t="shared" si="132"/>
        <v>227</v>
      </c>
      <c r="R376" s="31">
        <f t="shared" si="133"/>
        <v>0.24673032997350494</v>
      </c>
      <c r="S376" s="10">
        <v>0.52110474205315271</v>
      </c>
      <c r="T376" s="8">
        <f t="shared" si="134"/>
        <v>165</v>
      </c>
      <c r="U376" s="31">
        <f t="shared" si="135"/>
        <v>-0.21553025020356109</v>
      </c>
      <c r="V376" s="16">
        <v>8.656036446469248E-2</v>
      </c>
      <c r="W376" s="97">
        <f t="shared" si="121"/>
        <v>288</v>
      </c>
      <c r="X376" s="31">
        <f t="shared" si="136"/>
        <v>-0.17200052319214218</v>
      </c>
      <c r="Y376" s="11">
        <v>107222</v>
      </c>
      <c r="Z376" s="8">
        <f t="shared" si="137"/>
        <v>379</v>
      </c>
      <c r="AA376" s="31">
        <f t="shared" si="138"/>
        <v>0.48047253880081475</v>
      </c>
      <c r="AB376" s="9">
        <v>3.0784508440913606E-2</v>
      </c>
      <c r="AC376" s="97">
        <f t="shared" si="122"/>
        <v>283</v>
      </c>
      <c r="AD376" s="31">
        <f t="shared" si="139"/>
        <v>0.26332254779826364</v>
      </c>
      <c r="AE376" s="9">
        <v>0.94444444444444442</v>
      </c>
      <c r="AF376" s="8">
        <f t="shared" si="140"/>
        <v>233</v>
      </c>
      <c r="AG376" s="31">
        <f t="shared" si="141"/>
        <v>-7.5230683983666308E-2</v>
      </c>
      <c r="AH376" s="12">
        <v>2.5909999999999997</v>
      </c>
      <c r="AI376" s="97">
        <f t="shared" si="123"/>
        <v>268</v>
      </c>
      <c r="AJ376" s="31">
        <f t="shared" si="142"/>
        <v>-0.20166389274525964</v>
      </c>
      <c r="AK376" s="11">
        <v>150483.04064616989</v>
      </c>
      <c r="AL376" s="36"/>
    </row>
    <row r="377" spans="1:38" x14ac:dyDescent="0.3">
      <c r="A377" t="s">
        <v>782</v>
      </c>
      <c r="B377" s="3" t="s">
        <v>783</v>
      </c>
      <c r="C377" s="4" t="s">
        <v>47</v>
      </c>
      <c r="D377" s="5" t="s">
        <v>44</v>
      </c>
      <c r="E377" s="34">
        <f t="shared" si="143"/>
        <v>5.9186924143717485</v>
      </c>
      <c r="F377" s="6">
        <f t="shared" si="124"/>
        <v>16.175826023315068</v>
      </c>
      <c r="G377" s="7">
        <f t="shared" si="125"/>
        <v>536</v>
      </c>
      <c r="H377" s="97">
        <f t="shared" si="126"/>
        <v>253</v>
      </c>
      <c r="I377" s="31">
        <f t="shared" si="127"/>
        <v>-0.15183222623528872</v>
      </c>
      <c r="J377" s="9">
        <v>1.3907860424686502E-2</v>
      </c>
      <c r="K377" s="8">
        <f t="shared" si="128"/>
        <v>509</v>
      </c>
      <c r="L377" s="31">
        <f t="shared" si="129"/>
        <v>0.94395174942027216</v>
      </c>
      <c r="M377" s="9">
        <v>1.6906474820143885E-2</v>
      </c>
      <c r="N377" s="8">
        <f t="shared" si="130"/>
        <v>501</v>
      </c>
      <c r="O377" s="31">
        <f t="shared" si="131"/>
        <v>0.82244411545615592</v>
      </c>
      <c r="P377" s="9">
        <v>6.5861690450054883E-3</v>
      </c>
      <c r="Q377" s="8">
        <f t="shared" si="132"/>
        <v>409</v>
      </c>
      <c r="R377" s="31">
        <f t="shared" si="133"/>
        <v>0.51183082356515197</v>
      </c>
      <c r="S377" s="10">
        <v>0</v>
      </c>
      <c r="T377" s="8">
        <f t="shared" si="134"/>
        <v>390</v>
      </c>
      <c r="U377" s="31">
        <f t="shared" si="135"/>
        <v>0.57808930836943506</v>
      </c>
      <c r="V377" s="16">
        <v>3.835717809570794E-2</v>
      </c>
      <c r="W377" s="97">
        <f t="shared" si="121"/>
        <v>529</v>
      </c>
      <c r="X377" s="31">
        <f t="shared" si="136"/>
        <v>1.8607156429384757</v>
      </c>
      <c r="Y377" s="11">
        <v>196023</v>
      </c>
      <c r="Z377" s="8">
        <f t="shared" si="137"/>
        <v>529</v>
      </c>
      <c r="AA377" s="31">
        <f t="shared" si="138"/>
        <v>0.97879783115027352</v>
      </c>
      <c r="AB377" s="9">
        <v>2.4841915085817526E-2</v>
      </c>
      <c r="AC377" s="97">
        <f t="shared" si="122"/>
        <v>528</v>
      </c>
      <c r="AD377" s="31">
        <f t="shared" si="139"/>
        <v>0.99118639228304495</v>
      </c>
      <c r="AE377" s="9">
        <v>0.98580235382028769</v>
      </c>
      <c r="AF377" s="8">
        <f t="shared" si="140"/>
        <v>266</v>
      </c>
      <c r="AG377" s="31">
        <f t="shared" si="141"/>
        <v>2.1174532036767825E-3</v>
      </c>
      <c r="AH377" s="12">
        <v>2.5023333333333331</v>
      </c>
      <c r="AI377" s="97">
        <f t="shared" si="123"/>
        <v>432</v>
      </c>
      <c r="AJ377" s="31">
        <f t="shared" si="142"/>
        <v>-9.1723773951815121E-2</v>
      </c>
      <c r="AK377" s="11">
        <v>248485.68046540109</v>
      </c>
      <c r="AL377" s="36"/>
    </row>
    <row r="378" spans="1:38" x14ac:dyDescent="0.3">
      <c r="A378" t="s">
        <v>784</v>
      </c>
      <c r="B378" s="3" t="s">
        <v>785</v>
      </c>
      <c r="C378" s="4" t="s">
        <v>43</v>
      </c>
      <c r="D378" s="5" t="s">
        <v>44</v>
      </c>
      <c r="E378" s="34">
        <f t="shared" si="143"/>
        <v>1.0805926546369373</v>
      </c>
      <c r="F378" s="6">
        <f t="shared" si="124"/>
        <v>28.194841655837166</v>
      </c>
      <c r="G378" s="7">
        <f t="shared" si="125"/>
        <v>287</v>
      </c>
      <c r="H378" s="97">
        <f t="shared" si="126"/>
        <v>153</v>
      </c>
      <c r="I378" s="31">
        <f t="shared" si="127"/>
        <v>-0.45136079020110559</v>
      </c>
      <c r="J378" s="9">
        <v>-8.8709677419355204E-3</v>
      </c>
      <c r="K378" s="8">
        <f t="shared" si="128"/>
        <v>531</v>
      </c>
      <c r="L378" s="31">
        <f t="shared" si="129"/>
        <v>1.0813026913012318</v>
      </c>
      <c r="M378" s="9">
        <v>1.2003693444136657E-2</v>
      </c>
      <c r="N378" s="8">
        <f t="shared" si="130"/>
        <v>344</v>
      </c>
      <c r="O378" s="31">
        <f t="shared" si="131"/>
        <v>0.48379135713413629</v>
      </c>
      <c r="P378" s="9">
        <v>2.7540360873694207E-2</v>
      </c>
      <c r="Q378" s="8">
        <f t="shared" si="132"/>
        <v>175</v>
      </c>
      <c r="R378" s="31">
        <f t="shared" si="133"/>
        <v>9.7894414124655132E-2</v>
      </c>
      <c r="S378" s="10">
        <v>0.81366965012205039</v>
      </c>
      <c r="T378" s="8">
        <f t="shared" si="134"/>
        <v>285</v>
      </c>
      <c r="U378" s="31">
        <f t="shared" si="135"/>
        <v>0.28096178016025314</v>
      </c>
      <c r="V378" s="16">
        <v>5.6404230317273797E-2</v>
      </c>
      <c r="W378" s="97">
        <f t="shared" si="121"/>
        <v>245</v>
      </c>
      <c r="X378" s="31">
        <f t="shared" si="136"/>
        <v>-0.3281837013265011</v>
      </c>
      <c r="Y378" s="11">
        <v>100399</v>
      </c>
      <c r="Z378" s="8">
        <f t="shared" si="137"/>
        <v>341</v>
      </c>
      <c r="AA378" s="31">
        <f t="shared" si="138"/>
        <v>0.39294586150222999</v>
      </c>
      <c r="AB378" s="9">
        <v>3.1828275351591412E-2</v>
      </c>
      <c r="AC378" s="97">
        <f t="shared" si="122"/>
        <v>275</v>
      </c>
      <c r="AD378" s="31">
        <f t="shared" si="139"/>
        <v>0.23487404046274871</v>
      </c>
      <c r="AE378" s="9">
        <v>0.94282797345584479</v>
      </c>
      <c r="AF378" s="8">
        <f t="shared" si="140"/>
        <v>74</v>
      </c>
      <c r="AG378" s="31">
        <f t="shared" si="141"/>
        <v>-0.68936326195234543</v>
      </c>
      <c r="AH378" s="12">
        <v>3.2949999999999999</v>
      </c>
      <c r="AI378" s="97">
        <f t="shared" si="123"/>
        <v>101</v>
      </c>
      <c r="AJ378" s="31">
        <f t="shared" si="142"/>
        <v>-0.26734302883012029</v>
      </c>
      <c r="AK378" s="11">
        <v>91935.453213995119</v>
      </c>
      <c r="AL378" s="36"/>
    </row>
    <row r="379" spans="1:38" x14ac:dyDescent="0.3">
      <c r="A379" t="s">
        <v>786</v>
      </c>
      <c r="B379" s="3" t="s">
        <v>787</v>
      </c>
      <c r="C379" s="4" t="s">
        <v>47</v>
      </c>
      <c r="D379" s="5" t="s">
        <v>44</v>
      </c>
      <c r="E379" s="34">
        <f t="shared" si="143"/>
        <v>-0.18272019166517386</v>
      </c>
      <c r="F379" s="6">
        <f t="shared" si="124"/>
        <v>31.333217795750272</v>
      </c>
      <c r="G379" s="7">
        <f t="shared" si="125"/>
        <v>218</v>
      </c>
      <c r="H379" s="97">
        <f t="shared" si="126"/>
        <v>204</v>
      </c>
      <c r="I379" s="31">
        <f t="shared" si="127"/>
        <v>-0.29206442479339528</v>
      </c>
      <c r="J379" s="9">
        <v>3.2433511301830364E-3</v>
      </c>
      <c r="K379" s="8">
        <f t="shared" si="128"/>
        <v>314</v>
      </c>
      <c r="L379" s="31">
        <f t="shared" si="129"/>
        <v>0.35186227709658058</v>
      </c>
      <c r="M379" s="9">
        <v>3.8041278834479969E-2</v>
      </c>
      <c r="N379" s="8">
        <f t="shared" si="130"/>
        <v>164</v>
      </c>
      <c r="O379" s="31">
        <f t="shared" si="131"/>
        <v>-0.18578272793252021</v>
      </c>
      <c r="P379" s="9">
        <v>6.8970361005759234E-2</v>
      </c>
      <c r="Q379" s="8">
        <f t="shared" si="132"/>
        <v>387</v>
      </c>
      <c r="R379" s="31">
        <f t="shared" si="133"/>
        <v>0.46122624312126753</v>
      </c>
      <c r="S379" s="10">
        <v>9.9472794190788805E-2</v>
      </c>
      <c r="T379" s="8">
        <f t="shared" si="134"/>
        <v>79</v>
      </c>
      <c r="U379" s="31">
        <f t="shared" si="135"/>
        <v>-0.77770311022998828</v>
      </c>
      <c r="V379" s="16">
        <v>0.12070584746181602</v>
      </c>
      <c r="W379" s="97">
        <f t="shared" si="121"/>
        <v>205</v>
      </c>
      <c r="X379" s="31">
        <f t="shared" si="136"/>
        <v>-0.49182924441349096</v>
      </c>
      <c r="Y379" s="11">
        <v>93250</v>
      </c>
      <c r="Z379" s="8">
        <f t="shared" si="137"/>
        <v>507</v>
      </c>
      <c r="AA379" s="31">
        <f t="shared" si="138"/>
        <v>0.89261239902478551</v>
      </c>
      <c r="AB379" s="9">
        <v>2.5869687474893547E-2</v>
      </c>
      <c r="AC379" s="97">
        <f t="shared" si="122"/>
        <v>142</v>
      </c>
      <c r="AD379" s="31">
        <f t="shared" si="139"/>
        <v>-0.29901475020122764</v>
      </c>
      <c r="AE379" s="9">
        <v>0.91249190938511326</v>
      </c>
      <c r="AF379" s="8">
        <f t="shared" si="140"/>
        <v>514</v>
      </c>
      <c r="AG379" s="31">
        <f t="shared" si="141"/>
        <v>0.95995491145596268</v>
      </c>
      <c r="AH379" s="12">
        <v>1.4043333333333334</v>
      </c>
      <c r="AI379" s="97">
        <f t="shared" si="123"/>
        <v>365</v>
      </c>
      <c r="AJ379" s="31">
        <f t="shared" si="142"/>
        <v>-0.14866876789514713</v>
      </c>
      <c r="AK379" s="11">
        <v>197723.86765144733</v>
      </c>
      <c r="AL379" s="36"/>
    </row>
    <row r="380" spans="1:38" x14ac:dyDescent="0.3">
      <c r="A380" t="s">
        <v>788</v>
      </c>
      <c r="B380" s="3" t="s">
        <v>789</v>
      </c>
      <c r="C380" s="4" t="s">
        <v>89</v>
      </c>
      <c r="D380" s="5" t="s">
        <v>37</v>
      </c>
      <c r="E380" s="34">
        <f t="shared" si="143"/>
        <v>-0.46566081361858624</v>
      </c>
      <c r="F380" s="6">
        <f t="shared" si="124"/>
        <v>32.036111065259867</v>
      </c>
      <c r="G380" s="7">
        <f t="shared" si="125"/>
        <v>210</v>
      </c>
      <c r="H380" s="97">
        <f t="shared" si="126"/>
        <v>259</v>
      </c>
      <c r="I380" s="31">
        <f t="shared" si="127"/>
        <v>-0.13637230271168974</v>
      </c>
      <c r="J380" s="9">
        <v>1.5083571137382901E-2</v>
      </c>
      <c r="K380" s="8">
        <f t="shared" si="128"/>
        <v>155</v>
      </c>
      <c r="L380" s="31">
        <f t="shared" si="129"/>
        <v>-0.33078131848269848</v>
      </c>
      <c r="M380" s="9">
        <v>6.2408438324055085E-2</v>
      </c>
      <c r="N380" s="8">
        <f t="shared" si="130"/>
        <v>270</v>
      </c>
      <c r="O380" s="31">
        <f t="shared" si="131"/>
        <v>0.26727247843724183</v>
      </c>
      <c r="P380" s="9">
        <v>4.0937500000000002E-2</v>
      </c>
      <c r="Q380" s="8">
        <f t="shared" si="132"/>
        <v>223</v>
      </c>
      <c r="R380" s="31">
        <f t="shared" si="133"/>
        <v>0.23941966040457865</v>
      </c>
      <c r="S380" s="10">
        <v>0.53547523427041499</v>
      </c>
      <c r="T380" s="8">
        <f t="shared" si="134"/>
        <v>158</v>
      </c>
      <c r="U380" s="31">
        <f t="shared" si="135"/>
        <v>-0.25613048957394541</v>
      </c>
      <c r="V380" s="16">
        <v>8.9026358257127486E-2</v>
      </c>
      <c r="W380" s="97">
        <f t="shared" si="121"/>
        <v>140</v>
      </c>
      <c r="X380" s="31">
        <f t="shared" si="136"/>
        <v>-0.68374478969833119</v>
      </c>
      <c r="Y380" s="11">
        <v>84866</v>
      </c>
      <c r="Z380" s="8">
        <f t="shared" si="137"/>
        <v>263</v>
      </c>
      <c r="AA380" s="31">
        <f t="shared" si="138"/>
        <v>0.16828564140592772</v>
      </c>
      <c r="AB380" s="9">
        <v>3.4507377439314611E-2</v>
      </c>
      <c r="AC380" s="97">
        <f t="shared" si="122"/>
        <v>260</v>
      </c>
      <c r="AD380" s="31">
        <f t="shared" si="139"/>
        <v>0.17849995072880964</v>
      </c>
      <c r="AE380" s="9">
        <v>0.93962474456622702</v>
      </c>
      <c r="AF380" s="8">
        <f t="shared" si="140"/>
        <v>65</v>
      </c>
      <c r="AG380" s="31">
        <f t="shared" si="141"/>
        <v>-0.77427174337604532</v>
      </c>
      <c r="AH380" s="12">
        <v>3.3923333333333332</v>
      </c>
      <c r="AI380" s="97">
        <f t="shared" si="123"/>
        <v>75</v>
      </c>
      <c r="AJ380" s="31">
        <f t="shared" si="142"/>
        <v>-0.27562769672103676</v>
      </c>
      <c r="AK380" s="11">
        <v>84550.348192771082</v>
      </c>
      <c r="AL380" s="36"/>
    </row>
    <row r="381" spans="1:38" x14ac:dyDescent="0.3">
      <c r="A381" t="s">
        <v>790</v>
      </c>
      <c r="B381" s="3" t="s">
        <v>791</v>
      </c>
      <c r="C381" s="4" t="s">
        <v>47</v>
      </c>
      <c r="D381" s="5" t="s">
        <v>44</v>
      </c>
      <c r="E381" s="34">
        <f t="shared" si="143"/>
        <v>2.5000389246475776</v>
      </c>
      <c r="F381" s="6">
        <f t="shared" si="124"/>
        <v>24.668592145488461</v>
      </c>
      <c r="G381" s="7">
        <f t="shared" si="125"/>
        <v>375</v>
      </c>
      <c r="H381" s="97">
        <f t="shared" si="126"/>
        <v>161</v>
      </c>
      <c r="I381" s="31">
        <f t="shared" si="127"/>
        <v>-0.42783398780318305</v>
      </c>
      <c r="J381" s="9">
        <v>-7.0817794854408644E-3</v>
      </c>
      <c r="K381" s="8">
        <f t="shared" si="128"/>
        <v>210</v>
      </c>
      <c r="L381" s="31">
        <f t="shared" si="129"/>
        <v>-6.8149159376143381E-2</v>
      </c>
      <c r="M381" s="9">
        <v>5.303370786516854E-2</v>
      </c>
      <c r="N381" s="8">
        <f t="shared" si="130"/>
        <v>355</v>
      </c>
      <c r="O381" s="31">
        <f t="shared" si="131"/>
        <v>0.51379776296704172</v>
      </c>
      <c r="P381" s="9">
        <v>2.568370986920333E-2</v>
      </c>
      <c r="Q381" s="8">
        <f t="shared" si="132"/>
        <v>319</v>
      </c>
      <c r="R381" s="31">
        <f t="shared" si="133"/>
        <v>0.37673105003745389</v>
      </c>
      <c r="S381" s="10">
        <v>0.26556394400394551</v>
      </c>
      <c r="T381" s="8">
        <f t="shared" si="134"/>
        <v>329</v>
      </c>
      <c r="U381" s="31">
        <f t="shared" si="135"/>
        <v>0.40643154411577176</v>
      </c>
      <c r="V381" s="16">
        <v>4.8783396946564889E-2</v>
      </c>
      <c r="W381" s="97">
        <f t="shared" si="121"/>
        <v>420</v>
      </c>
      <c r="X381" s="31">
        <f t="shared" si="136"/>
        <v>0.50560968333479506</v>
      </c>
      <c r="Y381" s="11">
        <v>136824</v>
      </c>
      <c r="Z381" s="8">
        <f t="shared" si="137"/>
        <v>294</v>
      </c>
      <c r="AA381" s="31">
        <f t="shared" si="138"/>
        <v>0.26374874484917654</v>
      </c>
      <c r="AB381" s="9">
        <v>3.3368967623701895E-2</v>
      </c>
      <c r="AC381" s="97">
        <f t="shared" si="122"/>
        <v>297</v>
      </c>
      <c r="AD381" s="31">
        <f t="shared" si="139"/>
        <v>0.29422045238856792</v>
      </c>
      <c r="AE381" s="9">
        <v>0.94620009249267767</v>
      </c>
      <c r="AF381" s="8">
        <f t="shared" si="140"/>
        <v>509</v>
      </c>
      <c r="AG381" s="31">
        <f t="shared" si="141"/>
        <v>0.8802805145035868</v>
      </c>
      <c r="AH381" s="12">
        <v>1.4956666666666667</v>
      </c>
      <c r="AI381" s="97">
        <f t="shared" si="123"/>
        <v>519</v>
      </c>
      <c r="AJ381" s="31">
        <f t="shared" si="142"/>
        <v>0.17370138049482084</v>
      </c>
      <c r="AK381" s="11">
        <v>485090.53495959635</v>
      </c>
      <c r="AL381" s="36"/>
    </row>
    <row r="382" spans="1:38" x14ac:dyDescent="0.3">
      <c r="A382" t="s">
        <v>792</v>
      </c>
      <c r="B382" s="3" t="s">
        <v>793</v>
      </c>
      <c r="C382" s="4" t="s">
        <v>47</v>
      </c>
      <c r="D382" s="5" t="s">
        <v>44</v>
      </c>
      <c r="E382" s="34">
        <f t="shared" si="143"/>
        <v>3.9455925513222261</v>
      </c>
      <c r="F382" s="6">
        <f t="shared" si="124"/>
        <v>21.077485616175402</v>
      </c>
      <c r="G382" s="7">
        <f t="shared" si="125"/>
        <v>447</v>
      </c>
      <c r="H382" s="97">
        <f t="shared" si="126"/>
        <v>475</v>
      </c>
      <c r="I382" s="31">
        <f t="shared" si="127"/>
        <v>0.68927370447088754</v>
      </c>
      <c r="J382" s="9">
        <v>7.7873070325900517E-2</v>
      </c>
      <c r="K382" s="8">
        <f t="shared" si="128"/>
        <v>125</v>
      </c>
      <c r="L382" s="31">
        <f t="shared" si="129"/>
        <v>-0.52009207234511712</v>
      </c>
      <c r="M382" s="9">
        <v>6.9165940133682074E-2</v>
      </c>
      <c r="N382" s="8">
        <f t="shared" si="130"/>
        <v>473</v>
      </c>
      <c r="O382" s="31">
        <f t="shared" si="131"/>
        <v>0.76742260077198277</v>
      </c>
      <c r="P382" s="9">
        <v>9.990633780830472E-3</v>
      </c>
      <c r="Q382" s="8">
        <f t="shared" si="132"/>
        <v>301</v>
      </c>
      <c r="R382" s="31">
        <f t="shared" si="133"/>
        <v>0.34991871433460753</v>
      </c>
      <c r="S382" s="10">
        <v>0.31826861871419476</v>
      </c>
      <c r="T382" s="8">
        <f t="shared" si="134"/>
        <v>490</v>
      </c>
      <c r="U382" s="31">
        <f t="shared" si="135"/>
        <v>0.80267298041862833</v>
      </c>
      <c r="V382" s="16">
        <v>2.4716324008538366E-2</v>
      </c>
      <c r="W382" s="97">
        <f t="shared" si="121"/>
        <v>489</v>
      </c>
      <c r="X382" s="31">
        <f t="shared" si="136"/>
        <v>1.1332037321270738</v>
      </c>
      <c r="Y382" s="11">
        <v>164241</v>
      </c>
      <c r="Z382" s="8">
        <f t="shared" si="137"/>
        <v>344</v>
      </c>
      <c r="AA382" s="31">
        <f t="shared" si="138"/>
        <v>0.40134011325294378</v>
      </c>
      <c r="AB382" s="9">
        <v>3.1728172817281727E-2</v>
      </c>
      <c r="AC382" s="97">
        <f t="shared" si="122"/>
        <v>353</v>
      </c>
      <c r="AD382" s="31">
        <f t="shared" si="139"/>
        <v>0.4637006295698633</v>
      </c>
      <c r="AE382" s="9">
        <v>0.95583011583011579</v>
      </c>
      <c r="AF382" s="8">
        <f t="shared" si="140"/>
        <v>286</v>
      </c>
      <c r="AG382" s="31">
        <f t="shared" si="141"/>
        <v>5.852925250572398E-2</v>
      </c>
      <c r="AH382" s="12">
        <v>2.4376666666666664</v>
      </c>
      <c r="AI382" s="97">
        <f t="shared" si="123"/>
        <v>403</v>
      </c>
      <c r="AJ382" s="31">
        <f t="shared" si="142"/>
        <v>-0.11837576124298578</v>
      </c>
      <c r="AK382" s="11">
        <v>224727.60980267345</v>
      </c>
      <c r="AL382" s="36"/>
    </row>
    <row r="383" spans="1:38" ht="20.399999999999999" x14ac:dyDescent="0.3">
      <c r="A383" t="s">
        <v>794</v>
      </c>
      <c r="B383" s="3" t="s">
        <v>795</v>
      </c>
      <c r="C383" s="4" t="s">
        <v>143</v>
      </c>
      <c r="D383" s="5" t="s">
        <v>44</v>
      </c>
      <c r="E383" s="34">
        <f t="shared" si="143"/>
        <v>2.0879742176831151</v>
      </c>
      <c r="F383" s="6">
        <f t="shared" si="124"/>
        <v>25.69226102388463</v>
      </c>
      <c r="G383" s="7">
        <f t="shared" si="125"/>
        <v>347</v>
      </c>
      <c r="H383" s="97">
        <f t="shared" si="126"/>
        <v>404</v>
      </c>
      <c r="I383" s="31">
        <f t="shared" si="127"/>
        <v>0.34255233673263186</v>
      </c>
      <c r="J383" s="9">
        <v>5.1505279712424246E-2</v>
      </c>
      <c r="K383" s="8">
        <f t="shared" si="128"/>
        <v>468</v>
      </c>
      <c r="L383" s="31">
        <f t="shared" si="129"/>
        <v>0.8054594970139719</v>
      </c>
      <c r="M383" s="9">
        <v>2.1849995603622614E-2</v>
      </c>
      <c r="N383" s="8">
        <f t="shared" si="130"/>
        <v>271</v>
      </c>
      <c r="O383" s="31">
        <f t="shared" si="131"/>
        <v>0.26737025637161266</v>
      </c>
      <c r="P383" s="9">
        <v>4.0931449975179383E-2</v>
      </c>
      <c r="Q383" s="8">
        <f t="shared" si="132"/>
        <v>343</v>
      </c>
      <c r="R383" s="31">
        <f t="shared" si="133"/>
        <v>0.40313409856063925</v>
      </c>
      <c r="S383" s="10">
        <v>0.21366380001068319</v>
      </c>
      <c r="T383" s="8">
        <f t="shared" si="134"/>
        <v>367</v>
      </c>
      <c r="U383" s="31">
        <f t="shared" si="135"/>
        <v>0.52254375798651109</v>
      </c>
      <c r="V383" s="16">
        <v>4.1730926245123832E-2</v>
      </c>
      <c r="W383" s="97">
        <f t="shared" si="121"/>
        <v>303</v>
      </c>
      <c r="X383" s="31">
        <f t="shared" si="136"/>
        <v>-0.12425054377131957</v>
      </c>
      <c r="Y383" s="11">
        <v>109308</v>
      </c>
      <c r="Z383" s="8">
        <f t="shared" si="137"/>
        <v>417</v>
      </c>
      <c r="AA383" s="31">
        <f t="shared" si="138"/>
        <v>0.59281623373607584</v>
      </c>
      <c r="AB383" s="9">
        <v>2.9444795395521865E-2</v>
      </c>
      <c r="AC383" s="97">
        <f t="shared" si="122"/>
        <v>262</v>
      </c>
      <c r="AD383" s="31">
        <f t="shared" si="139"/>
        <v>0.18186688921895827</v>
      </c>
      <c r="AE383" s="9">
        <v>0.93981605718328409</v>
      </c>
      <c r="AF383" s="8">
        <f t="shared" si="140"/>
        <v>273</v>
      </c>
      <c r="AG383" s="31">
        <f t="shared" si="141"/>
        <v>1.05501448519208E-2</v>
      </c>
      <c r="AH383" s="12">
        <v>2.4926666666666666</v>
      </c>
      <c r="AI383" s="97">
        <f t="shared" si="123"/>
        <v>313</v>
      </c>
      <c r="AJ383" s="31">
        <f t="shared" si="142"/>
        <v>-0.1805878762759747</v>
      </c>
      <c r="AK383" s="11">
        <v>169270.58857254777</v>
      </c>
      <c r="AL383" s="36"/>
    </row>
    <row r="384" spans="1:38" x14ac:dyDescent="0.3">
      <c r="A384" t="s">
        <v>796</v>
      </c>
      <c r="B384" s="3" t="s">
        <v>797</v>
      </c>
      <c r="C384" s="4" t="s">
        <v>136</v>
      </c>
      <c r="D384" s="5" t="s">
        <v>44</v>
      </c>
      <c r="E384" s="34">
        <f t="shared" si="143"/>
        <v>-15.095045068475972</v>
      </c>
      <c r="F384" s="6">
        <f t="shared" si="124"/>
        <v>68.379057012067165</v>
      </c>
      <c r="G384" s="7">
        <f t="shared" si="125"/>
        <v>13</v>
      </c>
      <c r="H384" s="97">
        <f t="shared" si="126"/>
        <v>141</v>
      </c>
      <c r="I384" s="31">
        <f t="shared" si="127"/>
        <v>-0.49220657411743168</v>
      </c>
      <c r="J384" s="9">
        <v>-1.1977246090958515E-2</v>
      </c>
      <c r="K384" s="8">
        <f t="shared" si="128"/>
        <v>374</v>
      </c>
      <c r="L384" s="31">
        <f t="shared" si="129"/>
        <v>0.53893334036963703</v>
      </c>
      <c r="M384" s="9">
        <v>3.1363723424631298E-2</v>
      </c>
      <c r="N384" s="8">
        <f t="shared" si="130"/>
        <v>3</v>
      </c>
      <c r="O384" s="31">
        <f t="shared" si="131"/>
        <v>-4.7799562142963872</v>
      </c>
      <c r="P384" s="9">
        <v>0.35323555643642851</v>
      </c>
      <c r="Q384" s="8">
        <f t="shared" si="132"/>
        <v>42</v>
      </c>
      <c r="R384" s="31">
        <f t="shared" si="133"/>
        <v>-1.1587110887560224</v>
      </c>
      <c r="S384" s="10">
        <v>3.2837634533040156</v>
      </c>
      <c r="T384" s="8">
        <f t="shared" si="134"/>
        <v>19</v>
      </c>
      <c r="U384" s="31">
        <f t="shared" si="135"/>
        <v>-2.3961880731266563</v>
      </c>
      <c r="V384" s="16">
        <v>0.2190100430416069</v>
      </c>
      <c r="W384" s="97">
        <f t="shared" si="121"/>
        <v>28</v>
      </c>
      <c r="X384" s="31">
        <f t="shared" si="136"/>
        <v>-1.3025717042057705</v>
      </c>
      <c r="Y384" s="11">
        <v>57832</v>
      </c>
      <c r="Z384" s="8">
        <f t="shared" si="137"/>
        <v>79</v>
      </c>
      <c r="AA384" s="31">
        <f t="shared" si="138"/>
        <v>-0.90568540169177736</v>
      </c>
      <c r="AB384" s="9">
        <v>4.731462058402424E-2</v>
      </c>
      <c r="AC384" s="97">
        <f t="shared" si="122"/>
        <v>2</v>
      </c>
      <c r="AD384" s="31">
        <f t="shared" si="139"/>
        <v>-4.4881509336642393</v>
      </c>
      <c r="AE384" s="9">
        <v>0.67446124478826541</v>
      </c>
      <c r="AF384" s="8">
        <f t="shared" si="140"/>
        <v>258</v>
      </c>
      <c r="AG384" s="31">
        <f t="shared" si="141"/>
        <v>-1.2130887857149943E-2</v>
      </c>
      <c r="AH384" s="12">
        <v>2.5186666666666668</v>
      </c>
      <c r="AI384" s="97">
        <f t="shared" si="123"/>
        <v>43</v>
      </c>
      <c r="AJ384" s="31">
        <f t="shared" si="142"/>
        <v>-0.28972248933553618</v>
      </c>
      <c r="AK384" s="11">
        <v>71985.991349380856</v>
      </c>
      <c r="AL384" s="36">
        <v>1</v>
      </c>
    </row>
    <row r="385" spans="1:38" x14ac:dyDescent="0.3">
      <c r="A385" t="s">
        <v>798</v>
      </c>
      <c r="B385" s="3" t="s">
        <v>799</v>
      </c>
      <c r="C385" s="4" t="s">
        <v>136</v>
      </c>
      <c r="D385" s="5" t="s">
        <v>44</v>
      </c>
      <c r="E385" s="34">
        <f t="shared" si="143"/>
        <v>-16.653720410613587</v>
      </c>
      <c r="F385" s="6">
        <f t="shared" si="124"/>
        <v>72.251185375167637</v>
      </c>
      <c r="G385" s="7">
        <f t="shared" si="125"/>
        <v>9</v>
      </c>
      <c r="H385" s="97">
        <f t="shared" si="126"/>
        <v>462</v>
      </c>
      <c r="I385" s="31">
        <f t="shared" si="127"/>
        <v>0.6147467928965491</v>
      </c>
      <c r="J385" s="9">
        <v>7.2205378102949025E-2</v>
      </c>
      <c r="K385" s="8">
        <f t="shared" si="128"/>
        <v>193</v>
      </c>
      <c r="L385" s="31">
        <f t="shared" si="129"/>
        <v>-0.13746800665254116</v>
      </c>
      <c r="M385" s="9">
        <v>5.5508064056533878E-2</v>
      </c>
      <c r="N385" s="8">
        <f t="shared" si="130"/>
        <v>6</v>
      </c>
      <c r="O385" s="31">
        <f t="shared" si="131"/>
        <v>-4.3553932746420507</v>
      </c>
      <c r="P385" s="9">
        <v>0.32696565884294859</v>
      </c>
      <c r="Q385" s="8">
        <f t="shared" si="132"/>
        <v>15</v>
      </c>
      <c r="R385" s="31">
        <f t="shared" si="133"/>
        <v>-2.5503886178518922</v>
      </c>
      <c r="S385" s="10">
        <v>6.019366657942947</v>
      </c>
      <c r="T385" s="8">
        <f t="shared" si="134"/>
        <v>15</v>
      </c>
      <c r="U385" s="31">
        <f t="shared" si="135"/>
        <v>-2.6952289075183811</v>
      </c>
      <c r="V385" s="16">
        <v>0.23717330642946996</v>
      </c>
      <c r="W385" s="97">
        <f t="shared" si="121"/>
        <v>17</v>
      </c>
      <c r="X385" s="31">
        <f t="shared" si="136"/>
        <v>-1.4339642650281683</v>
      </c>
      <c r="Y385" s="11">
        <v>52092</v>
      </c>
      <c r="Z385" s="8">
        <f t="shared" si="137"/>
        <v>12</v>
      </c>
      <c r="AA385" s="31">
        <f t="shared" si="138"/>
        <v>-2.6835609931498556</v>
      </c>
      <c r="AB385" s="9">
        <v>6.8516016214927269E-2</v>
      </c>
      <c r="AC385" s="97">
        <f t="shared" si="122"/>
        <v>18</v>
      </c>
      <c r="AD385" s="31">
        <f t="shared" si="139"/>
        <v>-2.8731421253141072</v>
      </c>
      <c r="AE385" s="9">
        <v>0.76622756680445669</v>
      </c>
      <c r="AF385" s="8">
        <f t="shared" si="140"/>
        <v>128</v>
      </c>
      <c r="AG385" s="31">
        <f t="shared" si="141"/>
        <v>-0.42824060332740493</v>
      </c>
      <c r="AH385" s="12">
        <v>2.9956666666666663</v>
      </c>
      <c r="AI385" s="97">
        <f t="shared" si="123"/>
        <v>30</v>
      </c>
      <c r="AJ385" s="31">
        <f t="shared" si="142"/>
        <v>-0.29720709135312884</v>
      </c>
      <c r="AK385" s="11">
        <v>65314.079732671184</v>
      </c>
      <c r="AL385" s="36">
        <v>1</v>
      </c>
    </row>
    <row r="386" spans="1:38" x14ac:dyDescent="0.3">
      <c r="A386" t="s">
        <v>800</v>
      </c>
      <c r="B386" s="3" t="s">
        <v>801</v>
      </c>
      <c r="C386" s="4" t="s">
        <v>224</v>
      </c>
      <c r="D386" s="5" t="s">
        <v>37</v>
      </c>
      <c r="E386" s="34">
        <f t="shared" si="143"/>
        <v>-9.5898626122240707</v>
      </c>
      <c r="F386" s="6">
        <f t="shared" si="124"/>
        <v>54.702845836709997</v>
      </c>
      <c r="G386" s="7">
        <f t="shared" si="125"/>
        <v>23</v>
      </c>
      <c r="H386" s="97">
        <f t="shared" si="126"/>
        <v>339</v>
      </c>
      <c r="I386" s="31">
        <f t="shared" si="127"/>
        <v>0.1338201847669763</v>
      </c>
      <c r="J386" s="9">
        <v>3.5631421942326824E-2</v>
      </c>
      <c r="K386" s="8">
        <f t="shared" si="128"/>
        <v>4</v>
      </c>
      <c r="L386" s="31">
        <f t="shared" si="129"/>
        <v>-3.8628554988532713</v>
      </c>
      <c r="M386" s="9">
        <v>0.18848684210526315</v>
      </c>
      <c r="N386" s="8">
        <f t="shared" si="130"/>
        <v>45</v>
      </c>
      <c r="O386" s="31">
        <f t="shared" si="131"/>
        <v>-1.481919610764544</v>
      </c>
      <c r="P386" s="9">
        <v>0.14916903121199837</v>
      </c>
      <c r="Q386" s="8">
        <f t="shared" si="132"/>
        <v>19</v>
      </c>
      <c r="R386" s="31">
        <f t="shared" si="133"/>
        <v>-2.1746820517234116</v>
      </c>
      <c r="S386" s="10">
        <v>5.2808449351896307</v>
      </c>
      <c r="T386" s="8">
        <f t="shared" si="134"/>
        <v>156</v>
      </c>
      <c r="U386" s="31">
        <f t="shared" si="135"/>
        <v>-0.25754246262010144</v>
      </c>
      <c r="V386" s="16">
        <v>8.9112119248217755E-2</v>
      </c>
      <c r="W386" s="97">
        <f t="shared" si="121"/>
        <v>29</v>
      </c>
      <c r="X386" s="31">
        <f t="shared" si="136"/>
        <v>-1.2925226912787615</v>
      </c>
      <c r="Y386" s="11">
        <v>58271</v>
      </c>
      <c r="Z386" s="8">
        <f t="shared" si="137"/>
        <v>21</v>
      </c>
      <c r="AA386" s="31">
        <f t="shared" si="138"/>
        <v>-2.128449768102104</v>
      </c>
      <c r="AB386" s="9">
        <v>6.1896243291592129E-2</v>
      </c>
      <c r="AC386" s="97">
        <f t="shared" si="122"/>
        <v>77</v>
      </c>
      <c r="AD386" s="31">
        <f t="shared" si="139"/>
        <v>-0.89723534366657132</v>
      </c>
      <c r="AE386" s="9">
        <v>0.8785004516711834</v>
      </c>
      <c r="AF386" s="8">
        <f t="shared" si="140"/>
        <v>24</v>
      </c>
      <c r="AG386" s="31">
        <f t="shared" si="141"/>
        <v>-1.4003264026405173</v>
      </c>
      <c r="AH386" s="12">
        <v>4.1099999999999994</v>
      </c>
      <c r="AI386" s="97">
        <f t="shared" si="123"/>
        <v>27</v>
      </c>
      <c r="AJ386" s="31">
        <f t="shared" si="142"/>
        <v>-0.3006810195474986</v>
      </c>
      <c r="AK386" s="11">
        <v>62217.356377020325</v>
      </c>
      <c r="AL386" s="36"/>
    </row>
    <row r="387" spans="1:38" ht="20.399999999999999" x14ac:dyDescent="0.3">
      <c r="A387" t="s">
        <v>802</v>
      </c>
      <c r="B387" s="3" t="s">
        <v>803</v>
      </c>
      <c r="C387" s="4" t="s">
        <v>101</v>
      </c>
      <c r="D387" s="5" t="s">
        <v>33</v>
      </c>
      <c r="E387" s="34">
        <f t="shared" si="143"/>
        <v>5.595555151575633</v>
      </c>
      <c r="F387" s="6">
        <f t="shared" si="124"/>
        <v>16.978577517883213</v>
      </c>
      <c r="G387" s="7">
        <f t="shared" si="125"/>
        <v>527</v>
      </c>
      <c r="H387" s="97">
        <f t="shared" si="126"/>
        <v>152</v>
      </c>
      <c r="I387" s="31">
        <f t="shared" si="127"/>
        <v>-0.46252589686728363</v>
      </c>
      <c r="J387" s="9">
        <v>-9.7200622083981614E-3</v>
      </c>
      <c r="K387" s="8">
        <f t="shared" si="128"/>
        <v>549</v>
      </c>
      <c r="L387" s="31">
        <f t="shared" si="129"/>
        <v>1.4175849919297712</v>
      </c>
      <c r="M387" s="9">
        <v>0</v>
      </c>
      <c r="N387" s="8">
        <f t="shared" si="130"/>
        <v>525</v>
      </c>
      <c r="O387" s="31">
        <f t="shared" si="131"/>
        <v>0.9288869853172832</v>
      </c>
      <c r="P387" s="9">
        <v>0</v>
      </c>
      <c r="Q387" s="8">
        <f t="shared" si="132"/>
        <v>409</v>
      </c>
      <c r="R387" s="31">
        <f t="shared" si="133"/>
        <v>0.51183082356515197</v>
      </c>
      <c r="S387" s="10">
        <v>0</v>
      </c>
      <c r="T387" s="8">
        <f t="shared" si="134"/>
        <v>336</v>
      </c>
      <c r="U387" s="31">
        <f t="shared" si="135"/>
        <v>0.44383405789518859</v>
      </c>
      <c r="V387" s="16">
        <v>4.6511627906976744E-2</v>
      </c>
      <c r="W387" s="97">
        <f t="shared" si="121"/>
        <v>520</v>
      </c>
      <c r="X387" s="31">
        <f t="shared" si="136"/>
        <v>1.5654715228187392</v>
      </c>
      <c r="Y387" s="11">
        <v>183125</v>
      </c>
      <c r="Z387" s="8">
        <f t="shared" si="137"/>
        <v>495</v>
      </c>
      <c r="AA387" s="31">
        <f t="shared" si="138"/>
        <v>0.83511201645772704</v>
      </c>
      <c r="AB387" s="9">
        <v>2.6555386949924126E-2</v>
      </c>
      <c r="AC387" s="97">
        <f t="shared" si="122"/>
        <v>511</v>
      </c>
      <c r="AD387" s="31">
        <f t="shared" si="139"/>
        <v>0.92974719512154658</v>
      </c>
      <c r="AE387" s="9">
        <v>0.98231132075471694</v>
      </c>
      <c r="AF387" s="8">
        <f t="shared" si="140"/>
        <v>464</v>
      </c>
      <c r="AG387" s="31">
        <f t="shared" si="141"/>
        <v>0.58571787175629908</v>
      </c>
      <c r="AH387" s="12">
        <v>1.8333333333333333</v>
      </c>
      <c r="AI387" s="97">
        <f t="shared" si="123"/>
        <v>486</v>
      </c>
      <c r="AJ387" s="31">
        <f t="shared" si="142"/>
        <v>-1.808676521880051E-2</v>
      </c>
      <c r="AK387" s="11">
        <v>314127.06164114643</v>
      </c>
      <c r="AL387" s="36"/>
    </row>
    <row r="388" spans="1:38" x14ac:dyDescent="0.3">
      <c r="A388" t="s">
        <v>804</v>
      </c>
      <c r="B388" s="3" t="s">
        <v>805</v>
      </c>
      <c r="C388" s="4" t="s">
        <v>89</v>
      </c>
      <c r="D388" s="5" t="s">
        <v>37</v>
      </c>
      <c r="E388" s="34">
        <f t="shared" si="143"/>
        <v>-5.5635890491675086</v>
      </c>
      <c r="F388" s="6">
        <f t="shared" si="124"/>
        <v>44.700603779212663</v>
      </c>
      <c r="G388" s="7">
        <f t="shared" si="125"/>
        <v>62</v>
      </c>
      <c r="H388" s="97">
        <f t="shared" si="126"/>
        <v>147</v>
      </c>
      <c r="I388" s="31">
        <f t="shared" si="127"/>
        <v>-0.47661294100482821</v>
      </c>
      <c r="J388" s="9">
        <v>-1.0791366906474864E-2</v>
      </c>
      <c r="K388" s="8">
        <f t="shared" si="128"/>
        <v>126</v>
      </c>
      <c r="L388" s="31">
        <f t="shared" si="129"/>
        <v>-0.51781413962706835</v>
      </c>
      <c r="M388" s="9">
        <v>6.9084628670120898E-2</v>
      </c>
      <c r="N388" s="8">
        <f t="shared" si="130"/>
        <v>64</v>
      </c>
      <c r="O388" s="31">
        <f t="shared" si="131"/>
        <v>-1.0800658432892807</v>
      </c>
      <c r="P388" s="9">
        <v>0.12430426716141002</v>
      </c>
      <c r="Q388" s="8">
        <f t="shared" si="132"/>
        <v>9</v>
      </c>
      <c r="R388" s="31">
        <f t="shared" si="133"/>
        <v>-3.9279758429282645</v>
      </c>
      <c r="S388" s="10">
        <v>8.7272727272727266</v>
      </c>
      <c r="T388" s="8">
        <f t="shared" si="134"/>
        <v>164</v>
      </c>
      <c r="U388" s="31">
        <f t="shared" si="135"/>
        <v>-0.22205260245758601</v>
      </c>
      <c r="V388" s="16">
        <v>8.6956521739130432E-2</v>
      </c>
      <c r="W388" s="97">
        <f t="shared" si="121"/>
        <v>146</v>
      </c>
      <c r="X388" s="31">
        <f t="shared" si="136"/>
        <v>-0.66463106351597889</v>
      </c>
      <c r="Y388" s="11">
        <v>85701</v>
      </c>
      <c r="Z388" s="8">
        <f t="shared" si="137"/>
        <v>298</v>
      </c>
      <c r="AA388" s="31">
        <f t="shared" si="138"/>
        <v>0.27388580777621757</v>
      </c>
      <c r="AB388" s="9">
        <v>3.3248081841432228E-2</v>
      </c>
      <c r="AC388" s="97">
        <f t="shared" si="122"/>
        <v>287</v>
      </c>
      <c r="AD388" s="31">
        <f t="shared" si="139"/>
        <v>0.27229255035262967</v>
      </c>
      <c r="AE388" s="9">
        <v>0.94495412844036697</v>
      </c>
      <c r="AF388" s="8">
        <f t="shared" si="140"/>
        <v>414</v>
      </c>
      <c r="AG388" s="31">
        <f t="shared" si="141"/>
        <v>0.40194335031870188</v>
      </c>
      <c r="AH388" s="12">
        <v>2.044</v>
      </c>
      <c r="AI388" s="97">
        <f t="shared" si="123"/>
        <v>98</v>
      </c>
      <c r="AJ388" s="31">
        <f t="shared" si="142"/>
        <v>-0.26768449010778683</v>
      </c>
      <c r="AK388" s="11">
        <v>91631.068363636368</v>
      </c>
      <c r="AL388" s="36"/>
    </row>
    <row r="389" spans="1:38" x14ac:dyDescent="0.3">
      <c r="A389" t="s">
        <v>806</v>
      </c>
      <c r="B389" s="3" t="s">
        <v>807</v>
      </c>
      <c r="C389" s="4" t="s">
        <v>89</v>
      </c>
      <c r="D389" s="5" t="s">
        <v>37</v>
      </c>
      <c r="E389" s="34">
        <f t="shared" si="143"/>
        <v>-4.1739772172525189</v>
      </c>
      <c r="F389" s="6">
        <f t="shared" si="124"/>
        <v>41.248470263917106</v>
      </c>
      <c r="G389" s="7">
        <f t="shared" si="125"/>
        <v>95</v>
      </c>
      <c r="H389" s="97">
        <f t="shared" si="126"/>
        <v>73</v>
      </c>
      <c r="I389" s="31">
        <f t="shared" si="127"/>
        <v>-0.78773523043344207</v>
      </c>
      <c r="J389" s="9">
        <v>-3.4451885542384431E-2</v>
      </c>
      <c r="K389" s="8">
        <f t="shared" si="128"/>
        <v>103</v>
      </c>
      <c r="L389" s="31">
        <f t="shared" si="129"/>
        <v>-0.71468176793329707</v>
      </c>
      <c r="M389" s="9">
        <v>7.6111875286565794E-2</v>
      </c>
      <c r="N389" s="8">
        <f t="shared" si="130"/>
        <v>173</v>
      </c>
      <c r="O389" s="31">
        <f t="shared" si="131"/>
        <v>-0.15113828426137002</v>
      </c>
      <c r="P389" s="9">
        <v>6.6826730692276917E-2</v>
      </c>
      <c r="Q389" s="8">
        <f t="shared" si="132"/>
        <v>106</v>
      </c>
      <c r="R389" s="31">
        <f t="shared" si="133"/>
        <v>-0.28066832641072309</v>
      </c>
      <c r="S389" s="10">
        <v>1.5578057193724268</v>
      </c>
      <c r="T389" s="8">
        <f t="shared" si="134"/>
        <v>123</v>
      </c>
      <c r="U389" s="31">
        <f t="shared" si="135"/>
        <v>-0.45743052192567868</v>
      </c>
      <c r="V389" s="16">
        <v>0.1012530012004802</v>
      </c>
      <c r="W389" s="97">
        <f t="shared" ref="W389:W452" si="144">RANK(Y389,Y$7:Y$570,1)</f>
        <v>93</v>
      </c>
      <c r="X389" s="31">
        <f t="shared" si="136"/>
        <v>-0.87488205152185416</v>
      </c>
      <c r="Y389" s="11">
        <v>76516</v>
      </c>
      <c r="Z389" s="8">
        <f t="shared" si="137"/>
        <v>69</v>
      </c>
      <c r="AA389" s="31">
        <f t="shared" si="138"/>
        <v>-0.99648225683721114</v>
      </c>
      <c r="AB389" s="9">
        <v>4.8397384787115291E-2</v>
      </c>
      <c r="AC389" s="97">
        <f t="shared" ref="AC389:AC452" si="145">RANK(AE389,AE$7:AE$570,1)</f>
        <v>69</v>
      </c>
      <c r="AD389" s="31">
        <f t="shared" si="139"/>
        <v>-1.0005932048869786</v>
      </c>
      <c r="AE389" s="9">
        <v>0.87262756062153879</v>
      </c>
      <c r="AF389" s="8">
        <f t="shared" si="140"/>
        <v>324</v>
      </c>
      <c r="AG389" s="31">
        <f t="shared" si="141"/>
        <v>0.14605477616508555</v>
      </c>
      <c r="AH389" s="12">
        <v>2.3373333333333335</v>
      </c>
      <c r="AI389" s="97">
        <f t="shared" ref="AI389:AI452" si="146">RANK(AK389,AK$7:AK$570,1)</f>
        <v>34</v>
      </c>
      <c r="AJ389" s="31">
        <f t="shared" si="142"/>
        <v>-0.29476806343316014</v>
      </c>
      <c r="AK389" s="11">
        <v>67488.273988353554</v>
      </c>
      <c r="AL389" s="36">
        <v>1</v>
      </c>
    </row>
    <row r="390" spans="1:38" x14ac:dyDescent="0.3">
      <c r="A390" t="s">
        <v>808</v>
      </c>
      <c r="B390" s="3" t="s">
        <v>809</v>
      </c>
      <c r="C390" s="4" t="s">
        <v>295</v>
      </c>
      <c r="D390" s="5" t="s">
        <v>33</v>
      </c>
      <c r="E390" s="34">
        <f t="shared" si="143"/>
        <v>4.8409873000945822</v>
      </c>
      <c r="F390" s="6">
        <f t="shared" si="124"/>
        <v>18.853107447635317</v>
      </c>
      <c r="G390" s="7">
        <f t="shared" si="125"/>
        <v>501</v>
      </c>
      <c r="H390" s="97">
        <f t="shared" si="126"/>
        <v>494</v>
      </c>
      <c r="I390" s="31">
        <f t="shared" si="127"/>
        <v>0.84945669343607899</v>
      </c>
      <c r="J390" s="9">
        <v>9.0054815974941249E-2</v>
      </c>
      <c r="K390" s="8">
        <f t="shared" si="128"/>
        <v>85</v>
      </c>
      <c r="L390" s="31">
        <f t="shared" si="129"/>
        <v>-0.84240314334004529</v>
      </c>
      <c r="M390" s="9">
        <v>8.0670926517571878E-2</v>
      </c>
      <c r="N390" s="8">
        <f t="shared" si="130"/>
        <v>476</v>
      </c>
      <c r="O390" s="31">
        <f t="shared" si="131"/>
        <v>0.77266788764909977</v>
      </c>
      <c r="P390" s="9">
        <v>9.6660808435852369E-3</v>
      </c>
      <c r="Q390" s="8">
        <f t="shared" si="132"/>
        <v>140</v>
      </c>
      <c r="R390" s="31">
        <f t="shared" si="133"/>
        <v>-3.6367287644299216E-2</v>
      </c>
      <c r="S390" s="10">
        <v>1.0775862068965518</v>
      </c>
      <c r="T390" s="8">
        <f t="shared" si="134"/>
        <v>437</v>
      </c>
      <c r="U390" s="31">
        <f t="shared" si="135"/>
        <v>0.65523860724234251</v>
      </c>
      <c r="V390" s="16">
        <v>3.3671252715423608E-2</v>
      </c>
      <c r="W390" s="97">
        <f t="shared" si="144"/>
        <v>494</v>
      </c>
      <c r="X390" s="31">
        <f t="shared" si="136"/>
        <v>1.1953748462723059</v>
      </c>
      <c r="Y390" s="11">
        <v>166957</v>
      </c>
      <c r="Z390" s="8">
        <f t="shared" si="137"/>
        <v>558</v>
      </c>
      <c r="AA390" s="31">
        <f t="shared" si="138"/>
        <v>1.3318392695419403</v>
      </c>
      <c r="AB390" s="9">
        <v>2.0631850419084462E-2</v>
      </c>
      <c r="AC390" s="97">
        <f t="shared" si="145"/>
        <v>519</v>
      </c>
      <c r="AD390" s="31">
        <f t="shared" si="139"/>
        <v>0.96211640206696469</v>
      </c>
      <c r="AE390" s="9">
        <v>0.98415056958890534</v>
      </c>
      <c r="AF390" s="8">
        <f t="shared" si="140"/>
        <v>240</v>
      </c>
      <c r="AG390" s="31">
        <f t="shared" si="141"/>
        <v>-4.3826177155722471E-2</v>
      </c>
      <c r="AH390" s="12">
        <v>2.5549999999999997</v>
      </c>
      <c r="AI390" s="97">
        <f t="shared" si="146"/>
        <v>398</v>
      </c>
      <c r="AJ390" s="31">
        <f t="shared" si="142"/>
        <v>-0.1227570730754009</v>
      </c>
      <c r="AK390" s="11">
        <v>220822.02801724139</v>
      </c>
      <c r="AL390" s="36"/>
    </row>
    <row r="391" spans="1:38" x14ac:dyDescent="0.3">
      <c r="A391" t="s">
        <v>810</v>
      </c>
      <c r="B391" s="3" t="s">
        <v>811</v>
      </c>
      <c r="C391" s="4" t="s">
        <v>54</v>
      </c>
      <c r="D391" s="5" t="s">
        <v>37</v>
      </c>
      <c r="E391" s="34">
        <f t="shared" si="143"/>
        <v>-24.522591358446068</v>
      </c>
      <c r="F391" s="6">
        <f t="shared" ref="F391:F454" si="147">((E391*$I$579)+$J$579)</f>
        <v>91.799373223506151</v>
      </c>
      <c r="G391" s="7">
        <f t="shared" ref="G391:G454" si="148">RANK(E391,$E$7:$E$570,1)</f>
        <v>3</v>
      </c>
      <c r="H391" s="97">
        <f t="shared" ref="H391:H454" si="149">RANK(J391,J$7:J$570,1)</f>
        <v>75</v>
      </c>
      <c r="I391" s="31">
        <f t="shared" ref="I391:I454" si="150">(J391-J$572)/J$573</f>
        <v>-0.77267723621141993</v>
      </c>
      <c r="J391" s="9">
        <v>-3.3306741124850436E-2</v>
      </c>
      <c r="K391" s="8">
        <f t="shared" ref="K391:K454" si="151">RANK(M391,M$7:M$570,0)</f>
        <v>11</v>
      </c>
      <c r="L391" s="31">
        <f t="shared" ref="L391:L454" si="152">-(M391-M$572)/M$573</f>
        <v>-2.8719196038953205</v>
      </c>
      <c r="M391" s="9">
        <v>0.15311510031678988</v>
      </c>
      <c r="N391" s="8">
        <f t="shared" ref="N391:N454" si="153">RANK(P391,P$7:P$570,0)</f>
        <v>2</v>
      </c>
      <c r="O391" s="31">
        <f t="shared" ref="O391:O454" si="154">-(P391-P$572)/P$573</f>
        <v>-5.8017443081417035</v>
      </c>
      <c r="P391" s="9">
        <v>0.41645885286783041</v>
      </c>
      <c r="Q391" s="8">
        <f t="shared" ref="Q391:Q454" si="155">RANK(S391,S$7:S$570,0)</f>
        <v>5</v>
      </c>
      <c r="R391" s="31">
        <f t="shared" ref="R391:R454" si="156">-(S391-S$572)/S$573</f>
        <v>-5.3657758286594728</v>
      </c>
      <c r="S391" s="10">
        <v>11.553538271095523</v>
      </c>
      <c r="T391" s="8">
        <f t="shared" ref="T391:T454" si="157">RANK(V391,V$7:V$570,0)</f>
        <v>2</v>
      </c>
      <c r="U391" s="31">
        <f t="shared" ref="U391:U454" si="158">-(V391-V$572)/V$573</f>
        <v>-5.4609064818336428</v>
      </c>
      <c r="V391" s="16">
        <v>0.40515615175015718</v>
      </c>
      <c r="W391" s="97">
        <f t="shared" si="144"/>
        <v>2</v>
      </c>
      <c r="X391" s="31">
        <f t="shared" ref="X391:X454" si="159">(Y391-Y$572)/Y$573</f>
        <v>-1.9437628228810642</v>
      </c>
      <c r="Y391" s="11">
        <v>29821</v>
      </c>
      <c r="Z391" s="8">
        <f t="shared" ref="Z391:Z454" si="160">RANK(AB391,AB$7:AB$570,0)</f>
        <v>17</v>
      </c>
      <c r="AA391" s="31">
        <f t="shared" ref="AA391:AA454" si="161">-(AB391-AB$572)/AB$573</f>
        <v>-2.330614079146335</v>
      </c>
      <c r="AB391" s="9">
        <v>6.4307078763708878E-2</v>
      </c>
      <c r="AC391" s="97">
        <f t="shared" si="145"/>
        <v>31</v>
      </c>
      <c r="AD391" s="31">
        <f t="shared" ref="AD391:AD454" si="162">(AE391-AE$572)/AE$573</f>
        <v>-2.1028574196933034</v>
      </c>
      <c r="AE391" s="9">
        <v>0.80999586947542335</v>
      </c>
      <c r="AF391" s="8">
        <f t="shared" ref="AF391:AF454" si="163">RANK(AH391,AH$7:AH$570,0)</f>
        <v>6</v>
      </c>
      <c r="AG391" s="31">
        <f t="shared" ref="AG391:AG454" si="164">-(AH391-AH$572)/AH$573</f>
        <v>-2.0894808580315072</v>
      </c>
      <c r="AH391" s="12">
        <v>4.9000000000000004</v>
      </c>
      <c r="AI391" s="97">
        <f t="shared" si="146"/>
        <v>8</v>
      </c>
      <c r="AJ391" s="31">
        <f t="shared" ref="AJ391:AJ454" si="165">(AK391-AK$572)/AK$573</f>
        <v>-0.33364397422392994</v>
      </c>
      <c r="AK391" s="11">
        <v>32833.57355064989</v>
      </c>
      <c r="AL391" s="36">
        <v>1</v>
      </c>
    </row>
    <row r="392" spans="1:38" x14ac:dyDescent="0.3">
      <c r="A392" t="s">
        <v>812</v>
      </c>
      <c r="B392" s="3" t="s">
        <v>813</v>
      </c>
      <c r="C392" s="4" t="s">
        <v>72</v>
      </c>
      <c r="D392" s="5" t="s">
        <v>37</v>
      </c>
      <c r="E392" s="34">
        <f t="shared" si="143"/>
        <v>-6.5510322914702703</v>
      </c>
      <c r="F392" s="6">
        <f t="shared" si="147"/>
        <v>47.153652776721501</v>
      </c>
      <c r="G392" s="7">
        <f t="shared" si="148"/>
        <v>47</v>
      </c>
      <c r="H392" s="97">
        <f t="shared" si="149"/>
        <v>344</v>
      </c>
      <c r="I392" s="31">
        <f t="shared" si="150"/>
        <v>0.14834705679727678</v>
      </c>
      <c r="J392" s="9">
        <v>3.6736175083047273E-2</v>
      </c>
      <c r="K392" s="8">
        <f t="shared" si="151"/>
        <v>182</v>
      </c>
      <c r="L392" s="31">
        <f t="shared" si="152"/>
        <v>-0.18591309715275731</v>
      </c>
      <c r="M392" s="9">
        <v>5.7237325495958856E-2</v>
      </c>
      <c r="N392" s="8">
        <f t="shared" si="153"/>
        <v>61</v>
      </c>
      <c r="O392" s="31">
        <f t="shared" si="154"/>
        <v>-1.1836384351486371</v>
      </c>
      <c r="P392" s="9">
        <v>0.13071283731087194</v>
      </c>
      <c r="Q392" s="8">
        <f t="shared" si="155"/>
        <v>83</v>
      </c>
      <c r="R392" s="31">
        <f t="shared" si="156"/>
        <v>-0.50181684311880359</v>
      </c>
      <c r="S392" s="10">
        <v>1.992514607286141</v>
      </c>
      <c r="T392" s="8">
        <f t="shared" si="157"/>
        <v>44</v>
      </c>
      <c r="U392" s="31">
        <f t="shared" si="158"/>
        <v>-1.4753039021604353</v>
      </c>
      <c r="V392" s="16">
        <v>0.16307700707012804</v>
      </c>
      <c r="W392" s="97">
        <f t="shared" si="144"/>
        <v>115</v>
      </c>
      <c r="X392" s="31">
        <f t="shared" si="159"/>
        <v>-0.78945399629725688</v>
      </c>
      <c r="Y392" s="11">
        <v>80248</v>
      </c>
      <c r="Z392" s="8">
        <f t="shared" si="160"/>
        <v>117</v>
      </c>
      <c r="AA392" s="31">
        <f t="shared" si="161"/>
        <v>-0.51618257895749198</v>
      </c>
      <c r="AB392" s="9">
        <v>4.2669749208423383E-2</v>
      </c>
      <c r="AC392" s="97">
        <f t="shared" si="145"/>
        <v>36</v>
      </c>
      <c r="AD392" s="31">
        <f t="shared" si="162"/>
        <v>-1.8889677368765945</v>
      </c>
      <c r="AE392" s="9">
        <v>0.82214928276197419</v>
      </c>
      <c r="AF392" s="8">
        <f t="shared" si="163"/>
        <v>113</v>
      </c>
      <c r="AG392" s="31">
        <f t="shared" si="164"/>
        <v>-0.47447501615743404</v>
      </c>
      <c r="AH392" s="12">
        <v>3.0486666666666671</v>
      </c>
      <c r="AI392" s="97">
        <f t="shared" si="146"/>
        <v>90</v>
      </c>
      <c r="AJ392" s="31">
        <f t="shared" si="165"/>
        <v>-0.27063413913128681</v>
      </c>
      <c r="AK392" s="11">
        <v>89001.697083927953</v>
      </c>
      <c r="AL392" s="36">
        <v>1</v>
      </c>
    </row>
    <row r="393" spans="1:38" x14ac:dyDescent="0.3">
      <c r="A393" t="s">
        <v>814</v>
      </c>
      <c r="B393" s="3" t="s">
        <v>815</v>
      </c>
      <c r="C393" s="4" t="s">
        <v>54</v>
      </c>
      <c r="D393" s="5" t="s">
        <v>37</v>
      </c>
      <c r="E393" s="34">
        <f t="shared" ref="E393:E456" si="166">((I393+L393+AG393+AJ393)*0.25)+(O393+R393+U393+X393+AA393+AD393)</f>
        <v>-4.0075311740448463</v>
      </c>
      <c r="F393" s="6">
        <f t="shared" si="147"/>
        <v>40.834977840314394</v>
      </c>
      <c r="G393" s="7">
        <f t="shared" si="148"/>
        <v>100</v>
      </c>
      <c r="H393" s="97">
        <f t="shared" si="149"/>
        <v>78</v>
      </c>
      <c r="I393" s="31">
        <f t="shared" si="150"/>
        <v>-0.75701542832110891</v>
      </c>
      <c r="J393" s="9">
        <v>-3.2115677321156721E-2</v>
      </c>
      <c r="K393" s="8">
        <f t="shared" si="151"/>
        <v>40</v>
      </c>
      <c r="L393" s="31">
        <f t="shared" si="152"/>
        <v>-1.6620844399295749</v>
      </c>
      <c r="M393" s="9">
        <v>0.10992968616017836</v>
      </c>
      <c r="N393" s="8">
        <f t="shared" si="153"/>
        <v>91</v>
      </c>
      <c r="O393" s="31">
        <f t="shared" si="154"/>
        <v>-0.68104262121074388</v>
      </c>
      <c r="P393" s="9">
        <v>9.961464354527938E-2</v>
      </c>
      <c r="Q393" s="8">
        <f t="shared" si="155"/>
        <v>149</v>
      </c>
      <c r="R393" s="31">
        <f t="shared" si="156"/>
        <v>-8.177197635572871E-3</v>
      </c>
      <c r="S393" s="10">
        <v>1.0221732976883158</v>
      </c>
      <c r="T393" s="8">
        <f t="shared" si="157"/>
        <v>66</v>
      </c>
      <c r="U393" s="31">
        <f t="shared" si="158"/>
        <v>-0.97247217506827233</v>
      </c>
      <c r="V393" s="16">
        <v>0.13253580985361246</v>
      </c>
      <c r="W393" s="97">
        <f t="shared" si="144"/>
        <v>82</v>
      </c>
      <c r="X393" s="31">
        <f t="shared" si="159"/>
        <v>-0.92265492163271545</v>
      </c>
      <c r="Y393" s="11">
        <v>74429</v>
      </c>
      <c r="Z393" s="8">
        <f t="shared" si="160"/>
        <v>141</v>
      </c>
      <c r="AA393" s="31">
        <f t="shared" si="161"/>
        <v>-0.32765354723430096</v>
      </c>
      <c r="AB393" s="9">
        <v>4.0421516200062915E-2</v>
      </c>
      <c r="AC393" s="97">
        <f t="shared" si="145"/>
        <v>200</v>
      </c>
      <c r="AD393" s="31">
        <f t="shared" si="162"/>
        <v>-3.5355752496264832E-2</v>
      </c>
      <c r="AE393" s="9">
        <v>0.92747326203208558</v>
      </c>
      <c r="AF393" s="8">
        <f t="shared" si="163"/>
        <v>16</v>
      </c>
      <c r="AG393" s="31">
        <f t="shared" si="164"/>
        <v>-1.5486254626613638</v>
      </c>
      <c r="AH393" s="12">
        <v>4.28</v>
      </c>
      <c r="AI393" s="97">
        <f t="shared" si="146"/>
        <v>83</v>
      </c>
      <c r="AJ393" s="31">
        <f t="shared" si="165"/>
        <v>-0.27297450415585417</v>
      </c>
      <c r="AK393" s="11">
        <v>86915.452744142167</v>
      </c>
      <c r="AL393" s="36"/>
    </row>
    <row r="394" spans="1:38" x14ac:dyDescent="0.3">
      <c r="A394" t="s">
        <v>816</v>
      </c>
      <c r="B394" s="3" t="s">
        <v>817</v>
      </c>
      <c r="C394" s="4" t="s">
        <v>143</v>
      </c>
      <c r="D394" s="5" t="s">
        <v>44</v>
      </c>
      <c r="E394" s="34">
        <f t="shared" si="166"/>
        <v>2.4542998498026729</v>
      </c>
      <c r="F394" s="6">
        <f t="shared" si="147"/>
        <v>24.782219123615949</v>
      </c>
      <c r="G394" s="7">
        <f t="shared" si="148"/>
        <v>369</v>
      </c>
      <c r="H394" s="97">
        <f t="shared" si="149"/>
        <v>212</v>
      </c>
      <c r="I394" s="31">
        <f t="shared" si="150"/>
        <v>-0.26764970501080126</v>
      </c>
      <c r="J394" s="9">
        <v>5.100064557779227E-3</v>
      </c>
      <c r="K394" s="8">
        <f t="shared" si="151"/>
        <v>335</v>
      </c>
      <c r="L394" s="31">
        <f t="shared" si="152"/>
        <v>0.40866581099307786</v>
      </c>
      <c r="M394" s="9">
        <v>3.6013660353927349E-2</v>
      </c>
      <c r="N394" s="8">
        <f t="shared" si="153"/>
        <v>404</v>
      </c>
      <c r="O394" s="31">
        <f t="shared" si="154"/>
        <v>0.61658600482296133</v>
      </c>
      <c r="P394" s="9">
        <v>1.932367149758454E-2</v>
      </c>
      <c r="Q394" s="8">
        <f t="shared" si="155"/>
        <v>380</v>
      </c>
      <c r="R394" s="31">
        <f t="shared" si="156"/>
        <v>0.44647943976370419</v>
      </c>
      <c r="S394" s="10">
        <v>0.12846040208105849</v>
      </c>
      <c r="T394" s="8">
        <f t="shared" si="157"/>
        <v>290</v>
      </c>
      <c r="U394" s="31">
        <f t="shared" si="158"/>
        <v>0.28935280519438461</v>
      </c>
      <c r="V394" s="16">
        <v>5.5894572838223841E-2</v>
      </c>
      <c r="W394" s="97">
        <f t="shared" si="144"/>
        <v>344</v>
      </c>
      <c r="X394" s="31">
        <f t="shared" si="159"/>
        <v>4.8082624980336003E-4</v>
      </c>
      <c r="Y394" s="11">
        <v>114757</v>
      </c>
      <c r="Z394" s="8">
        <f t="shared" si="160"/>
        <v>340</v>
      </c>
      <c r="AA394" s="31">
        <f t="shared" si="161"/>
        <v>0.39278121965958834</v>
      </c>
      <c r="AB394" s="9">
        <v>3.1830238726790451E-2</v>
      </c>
      <c r="AC394" s="97">
        <f t="shared" si="145"/>
        <v>393</v>
      </c>
      <c r="AD394" s="31">
        <f t="shared" si="162"/>
        <v>0.58991038449626876</v>
      </c>
      <c r="AE394" s="9">
        <v>0.9630014730092713</v>
      </c>
      <c r="AF394" s="8">
        <f t="shared" si="163"/>
        <v>434</v>
      </c>
      <c r="AG394" s="31">
        <f t="shared" si="164"/>
        <v>0.47551131538786678</v>
      </c>
      <c r="AH394" s="12">
        <v>1.9596666666666664</v>
      </c>
      <c r="AI394" s="97">
        <f t="shared" si="146"/>
        <v>376</v>
      </c>
      <c r="AJ394" s="31">
        <f t="shared" si="165"/>
        <v>-0.14169074290629385</v>
      </c>
      <c r="AK394" s="11">
        <v>203944.20720662855</v>
      </c>
      <c r="AL394" s="36"/>
    </row>
    <row r="395" spans="1:38" x14ac:dyDescent="0.3">
      <c r="A395" t="s">
        <v>818</v>
      </c>
      <c r="B395" s="3" t="s">
        <v>819</v>
      </c>
      <c r="C395" s="4" t="s">
        <v>199</v>
      </c>
      <c r="D395" s="5" t="s">
        <v>33</v>
      </c>
      <c r="E395" s="34">
        <f t="shared" si="166"/>
        <v>-11.550134497818732</v>
      </c>
      <c r="F395" s="6">
        <f t="shared" si="147"/>
        <v>59.572637615920279</v>
      </c>
      <c r="G395" s="7">
        <f t="shared" si="148"/>
        <v>18</v>
      </c>
      <c r="H395" s="97">
        <f t="shared" si="149"/>
        <v>467</v>
      </c>
      <c r="I395" s="31">
        <f t="shared" si="150"/>
        <v>0.63473759806472707</v>
      </c>
      <c r="J395" s="9">
        <v>7.3725657537434985E-2</v>
      </c>
      <c r="K395" s="8">
        <f t="shared" si="151"/>
        <v>306</v>
      </c>
      <c r="L395" s="31">
        <f t="shared" si="152"/>
        <v>0.32512664390951196</v>
      </c>
      <c r="M395" s="9">
        <v>3.8995614950929215E-2</v>
      </c>
      <c r="N395" s="8">
        <f t="shared" si="153"/>
        <v>21</v>
      </c>
      <c r="O395" s="31">
        <f t="shared" si="154"/>
        <v>-2.2482949694419774</v>
      </c>
      <c r="P395" s="9">
        <v>0.19658862512901298</v>
      </c>
      <c r="Q395" s="8">
        <f t="shared" si="155"/>
        <v>86</v>
      </c>
      <c r="R395" s="31">
        <f t="shared" si="156"/>
        <v>-0.4531135187266796</v>
      </c>
      <c r="S395" s="10">
        <v>1.8967790884621638</v>
      </c>
      <c r="T395" s="8">
        <f t="shared" si="157"/>
        <v>26</v>
      </c>
      <c r="U395" s="31">
        <f t="shared" si="158"/>
        <v>-2.0321783252969028</v>
      </c>
      <c r="V395" s="16">
        <v>0.19690067146019724</v>
      </c>
      <c r="W395" s="97">
        <f t="shared" si="144"/>
        <v>24</v>
      </c>
      <c r="X395" s="31">
        <f t="shared" si="159"/>
        <v>-1.3390365734374918</v>
      </c>
      <c r="Y395" s="11">
        <v>56239</v>
      </c>
      <c r="Z395" s="8">
        <f t="shared" si="160"/>
        <v>35</v>
      </c>
      <c r="AA395" s="31">
        <f t="shared" si="161"/>
        <v>-1.6068075216228135</v>
      </c>
      <c r="AB395" s="9">
        <v>5.5675592252488616E-2</v>
      </c>
      <c r="AC395" s="97">
        <f t="shared" si="145"/>
        <v>6</v>
      </c>
      <c r="AD395" s="31">
        <f t="shared" si="162"/>
        <v>-4.010418374109971</v>
      </c>
      <c r="AE395" s="9">
        <v>0.70160645890165607</v>
      </c>
      <c r="AF395" s="8">
        <f t="shared" si="163"/>
        <v>215</v>
      </c>
      <c r="AG395" s="31">
        <f t="shared" si="164"/>
        <v>-0.11477709998922547</v>
      </c>
      <c r="AH395" s="12">
        <v>2.6363333333333334</v>
      </c>
      <c r="AI395" s="97">
        <f t="shared" si="146"/>
        <v>52</v>
      </c>
      <c r="AJ395" s="31">
        <f t="shared" si="165"/>
        <v>-0.28622800271659404</v>
      </c>
      <c r="AK395" s="11">
        <v>75101.040862040929</v>
      </c>
      <c r="AL395" s="36">
        <v>1</v>
      </c>
    </row>
    <row r="396" spans="1:38" x14ac:dyDescent="0.3">
      <c r="A396" t="s">
        <v>820</v>
      </c>
      <c r="B396" s="3" t="s">
        <v>821</v>
      </c>
      <c r="C396" s="4" t="s">
        <v>43</v>
      </c>
      <c r="D396" s="5" t="s">
        <v>44</v>
      </c>
      <c r="E396" s="34">
        <f t="shared" si="166"/>
        <v>-8.2700265611915782</v>
      </c>
      <c r="F396" s="6">
        <f t="shared" si="147"/>
        <v>51.424052319108938</v>
      </c>
      <c r="G396" s="7">
        <f t="shared" si="148"/>
        <v>36</v>
      </c>
      <c r="H396" s="97">
        <f t="shared" si="149"/>
        <v>375</v>
      </c>
      <c r="I396" s="31">
        <f t="shared" si="150"/>
        <v>0.23575564032066457</v>
      </c>
      <c r="J396" s="9">
        <v>4.3383504733365053E-2</v>
      </c>
      <c r="K396" s="8">
        <f t="shared" si="151"/>
        <v>69</v>
      </c>
      <c r="L396" s="31">
        <f t="shared" si="152"/>
        <v>-1.0448812489222647</v>
      </c>
      <c r="M396" s="9">
        <v>8.7898440734096861E-2</v>
      </c>
      <c r="N396" s="8">
        <f t="shared" si="153"/>
        <v>15</v>
      </c>
      <c r="O396" s="31">
        <f t="shared" si="154"/>
        <v>-2.750429636629625</v>
      </c>
      <c r="P396" s="9">
        <v>0.22765828536807028</v>
      </c>
      <c r="Q396" s="8">
        <f t="shared" si="155"/>
        <v>22</v>
      </c>
      <c r="R396" s="31">
        <f t="shared" si="156"/>
        <v>-1.8458504526338242</v>
      </c>
      <c r="S396" s="10">
        <v>4.634464751958224</v>
      </c>
      <c r="T396" s="8">
        <f t="shared" si="157"/>
        <v>48</v>
      </c>
      <c r="U396" s="31">
        <f t="shared" si="158"/>
        <v>-1.3573302795598663</v>
      </c>
      <c r="V396" s="16">
        <v>0.15591147737090449</v>
      </c>
      <c r="W396" s="97">
        <f t="shared" si="144"/>
        <v>46</v>
      </c>
      <c r="X396" s="31">
        <f t="shared" si="159"/>
        <v>-1.158406138341753</v>
      </c>
      <c r="Y396" s="11">
        <v>64130</v>
      </c>
      <c r="Z396" s="8">
        <f t="shared" si="160"/>
        <v>153</v>
      </c>
      <c r="AA396" s="31">
        <f t="shared" si="161"/>
        <v>-0.27292053257760579</v>
      </c>
      <c r="AB396" s="9">
        <v>3.9768817944131001E-2</v>
      </c>
      <c r="AC396" s="97">
        <f t="shared" si="145"/>
        <v>130</v>
      </c>
      <c r="AD396" s="31">
        <f t="shared" si="162"/>
        <v>-0.38041225416449304</v>
      </c>
      <c r="AE396" s="9">
        <v>0.90786682652402473</v>
      </c>
      <c r="AF396" s="8">
        <f t="shared" si="163"/>
        <v>49</v>
      </c>
      <c r="AG396" s="31">
        <f t="shared" si="164"/>
        <v>-0.9051238551591444</v>
      </c>
      <c r="AH396" s="12">
        <v>3.5423333333333331</v>
      </c>
      <c r="AI396" s="97">
        <f t="shared" si="146"/>
        <v>20</v>
      </c>
      <c r="AJ396" s="31">
        <f t="shared" si="165"/>
        <v>-0.30445960537690131</v>
      </c>
      <c r="AK396" s="11">
        <v>58849.055613577024</v>
      </c>
      <c r="AL396" s="36">
        <v>1</v>
      </c>
    </row>
    <row r="397" spans="1:38" x14ac:dyDescent="0.3">
      <c r="A397" t="s">
        <v>822</v>
      </c>
      <c r="B397" s="3" t="s">
        <v>823</v>
      </c>
      <c r="C397" s="4" t="s">
        <v>54</v>
      </c>
      <c r="D397" s="5" t="s">
        <v>37</v>
      </c>
      <c r="E397" s="34">
        <f t="shared" si="166"/>
        <v>-0.52092420016845065</v>
      </c>
      <c r="F397" s="6">
        <f t="shared" si="147"/>
        <v>32.173398748407052</v>
      </c>
      <c r="G397" s="7">
        <f t="shared" si="148"/>
        <v>209</v>
      </c>
      <c r="H397" s="97">
        <f t="shared" si="149"/>
        <v>255</v>
      </c>
      <c r="I397" s="31">
        <f t="shared" si="150"/>
        <v>-0.15089320336182011</v>
      </c>
      <c r="J397" s="9">
        <v>1.3979272113762375E-2</v>
      </c>
      <c r="K397" s="8">
        <f t="shared" si="151"/>
        <v>207</v>
      </c>
      <c r="L397" s="31">
        <f t="shared" si="152"/>
        <v>-7.5314413841350833E-2</v>
      </c>
      <c r="M397" s="9">
        <v>5.3289473684210525E-2</v>
      </c>
      <c r="N397" s="8">
        <f t="shared" si="153"/>
        <v>117</v>
      </c>
      <c r="O397" s="31">
        <f t="shared" si="154"/>
        <v>-0.48623361462241538</v>
      </c>
      <c r="P397" s="9">
        <v>8.7560806115357881E-2</v>
      </c>
      <c r="Q397" s="8">
        <f t="shared" si="155"/>
        <v>160</v>
      </c>
      <c r="R397" s="31">
        <f t="shared" si="156"/>
        <v>2.8134272861685655E-2</v>
      </c>
      <c r="S397" s="10">
        <v>0.95079629189446169</v>
      </c>
      <c r="T397" s="8">
        <f t="shared" si="157"/>
        <v>519</v>
      </c>
      <c r="U397" s="31">
        <f t="shared" si="158"/>
        <v>0.86829572004355515</v>
      </c>
      <c r="V397" s="16">
        <v>2.0730503455083909E-2</v>
      </c>
      <c r="W397" s="97">
        <f t="shared" si="144"/>
        <v>443</v>
      </c>
      <c r="X397" s="31">
        <f t="shared" si="159"/>
        <v>0.70844408776811674</v>
      </c>
      <c r="Y397" s="11">
        <v>145685</v>
      </c>
      <c r="Z397" s="8">
        <f t="shared" si="160"/>
        <v>132</v>
      </c>
      <c r="AA397" s="31">
        <f t="shared" si="161"/>
        <v>-0.39740101186350352</v>
      </c>
      <c r="AB397" s="9">
        <v>4.1253263707571798E-2</v>
      </c>
      <c r="AC397" s="97">
        <f t="shared" si="145"/>
        <v>70</v>
      </c>
      <c r="AD397" s="31">
        <f t="shared" si="162"/>
        <v>-0.9912538440575891</v>
      </c>
      <c r="AE397" s="9">
        <v>0.87315823190262654</v>
      </c>
      <c r="AF397" s="8">
        <f t="shared" si="163"/>
        <v>96</v>
      </c>
      <c r="AG397" s="31">
        <f t="shared" si="164"/>
        <v>-0.55531254299232602</v>
      </c>
      <c r="AH397" s="12">
        <v>3.1413333333333333</v>
      </c>
      <c r="AI397" s="97">
        <f t="shared" si="146"/>
        <v>207</v>
      </c>
      <c r="AJ397" s="31">
        <f t="shared" si="165"/>
        <v>-0.22211908099770386</v>
      </c>
      <c r="AK397" s="11">
        <v>132248.91038744949</v>
      </c>
      <c r="AL397" s="36"/>
    </row>
    <row r="398" spans="1:38" x14ac:dyDescent="0.3">
      <c r="A398" t="s">
        <v>824</v>
      </c>
      <c r="B398" s="3" t="s">
        <v>825</v>
      </c>
      <c r="C398" s="4" t="s">
        <v>82</v>
      </c>
      <c r="D398" s="5" t="s">
        <v>37</v>
      </c>
      <c r="E398" s="34">
        <f t="shared" si="166"/>
        <v>2.4594111923630084</v>
      </c>
      <c r="F398" s="6">
        <f t="shared" si="147"/>
        <v>24.769521306459072</v>
      </c>
      <c r="G398" s="7">
        <f t="shared" si="148"/>
        <v>370</v>
      </c>
      <c r="H398" s="97">
        <f t="shared" si="149"/>
        <v>313</v>
      </c>
      <c r="I398" s="31">
        <f t="shared" si="150"/>
        <v>4.8400400359393074E-2</v>
      </c>
      <c r="J398" s="9">
        <v>2.913533834586457E-2</v>
      </c>
      <c r="K398" s="8">
        <f t="shared" si="151"/>
        <v>331</v>
      </c>
      <c r="L398" s="31">
        <f t="shared" si="152"/>
        <v>0.40177746109690898</v>
      </c>
      <c r="M398" s="9">
        <v>3.6259541984732822E-2</v>
      </c>
      <c r="N398" s="8">
        <f t="shared" si="153"/>
        <v>368</v>
      </c>
      <c r="O398" s="31">
        <f t="shared" si="154"/>
        <v>0.54199398608683103</v>
      </c>
      <c r="P398" s="9">
        <v>2.3939064200217627E-2</v>
      </c>
      <c r="Q398" s="8">
        <f t="shared" si="155"/>
        <v>87</v>
      </c>
      <c r="R398" s="31">
        <f t="shared" si="156"/>
        <v>-0.41735245899625567</v>
      </c>
      <c r="S398" s="10">
        <v>1.8264840182648403</v>
      </c>
      <c r="T398" s="8">
        <f t="shared" si="157"/>
        <v>470</v>
      </c>
      <c r="U398" s="31">
        <f t="shared" si="158"/>
        <v>0.76333053172145793</v>
      </c>
      <c r="V398" s="16">
        <v>2.7105921601334446E-2</v>
      </c>
      <c r="W398" s="97">
        <f t="shared" si="144"/>
        <v>349</v>
      </c>
      <c r="X398" s="31">
        <f t="shared" si="159"/>
        <v>4.0791331408033767E-2</v>
      </c>
      <c r="Y398" s="11">
        <v>116518</v>
      </c>
      <c r="Z398" s="8">
        <f t="shared" si="160"/>
        <v>424</v>
      </c>
      <c r="AA398" s="31">
        <f t="shared" si="161"/>
        <v>0.61404691650392396</v>
      </c>
      <c r="AB398" s="9">
        <v>2.9191616766467067E-2</v>
      </c>
      <c r="AC398" s="97">
        <f t="shared" si="145"/>
        <v>436</v>
      </c>
      <c r="AD398" s="31">
        <f t="shared" si="162"/>
        <v>0.7168642820266945</v>
      </c>
      <c r="AE398" s="9">
        <v>0.97021511307225594</v>
      </c>
      <c r="AF398" s="8">
        <f t="shared" si="163"/>
        <v>448</v>
      </c>
      <c r="AG398" s="31">
        <f t="shared" si="164"/>
        <v>0.52407198798292787</v>
      </c>
      <c r="AH398" s="12">
        <v>1.9039999999999999</v>
      </c>
      <c r="AI398" s="97">
        <f t="shared" si="146"/>
        <v>321</v>
      </c>
      <c r="AJ398" s="31">
        <f t="shared" si="165"/>
        <v>-0.17530343498993875</v>
      </c>
      <c r="AK398" s="11">
        <v>173981.23652968038</v>
      </c>
      <c r="AL398" s="36"/>
    </row>
    <row r="399" spans="1:38" x14ac:dyDescent="0.3">
      <c r="A399" t="s">
        <v>826</v>
      </c>
      <c r="B399" s="3" t="s">
        <v>827</v>
      </c>
      <c r="C399" s="4" t="s">
        <v>72</v>
      </c>
      <c r="D399" s="5" t="s">
        <v>37</v>
      </c>
      <c r="E399" s="34">
        <f t="shared" si="166"/>
        <v>-6.4182282242805115</v>
      </c>
      <c r="F399" s="6">
        <f t="shared" si="147"/>
        <v>46.8237351977372</v>
      </c>
      <c r="G399" s="7">
        <f t="shared" si="148"/>
        <v>48</v>
      </c>
      <c r="H399" s="97">
        <f t="shared" si="149"/>
        <v>346</v>
      </c>
      <c r="I399" s="31">
        <f t="shared" si="150"/>
        <v>0.15427894299681758</v>
      </c>
      <c r="J399" s="9">
        <v>3.7187288708586896E-2</v>
      </c>
      <c r="K399" s="8">
        <f t="shared" si="151"/>
        <v>322</v>
      </c>
      <c r="L399" s="31">
        <f t="shared" si="152"/>
        <v>0.38109912701468845</v>
      </c>
      <c r="M399" s="9">
        <v>3.6997661067403785E-2</v>
      </c>
      <c r="N399" s="8">
        <f t="shared" si="153"/>
        <v>32</v>
      </c>
      <c r="O399" s="31">
        <f t="shared" si="154"/>
        <v>-1.8927442827499394</v>
      </c>
      <c r="P399" s="9">
        <v>0.1745888713674251</v>
      </c>
      <c r="Q399" s="8">
        <f t="shared" si="155"/>
        <v>67</v>
      </c>
      <c r="R399" s="31">
        <f t="shared" si="156"/>
        <v>-0.6725793254439062</v>
      </c>
      <c r="S399" s="10">
        <v>2.3281802942819891</v>
      </c>
      <c r="T399" s="8">
        <f t="shared" si="157"/>
        <v>49</v>
      </c>
      <c r="U399" s="31">
        <f t="shared" si="158"/>
        <v>-1.3441797094775529</v>
      </c>
      <c r="V399" s="16">
        <v>0.15511273271587614</v>
      </c>
      <c r="W399" s="97">
        <f t="shared" si="144"/>
        <v>57</v>
      </c>
      <c r="X399" s="31">
        <f t="shared" si="159"/>
        <v>-1.0428997164062443</v>
      </c>
      <c r="Y399" s="11">
        <v>69176</v>
      </c>
      <c r="Z399" s="8">
        <f t="shared" si="160"/>
        <v>53</v>
      </c>
      <c r="AA399" s="31">
        <f t="shared" si="161"/>
        <v>-1.196326158306229</v>
      </c>
      <c r="AB399" s="9">
        <v>5.0780549075901668E-2</v>
      </c>
      <c r="AC399" s="97">
        <f t="shared" si="145"/>
        <v>220</v>
      </c>
      <c r="AD399" s="31">
        <f t="shared" si="162"/>
        <v>2.7401558862243096E-2</v>
      </c>
      <c r="AE399" s="9">
        <v>0.93103919158814696</v>
      </c>
      <c r="AF399" s="8">
        <f t="shared" si="163"/>
        <v>22</v>
      </c>
      <c r="AG399" s="31">
        <f t="shared" si="164"/>
        <v>-1.4166102209957481</v>
      </c>
      <c r="AH399" s="12">
        <v>4.1286666666666667</v>
      </c>
      <c r="AI399" s="97">
        <f t="shared" si="146"/>
        <v>16</v>
      </c>
      <c r="AJ399" s="31">
        <f t="shared" si="165"/>
        <v>-0.30637021205128889</v>
      </c>
      <c r="AK399" s="11">
        <v>57145.905755261687</v>
      </c>
      <c r="AL399" s="36"/>
    </row>
    <row r="400" spans="1:38" x14ac:dyDescent="0.3">
      <c r="A400" t="s">
        <v>828</v>
      </c>
      <c r="B400" s="3" t="s">
        <v>829</v>
      </c>
      <c r="C400" s="4" t="s">
        <v>199</v>
      </c>
      <c r="D400" s="5" t="s">
        <v>33</v>
      </c>
      <c r="E400" s="34">
        <f t="shared" si="166"/>
        <v>0.86414062789607127</v>
      </c>
      <c r="F400" s="6">
        <f t="shared" si="147"/>
        <v>28.732561095758793</v>
      </c>
      <c r="G400" s="7">
        <f t="shared" si="148"/>
        <v>272</v>
      </c>
      <c r="H400" s="97">
        <f t="shared" si="149"/>
        <v>451</v>
      </c>
      <c r="I400" s="31">
        <f t="shared" si="150"/>
        <v>0.528823581587202</v>
      </c>
      <c r="J400" s="9">
        <v>6.5671009426967464E-2</v>
      </c>
      <c r="K400" s="8">
        <f t="shared" si="151"/>
        <v>359</v>
      </c>
      <c r="L400" s="31">
        <f t="shared" si="152"/>
        <v>0.48003196549066668</v>
      </c>
      <c r="M400" s="9">
        <v>3.3466224942444833E-2</v>
      </c>
      <c r="N400" s="8">
        <f t="shared" si="153"/>
        <v>179</v>
      </c>
      <c r="O400" s="31">
        <f t="shared" si="154"/>
        <v>-0.12783142848994669</v>
      </c>
      <c r="P400" s="9">
        <v>6.5384615384615388E-2</v>
      </c>
      <c r="Q400" s="8">
        <f t="shared" si="155"/>
        <v>198</v>
      </c>
      <c r="R400" s="31">
        <f t="shared" si="156"/>
        <v>0.17473520868103135</v>
      </c>
      <c r="S400" s="10">
        <v>0.66262465626345957</v>
      </c>
      <c r="T400" s="8">
        <f t="shared" si="157"/>
        <v>291</v>
      </c>
      <c r="U400" s="31">
        <f t="shared" si="158"/>
        <v>0.29710904539807759</v>
      </c>
      <c r="V400" s="16">
        <v>5.5423471177456447E-2</v>
      </c>
      <c r="W400" s="97">
        <f t="shared" si="144"/>
        <v>379</v>
      </c>
      <c r="X400" s="31">
        <f t="shared" si="159"/>
        <v>0.18836761008782446</v>
      </c>
      <c r="Y400" s="11">
        <v>122965</v>
      </c>
      <c r="Z400" s="8">
        <f t="shared" si="160"/>
        <v>254</v>
      </c>
      <c r="AA400" s="31">
        <f t="shared" si="161"/>
        <v>0.14079303615028499</v>
      </c>
      <c r="AB400" s="9">
        <v>3.483523030132004E-2</v>
      </c>
      <c r="AC400" s="97">
        <f t="shared" si="145"/>
        <v>174</v>
      </c>
      <c r="AD400" s="31">
        <f t="shared" si="162"/>
        <v>-0.15137973102865626</v>
      </c>
      <c r="AE400" s="9">
        <v>0.92088067026382148</v>
      </c>
      <c r="AF400" s="8">
        <f t="shared" si="163"/>
        <v>451</v>
      </c>
      <c r="AG400" s="31">
        <f t="shared" si="164"/>
        <v>0.53337702704305934</v>
      </c>
      <c r="AH400" s="12">
        <v>1.8933333333333333</v>
      </c>
      <c r="AI400" s="97">
        <f t="shared" si="146"/>
        <v>327</v>
      </c>
      <c r="AJ400" s="31">
        <f t="shared" si="165"/>
        <v>-0.172845025731105</v>
      </c>
      <c r="AK400" s="11">
        <v>176172.70766656726</v>
      </c>
      <c r="AL400" s="36"/>
    </row>
    <row r="401" spans="1:38" x14ac:dyDescent="0.3">
      <c r="A401" t="s">
        <v>830</v>
      </c>
      <c r="B401" s="3" t="s">
        <v>831</v>
      </c>
      <c r="C401" s="4" t="s">
        <v>224</v>
      </c>
      <c r="D401" s="5" t="s">
        <v>37</v>
      </c>
      <c r="E401" s="34">
        <f t="shared" si="166"/>
        <v>0.89956293161932321</v>
      </c>
      <c r="F401" s="6">
        <f t="shared" si="147"/>
        <v>28.644563484437722</v>
      </c>
      <c r="G401" s="7">
        <f t="shared" si="148"/>
        <v>273</v>
      </c>
      <c r="H401" s="97">
        <f t="shared" si="149"/>
        <v>154</v>
      </c>
      <c r="I401" s="31">
        <f t="shared" si="150"/>
        <v>-0.44799368084509344</v>
      </c>
      <c r="J401" s="9">
        <v>-8.614902662788082E-3</v>
      </c>
      <c r="K401" s="8">
        <f t="shared" si="151"/>
        <v>136</v>
      </c>
      <c r="L401" s="31">
        <f t="shared" si="152"/>
        <v>-0.42915965790094407</v>
      </c>
      <c r="M401" s="9">
        <v>6.5920081445660472E-2</v>
      </c>
      <c r="N401" s="8">
        <f t="shared" si="153"/>
        <v>314</v>
      </c>
      <c r="O401" s="31">
        <f t="shared" si="154"/>
        <v>0.38282829544478614</v>
      </c>
      <c r="P401" s="9">
        <v>3.3787465940054495E-2</v>
      </c>
      <c r="Q401" s="8">
        <f t="shared" si="155"/>
        <v>242</v>
      </c>
      <c r="R401" s="31">
        <f t="shared" si="156"/>
        <v>0.28218277156092192</v>
      </c>
      <c r="S401" s="10">
        <v>0.45141631869992099</v>
      </c>
      <c r="T401" s="8">
        <f t="shared" si="157"/>
        <v>338</v>
      </c>
      <c r="U401" s="31">
        <f t="shared" si="158"/>
        <v>0.44832615044518748</v>
      </c>
      <c r="V401" s="16">
        <v>4.6238785369220152E-2</v>
      </c>
      <c r="W401" s="97">
        <f t="shared" si="144"/>
        <v>192</v>
      </c>
      <c r="X401" s="31">
        <f t="shared" si="159"/>
        <v>-0.530377166438738</v>
      </c>
      <c r="Y401" s="11">
        <v>91566</v>
      </c>
      <c r="Z401" s="8">
        <f t="shared" si="160"/>
        <v>295</v>
      </c>
      <c r="AA401" s="31">
        <f t="shared" si="161"/>
        <v>0.26618219621369182</v>
      </c>
      <c r="AB401" s="9">
        <v>3.3339948402460809E-2</v>
      </c>
      <c r="AC401" s="97">
        <f t="shared" si="145"/>
        <v>394</v>
      </c>
      <c r="AD401" s="31">
        <f t="shared" si="162"/>
        <v>0.59284884135926597</v>
      </c>
      <c r="AE401" s="9">
        <v>0.9631684388965942</v>
      </c>
      <c r="AF401" s="8">
        <f t="shared" si="163"/>
        <v>36</v>
      </c>
      <c r="AG401" s="31">
        <f t="shared" si="164"/>
        <v>-1.0217276258814176</v>
      </c>
      <c r="AH401" s="12">
        <v>3.6760000000000002</v>
      </c>
      <c r="AI401" s="97">
        <f t="shared" si="146"/>
        <v>89</v>
      </c>
      <c r="AJ401" s="31">
        <f t="shared" si="165"/>
        <v>-0.27083166323571389</v>
      </c>
      <c r="AK401" s="11">
        <v>88825.620471730057</v>
      </c>
      <c r="AL401" s="36"/>
    </row>
    <row r="402" spans="1:38" x14ac:dyDescent="0.3">
      <c r="A402" t="s">
        <v>832</v>
      </c>
      <c r="B402" s="3" t="s">
        <v>833</v>
      </c>
      <c r="C402" s="4" t="s">
        <v>54</v>
      </c>
      <c r="D402" s="5" t="s">
        <v>37</v>
      </c>
      <c r="E402" s="34">
        <f t="shared" si="166"/>
        <v>-1.8399681761034568</v>
      </c>
      <c r="F402" s="6">
        <f t="shared" si="147"/>
        <v>35.450224558963697</v>
      </c>
      <c r="G402" s="7">
        <f t="shared" si="148"/>
        <v>153</v>
      </c>
      <c r="H402" s="97">
        <f t="shared" si="149"/>
        <v>49</v>
      </c>
      <c r="I402" s="31">
        <f t="shared" si="150"/>
        <v>-0.94386462804085969</v>
      </c>
      <c r="J402" s="9">
        <v>-4.6325359887433692E-2</v>
      </c>
      <c r="K402" s="8">
        <f t="shared" si="151"/>
        <v>496</v>
      </c>
      <c r="L402" s="31">
        <f t="shared" si="152"/>
        <v>0.8989454127671298</v>
      </c>
      <c r="M402" s="9">
        <v>1.8512988951925949E-2</v>
      </c>
      <c r="N402" s="8">
        <f t="shared" si="153"/>
        <v>139</v>
      </c>
      <c r="O402" s="31">
        <f t="shared" si="154"/>
        <v>-0.29048349952121039</v>
      </c>
      <c r="P402" s="9">
        <v>7.5448737450562825E-2</v>
      </c>
      <c r="Q402" s="8">
        <f t="shared" si="155"/>
        <v>383</v>
      </c>
      <c r="R402" s="31">
        <f t="shared" si="156"/>
        <v>0.45409301319148604</v>
      </c>
      <c r="S402" s="10">
        <v>0.11349449551696743</v>
      </c>
      <c r="T402" s="8">
        <f t="shared" si="157"/>
        <v>126</v>
      </c>
      <c r="U402" s="31">
        <f t="shared" si="158"/>
        <v>-0.44096533012817241</v>
      </c>
      <c r="V402" s="16">
        <v>0.10025293170843873</v>
      </c>
      <c r="W402" s="97">
        <f t="shared" si="144"/>
        <v>89</v>
      </c>
      <c r="X402" s="31">
        <f t="shared" si="159"/>
        <v>-0.8864189593013817</v>
      </c>
      <c r="Y402" s="11">
        <v>76012</v>
      </c>
      <c r="Z402" s="8">
        <f t="shared" si="160"/>
        <v>165</v>
      </c>
      <c r="AA402" s="31">
        <f t="shared" si="161"/>
        <v>-0.19028890972707646</v>
      </c>
      <c r="AB402" s="9">
        <v>3.8783425188814044E-2</v>
      </c>
      <c r="AC402" s="97">
        <f t="shared" si="145"/>
        <v>154</v>
      </c>
      <c r="AD402" s="31">
        <f t="shared" si="162"/>
        <v>-0.24788618448728056</v>
      </c>
      <c r="AE402" s="9">
        <v>0.91539708265802266</v>
      </c>
      <c r="AF402" s="8">
        <f t="shared" si="163"/>
        <v>84</v>
      </c>
      <c r="AG402" s="31">
        <f t="shared" si="164"/>
        <v>-0.62888050806149076</v>
      </c>
      <c r="AH402" s="12">
        <v>3.2256666666666667</v>
      </c>
      <c r="AI402" s="97">
        <f t="shared" si="146"/>
        <v>69</v>
      </c>
      <c r="AJ402" s="31">
        <f t="shared" si="165"/>
        <v>-0.27827350118406458</v>
      </c>
      <c r="AK402" s="11">
        <v>82191.829531267736</v>
      </c>
      <c r="AL402" s="36"/>
    </row>
    <row r="403" spans="1:38" x14ac:dyDescent="0.3">
      <c r="A403" t="s">
        <v>834</v>
      </c>
      <c r="B403" s="3" t="s">
        <v>835</v>
      </c>
      <c r="C403" s="4" t="s">
        <v>115</v>
      </c>
      <c r="D403" s="5" t="s">
        <v>33</v>
      </c>
      <c r="E403" s="34">
        <f t="shared" si="166"/>
        <v>-8.6458455057516836</v>
      </c>
      <c r="F403" s="6">
        <f t="shared" si="147"/>
        <v>52.357677914690584</v>
      </c>
      <c r="G403" s="7">
        <f t="shared" si="148"/>
        <v>32</v>
      </c>
      <c r="H403" s="97">
        <f t="shared" si="149"/>
        <v>495</v>
      </c>
      <c r="I403" s="31">
        <f t="shared" si="150"/>
        <v>0.86018756989936607</v>
      </c>
      <c r="J403" s="9">
        <v>9.0870887697110492E-2</v>
      </c>
      <c r="K403" s="8">
        <f t="shared" si="151"/>
        <v>235</v>
      </c>
      <c r="L403" s="31">
        <f t="shared" si="152"/>
        <v>5.2623556957659912E-2</v>
      </c>
      <c r="M403" s="9">
        <v>4.872269101837938E-2</v>
      </c>
      <c r="N403" s="8">
        <f t="shared" si="153"/>
        <v>55</v>
      </c>
      <c r="O403" s="31">
        <f t="shared" si="154"/>
        <v>-1.3059842939562283</v>
      </c>
      <c r="P403" s="9">
        <v>0.13828300625797435</v>
      </c>
      <c r="Q403" s="8">
        <f t="shared" si="155"/>
        <v>117</v>
      </c>
      <c r="R403" s="31">
        <f t="shared" si="156"/>
        <v>-0.17875418722081518</v>
      </c>
      <c r="S403" s="10">
        <v>1.357474363913195</v>
      </c>
      <c r="T403" s="8">
        <f t="shared" si="157"/>
        <v>32</v>
      </c>
      <c r="U403" s="31">
        <f t="shared" si="158"/>
        <v>-1.8484094733634113</v>
      </c>
      <c r="V403" s="16">
        <v>0.18573884445773226</v>
      </c>
      <c r="W403" s="97">
        <f t="shared" si="144"/>
        <v>63</v>
      </c>
      <c r="X403" s="31">
        <f t="shared" si="159"/>
        <v>-1.0077396165067316</v>
      </c>
      <c r="Y403" s="11">
        <v>70712</v>
      </c>
      <c r="Z403" s="8">
        <f t="shared" si="160"/>
        <v>49</v>
      </c>
      <c r="AA403" s="31">
        <f t="shared" si="161"/>
        <v>-1.2666536276594678</v>
      </c>
      <c r="AB403" s="9">
        <v>5.1619213214518581E-2</v>
      </c>
      <c r="AC403" s="97">
        <f t="shared" si="145"/>
        <v>14</v>
      </c>
      <c r="AD403" s="31">
        <f t="shared" si="162"/>
        <v>-3.0665647620942749</v>
      </c>
      <c r="AE403" s="9">
        <v>0.75523711035603491</v>
      </c>
      <c r="AF403" s="8">
        <f t="shared" si="163"/>
        <v>105</v>
      </c>
      <c r="AG403" s="31">
        <f t="shared" si="164"/>
        <v>-0.50733343533852326</v>
      </c>
      <c r="AH403" s="12">
        <v>3.0863333333333336</v>
      </c>
      <c r="AI403" s="97">
        <f t="shared" si="146"/>
        <v>36</v>
      </c>
      <c r="AJ403" s="31">
        <f t="shared" si="165"/>
        <v>-0.29243587132152232</v>
      </c>
      <c r="AK403" s="11">
        <v>69567.232843541904</v>
      </c>
      <c r="AL403" s="36">
        <v>1</v>
      </c>
    </row>
    <row r="404" spans="1:38" x14ac:dyDescent="0.3">
      <c r="A404" t="s">
        <v>836</v>
      </c>
      <c r="B404" s="3" t="s">
        <v>837</v>
      </c>
      <c r="C404" s="4" t="s">
        <v>199</v>
      </c>
      <c r="D404" s="5" t="s">
        <v>33</v>
      </c>
      <c r="E404" s="34">
        <f t="shared" si="166"/>
        <v>4.0135666130571019</v>
      </c>
      <c r="F404" s="6">
        <f t="shared" si="147"/>
        <v>20.908621526725071</v>
      </c>
      <c r="G404" s="7">
        <f t="shared" si="148"/>
        <v>456</v>
      </c>
      <c r="H404" s="97">
        <f t="shared" si="149"/>
        <v>335</v>
      </c>
      <c r="I404" s="31">
        <f t="shared" si="150"/>
        <v>0.12065666376211062</v>
      </c>
      <c r="J404" s="9">
        <v>3.4630350194552628E-2</v>
      </c>
      <c r="K404" s="8">
        <f t="shared" si="151"/>
        <v>278</v>
      </c>
      <c r="L404" s="31">
        <f t="shared" si="152"/>
        <v>0.22245993817688961</v>
      </c>
      <c r="M404" s="9">
        <v>4.2660332541567696E-2</v>
      </c>
      <c r="N404" s="8">
        <f t="shared" si="153"/>
        <v>385</v>
      </c>
      <c r="O404" s="31">
        <f t="shared" si="154"/>
        <v>0.56379114780415462</v>
      </c>
      <c r="P404" s="9">
        <v>2.2590361445783132E-2</v>
      </c>
      <c r="Q404" s="8">
        <f t="shared" si="155"/>
        <v>322</v>
      </c>
      <c r="R404" s="31">
        <f t="shared" si="156"/>
        <v>0.38428215935495497</v>
      </c>
      <c r="S404" s="10">
        <v>0.25072082236429732</v>
      </c>
      <c r="T404" s="8">
        <f t="shared" si="157"/>
        <v>440</v>
      </c>
      <c r="U404" s="31">
        <f t="shared" si="158"/>
        <v>0.6807858525262781</v>
      </c>
      <c r="V404" s="16">
        <v>3.2119553778151969E-2</v>
      </c>
      <c r="W404" s="97">
        <f t="shared" si="144"/>
        <v>372</v>
      </c>
      <c r="X404" s="31">
        <f t="shared" si="159"/>
        <v>0.13860324994359227</v>
      </c>
      <c r="Y404" s="11">
        <v>120791</v>
      </c>
      <c r="Z404" s="8">
        <f t="shared" si="160"/>
        <v>554</v>
      </c>
      <c r="AA404" s="31">
        <f t="shared" si="161"/>
        <v>1.2254619428708327</v>
      </c>
      <c r="AB404" s="9">
        <v>2.1900413753745185E-2</v>
      </c>
      <c r="AC404" s="97">
        <f t="shared" si="145"/>
        <v>510</v>
      </c>
      <c r="AD404" s="31">
        <f t="shared" si="162"/>
        <v>0.92727356928675719</v>
      </c>
      <c r="AE404" s="9">
        <v>0.98217076700434158</v>
      </c>
      <c r="AF404" s="8">
        <f t="shared" si="163"/>
        <v>334</v>
      </c>
      <c r="AG404" s="31">
        <f t="shared" si="164"/>
        <v>0.17367911087485099</v>
      </c>
      <c r="AH404" s="12">
        <v>2.3056666666666668</v>
      </c>
      <c r="AI404" s="97">
        <f t="shared" si="146"/>
        <v>372</v>
      </c>
      <c r="AJ404" s="31">
        <f t="shared" si="165"/>
        <v>-0.14332094773172391</v>
      </c>
      <c r="AK404" s="11">
        <v>202491.01270318835</v>
      </c>
      <c r="AL404" s="36"/>
    </row>
    <row r="405" spans="1:38" x14ac:dyDescent="0.3">
      <c r="A405" t="s">
        <v>838</v>
      </c>
      <c r="B405" s="3" t="s">
        <v>839</v>
      </c>
      <c r="C405" s="4" t="s">
        <v>36</v>
      </c>
      <c r="D405" s="5" t="s">
        <v>37</v>
      </c>
      <c r="E405" s="34">
        <f t="shared" si="166"/>
        <v>-15.539697487599911</v>
      </c>
      <c r="F405" s="6">
        <f t="shared" si="147"/>
        <v>69.483681687433986</v>
      </c>
      <c r="G405" s="7">
        <f t="shared" si="148"/>
        <v>12</v>
      </c>
      <c r="H405" s="97">
        <f t="shared" si="149"/>
        <v>220</v>
      </c>
      <c r="I405" s="31">
        <f t="shared" si="150"/>
        <v>-0.23273931283787419</v>
      </c>
      <c r="J405" s="9">
        <v>7.7549626883870459E-3</v>
      </c>
      <c r="K405" s="8">
        <f t="shared" si="151"/>
        <v>104</v>
      </c>
      <c r="L405" s="31">
        <f t="shared" si="152"/>
        <v>-0.70917107524006706</v>
      </c>
      <c r="M405" s="9">
        <v>7.5915169525867895E-2</v>
      </c>
      <c r="N405" s="8">
        <f t="shared" si="153"/>
        <v>8</v>
      </c>
      <c r="O405" s="31">
        <f t="shared" si="154"/>
        <v>-3.6378878372740622</v>
      </c>
      <c r="P405" s="9">
        <v>0.28256989886972039</v>
      </c>
      <c r="Q405" s="8">
        <f t="shared" si="155"/>
        <v>23</v>
      </c>
      <c r="R405" s="31">
        <f t="shared" si="156"/>
        <v>-1.7287186922327251</v>
      </c>
      <c r="S405" s="10">
        <v>4.4042203078114417</v>
      </c>
      <c r="T405" s="8">
        <f t="shared" si="157"/>
        <v>12</v>
      </c>
      <c r="U405" s="31">
        <f t="shared" si="158"/>
        <v>-2.8494805380127382</v>
      </c>
      <c r="V405" s="16">
        <v>0.24654230447408573</v>
      </c>
      <c r="W405" s="97">
        <f t="shared" si="144"/>
        <v>11</v>
      </c>
      <c r="X405" s="31">
        <f t="shared" si="159"/>
        <v>-1.5115179228794373</v>
      </c>
      <c r="Y405" s="11">
        <v>48704</v>
      </c>
      <c r="Z405" s="8">
        <f t="shared" si="160"/>
        <v>26</v>
      </c>
      <c r="AA405" s="31">
        <f t="shared" si="161"/>
        <v>-1.995151474219679</v>
      </c>
      <c r="AB405" s="9">
        <v>6.0306643952299829E-2</v>
      </c>
      <c r="AC405" s="97">
        <f t="shared" si="145"/>
        <v>15</v>
      </c>
      <c r="AD405" s="31">
        <f t="shared" si="162"/>
        <v>-3.0561856893878523</v>
      </c>
      <c r="AE405" s="9">
        <v>0.75582685904550495</v>
      </c>
      <c r="AF405" s="8">
        <f t="shared" si="163"/>
        <v>10</v>
      </c>
      <c r="AG405" s="31">
        <f t="shared" si="164"/>
        <v>-1.7800883092821349</v>
      </c>
      <c r="AH405" s="12">
        <v>4.5453333333333337</v>
      </c>
      <c r="AI405" s="97">
        <f t="shared" si="146"/>
        <v>11</v>
      </c>
      <c r="AJ405" s="31">
        <f t="shared" si="165"/>
        <v>-0.32102263701359213</v>
      </c>
      <c r="AK405" s="11">
        <v>44084.465201819767</v>
      </c>
      <c r="AL405" s="36">
        <v>1</v>
      </c>
    </row>
    <row r="406" spans="1:38" x14ac:dyDescent="0.3">
      <c r="A406" t="s">
        <v>840</v>
      </c>
      <c r="B406" s="3" t="s">
        <v>841</v>
      </c>
      <c r="C406" s="4" t="s">
        <v>82</v>
      </c>
      <c r="D406" s="5" t="s">
        <v>37</v>
      </c>
      <c r="E406" s="34">
        <f t="shared" si="166"/>
        <v>-1.0894886225957578E-2</v>
      </c>
      <c r="F406" s="6">
        <f t="shared" si="147"/>
        <v>30.906361977413439</v>
      </c>
      <c r="G406" s="7">
        <f t="shared" si="148"/>
        <v>221</v>
      </c>
      <c r="H406" s="97">
        <f t="shared" si="149"/>
        <v>238</v>
      </c>
      <c r="I406" s="31">
        <f t="shared" si="150"/>
        <v>-0.19251442465060373</v>
      </c>
      <c r="J406" s="9">
        <v>1.0814022578728544E-2</v>
      </c>
      <c r="K406" s="8">
        <f t="shared" si="151"/>
        <v>245</v>
      </c>
      <c r="L406" s="31">
        <f t="shared" si="152"/>
        <v>9.4924638328704139E-2</v>
      </c>
      <c r="M406" s="9">
        <v>4.7212741751990896E-2</v>
      </c>
      <c r="N406" s="8">
        <f t="shared" si="153"/>
        <v>363</v>
      </c>
      <c r="O406" s="31">
        <f t="shared" si="154"/>
        <v>0.53329020599559496</v>
      </c>
      <c r="P406" s="9">
        <v>2.4477611940298509E-2</v>
      </c>
      <c r="Q406" s="8">
        <f t="shared" si="155"/>
        <v>381</v>
      </c>
      <c r="R406" s="31">
        <f t="shared" si="156"/>
        <v>0.45202270609485212</v>
      </c>
      <c r="S406" s="10">
        <v>0.1175640724194686</v>
      </c>
      <c r="T406" s="8">
        <f t="shared" si="157"/>
        <v>183</v>
      </c>
      <c r="U406" s="31">
        <f t="shared" si="158"/>
        <v>-8.570438152820839E-2</v>
      </c>
      <c r="V406" s="16">
        <v>7.8674948240165632E-2</v>
      </c>
      <c r="W406" s="97">
        <f t="shared" si="144"/>
        <v>158</v>
      </c>
      <c r="X406" s="31">
        <f t="shared" si="159"/>
        <v>-0.63704778201929091</v>
      </c>
      <c r="Y406" s="11">
        <v>86906</v>
      </c>
      <c r="Z406" s="8">
        <f t="shared" si="160"/>
        <v>200</v>
      </c>
      <c r="AA406" s="31">
        <f t="shared" si="161"/>
        <v>-6.4714240090860006E-2</v>
      </c>
      <c r="AB406" s="9">
        <v>3.7285931064383264E-2</v>
      </c>
      <c r="AC406" s="97">
        <f t="shared" si="145"/>
        <v>151</v>
      </c>
      <c r="AD406" s="31">
        <f t="shared" si="162"/>
        <v>-0.24953597248032791</v>
      </c>
      <c r="AE406" s="9">
        <v>0.91530334014996595</v>
      </c>
      <c r="AF406" s="8">
        <f t="shared" si="163"/>
        <v>437</v>
      </c>
      <c r="AG406" s="31">
        <f t="shared" si="164"/>
        <v>0.48801496162491825</v>
      </c>
      <c r="AH406" s="12">
        <v>1.9453333333333334</v>
      </c>
      <c r="AI406" s="97">
        <f t="shared" si="146"/>
        <v>199</v>
      </c>
      <c r="AJ406" s="31">
        <f t="shared" si="165"/>
        <v>-0.22724686409388872</v>
      </c>
      <c r="AK406" s="11">
        <v>127677.91041617682</v>
      </c>
      <c r="AL406" s="36"/>
    </row>
    <row r="407" spans="1:38" x14ac:dyDescent="0.3">
      <c r="A407" t="s">
        <v>842</v>
      </c>
      <c r="B407" s="3" t="s">
        <v>843</v>
      </c>
      <c r="C407" s="4" t="s">
        <v>43</v>
      </c>
      <c r="D407" s="5" t="s">
        <v>44</v>
      </c>
      <c r="E407" s="34">
        <f t="shared" si="166"/>
        <v>1.137859221230511</v>
      </c>
      <c r="F407" s="6">
        <f t="shared" si="147"/>
        <v>28.052577586617815</v>
      </c>
      <c r="G407" s="7">
        <f t="shared" si="148"/>
        <v>288</v>
      </c>
      <c r="H407" s="97">
        <f t="shared" si="149"/>
        <v>168</v>
      </c>
      <c r="I407" s="31">
        <f t="shared" si="150"/>
        <v>-0.40274071964889913</v>
      </c>
      <c r="J407" s="9">
        <v>-5.1734631771149786E-3</v>
      </c>
      <c r="K407" s="8">
        <f t="shared" si="151"/>
        <v>259</v>
      </c>
      <c r="L407" s="31">
        <f t="shared" si="152"/>
        <v>0.14680591266322365</v>
      </c>
      <c r="M407" s="9">
        <v>4.536082474226804E-2</v>
      </c>
      <c r="N407" s="8">
        <f t="shared" si="153"/>
        <v>238</v>
      </c>
      <c r="O407" s="31">
        <f t="shared" si="154"/>
        <v>0.16095034105640721</v>
      </c>
      <c r="P407" s="9">
        <v>4.7516198704103674E-2</v>
      </c>
      <c r="Q407" s="8">
        <f t="shared" si="155"/>
        <v>409</v>
      </c>
      <c r="R407" s="31">
        <f t="shared" si="156"/>
        <v>0.51183082356515197</v>
      </c>
      <c r="S407" s="10">
        <v>0</v>
      </c>
      <c r="T407" s="8">
        <f t="shared" si="157"/>
        <v>299</v>
      </c>
      <c r="U407" s="31">
        <f t="shared" si="158"/>
        <v>0.31349780128969973</v>
      </c>
      <c r="V407" s="16">
        <v>5.4428044280442803E-2</v>
      </c>
      <c r="W407" s="97">
        <f t="shared" si="144"/>
        <v>233</v>
      </c>
      <c r="X407" s="31">
        <f t="shared" si="159"/>
        <v>-0.37705532455922225</v>
      </c>
      <c r="Y407" s="11">
        <v>98264</v>
      </c>
      <c r="Z407" s="8">
        <f t="shared" si="160"/>
        <v>369</v>
      </c>
      <c r="AA407" s="31">
        <f t="shared" si="161"/>
        <v>0.44835962653241918</v>
      </c>
      <c r="AB407" s="9">
        <v>3.1167459059693609E-2</v>
      </c>
      <c r="AC407" s="97">
        <f t="shared" si="145"/>
        <v>330</v>
      </c>
      <c r="AD407" s="31">
        <f t="shared" si="162"/>
        <v>0.39373803087164111</v>
      </c>
      <c r="AE407" s="9">
        <v>0.95185477505919491</v>
      </c>
      <c r="AF407" s="8">
        <f t="shared" si="163"/>
        <v>62</v>
      </c>
      <c r="AG407" s="31">
        <f t="shared" si="164"/>
        <v>-0.781541305141773</v>
      </c>
      <c r="AH407" s="12">
        <v>3.4006666666666665</v>
      </c>
      <c r="AI407" s="97">
        <f t="shared" si="146"/>
        <v>218</v>
      </c>
      <c r="AJ407" s="31">
        <f t="shared" si="165"/>
        <v>-0.21637219797489574</v>
      </c>
      <c r="AK407" s="11">
        <v>137371.78739675743</v>
      </c>
      <c r="AL407" s="36"/>
    </row>
    <row r="408" spans="1:38" ht="20.399999999999999" x14ac:dyDescent="0.3">
      <c r="A408" t="s">
        <v>844</v>
      </c>
      <c r="B408" s="3" t="s">
        <v>845</v>
      </c>
      <c r="C408" s="4" t="s">
        <v>82</v>
      </c>
      <c r="D408" s="5" t="s">
        <v>37</v>
      </c>
      <c r="E408" s="34">
        <f t="shared" si="166"/>
        <v>1.2304310878782321</v>
      </c>
      <c r="F408" s="6">
        <f t="shared" si="147"/>
        <v>27.822606571627482</v>
      </c>
      <c r="G408" s="7">
        <f t="shared" si="148"/>
        <v>293</v>
      </c>
      <c r="H408" s="97">
        <f t="shared" si="149"/>
        <v>383</v>
      </c>
      <c r="I408" s="31">
        <f t="shared" si="150"/>
        <v>0.26979383323669381</v>
      </c>
      <c r="J408" s="9">
        <v>4.5972073039742156E-2</v>
      </c>
      <c r="K408" s="8">
        <f t="shared" si="151"/>
        <v>493</v>
      </c>
      <c r="L408" s="31">
        <f t="shared" si="152"/>
        <v>0.87274070847478924</v>
      </c>
      <c r="M408" s="9">
        <v>1.9448373408769447E-2</v>
      </c>
      <c r="N408" s="8">
        <f t="shared" si="153"/>
        <v>289</v>
      </c>
      <c r="O408" s="31">
        <f t="shared" si="154"/>
        <v>0.30042844364465787</v>
      </c>
      <c r="P408" s="9">
        <v>3.8885969521807673E-2</v>
      </c>
      <c r="Q408" s="8">
        <f t="shared" si="155"/>
        <v>409</v>
      </c>
      <c r="R408" s="31">
        <f t="shared" si="156"/>
        <v>0.51183082356515197</v>
      </c>
      <c r="S408" s="10">
        <v>0</v>
      </c>
      <c r="T408" s="8">
        <f t="shared" si="157"/>
        <v>89</v>
      </c>
      <c r="U408" s="31">
        <f t="shared" si="158"/>
        <v>-0.67603993417328878</v>
      </c>
      <c r="V408" s="16">
        <v>0.11453098827470687</v>
      </c>
      <c r="W408" s="97">
        <f t="shared" si="144"/>
        <v>366</v>
      </c>
      <c r="X408" s="31">
        <f t="shared" si="159"/>
        <v>0.11241630053926768</v>
      </c>
      <c r="Y408" s="11">
        <v>119647</v>
      </c>
      <c r="Z408" s="8">
        <f t="shared" si="160"/>
        <v>418</v>
      </c>
      <c r="AA408" s="31">
        <f t="shared" si="161"/>
        <v>0.59833769291372618</v>
      </c>
      <c r="AB408" s="9">
        <v>2.9378951283004835E-2</v>
      </c>
      <c r="AC408" s="97">
        <f t="shared" si="145"/>
        <v>157</v>
      </c>
      <c r="AD408" s="31">
        <f t="shared" si="162"/>
        <v>-0.23017704978697751</v>
      </c>
      <c r="AE408" s="9">
        <v>0.91640333237575411</v>
      </c>
      <c r="AF408" s="8">
        <f t="shared" si="163"/>
        <v>521</v>
      </c>
      <c r="AG408" s="31">
        <f t="shared" si="164"/>
        <v>1.0500974773509866</v>
      </c>
      <c r="AH408" s="12">
        <v>1.3010000000000002</v>
      </c>
      <c r="AI408" s="97">
        <f t="shared" si="146"/>
        <v>525</v>
      </c>
      <c r="AJ408" s="31">
        <f t="shared" si="165"/>
        <v>0.26190722564030894</v>
      </c>
      <c r="AK408" s="11">
        <v>563718.84432121587</v>
      </c>
      <c r="AL408" s="36"/>
    </row>
    <row r="409" spans="1:38" x14ac:dyDescent="0.3">
      <c r="A409" t="s">
        <v>846</v>
      </c>
      <c r="B409" s="3" t="s">
        <v>847</v>
      </c>
      <c r="C409" s="4" t="s">
        <v>82</v>
      </c>
      <c r="D409" s="5" t="s">
        <v>37</v>
      </c>
      <c r="E409" s="34">
        <f t="shared" si="166"/>
        <v>2.7167448500255458</v>
      </c>
      <c r="F409" s="6">
        <f t="shared" si="147"/>
        <v>24.130241959645922</v>
      </c>
      <c r="G409" s="7">
        <f t="shared" si="148"/>
        <v>384</v>
      </c>
      <c r="H409" s="97">
        <f t="shared" si="149"/>
        <v>425</v>
      </c>
      <c r="I409" s="31">
        <f t="shared" si="150"/>
        <v>0.41692915844834777</v>
      </c>
      <c r="J409" s="9">
        <v>5.7161557761535864E-2</v>
      </c>
      <c r="K409" s="8">
        <f t="shared" si="151"/>
        <v>492</v>
      </c>
      <c r="L409" s="31">
        <f t="shared" si="152"/>
        <v>0.87260001806970477</v>
      </c>
      <c r="M409" s="9">
        <v>1.9453395393245018E-2</v>
      </c>
      <c r="N409" s="8">
        <f t="shared" si="153"/>
        <v>387</v>
      </c>
      <c r="O409" s="31">
        <f t="shared" si="154"/>
        <v>0.5795823764895931</v>
      </c>
      <c r="P409" s="9">
        <v>2.1613276727132383E-2</v>
      </c>
      <c r="Q409" s="8">
        <f t="shared" si="155"/>
        <v>385</v>
      </c>
      <c r="R409" s="31">
        <f t="shared" si="156"/>
        <v>0.45933594716412318</v>
      </c>
      <c r="S409" s="10">
        <v>0.10318852543597151</v>
      </c>
      <c r="T409" s="8">
        <f t="shared" si="157"/>
        <v>389</v>
      </c>
      <c r="U409" s="31">
        <f t="shared" si="158"/>
        <v>0.57570038813338387</v>
      </c>
      <c r="V409" s="16">
        <v>3.8502277301133356E-2</v>
      </c>
      <c r="W409" s="97">
        <f t="shared" si="144"/>
        <v>280</v>
      </c>
      <c r="X409" s="31">
        <f t="shared" si="159"/>
        <v>-0.1953261363416236</v>
      </c>
      <c r="Y409" s="11">
        <v>106203</v>
      </c>
      <c r="Z409" s="8">
        <f t="shared" si="160"/>
        <v>303</v>
      </c>
      <c r="AA409" s="31">
        <f t="shared" si="161"/>
        <v>0.29356819593844613</v>
      </c>
      <c r="AB409" s="9">
        <v>3.3013366825154752E-2</v>
      </c>
      <c r="AC409" s="97">
        <f t="shared" si="145"/>
        <v>375</v>
      </c>
      <c r="AD409" s="31">
        <f t="shared" si="162"/>
        <v>0.53664523702560163</v>
      </c>
      <c r="AE409" s="9">
        <v>0.95997489714803708</v>
      </c>
      <c r="AF409" s="8">
        <f t="shared" si="163"/>
        <v>486</v>
      </c>
      <c r="AG409" s="31">
        <f t="shared" si="164"/>
        <v>0.68661938906460018</v>
      </c>
      <c r="AH409" s="12">
        <v>1.7176666666666665</v>
      </c>
      <c r="AI409" s="97">
        <f t="shared" si="146"/>
        <v>414</v>
      </c>
      <c r="AJ409" s="31">
        <f t="shared" si="165"/>
        <v>-0.10719319911856481</v>
      </c>
      <c r="AK409" s="11">
        <v>234695.95093385616</v>
      </c>
      <c r="AL409" s="36"/>
    </row>
    <row r="410" spans="1:38" x14ac:dyDescent="0.3">
      <c r="A410" t="s">
        <v>848</v>
      </c>
      <c r="B410" s="3" t="s">
        <v>849</v>
      </c>
      <c r="C410" s="4" t="s">
        <v>136</v>
      </c>
      <c r="D410" s="5" t="s">
        <v>44</v>
      </c>
      <c r="E410" s="34">
        <f t="shared" si="166"/>
        <v>0.91661504337634347</v>
      </c>
      <c r="F410" s="6">
        <f t="shared" si="147"/>
        <v>28.602201894567077</v>
      </c>
      <c r="G410" s="7">
        <f t="shared" si="148"/>
        <v>278</v>
      </c>
      <c r="H410" s="97">
        <f t="shared" si="149"/>
        <v>118</v>
      </c>
      <c r="I410" s="31">
        <f t="shared" si="150"/>
        <v>-0.59354103587242357</v>
      </c>
      <c r="J410" s="9">
        <v>-1.9683623943915207E-2</v>
      </c>
      <c r="K410" s="8">
        <f t="shared" si="151"/>
        <v>491</v>
      </c>
      <c r="L410" s="31">
        <f t="shared" si="152"/>
        <v>0.87171354584766458</v>
      </c>
      <c r="M410" s="9">
        <v>1.9485038274182326E-2</v>
      </c>
      <c r="N410" s="8">
        <f t="shared" si="153"/>
        <v>231</v>
      </c>
      <c r="O410" s="31">
        <f t="shared" si="154"/>
        <v>0.12979322383598141</v>
      </c>
      <c r="P410" s="9">
        <v>4.9444050153773358E-2</v>
      </c>
      <c r="Q410" s="8">
        <f t="shared" si="155"/>
        <v>352</v>
      </c>
      <c r="R410" s="31">
        <f t="shared" si="156"/>
        <v>0.41854617201983785</v>
      </c>
      <c r="S410" s="10">
        <v>0.18336847895846703</v>
      </c>
      <c r="T410" s="8">
        <f t="shared" si="157"/>
        <v>163</v>
      </c>
      <c r="U410" s="31">
        <f t="shared" si="158"/>
        <v>-0.2326342396416754</v>
      </c>
      <c r="V410" s="16">
        <v>8.7599233506706814E-2</v>
      </c>
      <c r="W410" s="97">
        <f t="shared" si="144"/>
        <v>339</v>
      </c>
      <c r="X410" s="31">
        <f t="shared" si="159"/>
        <v>-2.1860487228012013E-2</v>
      </c>
      <c r="Y410" s="11">
        <v>113781</v>
      </c>
      <c r="Z410" s="8">
        <f t="shared" si="160"/>
        <v>370</v>
      </c>
      <c r="AA410" s="31">
        <f t="shared" si="161"/>
        <v>0.45105954758805761</v>
      </c>
      <c r="AB410" s="9">
        <v>3.113526215303275E-2</v>
      </c>
      <c r="AC410" s="97">
        <f t="shared" si="145"/>
        <v>305</v>
      </c>
      <c r="AD410" s="31">
        <f t="shared" si="162"/>
        <v>0.31934494643246464</v>
      </c>
      <c r="AE410" s="9">
        <v>0.94762768991444124</v>
      </c>
      <c r="AF410" s="8">
        <f t="shared" si="163"/>
        <v>79</v>
      </c>
      <c r="AG410" s="31">
        <f t="shared" si="164"/>
        <v>-0.65621406030062668</v>
      </c>
      <c r="AH410" s="12">
        <v>3.2569999999999997</v>
      </c>
      <c r="AI410" s="97">
        <f t="shared" si="146"/>
        <v>236</v>
      </c>
      <c r="AJ410" s="31">
        <f t="shared" si="165"/>
        <v>-0.21249492819585702</v>
      </c>
      <c r="AK410" s="11">
        <v>140828.05684422847</v>
      </c>
      <c r="AL410" s="36"/>
    </row>
    <row r="411" spans="1:38" x14ac:dyDescent="0.3">
      <c r="A411" t="s">
        <v>850</v>
      </c>
      <c r="B411" s="3" t="s">
        <v>851</v>
      </c>
      <c r="C411" s="4" t="s">
        <v>36</v>
      </c>
      <c r="D411" s="5" t="s">
        <v>37</v>
      </c>
      <c r="E411" s="34">
        <f t="shared" si="166"/>
        <v>1.5253583661359933</v>
      </c>
      <c r="F411" s="6">
        <f t="shared" si="147"/>
        <v>27.089935534676492</v>
      </c>
      <c r="G411" s="7">
        <f t="shared" si="148"/>
        <v>314</v>
      </c>
      <c r="H411" s="97">
        <f t="shared" si="149"/>
        <v>188</v>
      </c>
      <c r="I411" s="31">
        <f t="shared" si="150"/>
        <v>-0.35834143907408617</v>
      </c>
      <c r="J411" s="9">
        <v>-1.7969451931716396E-3</v>
      </c>
      <c r="K411" s="8">
        <f t="shared" si="151"/>
        <v>147</v>
      </c>
      <c r="L411" s="31">
        <f t="shared" si="152"/>
        <v>-0.3937233547912582</v>
      </c>
      <c r="M411" s="9">
        <v>6.4655172413793108E-2</v>
      </c>
      <c r="N411" s="8">
        <f t="shared" si="153"/>
        <v>496</v>
      </c>
      <c r="O411" s="31">
        <f t="shared" si="154"/>
        <v>0.81717102397686048</v>
      </c>
      <c r="P411" s="9">
        <v>6.9124423963133645E-3</v>
      </c>
      <c r="Q411" s="8">
        <f t="shared" si="155"/>
        <v>164</v>
      </c>
      <c r="R411" s="31">
        <f t="shared" si="156"/>
        <v>5.3929970997761645E-2</v>
      </c>
      <c r="S411" s="10">
        <v>0.90009000900090008</v>
      </c>
      <c r="T411" s="8">
        <f t="shared" si="157"/>
        <v>484</v>
      </c>
      <c r="U411" s="31">
        <f t="shared" si="158"/>
        <v>0.78960250104520713</v>
      </c>
      <c r="V411" s="16">
        <v>2.5510204081632654E-2</v>
      </c>
      <c r="W411" s="97">
        <f t="shared" si="144"/>
        <v>403</v>
      </c>
      <c r="X411" s="31">
        <f t="shared" si="159"/>
        <v>0.31760844604658017</v>
      </c>
      <c r="Y411" s="11">
        <v>128611</v>
      </c>
      <c r="Z411" s="8">
        <f t="shared" si="160"/>
        <v>60</v>
      </c>
      <c r="AA411" s="31">
        <f t="shared" si="161"/>
        <v>-1.0772160980956171</v>
      </c>
      <c r="AB411" s="9">
        <v>4.9360146252285193E-2</v>
      </c>
      <c r="AC411" s="97">
        <f t="shared" si="145"/>
        <v>476</v>
      </c>
      <c r="AD411" s="31">
        <f t="shared" si="162"/>
        <v>0.81022920292753675</v>
      </c>
      <c r="AE411" s="9">
        <v>0.9755201958384333</v>
      </c>
      <c r="AF411" s="8">
        <f t="shared" si="163"/>
        <v>350</v>
      </c>
      <c r="AG411" s="31">
        <f t="shared" si="164"/>
        <v>0.21584256911607186</v>
      </c>
      <c r="AH411" s="12">
        <v>2.2573333333333334</v>
      </c>
      <c r="AI411" s="97">
        <f t="shared" si="146"/>
        <v>253</v>
      </c>
      <c r="AJ411" s="31">
        <f t="shared" si="165"/>
        <v>-0.20764449830007134</v>
      </c>
      <c r="AK411" s="11">
        <v>145151.81908190818</v>
      </c>
      <c r="AL411" s="36"/>
    </row>
    <row r="412" spans="1:38" x14ac:dyDescent="0.3">
      <c r="A412" t="s">
        <v>852</v>
      </c>
      <c r="B412" s="3" t="s">
        <v>853</v>
      </c>
      <c r="C412" s="4" t="s">
        <v>295</v>
      </c>
      <c r="D412" s="5" t="s">
        <v>33</v>
      </c>
      <c r="E412" s="34">
        <f t="shared" si="166"/>
        <v>4.5296865282305312</v>
      </c>
      <c r="F412" s="6">
        <f t="shared" si="147"/>
        <v>19.626454222042319</v>
      </c>
      <c r="G412" s="7">
        <f t="shared" si="148"/>
        <v>482</v>
      </c>
      <c r="H412" s="97">
        <f t="shared" si="149"/>
        <v>328</v>
      </c>
      <c r="I412" s="31">
        <f t="shared" si="150"/>
        <v>0.10780758940018829</v>
      </c>
      <c r="J412" s="9">
        <v>3.3653191778957314E-2</v>
      </c>
      <c r="K412" s="8">
        <f t="shared" si="151"/>
        <v>75</v>
      </c>
      <c r="L412" s="31">
        <f t="shared" si="152"/>
        <v>-0.93722539166465535</v>
      </c>
      <c r="M412" s="9">
        <v>8.4055633944769198E-2</v>
      </c>
      <c r="N412" s="8">
        <f t="shared" si="153"/>
        <v>374</v>
      </c>
      <c r="O412" s="31">
        <f t="shared" si="154"/>
        <v>0.54971919339213027</v>
      </c>
      <c r="P412" s="9">
        <v>2.3461065802703608E-2</v>
      </c>
      <c r="Q412" s="8">
        <f t="shared" si="155"/>
        <v>298</v>
      </c>
      <c r="R412" s="31">
        <f t="shared" si="156"/>
        <v>0.34435943165601984</v>
      </c>
      <c r="S412" s="10">
        <v>0.32919643151068245</v>
      </c>
      <c r="T412" s="8">
        <f t="shared" si="157"/>
        <v>249</v>
      </c>
      <c r="U412" s="31">
        <f t="shared" si="158"/>
        <v>0.16721206021336837</v>
      </c>
      <c r="V412" s="16">
        <v>6.3313206905349098E-2</v>
      </c>
      <c r="W412" s="97">
        <f t="shared" si="144"/>
        <v>510</v>
      </c>
      <c r="X412" s="31">
        <f t="shared" si="159"/>
        <v>1.4182843858696073</v>
      </c>
      <c r="Y412" s="11">
        <v>176695</v>
      </c>
      <c r="Z412" s="8">
        <f t="shared" si="160"/>
        <v>556</v>
      </c>
      <c r="AA412" s="31">
        <f t="shared" si="161"/>
        <v>1.2821123150001066</v>
      </c>
      <c r="AB412" s="9">
        <v>2.1224850762768074E-2</v>
      </c>
      <c r="AC412" s="97">
        <f t="shared" si="145"/>
        <v>493</v>
      </c>
      <c r="AD412" s="31">
        <f t="shared" si="162"/>
        <v>0.86051953182643826</v>
      </c>
      <c r="AE412" s="9">
        <v>0.97837773970579545</v>
      </c>
      <c r="AF412" s="8">
        <f t="shared" si="163"/>
        <v>436</v>
      </c>
      <c r="AG412" s="31">
        <f t="shared" si="164"/>
        <v>0.48452557197736873</v>
      </c>
      <c r="AH412" s="12">
        <v>1.9493333333333336</v>
      </c>
      <c r="AI412" s="97">
        <f t="shared" si="146"/>
        <v>476</v>
      </c>
      <c r="AJ412" s="31">
        <f t="shared" si="165"/>
        <v>-2.5189328621458847E-2</v>
      </c>
      <c r="AK412" s="11">
        <v>307795.70625802415</v>
      </c>
      <c r="AL412" s="36"/>
    </row>
    <row r="413" spans="1:38" x14ac:dyDescent="0.3">
      <c r="A413" t="s">
        <v>854</v>
      </c>
      <c r="B413" s="3" t="s">
        <v>855</v>
      </c>
      <c r="C413" s="4" t="s">
        <v>136</v>
      </c>
      <c r="D413" s="5" t="s">
        <v>44</v>
      </c>
      <c r="E413" s="34">
        <f t="shared" si="166"/>
        <v>-9.0738464700516221</v>
      </c>
      <c r="F413" s="6">
        <f t="shared" si="147"/>
        <v>53.420936329382201</v>
      </c>
      <c r="G413" s="7">
        <f t="shared" si="148"/>
        <v>29</v>
      </c>
      <c r="H413" s="97">
        <f t="shared" si="149"/>
        <v>441</v>
      </c>
      <c r="I413" s="31">
        <f t="shared" si="150"/>
        <v>0.4720418759576156</v>
      </c>
      <c r="J413" s="9">
        <v>6.1352821210061137E-2</v>
      </c>
      <c r="K413" s="8">
        <f t="shared" si="151"/>
        <v>101</v>
      </c>
      <c r="L413" s="31">
        <f t="shared" si="152"/>
        <v>-0.71636265405094146</v>
      </c>
      <c r="M413" s="9">
        <v>7.6171875E-2</v>
      </c>
      <c r="N413" s="8">
        <f t="shared" si="153"/>
        <v>12</v>
      </c>
      <c r="O413" s="31">
        <f t="shared" si="154"/>
        <v>-3.2567219538395715</v>
      </c>
      <c r="P413" s="9">
        <v>0.25898520084566595</v>
      </c>
      <c r="Q413" s="8">
        <f t="shared" si="155"/>
        <v>102</v>
      </c>
      <c r="R413" s="31">
        <f t="shared" si="156"/>
        <v>-0.30278542495745919</v>
      </c>
      <c r="S413" s="10">
        <v>1.6012810248198559</v>
      </c>
      <c r="T413" s="8">
        <f t="shared" si="157"/>
        <v>37</v>
      </c>
      <c r="U413" s="31">
        <f t="shared" si="158"/>
        <v>-1.6431431929189411</v>
      </c>
      <c r="V413" s="16">
        <v>0.1732712979303706</v>
      </c>
      <c r="W413" s="97">
        <f t="shared" si="144"/>
        <v>21</v>
      </c>
      <c r="X413" s="31">
        <f t="shared" si="159"/>
        <v>-1.3840854514337424</v>
      </c>
      <c r="Y413" s="11">
        <v>54271</v>
      </c>
      <c r="Z413" s="8">
        <f t="shared" si="160"/>
        <v>65</v>
      </c>
      <c r="AA413" s="31">
        <f t="shared" si="161"/>
        <v>-1.0346270228018544</v>
      </c>
      <c r="AB413" s="9">
        <v>4.8852266038846383E-2</v>
      </c>
      <c r="AC413" s="97">
        <f t="shared" si="145"/>
        <v>64</v>
      </c>
      <c r="AD413" s="31">
        <f t="shared" si="162"/>
        <v>-1.109549919624975</v>
      </c>
      <c r="AE413" s="9">
        <v>0.86643653744025495</v>
      </c>
      <c r="AF413" s="8">
        <f t="shared" si="163"/>
        <v>55</v>
      </c>
      <c r="AG413" s="31">
        <f t="shared" si="164"/>
        <v>-0.83737153950256205</v>
      </c>
      <c r="AH413" s="12">
        <v>3.4646666666666666</v>
      </c>
      <c r="AI413" s="97">
        <f t="shared" si="146"/>
        <v>41</v>
      </c>
      <c r="AJ413" s="31">
        <f t="shared" si="165"/>
        <v>-0.29004170030442494</v>
      </c>
      <c r="AK413" s="11">
        <v>71701.440832666136</v>
      </c>
      <c r="AL413" s="36"/>
    </row>
    <row r="414" spans="1:38" x14ac:dyDescent="0.3">
      <c r="A414" t="s">
        <v>856</v>
      </c>
      <c r="B414" s="3" t="s">
        <v>857</v>
      </c>
      <c r="C414" s="4" t="s">
        <v>54</v>
      </c>
      <c r="D414" s="5" t="s">
        <v>37</v>
      </c>
      <c r="E414" s="34">
        <f t="shared" si="166"/>
        <v>-0.86313297688545587</v>
      </c>
      <c r="F414" s="6">
        <f t="shared" si="147"/>
        <v>33.02352851860703</v>
      </c>
      <c r="G414" s="7">
        <f t="shared" si="148"/>
        <v>193</v>
      </c>
      <c r="H414" s="97">
        <f t="shared" si="149"/>
        <v>240</v>
      </c>
      <c r="I414" s="31">
        <f t="shared" si="150"/>
        <v>-0.18650687917426942</v>
      </c>
      <c r="J414" s="9">
        <v>1.1270890011659596E-2</v>
      </c>
      <c r="K414" s="8">
        <f t="shared" si="151"/>
        <v>87</v>
      </c>
      <c r="L414" s="31">
        <f t="shared" si="152"/>
        <v>-0.81496507312895061</v>
      </c>
      <c r="M414" s="9">
        <v>7.9691516709511565E-2</v>
      </c>
      <c r="N414" s="8">
        <f t="shared" si="153"/>
        <v>293</v>
      </c>
      <c r="O414" s="31">
        <f t="shared" si="154"/>
        <v>0.32696610112431623</v>
      </c>
      <c r="P414" s="9">
        <v>3.7243947858473E-2</v>
      </c>
      <c r="Q414" s="8">
        <f t="shared" si="155"/>
        <v>409</v>
      </c>
      <c r="R414" s="31">
        <f t="shared" si="156"/>
        <v>0.51183082356515197</v>
      </c>
      <c r="S414" s="10">
        <v>0</v>
      </c>
      <c r="T414" s="8">
        <f t="shared" si="157"/>
        <v>344</v>
      </c>
      <c r="U414" s="31">
        <f t="shared" si="158"/>
        <v>0.47029661738656059</v>
      </c>
      <c r="V414" s="16">
        <v>4.4904334244435767E-2</v>
      </c>
      <c r="W414" s="97">
        <f t="shared" si="144"/>
        <v>110</v>
      </c>
      <c r="X414" s="31">
        <f t="shared" si="159"/>
        <v>-0.79513088742686566</v>
      </c>
      <c r="Y414" s="11">
        <v>80000</v>
      </c>
      <c r="Z414" s="8">
        <f t="shared" si="160"/>
        <v>71</v>
      </c>
      <c r="AA414" s="31">
        <f t="shared" si="161"/>
        <v>-0.9934022859909063</v>
      </c>
      <c r="AB414" s="9">
        <v>4.836065573770492E-2</v>
      </c>
      <c r="AC414" s="97">
        <f t="shared" si="145"/>
        <v>221</v>
      </c>
      <c r="AD414" s="31">
        <f t="shared" si="162"/>
        <v>3.100038861719558E-2</v>
      </c>
      <c r="AE414" s="9">
        <v>0.93124368048533868</v>
      </c>
      <c r="AF414" s="8">
        <f t="shared" si="163"/>
        <v>137</v>
      </c>
      <c r="AG414" s="31">
        <f t="shared" si="164"/>
        <v>-0.38316932037989365</v>
      </c>
      <c r="AH414" s="12">
        <v>2.9440000000000004</v>
      </c>
      <c r="AI414" s="97">
        <f t="shared" si="146"/>
        <v>79</v>
      </c>
      <c r="AJ414" s="31">
        <f t="shared" si="165"/>
        <v>-0.27413366396051925</v>
      </c>
      <c r="AK414" s="11">
        <v>85882.156418139886</v>
      </c>
      <c r="AL414" s="36"/>
    </row>
    <row r="415" spans="1:38" x14ac:dyDescent="0.3">
      <c r="A415" t="s">
        <v>858</v>
      </c>
      <c r="B415" s="3" t="s">
        <v>859</v>
      </c>
      <c r="C415" s="4" t="s">
        <v>115</v>
      </c>
      <c r="D415" s="5" t="s">
        <v>33</v>
      </c>
      <c r="E415" s="34">
        <f t="shared" si="166"/>
        <v>-2.3593060540208652</v>
      </c>
      <c r="F415" s="6">
        <f t="shared" si="147"/>
        <v>36.740386065181241</v>
      </c>
      <c r="G415" s="7">
        <f t="shared" si="148"/>
        <v>133</v>
      </c>
      <c r="H415" s="97">
        <f t="shared" si="149"/>
        <v>421</v>
      </c>
      <c r="I415" s="31">
        <f t="shared" si="150"/>
        <v>0.40480236974425932</v>
      </c>
      <c r="J415" s="9">
        <v>5.623932840068302E-2</v>
      </c>
      <c r="K415" s="8">
        <f t="shared" si="151"/>
        <v>198</v>
      </c>
      <c r="L415" s="31">
        <f t="shared" si="152"/>
        <v>-0.10663273065933562</v>
      </c>
      <c r="M415" s="9">
        <v>5.4407390010959761E-2</v>
      </c>
      <c r="N415" s="8">
        <f t="shared" si="153"/>
        <v>95</v>
      </c>
      <c r="O415" s="31">
        <f t="shared" si="154"/>
        <v>-0.62987083716612224</v>
      </c>
      <c r="P415" s="9">
        <v>9.6448381488533824E-2</v>
      </c>
      <c r="Q415" s="8">
        <f t="shared" si="155"/>
        <v>136</v>
      </c>
      <c r="R415" s="31">
        <f t="shared" si="156"/>
        <v>-5.3555596051533115E-2</v>
      </c>
      <c r="S415" s="10">
        <v>1.1113730508874144</v>
      </c>
      <c r="T415" s="8">
        <f t="shared" si="157"/>
        <v>225</v>
      </c>
      <c r="U415" s="31">
        <f t="shared" si="158"/>
        <v>7.897985167328482E-2</v>
      </c>
      <c r="V415" s="16">
        <v>6.8672290544432024E-2</v>
      </c>
      <c r="W415" s="97">
        <f t="shared" si="144"/>
        <v>153</v>
      </c>
      <c r="X415" s="31">
        <f t="shared" si="159"/>
        <v>-0.64503663284281298</v>
      </c>
      <c r="Y415" s="11">
        <v>86557</v>
      </c>
      <c r="Z415" s="8">
        <f t="shared" si="160"/>
        <v>110</v>
      </c>
      <c r="AA415" s="31">
        <f t="shared" si="161"/>
        <v>-0.60027677374911481</v>
      </c>
      <c r="AB415" s="9">
        <v>4.3672583322691867E-2</v>
      </c>
      <c r="AC415" s="97">
        <f t="shared" si="145"/>
        <v>128</v>
      </c>
      <c r="AD415" s="31">
        <f t="shared" si="162"/>
        <v>-0.38454758650948373</v>
      </c>
      <c r="AE415" s="9">
        <v>0.90763185304421934</v>
      </c>
      <c r="AF415" s="8">
        <f t="shared" si="163"/>
        <v>95</v>
      </c>
      <c r="AG415" s="31">
        <f t="shared" si="164"/>
        <v>-0.56083740993427966</v>
      </c>
      <c r="AH415" s="12">
        <v>3.1476666666666673</v>
      </c>
      <c r="AI415" s="97">
        <f t="shared" si="146"/>
        <v>178</v>
      </c>
      <c r="AJ415" s="31">
        <f t="shared" si="165"/>
        <v>-0.23732614665097482</v>
      </c>
      <c r="AK415" s="11">
        <v>118693.05294177079</v>
      </c>
      <c r="AL415" s="36">
        <v>1</v>
      </c>
    </row>
    <row r="416" spans="1:38" x14ac:dyDescent="0.3">
      <c r="A416" t="s">
        <v>860</v>
      </c>
      <c r="B416" s="3" t="s">
        <v>861</v>
      </c>
      <c r="C416" s="4" t="s">
        <v>47</v>
      </c>
      <c r="D416" s="5" t="s">
        <v>44</v>
      </c>
      <c r="E416" s="34">
        <f t="shared" si="166"/>
        <v>4.8037068828016514</v>
      </c>
      <c r="F416" s="6">
        <f t="shared" si="147"/>
        <v>18.94572106465078</v>
      </c>
      <c r="G416" s="7">
        <f t="shared" si="148"/>
        <v>500</v>
      </c>
      <c r="H416" s="97">
        <f t="shared" si="149"/>
        <v>165</v>
      </c>
      <c r="I416" s="31">
        <f t="shared" si="150"/>
        <v>-0.41045819116512222</v>
      </c>
      <c r="J416" s="9">
        <v>-5.7603686635944173E-3</v>
      </c>
      <c r="K416" s="8">
        <f t="shared" si="151"/>
        <v>529</v>
      </c>
      <c r="L416" s="31">
        <f t="shared" si="152"/>
        <v>1.078331679635683</v>
      </c>
      <c r="M416" s="9">
        <v>1.2109744560075686E-2</v>
      </c>
      <c r="N416" s="8">
        <f t="shared" si="153"/>
        <v>454</v>
      </c>
      <c r="O416" s="31">
        <f t="shared" si="154"/>
        <v>0.73077535011383665</v>
      </c>
      <c r="P416" s="9">
        <v>1.2258188086573453E-2</v>
      </c>
      <c r="Q416" s="8">
        <f t="shared" si="155"/>
        <v>289</v>
      </c>
      <c r="R416" s="31">
        <f t="shared" si="156"/>
        <v>0.33845210118686464</v>
      </c>
      <c r="S416" s="10">
        <v>0.3408083975189149</v>
      </c>
      <c r="T416" s="8">
        <f t="shared" si="157"/>
        <v>539</v>
      </c>
      <c r="U416" s="31">
        <f t="shared" si="158"/>
        <v>0.95826979183951644</v>
      </c>
      <c r="V416" s="16">
        <v>1.5265621819662121E-2</v>
      </c>
      <c r="W416" s="97">
        <f t="shared" si="144"/>
        <v>478</v>
      </c>
      <c r="X416" s="31">
        <f t="shared" si="159"/>
        <v>1.0496069321055761</v>
      </c>
      <c r="Y416" s="11">
        <v>160589</v>
      </c>
      <c r="Z416" s="8">
        <f t="shared" si="160"/>
        <v>520</v>
      </c>
      <c r="AA416" s="31">
        <f t="shared" si="161"/>
        <v>0.93680353731924093</v>
      </c>
      <c r="AB416" s="9">
        <v>2.5342702453634375E-2</v>
      </c>
      <c r="AC416" s="97">
        <f t="shared" si="145"/>
        <v>402</v>
      </c>
      <c r="AD416" s="31">
        <f t="shared" si="162"/>
        <v>0.60652086766013724</v>
      </c>
      <c r="AE416" s="9">
        <v>0.96394529631164527</v>
      </c>
      <c r="AF416" s="8">
        <f t="shared" si="163"/>
        <v>308</v>
      </c>
      <c r="AG416" s="31">
        <f t="shared" si="164"/>
        <v>0.12104748369098219</v>
      </c>
      <c r="AH416" s="12">
        <v>2.3660000000000001</v>
      </c>
      <c r="AI416" s="97">
        <f t="shared" si="146"/>
        <v>454</v>
      </c>
      <c r="AJ416" s="31">
        <f t="shared" si="165"/>
        <v>-5.5807761855622452E-2</v>
      </c>
      <c r="AK416" s="11">
        <v>280501.87287846772</v>
      </c>
      <c r="AL416" s="36"/>
    </row>
    <row r="417" spans="1:38" x14ac:dyDescent="0.3">
      <c r="A417" t="s">
        <v>862</v>
      </c>
      <c r="B417" s="3" t="s">
        <v>863</v>
      </c>
      <c r="C417" s="4" t="s">
        <v>143</v>
      </c>
      <c r="D417" s="5" t="s">
        <v>44</v>
      </c>
      <c r="E417" s="34">
        <f t="shared" si="166"/>
        <v>4.1347219344797521</v>
      </c>
      <c r="F417" s="6">
        <f t="shared" si="147"/>
        <v>20.607642263283445</v>
      </c>
      <c r="G417" s="7">
        <f t="shared" si="148"/>
        <v>465</v>
      </c>
      <c r="H417" s="97">
        <f t="shared" si="149"/>
        <v>306</v>
      </c>
      <c r="I417" s="31">
        <f t="shared" si="150"/>
        <v>2.4714581698112411E-2</v>
      </c>
      <c r="J417" s="9">
        <v>2.7334057071960238E-2</v>
      </c>
      <c r="K417" s="8">
        <f t="shared" si="151"/>
        <v>510</v>
      </c>
      <c r="L417" s="31">
        <f t="shared" si="152"/>
        <v>0.94667067914628233</v>
      </c>
      <c r="M417" s="9">
        <v>1.6809421841541754E-2</v>
      </c>
      <c r="N417" s="8">
        <f t="shared" si="153"/>
        <v>401</v>
      </c>
      <c r="O417" s="31">
        <f t="shared" si="154"/>
        <v>0.61303131793394128</v>
      </c>
      <c r="P417" s="9">
        <v>1.9543618298940933E-2</v>
      </c>
      <c r="Q417" s="8">
        <f t="shared" si="155"/>
        <v>292</v>
      </c>
      <c r="R417" s="31">
        <f t="shared" si="156"/>
        <v>0.33903576658431134</v>
      </c>
      <c r="S417" s="10">
        <v>0.33966109370872172</v>
      </c>
      <c r="T417" s="8">
        <f t="shared" si="157"/>
        <v>351</v>
      </c>
      <c r="U417" s="31">
        <f t="shared" si="158"/>
        <v>0.4856473455772628</v>
      </c>
      <c r="V417" s="16">
        <v>4.3971955494589238E-2</v>
      </c>
      <c r="W417" s="97">
        <f t="shared" si="144"/>
        <v>503</v>
      </c>
      <c r="X417" s="31">
        <f t="shared" si="159"/>
        <v>1.3011298342513091</v>
      </c>
      <c r="Y417" s="11">
        <v>171577</v>
      </c>
      <c r="Z417" s="8">
        <f t="shared" si="160"/>
        <v>446</v>
      </c>
      <c r="AA417" s="31">
        <f t="shared" si="161"/>
        <v>0.67013361558883322</v>
      </c>
      <c r="AB417" s="9">
        <v>2.8522775649212431E-2</v>
      </c>
      <c r="AC417" s="97">
        <f t="shared" si="145"/>
        <v>366</v>
      </c>
      <c r="AD417" s="31">
        <f t="shared" si="162"/>
        <v>0.51162180033947946</v>
      </c>
      <c r="AE417" s="9">
        <v>0.95855304190055002</v>
      </c>
      <c r="AF417" s="8">
        <f t="shared" si="163"/>
        <v>282</v>
      </c>
      <c r="AG417" s="31">
        <f t="shared" si="164"/>
        <v>4.48624763861558E-2</v>
      </c>
      <c r="AH417" s="12">
        <v>2.4533333333333331</v>
      </c>
      <c r="AI417" s="97">
        <f t="shared" si="146"/>
        <v>351</v>
      </c>
      <c r="AJ417" s="31">
        <f t="shared" si="165"/>
        <v>-0.15975872041209074</v>
      </c>
      <c r="AK417" s="11">
        <v>187838.08042419897</v>
      </c>
      <c r="AL417" s="36"/>
    </row>
    <row r="418" spans="1:38" x14ac:dyDescent="0.3">
      <c r="A418" t="s">
        <v>864</v>
      </c>
      <c r="B418" s="3" t="s">
        <v>865</v>
      </c>
      <c r="C418" s="4" t="s">
        <v>101</v>
      </c>
      <c r="D418" s="5" t="s">
        <v>33</v>
      </c>
      <c r="E418" s="34">
        <f t="shared" si="166"/>
        <v>1.2999611898500796</v>
      </c>
      <c r="F418" s="6">
        <f t="shared" si="147"/>
        <v>27.649876900055702</v>
      </c>
      <c r="G418" s="7">
        <f t="shared" si="148"/>
        <v>299</v>
      </c>
      <c r="H418" s="97">
        <f t="shared" si="149"/>
        <v>560</v>
      </c>
      <c r="I418" s="31">
        <f t="shared" si="150"/>
        <v>3.8865850999718892</v>
      </c>
      <c r="J418" s="9">
        <v>0.32102519548218944</v>
      </c>
      <c r="K418" s="8">
        <f t="shared" si="151"/>
        <v>423</v>
      </c>
      <c r="L418" s="31">
        <f t="shared" si="152"/>
        <v>0.64584745463014781</v>
      </c>
      <c r="M418" s="9">
        <v>2.754739336492891E-2</v>
      </c>
      <c r="N418" s="8">
        <f t="shared" si="153"/>
        <v>336</v>
      </c>
      <c r="O418" s="31">
        <f t="shared" si="154"/>
        <v>0.45820958024211139</v>
      </c>
      <c r="P418" s="9">
        <v>2.9123237277743717E-2</v>
      </c>
      <c r="Q418" s="8">
        <f t="shared" si="155"/>
        <v>299</v>
      </c>
      <c r="R418" s="31">
        <f t="shared" si="156"/>
        <v>0.34454116647788768</v>
      </c>
      <c r="S418" s="10">
        <v>0.3288391976323578</v>
      </c>
      <c r="T418" s="8">
        <f t="shared" si="157"/>
        <v>308</v>
      </c>
      <c r="U418" s="31">
        <f t="shared" si="158"/>
        <v>0.33605804044559634</v>
      </c>
      <c r="V418" s="16">
        <v>5.3057771331883004E-2</v>
      </c>
      <c r="W418" s="97">
        <f t="shared" si="144"/>
        <v>244</v>
      </c>
      <c r="X418" s="31">
        <f t="shared" si="159"/>
        <v>-0.33896521633475013</v>
      </c>
      <c r="Y418" s="11">
        <v>99928</v>
      </c>
      <c r="Z418" s="8">
        <f t="shared" si="160"/>
        <v>183</v>
      </c>
      <c r="AA418" s="31">
        <f t="shared" si="161"/>
        <v>-0.12739399113733754</v>
      </c>
      <c r="AB418" s="9">
        <v>3.8033395176252316E-2</v>
      </c>
      <c r="AC418" s="97">
        <f t="shared" si="145"/>
        <v>110</v>
      </c>
      <c r="AD418" s="31">
        <f t="shared" si="162"/>
        <v>-0.54150183869297475</v>
      </c>
      <c r="AE418" s="9">
        <v>0.89871356456603158</v>
      </c>
      <c r="AF418" s="8">
        <f t="shared" si="163"/>
        <v>388</v>
      </c>
      <c r="AG418" s="31">
        <f t="shared" si="164"/>
        <v>0.31645330395374383</v>
      </c>
      <c r="AH418" s="12">
        <v>2.1419999999999999</v>
      </c>
      <c r="AI418" s="97">
        <f t="shared" si="146"/>
        <v>328</v>
      </c>
      <c r="AJ418" s="31">
        <f t="shared" si="165"/>
        <v>-0.17283206315759539</v>
      </c>
      <c r="AK418" s="11">
        <v>176184.26274251891</v>
      </c>
      <c r="AL418" s="36"/>
    </row>
    <row r="419" spans="1:38" x14ac:dyDescent="0.3">
      <c r="A419" t="s">
        <v>866</v>
      </c>
      <c r="B419" s="3" t="s">
        <v>867</v>
      </c>
      <c r="C419" s="4" t="s">
        <v>40</v>
      </c>
      <c r="D419" s="5" t="s">
        <v>33</v>
      </c>
      <c r="E419" s="34">
        <f t="shared" si="166"/>
        <v>4.2856679853306234</v>
      </c>
      <c r="F419" s="6">
        <f t="shared" si="147"/>
        <v>20.232655587741323</v>
      </c>
      <c r="G419" s="7">
        <f t="shared" si="148"/>
        <v>472</v>
      </c>
      <c r="H419" s="97">
        <f t="shared" si="149"/>
        <v>496</v>
      </c>
      <c r="I419" s="31">
        <f t="shared" si="150"/>
        <v>0.86052750146403756</v>
      </c>
      <c r="J419" s="9">
        <v>9.0896739130434723E-2</v>
      </c>
      <c r="K419" s="8">
        <f t="shared" si="151"/>
        <v>494</v>
      </c>
      <c r="L419" s="31">
        <f t="shared" si="152"/>
        <v>0.87943855259125614</v>
      </c>
      <c r="M419" s="9">
        <v>1.9209291936564662E-2</v>
      </c>
      <c r="N419" s="8">
        <f t="shared" si="153"/>
        <v>369</v>
      </c>
      <c r="O419" s="31">
        <f t="shared" si="154"/>
        <v>0.5438243622231812</v>
      </c>
      <c r="P419" s="9">
        <v>2.3825809393524851E-2</v>
      </c>
      <c r="Q419" s="8">
        <f t="shared" si="155"/>
        <v>251</v>
      </c>
      <c r="R419" s="31">
        <f t="shared" si="156"/>
        <v>0.30062650289326642</v>
      </c>
      <c r="S419" s="10">
        <v>0.41516170548428616</v>
      </c>
      <c r="T419" s="8">
        <f t="shared" si="157"/>
        <v>469</v>
      </c>
      <c r="U419" s="31">
        <f t="shared" si="158"/>
        <v>0.76261917268209078</v>
      </c>
      <c r="V419" s="16">
        <v>2.71491284149512E-2</v>
      </c>
      <c r="W419" s="97">
        <f t="shared" si="144"/>
        <v>464</v>
      </c>
      <c r="X419" s="31">
        <f t="shared" si="159"/>
        <v>0.9428447537648682</v>
      </c>
      <c r="Y419" s="11">
        <v>155925</v>
      </c>
      <c r="Z419" s="8">
        <f t="shared" si="160"/>
        <v>465</v>
      </c>
      <c r="AA419" s="31">
        <f t="shared" si="161"/>
        <v>0.73896578536754876</v>
      </c>
      <c r="AB419" s="9">
        <v>2.7701943150794925E-2</v>
      </c>
      <c r="AC419" s="97">
        <f t="shared" si="145"/>
        <v>383</v>
      </c>
      <c r="AD419" s="31">
        <f t="shared" si="162"/>
        <v>0.56102567620972432</v>
      </c>
      <c r="AE419" s="9">
        <v>0.96136021667168226</v>
      </c>
      <c r="AF419" s="8">
        <f t="shared" si="163"/>
        <v>312</v>
      </c>
      <c r="AG419" s="31">
        <f t="shared" si="164"/>
        <v>0.13355112992803406</v>
      </c>
      <c r="AH419" s="12">
        <v>2.3516666666666666</v>
      </c>
      <c r="AI419" s="97">
        <f t="shared" si="146"/>
        <v>388</v>
      </c>
      <c r="AJ419" s="31">
        <f t="shared" si="165"/>
        <v>-0.13047025522355182</v>
      </c>
      <c r="AK419" s="11">
        <v>213946.35587661393</v>
      </c>
      <c r="AL419" s="36"/>
    </row>
    <row r="420" spans="1:38" x14ac:dyDescent="0.3">
      <c r="A420" t="s">
        <v>868</v>
      </c>
      <c r="B420" s="3" t="s">
        <v>869</v>
      </c>
      <c r="C420" s="4" t="s">
        <v>40</v>
      </c>
      <c r="D420" s="5" t="s">
        <v>33</v>
      </c>
      <c r="E420" s="34">
        <f t="shared" si="166"/>
        <v>3.5922156512418866</v>
      </c>
      <c r="F420" s="6">
        <f t="shared" si="147"/>
        <v>21.955359719058844</v>
      </c>
      <c r="G420" s="7">
        <f t="shared" si="148"/>
        <v>419</v>
      </c>
      <c r="H420" s="97">
        <f t="shared" si="149"/>
        <v>271</v>
      </c>
      <c r="I420" s="31">
        <f t="shared" si="150"/>
        <v>-7.8576338394473255E-2</v>
      </c>
      <c r="J420" s="9">
        <v>1.9478892646874524E-2</v>
      </c>
      <c r="K420" s="8">
        <f t="shared" si="151"/>
        <v>466</v>
      </c>
      <c r="L420" s="31">
        <f t="shared" si="152"/>
        <v>0.8013959979770906</v>
      </c>
      <c r="M420" s="9">
        <v>2.1995043370508054E-2</v>
      </c>
      <c r="N420" s="8">
        <f t="shared" si="153"/>
        <v>304</v>
      </c>
      <c r="O420" s="31">
        <f t="shared" si="154"/>
        <v>0.35003398601280034</v>
      </c>
      <c r="P420" s="9">
        <v>3.5816618911174783E-2</v>
      </c>
      <c r="Q420" s="8">
        <f t="shared" si="155"/>
        <v>273</v>
      </c>
      <c r="R420" s="31">
        <f t="shared" si="156"/>
        <v>0.32430443152643335</v>
      </c>
      <c r="S420" s="10">
        <v>0.36861829575474592</v>
      </c>
      <c r="T420" s="8">
        <f t="shared" si="157"/>
        <v>493</v>
      </c>
      <c r="U420" s="31">
        <f t="shared" si="158"/>
        <v>0.80953132892838298</v>
      </c>
      <c r="V420" s="16">
        <v>2.4299758857354851E-2</v>
      </c>
      <c r="W420" s="97">
        <f t="shared" si="144"/>
        <v>434</v>
      </c>
      <c r="X420" s="31">
        <f t="shared" si="159"/>
        <v>0.61955953834766897</v>
      </c>
      <c r="Y420" s="11">
        <v>141802</v>
      </c>
      <c r="Z420" s="8">
        <f t="shared" si="160"/>
        <v>456</v>
      </c>
      <c r="AA420" s="31">
        <f t="shared" si="161"/>
        <v>0.69740097753002017</v>
      </c>
      <c r="AB420" s="9">
        <v>2.8197608842770134E-2</v>
      </c>
      <c r="AC420" s="97">
        <f t="shared" si="145"/>
        <v>401</v>
      </c>
      <c r="AD420" s="31">
        <f t="shared" si="162"/>
        <v>0.60468599312279481</v>
      </c>
      <c r="AE420" s="9">
        <v>0.96384103701176871</v>
      </c>
      <c r="AF420" s="8">
        <f t="shared" si="163"/>
        <v>314</v>
      </c>
      <c r="AG420" s="31">
        <f t="shared" si="164"/>
        <v>0.13558660722243759</v>
      </c>
      <c r="AH420" s="12">
        <v>2.3493333333333335</v>
      </c>
      <c r="AI420" s="97">
        <f t="shared" si="146"/>
        <v>412</v>
      </c>
      <c r="AJ420" s="31">
        <f t="shared" si="165"/>
        <v>-0.11160868370990999</v>
      </c>
      <c r="AK420" s="11">
        <v>230759.90692388033</v>
      </c>
      <c r="AL420" s="36"/>
    </row>
    <row r="421" spans="1:38" x14ac:dyDescent="0.3">
      <c r="A421" t="s">
        <v>870</v>
      </c>
      <c r="B421" s="3" t="s">
        <v>871</v>
      </c>
      <c r="C421" s="4" t="s">
        <v>32</v>
      </c>
      <c r="D421" s="5" t="s">
        <v>33</v>
      </c>
      <c r="E421" s="34">
        <f t="shared" si="166"/>
        <v>0.18740419335361028</v>
      </c>
      <c r="F421" s="6">
        <f t="shared" si="147"/>
        <v>30.413738870048618</v>
      </c>
      <c r="G421" s="7">
        <f t="shared" si="148"/>
        <v>236</v>
      </c>
      <c r="H421" s="97">
        <f t="shared" si="149"/>
        <v>398</v>
      </c>
      <c r="I421" s="31">
        <f t="shared" si="150"/>
        <v>0.32705596806851772</v>
      </c>
      <c r="J421" s="9">
        <v>5.0326797385620958E-2</v>
      </c>
      <c r="K421" s="8">
        <f t="shared" si="151"/>
        <v>257</v>
      </c>
      <c r="L421" s="31">
        <f t="shared" si="152"/>
        <v>0.13680348114985988</v>
      </c>
      <c r="M421" s="9">
        <v>4.5717864412087049E-2</v>
      </c>
      <c r="N421" s="8">
        <f t="shared" si="153"/>
        <v>274</v>
      </c>
      <c r="O421" s="31">
        <f t="shared" si="154"/>
        <v>0.27009823060588806</v>
      </c>
      <c r="P421" s="9">
        <v>4.076265614727153E-2</v>
      </c>
      <c r="Q421" s="8">
        <f t="shared" si="155"/>
        <v>365</v>
      </c>
      <c r="R421" s="31">
        <f t="shared" si="156"/>
        <v>0.43268834578009124</v>
      </c>
      <c r="S421" s="10">
        <v>0.15556938394523959</v>
      </c>
      <c r="T421" s="8">
        <f t="shared" si="157"/>
        <v>117</v>
      </c>
      <c r="U421" s="31">
        <f t="shared" si="158"/>
        <v>-0.48413761916642217</v>
      </c>
      <c r="V421" s="16">
        <v>0.10287514769594329</v>
      </c>
      <c r="W421" s="97">
        <f t="shared" si="144"/>
        <v>173</v>
      </c>
      <c r="X421" s="31">
        <f t="shared" si="159"/>
        <v>-0.57766933205878568</v>
      </c>
      <c r="Y421" s="11">
        <v>89500</v>
      </c>
      <c r="Z421" s="8">
        <f t="shared" si="160"/>
        <v>410</v>
      </c>
      <c r="AA421" s="31">
        <f t="shared" si="161"/>
        <v>0.57196185168318459</v>
      </c>
      <c r="AB421" s="9">
        <v>2.9693486590038315E-2</v>
      </c>
      <c r="AC421" s="97">
        <f t="shared" si="145"/>
        <v>159</v>
      </c>
      <c r="AD421" s="31">
        <f t="shared" si="162"/>
        <v>-0.21953195445712678</v>
      </c>
      <c r="AE421" s="9">
        <v>0.91700819672131151</v>
      </c>
      <c r="AF421" s="8">
        <f t="shared" si="163"/>
        <v>421</v>
      </c>
      <c r="AG421" s="31">
        <f t="shared" si="164"/>
        <v>0.43392942208790386</v>
      </c>
      <c r="AH421" s="12">
        <v>2.0073333333333334</v>
      </c>
      <c r="AI421" s="97">
        <f t="shared" si="146"/>
        <v>399</v>
      </c>
      <c r="AJ421" s="31">
        <f t="shared" si="165"/>
        <v>-0.12181018743915734</v>
      </c>
      <c r="AK421" s="11">
        <v>221666.09925326696</v>
      </c>
      <c r="AL421" s="36"/>
    </row>
    <row r="422" spans="1:38" x14ac:dyDescent="0.3">
      <c r="A422" t="s">
        <v>872</v>
      </c>
      <c r="B422" s="3" t="s">
        <v>873</v>
      </c>
      <c r="C422" s="4" t="s">
        <v>47</v>
      </c>
      <c r="D422" s="5" t="s">
        <v>44</v>
      </c>
      <c r="E422" s="34">
        <f t="shared" si="166"/>
        <v>1.4074498681118208</v>
      </c>
      <c r="F422" s="6">
        <f t="shared" si="147"/>
        <v>27.382848899703387</v>
      </c>
      <c r="G422" s="7">
        <f t="shared" si="148"/>
        <v>308</v>
      </c>
      <c r="H422" s="97">
        <f t="shared" si="149"/>
        <v>278</v>
      </c>
      <c r="I422" s="31">
        <f t="shared" si="150"/>
        <v>-6.8568023530922187E-2</v>
      </c>
      <c r="J422" s="9">
        <v>2.0240014329213629E-2</v>
      </c>
      <c r="K422" s="8">
        <f t="shared" si="151"/>
        <v>481</v>
      </c>
      <c r="L422" s="31">
        <f t="shared" si="152"/>
        <v>0.84640736958512031</v>
      </c>
      <c r="M422" s="9">
        <v>2.0388349514563107E-2</v>
      </c>
      <c r="N422" s="8">
        <f t="shared" si="153"/>
        <v>251</v>
      </c>
      <c r="O422" s="31">
        <f t="shared" si="154"/>
        <v>0.20667158479478831</v>
      </c>
      <c r="P422" s="9">
        <v>4.4687189672293945E-2</v>
      </c>
      <c r="Q422" s="8">
        <f t="shared" si="155"/>
        <v>392</v>
      </c>
      <c r="R422" s="31">
        <f t="shared" si="156"/>
        <v>0.4671742358542697</v>
      </c>
      <c r="S422" s="10">
        <v>8.7780898876404501E-2</v>
      </c>
      <c r="T422" s="8">
        <f t="shared" si="157"/>
        <v>333</v>
      </c>
      <c r="U422" s="31">
        <f t="shared" si="158"/>
        <v>0.4355177352681816</v>
      </c>
      <c r="V422" s="16">
        <v>4.7016748080949057E-2</v>
      </c>
      <c r="W422" s="97">
        <f t="shared" si="144"/>
        <v>278</v>
      </c>
      <c r="X422" s="31">
        <f t="shared" si="159"/>
        <v>-0.20892320622463828</v>
      </c>
      <c r="Y422" s="11">
        <v>105609</v>
      </c>
      <c r="Z422" s="8">
        <f t="shared" si="160"/>
        <v>308</v>
      </c>
      <c r="AA422" s="31">
        <f t="shared" si="161"/>
        <v>0.30442317811878217</v>
      </c>
      <c r="AB422" s="9">
        <v>3.2883919763235778E-2</v>
      </c>
      <c r="AC422" s="97">
        <f t="shared" si="145"/>
        <v>189</v>
      </c>
      <c r="AD422" s="31">
        <f t="shared" si="162"/>
        <v>-0.10118419266651432</v>
      </c>
      <c r="AE422" s="9">
        <v>0.92373282804358126</v>
      </c>
      <c r="AF422" s="8">
        <f t="shared" si="163"/>
        <v>463</v>
      </c>
      <c r="AG422" s="31">
        <f t="shared" si="164"/>
        <v>0.58106535222623323</v>
      </c>
      <c r="AH422" s="12">
        <v>1.8386666666666667</v>
      </c>
      <c r="AI422" s="97">
        <f t="shared" si="146"/>
        <v>371</v>
      </c>
      <c r="AJ422" s="31">
        <f t="shared" si="165"/>
        <v>-0.1438225664126247</v>
      </c>
      <c r="AK422" s="11">
        <v>202043.86060393258</v>
      </c>
      <c r="AL422" s="36"/>
    </row>
    <row r="423" spans="1:38" x14ac:dyDescent="0.3">
      <c r="A423" t="s">
        <v>874</v>
      </c>
      <c r="B423" s="3" t="s">
        <v>875</v>
      </c>
      <c r="C423" s="4" t="s">
        <v>47</v>
      </c>
      <c r="D423" s="5" t="s">
        <v>44</v>
      </c>
      <c r="E423" s="34">
        <f t="shared" si="166"/>
        <v>-2.1660128471764639</v>
      </c>
      <c r="F423" s="6">
        <f t="shared" si="147"/>
        <v>36.260198762294678</v>
      </c>
      <c r="G423" s="7">
        <f t="shared" si="148"/>
        <v>136</v>
      </c>
      <c r="H423" s="97">
        <f t="shared" si="149"/>
        <v>277</v>
      </c>
      <c r="I423" s="31">
        <f t="shared" si="150"/>
        <v>-6.8654169303117588E-2</v>
      </c>
      <c r="J423" s="9">
        <v>2.0233463035019383E-2</v>
      </c>
      <c r="K423" s="8">
        <f t="shared" si="151"/>
        <v>122</v>
      </c>
      <c r="L423" s="31">
        <f t="shared" si="152"/>
        <v>-0.55008558030867583</v>
      </c>
      <c r="M423" s="9">
        <v>7.0236567027324406E-2</v>
      </c>
      <c r="N423" s="8">
        <f t="shared" si="153"/>
        <v>97</v>
      </c>
      <c r="O423" s="31">
        <f t="shared" si="154"/>
        <v>-0.61714146323929742</v>
      </c>
      <c r="P423" s="9">
        <v>9.5660749506903356E-2</v>
      </c>
      <c r="Q423" s="8">
        <f t="shared" si="155"/>
        <v>239</v>
      </c>
      <c r="R423" s="31">
        <f t="shared" si="156"/>
        <v>0.27900343354118368</v>
      </c>
      <c r="S423" s="10">
        <v>0.45766590389016021</v>
      </c>
      <c r="T423" s="8">
        <f t="shared" si="157"/>
        <v>85</v>
      </c>
      <c r="U423" s="31">
        <f t="shared" si="158"/>
        <v>-0.72270062582758288</v>
      </c>
      <c r="V423" s="16">
        <v>0.11736508427400649</v>
      </c>
      <c r="W423" s="97">
        <f t="shared" si="144"/>
        <v>212</v>
      </c>
      <c r="X423" s="31">
        <f t="shared" si="159"/>
        <v>-0.47358536445261096</v>
      </c>
      <c r="Y423" s="11">
        <v>94047</v>
      </c>
      <c r="Z423" s="8">
        <f t="shared" si="160"/>
        <v>193</v>
      </c>
      <c r="AA423" s="31">
        <f t="shared" si="161"/>
        <v>-7.7122339420844843E-2</v>
      </c>
      <c r="AB423" s="9">
        <v>3.7433899248538828E-2</v>
      </c>
      <c r="AC423" s="97">
        <f t="shared" si="145"/>
        <v>144</v>
      </c>
      <c r="AD423" s="31">
        <f t="shared" si="162"/>
        <v>-0.28173156781150088</v>
      </c>
      <c r="AE423" s="9">
        <v>0.91347395609126125</v>
      </c>
      <c r="AF423" s="8">
        <f t="shared" si="163"/>
        <v>164</v>
      </c>
      <c r="AG423" s="31">
        <f t="shared" si="164"/>
        <v>-0.2624945950688134</v>
      </c>
      <c r="AH423" s="12">
        <v>2.8056666666666672</v>
      </c>
      <c r="AI423" s="97">
        <f t="shared" si="146"/>
        <v>245</v>
      </c>
      <c r="AJ423" s="31">
        <f t="shared" si="165"/>
        <v>-0.20970533518263607</v>
      </c>
      <c r="AK423" s="11">
        <v>143314.75125858124</v>
      </c>
      <c r="AL423" s="36"/>
    </row>
    <row r="424" spans="1:38" x14ac:dyDescent="0.3">
      <c r="A424" t="s">
        <v>876</v>
      </c>
      <c r="B424" s="3" t="s">
        <v>877</v>
      </c>
      <c r="C424" s="4" t="s">
        <v>47</v>
      </c>
      <c r="D424" s="5" t="s">
        <v>44</v>
      </c>
      <c r="E424" s="34">
        <f t="shared" si="166"/>
        <v>6.0727066512014218</v>
      </c>
      <c r="F424" s="6">
        <f t="shared" si="147"/>
        <v>15.7932172281239</v>
      </c>
      <c r="G424" s="7">
        <f t="shared" si="148"/>
        <v>540</v>
      </c>
      <c r="H424" s="97">
        <f t="shared" si="149"/>
        <v>359</v>
      </c>
      <c r="I424" s="31">
        <f t="shared" si="150"/>
        <v>0.19917077316535003</v>
      </c>
      <c r="J424" s="9">
        <v>4.0601264564361639E-2</v>
      </c>
      <c r="K424" s="8">
        <f t="shared" si="151"/>
        <v>272</v>
      </c>
      <c r="L424" s="31">
        <f t="shared" si="152"/>
        <v>0.19646989921718391</v>
      </c>
      <c r="M424" s="9">
        <v>4.3588054457619672E-2</v>
      </c>
      <c r="N424" s="8">
        <f t="shared" si="153"/>
        <v>466</v>
      </c>
      <c r="O424" s="31">
        <f t="shared" si="154"/>
        <v>0.7522475818019575</v>
      </c>
      <c r="P424" s="9">
        <v>1.0929590427979752E-2</v>
      </c>
      <c r="Q424" s="8">
        <f t="shared" si="155"/>
        <v>224</v>
      </c>
      <c r="R424" s="31">
        <f t="shared" si="156"/>
        <v>0.2396590924113309</v>
      </c>
      <c r="S424" s="10">
        <v>0.53500458575359222</v>
      </c>
      <c r="T424" s="8">
        <f t="shared" si="157"/>
        <v>497</v>
      </c>
      <c r="U424" s="31">
        <f t="shared" si="158"/>
        <v>0.81657291289252754</v>
      </c>
      <c r="V424" s="16">
        <v>2.3872064276885045E-2</v>
      </c>
      <c r="W424" s="97">
        <f t="shared" si="144"/>
        <v>540</v>
      </c>
      <c r="X424" s="31">
        <f t="shared" si="159"/>
        <v>2.2086770222174423</v>
      </c>
      <c r="Y424" s="11">
        <v>211224</v>
      </c>
      <c r="Z424" s="8">
        <f t="shared" si="160"/>
        <v>536</v>
      </c>
      <c r="AA424" s="31">
        <f t="shared" si="161"/>
        <v>1.0267017588542444</v>
      </c>
      <c r="AB424" s="9">
        <v>2.4270654572199069E-2</v>
      </c>
      <c r="AC424" s="97">
        <f t="shared" si="145"/>
        <v>501</v>
      </c>
      <c r="AD424" s="31">
        <f t="shared" si="162"/>
        <v>0.8747110111709091</v>
      </c>
      <c r="AE424" s="9">
        <v>0.97918411293216889</v>
      </c>
      <c r="AF424" s="8">
        <f t="shared" si="163"/>
        <v>366</v>
      </c>
      <c r="AG424" s="31">
        <f t="shared" si="164"/>
        <v>0.25916915723980904</v>
      </c>
      <c r="AH424" s="12">
        <v>2.2076666666666669</v>
      </c>
      <c r="AI424" s="97">
        <f t="shared" si="146"/>
        <v>464</v>
      </c>
      <c r="AJ424" s="31">
        <f t="shared" si="165"/>
        <v>-3.826074221030424E-2</v>
      </c>
      <c r="AK424" s="11">
        <v>296143.60826199938</v>
      </c>
      <c r="AL424" s="36"/>
    </row>
    <row r="425" spans="1:38" x14ac:dyDescent="0.3">
      <c r="A425" t="s">
        <v>878</v>
      </c>
      <c r="B425" s="3" t="s">
        <v>879</v>
      </c>
      <c r="C425" s="4" t="s">
        <v>136</v>
      </c>
      <c r="D425" s="5" t="s">
        <v>44</v>
      </c>
      <c r="E425" s="34">
        <f t="shared" si="166"/>
        <v>3.176617446298545</v>
      </c>
      <c r="F425" s="6">
        <f t="shared" si="147"/>
        <v>22.987806665199521</v>
      </c>
      <c r="G425" s="7">
        <f t="shared" si="148"/>
        <v>402</v>
      </c>
      <c r="H425" s="97">
        <f t="shared" si="149"/>
        <v>32</v>
      </c>
      <c r="I425" s="31">
        <f t="shared" si="150"/>
        <v>-1.2286220051839156</v>
      </c>
      <c r="J425" s="9">
        <v>-6.798085503366591E-2</v>
      </c>
      <c r="K425" s="8">
        <f t="shared" si="151"/>
        <v>434</v>
      </c>
      <c r="L425" s="31">
        <f t="shared" si="152"/>
        <v>0.70040348974006861</v>
      </c>
      <c r="M425" s="9">
        <v>2.5600000000000001E-2</v>
      </c>
      <c r="N425" s="8">
        <f t="shared" si="153"/>
        <v>467</v>
      </c>
      <c r="O425" s="31">
        <f t="shared" si="154"/>
        <v>0.75420830015122731</v>
      </c>
      <c r="P425" s="9">
        <v>1.0808270676691729E-2</v>
      </c>
      <c r="Q425" s="8">
        <f t="shared" si="155"/>
        <v>203</v>
      </c>
      <c r="R425" s="31">
        <f t="shared" si="156"/>
        <v>0.2018739143113793</v>
      </c>
      <c r="S425" s="10">
        <v>0.60927844024719291</v>
      </c>
      <c r="T425" s="8">
        <f t="shared" si="157"/>
        <v>508</v>
      </c>
      <c r="U425" s="31">
        <f t="shared" si="158"/>
        <v>0.83921212435632708</v>
      </c>
      <c r="V425" s="16">
        <v>2.2496994676283702E-2</v>
      </c>
      <c r="W425" s="97">
        <f t="shared" si="144"/>
        <v>433</v>
      </c>
      <c r="X425" s="31">
        <f t="shared" si="159"/>
        <v>0.61951375696759148</v>
      </c>
      <c r="Y425" s="11">
        <v>141800</v>
      </c>
      <c r="Z425" s="8">
        <f t="shared" si="160"/>
        <v>305</v>
      </c>
      <c r="AA425" s="31">
        <f t="shared" si="161"/>
        <v>0.29813457148232447</v>
      </c>
      <c r="AB425" s="9">
        <v>3.2958912208099322E-2</v>
      </c>
      <c r="AC425" s="97">
        <f t="shared" si="145"/>
        <v>452</v>
      </c>
      <c r="AD425" s="31">
        <f t="shared" si="162"/>
        <v>0.76148956069600493</v>
      </c>
      <c r="AE425" s="9">
        <v>0.97275076344843792</v>
      </c>
      <c r="AF425" s="8">
        <f t="shared" si="163"/>
        <v>108</v>
      </c>
      <c r="AG425" s="31">
        <f t="shared" si="164"/>
        <v>-0.48930492215951815</v>
      </c>
      <c r="AH425" s="12">
        <v>3.0656666666666665</v>
      </c>
      <c r="AI425" s="97">
        <f t="shared" si="146"/>
        <v>325</v>
      </c>
      <c r="AJ425" s="31">
        <f t="shared" si="165"/>
        <v>-0.17373568906187409</v>
      </c>
      <c r="AK425" s="11">
        <v>175378.7540255897</v>
      </c>
      <c r="AL425" s="36"/>
    </row>
    <row r="426" spans="1:38" x14ac:dyDescent="0.3">
      <c r="A426" t="s">
        <v>880</v>
      </c>
      <c r="B426" s="3" t="s">
        <v>881</v>
      </c>
      <c r="C426" s="4" t="s">
        <v>47</v>
      </c>
      <c r="D426" s="5" t="s">
        <v>44</v>
      </c>
      <c r="E426" s="34">
        <f t="shared" si="166"/>
        <v>3.9961624611803388</v>
      </c>
      <c r="F426" s="6">
        <f t="shared" si="147"/>
        <v>20.951857669811353</v>
      </c>
      <c r="G426" s="7">
        <f t="shared" si="148"/>
        <v>453</v>
      </c>
      <c r="H426" s="97">
        <f t="shared" si="149"/>
        <v>388</v>
      </c>
      <c r="I426" s="31">
        <f t="shared" si="150"/>
        <v>0.28204366518560692</v>
      </c>
      <c r="J426" s="9">
        <v>4.6903659708271483E-2</v>
      </c>
      <c r="K426" s="8">
        <f t="shared" si="151"/>
        <v>506</v>
      </c>
      <c r="L426" s="31">
        <f t="shared" si="152"/>
        <v>0.93478564388703067</v>
      </c>
      <c r="M426" s="9">
        <v>1.7233661593554161E-2</v>
      </c>
      <c r="N426" s="8">
        <f t="shared" si="153"/>
        <v>255</v>
      </c>
      <c r="O426" s="31">
        <f t="shared" si="154"/>
        <v>0.22234979913028347</v>
      </c>
      <c r="P426" s="9">
        <v>4.3717097734035246E-2</v>
      </c>
      <c r="Q426" s="8">
        <f t="shared" si="155"/>
        <v>295</v>
      </c>
      <c r="R426" s="31">
        <f t="shared" si="156"/>
        <v>0.34205680480914641</v>
      </c>
      <c r="S426" s="10">
        <v>0.33372267645586517</v>
      </c>
      <c r="T426" s="8">
        <f t="shared" si="157"/>
        <v>464</v>
      </c>
      <c r="U426" s="31">
        <f t="shared" si="158"/>
        <v>0.75082348340722715</v>
      </c>
      <c r="V426" s="16">
        <v>2.7865579770420895E-2</v>
      </c>
      <c r="W426" s="97">
        <f t="shared" si="144"/>
        <v>452</v>
      </c>
      <c r="X426" s="31">
        <f t="shared" si="159"/>
        <v>0.80888843565813096</v>
      </c>
      <c r="Y426" s="11">
        <v>150073</v>
      </c>
      <c r="Z426" s="8">
        <f t="shared" si="160"/>
        <v>476</v>
      </c>
      <c r="AA426" s="31">
        <f t="shared" si="161"/>
        <v>0.77323472281955385</v>
      </c>
      <c r="AB426" s="9">
        <v>2.7293281653746771E-2</v>
      </c>
      <c r="AC426" s="97">
        <f t="shared" si="145"/>
        <v>498</v>
      </c>
      <c r="AD426" s="31">
        <f t="shared" si="162"/>
        <v>0.87392044017570969</v>
      </c>
      <c r="AE426" s="9">
        <v>0.97913919194341204</v>
      </c>
      <c r="AF426" s="8">
        <f t="shared" si="163"/>
        <v>199</v>
      </c>
      <c r="AG426" s="31">
        <f t="shared" si="164"/>
        <v>-0.14501847693465222</v>
      </c>
      <c r="AH426" s="12">
        <v>2.6709999999999994</v>
      </c>
      <c r="AI426" s="97">
        <f t="shared" si="146"/>
        <v>331</v>
      </c>
      <c r="AJ426" s="31">
        <f t="shared" si="165"/>
        <v>-0.17225573141683675</v>
      </c>
      <c r="AK426" s="11">
        <v>176698.01543467378</v>
      </c>
      <c r="AL426" s="36"/>
    </row>
    <row r="427" spans="1:38" x14ac:dyDescent="0.3">
      <c r="A427" t="s">
        <v>882</v>
      </c>
      <c r="B427" s="3" t="s">
        <v>883</v>
      </c>
      <c r="C427" s="4" t="s">
        <v>47</v>
      </c>
      <c r="D427" s="5" t="s">
        <v>44</v>
      </c>
      <c r="E427" s="34">
        <f t="shared" si="166"/>
        <v>3.661880967140239</v>
      </c>
      <c r="F427" s="6">
        <f t="shared" si="147"/>
        <v>21.782294143231862</v>
      </c>
      <c r="G427" s="7">
        <f t="shared" si="148"/>
        <v>421</v>
      </c>
      <c r="H427" s="97">
        <f t="shared" si="149"/>
        <v>234</v>
      </c>
      <c r="I427" s="31">
        <f t="shared" si="150"/>
        <v>-0.1949394846974056</v>
      </c>
      <c r="J427" s="9">
        <v>1.0629599345870711E-2</v>
      </c>
      <c r="K427" s="8">
        <f t="shared" si="151"/>
        <v>469</v>
      </c>
      <c r="L427" s="31">
        <f t="shared" si="152"/>
        <v>0.81202964931723431</v>
      </c>
      <c r="M427" s="9">
        <v>2.1615472127417521E-2</v>
      </c>
      <c r="N427" s="8">
        <f t="shared" si="153"/>
        <v>197</v>
      </c>
      <c r="O427" s="31">
        <f t="shared" si="154"/>
        <v>-1.5437643710860271E-2</v>
      </c>
      <c r="P427" s="9">
        <v>5.8430232558139533E-2</v>
      </c>
      <c r="Q427" s="8">
        <f t="shared" si="155"/>
        <v>347</v>
      </c>
      <c r="R427" s="31">
        <f t="shared" si="156"/>
        <v>0.40893279621839418</v>
      </c>
      <c r="S427" s="10">
        <v>0.2022653721682848</v>
      </c>
      <c r="T427" s="8">
        <f t="shared" si="157"/>
        <v>364</v>
      </c>
      <c r="U427" s="31">
        <f t="shared" si="158"/>
        <v>0.5183968598352976</v>
      </c>
      <c r="V427" s="16">
        <v>4.1982802225594334E-2</v>
      </c>
      <c r="W427" s="97">
        <f t="shared" si="144"/>
        <v>518</v>
      </c>
      <c r="X427" s="31">
        <f t="shared" si="159"/>
        <v>1.5559261050725826</v>
      </c>
      <c r="Y427" s="11">
        <v>182708</v>
      </c>
      <c r="Z427" s="8">
        <f t="shared" si="160"/>
        <v>371</v>
      </c>
      <c r="AA427" s="31">
        <f t="shared" si="161"/>
        <v>0.45927895218002157</v>
      </c>
      <c r="AB427" s="9">
        <v>3.1037244693632358E-2</v>
      </c>
      <c r="AC427" s="97">
        <f t="shared" si="145"/>
        <v>403</v>
      </c>
      <c r="AD427" s="31">
        <f t="shared" si="162"/>
        <v>0.60749420929566167</v>
      </c>
      <c r="AE427" s="9">
        <v>0.96400060250037656</v>
      </c>
      <c r="AF427" s="8">
        <f t="shared" si="163"/>
        <v>265</v>
      </c>
      <c r="AG427" s="31">
        <f t="shared" si="164"/>
        <v>-1.66271891450161E-3</v>
      </c>
      <c r="AH427" s="12">
        <v>2.5066666666666664</v>
      </c>
      <c r="AI427" s="97">
        <f t="shared" si="146"/>
        <v>416</v>
      </c>
      <c r="AJ427" s="31">
        <f t="shared" si="165"/>
        <v>-0.10626869270876201</v>
      </c>
      <c r="AK427" s="11">
        <v>235520.07291666666</v>
      </c>
      <c r="AL427" s="36"/>
    </row>
    <row r="428" spans="1:38" x14ac:dyDescent="0.3">
      <c r="A428" t="s">
        <v>884</v>
      </c>
      <c r="B428" s="3" t="s">
        <v>885</v>
      </c>
      <c r="C428" s="4" t="s">
        <v>143</v>
      </c>
      <c r="D428" s="5" t="s">
        <v>44</v>
      </c>
      <c r="E428" s="34">
        <f t="shared" si="166"/>
        <v>2.28916186251654</v>
      </c>
      <c r="F428" s="6">
        <f t="shared" si="147"/>
        <v>25.192462018405713</v>
      </c>
      <c r="G428" s="7">
        <f t="shared" si="148"/>
        <v>357</v>
      </c>
      <c r="H428" s="97">
        <f t="shared" si="149"/>
        <v>207</v>
      </c>
      <c r="I428" s="31">
        <f t="shared" si="150"/>
        <v>-0.28648735083782767</v>
      </c>
      <c r="J428" s="9">
        <v>3.6674816625916762E-3</v>
      </c>
      <c r="K428" s="8">
        <f t="shared" si="151"/>
        <v>517</v>
      </c>
      <c r="L428" s="31">
        <f t="shared" si="152"/>
        <v>1.0018059896527638</v>
      </c>
      <c r="M428" s="9">
        <v>1.4841351074718526E-2</v>
      </c>
      <c r="N428" s="8">
        <f t="shared" si="153"/>
        <v>335</v>
      </c>
      <c r="O428" s="31">
        <f t="shared" si="154"/>
        <v>0.45354652235901372</v>
      </c>
      <c r="P428" s="9">
        <v>2.9411764705882353E-2</v>
      </c>
      <c r="Q428" s="8">
        <f t="shared" si="155"/>
        <v>326</v>
      </c>
      <c r="R428" s="31">
        <f t="shared" si="156"/>
        <v>0.38790199355239424</v>
      </c>
      <c r="S428" s="10">
        <v>0.24360535931790497</v>
      </c>
      <c r="T428" s="8">
        <f t="shared" si="157"/>
        <v>193</v>
      </c>
      <c r="U428" s="31">
        <f t="shared" si="158"/>
        <v>-3.7000235715956432E-2</v>
      </c>
      <c r="V428" s="16">
        <v>7.5716736094094586E-2</v>
      </c>
      <c r="W428" s="97">
        <f t="shared" si="144"/>
        <v>266</v>
      </c>
      <c r="X428" s="31">
        <f t="shared" si="159"/>
        <v>-0.26374640886743317</v>
      </c>
      <c r="Y428" s="11">
        <v>103214</v>
      </c>
      <c r="Z428" s="8">
        <f t="shared" si="160"/>
        <v>450</v>
      </c>
      <c r="AA428" s="31">
        <f t="shared" si="161"/>
        <v>0.68520702859865945</v>
      </c>
      <c r="AB428" s="9">
        <v>2.8343023255813952E-2</v>
      </c>
      <c r="AC428" s="97">
        <f t="shared" si="145"/>
        <v>445</v>
      </c>
      <c r="AD428" s="31">
        <f t="shared" si="162"/>
        <v>0.73084959950157202</v>
      </c>
      <c r="AE428" s="9">
        <v>0.97100977198697069</v>
      </c>
      <c r="AF428" s="8">
        <f t="shared" si="163"/>
        <v>488</v>
      </c>
      <c r="AG428" s="31">
        <f t="shared" si="164"/>
        <v>0.69883225283102257</v>
      </c>
      <c r="AH428" s="12">
        <v>1.7036666666666667</v>
      </c>
      <c r="AI428" s="97">
        <f t="shared" si="146"/>
        <v>438</v>
      </c>
      <c r="AJ428" s="31">
        <f t="shared" si="165"/>
        <v>-8.4537439292798888E-2</v>
      </c>
      <c r="AK428" s="11">
        <v>254891.71108404384</v>
      </c>
      <c r="AL428" s="36"/>
    </row>
    <row r="429" spans="1:38" x14ac:dyDescent="0.3">
      <c r="A429" t="s">
        <v>886</v>
      </c>
      <c r="B429" s="3" t="s">
        <v>887</v>
      </c>
      <c r="C429" s="4" t="s">
        <v>89</v>
      </c>
      <c r="D429" s="5" t="s">
        <v>37</v>
      </c>
      <c r="E429" s="34">
        <f t="shared" si="166"/>
        <v>-6.341075833731125</v>
      </c>
      <c r="F429" s="6">
        <f t="shared" si="147"/>
        <v>46.632069908853126</v>
      </c>
      <c r="G429" s="7">
        <f t="shared" si="148"/>
        <v>52</v>
      </c>
      <c r="H429" s="97">
        <f t="shared" si="149"/>
        <v>184</v>
      </c>
      <c r="I429" s="31">
        <f t="shared" si="150"/>
        <v>-0.36084814673049842</v>
      </c>
      <c r="J429" s="9">
        <v>-1.9875776397515477E-3</v>
      </c>
      <c r="K429" s="8">
        <f t="shared" si="151"/>
        <v>47</v>
      </c>
      <c r="L429" s="31">
        <f t="shared" si="152"/>
        <v>-1.5145010367593319</v>
      </c>
      <c r="M429" s="9">
        <v>0.10466165413533834</v>
      </c>
      <c r="N429" s="8">
        <f t="shared" si="153"/>
        <v>84</v>
      </c>
      <c r="O429" s="31">
        <f t="shared" si="154"/>
        <v>-0.79747548881936781</v>
      </c>
      <c r="P429" s="9">
        <v>0.10681894524689285</v>
      </c>
      <c r="Q429" s="8">
        <f t="shared" si="155"/>
        <v>71</v>
      </c>
      <c r="R429" s="31">
        <f t="shared" si="156"/>
        <v>-0.62796271012201144</v>
      </c>
      <c r="S429" s="10">
        <v>2.2404779686333081</v>
      </c>
      <c r="T429" s="8">
        <f t="shared" si="157"/>
        <v>31</v>
      </c>
      <c r="U429" s="31">
        <f t="shared" si="158"/>
        <v>-1.8870629901030995</v>
      </c>
      <c r="V429" s="16">
        <v>0.18808659742209985</v>
      </c>
      <c r="W429" s="97">
        <f t="shared" si="144"/>
        <v>59</v>
      </c>
      <c r="X429" s="31">
        <f t="shared" si="159"/>
        <v>-1.0356204769739235</v>
      </c>
      <c r="Y429" s="11">
        <v>69494</v>
      </c>
      <c r="Z429" s="8">
        <f t="shared" si="160"/>
        <v>306</v>
      </c>
      <c r="AA429" s="31">
        <f t="shared" si="161"/>
        <v>0.29842074263717333</v>
      </c>
      <c r="AB429" s="9">
        <v>3.2955499580184719E-2</v>
      </c>
      <c r="AC429" s="97">
        <f t="shared" si="145"/>
        <v>43</v>
      </c>
      <c r="AD429" s="31">
        <f t="shared" si="162"/>
        <v>-1.5444923864163598</v>
      </c>
      <c r="AE429" s="9">
        <v>0.84172269671088495</v>
      </c>
      <c r="AF429" s="8">
        <f t="shared" si="163"/>
        <v>57</v>
      </c>
      <c r="AG429" s="31">
        <f t="shared" si="164"/>
        <v>-0.81672598408789565</v>
      </c>
      <c r="AH429" s="12">
        <v>3.4410000000000003</v>
      </c>
      <c r="AI429" s="97">
        <f t="shared" si="146"/>
        <v>31</v>
      </c>
      <c r="AJ429" s="31">
        <f t="shared" si="165"/>
        <v>-0.29545492815641694</v>
      </c>
      <c r="AK429" s="11">
        <v>66875.990166791133</v>
      </c>
      <c r="AL429" s="36"/>
    </row>
    <row r="430" spans="1:38" x14ac:dyDescent="0.3">
      <c r="A430" t="s">
        <v>888</v>
      </c>
      <c r="B430" s="3" t="s">
        <v>889</v>
      </c>
      <c r="C430" s="4" t="s">
        <v>89</v>
      </c>
      <c r="D430" s="5" t="s">
        <v>37</v>
      </c>
      <c r="E430" s="34">
        <f t="shared" si="166"/>
        <v>3.7995175474048084</v>
      </c>
      <c r="F430" s="6">
        <f t="shared" si="147"/>
        <v>21.440371427298157</v>
      </c>
      <c r="G430" s="7">
        <f t="shared" si="148"/>
        <v>434</v>
      </c>
      <c r="H430" s="97">
        <f t="shared" si="149"/>
        <v>203</v>
      </c>
      <c r="I430" s="31">
        <f t="shared" si="150"/>
        <v>-0.29666727570355644</v>
      </c>
      <c r="J430" s="9">
        <v>2.8933092224232571E-3</v>
      </c>
      <c r="K430" s="8">
        <f t="shared" si="151"/>
        <v>375</v>
      </c>
      <c r="L430" s="31">
        <f t="shared" si="152"/>
        <v>0.54131389478561409</v>
      </c>
      <c r="M430" s="9">
        <v>3.1278748850046001E-2</v>
      </c>
      <c r="N430" s="8">
        <f t="shared" si="153"/>
        <v>497</v>
      </c>
      <c r="O430" s="31">
        <f t="shared" si="154"/>
        <v>0.81883734506040762</v>
      </c>
      <c r="P430" s="9">
        <v>6.8093385214007783E-3</v>
      </c>
      <c r="Q430" s="8">
        <f t="shared" si="155"/>
        <v>409</v>
      </c>
      <c r="R430" s="31">
        <f t="shared" si="156"/>
        <v>0.51183082356515197</v>
      </c>
      <c r="S430" s="10">
        <v>0</v>
      </c>
      <c r="T430" s="8">
        <f t="shared" si="157"/>
        <v>453</v>
      </c>
      <c r="U430" s="31">
        <f t="shared" si="158"/>
        <v>0.73283362661034868</v>
      </c>
      <c r="V430" s="16">
        <v>2.8958254983076345E-2</v>
      </c>
      <c r="W430" s="97">
        <f t="shared" si="144"/>
        <v>377</v>
      </c>
      <c r="X430" s="31">
        <f t="shared" si="159"/>
        <v>0.16785755181310871</v>
      </c>
      <c r="Y430" s="11">
        <v>122069</v>
      </c>
      <c r="Z430" s="8">
        <f t="shared" si="160"/>
        <v>497</v>
      </c>
      <c r="AA430" s="31">
        <f t="shared" si="161"/>
        <v>0.83807510421303222</v>
      </c>
      <c r="AB430" s="9">
        <v>2.6520051746442432E-2</v>
      </c>
      <c r="AC430" s="97">
        <f t="shared" si="145"/>
        <v>478</v>
      </c>
      <c r="AD430" s="31">
        <f t="shared" si="162"/>
        <v>0.81224117111755101</v>
      </c>
      <c r="AE430" s="9">
        <v>0.97563451776649746</v>
      </c>
      <c r="AF430" s="8">
        <f t="shared" si="163"/>
        <v>145</v>
      </c>
      <c r="AG430" s="31">
        <f t="shared" si="164"/>
        <v>-0.3340270828435738</v>
      </c>
      <c r="AH430" s="12">
        <v>2.8876666666666666</v>
      </c>
      <c r="AI430" s="97">
        <f t="shared" si="146"/>
        <v>174</v>
      </c>
      <c r="AJ430" s="31">
        <f t="shared" si="165"/>
        <v>-0.23925183613765191</v>
      </c>
      <c r="AK430" s="11">
        <v>116976.4579877389</v>
      </c>
      <c r="AL430" s="36"/>
    </row>
    <row r="431" spans="1:38" x14ac:dyDescent="0.3">
      <c r="A431" t="s">
        <v>890</v>
      </c>
      <c r="B431" s="3" t="s">
        <v>891</v>
      </c>
      <c r="C431" s="4" t="s">
        <v>295</v>
      </c>
      <c r="D431" s="5" t="s">
        <v>33</v>
      </c>
      <c r="E431" s="34">
        <f t="shared" si="166"/>
        <v>5.2401026008316665</v>
      </c>
      <c r="F431" s="6">
        <f t="shared" si="147"/>
        <v>17.861608041471623</v>
      </c>
      <c r="G431" s="7">
        <f t="shared" si="148"/>
        <v>520</v>
      </c>
      <c r="H431" s="97">
        <f t="shared" si="149"/>
        <v>515</v>
      </c>
      <c r="I431" s="31">
        <f t="shared" si="150"/>
        <v>1.0452007011251683</v>
      </c>
      <c r="J431" s="9">
        <v>0.10494093921060221</v>
      </c>
      <c r="K431" s="8">
        <f t="shared" si="151"/>
        <v>477</v>
      </c>
      <c r="L431" s="31">
        <f t="shared" si="152"/>
        <v>0.83747842647487447</v>
      </c>
      <c r="M431" s="9">
        <v>2.0707070707070709E-2</v>
      </c>
      <c r="N431" s="8">
        <f t="shared" si="153"/>
        <v>320</v>
      </c>
      <c r="O431" s="31">
        <f t="shared" si="154"/>
        <v>0.4149343520184699</v>
      </c>
      <c r="P431" s="9">
        <v>3.180089872105081E-2</v>
      </c>
      <c r="Q431" s="8">
        <f t="shared" si="155"/>
        <v>379</v>
      </c>
      <c r="R431" s="31">
        <f t="shared" si="156"/>
        <v>0.44550817873073822</v>
      </c>
      <c r="S431" s="10">
        <v>0.13036959780979077</v>
      </c>
      <c r="T431" s="8">
        <f t="shared" si="157"/>
        <v>506</v>
      </c>
      <c r="U431" s="31">
        <f t="shared" si="158"/>
        <v>0.8336000332431186</v>
      </c>
      <c r="V431" s="16">
        <v>2.2837864140660483E-2</v>
      </c>
      <c r="W431" s="97">
        <f t="shared" si="144"/>
        <v>481</v>
      </c>
      <c r="X431" s="31">
        <f t="shared" si="159"/>
        <v>1.0710555086718805</v>
      </c>
      <c r="Y431" s="11">
        <v>161526</v>
      </c>
      <c r="Z431" s="8">
        <f t="shared" si="160"/>
        <v>552</v>
      </c>
      <c r="AA431" s="31">
        <f t="shared" si="161"/>
        <v>1.2073371503789596</v>
      </c>
      <c r="AB431" s="9">
        <v>2.2116554240849275E-2</v>
      </c>
      <c r="AC431" s="97">
        <f t="shared" si="145"/>
        <v>492</v>
      </c>
      <c r="AD431" s="31">
        <f t="shared" si="162"/>
        <v>0.85212144475084972</v>
      </c>
      <c r="AE431" s="9">
        <v>0.97790055248618779</v>
      </c>
      <c r="AF431" s="8">
        <f t="shared" si="163"/>
        <v>229</v>
      </c>
      <c r="AG431" s="31">
        <f t="shared" si="164"/>
        <v>-8.802511269134726E-2</v>
      </c>
      <c r="AH431" s="12">
        <v>2.6056666666666666</v>
      </c>
      <c r="AI431" s="97">
        <f t="shared" si="146"/>
        <v>385</v>
      </c>
      <c r="AJ431" s="31">
        <f t="shared" si="165"/>
        <v>-0.13247028275809672</v>
      </c>
      <c r="AK431" s="11">
        <v>212163.4946222541</v>
      </c>
      <c r="AL431" s="36"/>
    </row>
    <row r="432" spans="1:38" x14ac:dyDescent="0.3">
      <c r="A432" t="s">
        <v>892</v>
      </c>
      <c r="B432" s="3" t="s">
        <v>893</v>
      </c>
      <c r="C432" s="4" t="s">
        <v>47</v>
      </c>
      <c r="D432" s="5" t="s">
        <v>44</v>
      </c>
      <c r="E432" s="34">
        <f t="shared" si="166"/>
        <v>6.264773638748225E-2</v>
      </c>
      <c r="F432" s="6">
        <f t="shared" si="147"/>
        <v>30.72366422938353</v>
      </c>
      <c r="G432" s="7">
        <f t="shared" si="148"/>
        <v>225</v>
      </c>
      <c r="H432" s="97">
        <f t="shared" si="149"/>
        <v>372</v>
      </c>
      <c r="I432" s="31">
        <f t="shared" si="150"/>
        <v>0.22910389008149856</v>
      </c>
      <c r="J432" s="9">
        <v>4.2877646214567688E-2</v>
      </c>
      <c r="K432" s="8">
        <f t="shared" si="151"/>
        <v>407</v>
      </c>
      <c r="L432" s="31">
        <f t="shared" si="152"/>
        <v>0.61585025356101908</v>
      </c>
      <c r="M432" s="9">
        <v>2.8618152085036794E-2</v>
      </c>
      <c r="N432" s="8">
        <f t="shared" si="153"/>
        <v>174</v>
      </c>
      <c r="O432" s="31">
        <f t="shared" si="154"/>
        <v>-0.14583059339139684</v>
      </c>
      <c r="P432" s="9">
        <v>6.6498316498316501E-2</v>
      </c>
      <c r="Q432" s="8">
        <f t="shared" si="155"/>
        <v>286</v>
      </c>
      <c r="R432" s="31">
        <f t="shared" si="156"/>
        <v>0.33679973902967264</v>
      </c>
      <c r="S432" s="10">
        <v>0.34405642525374164</v>
      </c>
      <c r="T432" s="8">
        <f t="shared" si="157"/>
        <v>292</v>
      </c>
      <c r="U432" s="31">
        <f t="shared" si="158"/>
        <v>0.29836379943997438</v>
      </c>
      <c r="V432" s="16">
        <v>5.5347259417961078E-2</v>
      </c>
      <c r="W432" s="97">
        <f t="shared" si="144"/>
        <v>316</v>
      </c>
      <c r="X432" s="31">
        <f t="shared" si="159"/>
        <v>-8.6801374867932324E-2</v>
      </c>
      <c r="Y432" s="11">
        <v>110944</v>
      </c>
      <c r="Z432" s="8">
        <f t="shared" si="160"/>
        <v>166</v>
      </c>
      <c r="AA432" s="31">
        <f t="shared" si="161"/>
        <v>-0.18639410720870891</v>
      </c>
      <c r="AB432" s="9">
        <v>3.8736979166666664E-2</v>
      </c>
      <c r="AC432" s="97">
        <f t="shared" si="145"/>
        <v>133</v>
      </c>
      <c r="AD432" s="31">
        <f t="shared" si="162"/>
        <v>-0.36725554881640449</v>
      </c>
      <c r="AE432" s="9">
        <v>0.90861440291704654</v>
      </c>
      <c r="AF432" s="8">
        <f t="shared" si="163"/>
        <v>330</v>
      </c>
      <c r="AG432" s="31">
        <f t="shared" si="164"/>
        <v>0.16030311722591228</v>
      </c>
      <c r="AH432" s="12">
        <v>2.3209999999999997</v>
      </c>
      <c r="AI432" s="97">
        <f t="shared" si="146"/>
        <v>362</v>
      </c>
      <c r="AJ432" s="31">
        <f t="shared" si="165"/>
        <v>-0.15019397205931875</v>
      </c>
      <c r="AK432" s="11">
        <v>196364.27266471702</v>
      </c>
      <c r="AL432" s="36"/>
    </row>
    <row r="433" spans="1:38" x14ac:dyDescent="0.3">
      <c r="A433" t="s">
        <v>894</v>
      </c>
      <c r="B433" s="3" t="s">
        <v>895</v>
      </c>
      <c r="C433" s="4" t="s">
        <v>143</v>
      </c>
      <c r="D433" s="5" t="s">
        <v>44</v>
      </c>
      <c r="E433" s="34">
        <f t="shared" si="166"/>
        <v>-0.24449358205275057</v>
      </c>
      <c r="F433" s="6">
        <f t="shared" si="147"/>
        <v>31.486677910591489</v>
      </c>
      <c r="G433" s="7">
        <f t="shared" si="148"/>
        <v>216</v>
      </c>
      <c r="H433" s="97">
        <f t="shared" si="149"/>
        <v>274</v>
      </c>
      <c r="I433" s="31">
        <f t="shared" si="150"/>
        <v>-7.225306299366438E-2</v>
      </c>
      <c r="J433" s="9">
        <v>1.9959771004177673E-2</v>
      </c>
      <c r="K433" s="8">
        <f t="shared" si="151"/>
        <v>528</v>
      </c>
      <c r="L433" s="31">
        <f t="shared" si="152"/>
        <v>1.0718513419049343</v>
      </c>
      <c r="M433" s="9">
        <v>1.2341062079281975E-2</v>
      </c>
      <c r="N433" s="8">
        <f t="shared" si="153"/>
        <v>88</v>
      </c>
      <c r="O433" s="31">
        <f t="shared" si="154"/>
        <v>-0.74173405867312092</v>
      </c>
      <c r="P433" s="9">
        <v>0.10336993563044301</v>
      </c>
      <c r="Q433" s="8">
        <f t="shared" si="155"/>
        <v>304</v>
      </c>
      <c r="R433" s="31">
        <f t="shared" si="156"/>
        <v>0.35748378254501528</v>
      </c>
      <c r="S433" s="10">
        <v>0.30339805825242722</v>
      </c>
      <c r="T433" s="8">
        <f t="shared" si="157"/>
        <v>222</v>
      </c>
      <c r="U433" s="31">
        <f t="shared" si="158"/>
        <v>6.2692519267026015E-2</v>
      </c>
      <c r="V433" s="16">
        <v>6.9661557140689029E-2</v>
      </c>
      <c r="W433" s="97">
        <f t="shared" si="144"/>
        <v>209</v>
      </c>
      <c r="X433" s="31">
        <f t="shared" si="159"/>
        <v>-0.48038389939411835</v>
      </c>
      <c r="Y433" s="11">
        <v>93750</v>
      </c>
      <c r="Z433" s="8">
        <f t="shared" si="160"/>
        <v>383</v>
      </c>
      <c r="AA433" s="31">
        <f t="shared" si="161"/>
        <v>0.50035482794395392</v>
      </c>
      <c r="AB433" s="9">
        <v>3.0547409579667645E-2</v>
      </c>
      <c r="AC433" s="97">
        <f t="shared" si="145"/>
        <v>196</v>
      </c>
      <c r="AD433" s="31">
        <f t="shared" si="162"/>
        <v>-5.4007262031794047E-2</v>
      </c>
      <c r="AE433" s="9">
        <v>0.92641346568839011</v>
      </c>
      <c r="AF433" s="8">
        <f t="shared" si="163"/>
        <v>142</v>
      </c>
      <c r="AG433" s="31">
        <f t="shared" si="164"/>
        <v>-0.33955194978552705</v>
      </c>
      <c r="AH433" s="12">
        <v>2.8940000000000001</v>
      </c>
      <c r="AI433" s="97">
        <f t="shared" si="146"/>
        <v>221</v>
      </c>
      <c r="AJ433" s="31">
        <f t="shared" si="165"/>
        <v>-0.21564429596459261</v>
      </c>
      <c r="AK433" s="11">
        <v>138020.6526092233</v>
      </c>
      <c r="AL433" s="36"/>
    </row>
    <row r="434" spans="1:38" x14ac:dyDescent="0.3">
      <c r="A434" t="s">
        <v>896</v>
      </c>
      <c r="B434" s="3" t="s">
        <v>897</v>
      </c>
      <c r="C434" s="4" t="s">
        <v>143</v>
      </c>
      <c r="D434" s="5" t="s">
        <v>44</v>
      </c>
      <c r="E434" s="34">
        <f t="shared" si="166"/>
        <v>3.6861927841925923</v>
      </c>
      <c r="F434" s="6">
        <f t="shared" si="147"/>
        <v>21.721897681042485</v>
      </c>
      <c r="G434" s="7">
        <f t="shared" si="148"/>
        <v>423</v>
      </c>
      <c r="H434" s="97">
        <f t="shared" si="149"/>
        <v>460</v>
      </c>
      <c r="I434" s="31">
        <f t="shared" si="150"/>
        <v>0.5798000287416919</v>
      </c>
      <c r="J434" s="9">
        <v>6.9547713921866761E-2</v>
      </c>
      <c r="K434" s="8">
        <f t="shared" si="151"/>
        <v>258</v>
      </c>
      <c r="L434" s="31">
        <f t="shared" si="152"/>
        <v>0.14495162900039874</v>
      </c>
      <c r="M434" s="9">
        <v>4.5427013930950937E-2</v>
      </c>
      <c r="N434" s="8">
        <f t="shared" si="153"/>
        <v>456</v>
      </c>
      <c r="O434" s="31">
        <f t="shared" si="154"/>
        <v>0.7313428968151453</v>
      </c>
      <c r="P434" s="9">
        <v>1.2223071046600458E-2</v>
      </c>
      <c r="Q434" s="8">
        <f t="shared" si="155"/>
        <v>366</v>
      </c>
      <c r="R434" s="31">
        <f t="shared" si="156"/>
        <v>0.43367321914014495</v>
      </c>
      <c r="S434" s="10">
        <v>0.15363343063450607</v>
      </c>
      <c r="T434" s="8">
        <f t="shared" si="157"/>
        <v>355</v>
      </c>
      <c r="U434" s="31">
        <f t="shared" si="158"/>
        <v>0.49456048745793496</v>
      </c>
      <c r="V434" s="16">
        <v>4.343058547092226E-2</v>
      </c>
      <c r="W434" s="97">
        <f t="shared" si="144"/>
        <v>423</v>
      </c>
      <c r="X434" s="31">
        <f t="shared" si="159"/>
        <v>0.51559002419168798</v>
      </c>
      <c r="Y434" s="11">
        <v>137260</v>
      </c>
      <c r="Z434" s="8">
        <f t="shared" si="160"/>
        <v>451</v>
      </c>
      <c r="AA434" s="31">
        <f t="shared" si="161"/>
        <v>0.68597311341546996</v>
      </c>
      <c r="AB434" s="9">
        <v>2.8333887595610244E-2</v>
      </c>
      <c r="AC434" s="97">
        <f t="shared" si="145"/>
        <v>426</v>
      </c>
      <c r="AD434" s="31">
        <f t="shared" si="162"/>
        <v>0.68587169367158229</v>
      </c>
      <c r="AE434" s="9">
        <v>0.96845408500330321</v>
      </c>
      <c r="AF434" s="8">
        <f t="shared" si="163"/>
        <v>254</v>
      </c>
      <c r="AG434" s="31">
        <f t="shared" si="164"/>
        <v>-2.1726709387910655E-2</v>
      </c>
      <c r="AH434" s="12">
        <v>2.529666666666667</v>
      </c>
      <c r="AI434" s="97">
        <f t="shared" si="146"/>
        <v>368</v>
      </c>
      <c r="AJ434" s="31">
        <f t="shared" si="165"/>
        <v>-0.14629955035167289</v>
      </c>
      <c r="AK434" s="11">
        <v>199835.83165616839</v>
      </c>
      <c r="AL434" s="36"/>
    </row>
    <row r="435" spans="1:38" x14ac:dyDescent="0.3">
      <c r="A435" t="s">
        <v>898</v>
      </c>
      <c r="B435" s="3" t="s">
        <v>899</v>
      </c>
      <c r="C435" s="4" t="s">
        <v>47</v>
      </c>
      <c r="D435" s="5" t="s">
        <v>44</v>
      </c>
      <c r="E435" s="34">
        <f t="shared" si="166"/>
        <v>1.9554800520450506</v>
      </c>
      <c r="F435" s="6">
        <f t="shared" si="147"/>
        <v>26.021408732097484</v>
      </c>
      <c r="G435" s="7">
        <f t="shared" si="148"/>
        <v>342</v>
      </c>
      <c r="H435" s="97">
        <f t="shared" si="149"/>
        <v>3</v>
      </c>
      <c r="I435" s="31">
        <f t="shared" si="150"/>
        <v>-3.4477401313650882</v>
      </c>
      <c r="J435" s="9">
        <v>-0.2367424242424242</v>
      </c>
      <c r="K435" s="8">
        <f t="shared" si="151"/>
        <v>244</v>
      </c>
      <c r="L435" s="31">
        <f t="shared" si="152"/>
        <v>8.3542019106663964E-2</v>
      </c>
      <c r="M435" s="9">
        <v>4.7619047619047616E-2</v>
      </c>
      <c r="N435" s="8">
        <f t="shared" si="153"/>
        <v>525</v>
      </c>
      <c r="O435" s="31">
        <f t="shared" si="154"/>
        <v>0.9288869853172832</v>
      </c>
      <c r="P435" s="9">
        <v>0</v>
      </c>
      <c r="Q435" s="8">
        <f t="shared" si="155"/>
        <v>409</v>
      </c>
      <c r="R435" s="31">
        <f t="shared" si="156"/>
        <v>0.51183082356515197</v>
      </c>
      <c r="S435" s="10">
        <v>0</v>
      </c>
      <c r="T435" s="8">
        <f t="shared" si="157"/>
        <v>86</v>
      </c>
      <c r="U435" s="31">
        <f t="shared" si="158"/>
        <v>-0.71476549172510984</v>
      </c>
      <c r="V435" s="16">
        <v>0.11688311688311688</v>
      </c>
      <c r="W435" s="97">
        <f t="shared" si="144"/>
        <v>537</v>
      </c>
      <c r="X435" s="31">
        <f t="shared" si="159"/>
        <v>2.0948187299647234</v>
      </c>
      <c r="Y435" s="11">
        <v>206250</v>
      </c>
      <c r="Z435" s="8">
        <f t="shared" si="160"/>
        <v>390</v>
      </c>
      <c r="AA435" s="31">
        <f t="shared" si="161"/>
        <v>0.52084762750090474</v>
      </c>
      <c r="AB435" s="9">
        <v>3.0303030303030304E-2</v>
      </c>
      <c r="AC435" s="97">
        <f t="shared" si="145"/>
        <v>74</v>
      </c>
      <c r="AD435" s="31">
        <f t="shared" si="162"/>
        <v>-0.97267610606083499</v>
      </c>
      <c r="AE435" s="9">
        <v>0.87421383647798745</v>
      </c>
      <c r="AF435" s="8">
        <f t="shared" si="163"/>
        <v>542</v>
      </c>
      <c r="AG435" s="31">
        <f t="shared" si="164"/>
        <v>1.4284054716394579</v>
      </c>
      <c r="AH435" s="12">
        <v>0.86733333333333318</v>
      </c>
      <c r="AI435" s="97">
        <f t="shared" si="146"/>
        <v>526</v>
      </c>
      <c r="AJ435" s="31">
        <f t="shared" si="165"/>
        <v>0.28194257455069577</v>
      </c>
      <c r="AK435" s="11">
        <v>581578.7220843673</v>
      </c>
      <c r="AL435" s="36"/>
    </row>
    <row r="436" spans="1:38" x14ac:dyDescent="0.3">
      <c r="A436" t="s">
        <v>900</v>
      </c>
      <c r="B436" s="3" t="s">
        <v>901</v>
      </c>
      <c r="C436" s="4" t="s">
        <v>101</v>
      </c>
      <c r="D436" s="5" t="s">
        <v>33</v>
      </c>
      <c r="E436" s="34">
        <f t="shared" si="166"/>
        <v>3.7922798383055594</v>
      </c>
      <c r="F436" s="6">
        <f t="shared" si="147"/>
        <v>21.458351655719962</v>
      </c>
      <c r="G436" s="7">
        <f t="shared" si="148"/>
        <v>432</v>
      </c>
      <c r="H436" s="97">
        <f t="shared" si="149"/>
        <v>478</v>
      </c>
      <c r="I436" s="31">
        <f t="shared" si="150"/>
        <v>0.70340011006815362</v>
      </c>
      <c r="J436" s="9">
        <v>7.8947368421052655E-2</v>
      </c>
      <c r="K436" s="8">
        <f t="shared" si="151"/>
        <v>336</v>
      </c>
      <c r="L436" s="31">
        <f t="shared" si="152"/>
        <v>0.41051333597507261</v>
      </c>
      <c r="M436" s="9">
        <v>3.5947712418300651E-2</v>
      </c>
      <c r="N436" s="8">
        <f t="shared" si="153"/>
        <v>525</v>
      </c>
      <c r="O436" s="31">
        <f t="shared" si="154"/>
        <v>0.9288869853172832</v>
      </c>
      <c r="P436" s="9">
        <v>0</v>
      </c>
      <c r="Q436" s="8">
        <f t="shared" si="155"/>
        <v>409</v>
      </c>
      <c r="R436" s="31">
        <f t="shared" si="156"/>
        <v>0.51183082356515197</v>
      </c>
      <c r="S436" s="10">
        <v>0</v>
      </c>
      <c r="T436" s="8">
        <f t="shared" si="157"/>
        <v>406</v>
      </c>
      <c r="U436" s="31">
        <f t="shared" si="158"/>
        <v>0.60827200113028979</v>
      </c>
      <c r="V436" s="16">
        <v>3.6523929471032744E-2</v>
      </c>
      <c r="W436" s="97">
        <f t="shared" si="144"/>
        <v>393</v>
      </c>
      <c r="X436" s="31">
        <f t="shared" si="159"/>
        <v>0.26356352686510265</v>
      </c>
      <c r="Y436" s="11">
        <v>126250</v>
      </c>
      <c r="Z436" s="8">
        <f t="shared" si="160"/>
        <v>267</v>
      </c>
      <c r="AA436" s="31">
        <f t="shared" si="161"/>
        <v>0.19317854826923717</v>
      </c>
      <c r="AB436" s="9">
        <v>3.4210526315789476E-2</v>
      </c>
      <c r="AC436" s="97">
        <f t="shared" si="145"/>
        <v>533</v>
      </c>
      <c r="AD436" s="31">
        <f t="shared" si="162"/>
        <v>1.0129157612580864</v>
      </c>
      <c r="AE436" s="9">
        <v>0.98703703703703705</v>
      </c>
      <c r="AF436" s="8">
        <f t="shared" si="163"/>
        <v>317</v>
      </c>
      <c r="AG436" s="31">
        <f t="shared" si="164"/>
        <v>0.14169303910564862</v>
      </c>
      <c r="AH436" s="12">
        <v>2.3423333333333338</v>
      </c>
      <c r="AI436" s="97">
        <f t="shared" si="146"/>
        <v>348</v>
      </c>
      <c r="AJ436" s="31">
        <f t="shared" si="165"/>
        <v>-0.16107771754724257</v>
      </c>
      <c r="AK436" s="11">
        <v>186662.30216802168</v>
      </c>
      <c r="AL436" s="36"/>
    </row>
    <row r="437" spans="1:38" x14ac:dyDescent="0.3">
      <c r="A437" t="s">
        <v>902</v>
      </c>
      <c r="B437" s="3" t="s">
        <v>903</v>
      </c>
      <c r="C437" s="4" t="s">
        <v>32</v>
      </c>
      <c r="D437" s="5" t="s">
        <v>33</v>
      </c>
      <c r="E437" s="34">
        <f t="shared" si="166"/>
        <v>2.4673352893824325</v>
      </c>
      <c r="F437" s="6">
        <f t="shared" si="147"/>
        <v>24.74983592362701</v>
      </c>
      <c r="G437" s="7">
        <f t="shared" si="148"/>
        <v>371</v>
      </c>
      <c r="H437" s="97">
        <f t="shared" si="149"/>
        <v>39</v>
      </c>
      <c r="I437" s="31">
        <f t="shared" si="150"/>
        <v>-1.1009963282182451</v>
      </c>
      <c r="J437" s="9">
        <v>-5.82750582750583E-2</v>
      </c>
      <c r="K437" s="8">
        <f t="shared" si="151"/>
        <v>348</v>
      </c>
      <c r="L437" s="31">
        <f t="shared" si="152"/>
        <v>0.44876992232912832</v>
      </c>
      <c r="M437" s="9">
        <v>3.4582132564841501E-2</v>
      </c>
      <c r="N437" s="8">
        <f t="shared" si="153"/>
        <v>332</v>
      </c>
      <c r="O437" s="31">
        <f t="shared" si="154"/>
        <v>0.44645188858351714</v>
      </c>
      <c r="P437" s="9">
        <v>2.9850746268656716E-2</v>
      </c>
      <c r="Q437" s="8">
        <f t="shared" si="155"/>
        <v>409</v>
      </c>
      <c r="R437" s="31">
        <f t="shared" si="156"/>
        <v>0.51183082356515197</v>
      </c>
      <c r="S437" s="10">
        <v>0</v>
      </c>
      <c r="T437" s="8">
        <f t="shared" si="157"/>
        <v>524</v>
      </c>
      <c r="U437" s="31">
        <f t="shared" si="158"/>
        <v>0.8761948443773796</v>
      </c>
      <c r="V437" s="16">
        <v>2.0250723240115717E-2</v>
      </c>
      <c r="W437" s="97">
        <f t="shared" si="144"/>
        <v>251</v>
      </c>
      <c r="X437" s="31">
        <f t="shared" si="159"/>
        <v>-0.30666645269008053</v>
      </c>
      <c r="Y437" s="11">
        <v>101339</v>
      </c>
      <c r="Z437" s="8">
        <f t="shared" si="160"/>
        <v>329</v>
      </c>
      <c r="AA437" s="31">
        <f t="shared" si="161"/>
        <v>0.36312373573844142</v>
      </c>
      <c r="AB437" s="9">
        <v>3.2183908045977011E-2</v>
      </c>
      <c r="AC437" s="97">
        <f t="shared" si="145"/>
        <v>502</v>
      </c>
      <c r="AD437" s="31">
        <f t="shared" si="162"/>
        <v>0.87847139175240785</v>
      </c>
      <c r="AE437" s="9">
        <v>0.97939778129952459</v>
      </c>
      <c r="AF437" s="8">
        <f t="shared" si="163"/>
        <v>147</v>
      </c>
      <c r="AG437" s="31">
        <f t="shared" si="164"/>
        <v>-0.33141004060791168</v>
      </c>
      <c r="AH437" s="12">
        <v>2.8846666666666665</v>
      </c>
      <c r="AI437" s="97">
        <f t="shared" si="146"/>
        <v>201</v>
      </c>
      <c r="AJ437" s="31">
        <f t="shared" si="165"/>
        <v>-0.22464732128051124</v>
      </c>
      <c r="AK437" s="11">
        <v>129995.1905940594</v>
      </c>
      <c r="AL437" s="36"/>
    </row>
    <row r="438" spans="1:38" x14ac:dyDescent="0.3">
      <c r="A438" t="s">
        <v>904</v>
      </c>
      <c r="B438" s="3" t="s">
        <v>905</v>
      </c>
      <c r="C438" s="4" t="s">
        <v>104</v>
      </c>
      <c r="D438" s="5" t="s">
        <v>44</v>
      </c>
      <c r="E438" s="34">
        <f t="shared" si="166"/>
        <v>4.6442339611696797</v>
      </c>
      <c r="F438" s="6">
        <f t="shared" si="147"/>
        <v>19.341890559544307</v>
      </c>
      <c r="G438" s="7">
        <f t="shared" si="148"/>
        <v>487</v>
      </c>
      <c r="H438" s="97">
        <f t="shared" si="149"/>
        <v>413</v>
      </c>
      <c r="I438" s="31">
        <f t="shared" si="150"/>
        <v>0.37473234988738141</v>
      </c>
      <c r="J438" s="9">
        <v>5.3952535427693293E-2</v>
      </c>
      <c r="K438" s="8">
        <f t="shared" si="151"/>
        <v>541</v>
      </c>
      <c r="L438" s="31">
        <f t="shared" si="152"/>
        <v>1.2471780428465276</v>
      </c>
      <c r="M438" s="9">
        <v>6.082725060827251E-3</v>
      </c>
      <c r="N438" s="8">
        <f t="shared" si="153"/>
        <v>428</v>
      </c>
      <c r="O438" s="31">
        <f t="shared" si="154"/>
        <v>0.66513217926944701</v>
      </c>
      <c r="P438" s="9">
        <v>1.6319869441044473E-2</v>
      </c>
      <c r="Q438" s="8">
        <f t="shared" si="155"/>
        <v>409</v>
      </c>
      <c r="R438" s="31">
        <f t="shared" si="156"/>
        <v>0.51183082356515197</v>
      </c>
      <c r="S438" s="10">
        <v>0</v>
      </c>
      <c r="T438" s="8">
        <f t="shared" si="157"/>
        <v>529</v>
      </c>
      <c r="U438" s="31">
        <f t="shared" si="158"/>
        <v>0.90789958047346453</v>
      </c>
      <c r="V438" s="16">
        <v>1.8325028130525639E-2</v>
      </c>
      <c r="W438" s="97">
        <f t="shared" si="144"/>
        <v>417</v>
      </c>
      <c r="X438" s="31">
        <f t="shared" si="159"/>
        <v>0.4741807659115978</v>
      </c>
      <c r="Y438" s="11">
        <v>135451</v>
      </c>
      <c r="Z438" s="8">
        <f t="shared" si="160"/>
        <v>493</v>
      </c>
      <c r="AA438" s="31">
        <f t="shared" si="161"/>
        <v>0.82683230724495427</v>
      </c>
      <c r="AB438" s="9">
        <v>2.6654123549702102E-2</v>
      </c>
      <c r="AC438" s="97">
        <f t="shared" si="145"/>
        <v>457</v>
      </c>
      <c r="AD438" s="31">
        <f t="shared" si="162"/>
        <v>0.76801760580475376</v>
      </c>
      <c r="AE438" s="9">
        <v>0.97312169312169317</v>
      </c>
      <c r="AF438" s="8">
        <f t="shared" si="163"/>
        <v>404</v>
      </c>
      <c r="AG438" s="31">
        <f t="shared" si="164"/>
        <v>0.37082962596138752</v>
      </c>
      <c r="AH438" s="12">
        <v>2.0796666666666663</v>
      </c>
      <c r="AI438" s="97">
        <f t="shared" si="146"/>
        <v>470</v>
      </c>
      <c r="AJ438" s="31">
        <f t="shared" si="165"/>
        <v>-3.1377223094053906E-2</v>
      </c>
      <c r="AK438" s="11">
        <v>302279.70354770776</v>
      </c>
      <c r="AL438" s="36"/>
    </row>
    <row r="439" spans="1:38" x14ac:dyDescent="0.3">
      <c r="A439" t="s">
        <v>906</v>
      </c>
      <c r="B439" s="3" t="s">
        <v>907</v>
      </c>
      <c r="C439" s="4" t="s">
        <v>115</v>
      </c>
      <c r="D439" s="5" t="s">
        <v>33</v>
      </c>
      <c r="E439" s="34">
        <f t="shared" si="166"/>
        <v>-3.9612378500025218</v>
      </c>
      <c r="F439" s="6">
        <f t="shared" si="147"/>
        <v>40.719973972478357</v>
      </c>
      <c r="G439" s="7">
        <f t="shared" si="148"/>
        <v>103</v>
      </c>
      <c r="H439" s="97">
        <f t="shared" si="149"/>
        <v>400</v>
      </c>
      <c r="I439" s="31">
        <f t="shared" si="150"/>
        <v>0.33498287880018218</v>
      </c>
      <c r="J439" s="9">
        <v>5.0929630501294509E-2</v>
      </c>
      <c r="K439" s="8">
        <f t="shared" si="151"/>
        <v>311</v>
      </c>
      <c r="L439" s="31">
        <f t="shared" si="152"/>
        <v>0.33353861548677155</v>
      </c>
      <c r="M439" s="9">
        <v>3.8695347205985504E-2</v>
      </c>
      <c r="N439" s="8">
        <f t="shared" si="153"/>
        <v>118</v>
      </c>
      <c r="O439" s="31">
        <f t="shared" si="154"/>
        <v>-0.47638197424924139</v>
      </c>
      <c r="P439" s="9">
        <v>8.6951234342697317E-2</v>
      </c>
      <c r="Q439" s="8">
        <f t="shared" si="155"/>
        <v>100</v>
      </c>
      <c r="R439" s="31">
        <f t="shared" si="156"/>
        <v>-0.30844070862839584</v>
      </c>
      <c r="S439" s="10">
        <v>1.6123975455726249</v>
      </c>
      <c r="T439" s="8">
        <f t="shared" si="157"/>
        <v>170</v>
      </c>
      <c r="U439" s="31">
        <f t="shared" si="158"/>
        <v>-0.1591065679487782</v>
      </c>
      <c r="V439" s="16">
        <v>8.3133279985773981E-2</v>
      </c>
      <c r="W439" s="97">
        <f t="shared" si="144"/>
        <v>86</v>
      </c>
      <c r="X439" s="31">
        <f t="shared" si="159"/>
        <v>-0.90354119545036327</v>
      </c>
      <c r="Y439" s="11">
        <v>75264</v>
      </c>
      <c r="Z439" s="8">
        <f t="shared" si="160"/>
        <v>57</v>
      </c>
      <c r="AA439" s="31">
        <f t="shared" si="161"/>
        <v>-1.112387842846565</v>
      </c>
      <c r="AB439" s="9">
        <v>4.9779573842762673E-2</v>
      </c>
      <c r="AC439" s="97">
        <f t="shared" si="145"/>
        <v>79</v>
      </c>
      <c r="AD439" s="31">
        <f t="shared" si="162"/>
        <v>-0.84564669417468563</v>
      </c>
      <c r="AE439" s="9">
        <v>0.88143176733780759</v>
      </c>
      <c r="AF439" s="8">
        <f t="shared" si="163"/>
        <v>37</v>
      </c>
      <c r="AG439" s="31">
        <f t="shared" si="164"/>
        <v>-1.0176566712926096</v>
      </c>
      <c r="AH439" s="12">
        <v>3.6713333333333331</v>
      </c>
      <c r="AI439" s="97">
        <f t="shared" si="146"/>
        <v>80</v>
      </c>
      <c r="AJ439" s="31">
        <f t="shared" si="165"/>
        <v>-0.27379628981231496</v>
      </c>
      <c r="AK439" s="11">
        <v>86182.897926277597</v>
      </c>
      <c r="AL439" s="36">
        <v>1</v>
      </c>
    </row>
    <row r="440" spans="1:38" x14ac:dyDescent="0.3">
      <c r="A440" t="s">
        <v>908</v>
      </c>
      <c r="B440" s="3" t="s">
        <v>909</v>
      </c>
      <c r="C440" s="4" t="s">
        <v>115</v>
      </c>
      <c r="D440" s="5" t="s">
        <v>33</v>
      </c>
      <c r="E440" s="34">
        <f t="shared" si="166"/>
        <v>0.32693766721404272</v>
      </c>
      <c r="F440" s="6">
        <f t="shared" si="147"/>
        <v>30.067103809410558</v>
      </c>
      <c r="G440" s="7">
        <f t="shared" si="148"/>
        <v>244</v>
      </c>
      <c r="H440" s="97">
        <f t="shared" si="149"/>
        <v>319</v>
      </c>
      <c r="I440" s="31">
        <f t="shared" si="150"/>
        <v>6.937212365739541E-2</v>
      </c>
      <c r="J440" s="9">
        <v>3.0730215559036322E-2</v>
      </c>
      <c r="K440" s="8">
        <f t="shared" si="151"/>
        <v>405</v>
      </c>
      <c r="L440" s="31">
        <f t="shared" si="152"/>
        <v>0.60679573655060914</v>
      </c>
      <c r="M440" s="9">
        <v>2.8941355674028942E-2</v>
      </c>
      <c r="N440" s="8">
        <f t="shared" si="153"/>
        <v>301</v>
      </c>
      <c r="O440" s="31">
        <f t="shared" si="154"/>
        <v>0.34263374766875077</v>
      </c>
      <c r="P440" s="9">
        <v>3.6274509803921572E-2</v>
      </c>
      <c r="Q440" s="8">
        <f t="shared" si="155"/>
        <v>308</v>
      </c>
      <c r="R440" s="31">
        <f t="shared" si="156"/>
        <v>0.36457621839766646</v>
      </c>
      <c r="S440" s="10">
        <v>0.28945654533613141</v>
      </c>
      <c r="T440" s="8">
        <f t="shared" si="157"/>
        <v>332</v>
      </c>
      <c r="U440" s="31">
        <f t="shared" si="158"/>
        <v>0.42931150287168496</v>
      </c>
      <c r="V440" s="16">
        <v>4.7393704739370476E-2</v>
      </c>
      <c r="W440" s="97">
        <f t="shared" si="144"/>
        <v>231</v>
      </c>
      <c r="X440" s="31">
        <f t="shared" si="159"/>
        <v>-0.38838621612840113</v>
      </c>
      <c r="Y440" s="11">
        <v>97769</v>
      </c>
      <c r="Z440" s="8">
        <f t="shared" si="160"/>
        <v>176</v>
      </c>
      <c r="AA440" s="31">
        <f t="shared" si="161"/>
        <v>-0.14599570715043539</v>
      </c>
      <c r="AB440" s="9">
        <v>3.8255223037831736E-2</v>
      </c>
      <c r="AC440" s="97">
        <f t="shared" si="145"/>
        <v>149</v>
      </c>
      <c r="AD440" s="31">
        <f t="shared" si="162"/>
        <v>-0.25667281303499528</v>
      </c>
      <c r="AE440" s="9">
        <v>0.91489781814591764</v>
      </c>
      <c r="AF440" s="8">
        <f t="shared" si="163"/>
        <v>103</v>
      </c>
      <c r="AG440" s="31">
        <f t="shared" si="164"/>
        <v>-0.51053204251544304</v>
      </c>
      <c r="AH440" s="12">
        <v>3.09</v>
      </c>
      <c r="AI440" s="97">
        <f t="shared" si="146"/>
        <v>172</v>
      </c>
      <c r="AJ440" s="31">
        <f t="shared" si="165"/>
        <v>-0.23975207933347251</v>
      </c>
      <c r="AK440" s="11">
        <v>116530.53202113033</v>
      </c>
      <c r="AL440" s="36"/>
    </row>
    <row r="441" spans="1:38" x14ac:dyDescent="0.3">
      <c r="A441" t="s">
        <v>910</v>
      </c>
      <c r="B441" s="3" t="s">
        <v>911</v>
      </c>
      <c r="C441" s="4" t="s">
        <v>143</v>
      </c>
      <c r="D441" s="5" t="s">
        <v>44</v>
      </c>
      <c r="E441" s="34">
        <f t="shared" si="166"/>
        <v>1.7985494495196055</v>
      </c>
      <c r="F441" s="6">
        <f t="shared" si="147"/>
        <v>26.411262488456948</v>
      </c>
      <c r="G441" s="7">
        <f t="shared" si="148"/>
        <v>332</v>
      </c>
      <c r="H441" s="97">
        <f t="shared" si="149"/>
        <v>145</v>
      </c>
      <c r="I441" s="31">
        <f t="shared" si="150"/>
        <v>-0.48581674983823514</v>
      </c>
      <c r="J441" s="9">
        <v>-1.1491306762356324E-2</v>
      </c>
      <c r="K441" s="8">
        <f t="shared" si="151"/>
        <v>270</v>
      </c>
      <c r="L441" s="31">
        <f t="shared" si="152"/>
        <v>0.19174962437347479</v>
      </c>
      <c r="M441" s="9">
        <v>4.375654602583498E-2</v>
      </c>
      <c r="N441" s="8">
        <f t="shared" si="153"/>
        <v>252</v>
      </c>
      <c r="O441" s="31">
        <f t="shared" si="154"/>
        <v>0.21019875870562552</v>
      </c>
      <c r="P441" s="9">
        <v>4.4468945240720321E-2</v>
      </c>
      <c r="Q441" s="8">
        <f t="shared" si="155"/>
        <v>285</v>
      </c>
      <c r="R441" s="31">
        <f t="shared" si="156"/>
        <v>0.33595257042690801</v>
      </c>
      <c r="S441" s="10">
        <v>0.34572169403630076</v>
      </c>
      <c r="T441" s="8">
        <f t="shared" si="157"/>
        <v>319</v>
      </c>
      <c r="U441" s="31">
        <f t="shared" si="158"/>
        <v>0.36994664729076426</v>
      </c>
      <c r="V441" s="16">
        <v>5.0999431395704849E-2</v>
      </c>
      <c r="W441" s="97">
        <f t="shared" si="144"/>
        <v>383</v>
      </c>
      <c r="X441" s="31">
        <f t="shared" si="159"/>
        <v>0.2012321778895993</v>
      </c>
      <c r="Y441" s="11">
        <v>123527</v>
      </c>
      <c r="Z441" s="8">
        <f t="shared" si="160"/>
        <v>273</v>
      </c>
      <c r="AA441" s="31">
        <f t="shared" si="161"/>
        <v>0.21452293366448819</v>
      </c>
      <c r="AB441" s="9">
        <v>3.3955991768244417E-2</v>
      </c>
      <c r="AC441" s="97">
        <f t="shared" si="145"/>
        <v>382</v>
      </c>
      <c r="AD441" s="31">
        <f t="shared" si="162"/>
        <v>0.55753796483201079</v>
      </c>
      <c r="AE441" s="9">
        <v>0.96116204162537167</v>
      </c>
      <c r="AF441" s="8">
        <f t="shared" si="163"/>
        <v>300</v>
      </c>
      <c r="AG441" s="31">
        <f t="shared" si="164"/>
        <v>9.4004713922474906E-2</v>
      </c>
      <c r="AH441" s="12">
        <v>2.3970000000000002</v>
      </c>
      <c r="AI441" s="97">
        <f t="shared" si="146"/>
        <v>344</v>
      </c>
      <c r="AJ441" s="31">
        <f t="shared" si="165"/>
        <v>-0.16330400161687783</v>
      </c>
      <c r="AK441" s="11">
        <v>184677.75168539325</v>
      </c>
      <c r="AL441" s="36"/>
    </row>
    <row r="442" spans="1:38" x14ac:dyDescent="0.3">
      <c r="A442" t="s">
        <v>912</v>
      </c>
      <c r="B442" s="3" t="s">
        <v>913</v>
      </c>
      <c r="C442" s="4" t="s">
        <v>32</v>
      </c>
      <c r="D442" s="5" t="s">
        <v>33</v>
      </c>
      <c r="E442" s="34">
        <f t="shared" si="166"/>
        <v>7.6218022765028932</v>
      </c>
      <c r="F442" s="6">
        <f t="shared" si="147"/>
        <v>11.944887209854389</v>
      </c>
      <c r="G442" s="7">
        <f t="shared" si="148"/>
        <v>561</v>
      </c>
      <c r="H442" s="97">
        <f t="shared" si="149"/>
        <v>353</v>
      </c>
      <c r="I442" s="31">
        <f t="shared" si="150"/>
        <v>0.17735734743892481</v>
      </c>
      <c r="J442" s="9">
        <v>3.8942376778272836E-2</v>
      </c>
      <c r="K442" s="8">
        <f t="shared" si="151"/>
        <v>262</v>
      </c>
      <c r="L442" s="31">
        <f t="shared" si="152"/>
        <v>0.16268016156227189</v>
      </c>
      <c r="M442" s="9">
        <v>4.4794188861985475E-2</v>
      </c>
      <c r="N442" s="8">
        <f t="shared" si="153"/>
        <v>525</v>
      </c>
      <c r="O442" s="31">
        <f t="shared" si="154"/>
        <v>0.9288869853172832</v>
      </c>
      <c r="P442" s="9">
        <v>0</v>
      </c>
      <c r="Q442" s="8">
        <f t="shared" si="155"/>
        <v>409</v>
      </c>
      <c r="R442" s="31">
        <f t="shared" si="156"/>
        <v>0.51183082356515197</v>
      </c>
      <c r="S442" s="10">
        <v>0</v>
      </c>
      <c r="T442" s="8">
        <f t="shared" si="157"/>
        <v>412</v>
      </c>
      <c r="U442" s="31">
        <f t="shared" si="158"/>
        <v>0.61438079865423167</v>
      </c>
      <c r="V442" s="16">
        <v>3.6152890851386781E-2</v>
      </c>
      <c r="W442" s="97">
        <f t="shared" si="144"/>
        <v>559</v>
      </c>
      <c r="X442" s="31">
        <f t="shared" si="159"/>
        <v>3.0962864191598287</v>
      </c>
      <c r="Y442" s="11">
        <v>250000</v>
      </c>
      <c r="Z442" s="8">
        <f t="shared" si="160"/>
        <v>518</v>
      </c>
      <c r="AA442" s="31">
        <f t="shared" si="161"/>
        <v>0.93134642916554855</v>
      </c>
      <c r="AB442" s="9">
        <v>2.5407779171894605E-2</v>
      </c>
      <c r="AC442" s="97">
        <f t="shared" si="145"/>
        <v>548</v>
      </c>
      <c r="AD442" s="31">
        <f t="shared" si="162"/>
        <v>1.1064059021924759</v>
      </c>
      <c r="AE442" s="9">
        <v>0.99234923492349236</v>
      </c>
      <c r="AF442" s="8">
        <f t="shared" si="163"/>
        <v>520</v>
      </c>
      <c r="AG442" s="31">
        <f t="shared" si="164"/>
        <v>1.0210192302880756</v>
      </c>
      <c r="AH442" s="12">
        <v>1.3343333333333334</v>
      </c>
      <c r="AI442" s="97">
        <f t="shared" si="146"/>
        <v>531</v>
      </c>
      <c r="AJ442" s="31">
        <f t="shared" si="165"/>
        <v>0.36960293450422077</v>
      </c>
      <c r="AK442" s="11">
        <v>659720.77593360993</v>
      </c>
      <c r="AL442" s="36"/>
    </row>
    <row r="443" spans="1:38" x14ac:dyDescent="0.3">
      <c r="A443" t="s">
        <v>914</v>
      </c>
      <c r="B443" s="3" t="s">
        <v>915</v>
      </c>
      <c r="C443" s="4" t="s">
        <v>72</v>
      </c>
      <c r="D443" s="5" t="s">
        <v>37</v>
      </c>
      <c r="E443" s="34">
        <f t="shared" si="166"/>
        <v>-2.6144334385512931</v>
      </c>
      <c r="F443" s="6">
        <f t="shared" si="147"/>
        <v>37.374184493331832</v>
      </c>
      <c r="G443" s="7">
        <f t="shared" si="148"/>
        <v>125</v>
      </c>
      <c r="H443" s="97">
        <f t="shared" si="149"/>
        <v>136</v>
      </c>
      <c r="I443" s="31">
        <f t="shared" si="150"/>
        <v>-0.51268186538202143</v>
      </c>
      <c r="J443" s="9">
        <v>-1.3534370176896626E-2</v>
      </c>
      <c r="K443" s="8">
        <f t="shared" si="151"/>
        <v>80</v>
      </c>
      <c r="L443" s="31">
        <f t="shared" si="152"/>
        <v>-0.88990697150323694</v>
      </c>
      <c r="M443" s="9">
        <v>8.2366589327146175E-2</v>
      </c>
      <c r="N443" s="8">
        <f t="shared" si="153"/>
        <v>80</v>
      </c>
      <c r="O443" s="31">
        <f t="shared" si="154"/>
        <v>-0.85378998480371104</v>
      </c>
      <c r="P443" s="9">
        <v>0.11030341340075854</v>
      </c>
      <c r="Q443" s="8">
        <f t="shared" si="155"/>
        <v>138</v>
      </c>
      <c r="R443" s="31">
        <f t="shared" si="156"/>
        <v>-3.9204273898000817E-2</v>
      </c>
      <c r="S443" s="10">
        <v>1.0831628354796006</v>
      </c>
      <c r="T443" s="8">
        <f t="shared" si="157"/>
        <v>125</v>
      </c>
      <c r="U443" s="31">
        <f t="shared" si="158"/>
        <v>-0.44158132073654255</v>
      </c>
      <c r="V443" s="16">
        <v>0.10029034599564481</v>
      </c>
      <c r="W443" s="97">
        <f t="shared" si="144"/>
        <v>145</v>
      </c>
      <c r="X443" s="31">
        <f t="shared" si="159"/>
        <v>-0.66465395420601769</v>
      </c>
      <c r="Y443" s="11">
        <v>85700</v>
      </c>
      <c r="Z443" s="8">
        <f t="shared" si="160"/>
        <v>170</v>
      </c>
      <c r="AA443" s="31">
        <f t="shared" si="161"/>
        <v>-0.17129609994775127</v>
      </c>
      <c r="AB443" s="9">
        <v>3.8556933483652765E-2</v>
      </c>
      <c r="AC443" s="97">
        <f t="shared" si="145"/>
        <v>266</v>
      </c>
      <c r="AD443" s="31">
        <f t="shared" si="162"/>
        <v>0.1908722813527432</v>
      </c>
      <c r="AE443" s="9">
        <v>0.94032775204845032</v>
      </c>
      <c r="AF443" s="8">
        <f t="shared" si="163"/>
        <v>53</v>
      </c>
      <c r="AG443" s="31">
        <f t="shared" si="164"/>
        <v>-0.85510927021093763</v>
      </c>
      <c r="AH443" s="12">
        <v>3.4849999999999999</v>
      </c>
      <c r="AI443" s="97">
        <f t="shared" si="146"/>
        <v>60</v>
      </c>
      <c r="AJ443" s="31">
        <f t="shared" si="165"/>
        <v>-0.28142223815185524</v>
      </c>
      <c r="AK443" s="11">
        <v>79384.987603803107</v>
      </c>
      <c r="AL443" s="36"/>
    </row>
    <row r="444" spans="1:38" x14ac:dyDescent="0.3">
      <c r="A444" t="s">
        <v>916</v>
      </c>
      <c r="B444" s="3" t="s">
        <v>917</v>
      </c>
      <c r="C444" s="4" t="s">
        <v>47</v>
      </c>
      <c r="D444" s="5" t="s">
        <v>44</v>
      </c>
      <c r="E444" s="34">
        <f t="shared" si="166"/>
        <v>2.5345923167804707</v>
      </c>
      <c r="F444" s="6">
        <f t="shared" si="147"/>
        <v>24.582753121734086</v>
      </c>
      <c r="G444" s="7">
        <f t="shared" si="148"/>
        <v>379</v>
      </c>
      <c r="H444" s="97">
        <f t="shared" si="149"/>
        <v>291</v>
      </c>
      <c r="I444" s="31">
        <f t="shared" si="150"/>
        <v>-1.867611835811089E-2</v>
      </c>
      <c r="J444" s="9">
        <v>2.4034240561896292E-2</v>
      </c>
      <c r="K444" s="8">
        <f t="shared" si="151"/>
        <v>435</v>
      </c>
      <c r="L444" s="31">
        <f t="shared" si="152"/>
        <v>0.70619805966109361</v>
      </c>
      <c r="M444" s="9">
        <v>2.539316116000577E-2</v>
      </c>
      <c r="N444" s="8">
        <f t="shared" si="153"/>
        <v>288</v>
      </c>
      <c r="O444" s="31">
        <f t="shared" si="154"/>
        <v>0.29965020962922317</v>
      </c>
      <c r="P444" s="9">
        <v>3.8934122871946704E-2</v>
      </c>
      <c r="Q444" s="8">
        <f t="shared" si="155"/>
        <v>384</v>
      </c>
      <c r="R444" s="31">
        <f t="shared" si="156"/>
        <v>0.45731063846147918</v>
      </c>
      <c r="S444" s="10">
        <v>0.10716964955524597</v>
      </c>
      <c r="T444" s="8">
        <f t="shared" si="157"/>
        <v>371</v>
      </c>
      <c r="U444" s="31">
        <f t="shared" si="158"/>
        <v>0.53771176124423037</v>
      </c>
      <c r="V444" s="16">
        <v>4.0809645916307494E-2</v>
      </c>
      <c r="W444" s="97">
        <f t="shared" si="144"/>
        <v>402</v>
      </c>
      <c r="X444" s="31">
        <f t="shared" si="159"/>
        <v>0.31680727189522412</v>
      </c>
      <c r="Y444" s="11">
        <v>128576</v>
      </c>
      <c r="Z444" s="8">
        <f t="shared" si="160"/>
        <v>357</v>
      </c>
      <c r="AA444" s="31">
        <f t="shared" si="161"/>
        <v>0.42939890175977963</v>
      </c>
      <c r="AB444" s="9">
        <v>3.139356814701378E-2</v>
      </c>
      <c r="AC444" s="97">
        <f t="shared" si="145"/>
        <v>310</v>
      </c>
      <c r="AD444" s="31">
        <f t="shared" si="162"/>
        <v>0.3425573404678664</v>
      </c>
      <c r="AE444" s="9">
        <v>0.948946640012302</v>
      </c>
      <c r="AF444" s="8">
        <f t="shared" si="163"/>
        <v>291</v>
      </c>
      <c r="AG444" s="31">
        <f t="shared" si="164"/>
        <v>7.5394635802212021E-2</v>
      </c>
      <c r="AH444" s="12">
        <v>2.4183333333333334</v>
      </c>
      <c r="AI444" s="97">
        <f t="shared" si="146"/>
        <v>354</v>
      </c>
      <c r="AJ444" s="31">
        <f t="shared" si="165"/>
        <v>-0.15829180381452532</v>
      </c>
      <c r="AK444" s="11">
        <v>189145.71680420105</v>
      </c>
      <c r="AL444" s="36"/>
    </row>
    <row r="445" spans="1:38" x14ac:dyDescent="0.3">
      <c r="A445" t="s">
        <v>918</v>
      </c>
      <c r="B445" s="3" t="s">
        <v>919</v>
      </c>
      <c r="C445" s="4" t="s">
        <v>47</v>
      </c>
      <c r="D445" s="5" t="s">
        <v>44</v>
      </c>
      <c r="E445" s="34">
        <f t="shared" si="166"/>
        <v>1.5133111942435764</v>
      </c>
      <c r="F445" s="6">
        <f t="shared" si="147"/>
        <v>27.119863637546075</v>
      </c>
      <c r="G445" s="7">
        <f t="shared" si="148"/>
        <v>313</v>
      </c>
      <c r="H445" s="97">
        <f t="shared" si="149"/>
        <v>347</v>
      </c>
      <c r="I445" s="31">
        <f t="shared" si="150"/>
        <v>0.15709481001549341</v>
      </c>
      <c r="J445" s="9">
        <v>3.7401432395283152E-2</v>
      </c>
      <c r="K445" s="8">
        <f t="shared" si="151"/>
        <v>439</v>
      </c>
      <c r="L445" s="31">
        <f t="shared" si="152"/>
        <v>0.71438938313312772</v>
      </c>
      <c r="M445" s="9">
        <v>2.5100769512641993E-2</v>
      </c>
      <c r="N445" s="8">
        <f t="shared" si="153"/>
        <v>457</v>
      </c>
      <c r="O445" s="31">
        <f t="shared" si="154"/>
        <v>0.73753587243312357</v>
      </c>
      <c r="P445" s="9">
        <v>1.1839879721856794E-2</v>
      </c>
      <c r="Q445" s="8">
        <f t="shared" si="155"/>
        <v>344</v>
      </c>
      <c r="R445" s="31">
        <f t="shared" si="156"/>
        <v>0.40540240364833802</v>
      </c>
      <c r="S445" s="10">
        <v>0.20920502092050208</v>
      </c>
      <c r="T445" s="8">
        <f t="shared" si="157"/>
        <v>325</v>
      </c>
      <c r="U445" s="31">
        <f t="shared" si="158"/>
        <v>0.39789857343782215</v>
      </c>
      <c r="V445" s="16">
        <v>4.9301675977653628E-2</v>
      </c>
      <c r="W445" s="97">
        <f t="shared" si="144"/>
        <v>381</v>
      </c>
      <c r="X445" s="31">
        <f t="shared" si="159"/>
        <v>0.19461676846840192</v>
      </c>
      <c r="Y445" s="11">
        <v>123238</v>
      </c>
      <c r="Z445" s="8">
        <f t="shared" si="160"/>
        <v>128</v>
      </c>
      <c r="AA445" s="31">
        <f t="shared" si="161"/>
        <v>-0.41678554570682991</v>
      </c>
      <c r="AB445" s="9">
        <v>4.1484426772697147E-2</v>
      </c>
      <c r="AC445" s="97">
        <f t="shared" si="145"/>
        <v>195</v>
      </c>
      <c r="AD445" s="31">
        <f t="shared" si="162"/>
        <v>-6.2650663068418225E-2</v>
      </c>
      <c r="AE445" s="9">
        <v>0.92592233949840219</v>
      </c>
      <c r="AF445" s="8">
        <f t="shared" si="163"/>
        <v>380</v>
      </c>
      <c r="AG445" s="31">
        <f t="shared" si="164"/>
        <v>0.29231835889152774</v>
      </c>
      <c r="AH445" s="12">
        <v>2.1696666666666666</v>
      </c>
      <c r="AI445" s="97">
        <f t="shared" si="146"/>
        <v>384</v>
      </c>
      <c r="AJ445" s="31">
        <f t="shared" si="165"/>
        <v>-0.13462741191559369</v>
      </c>
      <c r="AK445" s="11">
        <v>210240.590097629</v>
      </c>
      <c r="AL445" s="36"/>
    </row>
    <row r="446" spans="1:38" x14ac:dyDescent="0.3">
      <c r="A446" t="s">
        <v>920</v>
      </c>
      <c r="B446" s="3" t="s">
        <v>921</v>
      </c>
      <c r="C446" s="4" t="s">
        <v>47</v>
      </c>
      <c r="D446" s="5" t="s">
        <v>44</v>
      </c>
      <c r="E446" s="34">
        <f t="shared" si="166"/>
        <v>5.4339357292411909</v>
      </c>
      <c r="F446" s="6">
        <f t="shared" si="147"/>
        <v>17.380079442197257</v>
      </c>
      <c r="G446" s="7">
        <f t="shared" si="148"/>
        <v>521</v>
      </c>
      <c r="H446" s="97">
        <f t="shared" si="149"/>
        <v>365</v>
      </c>
      <c r="I446" s="31">
        <f t="shared" si="150"/>
        <v>0.22101210663758153</v>
      </c>
      <c r="J446" s="9">
        <v>4.2262274704785607E-2</v>
      </c>
      <c r="K446" s="8">
        <f t="shared" si="151"/>
        <v>106</v>
      </c>
      <c r="L446" s="31">
        <f t="shared" si="152"/>
        <v>-0.69822582091135288</v>
      </c>
      <c r="M446" s="9">
        <v>7.5524475524475526E-2</v>
      </c>
      <c r="N446" s="8">
        <f t="shared" si="153"/>
        <v>437</v>
      </c>
      <c r="O446" s="31">
        <f t="shared" si="154"/>
        <v>0.69661017815310611</v>
      </c>
      <c r="P446" s="9">
        <v>1.4372163388804841E-2</v>
      </c>
      <c r="Q446" s="8">
        <f t="shared" si="155"/>
        <v>306</v>
      </c>
      <c r="R446" s="31">
        <f t="shared" si="156"/>
        <v>0.36015287269980595</v>
      </c>
      <c r="S446" s="10">
        <v>0.29815146094215861</v>
      </c>
      <c r="T446" s="8">
        <f t="shared" si="157"/>
        <v>361</v>
      </c>
      <c r="U446" s="31">
        <f t="shared" si="158"/>
        <v>0.51393973093937162</v>
      </c>
      <c r="V446" s="16">
        <v>4.2253521126760563E-2</v>
      </c>
      <c r="W446" s="97">
        <f t="shared" si="144"/>
        <v>552</v>
      </c>
      <c r="X446" s="31">
        <f t="shared" si="159"/>
        <v>2.6098592558364917</v>
      </c>
      <c r="Y446" s="11">
        <v>228750</v>
      </c>
      <c r="Z446" s="8">
        <f t="shared" si="160"/>
        <v>299</v>
      </c>
      <c r="AA446" s="31">
        <f t="shared" si="161"/>
        <v>0.27584185716268828</v>
      </c>
      <c r="AB446" s="9">
        <v>3.322475570032573E-2</v>
      </c>
      <c r="AC446" s="97">
        <f t="shared" si="145"/>
        <v>420</v>
      </c>
      <c r="AD446" s="31">
        <f t="shared" si="162"/>
        <v>0.65279984706896454</v>
      </c>
      <c r="AE446" s="9">
        <v>0.96657491152182462</v>
      </c>
      <c r="AF446" s="8">
        <f t="shared" si="163"/>
        <v>537</v>
      </c>
      <c r="AG446" s="31">
        <f t="shared" si="164"/>
        <v>1.3033690092689409</v>
      </c>
      <c r="AH446" s="12">
        <v>1.0106666666666666</v>
      </c>
      <c r="AI446" s="97">
        <f t="shared" si="146"/>
        <v>534</v>
      </c>
      <c r="AJ446" s="31">
        <f t="shared" si="165"/>
        <v>0.47277265452788386</v>
      </c>
      <c r="AK446" s="11">
        <v>751688.15802027425</v>
      </c>
      <c r="AL446" s="36"/>
    </row>
    <row r="447" spans="1:38" x14ac:dyDescent="0.3">
      <c r="A447" t="s">
        <v>922</v>
      </c>
      <c r="B447" s="3" t="s">
        <v>923</v>
      </c>
      <c r="C447" s="4" t="s">
        <v>54</v>
      </c>
      <c r="D447" s="5" t="s">
        <v>37</v>
      </c>
      <c r="E447" s="34">
        <f t="shared" si="166"/>
        <v>-26.024338020511475</v>
      </c>
      <c r="F447" s="6">
        <f t="shared" si="147"/>
        <v>95.530076909624725</v>
      </c>
      <c r="G447" s="7">
        <f t="shared" si="148"/>
        <v>2</v>
      </c>
      <c r="H447" s="97">
        <f t="shared" si="149"/>
        <v>426</v>
      </c>
      <c r="I447" s="31">
        <f t="shared" si="150"/>
        <v>0.4255662394477312</v>
      </c>
      <c r="J447" s="9">
        <v>5.7818398569441598E-2</v>
      </c>
      <c r="K447" s="8">
        <f t="shared" si="151"/>
        <v>2</v>
      </c>
      <c r="L447" s="31">
        <f t="shared" si="152"/>
        <v>-5.2470128491422994</v>
      </c>
      <c r="M447" s="9">
        <v>0.23789473684210527</v>
      </c>
      <c r="N447" s="8">
        <f t="shared" si="153"/>
        <v>4</v>
      </c>
      <c r="O447" s="31">
        <f t="shared" si="154"/>
        <v>-4.5550362747233777</v>
      </c>
      <c r="P447" s="9">
        <v>0.33931860036832412</v>
      </c>
      <c r="Q447" s="8">
        <f t="shared" si="155"/>
        <v>3</v>
      </c>
      <c r="R447" s="31">
        <f t="shared" si="156"/>
        <v>-7.1324644011135954</v>
      </c>
      <c r="S447" s="10">
        <v>15.026296018031555</v>
      </c>
      <c r="T447" s="8">
        <f t="shared" si="157"/>
        <v>7</v>
      </c>
      <c r="U447" s="31">
        <f t="shared" si="158"/>
        <v>-3.9984753157298689</v>
      </c>
      <c r="V447" s="16">
        <v>0.31633041492196423</v>
      </c>
      <c r="W447" s="97">
        <f t="shared" si="144"/>
        <v>3</v>
      </c>
      <c r="X447" s="31">
        <f t="shared" si="159"/>
        <v>-1.8219385704948619</v>
      </c>
      <c r="Y447" s="11">
        <v>35143</v>
      </c>
      <c r="Z447" s="8">
        <f t="shared" si="160"/>
        <v>5</v>
      </c>
      <c r="AA447" s="31">
        <f t="shared" si="161"/>
        <v>-4.2878239523015473</v>
      </c>
      <c r="AB447" s="9">
        <v>8.7647058823529411E-2</v>
      </c>
      <c r="AC447" s="97">
        <f t="shared" si="145"/>
        <v>27</v>
      </c>
      <c r="AD447" s="31">
        <f t="shared" si="162"/>
        <v>-2.1669194183870575</v>
      </c>
      <c r="AE447" s="9">
        <v>0.80635580635580639</v>
      </c>
      <c r="AF447" s="8">
        <f t="shared" si="163"/>
        <v>4</v>
      </c>
      <c r="AG447" s="31">
        <f t="shared" si="164"/>
        <v>-3.0897725569956433</v>
      </c>
      <c r="AH447" s="12">
        <v>6.0466666666666669</v>
      </c>
      <c r="AI447" s="97">
        <f t="shared" si="146"/>
        <v>7</v>
      </c>
      <c r="AJ447" s="31">
        <f t="shared" si="165"/>
        <v>-0.33550118435445514</v>
      </c>
      <c r="AK447" s="11">
        <v>31178.022351615327</v>
      </c>
      <c r="AL447" s="36">
        <v>1</v>
      </c>
    </row>
    <row r="448" spans="1:38" x14ac:dyDescent="0.3">
      <c r="A448" t="s">
        <v>924</v>
      </c>
      <c r="B448" s="3" t="s">
        <v>925</v>
      </c>
      <c r="C448" s="4" t="s">
        <v>61</v>
      </c>
      <c r="D448" s="5" t="s">
        <v>44</v>
      </c>
      <c r="E448" s="34">
        <f t="shared" si="166"/>
        <v>2.6828263987435328</v>
      </c>
      <c r="F448" s="6">
        <f t="shared" si="147"/>
        <v>24.214503636013628</v>
      </c>
      <c r="G448" s="7">
        <f t="shared" si="148"/>
        <v>383</v>
      </c>
      <c r="H448" s="97">
        <f t="shared" si="149"/>
        <v>316</v>
      </c>
      <c r="I448" s="31">
        <f t="shared" si="150"/>
        <v>5.104001503354326E-2</v>
      </c>
      <c r="J448" s="9">
        <v>2.9336078229541984E-2</v>
      </c>
      <c r="K448" s="8">
        <f t="shared" si="151"/>
        <v>422</v>
      </c>
      <c r="L448" s="31">
        <f t="shared" si="152"/>
        <v>0.64454684542631502</v>
      </c>
      <c r="M448" s="9">
        <v>2.759381898454746E-2</v>
      </c>
      <c r="N448" s="8">
        <f t="shared" si="153"/>
        <v>410</v>
      </c>
      <c r="O448" s="31">
        <f t="shared" si="154"/>
        <v>0.63539590043990124</v>
      </c>
      <c r="P448" s="9">
        <v>1.8159806295399514E-2</v>
      </c>
      <c r="Q448" s="8">
        <f t="shared" si="155"/>
        <v>409</v>
      </c>
      <c r="R448" s="31">
        <f t="shared" si="156"/>
        <v>0.51183082356515197</v>
      </c>
      <c r="S448" s="10">
        <v>0</v>
      </c>
      <c r="T448" s="8">
        <f t="shared" si="157"/>
        <v>419</v>
      </c>
      <c r="U448" s="31">
        <f t="shared" si="158"/>
        <v>0.62623194921032366</v>
      </c>
      <c r="V448" s="16">
        <v>3.5433070866141732E-2</v>
      </c>
      <c r="W448" s="97">
        <f t="shared" si="144"/>
        <v>257</v>
      </c>
      <c r="X448" s="31">
        <f t="shared" si="159"/>
        <v>-0.2919706296852061</v>
      </c>
      <c r="Y448" s="11">
        <v>101981</v>
      </c>
      <c r="Z448" s="8">
        <f t="shared" si="160"/>
        <v>348</v>
      </c>
      <c r="AA448" s="31">
        <f t="shared" si="161"/>
        <v>0.40480452395194511</v>
      </c>
      <c r="AB448" s="9">
        <v>3.1686859273066172E-2</v>
      </c>
      <c r="AC448" s="97">
        <f t="shared" si="145"/>
        <v>404</v>
      </c>
      <c r="AD448" s="31">
        <f t="shared" si="162"/>
        <v>0.61078041533803018</v>
      </c>
      <c r="AE448" s="9">
        <v>0.96418732782369143</v>
      </c>
      <c r="AF448" s="8">
        <f t="shared" si="163"/>
        <v>359</v>
      </c>
      <c r="AG448" s="31">
        <f t="shared" si="164"/>
        <v>0.23881438429577168</v>
      </c>
      <c r="AH448" s="12">
        <v>2.2309999999999999</v>
      </c>
      <c r="AI448" s="97">
        <f t="shared" si="146"/>
        <v>291</v>
      </c>
      <c r="AJ448" s="31">
        <f t="shared" si="165"/>
        <v>-0.19138758106208234</v>
      </c>
      <c r="AK448" s="11">
        <v>159643.53349999999</v>
      </c>
      <c r="AL448" s="36"/>
    </row>
    <row r="449" spans="1:38" x14ac:dyDescent="0.3">
      <c r="A449" t="s">
        <v>926</v>
      </c>
      <c r="B449" s="3" t="s">
        <v>927</v>
      </c>
      <c r="C449" s="4" t="s">
        <v>199</v>
      </c>
      <c r="D449" s="5" t="s">
        <v>33</v>
      </c>
      <c r="E449" s="34">
        <f t="shared" si="166"/>
        <v>0.55002408761222554</v>
      </c>
      <c r="F449" s="6">
        <f t="shared" si="147"/>
        <v>29.512902923251872</v>
      </c>
      <c r="G449" s="7">
        <f t="shared" si="148"/>
        <v>254</v>
      </c>
      <c r="H449" s="97">
        <f t="shared" si="149"/>
        <v>368</v>
      </c>
      <c r="I449" s="31">
        <f t="shared" si="150"/>
        <v>0.22238157126628411</v>
      </c>
      <c r="J449" s="9">
        <v>4.2366421030746837E-2</v>
      </c>
      <c r="K449" s="8">
        <f t="shared" si="151"/>
        <v>399</v>
      </c>
      <c r="L449" s="31">
        <f t="shared" si="152"/>
        <v>0.59115342515442126</v>
      </c>
      <c r="M449" s="9">
        <v>2.9499712478435882E-2</v>
      </c>
      <c r="N449" s="8">
        <f t="shared" si="153"/>
        <v>214</v>
      </c>
      <c r="O449" s="31">
        <f t="shared" si="154"/>
        <v>7.2422257031782164E-2</v>
      </c>
      <c r="P449" s="9">
        <v>5.2993887603109607E-2</v>
      </c>
      <c r="Q449" s="8">
        <f t="shared" si="155"/>
        <v>302</v>
      </c>
      <c r="R449" s="31">
        <f t="shared" si="156"/>
        <v>0.35399136562057404</v>
      </c>
      <c r="S449" s="10">
        <v>0.31026305875052634</v>
      </c>
      <c r="T449" s="8">
        <f t="shared" si="157"/>
        <v>305</v>
      </c>
      <c r="U449" s="31">
        <f t="shared" si="158"/>
        <v>0.33012958612555648</v>
      </c>
      <c r="V449" s="16">
        <v>5.3417856192924905E-2</v>
      </c>
      <c r="W449" s="97">
        <f t="shared" si="144"/>
        <v>219</v>
      </c>
      <c r="X449" s="31">
        <f t="shared" si="159"/>
        <v>-0.44604786433600041</v>
      </c>
      <c r="Y449" s="11">
        <v>95250</v>
      </c>
      <c r="Z449" s="8">
        <f t="shared" si="160"/>
        <v>259</v>
      </c>
      <c r="AA449" s="31">
        <f t="shared" si="161"/>
        <v>0.15427094438278682</v>
      </c>
      <c r="AB449" s="9">
        <v>3.4674504508082772E-2</v>
      </c>
      <c r="AC449" s="97">
        <f t="shared" si="145"/>
        <v>186</v>
      </c>
      <c r="AD449" s="31">
        <f t="shared" si="162"/>
        <v>-0.11188860388593584</v>
      </c>
      <c r="AE449" s="9">
        <v>0.92312459331329599</v>
      </c>
      <c r="AF449" s="8">
        <f t="shared" si="163"/>
        <v>344</v>
      </c>
      <c r="AG449" s="31">
        <f t="shared" si="164"/>
        <v>0.19839562087832527</v>
      </c>
      <c r="AH449" s="12">
        <v>2.2773333333333334</v>
      </c>
      <c r="AI449" s="97">
        <f t="shared" si="146"/>
        <v>205</v>
      </c>
      <c r="AJ449" s="31">
        <f t="shared" si="165"/>
        <v>-0.22334500660518147</v>
      </c>
      <c r="AK449" s="11">
        <v>131156.09779934844</v>
      </c>
      <c r="AL449" s="36"/>
    </row>
    <row r="450" spans="1:38" x14ac:dyDescent="0.3">
      <c r="A450" t="s">
        <v>928</v>
      </c>
      <c r="B450" s="3" t="s">
        <v>929</v>
      </c>
      <c r="C450" s="4" t="s">
        <v>115</v>
      </c>
      <c r="D450" s="5" t="s">
        <v>33</v>
      </c>
      <c r="E450" s="34">
        <f t="shared" si="166"/>
        <v>5.2383470114938513</v>
      </c>
      <c r="F450" s="6">
        <f t="shared" si="147"/>
        <v>17.86596935205705</v>
      </c>
      <c r="G450" s="7">
        <f t="shared" si="148"/>
        <v>519</v>
      </c>
      <c r="H450" s="97">
        <f t="shared" si="149"/>
        <v>299</v>
      </c>
      <c r="I450" s="31">
        <f t="shared" si="150"/>
        <v>3.9205145978575447E-3</v>
      </c>
      <c r="J450" s="9">
        <v>2.5752690423349156E-2</v>
      </c>
      <c r="K450" s="8">
        <f t="shared" si="151"/>
        <v>508</v>
      </c>
      <c r="L450" s="31">
        <f t="shared" si="152"/>
        <v>0.943812721207546</v>
      </c>
      <c r="M450" s="9">
        <v>1.6911437472185136E-2</v>
      </c>
      <c r="N450" s="8">
        <f t="shared" si="153"/>
        <v>478</v>
      </c>
      <c r="O450" s="31">
        <f t="shared" si="154"/>
        <v>0.77524593029138711</v>
      </c>
      <c r="P450" s="9">
        <v>9.5065640561339971E-3</v>
      </c>
      <c r="Q450" s="8">
        <f t="shared" si="155"/>
        <v>406</v>
      </c>
      <c r="R450" s="31">
        <f t="shared" si="156"/>
        <v>0.49106303097851045</v>
      </c>
      <c r="S450" s="10">
        <v>4.0822991508817769E-2</v>
      </c>
      <c r="T450" s="8">
        <f t="shared" si="157"/>
        <v>488</v>
      </c>
      <c r="U450" s="31">
        <f t="shared" si="158"/>
        <v>0.79709996448490483</v>
      </c>
      <c r="V450" s="16">
        <v>2.5054820108828067E-2</v>
      </c>
      <c r="W450" s="97">
        <f t="shared" si="144"/>
        <v>516</v>
      </c>
      <c r="X450" s="31">
        <f t="shared" si="159"/>
        <v>1.4765640827082527</v>
      </c>
      <c r="Y450" s="11">
        <v>179241</v>
      </c>
      <c r="Z450" s="8">
        <f t="shared" si="160"/>
        <v>502</v>
      </c>
      <c r="AA450" s="31">
        <f t="shared" si="161"/>
        <v>0.85240359447621428</v>
      </c>
      <c r="AB450" s="9">
        <v>2.6349182652832724E-2</v>
      </c>
      <c r="AC450" s="97">
        <f t="shared" si="145"/>
        <v>410</v>
      </c>
      <c r="AD450" s="31">
        <f t="shared" si="162"/>
        <v>0.62303129137322277</v>
      </c>
      <c r="AE450" s="9">
        <v>0.96488343414175815</v>
      </c>
      <c r="AF450" s="8">
        <f t="shared" si="163"/>
        <v>294</v>
      </c>
      <c r="AG450" s="31">
        <f t="shared" si="164"/>
        <v>8.2664197567940106E-2</v>
      </c>
      <c r="AH450" s="12">
        <v>2.4099999999999997</v>
      </c>
      <c r="AI450" s="97">
        <f t="shared" si="146"/>
        <v>380</v>
      </c>
      <c r="AJ450" s="31">
        <f t="shared" si="165"/>
        <v>-0.13864096464790479</v>
      </c>
      <c r="AK450" s="11">
        <v>206662.83552416723</v>
      </c>
      <c r="AL450" s="36"/>
    </row>
    <row r="451" spans="1:38" x14ac:dyDescent="0.3">
      <c r="A451" t="s">
        <v>930</v>
      </c>
      <c r="B451" s="3" t="s">
        <v>931</v>
      </c>
      <c r="C451" s="4" t="s">
        <v>32</v>
      </c>
      <c r="D451" s="5" t="s">
        <v>33</v>
      </c>
      <c r="E451" s="34">
        <f t="shared" si="166"/>
        <v>2.4719466471259426</v>
      </c>
      <c r="F451" s="6">
        <f t="shared" si="147"/>
        <v>24.738380190269119</v>
      </c>
      <c r="G451" s="7">
        <f t="shared" si="148"/>
        <v>373</v>
      </c>
      <c r="H451" s="97">
        <f t="shared" si="149"/>
        <v>173</v>
      </c>
      <c r="I451" s="31">
        <f t="shared" si="150"/>
        <v>-0.38950192128866268</v>
      </c>
      <c r="J451" s="9">
        <v>-4.1666666666666519E-3</v>
      </c>
      <c r="K451" s="8">
        <f t="shared" si="151"/>
        <v>227</v>
      </c>
      <c r="L451" s="31">
        <f t="shared" si="152"/>
        <v>4.6594781049496764E-3</v>
      </c>
      <c r="M451" s="9">
        <v>5.0434782608695654E-2</v>
      </c>
      <c r="N451" s="8">
        <f t="shared" si="153"/>
        <v>188</v>
      </c>
      <c r="O451" s="31">
        <f t="shared" si="154"/>
        <v>-8.2340100126901308E-2</v>
      </c>
      <c r="P451" s="9">
        <v>6.256983240223464E-2</v>
      </c>
      <c r="Q451" s="8">
        <f t="shared" si="155"/>
        <v>409</v>
      </c>
      <c r="R451" s="31">
        <f t="shared" si="156"/>
        <v>0.51183082356515197</v>
      </c>
      <c r="S451" s="10">
        <v>0</v>
      </c>
      <c r="T451" s="8">
        <f t="shared" si="157"/>
        <v>186</v>
      </c>
      <c r="U451" s="31">
        <f t="shared" si="158"/>
        <v>-7.3965377240089697E-2</v>
      </c>
      <c r="V451" s="16">
        <v>7.7961939840392874E-2</v>
      </c>
      <c r="W451" s="97">
        <f t="shared" si="144"/>
        <v>305</v>
      </c>
      <c r="X451" s="31">
        <f t="shared" si="159"/>
        <v>-0.12209881890767751</v>
      </c>
      <c r="Y451" s="11">
        <v>109402</v>
      </c>
      <c r="Z451" s="8">
        <f t="shared" si="160"/>
        <v>436</v>
      </c>
      <c r="AA451" s="31">
        <f t="shared" si="161"/>
        <v>0.650151752139011</v>
      </c>
      <c r="AB451" s="9">
        <v>2.8761061946902654E-2</v>
      </c>
      <c r="AC451" s="97">
        <f t="shared" si="145"/>
        <v>558</v>
      </c>
      <c r="AD451" s="31">
        <f t="shared" si="162"/>
        <v>1.2410528262241189</v>
      </c>
      <c r="AE451" s="9">
        <v>1</v>
      </c>
      <c r="AF451" s="8">
        <f t="shared" si="163"/>
        <v>534</v>
      </c>
      <c r="AG451" s="31">
        <f t="shared" si="164"/>
        <v>1.2507373820850722</v>
      </c>
      <c r="AH451" s="12">
        <v>1.071</v>
      </c>
      <c r="AI451" s="97">
        <f t="shared" si="146"/>
        <v>535</v>
      </c>
      <c r="AJ451" s="31">
        <f t="shared" si="165"/>
        <v>0.52336722698795768</v>
      </c>
      <c r="AK451" s="11">
        <v>796789.08856345888</v>
      </c>
      <c r="AL451" s="36"/>
    </row>
    <row r="452" spans="1:38" x14ac:dyDescent="0.3">
      <c r="A452" t="s">
        <v>932</v>
      </c>
      <c r="B452" s="3" t="s">
        <v>933</v>
      </c>
      <c r="C452" s="4" t="s">
        <v>32</v>
      </c>
      <c r="D452" s="5" t="s">
        <v>33</v>
      </c>
      <c r="E452" s="34">
        <f t="shared" si="166"/>
        <v>7.6132541924044945</v>
      </c>
      <c r="F452" s="6">
        <f t="shared" si="147"/>
        <v>11.966122728241551</v>
      </c>
      <c r="G452" s="7">
        <f t="shared" si="148"/>
        <v>560</v>
      </c>
      <c r="H452" s="97">
        <f t="shared" si="149"/>
        <v>321</v>
      </c>
      <c r="I452" s="31">
        <f t="shared" si="150"/>
        <v>7.4835736094487043E-2</v>
      </c>
      <c r="J452" s="9">
        <v>3.1145717463848754E-2</v>
      </c>
      <c r="K452" s="8">
        <f t="shared" si="151"/>
        <v>223</v>
      </c>
      <c r="L452" s="31">
        <f t="shared" si="152"/>
        <v>-1.2464420778513662E-2</v>
      </c>
      <c r="M452" s="9">
        <v>5.1046025104602509E-2</v>
      </c>
      <c r="N452" s="8">
        <f t="shared" si="153"/>
        <v>525</v>
      </c>
      <c r="O452" s="31">
        <f t="shared" si="154"/>
        <v>0.9288869853172832</v>
      </c>
      <c r="P452" s="9">
        <v>0</v>
      </c>
      <c r="Q452" s="8">
        <f t="shared" si="155"/>
        <v>409</v>
      </c>
      <c r="R452" s="31">
        <f t="shared" si="156"/>
        <v>0.51183082356515197</v>
      </c>
      <c r="S452" s="10">
        <v>0</v>
      </c>
      <c r="T452" s="8">
        <f t="shared" si="157"/>
        <v>553</v>
      </c>
      <c r="U452" s="31">
        <f t="shared" si="158"/>
        <v>1.0473963510228268</v>
      </c>
      <c r="V452" s="16">
        <v>9.852216748768473E-3</v>
      </c>
      <c r="W452" s="97">
        <f t="shared" si="144"/>
        <v>546</v>
      </c>
      <c r="X452" s="31">
        <f t="shared" si="159"/>
        <v>2.3738104601569505</v>
      </c>
      <c r="Y452" s="11">
        <v>218438</v>
      </c>
      <c r="Z452" s="8">
        <f t="shared" si="160"/>
        <v>471</v>
      </c>
      <c r="AA452" s="31">
        <f t="shared" si="161"/>
        <v>0.75397672337814425</v>
      </c>
      <c r="AB452" s="9">
        <v>2.7522935779816515E-2</v>
      </c>
      <c r="AC452" s="97">
        <f t="shared" si="145"/>
        <v>555</v>
      </c>
      <c r="AD452" s="31">
        <f t="shared" si="162"/>
        <v>1.1956063575045177</v>
      </c>
      <c r="AE452" s="9">
        <v>0.99741768883150417</v>
      </c>
      <c r="AF452" s="8">
        <f t="shared" si="163"/>
        <v>556</v>
      </c>
      <c r="AG452" s="31">
        <f t="shared" si="164"/>
        <v>1.6360241556686419</v>
      </c>
      <c r="AH452" s="12">
        <v>0.6293333333333333</v>
      </c>
      <c r="AI452" s="97">
        <f t="shared" si="146"/>
        <v>545</v>
      </c>
      <c r="AJ452" s="31">
        <f t="shared" si="165"/>
        <v>1.5085904948538644</v>
      </c>
      <c r="AK452" s="11">
        <v>1675035.1930960086</v>
      </c>
      <c r="AL452" s="36"/>
    </row>
    <row r="453" spans="1:38" x14ac:dyDescent="0.3">
      <c r="A453" t="s">
        <v>934</v>
      </c>
      <c r="B453" s="3" t="s">
        <v>935</v>
      </c>
      <c r="C453" s="4" t="s">
        <v>77</v>
      </c>
      <c r="D453" s="5" t="s">
        <v>37</v>
      </c>
      <c r="E453" s="34">
        <f t="shared" si="166"/>
        <v>2.5123224005736065</v>
      </c>
      <c r="F453" s="6">
        <f t="shared" si="147"/>
        <v>24.638077005969148</v>
      </c>
      <c r="G453" s="7">
        <f t="shared" si="148"/>
        <v>376</v>
      </c>
      <c r="H453" s="97">
        <f t="shared" si="149"/>
        <v>223</v>
      </c>
      <c r="I453" s="31">
        <f t="shared" si="150"/>
        <v>-0.2226436476118544</v>
      </c>
      <c r="J453" s="9">
        <v>8.5227272727272929E-3</v>
      </c>
      <c r="K453" s="8">
        <f t="shared" si="151"/>
        <v>61</v>
      </c>
      <c r="L453" s="31">
        <f t="shared" si="152"/>
        <v>-1.1719230516080201</v>
      </c>
      <c r="M453" s="9">
        <v>9.2433234421364988E-2</v>
      </c>
      <c r="N453" s="8">
        <f t="shared" si="153"/>
        <v>438</v>
      </c>
      <c r="O453" s="31">
        <f t="shared" si="154"/>
        <v>0.6994413669949241</v>
      </c>
      <c r="P453" s="9">
        <v>1.419698314108252E-2</v>
      </c>
      <c r="Q453" s="8">
        <f t="shared" si="155"/>
        <v>409</v>
      </c>
      <c r="R453" s="31">
        <f t="shared" si="156"/>
        <v>0.51183082356515197</v>
      </c>
      <c r="S453" s="10">
        <v>0</v>
      </c>
      <c r="T453" s="8">
        <f t="shared" si="157"/>
        <v>294</v>
      </c>
      <c r="U453" s="31">
        <f t="shared" si="158"/>
        <v>0.30074324464522439</v>
      </c>
      <c r="V453" s="16">
        <v>5.5202735710796286E-2</v>
      </c>
      <c r="W453" s="97">
        <f t="shared" ref="W453:W504" si="167">RANK(Y453,Y$7:Y$570,1)</f>
        <v>183</v>
      </c>
      <c r="X453" s="31">
        <f t="shared" si="159"/>
        <v>-0.55013183194217519</v>
      </c>
      <c r="Y453" s="11">
        <v>90703</v>
      </c>
      <c r="Z453" s="8">
        <f t="shared" si="160"/>
        <v>137</v>
      </c>
      <c r="AA453" s="31">
        <f t="shared" si="161"/>
        <v>-0.34611833963786487</v>
      </c>
      <c r="AB453" s="9">
        <v>4.0641711229946524E-2</v>
      </c>
      <c r="AC453" s="97">
        <f t="shared" ref="AC453:AC504" si="168">RANK(AE453,AE$7:AE$570,1)</f>
        <v>489</v>
      </c>
      <c r="AD453" s="31">
        <f t="shared" si="162"/>
        <v>0.84767119211557995</v>
      </c>
      <c r="AE453" s="9">
        <v>0.97764768493879728</v>
      </c>
      <c r="AF453" s="8">
        <f t="shared" si="163"/>
        <v>560</v>
      </c>
      <c r="AG453" s="31">
        <f t="shared" si="164"/>
        <v>1.7078474259140319</v>
      </c>
      <c r="AH453" s="12">
        <v>0.54700000000000004</v>
      </c>
      <c r="AI453" s="97">
        <f t="shared" ref="AI453:AI504" si="169">RANK(AK453,AK$7:AK$570,1)</f>
        <v>557</v>
      </c>
      <c r="AJ453" s="31">
        <f t="shared" si="165"/>
        <v>3.8822630526369069</v>
      </c>
      <c r="AK453" s="11">
        <v>3790970.4793427228</v>
      </c>
      <c r="AL453" s="36"/>
    </row>
    <row r="454" spans="1:38" x14ac:dyDescent="0.3">
      <c r="A454" t="s">
        <v>936</v>
      </c>
      <c r="B454" s="3" t="s">
        <v>937</v>
      </c>
      <c r="C454" s="4" t="s">
        <v>82</v>
      </c>
      <c r="D454" s="5" t="s">
        <v>37</v>
      </c>
      <c r="E454" s="34">
        <f t="shared" si="166"/>
        <v>-23.456823687882988</v>
      </c>
      <c r="F454" s="6">
        <f t="shared" si="147"/>
        <v>89.151747310592683</v>
      </c>
      <c r="G454" s="7">
        <f t="shared" si="148"/>
        <v>4</v>
      </c>
      <c r="H454" s="97">
        <f t="shared" si="149"/>
        <v>13</v>
      </c>
      <c r="I454" s="31">
        <f t="shared" si="150"/>
        <v>-2.0739339012728264</v>
      </c>
      <c r="J454" s="9">
        <v>-0.1322659241211277</v>
      </c>
      <c r="K454" s="8">
        <f t="shared" si="151"/>
        <v>51</v>
      </c>
      <c r="L454" s="31">
        <f t="shared" si="152"/>
        <v>-1.3374828622470567</v>
      </c>
      <c r="M454" s="9">
        <v>9.8342939481268016E-2</v>
      </c>
      <c r="N454" s="8">
        <f t="shared" si="153"/>
        <v>5</v>
      </c>
      <c r="O454" s="31">
        <f t="shared" si="154"/>
        <v>-4.3707501839172656</v>
      </c>
      <c r="P454" s="9">
        <v>0.32791586998087952</v>
      </c>
      <c r="Q454" s="8">
        <f t="shared" si="155"/>
        <v>1</v>
      </c>
      <c r="R454" s="31">
        <f t="shared" si="156"/>
        <v>-8.2628572749915836</v>
      </c>
      <c r="S454" s="10">
        <v>17.248295226634578</v>
      </c>
      <c r="T454" s="8">
        <f t="shared" si="157"/>
        <v>3</v>
      </c>
      <c r="U454" s="31">
        <f t="shared" si="158"/>
        <v>-4.9146646342657974</v>
      </c>
      <c r="V454" s="16">
        <v>0.37197829304390723</v>
      </c>
      <c r="W454" s="97">
        <f t="shared" si="167"/>
        <v>14</v>
      </c>
      <c r="X454" s="31">
        <f t="shared" si="159"/>
        <v>-1.450628687376375</v>
      </c>
      <c r="Y454" s="11">
        <v>51364</v>
      </c>
      <c r="Z454" s="8">
        <f t="shared" si="160"/>
        <v>38</v>
      </c>
      <c r="AA454" s="31">
        <f t="shared" si="161"/>
        <v>-1.5061055426846663</v>
      </c>
      <c r="AB454" s="9">
        <v>5.4474708171206226E-2</v>
      </c>
      <c r="AC454" s="97">
        <f t="shared" si="168"/>
        <v>26</v>
      </c>
      <c r="AD454" s="31">
        <f t="shared" si="162"/>
        <v>-2.2092901032242338</v>
      </c>
      <c r="AE454" s="9">
        <v>0.80394826412525533</v>
      </c>
      <c r="AF454" s="8">
        <f t="shared" si="163"/>
        <v>411</v>
      </c>
      <c r="AG454" s="31">
        <f t="shared" si="164"/>
        <v>0.39263831125857063</v>
      </c>
      <c r="AH454" s="12">
        <v>2.0546666666666664</v>
      </c>
      <c r="AI454" s="97">
        <f t="shared" si="169"/>
        <v>507</v>
      </c>
      <c r="AJ454" s="31">
        <f t="shared" si="165"/>
        <v>4.8669406569037954E-2</v>
      </c>
      <c r="AK454" s="11">
        <v>373634.73846770957</v>
      </c>
      <c r="AL454" s="36"/>
    </row>
    <row r="455" spans="1:38" x14ac:dyDescent="0.3">
      <c r="A455" t="s">
        <v>938</v>
      </c>
      <c r="B455" s="3" t="s">
        <v>939</v>
      </c>
      <c r="C455" s="4" t="s">
        <v>82</v>
      </c>
      <c r="D455" s="5" t="s">
        <v>37</v>
      </c>
      <c r="E455" s="34">
        <f t="shared" si="166"/>
        <v>-0.25302361195792766</v>
      </c>
      <c r="F455" s="6">
        <f t="shared" ref="F455:F518" si="170">((E455*$I$579)+$J$579)</f>
        <v>31.507868577974882</v>
      </c>
      <c r="G455" s="7">
        <f t="shared" ref="G455:G518" si="171">RANK(E455,$E$7:$E$570,1)</f>
        <v>215</v>
      </c>
      <c r="H455" s="97">
        <f t="shared" ref="H455:H518" si="172">RANK(J455,J$7:J$570,1)</f>
        <v>36</v>
      </c>
      <c r="I455" s="31">
        <f t="shared" ref="I455:I518" si="173">(J455-J$572)/J$573</f>
        <v>-1.1471295348785207</v>
      </c>
      <c r="J455" s="9">
        <v>-6.1783439490445846E-2</v>
      </c>
      <c r="K455" s="8">
        <f t="shared" ref="K455:K518" si="174">RANK(M455,M$7:M$570,0)</f>
        <v>241</v>
      </c>
      <c r="L455" s="31">
        <f t="shared" ref="L455:L518" si="175">-(M455-M$572)/M$573</f>
        <v>7.3772389133590882E-2</v>
      </c>
      <c r="M455" s="9">
        <v>4.7967777370926404E-2</v>
      </c>
      <c r="N455" s="8">
        <f t="shared" ref="N455:N518" si="176">RANK(P455,P$7:P$570,0)</f>
        <v>440</v>
      </c>
      <c r="O455" s="31">
        <f t="shared" ref="O455:O518" si="177">-(P455-P$572)/P$573</f>
        <v>0.70772858044617248</v>
      </c>
      <c r="P455" s="9">
        <v>1.368421052631579E-2</v>
      </c>
      <c r="Q455" s="8">
        <f t="shared" ref="Q455:Q518" si="178">RANK(S455,S$7:S$570,0)</f>
        <v>79</v>
      </c>
      <c r="R455" s="31">
        <f t="shared" ref="R455:R518" si="179">-(S455-S$572)/S$573</f>
        <v>-0.52427477155169255</v>
      </c>
      <c r="S455" s="10">
        <v>2.0366598778004072</v>
      </c>
      <c r="T455" s="8">
        <f t="shared" ref="T455:T518" si="180">RANK(V455,V$7:V$570,0)</f>
        <v>128</v>
      </c>
      <c r="U455" s="31">
        <f t="shared" ref="U455:U518" si="181">-(V455-V$572)/V$573</f>
        <v>-0.41941267321917541</v>
      </c>
      <c r="V455" s="16">
        <v>9.8943857698721507E-2</v>
      </c>
      <c r="W455" s="97">
        <f t="shared" si="167"/>
        <v>116</v>
      </c>
      <c r="X455" s="31">
        <f t="shared" ref="X455:X518" si="182">(Y455-Y$572)/Y$573</f>
        <v>-0.78006881338137124</v>
      </c>
      <c r="Y455" s="11">
        <v>80658</v>
      </c>
      <c r="Z455" s="8">
        <f t="shared" ref="Z455:Z518" si="183">RANK(AB455,AB$7:AB$570,0)</f>
        <v>136</v>
      </c>
      <c r="AA455" s="31">
        <f t="shared" ref="AA455:AA518" si="184">-(AB455-AB$572)/AB$573</f>
        <v>-0.37206452651028216</v>
      </c>
      <c r="AB455" s="9">
        <v>4.0951122853368563E-2</v>
      </c>
      <c r="AC455" s="97">
        <f t="shared" si="168"/>
        <v>517</v>
      </c>
      <c r="AD455" s="31">
        <f t="shared" ref="AD455:AD518" si="185">(AE455-AE$572)/AE$573</f>
        <v>0.95901524590896758</v>
      </c>
      <c r="AE455" s="9">
        <v>0.98397435897435892</v>
      </c>
      <c r="AF455" s="8">
        <f t="shared" ref="AF455:AF518" si="186">RANK(AH455,AH$7:AH$570,0)</f>
        <v>518</v>
      </c>
      <c r="AG455" s="31">
        <f t="shared" ref="AG455:AG518" si="187">-(AH455-AH$572)/AH$573</f>
        <v>1.0102602788747987</v>
      </c>
      <c r="AH455" s="12">
        <v>1.3466666666666667</v>
      </c>
      <c r="AI455" s="97">
        <f t="shared" si="169"/>
        <v>539</v>
      </c>
      <c r="AJ455" s="31">
        <f t="shared" ref="AJ455:AJ518" si="188">(AK455-AK$572)/AK$573</f>
        <v>0.76731025226794536</v>
      </c>
      <c r="AK455" s="11">
        <v>1014244.3788187372</v>
      </c>
      <c r="AL455" s="36"/>
    </row>
    <row r="456" spans="1:38" x14ac:dyDescent="0.3">
      <c r="A456" t="s">
        <v>940</v>
      </c>
      <c r="B456" s="3" t="s">
        <v>941</v>
      </c>
      <c r="C456" s="4" t="s">
        <v>94</v>
      </c>
      <c r="D456" s="5" t="s">
        <v>44</v>
      </c>
      <c r="E456" s="34">
        <f t="shared" si="166"/>
        <v>2.2300793670818018</v>
      </c>
      <c r="F456" s="6">
        <f t="shared" si="170"/>
        <v>25.339237296201446</v>
      </c>
      <c r="G456" s="7">
        <f t="shared" si="171"/>
        <v>352</v>
      </c>
      <c r="H456" s="97">
        <f t="shared" si="172"/>
        <v>545</v>
      </c>
      <c r="I456" s="31">
        <f t="shared" si="173"/>
        <v>1.9357552871674921</v>
      </c>
      <c r="J456" s="9">
        <v>0.17266666666666675</v>
      </c>
      <c r="K456" s="8">
        <f t="shared" si="174"/>
        <v>217</v>
      </c>
      <c r="L456" s="31">
        <f t="shared" si="175"/>
        <v>-4.3744411032293699E-2</v>
      </c>
      <c r="M456" s="9">
        <v>5.2162573353618777E-2</v>
      </c>
      <c r="N456" s="8">
        <f t="shared" si="176"/>
        <v>268</v>
      </c>
      <c r="O456" s="31">
        <f t="shared" si="177"/>
        <v>0.25666157400927153</v>
      </c>
      <c r="P456" s="9">
        <v>4.159405135354944E-2</v>
      </c>
      <c r="Q456" s="8">
        <f t="shared" si="178"/>
        <v>170</v>
      </c>
      <c r="R456" s="31">
        <f t="shared" si="179"/>
        <v>7.8009464381777333E-2</v>
      </c>
      <c r="S456" s="10">
        <v>0.85275724843661171</v>
      </c>
      <c r="T456" s="8">
        <f t="shared" si="180"/>
        <v>306</v>
      </c>
      <c r="U456" s="31">
        <f t="shared" si="181"/>
        <v>0.33457830430085672</v>
      </c>
      <c r="V456" s="16">
        <v>5.3147648145516556E-2</v>
      </c>
      <c r="W456" s="97">
        <f t="shared" si="167"/>
        <v>404</v>
      </c>
      <c r="X456" s="31">
        <f t="shared" si="182"/>
        <v>0.33447888460513547</v>
      </c>
      <c r="Y456" s="11">
        <v>129348</v>
      </c>
      <c r="Z456" s="8">
        <f t="shared" si="183"/>
        <v>301</v>
      </c>
      <c r="AA456" s="31">
        <f t="shared" si="184"/>
        <v>0.28983788704073105</v>
      </c>
      <c r="AB456" s="9">
        <v>3.3057851239669422E-2</v>
      </c>
      <c r="AC456" s="97">
        <f t="shared" si="168"/>
        <v>312</v>
      </c>
      <c r="AD456" s="31">
        <f t="shared" si="185"/>
        <v>0.34845946480143292</v>
      </c>
      <c r="AE456" s="9">
        <v>0.94928200427742138</v>
      </c>
      <c r="AF456" s="8">
        <f t="shared" si="186"/>
        <v>444</v>
      </c>
      <c r="AG456" s="31">
        <f t="shared" si="187"/>
        <v>0.51854712104097489</v>
      </c>
      <c r="AH456" s="12">
        <v>1.9103333333333332</v>
      </c>
      <c r="AI456" s="97">
        <f t="shared" si="169"/>
        <v>453</v>
      </c>
      <c r="AJ456" s="31">
        <f t="shared" si="188"/>
        <v>-5.8342845405786332E-2</v>
      </c>
      <c r="AK456" s="11">
        <v>278242.05287094938</v>
      </c>
      <c r="AL456" s="36"/>
    </row>
    <row r="457" spans="1:38" x14ac:dyDescent="0.3">
      <c r="A457" t="s">
        <v>942</v>
      </c>
      <c r="B457" s="3" t="s">
        <v>943</v>
      </c>
      <c r="C457" s="4" t="s">
        <v>89</v>
      </c>
      <c r="D457" s="5" t="s">
        <v>37</v>
      </c>
      <c r="E457" s="34">
        <f t="shared" ref="E457:E520" si="189">((I457+L457+AG457+AJ457)*0.25)+(O457+R457+U457+X457+AA457+AD457)</f>
        <v>3.0550569280861093</v>
      </c>
      <c r="F457" s="6">
        <f t="shared" si="170"/>
        <v>23.28979253594412</v>
      </c>
      <c r="G457" s="7">
        <f t="shared" si="171"/>
        <v>397</v>
      </c>
      <c r="H457" s="97">
        <f t="shared" si="172"/>
        <v>158</v>
      </c>
      <c r="I457" s="31">
        <f t="shared" si="173"/>
        <v>-0.44138946138531387</v>
      </c>
      <c r="J457" s="9">
        <v>-8.1126588091229301E-3</v>
      </c>
      <c r="K457" s="8">
        <f t="shared" si="174"/>
        <v>549</v>
      </c>
      <c r="L457" s="31">
        <f t="shared" si="175"/>
        <v>1.4175849919297712</v>
      </c>
      <c r="M457" s="9">
        <v>0</v>
      </c>
      <c r="N457" s="8">
        <f t="shared" si="176"/>
        <v>415</v>
      </c>
      <c r="O457" s="31">
        <f t="shared" si="177"/>
        <v>0.64636728389071874</v>
      </c>
      <c r="P457" s="9">
        <v>1.7480950246526222E-2</v>
      </c>
      <c r="Q457" s="8">
        <f t="shared" si="178"/>
        <v>303</v>
      </c>
      <c r="R457" s="31">
        <f t="shared" si="179"/>
        <v>0.35481605591009929</v>
      </c>
      <c r="S457" s="10">
        <v>0.30864197530864196</v>
      </c>
      <c r="T457" s="8">
        <f t="shared" si="180"/>
        <v>481</v>
      </c>
      <c r="U457" s="31">
        <f t="shared" si="181"/>
        <v>0.78614045197411908</v>
      </c>
      <c r="V457" s="16">
        <v>2.5720483421134182E-2</v>
      </c>
      <c r="W457" s="97">
        <f t="shared" si="167"/>
        <v>362</v>
      </c>
      <c r="X457" s="31">
        <f t="shared" si="182"/>
        <v>9.600367578148733E-2</v>
      </c>
      <c r="Y457" s="11">
        <v>118930</v>
      </c>
      <c r="Z457" s="8">
        <f t="shared" si="183"/>
        <v>416</v>
      </c>
      <c r="AA457" s="31">
        <f t="shared" si="184"/>
        <v>0.5908312999069063</v>
      </c>
      <c r="AB457" s="9">
        <v>2.9468465987331313E-2</v>
      </c>
      <c r="AC457" s="97">
        <f t="shared" si="168"/>
        <v>318</v>
      </c>
      <c r="AD457" s="31">
        <f t="shared" si="185"/>
        <v>0.3708309347012641</v>
      </c>
      <c r="AE457" s="9">
        <v>0.95055317227365088</v>
      </c>
      <c r="AF457" s="8">
        <f t="shared" si="186"/>
        <v>296</v>
      </c>
      <c r="AG457" s="31">
        <f t="shared" si="187"/>
        <v>8.4699674862344046E-2</v>
      </c>
      <c r="AH457" s="12">
        <v>2.4076666666666662</v>
      </c>
      <c r="AI457" s="97">
        <f t="shared" si="169"/>
        <v>211</v>
      </c>
      <c r="AJ457" s="31">
        <f t="shared" si="188"/>
        <v>-0.22062630172074363</v>
      </c>
      <c r="AK457" s="11">
        <v>133579.6012345679</v>
      </c>
      <c r="AL457" s="36"/>
    </row>
    <row r="458" spans="1:38" x14ac:dyDescent="0.3">
      <c r="A458" t="s">
        <v>944</v>
      </c>
      <c r="B458" s="3" t="s">
        <v>945</v>
      </c>
      <c r="C458" s="4" t="s">
        <v>162</v>
      </c>
      <c r="D458" s="5" t="s">
        <v>37</v>
      </c>
      <c r="E458" s="34">
        <f t="shared" si="189"/>
        <v>-3.837225206453438</v>
      </c>
      <c r="F458" s="6">
        <f t="shared" si="170"/>
        <v>40.411896426444343</v>
      </c>
      <c r="G458" s="7">
        <f t="shared" si="171"/>
        <v>106</v>
      </c>
      <c r="H458" s="97">
        <f t="shared" si="172"/>
        <v>10</v>
      </c>
      <c r="I458" s="31">
        <f t="shared" si="173"/>
        <v>-2.1874696348237488</v>
      </c>
      <c r="J458" s="9">
        <v>-0.14090019569471623</v>
      </c>
      <c r="K458" s="8">
        <f t="shared" si="174"/>
        <v>49</v>
      </c>
      <c r="L458" s="31">
        <f t="shared" si="175"/>
        <v>-1.4276785360445123</v>
      </c>
      <c r="M458" s="9">
        <v>0.1015625</v>
      </c>
      <c r="N458" s="8">
        <f t="shared" si="176"/>
        <v>65</v>
      </c>
      <c r="O458" s="31">
        <f t="shared" si="177"/>
        <v>-1.0386091917969451</v>
      </c>
      <c r="P458" s="9">
        <v>0.12173913043478261</v>
      </c>
      <c r="Q458" s="8">
        <f t="shared" si="178"/>
        <v>409</v>
      </c>
      <c r="R458" s="31">
        <f t="shared" si="179"/>
        <v>0.51183082356515197</v>
      </c>
      <c r="S458" s="10">
        <v>0</v>
      </c>
      <c r="T458" s="8">
        <f t="shared" si="180"/>
        <v>130</v>
      </c>
      <c r="U458" s="31">
        <f t="shared" si="181"/>
        <v>-0.40981080832754874</v>
      </c>
      <c r="V458" s="16">
        <v>9.8360655737704916E-2</v>
      </c>
      <c r="W458" s="97">
        <f t="shared" si="167"/>
        <v>166</v>
      </c>
      <c r="X458" s="31">
        <f t="shared" si="182"/>
        <v>-0.61390529439011943</v>
      </c>
      <c r="Y458" s="11">
        <v>87917</v>
      </c>
      <c r="Z458" s="8">
        <f t="shared" si="183"/>
        <v>232</v>
      </c>
      <c r="AA458" s="31">
        <f t="shared" si="184"/>
        <v>5.7323197131305244E-2</v>
      </c>
      <c r="AB458" s="9">
        <v>3.5830618892508145E-2</v>
      </c>
      <c r="AC458" s="97">
        <f t="shared" si="168"/>
        <v>54</v>
      </c>
      <c r="AD458" s="31">
        <f t="shared" si="185"/>
        <v>-1.2957608691510716</v>
      </c>
      <c r="AE458" s="9">
        <v>0.85585585585585588</v>
      </c>
      <c r="AF458" s="8">
        <f t="shared" si="186"/>
        <v>151</v>
      </c>
      <c r="AG458" s="31">
        <f t="shared" si="187"/>
        <v>-0.30465805331003348</v>
      </c>
      <c r="AH458" s="12">
        <v>2.8539999999999996</v>
      </c>
      <c r="AI458" s="97">
        <f t="shared" si="169"/>
        <v>81</v>
      </c>
      <c r="AJ458" s="31">
        <f t="shared" si="188"/>
        <v>-0.27336602975854696</v>
      </c>
      <c r="AK458" s="11">
        <v>86566.439635535309</v>
      </c>
      <c r="AL458" s="36"/>
    </row>
    <row r="459" spans="1:38" x14ac:dyDescent="0.3">
      <c r="A459" t="s">
        <v>946</v>
      </c>
      <c r="B459" s="3" t="s">
        <v>947</v>
      </c>
      <c r="C459" s="4" t="s">
        <v>82</v>
      </c>
      <c r="D459" s="5" t="s">
        <v>37</v>
      </c>
      <c r="E459" s="34">
        <f t="shared" si="189"/>
        <v>4.0187423379672191</v>
      </c>
      <c r="F459" s="6">
        <f t="shared" si="170"/>
        <v>20.895763768164144</v>
      </c>
      <c r="G459" s="7">
        <f t="shared" si="171"/>
        <v>457</v>
      </c>
      <c r="H459" s="97">
        <f t="shared" si="172"/>
        <v>105</v>
      </c>
      <c r="I459" s="31">
        <f t="shared" si="173"/>
        <v>-0.62307728946782359</v>
      </c>
      <c r="J459" s="9">
        <v>-2.1929824561403466E-2</v>
      </c>
      <c r="K459" s="8">
        <f t="shared" si="174"/>
        <v>433</v>
      </c>
      <c r="L459" s="31">
        <f t="shared" si="175"/>
        <v>0.69594997075223008</v>
      </c>
      <c r="M459" s="9">
        <v>2.5758969641214352E-2</v>
      </c>
      <c r="N459" s="8">
        <f t="shared" si="176"/>
        <v>525</v>
      </c>
      <c r="O459" s="31">
        <f t="shared" si="177"/>
        <v>0.9288869853172832</v>
      </c>
      <c r="P459" s="9">
        <v>0</v>
      </c>
      <c r="Q459" s="8">
        <f t="shared" si="178"/>
        <v>409</v>
      </c>
      <c r="R459" s="31">
        <f t="shared" si="179"/>
        <v>0.51183082356515197</v>
      </c>
      <c r="S459" s="10">
        <v>0</v>
      </c>
      <c r="T459" s="8">
        <f t="shared" si="180"/>
        <v>516</v>
      </c>
      <c r="U459" s="31">
        <f t="shared" si="181"/>
        <v>0.86212130401276943</v>
      </c>
      <c r="V459" s="16">
        <v>2.1105527638190954E-2</v>
      </c>
      <c r="W459" s="97">
        <f t="shared" si="167"/>
        <v>218</v>
      </c>
      <c r="X459" s="31">
        <f t="shared" si="182"/>
        <v>-0.44700927331762774</v>
      </c>
      <c r="Y459" s="11">
        <v>95208</v>
      </c>
      <c r="Z459" s="8">
        <f t="shared" si="183"/>
        <v>356</v>
      </c>
      <c r="AA459" s="31">
        <f t="shared" si="184"/>
        <v>0.42909650609364608</v>
      </c>
      <c r="AB459" s="9">
        <v>3.1397174254317109E-2</v>
      </c>
      <c r="AC459" s="97">
        <f t="shared" si="168"/>
        <v>513</v>
      </c>
      <c r="AD459" s="31">
        <f t="shared" si="185"/>
        <v>0.94343481588028555</v>
      </c>
      <c r="AE459" s="9">
        <v>0.98308906426155585</v>
      </c>
      <c r="AF459" s="8">
        <f t="shared" si="186"/>
        <v>545</v>
      </c>
      <c r="AG459" s="31">
        <f t="shared" si="187"/>
        <v>1.4356750334051855</v>
      </c>
      <c r="AH459" s="12">
        <v>0.85899999999999999</v>
      </c>
      <c r="AI459" s="97">
        <f t="shared" si="169"/>
        <v>547</v>
      </c>
      <c r="AJ459" s="31">
        <f t="shared" si="188"/>
        <v>1.6529769909732523</v>
      </c>
      <c r="AK459" s="11">
        <v>1803743.9659192825</v>
      </c>
      <c r="AL459" s="36"/>
    </row>
    <row r="460" spans="1:38" x14ac:dyDescent="0.3">
      <c r="A460" t="s">
        <v>948</v>
      </c>
      <c r="B460" s="3" t="s">
        <v>949</v>
      </c>
      <c r="C460" s="4" t="s">
        <v>32</v>
      </c>
      <c r="D460" s="5" t="s">
        <v>33</v>
      </c>
      <c r="E460" s="34">
        <f t="shared" si="189"/>
        <v>5.1993599554829899</v>
      </c>
      <c r="F460" s="6">
        <f t="shared" si="170"/>
        <v>17.962822674421417</v>
      </c>
      <c r="G460" s="7">
        <f t="shared" si="171"/>
        <v>517</v>
      </c>
      <c r="H460" s="97">
        <f t="shared" si="172"/>
        <v>512</v>
      </c>
      <c r="I460" s="31">
        <f t="shared" si="173"/>
        <v>0.9861236713993472</v>
      </c>
      <c r="J460" s="9">
        <v>0.10044819404165573</v>
      </c>
      <c r="K460" s="8">
        <f t="shared" si="174"/>
        <v>538</v>
      </c>
      <c r="L460" s="31">
        <f t="shared" si="175"/>
        <v>1.1973105625358198</v>
      </c>
      <c r="M460" s="9">
        <v>7.8627591136526086E-3</v>
      </c>
      <c r="N460" s="8">
        <f t="shared" si="176"/>
        <v>492</v>
      </c>
      <c r="O460" s="31">
        <f t="shared" si="177"/>
        <v>0.81244911975113643</v>
      </c>
      <c r="P460" s="9">
        <v>7.2046109510086453E-3</v>
      </c>
      <c r="Q460" s="8">
        <f t="shared" si="178"/>
        <v>409</v>
      </c>
      <c r="R460" s="31">
        <f t="shared" si="179"/>
        <v>0.51183082356515197</v>
      </c>
      <c r="S460" s="10">
        <v>0</v>
      </c>
      <c r="T460" s="8">
        <f t="shared" si="180"/>
        <v>447</v>
      </c>
      <c r="U460" s="31">
        <f t="shared" si="181"/>
        <v>0.70409251802520556</v>
      </c>
      <c r="V460" s="16">
        <v>3.0703944083874189E-2</v>
      </c>
      <c r="W460" s="97">
        <f t="shared" si="167"/>
        <v>473</v>
      </c>
      <c r="X460" s="31">
        <f t="shared" si="182"/>
        <v>0.99183083044778309</v>
      </c>
      <c r="Y460" s="11">
        <v>158065</v>
      </c>
      <c r="Z460" s="8">
        <f t="shared" si="183"/>
        <v>470</v>
      </c>
      <c r="AA460" s="31">
        <f t="shared" si="184"/>
        <v>0.75195837790443665</v>
      </c>
      <c r="AB460" s="9">
        <v>2.7547004809794492E-2</v>
      </c>
      <c r="AC460" s="97">
        <f t="shared" si="168"/>
        <v>449</v>
      </c>
      <c r="AD460" s="31">
        <f t="shared" si="185"/>
        <v>0.74713295145064484</v>
      </c>
      <c r="AE460" s="9">
        <v>0.97193500738552441</v>
      </c>
      <c r="AF460" s="8">
        <f t="shared" si="186"/>
        <v>442</v>
      </c>
      <c r="AG460" s="31">
        <f t="shared" si="187"/>
        <v>0.50633425727455228</v>
      </c>
      <c r="AH460" s="12">
        <v>1.9243333333333332</v>
      </c>
      <c r="AI460" s="97">
        <f t="shared" si="169"/>
        <v>503</v>
      </c>
      <c r="AJ460" s="31">
        <f t="shared" si="188"/>
        <v>3.0492846144808256E-2</v>
      </c>
      <c r="AK460" s="11">
        <v>357431.81887877337</v>
      </c>
      <c r="AL460" s="36"/>
    </row>
    <row r="461" spans="1:38" x14ac:dyDescent="0.3">
      <c r="A461" t="s">
        <v>950</v>
      </c>
      <c r="B461" s="3" t="s">
        <v>951</v>
      </c>
      <c r="C461" s="4" t="s">
        <v>32</v>
      </c>
      <c r="D461" s="5" t="s">
        <v>33</v>
      </c>
      <c r="E461" s="34">
        <f t="shared" si="189"/>
        <v>-1.2856833894817057</v>
      </c>
      <c r="F461" s="6">
        <f t="shared" si="170"/>
        <v>34.073246438189855</v>
      </c>
      <c r="G461" s="7">
        <f t="shared" si="171"/>
        <v>174</v>
      </c>
      <c r="H461" s="97">
        <f t="shared" si="172"/>
        <v>412</v>
      </c>
      <c r="I461" s="31">
        <f t="shared" si="173"/>
        <v>0.36007123664107643</v>
      </c>
      <c r="J461" s="9">
        <v>5.2837573385518644E-2</v>
      </c>
      <c r="K461" s="8">
        <f t="shared" si="174"/>
        <v>417</v>
      </c>
      <c r="L461" s="31">
        <f t="shared" si="175"/>
        <v>0.63064953043299443</v>
      </c>
      <c r="M461" s="9">
        <v>2.8089887640449437E-2</v>
      </c>
      <c r="N461" s="8">
        <f t="shared" si="176"/>
        <v>122</v>
      </c>
      <c r="O461" s="31">
        <f t="shared" si="177"/>
        <v>-0.44126587130231426</v>
      </c>
      <c r="P461" s="9">
        <v>8.477842003853564E-2</v>
      </c>
      <c r="Q461" s="8">
        <f t="shared" si="178"/>
        <v>409</v>
      </c>
      <c r="R461" s="31">
        <f t="shared" si="179"/>
        <v>0.51183082356515197</v>
      </c>
      <c r="S461" s="10">
        <v>0</v>
      </c>
      <c r="T461" s="8">
        <f t="shared" si="180"/>
        <v>77</v>
      </c>
      <c r="U461" s="31">
        <f t="shared" si="181"/>
        <v>-0.80137137329759545</v>
      </c>
      <c r="V461" s="16">
        <v>0.12214342001576044</v>
      </c>
      <c r="W461" s="97">
        <f t="shared" si="167"/>
        <v>95</v>
      </c>
      <c r="X461" s="31">
        <f t="shared" si="182"/>
        <v>-0.8487866648776845</v>
      </c>
      <c r="Y461" s="11">
        <v>77656</v>
      </c>
      <c r="Z461" s="8">
        <f t="shared" si="183"/>
        <v>218</v>
      </c>
      <c r="AA461" s="31">
        <f t="shared" si="184"/>
        <v>2.2673409605736279E-2</v>
      </c>
      <c r="AB461" s="9">
        <v>3.6243822075782535E-2</v>
      </c>
      <c r="AC461" s="97">
        <f t="shared" si="168"/>
        <v>248</v>
      </c>
      <c r="AD461" s="31">
        <f t="shared" si="185"/>
        <v>0.13283598808353456</v>
      </c>
      <c r="AE461" s="9">
        <v>0.93703007518796988</v>
      </c>
      <c r="AF461" s="8">
        <f t="shared" si="186"/>
        <v>202</v>
      </c>
      <c r="AG461" s="31">
        <f t="shared" si="187"/>
        <v>-0.13571343787452136</v>
      </c>
      <c r="AH461" s="12">
        <v>2.6603333333333334</v>
      </c>
      <c r="AI461" s="97">
        <f t="shared" si="169"/>
        <v>25</v>
      </c>
      <c r="AJ461" s="31">
        <f t="shared" si="188"/>
        <v>-0.30140613423368678</v>
      </c>
      <c r="AK461" s="11">
        <v>61570.975836431229</v>
      </c>
      <c r="AL461" s="36"/>
    </row>
    <row r="462" spans="1:38" x14ac:dyDescent="0.3">
      <c r="A462" t="s">
        <v>952</v>
      </c>
      <c r="B462" s="3" t="s">
        <v>953</v>
      </c>
      <c r="C462" s="4" t="s">
        <v>72</v>
      </c>
      <c r="D462" s="5" t="s">
        <v>37</v>
      </c>
      <c r="E462" s="34">
        <f t="shared" si="189"/>
        <v>-2.8000954821176167</v>
      </c>
      <c r="F462" s="6">
        <f t="shared" si="170"/>
        <v>37.835414131993097</v>
      </c>
      <c r="G462" s="7">
        <f t="shared" si="171"/>
        <v>123</v>
      </c>
      <c r="H462" s="97">
        <f t="shared" si="172"/>
        <v>456</v>
      </c>
      <c r="I462" s="31">
        <f t="shared" si="173"/>
        <v>0.54832573454117195</v>
      </c>
      <c r="J462" s="9">
        <v>6.7154127381181539E-2</v>
      </c>
      <c r="K462" s="8">
        <f t="shared" si="174"/>
        <v>465</v>
      </c>
      <c r="L462" s="31">
        <f t="shared" si="175"/>
        <v>0.78966476506648098</v>
      </c>
      <c r="M462" s="9">
        <v>2.2413793103448276E-2</v>
      </c>
      <c r="N462" s="8">
        <f t="shared" si="176"/>
        <v>170</v>
      </c>
      <c r="O462" s="31">
        <f t="shared" si="177"/>
        <v>-0.16850396003082035</v>
      </c>
      <c r="P462" s="9">
        <v>6.7901234567901231E-2</v>
      </c>
      <c r="Q462" s="8">
        <f t="shared" si="178"/>
        <v>58</v>
      </c>
      <c r="R462" s="31">
        <f t="shared" si="179"/>
        <v>-0.77237218055190338</v>
      </c>
      <c r="S462" s="10">
        <v>2.5243418680129821</v>
      </c>
      <c r="T462" s="8">
        <f t="shared" si="180"/>
        <v>55</v>
      </c>
      <c r="U462" s="31">
        <f t="shared" si="181"/>
        <v>-1.2552347021529378</v>
      </c>
      <c r="V462" s="16">
        <v>0.14971035481535119</v>
      </c>
      <c r="W462" s="97">
        <f t="shared" si="167"/>
        <v>135</v>
      </c>
      <c r="X462" s="31">
        <f t="shared" si="182"/>
        <v>-0.70864986046048606</v>
      </c>
      <c r="Y462" s="11">
        <v>83778</v>
      </c>
      <c r="Z462" s="8">
        <f t="shared" si="183"/>
        <v>188</v>
      </c>
      <c r="AA462" s="31">
        <f t="shared" si="184"/>
        <v>-9.9849035801103214E-2</v>
      </c>
      <c r="AB462" s="9">
        <v>3.7704918032786888E-2</v>
      </c>
      <c r="AC462" s="97">
        <f t="shared" si="168"/>
        <v>251</v>
      </c>
      <c r="AD462" s="31">
        <f t="shared" si="185"/>
        <v>0.15522206291801183</v>
      </c>
      <c r="AE462" s="9">
        <v>0.93830207305034552</v>
      </c>
      <c r="AF462" s="8">
        <f t="shared" si="186"/>
        <v>52</v>
      </c>
      <c r="AG462" s="31">
        <f t="shared" si="187"/>
        <v>-0.86354196185918208</v>
      </c>
      <c r="AH462" s="12">
        <v>3.4946666666666668</v>
      </c>
      <c r="AI462" s="97">
        <f t="shared" si="169"/>
        <v>73</v>
      </c>
      <c r="AJ462" s="31">
        <f t="shared" si="188"/>
        <v>-0.27727976190198095</v>
      </c>
      <c r="AK462" s="11">
        <v>83077.666967183555</v>
      </c>
      <c r="AL462" s="36"/>
    </row>
    <row r="463" spans="1:38" x14ac:dyDescent="0.3">
      <c r="A463" t="s">
        <v>954</v>
      </c>
      <c r="B463" s="3" t="s">
        <v>955</v>
      </c>
      <c r="C463" s="4" t="s">
        <v>36</v>
      </c>
      <c r="D463" s="5" t="s">
        <v>37</v>
      </c>
      <c r="E463" s="34">
        <f t="shared" si="189"/>
        <v>-5.4005789533441817</v>
      </c>
      <c r="F463" s="6">
        <f t="shared" si="170"/>
        <v>44.295647083969392</v>
      </c>
      <c r="G463" s="7">
        <f t="shared" si="171"/>
        <v>67</v>
      </c>
      <c r="H463" s="97">
        <f t="shared" si="172"/>
        <v>98</v>
      </c>
      <c r="I463" s="31">
        <f t="shared" si="173"/>
        <v>-0.67046869468317072</v>
      </c>
      <c r="J463" s="9">
        <v>-2.5533890436397422E-2</v>
      </c>
      <c r="K463" s="8">
        <f t="shared" si="174"/>
        <v>201</v>
      </c>
      <c r="L463" s="31">
        <f t="shared" si="175"/>
        <v>-0.10111761344727145</v>
      </c>
      <c r="M463" s="9">
        <v>5.4210526315789473E-2</v>
      </c>
      <c r="N463" s="8">
        <f t="shared" si="176"/>
        <v>111</v>
      </c>
      <c r="O463" s="31">
        <f t="shared" si="177"/>
        <v>-0.52044141980580161</v>
      </c>
      <c r="P463" s="9">
        <v>8.9677419354838708E-2</v>
      </c>
      <c r="Q463" s="8">
        <f t="shared" si="178"/>
        <v>73</v>
      </c>
      <c r="R463" s="31">
        <f t="shared" si="179"/>
        <v>-0.60305631179973851</v>
      </c>
      <c r="S463" s="10">
        <v>2.1915197713196761</v>
      </c>
      <c r="T463" s="8">
        <f t="shared" si="180"/>
        <v>93</v>
      </c>
      <c r="U463" s="31">
        <f t="shared" si="181"/>
        <v>-0.65324311967543336</v>
      </c>
      <c r="V463" s="16">
        <v>0.11314634611715321</v>
      </c>
      <c r="W463" s="97">
        <f t="shared" si="167"/>
        <v>56</v>
      </c>
      <c r="X463" s="31">
        <f t="shared" si="182"/>
        <v>-1.0638218071016576</v>
      </c>
      <c r="Y463" s="11">
        <v>68262</v>
      </c>
      <c r="Z463" s="8">
        <f t="shared" si="183"/>
        <v>39</v>
      </c>
      <c r="AA463" s="31">
        <f t="shared" si="184"/>
        <v>-1.482245091803539</v>
      </c>
      <c r="AB463" s="9">
        <v>5.4190169218372282E-2</v>
      </c>
      <c r="AC463" s="97">
        <f t="shared" si="168"/>
        <v>87</v>
      </c>
      <c r="AD463" s="31">
        <f t="shared" si="185"/>
        <v>-0.74444393621482485</v>
      </c>
      <c r="AE463" s="9">
        <v>0.88718220338983056</v>
      </c>
      <c r="AF463" s="8">
        <f t="shared" si="186"/>
        <v>139</v>
      </c>
      <c r="AG463" s="31">
        <f t="shared" si="187"/>
        <v>-0.34653072908062527</v>
      </c>
      <c r="AH463" s="12">
        <v>2.9019999999999997</v>
      </c>
      <c r="AI463" s="97">
        <f t="shared" si="169"/>
        <v>225</v>
      </c>
      <c r="AJ463" s="31">
        <f t="shared" si="188"/>
        <v>-0.21519203056167691</v>
      </c>
      <c r="AK463" s="11">
        <v>138423.81029061458</v>
      </c>
      <c r="AL463" s="36"/>
    </row>
    <row r="464" spans="1:38" x14ac:dyDescent="0.3">
      <c r="A464" t="s">
        <v>956</v>
      </c>
      <c r="B464" s="3" t="s">
        <v>957</v>
      </c>
      <c r="C464" s="4" t="s">
        <v>101</v>
      </c>
      <c r="D464" s="5" t="s">
        <v>33</v>
      </c>
      <c r="E464" s="34">
        <f t="shared" si="189"/>
        <v>-1.0023453735822634</v>
      </c>
      <c r="F464" s="6">
        <f t="shared" si="170"/>
        <v>33.369365945537538</v>
      </c>
      <c r="G464" s="7">
        <f t="shared" si="171"/>
        <v>184</v>
      </c>
      <c r="H464" s="97">
        <f t="shared" si="172"/>
        <v>389</v>
      </c>
      <c r="I464" s="31">
        <f t="shared" si="173"/>
        <v>0.28484855642329404</v>
      </c>
      <c r="J464" s="9">
        <v>4.7116968698517336E-2</v>
      </c>
      <c r="K464" s="8">
        <f t="shared" si="174"/>
        <v>313</v>
      </c>
      <c r="L464" s="31">
        <f t="shared" si="175"/>
        <v>0.34210652788417634</v>
      </c>
      <c r="M464" s="9">
        <v>3.8389513108614229E-2</v>
      </c>
      <c r="N464" s="8">
        <f t="shared" si="176"/>
        <v>154</v>
      </c>
      <c r="O464" s="31">
        <f t="shared" si="177"/>
        <v>-0.21674370009100177</v>
      </c>
      <c r="P464" s="9">
        <v>7.0886075949367092E-2</v>
      </c>
      <c r="Q464" s="8">
        <f t="shared" si="178"/>
        <v>63</v>
      </c>
      <c r="R464" s="31">
        <f t="shared" si="179"/>
        <v>-0.72877358669865322</v>
      </c>
      <c r="S464" s="10">
        <v>2.4386406544996855</v>
      </c>
      <c r="T464" s="8">
        <f t="shared" si="180"/>
        <v>339</v>
      </c>
      <c r="U464" s="31">
        <f t="shared" si="181"/>
        <v>0.45252819539719025</v>
      </c>
      <c r="V464" s="16">
        <v>4.598355986001465E-2</v>
      </c>
      <c r="W464" s="97">
        <f t="shared" si="167"/>
        <v>259</v>
      </c>
      <c r="X464" s="31">
        <f t="shared" si="182"/>
        <v>-0.2818529446880807</v>
      </c>
      <c r="Y464" s="11">
        <v>102423</v>
      </c>
      <c r="Z464" s="8">
        <f t="shared" si="183"/>
        <v>302</v>
      </c>
      <c r="AA464" s="31">
        <f t="shared" si="184"/>
        <v>0.29055046115202104</v>
      </c>
      <c r="AB464" s="9">
        <v>3.3049353701527617E-2</v>
      </c>
      <c r="AC464" s="97">
        <f t="shared" si="168"/>
        <v>117</v>
      </c>
      <c r="AD464" s="31">
        <f t="shared" si="185"/>
        <v>-0.50000819646468508</v>
      </c>
      <c r="AE464" s="9">
        <v>0.90107127240926976</v>
      </c>
      <c r="AF464" s="8">
        <f t="shared" si="186"/>
        <v>117</v>
      </c>
      <c r="AG464" s="31">
        <f t="shared" si="187"/>
        <v>-0.46458841215604385</v>
      </c>
      <c r="AH464" s="12">
        <v>3.0373333333333332</v>
      </c>
      <c r="AI464" s="97">
        <f t="shared" si="169"/>
        <v>181</v>
      </c>
      <c r="AJ464" s="31">
        <f t="shared" si="188"/>
        <v>-0.23454908090764204</v>
      </c>
      <c r="AK464" s="11">
        <v>121168.58031780994</v>
      </c>
      <c r="AL464" s="36"/>
    </row>
    <row r="465" spans="1:38" x14ac:dyDescent="0.3">
      <c r="A465" t="s">
        <v>958</v>
      </c>
      <c r="B465" s="3" t="s">
        <v>959</v>
      </c>
      <c r="C465" s="4" t="s">
        <v>199</v>
      </c>
      <c r="D465" s="5" t="s">
        <v>33</v>
      </c>
      <c r="E465" s="34">
        <f t="shared" si="189"/>
        <v>-0.57262692534161164</v>
      </c>
      <c r="F465" s="6">
        <f t="shared" si="170"/>
        <v>32.301840883327863</v>
      </c>
      <c r="G465" s="7">
        <f t="shared" si="171"/>
        <v>206</v>
      </c>
      <c r="H465" s="97">
        <f t="shared" si="172"/>
        <v>480</v>
      </c>
      <c r="I465" s="31">
        <f t="shared" si="173"/>
        <v>0.71882496467713064</v>
      </c>
      <c r="J465" s="9">
        <v>8.0120412180155087E-2</v>
      </c>
      <c r="K465" s="8">
        <f t="shared" si="174"/>
        <v>212</v>
      </c>
      <c r="L465" s="31">
        <f t="shared" si="175"/>
        <v>-6.3466005859040331E-2</v>
      </c>
      <c r="M465" s="9">
        <v>5.2866541353383457E-2</v>
      </c>
      <c r="N465" s="8">
        <f t="shared" si="176"/>
        <v>351</v>
      </c>
      <c r="O465" s="31">
        <f t="shared" si="177"/>
        <v>0.50790820765391875</v>
      </c>
      <c r="P465" s="9">
        <v>2.6048127015628877E-2</v>
      </c>
      <c r="Q465" s="8">
        <f t="shared" si="178"/>
        <v>75</v>
      </c>
      <c r="R465" s="31">
        <f t="shared" si="179"/>
        <v>-0.57880664497889478</v>
      </c>
      <c r="S465" s="10">
        <v>2.1438525029477971</v>
      </c>
      <c r="T465" s="8">
        <f t="shared" si="180"/>
        <v>206</v>
      </c>
      <c r="U465" s="31">
        <f t="shared" si="181"/>
        <v>4.7878492385085873E-3</v>
      </c>
      <c r="V465" s="16">
        <v>7.3178594455190205E-2</v>
      </c>
      <c r="W465" s="97">
        <f t="shared" si="167"/>
        <v>214</v>
      </c>
      <c r="X465" s="31">
        <f t="shared" si="182"/>
        <v>-0.45689805141436568</v>
      </c>
      <c r="Y465" s="11">
        <v>94776</v>
      </c>
      <c r="Z465" s="8">
        <f t="shared" si="183"/>
        <v>277</v>
      </c>
      <c r="AA465" s="31">
        <f t="shared" si="184"/>
        <v>0.22844625738419158</v>
      </c>
      <c r="AB465" s="9">
        <v>3.3789954337899546E-2</v>
      </c>
      <c r="AC465" s="97">
        <f t="shared" si="168"/>
        <v>125</v>
      </c>
      <c r="AD465" s="31">
        <f t="shared" si="185"/>
        <v>-0.40615779063126206</v>
      </c>
      <c r="AE465" s="9">
        <v>0.90640394088669951</v>
      </c>
      <c r="AF465" s="8">
        <f t="shared" si="186"/>
        <v>297</v>
      </c>
      <c r="AG465" s="31">
        <f t="shared" si="187"/>
        <v>8.5862804744860355E-2</v>
      </c>
      <c r="AH465" s="12">
        <v>2.406333333333333</v>
      </c>
      <c r="AI465" s="97">
        <f t="shared" si="169"/>
        <v>193</v>
      </c>
      <c r="AJ465" s="31">
        <f t="shared" si="188"/>
        <v>-0.22884877393778302</v>
      </c>
      <c r="AK465" s="11">
        <v>126249.93857862579</v>
      </c>
      <c r="AL465" s="36"/>
    </row>
    <row r="466" spans="1:38" x14ac:dyDescent="0.3">
      <c r="A466" t="s">
        <v>960</v>
      </c>
      <c r="B466" s="3" t="s">
        <v>961</v>
      </c>
      <c r="C466" s="4" t="s">
        <v>101</v>
      </c>
      <c r="D466" s="5" t="s">
        <v>33</v>
      </c>
      <c r="E466" s="34">
        <f t="shared" si="189"/>
        <v>-2.1414944453605993</v>
      </c>
      <c r="F466" s="6">
        <f t="shared" si="170"/>
        <v>36.199289093345335</v>
      </c>
      <c r="G466" s="7">
        <f t="shared" si="171"/>
        <v>139</v>
      </c>
      <c r="H466" s="97">
        <f t="shared" si="172"/>
        <v>442</v>
      </c>
      <c r="I466" s="31">
        <f t="shared" si="173"/>
        <v>0.47394975611906481</v>
      </c>
      <c r="J466" s="9">
        <v>6.1497913463650411E-2</v>
      </c>
      <c r="K466" s="8">
        <f t="shared" si="174"/>
        <v>489</v>
      </c>
      <c r="L466" s="31">
        <f t="shared" si="175"/>
        <v>0.86854921567744703</v>
      </c>
      <c r="M466" s="9">
        <v>1.9597989949748745E-2</v>
      </c>
      <c r="N466" s="8">
        <f t="shared" si="176"/>
        <v>181</v>
      </c>
      <c r="O466" s="31">
        <f t="shared" si="177"/>
        <v>-0.12314792962572428</v>
      </c>
      <c r="P466" s="9">
        <v>6.5094823167606355E-2</v>
      </c>
      <c r="Q466" s="8">
        <f t="shared" si="178"/>
        <v>49</v>
      </c>
      <c r="R466" s="31">
        <f t="shared" si="179"/>
        <v>-0.96182733096271655</v>
      </c>
      <c r="S466" s="10">
        <v>2.8967515001034552</v>
      </c>
      <c r="T466" s="8">
        <f t="shared" si="180"/>
        <v>181</v>
      </c>
      <c r="U466" s="31">
        <f t="shared" si="181"/>
        <v>-9.0368629267731371E-2</v>
      </c>
      <c r="V466" s="16">
        <v>7.8958247209590743E-2</v>
      </c>
      <c r="W466" s="97">
        <f t="shared" si="167"/>
        <v>202</v>
      </c>
      <c r="X466" s="31">
        <f t="shared" si="182"/>
        <v>-0.50613592568770671</v>
      </c>
      <c r="Y466" s="11">
        <v>92625</v>
      </c>
      <c r="Z466" s="8">
        <f t="shared" si="183"/>
        <v>129</v>
      </c>
      <c r="AA466" s="31">
        <f t="shared" si="184"/>
        <v>-0.41239083727846976</v>
      </c>
      <c r="AB466" s="9">
        <v>4.1432019308125505E-2</v>
      </c>
      <c r="AC466" s="97">
        <f t="shared" si="168"/>
        <v>152</v>
      </c>
      <c r="AD466" s="31">
        <f t="shared" si="185"/>
        <v>-0.24865880640371585</v>
      </c>
      <c r="AE466" s="9">
        <v>0.9153531815528313</v>
      </c>
      <c r="AF466" s="8">
        <f t="shared" si="186"/>
        <v>162</v>
      </c>
      <c r="AG466" s="31">
        <f t="shared" si="187"/>
        <v>-0.26860102695202442</v>
      </c>
      <c r="AH466" s="12">
        <v>2.8126666666666669</v>
      </c>
      <c r="AI466" s="97">
        <f t="shared" si="169"/>
        <v>92</v>
      </c>
      <c r="AJ466" s="31">
        <f t="shared" si="188"/>
        <v>-0.26975788938262751</v>
      </c>
      <c r="AK466" s="11">
        <v>89782.802193254713</v>
      </c>
      <c r="AL466" s="36"/>
    </row>
    <row r="467" spans="1:38" x14ac:dyDescent="0.3">
      <c r="A467" t="s">
        <v>962</v>
      </c>
      <c r="B467" s="3" t="s">
        <v>963</v>
      </c>
      <c r="C467" s="4" t="s">
        <v>199</v>
      </c>
      <c r="D467" s="5" t="s">
        <v>33</v>
      </c>
      <c r="E467" s="34">
        <f t="shared" si="189"/>
        <v>3.4505048054571494</v>
      </c>
      <c r="F467" s="6">
        <f t="shared" si="170"/>
        <v>22.307403900735256</v>
      </c>
      <c r="G467" s="7">
        <f t="shared" si="171"/>
        <v>414</v>
      </c>
      <c r="H467" s="97">
        <f t="shared" si="172"/>
        <v>422</v>
      </c>
      <c r="I467" s="31">
        <f t="shared" si="173"/>
        <v>0.40774251855210697</v>
      </c>
      <c r="J467" s="9">
        <v>5.6462923585033797E-2</v>
      </c>
      <c r="K467" s="8">
        <f t="shared" si="174"/>
        <v>484</v>
      </c>
      <c r="L467" s="31">
        <f t="shared" si="175"/>
        <v>0.85611176682640788</v>
      </c>
      <c r="M467" s="9">
        <v>2.0041948263807969E-2</v>
      </c>
      <c r="N467" s="8">
        <f t="shared" si="176"/>
        <v>343</v>
      </c>
      <c r="O467" s="31">
        <f t="shared" si="177"/>
        <v>0.48067569595759613</v>
      </c>
      <c r="P467" s="9">
        <v>2.7733142891150388E-2</v>
      </c>
      <c r="Q467" s="8">
        <f t="shared" si="178"/>
        <v>229</v>
      </c>
      <c r="R467" s="31">
        <f t="shared" si="179"/>
        <v>0.2503973018132592</v>
      </c>
      <c r="S467" s="10">
        <v>0.51389662112971612</v>
      </c>
      <c r="T467" s="8">
        <f t="shared" si="180"/>
        <v>375</v>
      </c>
      <c r="U467" s="31">
        <f t="shared" si="181"/>
        <v>0.54442181810515711</v>
      </c>
      <c r="V467" s="16">
        <v>4.0402087763386815E-2</v>
      </c>
      <c r="W467" s="97">
        <f t="shared" si="167"/>
        <v>429</v>
      </c>
      <c r="X467" s="31">
        <f t="shared" si="182"/>
        <v>0.57773824764688131</v>
      </c>
      <c r="Y467" s="11">
        <v>139975</v>
      </c>
      <c r="Z467" s="8">
        <f t="shared" si="183"/>
        <v>496</v>
      </c>
      <c r="AA467" s="31">
        <f t="shared" si="184"/>
        <v>0.83779389399746917</v>
      </c>
      <c r="AB467" s="9">
        <v>2.6523405214516491E-2</v>
      </c>
      <c r="AC467" s="97">
        <f t="shared" si="168"/>
        <v>317</v>
      </c>
      <c r="AD467" s="31">
        <f t="shared" si="185"/>
        <v>0.36655440121312294</v>
      </c>
      <c r="AE467" s="9">
        <v>0.95031017561186382</v>
      </c>
      <c r="AF467" s="8">
        <f t="shared" si="186"/>
        <v>417</v>
      </c>
      <c r="AG467" s="31">
        <f t="shared" si="187"/>
        <v>0.412993084202608</v>
      </c>
      <c r="AH467" s="12">
        <v>2.0313333333333334</v>
      </c>
      <c r="AI467" s="97">
        <f t="shared" si="169"/>
        <v>417</v>
      </c>
      <c r="AJ467" s="31">
        <f t="shared" si="188"/>
        <v>-0.1051535826864685</v>
      </c>
      <c r="AK467" s="11">
        <v>236514.10245813883</v>
      </c>
      <c r="AL467" s="36"/>
    </row>
    <row r="468" spans="1:38" x14ac:dyDescent="0.3">
      <c r="A468" t="s">
        <v>964</v>
      </c>
      <c r="B468" s="3" t="s">
        <v>965</v>
      </c>
      <c r="C468" s="4" t="s">
        <v>47</v>
      </c>
      <c r="D468" s="5" t="s">
        <v>44</v>
      </c>
      <c r="E468" s="34">
        <f t="shared" si="189"/>
        <v>-1.8734152612615242</v>
      </c>
      <c r="F468" s="6">
        <f t="shared" si="170"/>
        <v>35.533315247320886</v>
      </c>
      <c r="G468" s="7">
        <f t="shared" si="171"/>
        <v>151</v>
      </c>
      <c r="H468" s="97">
        <f t="shared" si="172"/>
        <v>520</v>
      </c>
      <c r="I468" s="31">
        <f t="shared" si="173"/>
        <v>1.1045282529518421</v>
      </c>
      <c r="J468" s="9">
        <v>0.10945273631840791</v>
      </c>
      <c r="K468" s="8">
        <f t="shared" si="174"/>
        <v>250</v>
      </c>
      <c r="L468" s="31">
        <f t="shared" si="175"/>
        <v>0.12458949519352866</v>
      </c>
      <c r="M468" s="9">
        <v>4.6153846153846156E-2</v>
      </c>
      <c r="N468" s="8">
        <f t="shared" si="176"/>
        <v>190</v>
      </c>
      <c r="O468" s="31">
        <f t="shared" si="177"/>
        <v>-5.7004345262831289E-2</v>
      </c>
      <c r="P468" s="9">
        <v>6.1002178649237473E-2</v>
      </c>
      <c r="Q468" s="8">
        <f t="shared" si="178"/>
        <v>270</v>
      </c>
      <c r="R468" s="31">
        <f t="shared" si="179"/>
        <v>0.32172325734602991</v>
      </c>
      <c r="S468" s="10">
        <v>0.37369207772795215</v>
      </c>
      <c r="T468" s="8">
        <f t="shared" si="180"/>
        <v>115</v>
      </c>
      <c r="U468" s="31">
        <f t="shared" si="181"/>
        <v>-0.49418562191580673</v>
      </c>
      <c r="V468" s="16">
        <v>0.10348544735896514</v>
      </c>
      <c r="W468" s="97">
        <f t="shared" si="167"/>
        <v>165</v>
      </c>
      <c r="X468" s="31">
        <f t="shared" si="182"/>
        <v>-0.6162859261541489</v>
      </c>
      <c r="Y468" s="11">
        <v>87813</v>
      </c>
      <c r="Z468" s="8">
        <f t="shared" si="183"/>
        <v>146</v>
      </c>
      <c r="AA468" s="31">
        <f t="shared" si="184"/>
        <v>-0.30700758557258856</v>
      </c>
      <c r="AB468" s="9">
        <v>4.0175310445580717E-2</v>
      </c>
      <c r="AC468" s="97">
        <f t="shared" si="168"/>
        <v>68</v>
      </c>
      <c r="AD468" s="31">
        <f t="shared" si="185"/>
        <v>-1.0424652290147753</v>
      </c>
      <c r="AE468" s="9">
        <v>0.87024835276229096</v>
      </c>
      <c r="AF468" s="8">
        <f t="shared" si="186"/>
        <v>292</v>
      </c>
      <c r="AG468" s="31">
        <f t="shared" si="187"/>
        <v>7.8302460508502786E-2</v>
      </c>
      <c r="AH468" s="12">
        <v>2.4150000000000005</v>
      </c>
      <c r="AI468" s="97">
        <f t="shared" si="169"/>
        <v>484</v>
      </c>
      <c r="AJ468" s="31">
        <f t="shared" si="188"/>
        <v>-2.0179451403486794E-2</v>
      </c>
      <c r="AK468" s="11">
        <v>312261.60276532138</v>
      </c>
      <c r="AL468" s="36"/>
    </row>
    <row r="469" spans="1:38" x14ac:dyDescent="0.3">
      <c r="A469" t="s">
        <v>966</v>
      </c>
      <c r="B469" s="3" t="s">
        <v>967</v>
      </c>
      <c r="C469" s="4" t="s">
        <v>224</v>
      </c>
      <c r="D469" s="5" t="s">
        <v>37</v>
      </c>
      <c r="E469" s="34">
        <f t="shared" si="189"/>
        <v>2.3530226325739587</v>
      </c>
      <c r="F469" s="6">
        <f t="shared" si="170"/>
        <v>25.033816345157529</v>
      </c>
      <c r="G469" s="7">
        <f t="shared" si="171"/>
        <v>363</v>
      </c>
      <c r="H469" s="97">
        <f t="shared" si="172"/>
        <v>464</v>
      </c>
      <c r="I469" s="31">
        <f t="shared" si="173"/>
        <v>0.62392839994739913</v>
      </c>
      <c r="J469" s="9">
        <v>7.29036295369212E-2</v>
      </c>
      <c r="K469" s="8">
        <f t="shared" si="174"/>
        <v>518</v>
      </c>
      <c r="L469" s="31">
        <f t="shared" si="175"/>
        <v>1.0041706331642768</v>
      </c>
      <c r="M469" s="9">
        <v>1.4756944444444444E-2</v>
      </c>
      <c r="N469" s="8">
        <f t="shared" si="176"/>
        <v>300</v>
      </c>
      <c r="O469" s="31">
        <f t="shared" si="177"/>
        <v>0.34145382453374806</v>
      </c>
      <c r="P469" s="9">
        <v>3.6347517730496451E-2</v>
      </c>
      <c r="Q469" s="8">
        <f t="shared" si="178"/>
        <v>409</v>
      </c>
      <c r="R469" s="31">
        <f t="shared" si="179"/>
        <v>0.51183082356515197</v>
      </c>
      <c r="S469" s="10">
        <v>0</v>
      </c>
      <c r="T469" s="8">
        <f t="shared" si="180"/>
        <v>255</v>
      </c>
      <c r="U469" s="31">
        <f t="shared" si="181"/>
        <v>0.18970695853489297</v>
      </c>
      <c r="V469" s="16">
        <v>6.1946902654867256E-2</v>
      </c>
      <c r="W469" s="97">
        <f t="shared" si="167"/>
        <v>394</v>
      </c>
      <c r="X469" s="31">
        <f t="shared" si="182"/>
        <v>0.2731089446112594</v>
      </c>
      <c r="Y469" s="11">
        <v>126667</v>
      </c>
      <c r="Z469" s="8">
        <f t="shared" si="183"/>
        <v>411</v>
      </c>
      <c r="AA469" s="31">
        <f t="shared" si="184"/>
        <v>0.57261639937352804</v>
      </c>
      <c r="AB469" s="9">
        <v>2.9685681024447033E-2</v>
      </c>
      <c r="AC469" s="97">
        <f t="shared" si="168"/>
        <v>240</v>
      </c>
      <c r="AD469" s="31">
        <f t="shared" si="185"/>
        <v>0.10022665865721792</v>
      </c>
      <c r="AE469" s="9">
        <v>0.93517718236819358</v>
      </c>
      <c r="AF469" s="8">
        <f t="shared" si="186"/>
        <v>278</v>
      </c>
      <c r="AG469" s="31">
        <f t="shared" si="187"/>
        <v>2.65431807365216E-2</v>
      </c>
      <c r="AH469" s="12">
        <v>2.4743333333333335</v>
      </c>
      <c r="AI469" s="97">
        <f t="shared" si="169"/>
        <v>279</v>
      </c>
      <c r="AJ469" s="31">
        <f t="shared" si="188"/>
        <v>-0.1983261206555558</v>
      </c>
      <c r="AK469" s="11">
        <v>153458.39195100614</v>
      </c>
      <c r="AL469" s="36"/>
    </row>
    <row r="470" spans="1:38" ht="20.399999999999999" x14ac:dyDescent="0.3">
      <c r="A470" t="s">
        <v>968</v>
      </c>
      <c r="B470" s="3" t="s">
        <v>969</v>
      </c>
      <c r="C470" s="4" t="s">
        <v>104</v>
      </c>
      <c r="D470" s="5" t="s">
        <v>44</v>
      </c>
      <c r="E470" s="34">
        <f t="shared" si="189"/>
        <v>4.6088797649159092</v>
      </c>
      <c r="F470" s="6">
        <f t="shared" si="170"/>
        <v>19.429718975358661</v>
      </c>
      <c r="G470" s="7">
        <f t="shared" si="171"/>
        <v>485</v>
      </c>
      <c r="H470" s="97">
        <f t="shared" si="172"/>
        <v>531</v>
      </c>
      <c r="I470" s="31">
        <f t="shared" si="173"/>
        <v>1.321357968103501</v>
      </c>
      <c r="J470" s="9">
        <v>0.12594240514151522</v>
      </c>
      <c r="K470" s="8">
        <f t="shared" si="174"/>
        <v>398</v>
      </c>
      <c r="L470" s="31">
        <f t="shared" si="175"/>
        <v>0.59073194374176219</v>
      </c>
      <c r="M470" s="9">
        <v>2.9514757378689346E-2</v>
      </c>
      <c r="N470" s="8">
        <f t="shared" si="176"/>
        <v>362</v>
      </c>
      <c r="O470" s="31">
        <f t="shared" si="177"/>
        <v>0.5287648712412607</v>
      </c>
      <c r="P470" s="9">
        <v>2.4757617728531855E-2</v>
      </c>
      <c r="Q470" s="8">
        <f t="shared" si="178"/>
        <v>409</v>
      </c>
      <c r="R470" s="31">
        <f t="shared" si="179"/>
        <v>0.51183082356515197</v>
      </c>
      <c r="S470" s="10">
        <v>0</v>
      </c>
      <c r="T470" s="8">
        <f t="shared" si="180"/>
        <v>269</v>
      </c>
      <c r="U470" s="31">
        <f t="shared" si="181"/>
        <v>0.23180982587156662</v>
      </c>
      <c r="V470" s="16">
        <v>5.9389641636064326E-2</v>
      </c>
      <c r="W470" s="97">
        <f t="shared" si="167"/>
        <v>506</v>
      </c>
      <c r="X470" s="31">
        <f t="shared" si="182"/>
        <v>1.3747920747959914</v>
      </c>
      <c r="Y470" s="11">
        <v>174795</v>
      </c>
      <c r="Z470" s="8">
        <f t="shared" si="183"/>
        <v>458</v>
      </c>
      <c r="AA470" s="31">
        <f t="shared" si="184"/>
        <v>0.71865836334404765</v>
      </c>
      <c r="AB470" s="9">
        <v>2.7944111776447105E-2</v>
      </c>
      <c r="AC470" s="97">
        <f t="shared" si="168"/>
        <v>499</v>
      </c>
      <c r="AD470" s="31">
        <f t="shared" si="185"/>
        <v>0.87427049935195167</v>
      </c>
      <c r="AE470" s="9">
        <v>0.97915908263560247</v>
      </c>
      <c r="AF470" s="8">
        <f t="shared" si="186"/>
        <v>157</v>
      </c>
      <c r="AG470" s="31">
        <f t="shared" si="187"/>
        <v>-0.29302675448486964</v>
      </c>
      <c r="AH470" s="12">
        <v>2.8406666666666669</v>
      </c>
      <c r="AI470" s="97">
        <f t="shared" si="169"/>
        <v>370</v>
      </c>
      <c r="AJ470" s="31">
        <f t="shared" si="188"/>
        <v>-0.1440499303766393</v>
      </c>
      <c r="AK470" s="11">
        <v>201841.18419319429</v>
      </c>
      <c r="AL470" s="36"/>
    </row>
    <row r="471" spans="1:38" x14ac:dyDescent="0.3">
      <c r="A471" t="s">
        <v>970</v>
      </c>
      <c r="B471" s="3" t="s">
        <v>971</v>
      </c>
      <c r="C471" s="4" t="s">
        <v>199</v>
      </c>
      <c r="D471" s="5" t="s">
        <v>33</v>
      </c>
      <c r="E471" s="34">
        <f t="shared" si="189"/>
        <v>2.167655044719341</v>
      </c>
      <c r="F471" s="6">
        <f t="shared" si="170"/>
        <v>25.494314484267765</v>
      </c>
      <c r="G471" s="7">
        <f t="shared" si="171"/>
        <v>350</v>
      </c>
      <c r="H471" s="97">
        <f t="shared" si="172"/>
        <v>310</v>
      </c>
      <c r="I471" s="31">
        <f t="shared" si="173"/>
        <v>4.0985309306086244E-2</v>
      </c>
      <c r="J471" s="9">
        <v>2.857142857142847E-2</v>
      </c>
      <c r="K471" s="8">
        <f t="shared" si="174"/>
        <v>394</v>
      </c>
      <c r="L471" s="31">
        <f t="shared" si="175"/>
        <v>0.58380813391532915</v>
      </c>
      <c r="M471" s="9">
        <v>2.976190476190476E-2</v>
      </c>
      <c r="N471" s="8">
        <f t="shared" si="176"/>
        <v>352</v>
      </c>
      <c r="O471" s="31">
        <f t="shared" si="177"/>
        <v>0.51047072994763598</v>
      </c>
      <c r="P471" s="9">
        <v>2.5889570552147238E-2</v>
      </c>
      <c r="Q471" s="8">
        <f t="shared" si="178"/>
        <v>346</v>
      </c>
      <c r="R471" s="31">
        <f t="shared" si="179"/>
        <v>0.40684323746593404</v>
      </c>
      <c r="S471" s="10">
        <v>0.20637279181112761</v>
      </c>
      <c r="T471" s="8">
        <f t="shared" si="180"/>
        <v>410</v>
      </c>
      <c r="U471" s="31">
        <f t="shared" si="181"/>
        <v>0.61119772112222448</v>
      </c>
      <c r="V471" s="16">
        <v>3.6346225904492276E-2</v>
      </c>
      <c r="W471" s="97">
        <f t="shared" si="167"/>
        <v>382</v>
      </c>
      <c r="X471" s="31">
        <f t="shared" si="182"/>
        <v>0.19871420198533732</v>
      </c>
      <c r="Y471" s="11">
        <v>123417</v>
      </c>
      <c r="Z471" s="8">
        <f t="shared" si="183"/>
        <v>311</v>
      </c>
      <c r="AA471" s="31">
        <f t="shared" si="184"/>
        <v>0.31074076060284894</v>
      </c>
      <c r="AB471" s="9">
        <v>3.2808581777653945E-2</v>
      </c>
      <c r="AC471" s="97">
        <f t="shared" si="168"/>
        <v>194</v>
      </c>
      <c r="AD471" s="31">
        <f t="shared" si="185"/>
        <v>-7.6402899564586485E-2</v>
      </c>
      <c r="AE471" s="9">
        <v>0.92514092446448704</v>
      </c>
      <c r="AF471" s="8">
        <f t="shared" si="186"/>
        <v>400</v>
      </c>
      <c r="AG471" s="31">
        <f t="shared" si="187"/>
        <v>0.36268771678377215</v>
      </c>
      <c r="AH471" s="12">
        <v>2.089</v>
      </c>
      <c r="AI471" s="97">
        <f t="shared" si="169"/>
        <v>345</v>
      </c>
      <c r="AJ471" s="31">
        <f t="shared" si="188"/>
        <v>-0.16311598736540228</v>
      </c>
      <c r="AK471" s="11">
        <v>184845.35104011887</v>
      </c>
      <c r="AL471" s="36"/>
    </row>
    <row r="472" spans="1:38" x14ac:dyDescent="0.3">
      <c r="A472" t="s">
        <v>972</v>
      </c>
      <c r="B472" s="3" t="s">
        <v>973</v>
      </c>
      <c r="C472" s="4" t="s">
        <v>199</v>
      </c>
      <c r="D472" s="5" t="s">
        <v>33</v>
      </c>
      <c r="E472" s="34">
        <f t="shared" si="189"/>
        <v>-4.1808893366549595</v>
      </c>
      <c r="F472" s="6">
        <f t="shared" si="170"/>
        <v>41.26564164840223</v>
      </c>
      <c r="G472" s="7">
        <f t="shared" si="171"/>
        <v>94</v>
      </c>
      <c r="H472" s="97">
        <f t="shared" si="172"/>
        <v>155</v>
      </c>
      <c r="I472" s="31">
        <f t="shared" si="173"/>
        <v>-0.44722634539114153</v>
      </c>
      <c r="J472" s="9">
        <v>-8.5565476190476719E-3</v>
      </c>
      <c r="K472" s="8">
        <f t="shared" si="174"/>
        <v>400</v>
      </c>
      <c r="L472" s="31">
        <f t="shared" si="175"/>
        <v>0.59204617879430699</v>
      </c>
      <c r="M472" s="9">
        <v>2.9467845380481885E-2</v>
      </c>
      <c r="N472" s="8">
        <f t="shared" si="176"/>
        <v>180</v>
      </c>
      <c r="O472" s="31">
        <f t="shared" si="177"/>
        <v>-0.12721598386920863</v>
      </c>
      <c r="P472" s="9">
        <v>6.5346534653465349E-2</v>
      </c>
      <c r="Q472" s="8">
        <f t="shared" si="178"/>
        <v>130</v>
      </c>
      <c r="R472" s="31">
        <f t="shared" si="179"/>
        <v>-0.12447667762605588</v>
      </c>
      <c r="S472" s="10">
        <v>1.2507817385866167</v>
      </c>
      <c r="T472" s="8">
        <f t="shared" si="180"/>
        <v>74</v>
      </c>
      <c r="U472" s="31">
        <f t="shared" si="181"/>
        <v>-0.80568794011355971</v>
      </c>
      <c r="V472" s="16">
        <v>0.12240560140035009</v>
      </c>
      <c r="W472" s="97">
        <f t="shared" si="167"/>
        <v>224</v>
      </c>
      <c r="X472" s="31">
        <f t="shared" si="182"/>
        <v>-0.42931476991767764</v>
      </c>
      <c r="Y472" s="11">
        <v>95981</v>
      </c>
      <c r="Z472" s="8">
        <f t="shared" si="183"/>
        <v>51</v>
      </c>
      <c r="AA472" s="31">
        <f t="shared" si="184"/>
        <v>-1.2406016435079197</v>
      </c>
      <c r="AB472" s="9">
        <v>5.1308539944903579E-2</v>
      </c>
      <c r="AC472" s="97">
        <f t="shared" si="168"/>
        <v>45</v>
      </c>
      <c r="AD472" s="31">
        <f t="shared" si="185"/>
        <v>-1.5140748372024437</v>
      </c>
      <c r="AE472" s="9">
        <v>0.84345105051408131</v>
      </c>
      <c r="AF472" s="8">
        <f t="shared" si="186"/>
        <v>394</v>
      </c>
      <c r="AG472" s="31">
        <f t="shared" si="187"/>
        <v>0.33797120678029791</v>
      </c>
      <c r="AH472" s="12">
        <v>2.1173333333333333</v>
      </c>
      <c r="AI472" s="97">
        <f t="shared" si="169"/>
        <v>167</v>
      </c>
      <c r="AJ472" s="31">
        <f t="shared" si="188"/>
        <v>-0.24086097785583996</v>
      </c>
      <c r="AK472" s="11">
        <v>115542.03952470294</v>
      </c>
      <c r="AL472" s="36"/>
    </row>
    <row r="473" spans="1:38" x14ac:dyDescent="0.3">
      <c r="A473" t="s">
        <v>974</v>
      </c>
      <c r="B473" s="3" t="s">
        <v>975</v>
      </c>
      <c r="C473" s="4" t="s">
        <v>82</v>
      </c>
      <c r="D473" s="5" t="s">
        <v>37</v>
      </c>
      <c r="E473" s="34">
        <f t="shared" si="189"/>
        <v>-3.4729435707825607</v>
      </c>
      <c r="F473" s="6">
        <f t="shared" si="170"/>
        <v>39.506932310117612</v>
      </c>
      <c r="G473" s="7">
        <f t="shared" si="171"/>
        <v>114</v>
      </c>
      <c r="H473" s="97">
        <f t="shared" si="172"/>
        <v>371</v>
      </c>
      <c r="I473" s="31">
        <f t="shared" si="173"/>
        <v>0.22851874686702234</v>
      </c>
      <c r="J473" s="9">
        <v>4.2833146696528601E-2</v>
      </c>
      <c r="K473" s="8">
        <f t="shared" si="174"/>
        <v>243</v>
      </c>
      <c r="L473" s="31">
        <f t="shared" si="175"/>
        <v>8.1227980992486681E-2</v>
      </c>
      <c r="M473" s="9">
        <v>4.7701647875108416E-2</v>
      </c>
      <c r="N473" s="8">
        <f t="shared" si="176"/>
        <v>62</v>
      </c>
      <c r="O473" s="31">
        <f t="shared" si="177"/>
        <v>-1.1612257243025028</v>
      </c>
      <c r="P473" s="9">
        <v>0.12932604735883424</v>
      </c>
      <c r="Q473" s="8">
        <f t="shared" si="178"/>
        <v>409</v>
      </c>
      <c r="R473" s="31">
        <f t="shared" si="179"/>
        <v>0.51183082356515197</v>
      </c>
      <c r="S473" s="10">
        <v>0</v>
      </c>
      <c r="T473" s="8">
        <f t="shared" si="180"/>
        <v>169</v>
      </c>
      <c r="U473" s="31">
        <f t="shared" si="181"/>
        <v>-0.17064277011235446</v>
      </c>
      <c r="V473" s="16">
        <v>8.3833970507919173E-2</v>
      </c>
      <c r="W473" s="97">
        <f t="shared" si="167"/>
        <v>227</v>
      </c>
      <c r="X473" s="31">
        <f t="shared" si="182"/>
        <v>-0.41313105206028478</v>
      </c>
      <c r="Y473" s="11">
        <v>96688</v>
      </c>
      <c r="Z473" s="8">
        <f t="shared" si="183"/>
        <v>36</v>
      </c>
      <c r="AA473" s="31">
        <f t="shared" si="184"/>
        <v>-1.5941805295214886</v>
      </c>
      <c r="AB473" s="9">
        <v>5.5525013743815285E-2</v>
      </c>
      <c r="AC473" s="97">
        <f t="shared" si="168"/>
        <v>98</v>
      </c>
      <c r="AD473" s="31">
        <f t="shared" si="185"/>
        <v>-0.62587822472485</v>
      </c>
      <c r="AE473" s="9">
        <v>0.89391921881935199</v>
      </c>
      <c r="AF473" s="8">
        <f t="shared" si="186"/>
        <v>218</v>
      </c>
      <c r="AG473" s="31">
        <f t="shared" si="187"/>
        <v>-0.10896145057664315</v>
      </c>
      <c r="AH473" s="12">
        <v>2.6296666666666666</v>
      </c>
      <c r="AI473" s="97">
        <f t="shared" si="169"/>
        <v>67</v>
      </c>
      <c r="AJ473" s="31">
        <f t="shared" si="188"/>
        <v>-0.27964965178779394</v>
      </c>
      <c r="AK473" s="11">
        <v>80965.103624161071</v>
      </c>
      <c r="AL473" s="36"/>
    </row>
    <row r="474" spans="1:38" x14ac:dyDescent="0.3">
      <c r="A474" t="s">
        <v>976</v>
      </c>
      <c r="B474" s="3" t="s">
        <v>977</v>
      </c>
      <c r="C474" s="4" t="s">
        <v>89</v>
      </c>
      <c r="D474" s="5" t="s">
        <v>37</v>
      </c>
      <c r="E474" s="34">
        <f t="shared" si="189"/>
        <v>0.2004897589927381</v>
      </c>
      <c r="F474" s="6">
        <f t="shared" si="170"/>
        <v>30.381231144745804</v>
      </c>
      <c r="G474" s="7">
        <f t="shared" si="171"/>
        <v>237</v>
      </c>
      <c r="H474" s="97">
        <f t="shared" si="172"/>
        <v>169</v>
      </c>
      <c r="I474" s="31">
        <f t="shared" si="173"/>
        <v>-0.40047242418028189</v>
      </c>
      <c r="J474" s="9">
        <v>-5.0009617234083592E-3</v>
      </c>
      <c r="K474" s="8">
        <f t="shared" si="174"/>
        <v>139</v>
      </c>
      <c r="L474" s="31">
        <f t="shared" si="175"/>
        <v>-0.41936096116061755</v>
      </c>
      <c r="M474" s="9">
        <v>6.5570314147164244E-2</v>
      </c>
      <c r="N474" s="8">
        <f t="shared" si="176"/>
        <v>392</v>
      </c>
      <c r="O474" s="31">
        <f t="shared" si="177"/>
        <v>0.58975644743956479</v>
      </c>
      <c r="P474" s="9">
        <v>2.0983754512635379E-2</v>
      </c>
      <c r="Q474" s="8">
        <f t="shared" si="178"/>
        <v>409</v>
      </c>
      <c r="R474" s="31">
        <f t="shared" si="179"/>
        <v>0.51183082356515197</v>
      </c>
      <c r="S474" s="10">
        <v>0</v>
      </c>
      <c r="T474" s="8">
        <f t="shared" si="180"/>
        <v>322</v>
      </c>
      <c r="U474" s="31">
        <f t="shared" si="181"/>
        <v>0.38255459332826125</v>
      </c>
      <c r="V474" s="16">
        <v>5.0233644859813083E-2</v>
      </c>
      <c r="W474" s="97">
        <f t="shared" si="167"/>
        <v>131</v>
      </c>
      <c r="X474" s="31">
        <f t="shared" si="182"/>
        <v>-0.73135742497892131</v>
      </c>
      <c r="Y474" s="11">
        <v>82786</v>
      </c>
      <c r="Z474" s="8">
        <f t="shared" si="183"/>
        <v>133</v>
      </c>
      <c r="AA474" s="31">
        <f t="shared" si="184"/>
        <v>-0.38109181977721829</v>
      </c>
      <c r="AB474" s="9">
        <v>4.1058774489370571E-2</v>
      </c>
      <c r="AC474" s="97">
        <f t="shared" si="168"/>
        <v>217</v>
      </c>
      <c r="AD474" s="31">
        <f t="shared" si="185"/>
        <v>2.1043156706142773E-2</v>
      </c>
      <c r="AE474" s="9">
        <v>0.93067790118728455</v>
      </c>
      <c r="AF474" s="8">
        <f t="shared" si="186"/>
        <v>368</v>
      </c>
      <c r="AG474" s="31">
        <f t="shared" si="187"/>
        <v>0.26091385206358347</v>
      </c>
      <c r="AH474" s="12">
        <v>2.2056666666666671</v>
      </c>
      <c r="AI474" s="97">
        <f t="shared" si="169"/>
        <v>242</v>
      </c>
      <c r="AJ474" s="31">
        <f t="shared" si="188"/>
        <v>-0.21006453588365626</v>
      </c>
      <c r="AK474" s="11">
        <v>142994.55316064181</v>
      </c>
      <c r="AL474" s="36"/>
    </row>
    <row r="475" spans="1:38" x14ac:dyDescent="0.3">
      <c r="A475" t="s">
        <v>978</v>
      </c>
      <c r="B475" s="3" t="s">
        <v>979</v>
      </c>
      <c r="C475" s="4" t="s">
        <v>61</v>
      </c>
      <c r="D475" s="5" t="s">
        <v>44</v>
      </c>
      <c r="E475" s="34">
        <f t="shared" si="189"/>
        <v>4.296401699416629</v>
      </c>
      <c r="F475" s="6">
        <f t="shared" si="170"/>
        <v>20.205990433279567</v>
      </c>
      <c r="G475" s="7">
        <f t="shared" si="171"/>
        <v>474</v>
      </c>
      <c r="H475" s="97">
        <f t="shared" si="172"/>
        <v>332</v>
      </c>
      <c r="I475" s="31">
        <f t="shared" si="173"/>
        <v>0.11696459845503811</v>
      </c>
      <c r="J475" s="9">
        <v>3.4349572561540809E-2</v>
      </c>
      <c r="K475" s="8">
        <f t="shared" si="174"/>
        <v>287</v>
      </c>
      <c r="L475" s="31">
        <f t="shared" si="175"/>
        <v>0.24527581714153418</v>
      </c>
      <c r="M475" s="9">
        <v>4.1845913179507234E-2</v>
      </c>
      <c r="N475" s="8">
        <f t="shared" si="176"/>
        <v>480</v>
      </c>
      <c r="O475" s="31">
        <f t="shared" si="177"/>
        <v>0.78249590071056974</v>
      </c>
      <c r="P475" s="9">
        <v>9.057971014492754E-3</v>
      </c>
      <c r="Q475" s="8">
        <f t="shared" si="178"/>
        <v>405</v>
      </c>
      <c r="R475" s="31">
        <f t="shared" si="179"/>
        <v>0.48650207837210391</v>
      </c>
      <c r="S475" s="10">
        <v>4.9788399302962409E-2</v>
      </c>
      <c r="T475" s="8">
        <f t="shared" si="180"/>
        <v>365</v>
      </c>
      <c r="U475" s="31">
        <f t="shared" si="181"/>
        <v>0.51853052619114126</v>
      </c>
      <c r="V475" s="16">
        <v>4.1974683544303795E-2</v>
      </c>
      <c r="W475" s="97">
        <f t="shared" si="167"/>
        <v>476</v>
      </c>
      <c r="X475" s="31">
        <f t="shared" si="182"/>
        <v>1.0268535862070634</v>
      </c>
      <c r="Y475" s="11">
        <v>159595</v>
      </c>
      <c r="Z475" s="8">
        <f t="shared" si="183"/>
        <v>401</v>
      </c>
      <c r="AA475" s="31">
        <f t="shared" si="184"/>
        <v>0.54299178449601071</v>
      </c>
      <c r="AB475" s="9">
        <v>3.0038958376050851E-2</v>
      </c>
      <c r="AC475" s="97">
        <f t="shared" si="168"/>
        <v>523</v>
      </c>
      <c r="AD475" s="31">
        <f t="shared" si="185"/>
        <v>0.97194475968588667</v>
      </c>
      <c r="AE475" s="9">
        <v>0.98470902612826605</v>
      </c>
      <c r="AF475" s="8">
        <f t="shared" si="186"/>
        <v>141</v>
      </c>
      <c r="AG475" s="31">
        <f t="shared" si="187"/>
        <v>-0.34245977449181819</v>
      </c>
      <c r="AH475" s="12">
        <v>2.8973333333333335</v>
      </c>
      <c r="AI475" s="97">
        <f t="shared" si="169"/>
        <v>360</v>
      </c>
      <c r="AJ475" s="31">
        <f t="shared" si="188"/>
        <v>-0.15144838608934083</v>
      </c>
      <c r="AK475" s="11">
        <v>195246.0649738611</v>
      </c>
      <c r="AL475" s="36"/>
    </row>
    <row r="476" spans="1:38" x14ac:dyDescent="0.3">
      <c r="A476" t="s">
        <v>980</v>
      </c>
      <c r="B476" s="3" t="s">
        <v>981</v>
      </c>
      <c r="C476" s="4" t="s">
        <v>199</v>
      </c>
      <c r="D476" s="5" t="s">
        <v>33</v>
      </c>
      <c r="E476" s="34">
        <f t="shared" si="189"/>
        <v>0.6453904450709963</v>
      </c>
      <c r="F476" s="6">
        <f t="shared" si="170"/>
        <v>29.275989713926798</v>
      </c>
      <c r="G476" s="7">
        <f t="shared" si="171"/>
        <v>260</v>
      </c>
      <c r="H476" s="97">
        <f t="shared" si="172"/>
        <v>95</v>
      </c>
      <c r="I476" s="31">
        <f t="shared" si="173"/>
        <v>-0.67679097980820213</v>
      </c>
      <c r="J476" s="9">
        <v>-2.6014693484282758E-2</v>
      </c>
      <c r="K476" s="8">
        <f t="shared" si="174"/>
        <v>549</v>
      </c>
      <c r="L476" s="31">
        <f t="shared" si="175"/>
        <v>1.4175849919297712</v>
      </c>
      <c r="M476" s="9">
        <v>0</v>
      </c>
      <c r="N476" s="8">
        <f t="shared" si="176"/>
        <v>202</v>
      </c>
      <c r="O476" s="31">
        <f t="shared" si="177"/>
        <v>5.8555389030490353E-4</v>
      </c>
      <c r="P476" s="9">
        <v>5.7438794726930323E-2</v>
      </c>
      <c r="Q476" s="8">
        <f t="shared" si="178"/>
        <v>271</v>
      </c>
      <c r="R476" s="31">
        <f t="shared" si="179"/>
        <v>0.32311021745570323</v>
      </c>
      <c r="S476" s="10">
        <v>0.37096574749598121</v>
      </c>
      <c r="T476" s="8">
        <f t="shared" si="180"/>
        <v>526</v>
      </c>
      <c r="U476" s="31">
        <f t="shared" si="181"/>
        <v>0.89189778252655427</v>
      </c>
      <c r="V476" s="16">
        <v>1.9296951819075713E-2</v>
      </c>
      <c r="W476" s="97">
        <f t="shared" si="167"/>
        <v>247</v>
      </c>
      <c r="X476" s="31">
        <f t="shared" si="182"/>
        <v>-0.3194394577317004</v>
      </c>
      <c r="Y476" s="11">
        <v>100781</v>
      </c>
      <c r="Z476" s="8">
        <f t="shared" si="183"/>
        <v>300</v>
      </c>
      <c r="AA476" s="31">
        <f t="shared" si="184"/>
        <v>0.28627585362491864</v>
      </c>
      <c r="AB476" s="9">
        <v>3.3100328947368418E-2</v>
      </c>
      <c r="AC476" s="97">
        <f t="shared" si="168"/>
        <v>100</v>
      </c>
      <c r="AD476" s="31">
        <f t="shared" si="185"/>
        <v>-0.60811156512421694</v>
      </c>
      <c r="AE476" s="9">
        <v>0.89492873715611532</v>
      </c>
      <c r="AF476" s="8">
        <f t="shared" si="186"/>
        <v>175</v>
      </c>
      <c r="AG476" s="31">
        <f t="shared" si="187"/>
        <v>-0.22847304600520749</v>
      </c>
      <c r="AH476" s="12">
        <v>2.7666666666666671</v>
      </c>
      <c r="AI476" s="97">
        <f t="shared" si="169"/>
        <v>195</v>
      </c>
      <c r="AJ476" s="31">
        <f t="shared" si="188"/>
        <v>-0.22803272439863123</v>
      </c>
      <c r="AK476" s="11">
        <v>126977.38011623593</v>
      </c>
      <c r="AL476" s="36"/>
    </row>
    <row r="477" spans="1:38" x14ac:dyDescent="0.3">
      <c r="A477" t="s">
        <v>982</v>
      </c>
      <c r="B477" s="3" t="s">
        <v>983</v>
      </c>
      <c r="C477" s="4" t="s">
        <v>32</v>
      </c>
      <c r="D477" s="5" t="s">
        <v>33</v>
      </c>
      <c r="E477" s="34">
        <f t="shared" si="189"/>
        <v>4.8467537096701321</v>
      </c>
      <c r="F477" s="6">
        <f t="shared" si="170"/>
        <v>18.838782284808197</v>
      </c>
      <c r="G477" s="7">
        <f t="shared" si="171"/>
        <v>502</v>
      </c>
      <c r="H477" s="97">
        <f t="shared" si="172"/>
        <v>31</v>
      </c>
      <c r="I477" s="31">
        <f t="shared" si="173"/>
        <v>-1.2307629600902221</v>
      </c>
      <c r="J477" s="9">
        <v>-6.8143672373279673E-2</v>
      </c>
      <c r="K477" s="8">
        <f t="shared" si="174"/>
        <v>229</v>
      </c>
      <c r="L477" s="31">
        <f t="shared" si="175"/>
        <v>7.7667829821824533E-3</v>
      </c>
      <c r="M477" s="9">
        <v>5.0323866467364226E-2</v>
      </c>
      <c r="N477" s="8">
        <f t="shared" si="176"/>
        <v>372</v>
      </c>
      <c r="O477" s="31">
        <f t="shared" si="177"/>
        <v>0.54651531953066268</v>
      </c>
      <c r="P477" s="9">
        <v>2.365930599369085E-2</v>
      </c>
      <c r="Q477" s="8">
        <f t="shared" si="178"/>
        <v>409</v>
      </c>
      <c r="R477" s="31">
        <f t="shared" si="179"/>
        <v>0.51183082356515197</v>
      </c>
      <c r="S477" s="10">
        <v>0</v>
      </c>
      <c r="T477" s="8">
        <f t="shared" si="180"/>
        <v>418</v>
      </c>
      <c r="U477" s="31">
        <f t="shared" si="181"/>
        <v>0.62497648629477731</v>
      </c>
      <c r="V477" s="16">
        <v>3.5509325681492107E-2</v>
      </c>
      <c r="W477" s="97">
        <f t="shared" si="167"/>
        <v>472</v>
      </c>
      <c r="X477" s="31">
        <f t="shared" si="182"/>
        <v>0.97317491806620571</v>
      </c>
      <c r="Y477" s="11">
        <v>157250</v>
      </c>
      <c r="Z477" s="8">
        <f t="shared" si="183"/>
        <v>342</v>
      </c>
      <c r="AA477" s="31">
        <f t="shared" si="184"/>
        <v>0.3953871073681412</v>
      </c>
      <c r="AB477" s="9">
        <v>3.1799163179916316E-2</v>
      </c>
      <c r="AC477" s="97">
        <f t="shared" si="168"/>
        <v>553</v>
      </c>
      <c r="AD477" s="31">
        <f t="shared" si="185"/>
        <v>1.1493508113999824</v>
      </c>
      <c r="AE477" s="9">
        <v>0.99478940512375158</v>
      </c>
      <c r="AF477" s="8">
        <f t="shared" si="186"/>
        <v>561</v>
      </c>
      <c r="AG477" s="31">
        <f t="shared" si="187"/>
        <v>1.7270390689755533</v>
      </c>
      <c r="AH477" s="12">
        <v>0.52499999999999991</v>
      </c>
      <c r="AI477" s="97">
        <f t="shared" si="169"/>
        <v>551</v>
      </c>
      <c r="AJ477" s="31">
        <f t="shared" si="188"/>
        <v>2.0780300819133348</v>
      </c>
      <c r="AK477" s="11">
        <v>2182644.0929394811</v>
      </c>
      <c r="AL477" s="36"/>
    </row>
    <row r="478" spans="1:38" ht="20.399999999999999" x14ac:dyDescent="0.3">
      <c r="A478" t="s">
        <v>984</v>
      </c>
      <c r="B478" s="3" t="s">
        <v>985</v>
      </c>
      <c r="C478" s="4" t="s">
        <v>32</v>
      </c>
      <c r="D478" s="5" t="s">
        <v>33</v>
      </c>
      <c r="E478" s="34">
        <f t="shared" si="189"/>
        <v>3.4145667262412389</v>
      </c>
      <c r="F478" s="6">
        <f t="shared" si="170"/>
        <v>22.396682823731776</v>
      </c>
      <c r="G478" s="7">
        <f t="shared" si="171"/>
        <v>412</v>
      </c>
      <c r="H478" s="97">
        <f t="shared" si="172"/>
        <v>374</v>
      </c>
      <c r="I478" s="31">
        <f t="shared" si="173"/>
        <v>0.23491731825075998</v>
      </c>
      <c r="J478" s="9">
        <v>4.3319751233111825E-2</v>
      </c>
      <c r="K478" s="8">
        <f t="shared" si="174"/>
        <v>525</v>
      </c>
      <c r="L478" s="31">
        <f t="shared" si="175"/>
        <v>1.0385784201694295</v>
      </c>
      <c r="M478" s="9">
        <v>1.3528748590755355E-2</v>
      </c>
      <c r="N478" s="8">
        <f t="shared" si="176"/>
        <v>493</v>
      </c>
      <c r="O478" s="31">
        <f t="shared" si="177"/>
        <v>0.81507307165121867</v>
      </c>
      <c r="P478" s="9">
        <v>7.0422535211267607E-3</v>
      </c>
      <c r="Q478" s="8">
        <f t="shared" si="178"/>
        <v>409</v>
      </c>
      <c r="R478" s="31">
        <f t="shared" si="179"/>
        <v>0.51183082356515197</v>
      </c>
      <c r="S478" s="10">
        <v>0</v>
      </c>
      <c r="T478" s="8">
        <f t="shared" si="180"/>
        <v>397</v>
      </c>
      <c r="U478" s="31">
        <f t="shared" si="181"/>
        <v>0.59694075891739962</v>
      </c>
      <c r="V478" s="16">
        <v>3.7212171052631582E-2</v>
      </c>
      <c r="W478" s="97">
        <f t="shared" si="167"/>
        <v>272</v>
      </c>
      <c r="X478" s="31">
        <f t="shared" si="182"/>
        <v>-0.24248095782143883</v>
      </c>
      <c r="Y478" s="11">
        <v>104143</v>
      </c>
      <c r="Z478" s="8">
        <f t="shared" si="183"/>
        <v>345</v>
      </c>
      <c r="AA478" s="31">
        <f t="shared" si="184"/>
        <v>0.40293082262564206</v>
      </c>
      <c r="AB478" s="9">
        <v>3.1709203402938903E-2</v>
      </c>
      <c r="AC478" s="97">
        <f t="shared" si="168"/>
        <v>447</v>
      </c>
      <c r="AD478" s="31">
        <f t="shared" si="185"/>
        <v>0.73970658294636316</v>
      </c>
      <c r="AE478" s="9">
        <v>0.97151303413061008</v>
      </c>
      <c r="AF478" s="8">
        <f t="shared" si="186"/>
        <v>522</v>
      </c>
      <c r="AG478" s="31">
        <f t="shared" si="187"/>
        <v>1.0756863347663481</v>
      </c>
      <c r="AH478" s="12">
        <v>1.2716666666666667</v>
      </c>
      <c r="AI478" s="97">
        <f t="shared" si="169"/>
        <v>497</v>
      </c>
      <c r="AJ478" s="31">
        <f t="shared" si="188"/>
        <v>1.3080424241072352E-2</v>
      </c>
      <c r="AK478" s="11">
        <v>341910.06639260019</v>
      </c>
      <c r="AL478" s="36"/>
    </row>
    <row r="479" spans="1:38" x14ac:dyDescent="0.3">
      <c r="A479" t="s">
        <v>986</v>
      </c>
      <c r="B479" s="3" t="s">
        <v>987</v>
      </c>
      <c r="C479" s="4" t="s">
        <v>89</v>
      </c>
      <c r="D479" s="5" t="s">
        <v>37</v>
      </c>
      <c r="E479" s="34">
        <f t="shared" si="189"/>
        <v>2.818810247539747</v>
      </c>
      <c r="F479" s="6">
        <f t="shared" si="170"/>
        <v>23.876686706719511</v>
      </c>
      <c r="G479" s="7">
        <f t="shared" si="171"/>
        <v>388</v>
      </c>
      <c r="H479" s="97">
        <f t="shared" si="172"/>
        <v>57</v>
      </c>
      <c r="I479" s="31">
        <f t="shared" si="173"/>
        <v>-0.89228556182717644</v>
      </c>
      <c r="J479" s="9">
        <v>-4.2402826855123643E-2</v>
      </c>
      <c r="K479" s="8">
        <f t="shared" si="174"/>
        <v>177</v>
      </c>
      <c r="L479" s="31">
        <f t="shared" si="175"/>
        <v>-0.19698103592623248</v>
      </c>
      <c r="M479" s="9">
        <v>5.763239875389408E-2</v>
      </c>
      <c r="N479" s="8">
        <f t="shared" si="176"/>
        <v>468</v>
      </c>
      <c r="O479" s="31">
        <f t="shared" si="177"/>
        <v>0.75525022116227891</v>
      </c>
      <c r="P479" s="9">
        <v>1.0743801652892562E-2</v>
      </c>
      <c r="Q479" s="8">
        <f t="shared" si="178"/>
        <v>409</v>
      </c>
      <c r="R479" s="31">
        <f t="shared" si="179"/>
        <v>0.51183082356515197</v>
      </c>
      <c r="S479" s="10">
        <v>0</v>
      </c>
      <c r="T479" s="8">
        <f t="shared" si="180"/>
        <v>296</v>
      </c>
      <c r="U479" s="31">
        <f t="shared" si="181"/>
        <v>0.30683530377288792</v>
      </c>
      <c r="V479" s="16">
        <v>5.4832713754646843E-2</v>
      </c>
      <c r="W479" s="97">
        <f t="shared" si="167"/>
        <v>427</v>
      </c>
      <c r="X479" s="31">
        <f t="shared" si="182"/>
        <v>0.53868673044078197</v>
      </c>
      <c r="Y479" s="11">
        <v>138269</v>
      </c>
      <c r="Z479" s="8">
        <f t="shared" si="183"/>
        <v>381</v>
      </c>
      <c r="AA479" s="31">
        <f t="shared" si="184"/>
        <v>0.48857960026202346</v>
      </c>
      <c r="AB479" s="9">
        <v>3.0687830687830688E-2</v>
      </c>
      <c r="AC479" s="97">
        <f t="shared" si="168"/>
        <v>368</v>
      </c>
      <c r="AD479" s="31">
        <f t="shared" si="185"/>
        <v>0.5166512767838195</v>
      </c>
      <c r="AE479" s="9">
        <v>0.95883882149046795</v>
      </c>
      <c r="AF479" s="8">
        <f t="shared" si="186"/>
        <v>293</v>
      </c>
      <c r="AG479" s="31">
        <f t="shared" si="187"/>
        <v>7.9465590391019483E-2</v>
      </c>
      <c r="AH479" s="12">
        <v>2.4136666666666668</v>
      </c>
      <c r="AI479" s="97">
        <f t="shared" si="169"/>
        <v>304</v>
      </c>
      <c r="AJ479" s="31">
        <f t="shared" si="188"/>
        <v>-0.18629382642639664</v>
      </c>
      <c r="AK479" s="11">
        <v>164184.19987699878</v>
      </c>
      <c r="AL479" s="36"/>
    </row>
    <row r="480" spans="1:38" x14ac:dyDescent="0.3">
      <c r="A480" t="s">
        <v>988</v>
      </c>
      <c r="B480" s="3" t="s">
        <v>987</v>
      </c>
      <c r="C480" s="4" t="s">
        <v>115</v>
      </c>
      <c r="D480" s="5" t="s">
        <v>33</v>
      </c>
      <c r="E480" s="34">
        <f t="shared" si="189"/>
        <v>2.9173261818578227</v>
      </c>
      <c r="F480" s="6">
        <f t="shared" si="170"/>
        <v>23.631949183017362</v>
      </c>
      <c r="G480" s="7">
        <f t="shared" si="171"/>
        <v>392</v>
      </c>
      <c r="H480" s="97">
        <f t="shared" si="172"/>
        <v>164</v>
      </c>
      <c r="I480" s="31">
        <f t="shared" si="173"/>
        <v>-0.41450003638486793</v>
      </c>
      <c r="J480" s="9">
        <v>-6.067746686303388E-3</v>
      </c>
      <c r="K480" s="8">
        <f t="shared" si="174"/>
        <v>344</v>
      </c>
      <c r="L480" s="31">
        <f t="shared" si="175"/>
        <v>0.44097790637992518</v>
      </c>
      <c r="M480" s="9">
        <v>3.4860270815326992E-2</v>
      </c>
      <c r="N480" s="8">
        <f t="shared" si="176"/>
        <v>328</v>
      </c>
      <c r="O480" s="31">
        <f t="shared" si="177"/>
        <v>0.43010310466999768</v>
      </c>
      <c r="P480" s="9">
        <v>3.086232980332829E-2</v>
      </c>
      <c r="Q480" s="8">
        <f t="shared" si="178"/>
        <v>279</v>
      </c>
      <c r="R480" s="31">
        <f t="shared" si="179"/>
        <v>0.33091764888436581</v>
      </c>
      <c r="S480" s="10">
        <v>0.35561877667140823</v>
      </c>
      <c r="T480" s="8">
        <f t="shared" si="180"/>
        <v>345</v>
      </c>
      <c r="U480" s="31">
        <f t="shared" si="181"/>
        <v>0.47496455286750106</v>
      </c>
      <c r="V480" s="16">
        <v>4.4620811287477954E-2</v>
      </c>
      <c r="W480" s="97">
        <f t="shared" si="167"/>
        <v>432</v>
      </c>
      <c r="X480" s="31">
        <f t="shared" si="182"/>
        <v>0.61857523867600284</v>
      </c>
      <c r="Y480" s="11">
        <v>141759</v>
      </c>
      <c r="Z480" s="8">
        <f t="shared" si="183"/>
        <v>483</v>
      </c>
      <c r="AA480" s="31">
        <f t="shared" si="184"/>
        <v>0.79356274303974561</v>
      </c>
      <c r="AB480" s="9">
        <v>2.7050867391943546E-2</v>
      </c>
      <c r="AC480" s="97">
        <f t="shared" si="168"/>
        <v>293</v>
      </c>
      <c r="AD480" s="31">
        <f t="shared" si="185"/>
        <v>0.28531845764665875</v>
      </c>
      <c r="AE480" s="9">
        <v>0.94569427276473017</v>
      </c>
      <c r="AF480" s="8">
        <f t="shared" si="186"/>
        <v>271</v>
      </c>
      <c r="AG480" s="31">
        <f t="shared" si="187"/>
        <v>8.8054500281459485E-3</v>
      </c>
      <c r="AH480" s="12">
        <v>2.4946666666666668</v>
      </c>
      <c r="AI480" s="97">
        <f t="shared" si="169"/>
        <v>423</v>
      </c>
      <c r="AJ480" s="31">
        <f t="shared" si="188"/>
        <v>-9.974557572900021E-2</v>
      </c>
      <c r="AK480" s="11">
        <v>241334.89912280702</v>
      </c>
      <c r="AL480" s="36"/>
    </row>
    <row r="481" spans="1:38" x14ac:dyDescent="0.3">
      <c r="A481" t="s">
        <v>989</v>
      </c>
      <c r="B481" s="3" t="s">
        <v>990</v>
      </c>
      <c r="C481" s="4" t="s">
        <v>82</v>
      </c>
      <c r="D481" s="5" t="s">
        <v>37</v>
      </c>
      <c r="E481" s="34">
        <f t="shared" si="189"/>
        <v>1.7264415363977585</v>
      </c>
      <c r="F481" s="6">
        <f t="shared" si="170"/>
        <v>26.590396069424596</v>
      </c>
      <c r="G481" s="7">
        <f t="shared" si="171"/>
        <v>324</v>
      </c>
      <c r="H481" s="97">
        <f t="shared" si="172"/>
        <v>527</v>
      </c>
      <c r="I481" s="31">
        <f t="shared" si="173"/>
        <v>1.2385084370040471</v>
      </c>
      <c r="J481" s="9">
        <v>0.11964178657074331</v>
      </c>
      <c r="K481" s="8">
        <f t="shared" si="174"/>
        <v>458</v>
      </c>
      <c r="L481" s="31">
        <f t="shared" si="175"/>
        <v>0.77183453816437375</v>
      </c>
      <c r="M481" s="9">
        <v>2.3050248181138232E-2</v>
      </c>
      <c r="N481" s="8">
        <f t="shared" si="176"/>
        <v>287</v>
      </c>
      <c r="O481" s="31">
        <f t="shared" si="177"/>
        <v>0.29939768504077813</v>
      </c>
      <c r="P481" s="9">
        <v>3.8949747869935665E-2</v>
      </c>
      <c r="Q481" s="8">
        <f t="shared" si="178"/>
        <v>274</v>
      </c>
      <c r="R481" s="31">
        <f t="shared" si="179"/>
        <v>0.32455441650962918</v>
      </c>
      <c r="S481" s="10">
        <v>0.36812690338342091</v>
      </c>
      <c r="T481" s="8">
        <f t="shared" si="180"/>
        <v>400</v>
      </c>
      <c r="U481" s="31">
        <f t="shared" si="181"/>
        <v>0.60158912355773286</v>
      </c>
      <c r="V481" s="16">
        <v>3.6929836797321799E-2</v>
      </c>
      <c r="W481" s="97">
        <f t="shared" si="167"/>
        <v>262</v>
      </c>
      <c r="X481" s="31">
        <f t="shared" si="182"/>
        <v>-0.28009036155509731</v>
      </c>
      <c r="Y481" s="11">
        <v>102500</v>
      </c>
      <c r="Z481" s="8">
        <f t="shared" si="183"/>
        <v>184</v>
      </c>
      <c r="AA481" s="31">
        <f t="shared" si="184"/>
        <v>-0.12613932993997362</v>
      </c>
      <c r="AB481" s="9">
        <v>3.8018433179723504E-2</v>
      </c>
      <c r="AC481" s="97">
        <f t="shared" si="168"/>
        <v>292</v>
      </c>
      <c r="AD481" s="31">
        <f t="shared" si="185"/>
        <v>0.28478084296308709</v>
      </c>
      <c r="AE481" s="9">
        <v>0.9456637249919142</v>
      </c>
      <c r="AF481" s="8">
        <f t="shared" si="186"/>
        <v>467</v>
      </c>
      <c r="AG481" s="31">
        <f t="shared" si="187"/>
        <v>0.60549107975907823</v>
      </c>
      <c r="AH481" s="12">
        <v>1.8106666666666669</v>
      </c>
      <c r="AI481" s="97">
        <f t="shared" si="169"/>
        <v>390</v>
      </c>
      <c r="AJ481" s="31">
        <f t="shared" si="188"/>
        <v>-0.12643741564109018</v>
      </c>
      <c r="AK481" s="11">
        <v>217541.3031023058</v>
      </c>
      <c r="AL481" s="36"/>
    </row>
    <row r="482" spans="1:38" x14ac:dyDescent="0.3">
      <c r="A482" t="s">
        <v>991</v>
      </c>
      <c r="B482" s="3" t="s">
        <v>992</v>
      </c>
      <c r="C482" s="4" t="s">
        <v>61</v>
      </c>
      <c r="D482" s="5" t="s">
        <v>44</v>
      </c>
      <c r="E482" s="34">
        <f t="shared" si="189"/>
        <v>2.8581540978432614</v>
      </c>
      <c r="F482" s="6">
        <f t="shared" si="170"/>
        <v>23.778947020618563</v>
      </c>
      <c r="G482" s="7">
        <f t="shared" si="171"/>
        <v>390</v>
      </c>
      <c r="H482" s="97">
        <f t="shared" si="172"/>
        <v>208</v>
      </c>
      <c r="I482" s="31">
        <f t="shared" si="173"/>
        <v>-0.28279724148857355</v>
      </c>
      <c r="J482" s="9">
        <v>3.9481105470953182E-3</v>
      </c>
      <c r="K482" s="8">
        <f t="shared" si="174"/>
        <v>549</v>
      </c>
      <c r="L482" s="31">
        <f t="shared" si="175"/>
        <v>1.4175849919297712</v>
      </c>
      <c r="M482" s="9">
        <v>0</v>
      </c>
      <c r="N482" s="8">
        <f t="shared" si="176"/>
        <v>452</v>
      </c>
      <c r="O482" s="31">
        <f t="shared" si="177"/>
        <v>0.72463326347739487</v>
      </c>
      <c r="P482" s="9">
        <v>1.2638230647709321E-2</v>
      </c>
      <c r="Q482" s="8">
        <f t="shared" si="178"/>
        <v>409</v>
      </c>
      <c r="R482" s="31">
        <f t="shared" si="179"/>
        <v>0.51183082356515197</v>
      </c>
      <c r="S482" s="10">
        <v>0</v>
      </c>
      <c r="T482" s="8">
        <f t="shared" si="180"/>
        <v>541</v>
      </c>
      <c r="U482" s="31">
        <f t="shared" si="181"/>
        <v>0.96163709982637391</v>
      </c>
      <c r="V482" s="16">
        <v>1.5061096902529127E-2</v>
      </c>
      <c r="W482" s="97">
        <f t="shared" si="167"/>
        <v>391</v>
      </c>
      <c r="X482" s="31">
        <f t="shared" si="182"/>
        <v>0.25642163157301412</v>
      </c>
      <c r="Y482" s="11">
        <v>125938</v>
      </c>
      <c r="Z482" s="8">
        <f t="shared" si="183"/>
        <v>287</v>
      </c>
      <c r="AA482" s="31">
        <f t="shared" si="184"/>
        <v>0.24572023735886314</v>
      </c>
      <c r="AB482" s="9">
        <v>3.3583959899749376E-2</v>
      </c>
      <c r="AC482" s="97">
        <f t="shared" si="168"/>
        <v>255</v>
      </c>
      <c r="AD482" s="31">
        <f t="shared" si="185"/>
        <v>0.1688360082865217</v>
      </c>
      <c r="AE482" s="9">
        <v>0.93907563025210083</v>
      </c>
      <c r="AF482" s="8">
        <f t="shared" si="186"/>
        <v>46</v>
      </c>
      <c r="AG482" s="31">
        <f t="shared" si="187"/>
        <v>-0.93071271257450627</v>
      </c>
      <c r="AH482" s="12">
        <v>3.5716666666666668</v>
      </c>
      <c r="AI482" s="97">
        <f t="shared" si="169"/>
        <v>148</v>
      </c>
      <c r="AJ482" s="31">
        <f t="shared" si="188"/>
        <v>-0.24777490284292386</v>
      </c>
      <c r="AK482" s="11">
        <v>109378.83988764045</v>
      </c>
      <c r="AL482" s="36"/>
    </row>
    <row r="483" spans="1:38" x14ac:dyDescent="0.3">
      <c r="A483" t="s">
        <v>993</v>
      </c>
      <c r="B483" s="3" t="s">
        <v>994</v>
      </c>
      <c r="C483" s="4" t="s">
        <v>61</v>
      </c>
      <c r="D483" s="5" t="s">
        <v>44</v>
      </c>
      <c r="E483" s="34">
        <f t="shared" si="189"/>
        <v>2.0888637619127062</v>
      </c>
      <c r="F483" s="6">
        <f t="shared" si="170"/>
        <v>25.69005117982762</v>
      </c>
      <c r="G483" s="7">
        <f t="shared" si="171"/>
        <v>348</v>
      </c>
      <c r="H483" s="97">
        <f t="shared" si="172"/>
        <v>160</v>
      </c>
      <c r="I483" s="31">
        <f t="shared" si="173"/>
        <v>-0.42824548407160279</v>
      </c>
      <c r="J483" s="9">
        <v>-7.1130733382388511E-3</v>
      </c>
      <c r="K483" s="8">
        <f t="shared" si="174"/>
        <v>524</v>
      </c>
      <c r="L483" s="31">
        <f t="shared" si="175"/>
        <v>1.0350285511937329</v>
      </c>
      <c r="M483" s="9">
        <v>1.365546218487395E-2</v>
      </c>
      <c r="N483" s="8">
        <f t="shared" si="176"/>
        <v>394</v>
      </c>
      <c r="O483" s="31">
        <f t="shared" si="177"/>
        <v>0.59261208024844447</v>
      </c>
      <c r="P483" s="9">
        <v>2.0807061790668348E-2</v>
      </c>
      <c r="Q483" s="8">
        <f t="shared" si="178"/>
        <v>409</v>
      </c>
      <c r="R483" s="31">
        <f t="shared" si="179"/>
        <v>0.51183082356515197</v>
      </c>
      <c r="S483" s="10">
        <v>0</v>
      </c>
      <c r="T483" s="8">
        <f t="shared" si="180"/>
        <v>289</v>
      </c>
      <c r="U483" s="31">
        <f t="shared" si="181"/>
        <v>0.2869609458500626</v>
      </c>
      <c r="V483" s="16">
        <v>5.6039850560398508E-2</v>
      </c>
      <c r="W483" s="97">
        <f t="shared" si="167"/>
        <v>350</v>
      </c>
      <c r="X483" s="31">
        <f t="shared" si="182"/>
        <v>4.2256335570513462E-2</v>
      </c>
      <c r="Y483" s="11">
        <v>116582</v>
      </c>
      <c r="Z483" s="8">
        <f t="shared" si="183"/>
        <v>231</v>
      </c>
      <c r="AA483" s="31">
        <f t="shared" si="184"/>
        <v>5.7210697821157633E-2</v>
      </c>
      <c r="AB483" s="9">
        <v>3.5831960461285006E-2</v>
      </c>
      <c r="AC483" s="97">
        <f t="shared" si="168"/>
        <v>371</v>
      </c>
      <c r="AD483" s="31">
        <f t="shared" si="185"/>
        <v>0.52506276519052764</v>
      </c>
      <c r="AE483" s="9">
        <v>0.95931677018633543</v>
      </c>
      <c r="AF483" s="8">
        <f t="shared" si="186"/>
        <v>223</v>
      </c>
      <c r="AG483" s="31">
        <f t="shared" si="187"/>
        <v>-0.10256423622280306</v>
      </c>
      <c r="AH483" s="12">
        <v>2.6223333333333336</v>
      </c>
      <c r="AI483" s="97">
        <f t="shared" si="169"/>
        <v>235</v>
      </c>
      <c r="AJ483" s="31">
        <f t="shared" si="188"/>
        <v>-0.21249837623193454</v>
      </c>
      <c r="AK483" s="11">
        <v>140824.98320158102</v>
      </c>
      <c r="AL483" s="36"/>
    </row>
    <row r="484" spans="1:38" x14ac:dyDescent="0.3">
      <c r="A484" t="s">
        <v>995</v>
      </c>
      <c r="B484" s="3" t="s">
        <v>996</v>
      </c>
      <c r="C484" s="4" t="s">
        <v>40</v>
      </c>
      <c r="D484" s="5" t="s">
        <v>33</v>
      </c>
      <c r="E484" s="34">
        <f t="shared" si="189"/>
        <v>1.2109161817543339</v>
      </c>
      <c r="F484" s="6">
        <f t="shared" si="170"/>
        <v>27.871086341251576</v>
      </c>
      <c r="G484" s="7">
        <f t="shared" si="171"/>
        <v>291</v>
      </c>
      <c r="H484" s="97">
        <f t="shared" si="172"/>
        <v>37</v>
      </c>
      <c r="I484" s="31">
        <f t="shared" si="173"/>
        <v>-1.1286403738192721</v>
      </c>
      <c r="J484" s="9">
        <v>-6.0377358490566024E-2</v>
      </c>
      <c r="K484" s="8">
        <f t="shared" si="174"/>
        <v>277</v>
      </c>
      <c r="L484" s="31">
        <f t="shared" si="175"/>
        <v>0.22036693939621332</v>
      </c>
      <c r="M484" s="9">
        <v>4.2735042735042736E-2</v>
      </c>
      <c r="N484" s="8">
        <f t="shared" si="176"/>
        <v>306</v>
      </c>
      <c r="O484" s="31">
        <f t="shared" si="177"/>
        <v>0.35168785172509887</v>
      </c>
      <c r="P484" s="9">
        <v>3.5714285714285712E-2</v>
      </c>
      <c r="Q484" s="8">
        <f t="shared" si="178"/>
        <v>409</v>
      </c>
      <c r="R484" s="31">
        <f t="shared" si="179"/>
        <v>0.51183082356515197</v>
      </c>
      <c r="S484" s="10">
        <v>0</v>
      </c>
      <c r="T484" s="8">
        <f t="shared" si="180"/>
        <v>101</v>
      </c>
      <c r="U484" s="31">
        <f t="shared" si="181"/>
        <v>-0.59277623894240983</v>
      </c>
      <c r="V484" s="16">
        <v>0.10947368421052632</v>
      </c>
      <c r="W484" s="97">
        <f t="shared" si="167"/>
        <v>248</v>
      </c>
      <c r="X484" s="31">
        <f t="shared" si="182"/>
        <v>-0.31824914184968567</v>
      </c>
      <c r="Y484" s="11">
        <v>100833</v>
      </c>
      <c r="Z484" s="8">
        <f t="shared" si="183"/>
        <v>526</v>
      </c>
      <c r="AA484" s="31">
        <f t="shared" si="184"/>
        <v>0.95802735138252393</v>
      </c>
      <c r="AB484" s="9">
        <v>2.5089605734767026E-2</v>
      </c>
      <c r="AC484" s="97">
        <f t="shared" si="168"/>
        <v>349</v>
      </c>
      <c r="AD484" s="31">
        <f t="shared" si="185"/>
        <v>0.45578913803957483</v>
      </c>
      <c r="AE484" s="9">
        <v>0.95538057742782156</v>
      </c>
      <c r="AF484" s="8">
        <f t="shared" si="186"/>
        <v>419</v>
      </c>
      <c r="AG484" s="31">
        <f t="shared" si="187"/>
        <v>0.41590090890889914</v>
      </c>
      <c r="AH484" s="12">
        <v>2.028</v>
      </c>
      <c r="AI484" s="97">
        <f t="shared" si="169"/>
        <v>389</v>
      </c>
      <c r="AJ484" s="31">
        <f t="shared" si="188"/>
        <v>-0.12920188314952066</v>
      </c>
      <c r="AK484" s="11">
        <v>215077.00602409639</v>
      </c>
      <c r="AL484" s="36"/>
    </row>
    <row r="485" spans="1:38" x14ac:dyDescent="0.3">
      <c r="A485" t="s">
        <v>997</v>
      </c>
      <c r="B485" s="3" t="s">
        <v>998</v>
      </c>
      <c r="C485" s="4" t="s">
        <v>77</v>
      </c>
      <c r="D485" s="5" t="s">
        <v>37</v>
      </c>
      <c r="E485" s="34">
        <f t="shared" si="189"/>
        <v>5.8104977658491972</v>
      </c>
      <c r="F485" s="6">
        <f t="shared" si="170"/>
        <v>16.444607825370973</v>
      </c>
      <c r="G485" s="7">
        <f t="shared" si="171"/>
        <v>532</v>
      </c>
      <c r="H485" s="97">
        <f t="shared" si="172"/>
        <v>30</v>
      </c>
      <c r="I485" s="31">
        <f t="shared" si="173"/>
        <v>-1.2421000759179475</v>
      </c>
      <c r="J485" s="9">
        <v>-6.9005847953216404E-2</v>
      </c>
      <c r="K485" s="8">
        <f t="shared" si="174"/>
        <v>115</v>
      </c>
      <c r="L485" s="31">
        <f t="shared" si="175"/>
        <v>-0.59573219844425773</v>
      </c>
      <c r="M485" s="9">
        <v>7.1865936190783117E-2</v>
      </c>
      <c r="N485" s="8">
        <f t="shared" si="176"/>
        <v>506</v>
      </c>
      <c r="O485" s="31">
        <f t="shared" si="177"/>
        <v>0.82953303609239903</v>
      </c>
      <c r="P485" s="9">
        <v>6.1475409836065573E-3</v>
      </c>
      <c r="Q485" s="8">
        <f t="shared" si="178"/>
        <v>409</v>
      </c>
      <c r="R485" s="31">
        <f t="shared" si="179"/>
        <v>0.51183082356515197</v>
      </c>
      <c r="S485" s="10">
        <v>0</v>
      </c>
      <c r="T485" s="8">
        <f t="shared" si="180"/>
        <v>242</v>
      </c>
      <c r="U485" s="31">
        <f t="shared" si="181"/>
        <v>0.15159839869696284</v>
      </c>
      <c r="V485" s="16">
        <v>6.426155580608793E-2</v>
      </c>
      <c r="W485" s="97">
        <f t="shared" si="167"/>
        <v>405</v>
      </c>
      <c r="X485" s="31">
        <f t="shared" si="182"/>
        <v>0.34940361451039736</v>
      </c>
      <c r="Y485" s="11">
        <v>130000</v>
      </c>
      <c r="Z485" s="8">
        <f t="shared" si="183"/>
        <v>386</v>
      </c>
      <c r="AA485" s="31">
        <f t="shared" si="184"/>
        <v>0.50676947157258401</v>
      </c>
      <c r="AB485" s="9">
        <v>3.0470914127423823E-2</v>
      </c>
      <c r="AC485" s="97">
        <f t="shared" si="168"/>
        <v>514</v>
      </c>
      <c r="AD485" s="31">
        <f t="shared" si="185"/>
        <v>0.94697970906261508</v>
      </c>
      <c r="AE485" s="9">
        <v>0.98329048843187661</v>
      </c>
      <c r="AF485" s="8">
        <f t="shared" si="186"/>
        <v>563</v>
      </c>
      <c r="AG485" s="31">
        <f t="shared" si="187"/>
        <v>1.7386703678007176</v>
      </c>
      <c r="AH485" s="12">
        <v>0.5116666666666666</v>
      </c>
      <c r="AI485" s="97">
        <f t="shared" si="169"/>
        <v>563</v>
      </c>
      <c r="AJ485" s="31">
        <f t="shared" si="188"/>
        <v>10.156692755957835</v>
      </c>
      <c r="AK485" s="11">
        <v>9384112.2826633174</v>
      </c>
      <c r="AL485" s="36"/>
    </row>
    <row r="486" spans="1:38" x14ac:dyDescent="0.3">
      <c r="A486" t="s">
        <v>999</v>
      </c>
      <c r="B486" s="3" t="s">
        <v>1000</v>
      </c>
      <c r="C486" s="4" t="s">
        <v>162</v>
      </c>
      <c r="D486" s="5" t="s">
        <v>37</v>
      </c>
      <c r="E486" s="34">
        <f t="shared" si="189"/>
        <v>-1.383198485438337</v>
      </c>
      <c r="F486" s="6">
        <f t="shared" si="170"/>
        <v>34.315497636163066</v>
      </c>
      <c r="G486" s="7">
        <f t="shared" si="171"/>
        <v>170</v>
      </c>
      <c r="H486" s="97">
        <f t="shared" si="172"/>
        <v>21</v>
      </c>
      <c r="I486" s="31">
        <f t="shared" si="173"/>
        <v>-1.4876896345770054</v>
      </c>
      <c r="J486" s="9">
        <v>-8.7682672233820425E-2</v>
      </c>
      <c r="K486" s="8">
        <f t="shared" si="174"/>
        <v>12</v>
      </c>
      <c r="L486" s="31">
        <f t="shared" si="175"/>
        <v>-2.7846503724630165</v>
      </c>
      <c r="M486" s="9">
        <v>0.15</v>
      </c>
      <c r="N486" s="8">
        <f t="shared" si="176"/>
        <v>329</v>
      </c>
      <c r="O486" s="31">
        <f t="shared" si="177"/>
        <v>0.43594132002722596</v>
      </c>
      <c r="P486" s="9">
        <v>3.0501089324618737E-2</v>
      </c>
      <c r="Q486" s="8">
        <f t="shared" si="178"/>
        <v>409</v>
      </c>
      <c r="R486" s="31">
        <f t="shared" si="179"/>
        <v>0.51183082356515197</v>
      </c>
      <c r="S486" s="10">
        <v>0</v>
      </c>
      <c r="T486" s="8">
        <f t="shared" si="180"/>
        <v>132</v>
      </c>
      <c r="U486" s="31">
        <f t="shared" si="181"/>
        <v>-0.38626520133133574</v>
      </c>
      <c r="V486" s="16">
        <v>9.6930533117932149E-2</v>
      </c>
      <c r="W486" s="97">
        <f t="shared" si="167"/>
        <v>243</v>
      </c>
      <c r="X486" s="31">
        <f t="shared" si="182"/>
        <v>-0.34141452016889584</v>
      </c>
      <c r="Y486" s="11">
        <v>99821</v>
      </c>
      <c r="Z486" s="8">
        <f t="shared" si="183"/>
        <v>203</v>
      </c>
      <c r="AA486" s="31">
        <f t="shared" si="184"/>
        <v>-5.5788224647759586E-2</v>
      </c>
      <c r="AB486" s="9">
        <v>3.7179487179487179E-2</v>
      </c>
      <c r="AC486" s="97">
        <f t="shared" si="168"/>
        <v>134</v>
      </c>
      <c r="AD486" s="31">
        <f t="shared" si="185"/>
        <v>-0.35171895695453553</v>
      </c>
      <c r="AE486" s="9">
        <v>0.90949720670391065</v>
      </c>
      <c r="AF486" s="8">
        <f t="shared" si="186"/>
        <v>165</v>
      </c>
      <c r="AG486" s="31">
        <f t="shared" si="187"/>
        <v>-0.26133146518629669</v>
      </c>
      <c r="AH486" s="12">
        <v>2.8043333333333336</v>
      </c>
      <c r="AI486" s="97">
        <f t="shared" si="169"/>
        <v>137</v>
      </c>
      <c r="AJ486" s="31">
        <f t="shared" si="188"/>
        <v>-0.24946343148643424</v>
      </c>
      <c r="AK486" s="11">
        <v>107873.65446224256</v>
      </c>
      <c r="AL486" s="36"/>
    </row>
    <row r="487" spans="1:38" x14ac:dyDescent="0.3">
      <c r="A487" t="s">
        <v>1001</v>
      </c>
      <c r="B487" s="3" t="s">
        <v>1002</v>
      </c>
      <c r="C487" s="4" t="s">
        <v>72</v>
      </c>
      <c r="D487" s="5" t="s">
        <v>37</v>
      </c>
      <c r="E487" s="34">
        <f t="shared" si="189"/>
        <v>-1.7516434059336898</v>
      </c>
      <c r="F487" s="6">
        <f t="shared" si="170"/>
        <v>35.230804363819246</v>
      </c>
      <c r="G487" s="7">
        <f t="shared" si="171"/>
        <v>156</v>
      </c>
      <c r="H487" s="97">
        <f t="shared" si="172"/>
        <v>149</v>
      </c>
      <c r="I487" s="31">
        <f t="shared" si="173"/>
        <v>-0.46740300088990705</v>
      </c>
      <c r="J487" s="9">
        <v>-1.0090960773166624E-2</v>
      </c>
      <c r="K487" s="8">
        <f t="shared" si="174"/>
        <v>530</v>
      </c>
      <c r="L487" s="31">
        <f t="shared" si="175"/>
        <v>1.0785241455844126</v>
      </c>
      <c r="M487" s="9">
        <v>1.2102874432677761E-2</v>
      </c>
      <c r="N487" s="8">
        <f t="shared" si="176"/>
        <v>157</v>
      </c>
      <c r="O487" s="31">
        <f t="shared" si="177"/>
        <v>-0.20341330584900807</v>
      </c>
      <c r="P487" s="9">
        <v>7.0061255742725884E-2</v>
      </c>
      <c r="Q487" s="8">
        <f t="shared" si="178"/>
        <v>124</v>
      </c>
      <c r="R487" s="31">
        <f t="shared" si="179"/>
        <v>-0.1455346645642574</v>
      </c>
      <c r="S487" s="10">
        <v>1.2921751615218953</v>
      </c>
      <c r="T487" s="8">
        <f t="shared" si="180"/>
        <v>140</v>
      </c>
      <c r="U487" s="31">
        <f t="shared" si="181"/>
        <v>-0.33749866495559172</v>
      </c>
      <c r="V487" s="16">
        <v>9.3968531468531472E-2</v>
      </c>
      <c r="W487" s="97">
        <f t="shared" si="167"/>
        <v>171</v>
      </c>
      <c r="X487" s="31">
        <f t="shared" si="182"/>
        <v>-0.58453653907040926</v>
      </c>
      <c r="Y487" s="11">
        <v>89200</v>
      </c>
      <c r="Z487" s="8">
        <f t="shared" si="183"/>
        <v>177</v>
      </c>
      <c r="AA487" s="31">
        <f t="shared" si="184"/>
        <v>-0.14419172225681673</v>
      </c>
      <c r="AB487" s="9">
        <v>3.8233710285406571E-2</v>
      </c>
      <c r="AC487" s="97">
        <f t="shared" si="168"/>
        <v>180</v>
      </c>
      <c r="AD487" s="31">
        <f t="shared" si="185"/>
        <v>-0.12904461194939573</v>
      </c>
      <c r="AE487" s="9">
        <v>0.92214977277217947</v>
      </c>
      <c r="AF487" s="8">
        <f t="shared" si="186"/>
        <v>31</v>
      </c>
      <c r="AG487" s="31">
        <f t="shared" si="187"/>
        <v>-1.154324432488292</v>
      </c>
      <c r="AH487" s="12">
        <v>3.8280000000000007</v>
      </c>
      <c r="AI487" s="97">
        <f t="shared" si="169"/>
        <v>50</v>
      </c>
      <c r="AJ487" s="31">
        <f t="shared" si="188"/>
        <v>-0.28649230135905795</v>
      </c>
      <c r="AK487" s="11">
        <v>74865.440201005025</v>
      </c>
      <c r="AL487" s="36"/>
    </row>
    <row r="488" spans="1:38" x14ac:dyDescent="0.3">
      <c r="A488" t="s">
        <v>1003</v>
      </c>
      <c r="B488" s="3" t="s">
        <v>1004</v>
      </c>
      <c r="C488" s="4" t="s">
        <v>115</v>
      </c>
      <c r="D488" s="5" t="s">
        <v>33</v>
      </c>
      <c r="E488" s="34">
        <f t="shared" si="189"/>
        <v>4.2654773514498601</v>
      </c>
      <c r="F488" s="6">
        <f t="shared" si="170"/>
        <v>20.282814029339214</v>
      </c>
      <c r="G488" s="7">
        <f t="shared" si="171"/>
        <v>469</v>
      </c>
      <c r="H488" s="97">
        <f t="shared" si="172"/>
        <v>324</v>
      </c>
      <c r="I488" s="31">
        <f t="shared" si="173"/>
        <v>8.8090743443857783E-2</v>
      </c>
      <c r="J488" s="9">
        <v>3.2153746650651405E-2</v>
      </c>
      <c r="K488" s="8">
        <f t="shared" si="174"/>
        <v>203</v>
      </c>
      <c r="L488" s="31">
        <f t="shared" si="175"/>
        <v>-9.101154890089426E-2</v>
      </c>
      <c r="M488" s="9">
        <v>5.3849787435049597E-2</v>
      </c>
      <c r="N488" s="8">
        <f t="shared" si="176"/>
        <v>409</v>
      </c>
      <c r="O488" s="31">
        <f t="shared" si="177"/>
        <v>0.63389347041493316</v>
      </c>
      <c r="P488" s="9">
        <v>1.8252769385699898E-2</v>
      </c>
      <c r="Q488" s="8">
        <f t="shared" si="178"/>
        <v>256</v>
      </c>
      <c r="R488" s="31">
        <f t="shared" si="179"/>
        <v>0.30690061924945344</v>
      </c>
      <c r="S488" s="10">
        <v>0.40282875302121568</v>
      </c>
      <c r="T488" s="8">
        <f t="shared" si="180"/>
        <v>324</v>
      </c>
      <c r="U488" s="31">
        <f t="shared" si="181"/>
        <v>0.38592458238215083</v>
      </c>
      <c r="V488" s="16">
        <v>5.0028957098944178E-2</v>
      </c>
      <c r="W488" s="97">
        <f t="shared" si="167"/>
        <v>511</v>
      </c>
      <c r="X488" s="31">
        <f t="shared" si="182"/>
        <v>1.4184446206998784</v>
      </c>
      <c r="Y488" s="11">
        <v>176702</v>
      </c>
      <c r="Z488" s="8">
        <f t="shared" si="183"/>
        <v>525</v>
      </c>
      <c r="AA488" s="31">
        <f t="shared" si="184"/>
        <v>0.95785331486823988</v>
      </c>
      <c r="AB488" s="9">
        <v>2.5091681142636556E-2</v>
      </c>
      <c r="AC488" s="97">
        <f t="shared" si="168"/>
        <v>326</v>
      </c>
      <c r="AD488" s="31">
        <f t="shared" si="185"/>
        <v>0.38758258318349037</v>
      </c>
      <c r="AE488" s="9">
        <v>0.95150501672240806</v>
      </c>
      <c r="AF488" s="8">
        <f t="shared" si="186"/>
        <v>474</v>
      </c>
      <c r="AG488" s="31">
        <f t="shared" si="187"/>
        <v>0.64532827823526651</v>
      </c>
      <c r="AH488" s="12">
        <v>1.7649999999999999</v>
      </c>
      <c r="AI488" s="97">
        <f t="shared" si="169"/>
        <v>509</v>
      </c>
      <c r="AJ488" s="31">
        <f t="shared" si="188"/>
        <v>5.7105169828623674E-2</v>
      </c>
      <c r="AK488" s="11">
        <v>381154.53267388773</v>
      </c>
      <c r="AL488" s="36"/>
    </row>
    <row r="489" spans="1:38" x14ac:dyDescent="0.3">
      <c r="A489" t="s">
        <v>1005</v>
      </c>
      <c r="B489" s="3" t="s">
        <v>1006</v>
      </c>
      <c r="C489" s="4" t="s">
        <v>82</v>
      </c>
      <c r="D489" s="5" t="s">
        <v>37</v>
      </c>
      <c r="E489" s="34">
        <f t="shared" si="189"/>
        <v>3.9425560565675792</v>
      </c>
      <c r="F489" s="6">
        <f t="shared" si="170"/>
        <v>21.085029007121555</v>
      </c>
      <c r="G489" s="7">
        <f t="shared" si="171"/>
        <v>446</v>
      </c>
      <c r="H489" s="97">
        <f t="shared" si="172"/>
        <v>498</v>
      </c>
      <c r="I489" s="31">
        <f t="shared" si="173"/>
        <v>0.88718648167071412</v>
      </c>
      <c r="J489" s="9">
        <v>9.2924126172208021E-2</v>
      </c>
      <c r="K489" s="8">
        <f t="shared" si="174"/>
        <v>418</v>
      </c>
      <c r="L489" s="31">
        <f t="shared" si="175"/>
        <v>0.63479944589307191</v>
      </c>
      <c r="M489" s="9">
        <v>2.7941755214482486E-2</v>
      </c>
      <c r="N489" s="8">
        <f t="shared" si="176"/>
        <v>405</v>
      </c>
      <c r="O489" s="31">
        <f t="shared" si="177"/>
        <v>0.61762700809127558</v>
      </c>
      <c r="P489" s="9">
        <v>1.9259259259259261E-2</v>
      </c>
      <c r="Q489" s="8">
        <f t="shared" si="178"/>
        <v>409</v>
      </c>
      <c r="R489" s="31">
        <f t="shared" si="179"/>
        <v>0.51183082356515197</v>
      </c>
      <c r="S489" s="10">
        <v>0</v>
      </c>
      <c r="T489" s="8">
        <f t="shared" si="180"/>
        <v>381</v>
      </c>
      <c r="U489" s="31">
        <f t="shared" si="181"/>
        <v>0.56346750657215305</v>
      </c>
      <c r="V489" s="16">
        <v>3.9245283018867927E-2</v>
      </c>
      <c r="W489" s="97">
        <f t="shared" si="167"/>
        <v>312</v>
      </c>
      <c r="X489" s="31">
        <f t="shared" si="182"/>
        <v>-9.1242168735448895E-2</v>
      </c>
      <c r="Y489" s="11">
        <v>110750</v>
      </c>
      <c r="Z489" s="8">
        <f t="shared" si="183"/>
        <v>230</v>
      </c>
      <c r="AA489" s="31">
        <f t="shared" si="184"/>
        <v>5.5777074536743833E-2</v>
      </c>
      <c r="AB489" s="9">
        <v>3.5849056603773584E-2</v>
      </c>
      <c r="AC489" s="97">
        <f t="shared" si="168"/>
        <v>540</v>
      </c>
      <c r="AD489" s="31">
        <f t="shared" si="185"/>
        <v>1.0487932588697919</v>
      </c>
      <c r="AE489" s="9">
        <v>0.98907563025210088</v>
      </c>
      <c r="AF489" s="8">
        <f t="shared" si="186"/>
        <v>547</v>
      </c>
      <c r="AG489" s="31">
        <f t="shared" si="187"/>
        <v>1.4830725761177306</v>
      </c>
      <c r="AH489" s="12">
        <v>0.80466666666666653</v>
      </c>
      <c r="AI489" s="97">
        <f t="shared" si="169"/>
        <v>549</v>
      </c>
      <c r="AJ489" s="31">
        <f t="shared" si="188"/>
        <v>1.9401517109901305</v>
      </c>
      <c r="AK489" s="11">
        <v>2059736.7823712949</v>
      </c>
      <c r="AL489" s="36"/>
    </row>
    <row r="490" spans="1:38" x14ac:dyDescent="0.3">
      <c r="A490" t="s">
        <v>1007</v>
      </c>
      <c r="B490" s="3" t="s">
        <v>1008</v>
      </c>
      <c r="C490" s="4" t="s">
        <v>61</v>
      </c>
      <c r="D490" s="5" t="s">
        <v>44</v>
      </c>
      <c r="E490" s="34">
        <f t="shared" si="189"/>
        <v>-4.9143949401586626</v>
      </c>
      <c r="F490" s="6">
        <f t="shared" si="170"/>
        <v>43.087847835307478</v>
      </c>
      <c r="G490" s="7">
        <f t="shared" si="171"/>
        <v>79</v>
      </c>
      <c r="H490" s="97">
        <f t="shared" si="172"/>
        <v>101</v>
      </c>
      <c r="I490" s="31">
        <f t="shared" si="173"/>
        <v>-0.64197156853069337</v>
      </c>
      <c r="J490" s="9">
        <v>-2.3366714353838858E-2</v>
      </c>
      <c r="K490" s="8">
        <f t="shared" si="174"/>
        <v>113</v>
      </c>
      <c r="L490" s="31">
        <f t="shared" si="175"/>
        <v>-0.63011444410908735</v>
      </c>
      <c r="M490" s="9">
        <v>7.309322033898305E-2</v>
      </c>
      <c r="N490" s="8">
        <f t="shared" si="176"/>
        <v>77</v>
      </c>
      <c r="O490" s="31">
        <f t="shared" si="177"/>
        <v>-0.88120949762780698</v>
      </c>
      <c r="P490" s="9">
        <v>0.112</v>
      </c>
      <c r="Q490" s="8">
        <f t="shared" si="178"/>
        <v>234</v>
      </c>
      <c r="R490" s="31">
        <f t="shared" si="179"/>
        <v>0.26342855442336943</v>
      </c>
      <c r="S490" s="10">
        <v>0.48828125</v>
      </c>
      <c r="T490" s="8">
        <f t="shared" si="180"/>
        <v>40</v>
      </c>
      <c r="U490" s="31">
        <f t="shared" si="181"/>
        <v>-1.5691385067028931</v>
      </c>
      <c r="V490" s="16">
        <v>0.16877637130801687</v>
      </c>
      <c r="W490" s="97">
        <f t="shared" si="167"/>
        <v>50</v>
      </c>
      <c r="X490" s="31">
        <f t="shared" si="182"/>
        <v>-1.1274808160994081</v>
      </c>
      <c r="Y490" s="11">
        <v>65481</v>
      </c>
      <c r="Z490" s="8">
        <f t="shared" si="183"/>
        <v>67</v>
      </c>
      <c r="AA490" s="31">
        <f t="shared" si="184"/>
        <v>-1.0138023959904667</v>
      </c>
      <c r="AB490" s="9">
        <v>4.8603929679420892E-2</v>
      </c>
      <c r="AC490" s="97">
        <f t="shared" si="168"/>
        <v>191</v>
      </c>
      <c r="AD490" s="31">
        <f t="shared" si="185"/>
        <v>-9.47702660393554E-2</v>
      </c>
      <c r="AE490" s="9">
        <v>0.92409727339719971</v>
      </c>
      <c r="AF490" s="8">
        <f t="shared" si="186"/>
        <v>129</v>
      </c>
      <c r="AG490" s="31">
        <f t="shared" si="187"/>
        <v>-0.40643191803022177</v>
      </c>
      <c r="AH490" s="12">
        <v>2.9706666666666663</v>
      </c>
      <c r="AI490" s="97">
        <f t="shared" si="169"/>
        <v>47</v>
      </c>
      <c r="AJ490" s="31">
        <f t="shared" si="188"/>
        <v>-0.28717011781840718</v>
      </c>
      <c r="AK490" s="11">
        <v>74261.22216796875</v>
      </c>
      <c r="AL490" s="36"/>
    </row>
    <row r="491" spans="1:38" x14ac:dyDescent="0.3">
      <c r="A491" t="s">
        <v>1009</v>
      </c>
      <c r="B491" s="3" t="s">
        <v>1010</v>
      </c>
      <c r="C491" s="4" t="s">
        <v>224</v>
      </c>
      <c r="D491" s="5" t="s">
        <v>37</v>
      </c>
      <c r="E491" s="34">
        <f t="shared" si="189"/>
        <v>-4.1737401913303742</v>
      </c>
      <c r="F491" s="6">
        <f t="shared" si="170"/>
        <v>41.247881433920817</v>
      </c>
      <c r="G491" s="7">
        <f t="shared" si="171"/>
        <v>96</v>
      </c>
      <c r="H491" s="97">
        <f t="shared" si="172"/>
        <v>397</v>
      </c>
      <c r="I491" s="31">
        <f t="shared" si="173"/>
        <v>0.32225341083310466</v>
      </c>
      <c r="J491" s="9">
        <v>4.9961568024596392E-2</v>
      </c>
      <c r="K491" s="8">
        <f t="shared" si="174"/>
        <v>118</v>
      </c>
      <c r="L491" s="31">
        <f t="shared" si="175"/>
        <v>-0.57332177969456166</v>
      </c>
      <c r="M491" s="9">
        <v>7.1065989847715741E-2</v>
      </c>
      <c r="N491" s="8">
        <f t="shared" si="176"/>
        <v>93</v>
      </c>
      <c r="O491" s="31">
        <f t="shared" si="177"/>
        <v>-0.6534895173358779</v>
      </c>
      <c r="P491" s="9">
        <v>9.790979097909791E-2</v>
      </c>
      <c r="Q491" s="8">
        <f t="shared" si="178"/>
        <v>24</v>
      </c>
      <c r="R491" s="31">
        <f t="shared" si="179"/>
        <v>-1.7226985199298874</v>
      </c>
      <c r="S491" s="10">
        <v>4.3923865300146412</v>
      </c>
      <c r="T491" s="8">
        <f t="shared" si="180"/>
        <v>245</v>
      </c>
      <c r="U491" s="31">
        <f t="shared" si="181"/>
        <v>0.15702417252650133</v>
      </c>
      <c r="V491" s="16">
        <v>6.3932002956393202E-2</v>
      </c>
      <c r="W491" s="97">
        <f t="shared" si="167"/>
        <v>196</v>
      </c>
      <c r="X491" s="31">
        <f t="shared" si="182"/>
        <v>-0.51545243653347605</v>
      </c>
      <c r="Y491" s="11">
        <v>92218</v>
      </c>
      <c r="Z491" s="8">
        <f t="shared" si="183"/>
        <v>261</v>
      </c>
      <c r="AA491" s="31">
        <f t="shared" si="184"/>
        <v>0.16091273815466814</v>
      </c>
      <c r="AB491" s="9">
        <v>3.4595300261096605E-2</v>
      </c>
      <c r="AC491" s="97">
        <f t="shared" si="168"/>
        <v>57</v>
      </c>
      <c r="AD491" s="31">
        <f t="shared" si="185"/>
        <v>-1.2454505801721496</v>
      </c>
      <c r="AE491" s="9">
        <v>0.8587145338737695</v>
      </c>
      <c r="AF491" s="8">
        <f t="shared" si="186"/>
        <v>50</v>
      </c>
      <c r="AG491" s="31">
        <f t="shared" si="187"/>
        <v>-0.88942160174517271</v>
      </c>
      <c r="AH491" s="12">
        <v>3.5243333333333333</v>
      </c>
      <c r="AI491" s="97">
        <f t="shared" si="169"/>
        <v>71</v>
      </c>
      <c r="AJ491" s="31">
        <f t="shared" si="188"/>
        <v>-0.27785422155397882</v>
      </c>
      <c r="AK491" s="11">
        <v>82565.583089311855</v>
      </c>
      <c r="AL491" s="36"/>
    </row>
    <row r="492" spans="1:38" x14ac:dyDescent="0.3">
      <c r="A492" t="s">
        <v>1011</v>
      </c>
      <c r="B492" s="3" t="s">
        <v>1012</v>
      </c>
      <c r="C492" s="4" t="s">
        <v>89</v>
      </c>
      <c r="D492" s="5" t="s">
        <v>37</v>
      </c>
      <c r="E492" s="34">
        <f t="shared" si="189"/>
        <v>1.9883507041763311</v>
      </c>
      <c r="F492" s="6">
        <f t="shared" si="170"/>
        <v>25.939750043472444</v>
      </c>
      <c r="G492" s="7">
        <f t="shared" si="171"/>
        <v>344</v>
      </c>
      <c r="H492" s="97">
        <f t="shared" si="172"/>
        <v>116</v>
      </c>
      <c r="I492" s="31">
        <f t="shared" si="173"/>
        <v>-0.59803976353328936</v>
      </c>
      <c r="J492" s="9">
        <v>-2.0025747389500803E-2</v>
      </c>
      <c r="K492" s="8">
        <f t="shared" si="174"/>
        <v>425</v>
      </c>
      <c r="L492" s="31">
        <f t="shared" si="175"/>
        <v>0.64783351520320598</v>
      </c>
      <c r="M492" s="9">
        <v>2.7476500361532898E-2</v>
      </c>
      <c r="N492" s="8">
        <f t="shared" si="176"/>
        <v>411</v>
      </c>
      <c r="O492" s="31">
        <f t="shared" si="177"/>
        <v>0.63636977734296352</v>
      </c>
      <c r="P492" s="9">
        <v>1.8099547511312219E-2</v>
      </c>
      <c r="Q492" s="8">
        <f t="shared" si="178"/>
        <v>245</v>
      </c>
      <c r="R492" s="31">
        <f t="shared" si="179"/>
        <v>0.28906282741756589</v>
      </c>
      <c r="S492" s="10">
        <v>0.43789227849948914</v>
      </c>
      <c r="T492" s="8">
        <f t="shared" si="180"/>
        <v>443</v>
      </c>
      <c r="U492" s="31">
        <f t="shared" si="181"/>
        <v>0.68881951094472149</v>
      </c>
      <c r="V492" s="16">
        <v>3.1631602177431217E-2</v>
      </c>
      <c r="W492" s="97">
        <f t="shared" si="167"/>
        <v>275</v>
      </c>
      <c r="X492" s="31">
        <f t="shared" si="182"/>
        <v>-0.22409973372032638</v>
      </c>
      <c r="Y492" s="11">
        <v>104946</v>
      </c>
      <c r="Z492" s="8">
        <f t="shared" si="183"/>
        <v>268</v>
      </c>
      <c r="AA492" s="31">
        <f t="shared" si="184"/>
        <v>0.19754835211431493</v>
      </c>
      <c r="AB492" s="9">
        <v>3.4158415841584161E-2</v>
      </c>
      <c r="AC492" s="97">
        <f t="shared" si="168"/>
        <v>341</v>
      </c>
      <c r="AD492" s="31">
        <f t="shared" si="185"/>
        <v>0.44001626625394491</v>
      </c>
      <c r="AE492" s="9">
        <v>0.95448434799308624</v>
      </c>
      <c r="AF492" s="8">
        <f t="shared" si="186"/>
        <v>275</v>
      </c>
      <c r="AG492" s="31">
        <f t="shared" si="187"/>
        <v>1.4039534499470116E-2</v>
      </c>
      <c r="AH492" s="12">
        <v>2.4886666666666666</v>
      </c>
      <c r="AI492" s="97">
        <f t="shared" si="169"/>
        <v>210</v>
      </c>
      <c r="AJ492" s="31">
        <f t="shared" si="188"/>
        <v>-0.22129847087680052</v>
      </c>
      <c r="AK492" s="11">
        <v>132980.41731134141</v>
      </c>
      <c r="AL492" s="36"/>
    </row>
    <row r="493" spans="1:38" x14ac:dyDescent="0.3">
      <c r="A493" t="s">
        <v>1013</v>
      </c>
      <c r="B493" s="50" t="s">
        <v>1014</v>
      </c>
      <c r="C493" s="52" t="s">
        <v>72</v>
      </c>
      <c r="D493" s="54" t="s">
        <v>37</v>
      </c>
      <c r="E493" s="34">
        <f t="shared" si="189"/>
        <v>12.430062595566064</v>
      </c>
      <c r="F493" s="6">
        <f t="shared" si="170"/>
        <v>0</v>
      </c>
      <c r="G493" s="7">
        <f t="shared" si="171"/>
        <v>564</v>
      </c>
      <c r="H493" s="97">
        <f t="shared" si="172"/>
        <v>562</v>
      </c>
      <c r="I493" s="31">
        <f t="shared" si="173"/>
        <v>4.925058616417437</v>
      </c>
      <c r="J493" s="9">
        <v>0.39999999999999991</v>
      </c>
      <c r="K493" s="8">
        <f t="shared" si="174"/>
        <v>549</v>
      </c>
      <c r="L493" s="31">
        <f t="shared" si="175"/>
        <v>1.4175849919297712</v>
      </c>
      <c r="M493" s="9">
        <v>0</v>
      </c>
      <c r="N493" s="8">
        <f t="shared" si="176"/>
        <v>525</v>
      </c>
      <c r="O493" s="31">
        <f t="shared" si="177"/>
        <v>0.9288869853172832</v>
      </c>
      <c r="P493" s="9">
        <v>0</v>
      </c>
      <c r="Q493" s="8">
        <f t="shared" si="178"/>
        <v>409</v>
      </c>
      <c r="R493" s="31">
        <f t="shared" si="179"/>
        <v>0.51183082356515197</v>
      </c>
      <c r="S493" s="10">
        <v>0</v>
      </c>
      <c r="T493" s="8">
        <f t="shared" si="180"/>
        <v>563</v>
      </c>
      <c r="U493" s="31">
        <f t="shared" si="181"/>
        <v>1.2096037173008796</v>
      </c>
      <c r="V493" s="16">
        <v>0</v>
      </c>
      <c r="W493" s="97">
        <f t="shared" si="167"/>
        <v>559</v>
      </c>
      <c r="X493" s="31">
        <f t="shared" si="182"/>
        <v>3.0962864191598287</v>
      </c>
      <c r="Y493" s="11">
        <v>250000</v>
      </c>
      <c r="Z493" s="8">
        <f t="shared" si="183"/>
        <v>563</v>
      </c>
      <c r="AA493" s="31">
        <f t="shared" si="184"/>
        <v>3.061954772562816</v>
      </c>
      <c r="AB493" s="9">
        <v>0</v>
      </c>
      <c r="AC493" s="97">
        <f t="shared" si="168"/>
        <v>558</v>
      </c>
      <c r="AD493" s="31">
        <f t="shared" si="185"/>
        <v>1.2410528262241189</v>
      </c>
      <c r="AE493" s="9">
        <v>1</v>
      </c>
      <c r="AF493" s="8">
        <f t="shared" si="186"/>
        <v>480</v>
      </c>
      <c r="AG493" s="31">
        <f t="shared" si="187"/>
        <v>0.66684618106182059</v>
      </c>
      <c r="AH493" s="12">
        <v>1.7403333333333333</v>
      </c>
      <c r="AI493" s="97">
        <f t="shared" si="169"/>
        <v>554</v>
      </c>
      <c r="AJ493" s="31">
        <f t="shared" si="188"/>
        <v>2.5122984163349136</v>
      </c>
      <c r="AK493" s="11">
        <v>2569758.8571428573</v>
      </c>
      <c r="AL493" s="36"/>
    </row>
    <row r="494" spans="1:38" x14ac:dyDescent="0.3">
      <c r="A494" t="s">
        <v>1015</v>
      </c>
      <c r="B494" s="3" t="s">
        <v>1016</v>
      </c>
      <c r="C494" s="4" t="s">
        <v>47</v>
      </c>
      <c r="D494" s="5" t="s">
        <v>44</v>
      </c>
      <c r="E494" s="34">
        <f t="shared" si="189"/>
        <v>1.7834191785231659</v>
      </c>
      <c r="F494" s="6">
        <f t="shared" si="170"/>
        <v>26.448849758803036</v>
      </c>
      <c r="G494" s="7">
        <f t="shared" si="171"/>
        <v>329</v>
      </c>
      <c r="H494" s="97">
        <f t="shared" si="172"/>
        <v>343</v>
      </c>
      <c r="I494" s="31">
        <f t="shared" si="173"/>
        <v>0.14251998700831092</v>
      </c>
      <c r="J494" s="9">
        <v>3.6293032633858635E-2</v>
      </c>
      <c r="K494" s="8">
        <f t="shared" si="174"/>
        <v>370</v>
      </c>
      <c r="L494" s="31">
        <f t="shared" si="175"/>
        <v>0.52851365121824945</v>
      </c>
      <c r="M494" s="9">
        <v>3.1735657225853302E-2</v>
      </c>
      <c r="N494" s="8">
        <f t="shared" si="176"/>
        <v>291</v>
      </c>
      <c r="O494" s="31">
        <f t="shared" si="177"/>
        <v>0.31311555531539081</v>
      </c>
      <c r="P494" s="9">
        <v>3.8100952523813097E-2</v>
      </c>
      <c r="Q494" s="8">
        <f t="shared" si="178"/>
        <v>197</v>
      </c>
      <c r="R494" s="31">
        <f t="shared" si="179"/>
        <v>0.1696728229966723</v>
      </c>
      <c r="S494" s="10">
        <v>0.67257572482044625</v>
      </c>
      <c r="T494" s="8">
        <f t="shared" si="180"/>
        <v>317</v>
      </c>
      <c r="U494" s="31">
        <f t="shared" si="181"/>
        <v>0.36648939834562866</v>
      </c>
      <c r="V494" s="16">
        <v>5.1209419183210994E-2</v>
      </c>
      <c r="W494" s="97">
        <f t="shared" si="167"/>
        <v>406</v>
      </c>
      <c r="X494" s="31">
        <f t="shared" si="182"/>
        <v>0.35123486971349699</v>
      </c>
      <c r="Y494" s="11">
        <v>130080</v>
      </c>
      <c r="Z494" s="8">
        <f t="shared" si="183"/>
        <v>284</v>
      </c>
      <c r="AA494" s="31">
        <f t="shared" si="184"/>
        <v>0.24077677745285703</v>
      </c>
      <c r="AB494" s="9">
        <v>3.3642911296436692E-2</v>
      </c>
      <c r="AC494" s="97">
        <f t="shared" si="168"/>
        <v>272</v>
      </c>
      <c r="AD494" s="31">
        <f t="shared" si="185"/>
        <v>0.22498510629742957</v>
      </c>
      <c r="AE494" s="9">
        <v>0.94226607490004766</v>
      </c>
      <c r="AF494" s="8">
        <f t="shared" si="186"/>
        <v>253</v>
      </c>
      <c r="AG494" s="31">
        <f t="shared" si="187"/>
        <v>-2.4925316564830508E-2</v>
      </c>
      <c r="AH494" s="12">
        <v>2.5333333333333332</v>
      </c>
      <c r="AI494" s="97">
        <f t="shared" si="169"/>
        <v>317</v>
      </c>
      <c r="AJ494" s="31">
        <f t="shared" si="188"/>
        <v>-0.17752972805496836</v>
      </c>
      <c r="AK494" s="11">
        <v>171996.67802839231</v>
      </c>
      <c r="AL494" s="36"/>
    </row>
    <row r="495" spans="1:38" x14ac:dyDescent="0.3">
      <c r="A495" t="s">
        <v>1017</v>
      </c>
      <c r="B495" s="3" t="s">
        <v>1018</v>
      </c>
      <c r="C495" s="4" t="s">
        <v>47</v>
      </c>
      <c r="D495" s="5" t="s">
        <v>44</v>
      </c>
      <c r="E495" s="34">
        <f t="shared" si="189"/>
        <v>6.3942316504762324</v>
      </c>
      <c r="F495" s="6">
        <f t="shared" si="170"/>
        <v>14.994470987979726</v>
      </c>
      <c r="G495" s="7">
        <f t="shared" si="171"/>
        <v>546</v>
      </c>
      <c r="H495" s="97">
        <f t="shared" si="172"/>
        <v>337</v>
      </c>
      <c r="I495" s="31">
        <f t="shared" si="173"/>
        <v>0.12769073259244859</v>
      </c>
      <c r="J495" s="9">
        <v>3.5165283634879696E-2</v>
      </c>
      <c r="K495" s="8">
        <f t="shared" si="174"/>
        <v>365</v>
      </c>
      <c r="L495" s="31">
        <f t="shared" si="175"/>
        <v>0.50457788016918836</v>
      </c>
      <c r="M495" s="9">
        <v>3.2590051457975985E-2</v>
      </c>
      <c r="N495" s="8">
        <f t="shared" si="176"/>
        <v>525</v>
      </c>
      <c r="O495" s="31">
        <f t="shared" si="177"/>
        <v>0.9288869853172832</v>
      </c>
      <c r="P495" s="9">
        <v>0</v>
      </c>
      <c r="Q495" s="8">
        <f t="shared" si="178"/>
        <v>398</v>
      </c>
      <c r="R495" s="31">
        <f t="shared" si="179"/>
        <v>0.47840367019092433</v>
      </c>
      <c r="S495" s="10">
        <v>6.5707339509823257E-2</v>
      </c>
      <c r="T495" s="8">
        <f t="shared" si="180"/>
        <v>449</v>
      </c>
      <c r="U495" s="31">
        <f t="shared" si="181"/>
        <v>0.71278779421492544</v>
      </c>
      <c r="V495" s="16">
        <v>3.0175806874836002E-2</v>
      </c>
      <c r="W495" s="97">
        <f t="shared" si="167"/>
        <v>538</v>
      </c>
      <c r="X495" s="31">
        <f t="shared" si="182"/>
        <v>2.1269114773990445</v>
      </c>
      <c r="Y495" s="11">
        <v>207652</v>
      </c>
      <c r="Z495" s="8">
        <f t="shared" si="183"/>
        <v>506</v>
      </c>
      <c r="AA495" s="31">
        <f t="shared" si="184"/>
        <v>0.88237313103912485</v>
      </c>
      <c r="AB495" s="9">
        <v>2.5991792065663474E-2</v>
      </c>
      <c r="AC495" s="97">
        <f t="shared" si="168"/>
        <v>539</v>
      </c>
      <c r="AD495" s="31">
        <f t="shared" si="185"/>
        <v>1.0460284407059723</v>
      </c>
      <c r="AE495" s="9">
        <v>0.98891853067925306</v>
      </c>
      <c r="AF495" s="8">
        <f t="shared" si="186"/>
        <v>361</v>
      </c>
      <c r="AG495" s="31">
        <f t="shared" si="187"/>
        <v>0.2434669038258373</v>
      </c>
      <c r="AH495" s="12">
        <v>2.2256666666666667</v>
      </c>
      <c r="AI495" s="97">
        <f t="shared" si="169"/>
        <v>493</v>
      </c>
      <c r="AJ495" s="31">
        <f t="shared" si="188"/>
        <v>-3.7491015163992636E-4</v>
      </c>
      <c r="AK495" s="11">
        <v>329915.73434522637</v>
      </c>
      <c r="AL495" s="36"/>
    </row>
    <row r="496" spans="1:38" x14ac:dyDescent="0.3">
      <c r="A496" t="s">
        <v>1019</v>
      </c>
      <c r="B496" s="3" t="s">
        <v>1020</v>
      </c>
      <c r="C496" s="4" t="s">
        <v>47</v>
      </c>
      <c r="D496" s="5" t="s">
        <v>44</v>
      </c>
      <c r="E496" s="34">
        <f t="shared" si="189"/>
        <v>-19.177356969946445</v>
      </c>
      <c r="F496" s="6">
        <f t="shared" si="170"/>
        <v>78.520511921482665</v>
      </c>
      <c r="G496" s="7">
        <f t="shared" si="171"/>
        <v>6</v>
      </c>
      <c r="H496" s="97">
        <f t="shared" si="172"/>
        <v>317</v>
      </c>
      <c r="I496" s="31">
        <f t="shared" si="173"/>
        <v>5.2035248914935411E-2</v>
      </c>
      <c r="J496" s="9">
        <v>2.9411764705882248E-2</v>
      </c>
      <c r="K496" s="8">
        <f t="shared" si="174"/>
        <v>549</v>
      </c>
      <c r="L496" s="31">
        <f t="shared" si="175"/>
        <v>1.4175849919297712</v>
      </c>
      <c r="M496" s="9">
        <v>0</v>
      </c>
      <c r="N496" s="8">
        <f t="shared" si="176"/>
        <v>143</v>
      </c>
      <c r="O496" s="31">
        <f t="shared" si="177"/>
        <v>-0.26826677324428433</v>
      </c>
      <c r="P496" s="9">
        <v>7.407407407407407E-2</v>
      </c>
      <c r="Q496" s="8">
        <f t="shared" si="178"/>
        <v>4</v>
      </c>
      <c r="R496" s="31">
        <f t="shared" si="179"/>
        <v>-6.7557098507544282</v>
      </c>
      <c r="S496" s="10">
        <v>14.285714285714285</v>
      </c>
      <c r="T496" s="8">
        <f t="shared" si="180"/>
        <v>1</v>
      </c>
      <c r="U496" s="31">
        <f t="shared" si="181"/>
        <v>-7.3882878474707949</v>
      </c>
      <c r="V496" s="16">
        <v>0.52222222222222225</v>
      </c>
      <c r="W496" s="97">
        <f t="shared" si="167"/>
        <v>6</v>
      </c>
      <c r="X496" s="31">
        <f t="shared" si="182"/>
        <v>-1.7925011431050355</v>
      </c>
      <c r="Y496" s="11">
        <v>36429</v>
      </c>
      <c r="Z496" s="8">
        <f t="shared" si="183"/>
        <v>7</v>
      </c>
      <c r="AA496" s="31">
        <f t="shared" si="184"/>
        <v>-3.3885479802866509</v>
      </c>
      <c r="AB496" s="9">
        <v>7.6923076923076927E-2</v>
      </c>
      <c r="AC496" s="97">
        <f t="shared" si="168"/>
        <v>20</v>
      </c>
      <c r="AD496" s="31">
        <f t="shared" si="185"/>
        <v>-2.7329476602809688</v>
      </c>
      <c r="AE496" s="9">
        <v>0.77419354838709675</v>
      </c>
      <c r="AF496" s="8">
        <f t="shared" si="186"/>
        <v>534</v>
      </c>
      <c r="AG496" s="31">
        <f t="shared" si="187"/>
        <v>1.2507373820850722</v>
      </c>
      <c r="AH496" s="12">
        <v>1.071</v>
      </c>
      <c r="AI496" s="97">
        <f t="shared" si="169"/>
        <v>562</v>
      </c>
      <c r="AJ496" s="31">
        <f t="shared" si="188"/>
        <v>9.8752595178530989</v>
      </c>
      <c r="AK496" s="11">
        <v>9133237.5285714287</v>
      </c>
      <c r="AL496" s="36"/>
    </row>
    <row r="497" spans="1:38" x14ac:dyDescent="0.3">
      <c r="A497" t="s">
        <v>1021</v>
      </c>
      <c r="B497" s="3" t="s">
        <v>1022</v>
      </c>
      <c r="C497" s="4" t="s">
        <v>40</v>
      </c>
      <c r="D497" s="5" t="s">
        <v>33</v>
      </c>
      <c r="E497" s="34">
        <f t="shared" si="189"/>
        <v>5.4846655979663028</v>
      </c>
      <c r="F497" s="6">
        <f t="shared" si="170"/>
        <v>17.254054119131922</v>
      </c>
      <c r="G497" s="7">
        <f t="shared" si="171"/>
        <v>522</v>
      </c>
      <c r="H497" s="97">
        <f t="shared" si="172"/>
        <v>189</v>
      </c>
      <c r="I497" s="31">
        <f t="shared" si="173"/>
        <v>-0.35252124160610238</v>
      </c>
      <c r="J497" s="9">
        <v>-1.3543253766717944E-3</v>
      </c>
      <c r="K497" s="8">
        <f t="shared" si="174"/>
        <v>285</v>
      </c>
      <c r="L497" s="31">
        <f t="shared" si="175"/>
        <v>0.23788959118717881</v>
      </c>
      <c r="M497" s="9">
        <v>4.2109566639411282E-2</v>
      </c>
      <c r="N497" s="8">
        <f t="shared" si="176"/>
        <v>354</v>
      </c>
      <c r="O497" s="31">
        <f t="shared" si="177"/>
        <v>0.51267879295836194</v>
      </c>
      <c r="P497" s="9">
        <v>2.5752946311654298E-2</v>
      </c>
      <c r="Q497" s="8">
        <f t="shared" si="178"/>
        <v>409</v>
      </c>
      <c r="R497" s="31">
        <f t="shared" si="179"/>
        <v>0.51183082356515197</v>
      </c>
      <c r="S497" s="10">
        <v>0</v>
      </c>
      <c r="T497" s="8">
        <f t="shared" si="180"/>
        <v>562</v>
      </c>
      <c r="U497" s="31">
        <f t="shared" si="181"/>
        <v>1.2068022798877056</v>
      </c>
      <c r="V497" s="16">
        <v>1.7015484090522376E-4</v>
      </c>
      <c r="W497" s="97">
        <f t="shared" si="167"/>
        <v>512</v>
      </c>
      <c r="X497" s="31">
        <f t="shared" si="182"/>
        <v>1.4237094794087899</v>
      </c>
      <c r="Y497" s="11">
        <v>176932</v>
      </c>
      <c r="Z497" s="8">
        <f t="shared" si="183"/>
        <v>466</v>
      </c>
      <c r="AA497" s="31">
        <f t="shared" si="184"/>
        <v>0.73995465788479198</v>
      </c>
      <c r="AB497" s="9">
        <v>2.7690150718541886E-2</v>
      </c>
      <c r="AC497" s="97">
        <f t="shared" si="168"/>
        <v>537</v>
      </c>
      <c r="AD497" s="31">
        <f t="shared" si="185"/>
        <v>1.0429604855498902</v>
      </c>
      <c r="AE497" s="9">
        <v>0.98874420657691464</v>
      </c>
      <c r="AF497" s="8">
        <f t="shared" si="186"/>
        <v>393</v>
      </c>
      <c r="AG497" s="31">
        <f t="shared" si="187"/>
        <v>0.33215555736771557</v>
      </c>
      <c r="AH497" s="12">
        <v>2.1240000000000001</v>
      </c>
      <c r="AI497" s="97">
        <f t="shared" si="169"/>
        <v>473</v>
      </c>
      <c r="AJ497" s="31">
        <f t="shared" si="188"/>
        <v>-3.0607592102344566E-2</v>
      </c>
      <c r="AK497" s="11">
        <v>302965.76674012543</v>
      </c>
      <c r="AL497" s="36"/>
    </row>
    <row r="498" spans="1:38" x14ac:dyDescent="0.3">
      <c r="A498" t="s">
        <v>1023</v>
      </c>
      <c r="B498" s="3" t="s">
        <v>1024</v>
      </c>
      <c r="C498" s="4" t="s">
        <v>32</v>
      </c>
      <c r="D498" s="5" t="s">
        <v>33</v>
      </c>
      <c r="E498" s="34">
        <f t="shared" si="189"/>
        <v>1.2262459897779663</v>
      </c>
      <c r="F498" s="6">
        <f t="shared" si="170"/>
        <v>27.833003372435385</v>
      </c>
      <c r="G498" s="7">
        <f t="shared" si="171"/>
        <v>292</v>
      </c>
      <c r="H498" s="97">
        <f t="shared" si="172"/>
        <v>481</v>
      </c>
      <c r="I498" s="31">
        <f t="shared" si="173"/>
        <v>0.73331313664319764</v>
      </c>
      <c r="J498" s="9">
        <v>8.1222222222222307E-2</v>
      </c>
      <c r="K498" s="8">
        <f t="shared" si="174"/>
        <v>519</v>
      </c>
      <c r="L498" s="31">
        <f t="shared" si="175"/>
        <v>1.009524788477997</v>
      </c>
      <c r="M498" s="9">
        <v>1.4565826330532213E-2</v>
      </c>
      <c r="N498" s="8">
        <f t="shared" si="176"/>
        <v>184</v>
      </c>
      <c r="O498" s="31">
        <f t="shared" si="177"/>
        <v>-0.10934954605603762</v>
      </c>
      <c r="P498" s="9">
        <v>6.4241046048891415E-2</v>
      </c>
      <c r="Q498" s="8">
        <f t="shared" si="178"/>
        <v>253</v>
      </c>
      <c r="R498" s="31">
        <f t="shared" si="179"/>
        <v>0.30271445435238015</v>
      </c>
      <c r="S498" s="10">
        <v>0.41105744527797761</v>
      </c>
      <c r="T498" s="8">
        <f t="shared" si="180"/>
        <v>145</v>
      </c>
      <c r="U498" s="31">
        <f t="shared" si="181"/>
        <v>-0.29515621449405371</v>
      </c>
      <c r="V498" s="16">
        <v>9.1396718552797643E-2</v>
      </c>
      <c r="W498" s="97">
        <f t="shared" si="167"/>
        <v>295</v>
      </c>
      <c r="X498" s="31">
        <f t="shared" si="182"/>
        <v>-0.15513008463358693</v>
      </c>
      <c r="Y498" s="11">
        <v>107959</v>
      </c>
      <c r="Z498" s="8">
        <f t="shared" si="183"/>
        <v>239</v>
      </c>
      <c r="AA498" s="31">
        <f t="shared" si="184"/>
        <v>8.165056011872121E-2</v>
      </c>
      <c r="AB498" s="9">
        <v>3.5540511952612652E-2</v>
      </c>
      <c r="AC498" s="97">
        <f t="shared" si="168"/>
        <v>473</v>
      </c>
      <c r="AD498" s="31">
        <f t="shared" si="185"/>
        <v>0.80895041915924271</v>
      </c>
      <c r="AE498" s="9">
        <v>0.97544753413995611</v>
      </c>
      <c r="AF498" s="8">
        <f t="shared" si="186"/>
        <v>494</v>
      </c>
      <c r="AG498" s="31">
        <f t="shared" si="187"/>
        <v>0.73256301942399915</v>
      </c>
      <c r="AH498" s="12">
        <v>1.665</v>
      </c>
      <c r="AI498" s="97">
        <f t="shared" si="169"/>
        <v>418</v>
      </c>
      <c r="AJ498" s="31">
        <f t="shared" si="188"/>
        <v>-0.10513533921999135</v>
      </c>
      <c r="AK498" s="11">
        <v>236530.3650190114</v>
      </c>
      <c r="AL498" s="36"/>
    </row>
    <row r="499" spans="1:38" x14ac:dyDescent="0.3">
      <c r="A499" t="s">
        <v>1025</v>
      </c>
      <c r="B499" s="3" t="s">
        <v>1026</v>
      </c>
      <c r="C499" s="4" t="s">
        <v>82</v>
      </c>
      <c r="D499" s="5" t="s">
        <v>37</v>
      </c>
      <c r="E499" s="34">
        <f t="shared" si="189"/>
        <v>0.13375349004692905</v>
      </c>
      <c r="F499" s="6">
        <f t="shared" si="170"/>
        <v>30.547020256080671</v>
      </c>
      <c r="G499" s="7">
        <f t="shared" si="171"/>
        <v>232</v>
      </c>
      <c r="H499" s="97">
        <f t="shared" si="172"/>
        <v>466</v>
      </c>
      <c r="I499" s="31">
        <f t="shared" si="173"/>
        <v>0.62604760052340891</v>
      </c>
      <c r="J499" s="9">
        <v>7.3064792482893326E-2</v>
      </c>
      <c r="K499" s="8">
        <f t="shared" si="174"/>
        <v>246</v>
      </c>
      <c r="L499" s="31">
        <f t="shared" si="175"/>
        <v>9.581326514865271E-2</v>
      </c>
      <c r="M499" s="9">
        <v>4.7181021962061531E-2</v>
      </c>
      <c r="N499" s="8">
        <f t="shared" si="176"/>
        <v>240</v>
      </c>
      <c r="O499" s="31">
        <f t="shared" si="177"/>
        <v>0.16680351095699528</v>
      </c>
      <c r="P499" s="9">
        <v>4.7154032910709472E-2</v>
      </c>
      <c r="Q499" s="8">
        <f t="shared" si="178"/>
        <v>120</v>
      </c>
      <c r="R499" s="31">
        <f t="shared" si="179"/>
        <v>-0.16077479586722801</v>
      </c>
      <c r="S499" s="10">
        <v>1.3221324980168014</v>
      </c>
      <c r="T499" s="8">
        <f t="shared" si="180"/>
        <v>223</v>
      </c>
      <c r="U499" s="31">
        <f t="shared" si="181"/>
        <v>6.7032282681494249E-2</v>
      </c>
      <c r="V499" s="16">
        <v>6.939796683169884E-2</v>
      </c>
      <c r="W499" s="97">
        <f t="shared" si="167"/>
        <v>190</v>
      </c>
      <c r="X499" s="31">
        <f t="shared" si="182"/>
        <v>-0.53410834891505343</v>
      </c>
      <c r="Y499" s="11">
        <v>91403</v>
      </c>
      <c r="Z499" s="8">
        <f t="shared" si="183"/>
        <v>262</v>
      </c>
      <c r="AA499" s="31">
        <f t="shared" si="184"/>
        <v>0.16788069796682464</v>
      </c>
      <c r="AB499" s="9">
        <v>3.4512206442031006E-2</v>
      </c>
      <c r="AC499" s="97">
        <f t="shared" si="168"/>
        <v>244</v>
      </c>
      <c r="AD499" s="31">
        <f t="shared" si="185"/>
        <v>0.10853146719765926</v>
      </c>
      <c r="AE499" s="9">
        <v>0.93564906941355497</v>
      </c>
      <c r="AF499" s="8">
        <f t="shared" si="186"/>
        <v>482</v>
      </c>
      <c r="AG499" s="31">
        <f t="shared" si="187"/>
        <v>0.67615122012195206</v>
      </c>
      <c r="AH499" s="12">
        <v>1.7296666666666667</v>
      </c>
      <c r="AI499" s="97">
        <f t="shared" si="169"/>
        <v>396</v>
      </c>
      <c r="AJ499" s="31">
        <f t="shared" si="188"/>
        <v>-0.12445738168906556</v>
      </c>
      <c r="AK499" s="11">
        <v>219306.34171022923</v>
      </c>
      <c r="AL499" s="36"/>
    </row>
    <row r="500" spans="1:38" x14ac:dyDescent="0.3">
      <c r="A500" t="s">
        <v>1027</v>
      </c>
      <c r="B500" s="3" t="s">
        <v>1028</v>
      </c>
      <c r="C500" s="4" t="s">
        <v>136</v>
      </c>
      <c r="D500" s="5" t="s">
        <v>44</v>
      </c>
      <c r="E500" s="34">
        <f t="shared" si="189"/>
        <v>-0.38462296930988332</v>
      </c>
      <c r="F500" s="6">
        <f t="shared" si="170"/>
        <v>31.834793364934981</v>
      </c>
      <c r="G500" s="7">
        <f t="shared" si="171"/>
        <v>212</v>
      </c>
      <c r="H500" s="97">
        <f t="shared" si="172"/>
        <v>182</v>
      </c>
      <c r="I500" s="31">
        <f t="shared" si="173"/>
        <v>-0.37106380252894677</v>
      </c>
      <c r="J500" s="9">
        <v>-2.7644673792849295E-3</v>
      </c>
      <c r="K500" s="8">
        <f t="shared" si="174"/>
        <v>478</v>
      </c>
      <c r="L500" s="31">
        <f t="shared" si="175"/>
        <v>0.84422299920605748</v>
      </c>
      <c r="M500" s="9">
        <v>2.0466321243523315E-2</v>
      </c>
      <c r="N500" s="8">
        <f t="shared" si="176"/>
        <v>116</v>
      </c>
      <c r="O500" s="31">
        <f t="shared" si="177"/>
        <v>-0.49021990330290871</v>
      </c>
      <c r="P500" s="9">
        <v>8.7807458344353342E-2</v>
      </c>
      <c r="Q500" s="8">
        <f t="shared" si="178"/>
        <v>172</v>
      </c>
      <c r="R500" s="31">
        <f t="shared" si="179"/>
        <v>8.8752776547841292E-2</v>
      </c>
      <c r="S500" s="10">
        <v>0.83163925337275924</v>
      </c>
      <c r="T500" s="8">
        <f t="shared" si="180"/>
        <v>387</v>
      </c>
      <c r="U500" s="31">
        <f t="shared" si="181"/>
        <v>0.57334129326394645</v>
      </c>
      <c r="V500" s="16">
        <v>3.8645564961354434E-2</v>
      </c>
      <c r="W500" s="97">
        <f t="shared" si="167"/>
        <v>325</v>
      </c>
      <c r="X500" s="31">
        <f t="shared" si="182"/>
        <v>-6.0408409253259035E-2</v>
      </c>
      <c r="Y500" s="11">
        <v>112097</v>
      </c>
      <c r="Z500" s="8">
        <f t="shared" si="183"/>
        <v>95</v>
      </c>
      <c r="AA500" s="31">
        <f t="shared" si="184"/>
        <v>-0.71368691657030714</v>
      </c>
      <c r="AB500" s="9">
        <v>4.5025013896609227E-2</v>
      </c>
      <c r="AC500" s="97">
        <f t="shared" si="168"/>
        <v>215</v>
      </c>
      <c r="AD500" s="31">
        <f t="shared" si="185"/>
        <v>1.0968983751637297E-2</v>
      </c>
      <c r="AE500" s="9">
        <v>0.93010547718896941</v>
      </c>
      <c r="AF500" s="8">
        <f t="shared" si="186"/>
        <v>401</v>
      </c>
      <c r="AG500" s="31">
        <f t="shared" si="187"/>
        <v>0.36297849925440123</v>
      </c>
      <c r="AH500" s="12">
        <v>2.0886666666666667</v>
      </c>
      <c r="AI500" s="97">
        <f t="shared" si="169"/>
        <v>489</v>
      </c>
      <c r="AJ500" s="31">
        <f t="shared" si="188"/>
        <v>-9.6208709188460653E-3</v>
      </c>
      <c r="AK500" s="11">
        <v>321673.71520975791</v>
      </c>
      <c r="AL500" s="36"/>
    </row>
    <row r="501" spans="1:38" x14ac:dyDescent="0.3">
      <c r="A501" t="s">
        <v>1029</v>
      </c>
      <c r="B501" s="3" t="s">
        <v>1030</v>
      </c>
      <c r="C501" s="4" t="s">
        <v>295</v>
      </c>
      <c r="D501" s="5" t="s">
        <v>33</v>
      </c>
      <c r="E501" s="34">
        <f t="shared" si="189"/>
        <v>-16.81917024217714</v>
      </c>
      <c r="F501" s="6">
        <f t="shared" si="170"/>
        <v>72.662202966931687</v>
      </c>
      <c r="G501" s="7">
        <f t="shared" si="171"/>
        <v>8</v>
      </c>
      <c r="H501" s="97">
        <f t="shared" si="172"/>
        <v>431</v>
      </c>
      <c r="I501" s="31">
        <f t="shared" si="173"/>
        <v>0.44681686735747767</v>
      </c>
      <c r="J501" s="9">
        <v>5.943448618118663E-2</v>
      </c>
      <c r="K501" s="8">
        <f t="shared" si="174"/>
        <v>36</v>
      </c>
      <c r="L501" s="31">
        <f t="shared" si="175"/>
        <v>-1.778430263037577</v>
      </c>
      <c r="M501" s="9">
        <v>0.11408268377998733</v>
      </c>
      <c r="N501" s="8">
        <f t="shared" si="176"/>
        <v>11</v>
      </c>
      <c r="O501" s="31">
        <f t="shared" si="177"/>
        <v>-3.2726704946373162</v>
      </c>
      <c r="P501" s="9">
        <v>0.25997201927561014</v>
      </c>
      <c r="Q501" s="8">
        <f t="shared" si="178"/>
        <v>10</v>
      </c>
      <c r="R501" s="31">
        <f t="shared" si="179"/>
        <v>-3.9081398768580722</v>
      </c>
      <c r="S501" s="10">
        <v>8.6882814155541421</v>
      </c>
      <c r="T501" s="8">
        <f t="shared" si="180"/>
        <v>10</v>
      </c>
      <c r="U501" s="31">
        <f t="shared" si="181"/>
        <v>-3.1014716007496679</v>
      </c>
      <c r="V501" s="16">
        <v>0.26184783976390114</v>
      </c>
      <c r="W501" s="97">
        <f t="shared" si="167"/>
        <v>9</v>
      </c>
      <c r="X501" s="31">
        <f t="shared" si="182"/>
        <v>-1.6090322624444922</v>
      </c>
      <c r="Y501" s="11">
        <v>44444</v>
      </c>
      <c r="Z501" s="8">
        <f t="shared" si="183"/>
        <v>58</v>
      </c>
      <c r="AA501" s="31">
        <f t="shared" si="184"/>
        <v>-1.089339014664827</v>
      </c>
      <c r="AB501" s="9">
        <v>4.9504713595252908E-2</v>
      </c>
      <c r="AC501" s="97">
        <f t="shared" si="168"/>
        <v>16</v>
      </c>
      <c r="AD501" s="31">
        <f t="shared" si="185"/>
        <v>-2.9386998713744301</v>
      </c>
      <c r="AE501" s="9">
        <v>0.76250251391030366</v>
      </c>
      <c r="AF501" s="8">
        <f t="shared" si="186"/>
        <v>7</v>
      </c>
      <c r="AG501" s="31">
        <f t="shared" si="187"/>
        <v>-1.9342030187155621</v>
      </c>
      <c r="AH501" s="12">
        <v>4.7219999999999995</v>
      </c>
      <c r="AI501" s="97">
        <f t="shared" si="169"/>
        <v>9</v>
      </c>
      <c r="AJ501" s="31">
        <f t="shared" si="188"/>
        <v>-0.33345207139768962</v>
      </c>
      <c r="AK501" s="11">
        <v>33004.639252294757</v>
      </c>
      <c r="AL501" s="36">
        <v>1</v>
      </c>
    </row>
    <row r="502" spans="1:38" x14ac:dyDescent="0.3">
      <c r="A502" t="s">
        <v>1031</v>
      </c>
      <c r="B502" s="3" t="s">
        <v>1032</v>
      </c>
      <c r="C502" s="4" t="s">
        <v>82</v>
      </c>
      <c r="D502" s="5" t="s">
        <v>37</v>
      </c>
      <c r="E502" s="34">
        <f t="shared" si="189"/>
        <v>0.32531053196021276</v>
      </c>
      <c r="F502" s="6">
        <f t="shared" si="170"/>
        <v>30.071146008832482</v>
      </c>
      <c r="G502" s="7">
        <f t="shared" si="171"/>
        <v>243</v>
      </c>
      <c r="H502" s="97">
        <f t="shared" si="172"/>
        <v>500</v>
      </c>
      <c r="I502" s="31">
        <f t="shared" si="173"/>
        <v>0.92957994526237819</v>
      </c>
      <c r="J502" s="9">
        <v>9.6148103911615435E-2</v>
      </c>
      <c r="K502" s="8">
        <f t="shared" si="174"/>
        <v>431</v>
      </c>
      <c r="L502" s="31">
        <f t="shared" si="175"/>
        <v>0.66634738488748502</v>
      </c>
      <c r="M502" s="9">
        <v>2.6815642458100558E-2</v>
      </c>
      <c r="N502" s="8">
        <f t="shared" si="176"/>
        <v>144</v>
      </c>
      <c r="O502" s="31">
        <f t="shared" si="177"/>
        <v>-0.25776542448497231</v>
      </c>
      <c r="P502" s="9">
        <v>7.3424301494476929E-2</v>
      </c>
      <c r="Q502" s="8">
        <f t="shared" si="178"/>
        <v>219</v>
      </c>
      <c r="R502" s="31">
        <f t="shared" si="179"/>
        <v>0.23467046006617584</v>
      </c>
      <c r="S502" s="10">
        <v>0.54481067828929453</v>
      </c>
      <c r="T502" s="8">
        <f t="shared" si="180"/>
        <v>396</v>
      </c>
      <c r="U502" s="31">
        <f t="shared" si="181"/>
        <v>0.59530857468734244</v>
      </c>
      <c r="V502" s="16">
        <v>3.7311307319851897E-2</v>
      </c>
      <c r="W502" s="97">
        <f t="shared" si="167"/>
        <v>118</v>
      </c>
      <c r="X502" s="31">
        <f t="shared" si="182"/>
        <v>-0.77322449705978646</v>
      </c>
      <c r="Y502" s="11">
        <v>80957</v>
      </c>
      <c r="Z502" s="8">
        <f t="shared" si="183"/>
        <v>174</v>
      </c>
      <c r="AA502" s="31">
        <f t="shared" si="184"/>
        <v>-0.14764848397629893</v>
      </c>
      <c r="AB502" s="9">
        <v>3.8274932614555258E-2</v>
      </c>
      <c r="AC502" s="97">
        <f t="shared" si="168"/>
        <v>291</v>
      </c>
      <c r="AD502" s="31">
        <f t="shared" si="185"/>
        <v>0.28206145956065409</v>
      </c>
      <c r="AE502" s="9">
        <v>0.94550920706501318</v>
      </c>
      <c r="AF502" s="8">
        <f t="shared" si="186"/>
        <v>333</v>
      </c>
      <c r="AG502" s="31">
        <f t="shared" si="187"/>
        <v>0.17222519852170562</v>
      </c>
      <c r="AH502" s="12">
        <v>2.3073333333333332</v>
      </c>
      <c r="AI502" s="97">
        <f t="shared" si="169"/>
        <v>272</v>
      </c>
      <c r="AJ502" s="31">
        <f t="shared" si="188"/>
        <v>-0.20051875600317637</v>
      </c>
      <c r="AK502" s="11">
        <v>151503.83655679651</v>
      </c>
      <c r="AL502" s="36"/>
    </row>
    <row r="503" spans="1:38" x14ac:dyDescent="0.3">
      <c r="A503" t="s">
        <v>1033</v>
      </c>
      <c r="B503" s="3" t="s">
        <v>1034</v>
      </c>
      <c r="C503" s="4" t="s">
        <v>32</v>
      </c>
      <c r="D503" s="5" t="s">
        <v>33</v>
      </c>
      <c r="E503" s="34">
        <f t="shared" si="189"/>
        <v>0.84335096976746515</v>
      </c>
      <c r="F503" s="6">
        <f t="shared" si="170"/>
        <v>28.784207659172402</v>
      </c>
      <c r="G503" s="7">
        <f t="shared" si="171"/>
        <v>270</v>
      </c>
      <c r="H503" s="97">
        <f t="shared" si="172"/>
        <v>22</v>
      </c>
      <c r="I503" s="31">
        <f t="shared" si="173"/>
        <v>-1.4428105139001697</v>
      </c>
      <c r="J503" s="9">
        <v>-8.4269662921348298E-2</v>
      </c>
      <c r="K503" s="8">
        <f t="shared" si="174"/>
        <v>121</v>
      </c>
      <c r="L503" s="31">
        <f t="shared" si="175"/>
        <v>-0.56275705282384636</v>
      </c>
      <c r="M503" s="9">
        <v>7.0688878883385861E-2</v>
      </c>
      <c r="N503" s="8">
        <f t="shared" si="176"/>
        <v>302</v>
      </c>
      <c r="O503" s="31">
        <f t="shared" si="177"/>
        <v>0.34326370734957118</v>
      </c>
      <c r="P503" s="9">
        <v>3.623553095118269E-2</v>
      </c>
      <c r="Q503" s="8">
        <f t="shared" si="178"/>
        <v>189</v>
      </c>
      <c r="R503" s="31">
        <f t="shared" si="179"/>
        <v>0.15514171071511118</v>
      </c>
      <c r="S503" s="10">
        <v>0.70113935144609996</v>
      </c>
      <c r="T503" s="8">
        <f t="shared" si="180"/>
        <v>521</v>
      </c>
      <c r="U503" s="31">
        <f t="shared" si="181"/>
        <v>0.86892876101684879</v>
      </c>
      <c r="V503" s="16">
        <v>2.0692053555903322E-2</v>
      </c>
      <c r="W503" s="97">
        <f t="shared" si="167"/>
        <v>385</v>
      </c>
      <c r="X503" s="31">
        <f t="shared" si="182"/>
        <v>0.23101296563000687</v>
      </c>
      <c r="Y503" s="11">
        <v>124828</v>
      </c>
      <c r="Z503" s="8">
        <f t="shared" si="183"/>
        <v>119</v>
      </c>
      <c r="AA503" s="31">
        <f t="shared" si="184"/>
        <v>-0.50582898453450198</v>
      </c>
      <c r="AB503" s="9">
        <v>4.25462812601494E-2</v>
      </c>
      <c r="AC503" s="97">
        <f t="shared" si="168"/>
        <v>278</v>
      </c>
      <c r="AD503" s="31">
        <f t="shared" si="185"/>
        <v>0.24886442907847242</v>
      </c>
      <c r="AE503" s="9">
        <v>0.94362292051756003</v>
      </c>
      <c r="AF503" s="8">
        <f t="shared" si="186"/>
        <v>351</v>
      </c>
      <c r="AG503" s="31">
        <f t="shared" si="187"/>
        <v>0.21613335158670094</v>
      </c>
      <c r="AH503" s="12">
        <v>2.2570000000000001</v>
      </c>
      <c r="AI503" s="97">
        <f t="shared" si="169"/>
        <v>263</v>
      </c>
      <c r="AJ503" s="31">
        <f t="shared" si="188"/>
        <v>-0.20269226281485878</v>
      </c>
      <c r="AK503" s="11">
        <v>149566.33269062225</v>
      </c>
      <c r="AL503" s="36"/>
    </row>
    <row r="504" spans="1:38" x14ac:dyDescent="0.3">
      <c r="A504" t="s">
        <v>1035</v>
      </c>
      <c r="B504" s="3" t="s">
        <v>1036</v>
      </c>
      <c r="C504" s="4" t="s">
        <v>94</v>
      </c>
      <c r="D504" s="5" t="s">
        <v>44</v>
      </c>
      <c r="E504" s="34">
        <f t="shared" si="189"/>
        <v>-10.435400065638648</v>
      </c>
      <c r="F504" s="6">
        <f t="shared" si="170"/>
        <v>56.803366366495389</v>
      </c>
      <c r="G504" s="7">
        <f t="shared" si="171"/>
        <v>20</v>
      </c>
      <c r="H504" s="97">
        <f t="shared" si="172"/>
        <v>70</v>
      </c>
      <c r="I504" s="31">
        <f t="shared" si="173"/>
        <v>-0.81499509298948392</v>
      </c>
      <c r="J504" s="9">
        <v>-3.652496904663638E-2</v>
      </c>
      <c r="K504" s="8">
        <f t="shared" si="174"/>
        <v>188</v>
      </c>
      <c r="L504" s="31">
        <f t="shared" si="175"/>
        <v>-0.16723339335006818</v>
      </c>
      <c r="M504" s="9">
        <v>5.6570548095971826E-2</v>
      </c>
      <c r="N504" s="8">
        <f t="shared" si="176"/>
        <v>17</v>
      </c>
      <c r="O504" s="31">
        <f t="shared" si="177"/>
        <v>-2.6069704482819458</v>
      </c>
      <c r="P504" s="9">
        <v>0.21878172588832487</v>
      </c>
      <c r="Q504" s="8">
        <f t="shared" si="178"/>
        <v>51</v>
      </c>
      <c r="R504" s="31">
        <f t="shared" si="179"/>
        <v>-0.91241413616978406</v>
      </c>
      <c r="S504" s="10">
        <v>2.7996205978643331</v>
      </c>
      <c r="T504" s="8">
        <f t="shared" si="180"/>
        <v>23</v>
      </c>
      <c r="U504" s="31">
        <f t="shared" si="181"/>
        <v>-2.1348181827204167</v>
      </c>
      <c r="V504" s="16">
        <v>0.20313485271597154</v>
      </c>
      <c r="W504" s="97">
        <f t="shared" si="167"/>
        <v>36</v>
      </c>
      <c r="X504" s="31">
        <f t="shared" si="182"/>
        <v>-1.2537000809730494</v>
      </c>
      <c r="Y504" s="11">
        <v>59967</v>
      </c>
      <c r="Z504" s="8">
        <f t="shared" si="183"/>
        <v>145</v>
      </c>
      <c r="AA504" s="31">
        <f t="shared" si="184"/>
        <v>-0.31303192937021362</v>
      </c>
      <c r="AB504" s="9">
        <v>4.0247151522022559E-2</v>
      </c>
      <c r="AC504" s="97">
        <f t="shared" si="168"/>
        <v>17</v>
      </c>
      <c r="AD504" s="31">
        <f t="shared" si="185"/>
        <v>-2.9371417758303013</v>
      </c>
      <c r="AE504" s="9">
        <v>0.7625910463670279</v>
      </c>
      <c r="AF504" s="8">
        <f t="shared" si="186"/>
        <v>327</v>
      </c>
      <c r="AG504" s="31">
        <f t="shared" si="187"/>
        <v>0.15361512040144235</v>
      </c>
      <c r="AH504" s="12">
        <v>2.3286666666666669</v>
      </c>
      <c r="AI504" s="97">
        <f t="shared" si="169"/>
        <v>63</v>
      </c>
      <c r="AJ504" s="31">
        <f t="shared" si="188"/>
        <v>-0.2806806832336402</v>
      </c>
      <c r="AK504" s="11">
        <v>80046.023268977762</v>
      </c>
      <c r="AL504" s="36">
        <v>1</v>
      </c>
    </row>
    <row r="505" spans="1:38" x14ac:dyDescent="0.3">
      <c r="A505" t="s">
        <v>1037</v>
      </c>
      <c r="B505" s="3" t="s">
        <v>1038</v>
      </c>
      <c r="C505" s="4" t="s">
        <v>115</v>
      </c>
      <c r="D505" s="5" t="s">
        <v>44</v>
      </c>
      <c r="E505" s="34">
        <f t="shared" si="189"/>
        <v>2.8231763189788484E-2</v>
      </c>
      <c r="F505" s="6">
        <f t="shared" si="170"/>
        <v>30.809161871105207</v>
      </c>
      <c r="G505" s="7">
        <f t="shared" si="171"/>
        <v>223</v>
      </c>
      <c r="H505" s="97">
        <f t="shared" si="172"/>
        <v>439</v>
      </c>
      <c r="I505" s="31">
        <f t="shared" si="173"/>
        <v>0.46856942438556776</v>
      </c>
      <c r="J505" s="9">
        <v>6.1088744967617625E-2</v>
      </c>
      <c r="K505" s="8">
        <f t="shared" si="174"/>
        <v>315</v>
      </c>
      <c r="L505" s="31">
        <f t="shared" si="175"/>
        <v>0.35614119931752869</v>
      </c>
      <c r="M505" s="9">
        <v>3.7888541475078169E-2</v>
      </c>
      <c r="N505" s="8">
        <f t="shared" si="176"/>
        <v>258</v>
      </c>
      <c r="O505" s="31">
        <f t="shared" si="177"/>
        <v>0.23791714109173723</v>
      </c>
      <c r="P505" s="9">
        <v>4.2753866041078184E-2</v>
      </c>
      <c r="Q505" s="8">
        <f t="shared" si="178"/>
        <v>196</v>
      </c>
      <c r="R505" s="31">
        <f t="shared" si="179"/>
        <v>0.16775557224055285</v>
      </c>
      <c r="S505" s="10">
        <v>0.67634444077862099</v>
      </c>
      <c r="T505" s="8">
        <f t="shared" si="180"/>
        <v>273</v>
      </c>
      <c r="U505" s="31">
        <f t="shared" si="181"/>
        <v>0.24167875218438381</v>
      </c>
      <c r="V505" s="16">
        <v>5.8790218790218791E-2</v>
      </c>
      <c r="W505" s="97">
        <v>227</v>
      </c>
      <c r="X505" s="31">
        <f t="shared" si="182"/>
        <v>-2.7651831807814563E-2</v>
      </c>
      <c r="Y505" s="11">
        <v>113528</v>
      </c>
      <c r="Z505" s="8">
        <f t="shared" si="183"/>
        <v>175</v>
      </c>
      <c r="AA505" s="31">
        <f t="shared" si="184"/>
        <v>-0.14705935821206079</v>
      </c>
      <c r="AB505" s="9">
        <v>3.8267907213866942E-2</v>
      </c>
      <c r="AC505" s="97">
        <v>227</v>
      </c>
      <c r="AD505" s="31">
        <f t="shared" si="185"/>
        <v>-0.59256265037093125</v>
      </c>
      <c r="AE505" s="9">
        <v>0.89581224114127933</v>
      </c>
      <c r="AF505" s="8">
        <f t="shared" si="186"/>
        <v>243</v>
      </c>
      <c r="AG505" s="31">
        <f t="shared" si="187"/>
        <v>-4.2081482331948007E-2</v>
      </c>
      <c r="AH505" s="12">
        <v>2.5529999999999999</v>
      </c>
      <c r="AI505" s="97">
        <v>227</v>
      </c>
      <c r="AJ505" s="31">
        <f t="shared" si="188"/>
        <v>-0.19001258911546354</v>
      </c>
      <c r="AK505" s="11">
        <v>160869.22655889145</v>
      </c>
      <c r="AL505" s="36"/>
    </row>
    <row r="506" spans="1:38" x14ac:dyDescent="0.3">
      <c r="A506" t="s">
        <v>1039</v>
      </c>
      <c r="B506" s="3" t="s">
        <v>1038</v>
      </c>
      <c r="C506" s="4" t="s">
        <v>40</v>
      </c>
      <c r="D506" s="5" t="s">
        <v>33</v>
      </c>
      <c r="E506" s="34">
        <f t="shared" si="189"/>
        <v>1.8061569648382167</v>
      </c>
      <c r="F506" s="6">
        <f t="shared" si="170"/>
        <v>26.392363571510252</v>
      </c>
      <c r="G506" s="7">
        <f t="shared" si="171"/>
        <v>333</v>
      </c>
      <c r="H506" s="97">
        <f t="shared" si="172"/>
        <v>506</v>
      </c>
      <c r="I506" s="31">
        <f t="shared" si="173"/>
        <v>0.96842475024688246</v>
      </c>
      <c r="J506" s="9">
        <v>9.9102209944751385E-2</v>
      </c>
      <c r="K506" s="8">
        <f t="shared" si="174"/>
        <v>279</v>
      </c>
      <c r="L506" s="31">
        <f t="shared" si="175"/>
        <v>0.22269261635637139</v>
      </c>
      <c r="M506" s="9">
        <v>4.2652027027027029E-2</v>
      </c>
      <c r="N506" s="8">
        <f t="shared" si="176"/>
        <v>264</v>
      </c>
      <c r="O506" s="31">
        <f t="shared" si="177"/>
        <v>0.25188693201308116</v>
      </c>
      <c r="P506" s="9">
        <v>4.1889483065953657E-2</v>
      </c>
      <c r="Q506" s="8">
        <f t="shared" si="178"/>
        <v>409</v>
      </c>
      <c r="R506" s="31">
        <f t="shared" si="179"/>
        <v>0.51183082356515197</v>
      </c>
      <c r="S506" s="10">
        <v>0</v>
      </c>
      <c r="T506" s="8">
        <f t="shared" si="180"/>
        <v>246</v>
      </c>
      <c r="U506" s="31">
        <f t="shared" si="181"/>
        <v>0.15949207438202562</v>
      </c>
      <c r="V506" s="16">
        <v>6.3782106533356323E-2</v>
      </c>
      <c r="W506" s="97">
        <v>335</v>
      </c>
      <c r="X506" s="31">
        <f t="shared" si="182"/>
        <v>8.3184889359789987E-2</v>
      </c>
      <c r="Y506" s="11">
        <v>118370</v>
      </c>
      <c r="Z506" s="8">
        <f t="shared" si="183"/>
        <v>310</v>
      </c>
      <c r="AA506" s="31">
        <f t="shared" si="184"/>
        <v>0.30580871533850684</v>
      </c>
      <c r="AB506" s="9">
        <v>3.2867397053267848E-2</v>
      </c>
      <c r="AC506" s="97">
        <v>335</v>
      </c>
      <c r="AD506" s="31">
        <f t="shared" si="185"/>
        <v>0.20818738172161894</v>
      </c>
      <c r="AE506" s="9">
        <v>0.94131161236424399</v>
      </c>
      <c r="AF506" s="8">
        <f t="shared" si="186"/>
        <v>326</v>
      </c>
      <c r="AG506" s="31">
        <f t="shared" si="187"/>
        <v>0.14896260087137672</v>
      </c>
      <c r="AH506" s="12">
        <v>2.3340000000000001</v>
      </c>
      <c r="AI506" s="97">
        <v>335</v>
      </c>
      <c r="AJ506" s="31">
        <f t="shared" si="188"/>
        <v>-0.19701537364246108</v>
      </c>
      <c r="AK506" s="11">
        <v>154626.81589695255</v>
      </c>
      <c r="AL506" s="36"/>
    </row>
    <row r="507" spans="1:38" x14ac:dyDescent="0.3">
      <c r="A507" t="s">
        <v>1040</v>
      </c>
      <c r="B507" s="3" t="s">
        <v>1041</v>
      </c>
      <c r="C507" s="4" t="s">
        <v>162</v>
      </c>
      <c r="D507" s="5" t="s">
        <v>37</v>
      </c>
      <c r="E507" s="34">
        <f t="shared" si="189"/>
        <v>-5.6551280535099977</v>
      </c>
      <c r="F507" s="6">
        <f t="shared" si="170"/>
        <v>44.92800891321474</v>
      </c>
      <c r="G507" s="7">
        <f t="shared" si="171"/>
        <v>59</v>
      </c>
      <c r="H507" s="97">
        <f t="shared" si="172"/>
        <v>292</v>
      </c>
      <c r="I507" s="31">
        <f t="shared" si="173"/>
        <v>-1.6316167233760146E-2</v>
      </c>
      <c r="J507" s="9">
        <v>2.4213712330569903E-2</v>
      </c>
      <c r="K507" s="8">
        <f t="shared" si="174"/>
        <v>142</v>
      </c>
      <c r="L507" s="31">
        <f t="shared" si="175"/>
        <v>-0.41244275856952539</v>
      </c>
      <c r="M507" s="9">
        <v>6.5323366915827102E-2</v>
      </c>
      <c r="N507" s="8">
        <f t="shared" si="176"/>
        <v>43</v>
      </c>
      <c r="O507" s="31">
        <f t="shared" si="177"/>
        <v>-1.5113509359090804</v>
      </c>
      <c r="P507" s="9">
        <v>0.15099009900990099</v>
      </c>
      <c r="Q507" s="8">
        <f t="shared" si="178"/>
        <v>266</v>
      </c>
      <c r="R507" s="31">
        <f t="shared" si="179"/>
        <v>0.3157388870873013</v>
      </c>
      <c r="S507" s="10">
        <v>0.38545547989207246</v>
      </c>
      <c r="T507" s="8">
        <f t="shared" si="180"/>
        <v>75</v>
      </c>
      <c r="U507" s="31">
        <f t="shared" si="181"/>
        <v>-0.80426198714033137</v>
      </c>
      <c r="V507" s="16">
        <v>0.12231899129078383</v>
      </c>
      <c r="W507" s="97">
        <f t="shared" ref="W507:W525" si="190">RANK(Y507,Y$7:Y$570,1)</f>
        <v>83</v>
      </c>
      <c r="X507" s="31">
        <f t="shared" si="182"/>
        <v>-0.91363598975744986</v>
      </c>
      <c r="Y507" s="11">
        <v>74823</v>
      </c>
      <c r="Z507" s="8">
        <f t="shared" si="183"/>
        <v>61</v>
      </c>
      <c r="AA507" s="31">
        <f t="shared" si="184"/>
        <v>-1.0695800171615586</v>
      </c>
      <c r="AB507" s="9">
        <v>4.9269085002707096E-2</v>
      </c>
      <c r="AC507" s="97">
        <f t="shared" ref="AC507:AC525" si="191">RANK(AE507,AE$7:AE$570,1)</f>
        <v>50</v>
      </c>
      <c r="AD507" s="31">
        <f t="shared" si="185"/>
        <v>-1.399486571391078</v>
      </c>
      <c r="AE507" s="9">
        <v>0.84996206373292871</v>
      </c>
      <c r="AF507" s="8">
        <f t="shared" si="186"/>
        <v>129</v>
      </c>
      <c r="AG507" s="31">
        <f t="shared" si="187"/>
        <v>-0.40643191803022177</v>
      </c>
      <c r="AH507" s="12">
        <v>2.9706666666666663</v>
      </c>
      <c r="AI507" s="97">
        <f t="shared" ref="AI507:AI525" si="192">RANK(AK507,AK$7:AK$570,1)</f>
        <v>125</v>
      </c>
      <c r="AJ507" s="31">
        <f t="shared" si="188"/>
        <v>-0.25501491311769736</v>
      </c>
      <c r="AK507" s="11">
        <v>102924.9618399075</v>
      </c>
      <c r="AL507" s="36"/>
    </row>
    <row r="508" spans="1:38" x14ac:dyDescent="0.3">
      <c r="A508" t="s">
        <v>1042</v>
      </c>
      <c r="B508" s="3" t="s">
        <v>1043</v>
      </c>
      <c r="C508" s="4" t="s">
        <v>32</v>
      </c>
      <c r="D508" s="5" t="s">
        <v>33</v>
      </c>
      <c r="E508" s="34">
        <f t="shared" si="189"/>
        <v>4.9566022302978965</v>
      </c>
      <c r="F508" s="6">
        <f t="shared" si="170"/>
        <v>18.565891862493526</v>
      </c>
      <c r="G508" s="7">
        <f t="shared" si="171"/>
        <v>508</v>
      </c>
      <c r="H508" s="97">
        <f t="shared" si="172"/>
        <v>414</v>
      </c>
      <c r="I508" s="31">
        <f t="shared" si="173"/>
        <v>0.37560154983742827</v>
      </c>
      <c r="J508" s="9">
        <v>5.4018637157833505E-2</v>
      </c>
      <c r="K508" s="8">
        <f t="shared" si="174"/>
        <v>440</v>
      </c>
      <c r="L508" s="31">
        <f t="shared" si="175"/>
        <v>0.71877692686569372</v>
      </c>
      <c r="M508" s="9">
        <v>2.4944154877140731E-2</v>
      </c>
      <c r="N508" s="8">
        <f t="shared" si="176"/>
        <v>498</v>
      </c>
      <c r="O508" s="31">
        <f t="shared" si="177"/>
        <v>0.81920762899397792</v>
      </c>
      <c r="P508" s="9">
        <v>6.7864271457085826E-3</v>
      </c>
      <c r="Q508" s="8">
        <f t="shared" si="178"/>
        <v>409</v>
      </c>
      <c r="R508" s="31">
        <f t="shared" si="179"/>
        <v>0.51183082356515197</v>
      </c>
      <c r="S508" s="10">
        <v>0</v>
      </c>
      <c r="T508" s="8">
        <f t="shared" si="180"/>
        <v>428</v>
      </c>
      <c r="U508" s="31">
        <f t="shared" si="181"/>
        <v>0.64022206846360641</v>
      </c>
      <c r="V508" s="16">
        <v>3.4583333333333334E-2</v>
      </c>
      <c r="W508" s="97">
        <f t="shared" si="190"/>
        <v>500</v>
      </c>
      <c r="X508" s="31">
        <f t="shared" si="182"/>
        <v>1.2657866088314864</v>
      </c>
      <c r="Y508" s="11">
        <v>170033</v>
      </c>
      <c r="Z508" s="8">
        <f t="shared" si="183"/>
        <v>419</v>
      </c>
      <c r="AA508" s="31">
        <f t="shared" si="184"/>
        <v>0.59897115213635188</v>
      </c>
      <c r="AB508" s="9">
        <v>2.9371397200109801E-2</v>
      </c>
      <c r="AC508" s="97">
        <f t="shared" si="191"/>
        <v>468</v>
      </c>
      <c r="AD508" s="31">
        <f t="shared" si="185"/>
        <v>0.79960270051344895</v>
      </c>
      <c r="AE508" s="9">
        <v>0.97491638795986624</v>
      </c>
      <c r="AF508" s="8">
        <f t="shared" si="186"/>
        <v>385</v>
      </c>
      <c r="AG508" s="31">
        <f t="shared" si="187"/>
        <v>0.30307731030480473</v>
      </c>
      <c r="AH508" s="12">
        <v>2.1573333333333333</v>
      </c>
      <c r="AI508" s="97">
        <f t="shared" si="192"/>
        <v>409</v>
      </c>
      <c r="AJ508" s="31">
        <f t="shared" si="188"/>
        <v>-0.1135307958324364</v>
      </c>
      <c r="AK508" s="11">
        <v>229046.50089791408</v>
      </c>
      <c r="AL508" s="36"/>
    </row>
    <row r="509" spans="1:38" x14ac:dyDescent="0.3">
      <c r="A509" t="s">
        <v>1044</v>
      </c>
      <c r="B509" s="3" t="s">
        <v>1045</v>
      </c>
      <c r="C509" s="4" t="s">
        <v>54</v>
      </c>
      <c r="D509" s="5" t="s">
        <v>37</v>
      </c>
      <c r="E509" s="34">
        <f t="shared" si="189"/>
        <v>-1.2915933210958714</v>
      </c>
      <c r="F509" s="6">
        <f t="shared" si="170"/>
        <v>34.087928144641829</v>
      </c>
      <c r="G509" s="7">
        <f t="shared" si="171"/>
        <v>173</v>
      </c>
      <c r="H509" s="97">
        <f t="shared" si="172"/>
        <v>181</v>
      </c>
      <c r="I509" s="31">
        <f t="shared" si="173"/>
        <v>-0.37273874536046092</v>
      </c>
      <c r="J509" s="9">
        <v>-2.8918449971081506E-3</v>
      </c>
      <c r="K509" s="8">
        <f t="shared" si="174"/>
        <v>60</v>
      </c>
      <c r="L509" s="31">
        <f t="shared" si="175"/>
        <v>-1.1841306565610648</v>
      </c>
      <c r="M509" s="9">
        <v>9.2868988391376445E-2</v>
      </c>
      <c r="N509" s="8">
        <f t="shared" si="176"/>
        <v>263</v>
      </c>
      <c r="O509" s="31">
        <f t="shared" si="177"/>
        <v>0.24933261231295648</v>
      </c>
      <c r="P509" s="9">
        <v>4.2047531992687383E-2</v>
      </c>
      <c r="Q509" s="8">
        <f t="shared" si="178"/>
        <v>113</v>
      </c>
      <c r="R509" s="31">
        <f t="shared" si="179"/>
        <v>-0.22588357202993314</v>
      </c>
      <c r="S509" s="10">
        <v>1.4501160092807426</v>
      </c>
      <c r="T509" s="8">
        <f t="shared" si="180"/>
        <v>182</v>
      </c>
      <c r="U509" s="31">
        <f t="shared" si="181"/>
        <v>-8.9929457701965379E-2</v>
      </c>
      <c r="V509" s="16">
        <v>7.8931572629051622E-2</v>
      </c>
      <c r="W509" s="97">
        <f t="shared" si="190"/>
        <v>117</v>
      </c>
      <c r="X509" s="31">
        <f t="shared" si="182"/>
        <v>-0.77333895050998014</v>
      </c>
      <c r="Y509" s="11">
        <v>80952</v>
      </c>
      <c r="Z509" s="8">
        <f t="shared" si="183"/>
        <v>187</v>
      </c>
      <c r="AA509" s="31">
        <f t="shared" si="184"/>
        <v>-0.10520084984148323</v>
      </c>
      <c r="AB509" s="9">
        <v>3.7768739105171409E-2</v>
      </c>
      <c r="AC509" s="97">
        <f t="shared" si="191"/>
        <v>252</v>
      </c>
      <c r="AD509" s="31">
        <f t="shared" si="185"/>
        <v>0.1557722171714204</v>
      </c>
      <c r="AE509" s="9">
        <v>0.93833333333333335</v>
      </c>
      <c r="AF509" s="8">
        <f t="shared" si="186"/>
        <v>183</v>
      </c>
      <c r="AG509" s="31">
        <f t="shared" si="187"/>
        <v>-0.20084871129544243</v>
      </c>
      <c r="AH509" s="12">
        <v>2.7350000000000008</v>
      </c>
      <c r="AI509" s="97">
        <f t="shared" si="192"/>
        <v>133</v>
      </c>
      <c r="AJ509" s="31">
        <f t="shared" si="188"/>
        <v>-0.25166316877057798</v>
      </c>
      <c r="AK509" s="11">
        <v>105912.76827146171</v>
      </c>
      <c r="AL509" s="36"/>
    </row>
    <row r="510" spans="1:38" x14ac:dyDescent="0.3">
      <c r="A510" t="s">
        <v>1046</v>
      </c>
      <c r="B510" s="3" t="s">
        <v>1047</v>
      </c>
      <c r="C510" s="4" t="s">
        <v>47</v>
      </c>
      <c r="D510" s="5" t="s">
        <v>44</v>
      </c>
      <c r="E510" s="34">
        <f t="shared" si="189"/>
        <v>6.7330881751286658</v>
      </c>
      <c r="F510" s="6">
        <f t="shared" si="170"/>
        <v>14.152669026623943</v>
      </c>
      <c r="G510" s="7">
        <f t="shared" si="171"/>
        <v>550</v>
      </c>
      <c r="H510" s="97">
        <f t="shared" si="172"/>
        <v>205</v>
      </c>
      <c r="I510" s="31">
        <f t="shared" si="173"/>
        <v>-0.29001926670203887</v>
      </c>
      <c r="J510" s="9">
        <v>3.3988832240834377E-3</v>
      </c>
      <c r="K510" s="8">
        <f t="shared" si="174"/>
        <v>543</v>
      </c>
      <c r="L510" s="31">
        <f t="shared" si="175"/>
        <v>1.2676581440666237</v>
      </c>
      <c r="M510" s="9">
        <v>5.3516819571865441E-3</v>
      </c>
      <c r="N510" s="8">
        <f t="shared" si="176"/>
        <v>525</v>
      </c>
      <c r="O510" s="31">
        <f t="shared" si="177"/>
        <v>0.9288869853172832</v>
      </c>
      <c r="P510" s="9">
        <v>0</v>
      </c>
      <c r="Q510" s="8">
        <f t="shared" si="178"/>
        <v>409</v>
      </c>
      <c r="R510" s="31">
        <f t="shared" si="179"/>
        <v>0.51183082356515197</v>
      </c>
      <c r="S510" s="10">
        <v>0</v>
      </c>
      <c r="T510" s="8">
        <f t="shared" si="180"/>
        <v>349</v>
      </c>
      <c r="U510" s="31">
        <f t="shared" si="181"/>
        <v>0.48464685374657474</v>
      </c>
      <c r="V510" s="16">
        <v>4.4032723772858516E-2</v>
      </c>
      <c r="W510" s="97">
        <f t="shared" si="190"/>
        <v>554</v>
      </c>
      <c r="X510" s="31">
        <f t="shared" si="182"/>
        <v>2.7409313469983472</v>
      </c>
      <c r="Y510" s="11">
        <v>234476</v>
      </c>
      <c r="Z510" s="8">
        <f t="shared" si="183"/>
        <v>537</v>
      </c>
      <c r="AA510" s="31">
        <f t="shared" si="184"/>
        <v>1.0291934985869924</v>
      </c>
      <c r="AB510" s="9">
        <v>2.4240940254652302E-2</v>
      </c>
      <c r="AC510" s="97">
        <f t="shared" si="191"/>
        <v>424</v>
      </c>
      <c r="AD510" s="31">
        <f t="shared" si="185"/>
        <v>0.66509257395781274</v>
      </c>
      <c r="AE510" s="9">
        <v>0.96727339584482441</v>
      </c>
      <c r="AF510" s="8">
        <f t="shared" si="186"/>
        <v>433</v>
      </c>
      <c r="AG510" s="31">
        <f t="shared" si="187"/>
        <v>0.47202192574031743</v>
      </c>
      <c r="AH510" s="12">
        <v>1.9636666666666664</v>
      </c>
      <c r="AI510" s="97">
        <f t="shared" si="192"/>
        <v>505</v>
      </c>
      <c r="AJ510" s="31">
        <f t="shared" si="188"/>
        <v>4.0363568721113366E-2</v>
      </c>
      <c r="AK510" s="11">
        <v>366230.76215823856</v>
      </c>
      <c r="AL510" s="36"/>
    </row>
    <row r="511" spans="1:38" x14ac:dyDescent="0.3">
      <c r="A511" t="s">
        <v>1048</v>
      </c>
      <c r="B511" s="3" t="s">
        <v>1049</v>
      </c>
      <c r="C511" s="4" t="s">
        <v>77</v>
      </c>
      <c r="D511" s="5" t="s">
        <v>37</v>
      </c>
      <c r="E511" s="34">
        <f t="shared" si="189"/>
        <v>2.797267436809844</v>
      </c>
      <c r="F511" s="6">
        <f t="shared" si="170"/>
        <v>23.930204284237458</v>
      </c>
      <c r="G511" s="7">
        <f t="shared" si="171"/>
        <v>387</v>
      </c>
      <c r="H511" s="97">
        <f t="shared" si="172"/>
        <v>330</v>
      </c>
      <c r="I511" s="31">
        <f t="shared" si="173"/>
        <v>0.11362455660281308</v>
      </c>
      <c r="J511" s="9">
        <v>3.4095565937218186E-2</v>
      </c>
      <c r="K511" s="8">
        <f t="shared" si="174"/>
        <v>455</v>
      </c>
      <c r="L511" s="31">
        <f t="shared" si="175"/>
        <v>0.76380487765337635</v>
      </c>
      <c r="M511" s="9">
        <v>2.3336869222609486E-2</v>
      </c>
      <c r="N511" s="8">
        <f t="shared" si="176"/>
        <v>377</v>
      </c>
      <c r="O511" s="31">
        <f t="shared" si="177"/>
        <v>0.55398091749015399</v>
      </c>
      <c r="P511" s="9">
        <v>2.3197370964624008E-2</v>
      </c>
      <c r="Q511" s="8">
        <f t="shared" si="178"/>
        <v>409</v>
      </c>
      <c r="R511" s="31">
        <f t="shared" si="179"/>
        <v>0.51183082356515197</v>
      </c>
      <c r="S511" s="10">
        <v>0</v>
      </c>
      <c r="T511" s="8">
        <f t="shared" si="180"/>
        <v>533</v>
      </c>
      <c r="U511" s="31">
        <f t="shared" si="181"/>
        <v>0.91995600701062796</v>
      </c>
      <c r="V511" s="16">
        <v>1.7592740009552618E-2</v>
      </c>
      <c r="W511" s="97">
        <f t="shared" si="190"/>
        <v>285</v>
      </c>
      <c r="X511" s="31">
        <f t="shared" si="182"/>
        <v>-0.18115679920764027</v>
      </c>
      <c r="Y511" s="11">
        <v>106822</v>
      </c>
      <c r="Z511" s="8">
        <f t="shared" si="183"/>
        <v>127</v>
      </c>
      <c r="AA511" s="31">
        <f t="shared" si="184"/>
        <v>-0.42010706470240416</v>
      </c>
      <c r="AB511" s="9">
        <v>4.1524036314927813E-2</v>
      </c>
      <c r="AC511" s="97">
        <f t="shared" si="191"/>
        <v>534</v>
      </c>
      <c r="AD511" s="31">
        <f t="shared" si="185"/>
        <v>1.035532349058037</v>
      </c>
      <c r="AE511" s="9">
        <v>0.98832213286328086</v>
      </c>
      <c r="AF511" s="8">
        <f t="shared" si="186"/>
        <v>500</v>
      </c>
      <c r="AG511" s="31">
        <f t="shared" si="187"/>
        <v>0.77356334778270353</v>
      </c>
      <c r="AH511" s="12">
        <v>1.6180000000000001</v>
      </c>
      <c r="AI511" s="97">
        <f t="shared" si="192"/>
        <v>375</v>
      </c>
      <c r="AJ511" s="31">
        <f t="shared" si="188"/>
        <v>-0.14206796765522364</v>
      </c>
      <c r="AK511" s="11">
        <v>203607.94214155505</v>
      </c>
      <c r="AL511" s="36"/>
    </row>
    <row r="512" spans="1:38" x14ac:dyDescent="0.3">
      <c r="A512" t="s">
        <v>1050</v>
      </c>
      <c r="B512" s="3" t="s">
        <v>1051</v>
      </c>
      <c r="C512" s="4" t="s">
        <v>36</v>
      </c>
      <c r="D512" s="5" t="s">
        <v>37</v>
      </c>
      <c r="E512" s="34">
        <f t="shared" si="189"/>
        <v>-2.5974937009489834</v>
      </c>
      <c r="F512" s="6">
        <f t="shared" si="170"/>
        <v>37.332102068172382</v>
      </c>
      <c r="G512" s="7">
        <f t="shared" si="171"/>
        <v>126</v>
      </c>
      <c r="H512" s="97">
        <f t="shared" si="172"/>
        <v>15</v>
      </c>
      <c r="I512" s="31">
        <f t="shared" si="173"/>
        <v>-2.0046192412040202</v>
      </c>
      <c r="J512" s="9">
        <v>-0.1269946180719479</v>
      </c>
      <c r="K512" s="8">
        <f t="shared" si="174"/>
        <v>186</v>
      </c>
      <c r="L512" s="31">
        <f t="shared" si="175"/>
        <v>-0.17449902499223865</v>
      </c>
      <c r="M512" s="9">
        <v>5.6829896907216494E-2</v>
      </c>
      <c r="N512" s="8">
        <f t="shared" si="176"/>
        <v>147</v>
      </c>
      <c r="O512" s="31">
        <f t="shared" si="177"/>
        <v>-0.24197234271470067</v>
      </c>
      <c r="P512" s="9">
        <v>7.244710211591536E-2</v>
      </c>
      <c r="Q512" s="8">
        <f t="shared" si="178"/>
        <v>221</v>
      </c>
      <c r="R512" s="31">
        <f t="shared" si="179"/>
        <v>0.2367238328651895</v>
      </c>
      <c r="S512" s="10">
        <v>0.54077438892494045</v>
      </c>
      <c r="T512" s="8">
        <f t="shared" si="180"/>
        <v>92</v>
      </c>
      <c r="U512" s="31">
        <f t="shared" si="181"/>
        <v>-0.65800229482311401</v>
      </c>
      <c r="V512" s="16">
        <v>0.11343541082596506</v>
      </c>
      <c r="W512" s="97">
        <f t="shared" si="190"/>
        <v>65</v>
      </c>
      <c r="X512" s="31">
        <f t="shared" si="182"/>
        <v>-0.99379918627313579</v>
      </c>
      <c r="Y512" s="11">
        <v>71321</v>
      </c>
      <c r="Z512" s="8">
        <f t="shared" si="183"/>
        <v>154</v>
      </c>
      <c r="AA512" s="31">
        <f t="shared" si="184"/>
        <v>-0.26111804255356869</v>
      </c>
      <c r="AB512" s="9">
        <v>3.9628071729023689E-2</v>
      </c>
      <c r="AC512" s="97">
        <f t="shared" si="191"/>
        <v>173</v>
      </c>
      <c r="AD512" s="31">
        <f t="shared" si="185"/>
        <v>-0.1550618315308441</v>
      </c>
      <c r="AE512" s="9">
        <v>0.92067144984432114</v>
      </c>
      <c r="AF512" s="8">
        <f t="shared" si="186"/>
        <v>322</v>
      </c>
      <c r="AG512" s="31">
        <f t="shared" si="187"/>
        <v>0.14547321122382739</v>
      </c>
      <c r="AH512" s="12">
        <v>2.3380000000000001</v>
      </c>
      <c r="AI512" s="97">
        <f t="shared" si="192"/>
        <v>450</v>
      </c>
      <c r="AJ512" s="31">
        <f t="shared" si="188"/>
        <v>-6.3410288702807766E-2</v>
      </c>
      <c r="AK512" s="11">
        <v>273724.84090417478</v>
      </c>
      <c r="AL512" s="36"/>
    </row>
    <row r="513" spans="1:38" x14ac:dyDescent="0.3">
      <c r="A513" t="s">
        <v>1052</v>
      </c>
      <c r="B513" s="3" t="s">
        <v>1053</v>
      </c>
      <c r="C513" s="4" t="s">
        <v>61</v>
      </c>
      <c r="D513" s="5" t="s">
        <v>44</v>
      </c>
      <c r="E513" s="34">
        <f t="shared" si="189"/>
        <v>1.6746575836906517</v>
      </c>
      <c r="F513" s="6">
        <f t="shared" si="170"/>
        <v>26.719039993280894</v>
      </c>
      <c r="G513" s="7">
        <f t="shared" si="171"/>
        <v>321</v>
      </c>
      <c r="H513" s="97">
        <f t="shared" si="172"/>
        <v>89</v>
      </c>
      <c r="I513" s="31">
        <f t="shared" si="173"/>
        <v>-0.6881583903970292</v>
      </c>
      <c r="J513" s="9">
        <v>-2.687917294852471E-2</v>
      </c>
      <c r="K513" s="8">
        <f t="shared" si="174"/>
        <v>236</v>
      </c>
      <c r="L513" s="31">
        <f t="shared" si="175"/>
        <v>5.6937536156279389E-2</v>
      </c>
      <c r="M513" s="9">
        <v>4.8568702290076336E-2</v>
      </c>
      <c r="N513" s="8">
        <f t="shared" si="176"/>
        <v>420</v>
      </c>
      <c r="O513" s="31">
        <f t="shared" si="177"/>
        <v>0.65039502335583099</v>
      </c>
      <c r="P513" s="9">
        <v>1.7231733243817837E-2</v>
      </c>
      <c r="Q513" s="8">
        <f t="shared" si="178"/>
        <v>391</v>
      </c>
      <c r="R513" s="31">
        <f t="shared" si="179"/>
        <v>0.466792724569767</v>
      </c>
      <c r="S513" s="10">
        <v>8.853083086184764E-2</v>
      </c>
      <c r="T513" s="8">
        <f t="shared" si="180"/>
        <v>376</v>
      </c>
      <c r="U513" s="31">
        <f t="shared" si="181"/>
        <v>0.5446797469743091</v>
      </c>
      <c r="V513" s="16">
        <v>4.0386421575204619E-2</v>
      </c>
      <c r="W513" s="97">
        <f t="shared" si="190"/>
        <v>314</v>
      </c>
      <c r="X513" s="31">
        <f t="shared" si="182"/>
        <v>-8.8678411451109426E-2</v>
      </c>
      <c r="Y513" s="11">
        <v>110862</v>
      </c>
      <c r="Z513" s="8">
        <f t="shared" si="183"/>
        <v>159</v>
      </c>
      <c r="AA513" s="31">
        <f t="shared" si="184"/>
        <v>-0.24100118608042403</v>
      </c>
      <c r="AB513" s="9">
        <v>3.9388175622127118E-2</v>
      </c>
      <c r="AC513" s="97">
        <f t="shared" si="191"/>
        <v>406</v>
      </c>
      <c r="AD513" s="31">
        <f t="shared" si="185"/>
        <v>0.61182865380559615</v>
      </c>
      <c r="AE513" s="9">
        <v>0.96424688972098083</v>
      </c>
      <c r="AF513" s="8">
        <f t="shared" si="186"/>
        <v>173</v>
      </c>
      <c r="AG513" s="31">
        <f t="shared" si="187"/>
        <v>-0.2299269583583525</v>
      </c>
      <c r="AH513" s="12">
        <v>2.7683333333333331</v>
      </c>
      <c r="AI513" s="97">
        <f t="shared" si="192"/>
        <v>219</v>
      </c>
      <c r="AJ513" s="31">
        <f t="shared" si="188"/>
        <v>-0.21628805733417145</v>
      </c>
      <c r="AK513" s="11">
        <v>137446.79190828206</v>
      </c>
      <c r="AL513" s="36"/>
    </row>
    <row r="514" spans="1:38" x14ac:dyDescent="0.3">
      <c r="A514" t="s">
        <v>1054</v>
      </c>
      <c r="B514" s="3" t="s">
        <v>1055</v>
      </c>
      <c r="C514" s="4" t="s">
        <v>104</v>
      </c>
      <c r="D514" s="5" t="s">
        <v>44</v>
      </c>
      <c r="E514" s="34">
        <f t="shared" si="189"/>
        <v>4.253281799691754</v>
      </c>
      <c r="F514" s="6">
        <f t="shared" si="170"/>
        <v>20.313110743856722</v>
      </c>
      <c r="G514" s="7">
        <f t="shared" si="171"/>
        <v>468</v>
      </c>
      <c r="H514" s="97">
        <f t="shared" si="172"/>
        <v>455</v>
      </c>
      <c r="I514" s="31">
        <f t="shared" si="173"/>
        <v>0.54596047773228074</v>
      </c>
      <c r="J514" s="9">
        <v>6.6974252120851396E-2</v>
      </c>
      <c r="K514" s="8">
        <f t="shared" si="174"/>
        <v>498</v>
      </c>
      <c r="L514" s="31">
        <f t="shared" si="175"/>
        <v>0.90191577050718452</v>
      </c>
      <c r="M514" s="9">
        <v>1.8406961178045515E-2</v>
      </c>
      <c r="N514" s="8">
        <f t="shared" si="176"/>
        <v>339</v>
      </c>
      <c r="O514" s="31">
        <f t="shared" si="177"/>
        <v>0.47355312146995276</v>
      </c>
      <c r="P514" s="9">
        <v>2.8173853289812745E-2</v>
      </c>
      <c r="Q514" s="8">
        <f t="shared" si="178"/>
        <v>397</v>
      </c>
      <c r="R514" s="31">
        <f t="shared" si="179"/>
        <v>0.47634973504496991</v>
      </c>
      <c r="S514" s="10">
        <v>6.974473427256242E-2</v>
      </c>
      <c r="T514" s="8">
        <f t="shared" si="180"/>
        <v>346</v>
      </c>
      <c r="U514" s="31">
        <f t="shared" si="181"/>
        <v>0.47523284154722967</v>
      </c>
      <c r="V514" s="16">
        <v>4.4604515860922567E-2</v>
      </c>
      <c r="W514" s="97">
        <f t="shared" si="190"/>
        <v>459</v>
      </c>
      <c r="X514" s="31">
        <f t="shared" si="182"/>
        <v>0.88129168825068227</v>
      </c>
      <c r="Y514" s="11">
        <v>153236</v>
      </c>
      <c r="Z514" s="8">
        <f t="shared" si="183"/>
        <v>468</v>
      </c>
      <c r="AA514" s="31">
        <f t="shared" si="184"/>
        <v>0.74529127891094205</v>
      </c>
      <c r="AB514" s="9">
        <v>2.7626510824810734E-2</v>
      </c>
      <c r="AC514" s="97">
        <f t="shared" si="191"/>
        <v>506</v>
      </c>
      <c r="AD514" s="31">
        <f t="shared" si="185"/>
        <v>0.88261464114097166</v>
      </c>
      <c r="AE514" s="9">
        <v>0.97963320463320458</v>
      </c>
      <c r="AF514" s="8">
        <f t="shared" si="186"/>
        <v>247</v>
      </c>
      <c r="AG514" s="31">
        <f t="shared" si="187"/>
        <v>-3.5975050448736605E-2</v>
      </c>
      <c r="AH514" s="12">
        <v>2.5459999999999998</v>
      </c>
      <c r="AI514" s="97">
        <f t="shared" si="192"/>
        <v>381</v>
      </c>
      <c r="AJ514" s="31">
        <f t="shared" si="188"/>
        <v>-0.13610722448270621</v>
      </c>
      <c r="AK514" s="11">
        <v>208921.45801366997</v>
      </c>
      <c r="AL514" s="36"/>
    </row>
    <row r="515" spans="1:38" x14ac:dyDescent="0.3">
      <c r="A515" t="s">
        <v>1056</v>
      </c>
      <c r="B515" s="3" t="s">
        <v>1057</v>
      </c>
      <c r="C515" s="4" t="s">
        <v>143</v>
      </c>
      <c r="D515" s="5" t="s">
        <v>44</v>
      </c>
      <c r="E515" s="34">
        <f t="shared" si="189"/>
        <v>-7.7505650414391249</v>
      </c>
      <c r="F515" s="6">
        <f t="shared" si="170"/>
        <v>50.133583656523804</v>
      </c>
      <c r="G515" s="7">
        <f t="shared" si="171"/>
        <v>44</v>
      </c>
      <c r="H515" s="97">
        <f t="shared" si="172"/>
        <v>357</v>
      </c>
      <c r="I515" s="31">
        <f t="shared" si="173"/>
        <v>0.19264772828987081</v>
      </c>
      <c r="J515" s="9">
        <v>4.0105193951347706E-2</v>
      </c>
      <c r="K515" s="8">
        <f t="shared" si="174"/>
        <v>239</v>
      </c>
      <c r="L515" s="31">
        <f t="shared" si="175"/>
        <v>6.4592545060881149E-2</v>
      </c>
      <c r="M515" s="9">
        <v>4.8295454545454544E-2</v>
      </c>
      <c r="N515" s="8">
        <f t="shared" si="176"/>
        <v>34</v>
      </c>
      <c r="O515" s="31">
        <f t="shared" si="177"/>
        <v>-1.7968713112284949</v>
      </c>
      <c r="P515" s="9">
        <v>0.16865671641791044</v>
      </c>
      <c r="Q515" s="8">
        <f t="shared" si="178"/>
        <v>409</v>
      </c>
      <c r="R515" s="31">
        <f t="shared" si="179"/>
        <v>0.51183082356515197</v>
      </c>
      <c r="S515" s="10">
        <v>0</v>
      </c>
      <c r="T515" s="8">
        <f t="shared" si="180"/>
        <v>17</v>
      </c>
      <c r="U515" s="31">
        <f t="shared" si="181"/>
        <v>-2.5487989892541383</v>
      </c>
      <c r="V515" s="16">
        <v>0.22827938671209541</v>
      </c>
      <c r="W515" s="97">
        <f t="shared" si="190"/>
        <v>22</v>
      </c>
      <c r="X515" s="31">
        <f t="shared" si="182"/>
        <v>-1.3673981383954972</v>
      </c>
      <c r="Y515" s="11">
        <v>55000</v>
      </c>
      <c r="Z515" s="8">
        <f t="shared" si="183"/>
        <v>281</v>
      </c>
      <c r="AA515" s="31">
        <f t="shared" si="184"/>
        <v>0.23532997075237558</v>
      </c>
      <c r="AB515" s="9">
        <v>3.3707865168539325E-2</v>
      </c>
      <c r="AC515" s="97">
        <f t="shared" si="191"/>
        <v>19</v>
      </c>
      <c r="AD515" s="31">
        <f t="shared" si="185"/>
        <v>-2.8214043899888317</v>
      </c>
      <c r="AE515" s="9">
        <v>0.76916735366859024</v>
      </c>
      <c r="AF515" s="8">
        <f t="shared" si="186"/>
        <v>338</v>
      </c>
      <c r="AG515" s="31">
        <f t="shared" si="187"/>
        <v>0.1908352766419685</v>
      </c>
      <c r="AH515" s="12">
        <v>2.286</v>
      </c>
      <c r="AI515" s="97">
        <f t="shared" si="192"/>
        <v>26</v>
      </c>
      <c r="AJ515" s="31">
        <f t="shared" si="188"/>
        <v>-0.30108757755148113</v>
      </c>
      <c r="AK515" s="11">
        <v>61854.943109987355</v>
      </c>
      <c r="AL515" s="36"/>
    </row>
    <row r="516" spans="1:38" x14ac:dyDescent="0.3">
      <c r="A516" t="s">
        <v>1058</v>
      </c>
      <c r="B516" s="3" t="s">
        <v>1059</v>
      </c>
      <c r="C516" s="4" t="s">
        <v>162</v>
      </c>
      <c r="D516" s="5" t="s">
        <v>37</v>
      </c>
      <c r="E516" s="34">
        <f t="shared" si="189"/>
        <v>-7.8044766834957091</v>
      </c>
      <c r="F516" s="6">
        <f t="shared" si="170"/>
        <v>50.267513277827959</v>
      </c>
      <c r="G516" s="7">
        <f t="shared" si="171"/>
        <v>43</v>
      </c>
      <c r="H516" s="97">
        <f t="shared" si="172"/>
        <v>162</v>
      </c>
      <c r="I516" s="31">
        <f t="shared" si="173"/>
        <v>-0.42752552782416431</v>
      </c>
      <c r="J516" s="9">
        <v>-7.058321432675152E-3</v>
      </c>
      <c r="K516" s="8">
        <f t="shared" si="174"/>
        <v>216</v>
      </c>
      <c r="L516" s="31">
        <f t="shared" si="175"/>
        <v>-4.447840552339629E-2</v>
      </c>
      <c r="M516" s="9">
        <v>5.2188773498093859E-2</v>
      </c>
      <c r="N516" s="8">
        <f t="shared" si="176"/>
        <v>40</v>
      </c>
      <c r="O516" s="31">
        <f t="shared" si="177"/>
        <v>-1.5666724802805221</v>
      </c>
      <c r="P516" s="9">
        <v>0.15441312812905619</v>
      </c>
      <c r="Q516" s="8">
        <f t="shared" si="178"/>
        <v>65</v>
      </c>
      <c r="R516" s="31">
        <f t="shared" si="179"/>
        <v>-0.69920569421668954</v>
      </c>
      <c r="S516" s="10">
        <v>2.3805194161114875</v>
      </c>
      <c r="T516" s="8">
        <f t="shared" si="180"/>
        <v>62</v>
      </c>
      <c r="U516" s="31">
        <f t="shared" si="181"/>
        <v>-1.01537150088793</v>
      </c>
      <c r="V516" s="16">
        <v>0.13514144649052576</v>
      </c>
      <c r="W516" s="97">
        <f t="shared" si="190"/>
        <v>44</v>
      </c>
      <c r="X516" s="31">
        <f t="shared" si="182"/>
        <v>-1.1735597751474023</v>
      </c>
      <c r="Y516" s="11">
        <v>63468</v>
      </c>
      <c r="Z516" s="8">
        <f t="shared" si="183"/>
        <v>73</v>
      </c>
      <c r="AA516" s="31">
        <f t="shared" si="184"/>
        <v>-0.97724668493826428</v>
      </c>
      <c r="AB516" s="9">
        <v>4.8167998112380761E-2</v>
      </c>
      <c r="AC516" s="97">
        <f t="shared" si="191"/>
        <v>28</v>
      </c>
      <c r="AD516" s="31">
        <f t="shared" si="185"/>
        <v>-2.1524496637282171</v>
      </c>
      <c r="AE516" s="9">
        <v>0.80717799144770996</v>
      </c>
      <c r="AF516" s="8">
        <f t="shared" si="186"/>
        <v>206</v>
      </c>
      <c r="AG516" s="31">
        <f t="shared" si="187"/>
        <v>-0.1278623111675351</v>
      </c>
      <c r="AH516" s="12">
        <v>2.6513333333333331</v>
      </c>
      <c r="AI516" s="97">
        <f t="shared" si="192"/>
        <v>65</v>
      </c>
      <c r="AJ516" s="31">
        <f t="shared" si="188"/>
        <v>-0.28001729267164022</v>
      </c>
      <c r="AK516" s="11">
        <v>80637.381792332744</v>
      </c>
      <c r="AL516" s="36">
        <v>1</v>
      </c>
    </row>
    <row r="517" spans="1:38" x14ac:dyDescent="0.3">
      <c r="A517" t="s">
        <v>1060</v>
      </c>
      <c r="B517" s="3" t="s">
        <v>1061</v>
      </c>
      <c r="C517" s="4" t="s">
        <v>72</v>
      </c>
      <c r="D517" s="5" t="s">
        <v>37</v>
      </c>
      <c r="E517" s="34">
        <f t="shared" si="189"/>
        <v>1.4160206390156211</v>
      </c>
      <c r="F517" s="6">
        <f t="shared" si="170"/>
        <v>27.361557021777912</v>
      </c>
      <c r="G517" s="7">
        <f t="shared" si="171"/>
        <v>309</v>
      </c>
      <c r="H517" s="97">
        <f t="shared" si="172"/>
        <v>428</v>
      </c>
      <c r="I517" s="31">
        <f t="shared" si="173"/>
        <v>0.43374295739406848</v>
      </c>
      <c r="J517" s="9">
        <v>5.8440229257642029E-2</v>
      </c>
      <c r="K517" s="8">
        <f t="shared" si="174"/>
        <v>309</v>
      </c>
      <c r="L517" s="31">
        <f t="shared" si="175"/>
        <v>0.3294751434310646</v>
      </c>
      <c r="M517" s="9">
        <v>3.8840394009770164E-2</v>
      </c>
      <c r="N517" s="8">
        <f t="shared" si="176"/>
        <v>285</v>
      </c>
      <c r="O517" s="31">
        <f t="shared" si="177"/>
        <v>0.29599741707256183</v>
      </c>
      <c r="P517" s="9">
        <v>3.9160139976670554E-2</v>
      </c>
      <c r="Q517" s="8">
        <f t="shared" si="178"/>
        <v>235</v>
      </c>
      <c r="R517" s="31">
        <f t="shared" si="179"/>
        <v>0.2658705428871323</v>
      </c>
      <c r="S517" s="10">
        <v>0.48348106365834009</v>
      </c>
      <c r="T517" s="8">
        <f t="shared" si="180"/>
        <v>236</v>
      </c>
      <c r="U517" s="31">
        <f t="shared" si="181"/>
        <v>0.1169471730739377</v>
      </c>
      <c r="V517" s="16">
        <v>6.6366215990652649E-2</v>
      </c>
      <c r="W517" s="97">
        <f t="shared" si="190"/>
        <v>299</v>
      </c>
      <c r="X517" s="31">
        <f t="shared" si="182"/>
        <v>-0.14233418890192831</v>
      </c>
      <c r="Y517" s="11">
        <v>108518</v>
      </c>
      <c r="Z517" s="8">
        <f t="shared" si="183"/>
        <v>445</v>
      </c>
      <c r="AA517" s="31">
        <f t="shared" si="184"/>
        <v>0.66938833744189341</v>
      </c>
      <c r="AB517" s="9">
        <v>2.8531663187195546E-2</v>
      </c>
      <c r="AC517" s="97">
        <f t="shared" si="191"/>
        <v>285</v>
      </c>
      <c r="AD517" s="31">
        <f t="shared" si="185"/>
        <v>0.27075469479976089</v>
      </c>
      <c r="AE517" s="9">
        <v>0.94486674603901455</v>
      </c>
      <c r="AF517" s="8">
        <f t="shared" si="186"/>
        <v>60</v>
      </c>
      <c r="AG517" s="31">
        <f t="shared" si="187"/>
        <v>-0.78648460714246771</v>
      </c>
      <c r="AH517" s="12">
        <v>3.406333333333333</v>
      </c>
      <c r="AI517" s="97">
        <f t="shared" si="192"/>
        <v>214</v>
      </c>
      <c r="AJ517" s="31">
        <f t="shared" si="188"/>
        <v>-0.21914684311361196</v>
      </c>
      <c r="AK517" s="11">
        <v>134898.41779210314</v>
      </c>
      <c r="AL517" s="36"/>
    </row>
    <row r="518" spans="1:38" x14ac:dyDescent="0.3">
      <c r="A518" t="s">
        <v>1062</v>
      </c>
      <c r="B518" s="3" t="s">
        <v>1063</v>
      </c>
      <c r="C518" s="4" t="s">
        <v>47</v>
      </c>
      <c r="D518" s="5" t="s">
        <v>44</v>
      </c>
      <c r="E518" s="34">
        <f t="shared" si="189"/>
        <v>3.9051819780711137</v>
      </c>
      <c r="F518" s="6">
        <f t="shared" si="170"/>
        <v>21.177875301329586</v>
      </c>
      <c r="G518" s="7">
        <f t="shared" si="171"/>
        <v>441</v>
      </c>
      <c r="H518" s="97">
        <f t="shared" si="172"/>
        <v>333</v>
      </c>
      <c r="I518" s="31">
        <f t="shared" si="173"/>
        <v>0.12020991750660218</v>
      </c>
      <c r="J518" s="9">
        <v>3.4596375617792496E-2</v>
      </c>
      <c r="K518" s="8">
        <f t="shared" si="174"/>
        <v>549</v>
      </c>
      <c r="L518" s="31">
        <f t="shared" si="175"/>
        <v>1.4175849919297712</v>
      </c>
      <c r="M518" s="9">
        <v>0</v>
      </c>
      <c r="N518" s="8">
        <f t="shared" si="176"/>
        <v>365</v>
      </c>
      <c r="O518" s="31">
        <f t="shared" si="177"/>
        <v>0.53700536496430729</v>
      </c>
      <c r="P518" s="9">
        <v>2.4247735904177621E-2</v>
      </c>
      <c r="Q518" s="8">
        <f t="shared" si="178"/>
        <v>409</v>
      </c>
      <c r="R518" s="31">
        <f t="shared" si="179"/>
        <v>0.51183082356515197</v>
      </c>
      <c r="S518" s="10">
        <v>0</v>
      </c>
      <c r="T518" s="8">
        <f t="shared" si="180"/>
        <v>479</v>
      </c>
      <c r="U518" s="31">
        <f t="shared" si="181"/>
        <v>0.78404924905574469</v>
      </c>
      <c r="V518" s="16">
        <v>2.5847499751466347E-2</v>
      </c>
      <c r="W518" s="97">
        <f t="shared" si="190"/>
        <v>453</v>
      </c>
      <c r="X518" s="31">
        <f t="shared" si="182"/>
        <v>0.82692629940866225</v>
      </c>
      <c r="Y518" s="11">
        <v>150861</v>
      </c>
      <c r="Z518" s="8">
        <f t="shared" si="183"/>
        <v>414</v>
      </c>
      <c r="AA518" s="31">
        <f t="shared" si="184"/>
        <v>0.58167084519771917</v>
      </c>
      <c r="AB518" s="9">
        <v>2.9577705590699267E-2</v>
      </c>
      <c r="AC518" s="97">
        <f t="shared" si="191"/>
        <v>302</v>
      </c>
      <c r="AD518" s="31">
        <f t="shared" si="185"/>
        <v>0.31277422373020747</v>
      </c>
      <c r="AE518" s="9">
        <v>0.9472543352601156</v>
      </c>
      <c r="AF518" s="8">
        <f t="shared" si="186"/>
        <v>277</v>
      </c>
      <c r="AG518" s="31">
        <f t="shared" si="187"/>
        <v>1.9564401441423358E-2</v>
      </c>
      <c r="AH518" s="12">
        <v>2.4823333333333331</v>
      </c>
      <c r="AI518" s="97">
        <f t="shared" si="192"/>
        <v>358</v>
      </c>
      <c r="AJ518" s="31">
        <f t="shared" si="188"/>
        <v>-0.1536586222805133</v>
      </c>
      <c r="AK518" s="11">
        <v>193275.81986464967</v>
      </c>
      <c r="AL518" s="36"/>
    </row>
    <row r="519" spans="1:38" x14ac:dyDescent="0.3">
      <c r="A519" t="s">
        <v>1064</v>
      </c>
      <c r="B519" s="3" t="s">
        <v>1065</v>
      </c>
      <c r="C519" s="4" t="s">
        <v>32</v>
      </c>
      <c r="D519" s="5" t="s">
        <v>33</v>
      </c>
      <c r="E519" s="34">
        <f t="shared" si="189"/>
        <v>3.8466861840441213</v>
      </c>
      <c r="F519" s="6">
        <f t="shared" ref="F519:F570" si="193">((E519*$I$579)+$J$579)</f>
        <v>21.323193070239284</v>
      </c>
      <c r="G519" s="7">
        <f t="shared" ref="G519:G570" si="194">RANK(E519,$E$7:$E$570,1)</f>
        <v>440</v>
      </c>
      <c r="H519" s="97">
        <f t="shared" ref="H519:H570" si="195">RANK(J519,J$7:J$570,1)</f>
        <v>252</v>
      </c>
      <c r="I519" s="31">
        <f t="shared" ref="I519:I570" si="196">(J519-J$572)/J$573</f>
        <v>-0.15326104221118847</v>
      </c>
      <c r="J519" s="9">
        <v>1.3799200492004893E-2</v>
      </c>
      <c r="K519" s="8">
        <f t="shared" ref="K519:K570" si="197">RANK(M519,M$7:M$570,0)</f>
        <v>454</v>
      </c>
      <c r="L519" s="31">
        <f t="shared" ref="L519:L570" si="198">-(M519-M$572)/M$573</f>
        <v>0.76225012120020796</v>
      </c>
      <c r="M519" s="9">
        <v>2.3392366701392178E-2</v>
      </c>
      <c r="N519" s="8">
        <f t="shared" ref="N519:N570" si="199">RANK(P519,P$7:P$570,0)</f>
        <v>367</v>
      </c>
      <c r="O519" s="31">
        <f t="shared" ref="O519:O570" si="200">-(P519-P$572)/P$573</f>
        <v>0.54091938991795363</v>
      </c>
      <c r="P519" s="9">
        <v>2.4005555004463844E-2</v>
      </c>
      <c r="Q519" s="8">
        <f t="shared" ref="Q519:Q570" si="201">RANK(S519,S$7:S$570,0)</f>
        <v>395</v>
      </c>
      <c r="R519" s="31">
        <f t="shared" ref="R519:R570" si="202">-(S519-S$572)/S$573</f>
        <v>0.47325430434601484</v>
      </c>
      <c r="S519" s="10">
        <v>7.582938388625593E-2</v>
      </c>
      <c r="T519" s="8">
        <f t="shared" ref="T519:T570" si="203">RANK(V519,V$7:V$570,0)</f>
        <v>442</v>
      </c>
      <c r="U519" s="31">
        <f t="shared" ref="U519:U570" si="204">-(V519-V$572)/V$573</f>
        <v>0.68494123236120941</v>
      </c>
      <c r="V519" s="16">
        <v>3.1867162633738545E-2</v>
      </c>
      <c r="W519" s="97">
        <f t="shared" si="190"/>
        <v>422</v>
      </c>
      <c r="X519" s="31">
        <f t="shared" ref="X519:X570" si="205">(Y519-Y$572)/Y$573</f>
        <v>0.51341540863800716</v>
      </c>
      <c r="Y519" s="11">
        <v>137165</v>
      </c>
      <c r="Z519" s="8">
        <f t="shared" ref="Z519:Z570" si="206">RANK(AB519,AB$7:AB$570,0)</f>
        <v>367</v>
      </c>
      <c r="AA519" s="31">
        <f t="shared" ref="AA519:AA570" si="207">-(AB519-AB$572)/AB$573</f>
        <v>0.44291271506090812</v>
      </c>
      <c r="AB519" s="9">
        <v>3.1232414181204277E-2</v>
      </c>
      <c r="AC519" s="97">
        <f t="shared" si="191"/>
        <v>491</v>
      </c>
      <c r="AD519" s="31">
        <f t="shared" ref="AD519:AD570" si="208">(AE519-AE$572)/AE$573</f>
        <v>0.85159250300198996</v>
      </c>
      <c r="AE519" s="9">
        <v>0.97787049751769306</v>
      </c>
      <c r="AF519" s="8">
        <f t="shared" ref="AF519:AF570" si="209">RANK(AH519,AH$7:AH$570,0)</f>
        <v>502</v>
      </c>
      <c r="AG519" s="31">
        <f t="shared" ref="AG519:AG570" si="210">-(AH519-AH$572)/AH$573</f>
        <v>0.7761803900183657</v>
      </c>
      <c r="AH519" s="12">
        <v>1.615</v>
      </c>
      <c r="AI519" s="97">
        <f t="shared" si="192"/>
        <v>475</v>
      </c>
      <c r="AJ519" s="31">
        <f t="shared" ref="AJ519:AJ570" si="211">(AK519-AK$572)/AK$573</f>
        <v>-2.6566946135232521E-2</v>
      </c>
      <c r="AK519" s="11">
        <v>306567.67272037914</v>
      </c>
      <c r="AL519" s="36"/>
    </row>
    <row r="520" spans="1:38" x14ac:dyDescent="0.3">
      <c r="A520" t="s">
        <v>1066</v>
      </c>
      <c r="B520" s="3" t="s">
        <v>1067</v>
      </c>
      <c r="C520" s="4" t="s">
        <v>47</v>
      </c>
      <c r="D520" s="5" t="s">
        <v>44</v>
      </c>
      <c r="E520" s="34">
        <f t="shared" si="189"/>
        <v>-2.0462806617304894</v>
      </c>
      <c r="F520" s="6">
        <f t="shared" si="193"/>
        <v>35.962754914491484</v>
      </c>
      <c r="G520" s="7">
        <f t="shared" si="194"/>
        <v>144</v>
      </c>
      <c r="H520" s="97">
        <f t="shared" si="195"/>
        <v>307</v>
      </c>
      <c r="I520" s="31">
        <f t="shared" si="196"/>
        <v>2.9912244605625166E-2</v>
      </c>
      <c r="J520" s="9">
        <v>2.7729333798395484E-2</v>
      </c>
      <c r="K520" s="8">
        <f t="shared" si="197"/>
        <v>273</v>
      </c>
      <c r="L520" s="31">
        <f t="shared" si="198"/>
        <v>0.19884853822302864</v>
      </c>
      <c r="M520" s="9">
        <v>4.350314825414997E-2</v>
      </c>
      <c r="N520" s="8">
        <f t="shared" si="199"/>
        <v>146</v>
      </c>
      <c r="O520" s="31">
        <f t="shared" si="200"/>
        <v>-0.25232549872599358</v>
      </c>
      <c r="P520" s="9">
        <v>7.3087705246295556E-2</v>
      </c>
      <c r="Q520" s="8">
        <f t="shared" si="201"/>
        <v>195</v>
      </c>
      <c r="R520" s="31">
        <f t="shared" si="202"/>
        <v>0.16652089843203086</v>
      </c>
      <c r="S520" s="10">
        <v>0.67877142372306132</v>
      </c>
      <c r="T520" s="8">
        <f t="shared" si="203"/>
        <v>107</v>
      </c>
      <c r="U520" s="31">
        <f t="shared" si="204"/>
        <v>-0.56361928055943833</v>
      </c>
      <c r="V520" s="16">
        <v>0.10770273705618168</v>
      </c>
      <c r="W520" s="97">
        <f t="shared" si="190"/>
        <v>107</v>
      </c>
      <c r="X520" s="31">
        <f t="shared" si="205"/>
        <v>-0.81184109115514969</v>
      </c>
      <c r="Y520" s="11">
        <v>79270</v>
      </c>
      <c r="Z520" s="8">
        <f t="shared" si="206"/>
        <v>124</v>
      </c>
      <c r="AA520" s="31">
        <f t="shared" si="207"/>
        <v>-0.44915323563550308</v>
      </c>
      <c r="AB520" s="9">
        <v>4.1870415647921759E-2</v>
      </c>
      <c r="AC520" s="97">
        <f t="shared" si="191"/>
        <v>169</v>
      </c>
      <c r="AD520" s="31">
        <f t="shared" si="208"/>
        <v>-0.17350264518170438</v>
      </c>
      <c r="AE520" s="9">
        <v>0.91962362543929255</v>
      </c>
      <c r="AF520" s="8">
        <f t="shared" si="209"/>
        <v>329</v>
      </c>
      <c r="AG520" s="31">
        <f t="shared" si="210"/>
        <v>0.15943076981402426</v>
      </c>
      <c r="AH520" s="12">
        <v>2.3220000000000005</v>
      </c>
      <c r="AI520" s="97">
        <f t="shared" si="192"/>
        <v>176</v>
      </c>
      <c r="AJ520" s="31">
        <f t="shared" si="211"/>
        <v>-0.23763078826160106</v>
      </c>
      <c r="AK520" s="11">
        <v>118421.48981842864</v>
      </c>
      <c r="AL520" s="36"/>
    </row>
    <row r="521" spans="1:38" x14ac:dyDescent="0.3">
      <c r="A521" t="s">
        <v>1068</v>
      </c>
      <c r="B521" s="3" t="s">
        <v>1069</v>
      </c>
      <c r="C521" s="4" t="s">
        <v>61</v>
      </c>
      <c r="D521" s="5" t="s">
        <v>44</v>
      </c>
      <c r="E521" s="34">
        <f t="shared" ref="E521:E570" si="212">((I521+L521+AG521+AJ521)*0.25)+(O521+R521+U521+X521+AA521+AD521)</f>
        <v>4.2841462637588785</v>
      </c>
      <c r="F521" s="6">
        <f t="shared" si="193"/>
        <v>20.236435913957695</v>
      </c>
      <c r="G521" s="7">
        <f t="shared" si="194"/>
        <v>471</v>
      </c>
      <c r="H521" s="97">
        <f t="shared" si="195"/>
        <v>2</v>
      </c>
      <c r="I521" s="31">
        <f t="shared" si="196"/>
        <v>-4.7178553489049726</v>
      </c>
      <c r="J521" s="9">
        <v>-0.33333333333333337</v>
      </c>
      <c r="K521" s="8">
        <f t="shared" si="197"/>
        <v>549</v>
      </c>
      <c r="L521" s="31">
        <f t="shared" si="198"/>
        <v>1.4175849919297712</v>
      </c>
      <c r="M521" s="9">
        <v>0</v>
      </c>
      <c r="N521" s="8">
        <f t="shared" si="199"/>
        <v>525</v>
      </c>
      <c r="O521" s="31">
        <f t="shared" si="200"/>
        <v>0.9288869853172832</v>
      </c>
      <c r="P521" s="9">
        <v>0</v>
      </c>
      <c r="Q521" s="8">
        <f t="shared" si="201"/>
        <v>409</v>
      </c>
      <c r="R521" s="31">
        <f t="shared" si="202"/>
        <v>0.51183082356515197</v>
      </c>
      <c r="S521" s="10">
        <v>0</v>
      </c>
      <c r="T521" s="8">
        <f t="shared" si="203"/>
        <v>563</v>
      </c>
      <c r="U521" s="31">
        <f t="shared" si="204"/>
        <v>1.2096037173008796</v>
      </c>
      <c r="V521" s="16">
        <v>0</v>
      </c>
      <c r="W521" s="97">
        <f t="shared" si="190"/>
        <v>1</v>
      </c>
      <c r="X521" s="31">
        <f t="shared" si="205"/>
        <v>-2.2448669596507194</v>
      </c>
      <c r="Y521" s="11">
        <v>16667</v>
      </c>
      <c r="Z521" s="8">
        <f t="shared" si="206"/>
        <v>563</v>
      </c>
      <c r="AA521" s="31">
        <f t="shared" si="207"/>
        <v>3.061954772562816</v>
      </c>
      <c r="AB521" s="9">
        <v>0</v>
      </c>
      <c r="AC521" s="97">
        <f t="shared" si="191"/>
        <v>558</v>
      </c>
      <c r="AD521" s="31">
        <f t="shared" si="208"/>
        <v>1.2410528262241189</v>
      </c>
      <c r="AE521" s="9">
        <v>1</v>
      </c>
      <c r="AF521" s="8">
        <f t="shared" si="209"/>
        <v>555</v>
      </c>
      <c r="AG521" s="31">
        <f t="shared" si="210"/>
        <v>1.6060735611938435</v>
      </c>
      <c r="AH521" s="12">
        <v>0.66366666666666674</v>
      </c>
      <c r="AI521" s="97">
        <f t="shared" si="192"/>
        <v>491</v>
      </c>
      <c r="AJ521" s="31">
        <f t="shared" si="211"/>
        <v>-3.0668104612505522E-3</v>
      </c>
      <c r="AK521" s="11">
        <v>327516.125</v>
      </c>
      <c r="AL521" s="36"/>
    </row>
    <row r="522" spans="1:38" x14ac:dyDescent="0.3">
      <c r="A522" t="s">
        <v>1070</v>
      </c>
      <c r="B522" s="3" t="s">
        <v>1071</v>
      </c>
      <c r="C522" s="4" t="s">
        <v>136</v>
      </c>
      <c r="D522" s="5" t="s">
        <v>44</v>
      </c>
      <c r="E522" s="34">
        <f t="shared" si="212"/>
        <v>0.70255331304838886</v>
      </c>
      <c r="F522" s="6">
        <f t="shared" si="193"/>
        <v>29.133983257272472</v>
      </c>
      <c r="G522" s="7">
        <f t="shared" si="194"/>
        <v>264</v>
      </c>
      <c r="H522" s="97">
        <f t="shared" si="195"/>
        <v>84</v>
      </c>
      <c r="I522" s="31">
        <f t="shared" si="196"/>
        <v>-0.72754328195505258</v>
      </c>
      <c r="J522" s="9">
        <v>-2.9874351990159087E-2</v>
      </c>
      <c r="K522" s="8">
        <f t="shared" si="197"/>
        <v>467</v>
      </c>
      <c r="L522" s="31">
        <f t="shared" si="198"/>
        <v>0.80388907150504907</v>
      </c>
      <c r="M522" s="9">
        <v>2.1906052393857272E-2</v>
      </c>
      <c r="N522" s="8">
        <f t="shared" si="199"/>
        <v>325</v>
      </c>
      <c r="O522" s="31">
        <f t="shared" si="200"/>
        <v>0.4225388092036812</v>
      </c>
      <c r="P522" s="9">
        <v>3.1330371755903669E-2</v>
      </c>
      <c r="Q522" s="8">
        <f t="shared" si="201"/>
        <v>152</v>
      </c>
      <c r="R522" s="31">
        <f t="shared" si="202"/>
        <v>4.9921025049149432E-3</v>
      </c>
      <c r="S522" s="10">
        <v>0.99628656824562989</v>
      </c>
      <c r="T522" s="8">
        <f t="shared" si="203"/>
        <v>248</v>
      </c>
      <c r="U522" s="31">
        <f t="shared" si="204"/>
        <v>0.16572585450901384</v>
      </c>
      <c r="V522" s="16">
        <v>6.340347666971638E-2</v>
      </c>
      <c r="W522" s="97">
        <f t="shared" si="190"/>
        <v>300</v>
      </c>
      <c r="X522" s="31">
        <f t="shared" si="205"/>
        <v>-0.13931261781681395</v>
      </c>
      <c r="Y522" s="11">
        <v>108650</v>
      </c>
      <c r="Z522" s="8">
        <f t="shared" si="206"/>
        <v>275</v>
      </c>
      <c r="AA522" s="31">
        <f t="shared" si="207"/>
        <v>0.22384456953081189</v>
      </c>
      <c r="AB522" s="9">
        <v>3.3844830058798223E-2</v>
      </c>
      <c r="AC522" s="97">
        <f t="shared" si="191"/>
        <v>256</v>
      </c>
      <c r="AD522" s="31">
        <f t="shared" si="208"/>
        <v>0.1699632869889893</v>
      </c>
      <c r="AE522" s="9">
        <v>0.93913968329000241</v>
      </c>
      <c r="AF522" s="8">
        <f t="shared" si="209"/>
        <v>120</v>
      </c>
      <c r="AG522" s="31">
        <f t="shared" si="210"/>
        <v>-0.45208476591899199</v>
      </c>
      <c r="AH522" s="12">
        <v>3.0229999999999997</v>
      </c>
      <c r="AI522" s="97">
        <f t="shared" si="192"/>
        <v>259</v>
      </c>
      <c r="AJ522" s="31">
        <f t="shared" si="211"/>
        <v>-0.20505579111983827</v>
      </c>
      <c r="AK522" s="11">
        <v>147459.44017752015</v>
      </c>
      <c r="AL522" s="36"/>
    </row>
    <row r="523" spans="1:38" x14ac:dyDescent="0.3">
      <c r="A523" t="s">
        <v>1072</v>
      </c>
      <c r="B523" s="3" t="s">
        <v>1073</v>
      </c>
      <c r="C523" s="4" t="s">
        <v>61</v>
      </c>
      <c r="D523" s="5" t="s">
        <v>44</v>
      </c>
      <c r="E523" s="34">
        <f t="shared" si="212"/>
        <v>0.34685095698141144</v>
      </c>
      <c r="F523" s="6">
        <f t="shared" si="193"/>
        <v>30.017634357994769</v>
      </c>
      <c r="G523" s="7">
        <f t="shared" si="194"/>
        <v>245</v>
      </c>
      <c r="H523" s="97">
        <f t="shared" si="195"/>
        <v>90</v>
      </c>
      <c r="I523" s="31">
        <f t="shared" si="196"/>
        <v>-0.68703397160287694</v>
      </c>
      <c r="J523" s="9">
        <v>-2.6793662097204907E-2</v>
      </c>
      <c r="K523" s="8">
        <f t="shared" si="197"/>
        <v>194</v>
      </c>
      <c r="L523" s="31">
        <f t="shared" si="198"/>
        <v>-0.13192622772393331</v>
      </c>
      <c r="M523" s="9">
        <v>5.5310248663722986E-2</v>
      </c>
      <c r="N523" s="8">
        <f t="shared" si="199"/>
        <v>326</v>
      </c>
      <c r="O523" s="31">
        <f t="shared" si="200"/>
        <v>0.42396198678006114</v>
      </c>
      <c r="P523" s="9">
        <v>3.1242312423124231E-2</v>
      </c>
      <c r="Q523" s="8">
        <f t="shared" si="201"/>
        <v>240</v>
      </c>
      <c r="R523" s="31">
        <f t="shared" si="202"/>
        <v>0.27917380024018595</v>
      </c>
      <c r="S523" s="10">
        <v>0.45733101618951799</v>
      </c>
      <c r="T523" s="8">
        <f t="shared" si="203"/>
        <v>281</v>
      </c>
      <c r="U523" s="31">
        <f t="shared" si="204"/>
        <v>0.27632637070042615</v>
      </c>
      <c r="V523" s="16">
        <v>5.6685777695579802E-2</v>
      </c>
      <c r="W523" s="97">
        <f t="shared" si="190"/>
        <v>249</v>
      </c>
      <c r="X523" s="31">
        <f t="shared" si="205"/>
        <v>-0.3163949959565473</v>
      </c>
      <c r="Y523" s="11">
        <v>100914</v>
      </c>
      <c r="Z523" s="8">
        <f t="shared" si="206"/>
        <v>194</v>
      </c>
      <c r="AA523" s="31">
        <f t="shared" si="207"/>
        <v>-7.4926303638302841E-2</v>
      </c>
      <c r="AB523" s="9">
        <v>3.7407711238720262E-2</v>
      </c>
      <c r="AC523" s="97">
        <f t="shared" si="191"/>
        <v>219</v>
      </c>
      <c r="AD523" s="31">
        <f t="shared" si="208"/>
        <v>2.5616281870525798E-2</v>
      </c>
      <c r="AE523" s="9">
        <v>0.93093775046753946</v>
      </c>
      <c r="AF523" s="8">
        <f t="shared" si="209"/>
        <v>252</v>
      </c>
      <c r="AG523" s="31">
        <f t="shared" si="210"/>
        <v>-2.6088446447347206E-2</v>
      </c>
      <c r="AH523" s="12">
        <v>2.5346666666666668</v>
      </c>
      <c r="AI523" s="97">
        <f t="shared" si="192"/>
        <v>206</v>
      </c>
      <c r="AJ523" s="31">
        <f t="shared" si="211"/>
        <v>-0.2225760862855922</v>
      </c>
      <c r="AK523" s="11">
        <v>131841.52748559407</v>
      </c>
      <c r="AL523" s="36"/>
    </row>
    <row r="524" spans="1:38" x14ac:dyDescent="0.3">
      <c r="A524" t="s">
        <v>1074</v>
      </c>
      <c r="B524" s="3" t="s">
        <v>1075</v>
      </c>
      <c r="C524" s="4" t="s">
        <v>101</v>
      </c>
      <c r="D524" s="5" t="s">
        <v>33</v>
      </c>
      <c r="E524" s="34">
        <f t="shared" si="212"/>
        <v>4.988702191670062</v>
      </c>
      <c r="F524" s="6">
        <f t="shared" si="193"/>
        <v>18.486147757019239</v>
      </c>
      <c r="G524" s="7">
        <f t="shared" si="194"/>
        <v>509</v>
      </c>
      <c r="H524" s="97">
        <f t="shared" si="195"/>
        <v>213</v>
      </c>
      <c r="I524" s="31">
        <f t="shared" si="196"/>
        <v>-0.26718561787427808</v>
      </c>
      <c r="J524" s="9">
        <v>5.1353578900652508E-3</v>
      </c>
      <c r="K524" s="8">
        <f t="shared" si="197"/>
        <v>282</v>
      </c>
      <c r="L524" s="31">
        <f t="shared" si="198"/>
        <v>0.23047128366728981</v>
      </c>
      <c r="M524" s="9">
        <v>4.2374365260024513E-2</v>
      </c>
      <c r="N524" s="8">
        <f t="shared" si="199"/>
        <v>451</v>
      </c>
      <c r="O524" s="31">
        <f t="shared" si="200"/>
        <v>0.72393408583187602</v>
      </c>
      <c r="P524" s="9">
        <v>1.2681492372725601E-2</v>
      </c>
      <c r="Q524" s="8">
        <f t="shared" si="201"/>
        <v>267</v>
      </c>
      <c r="R524" s="31">
        <f t="shared" si="202"/>
        <v>0.31930104664991144</v>
      </c>
      <c r="S524" s="10">
        <v>0.37845338715781507</v>
      </c>
      <c r="T524" s="8">
        <f t="shared" si="203"/>
        <v>433</v>
      </c>
      <c r="U524" s="31">
        <f t="shared" si="204"/>
        <v>0.64629421860512348</v>
      </c>
      <c r="V524" s="16">
        <v>3.4214520617252719E-2</v>
      </c>
      <c r="W524" s="97">
        <f t="shared" si="190"/>
        <v>527</v>
      </c>
      <c r="X524" s="31">
        <f t="shared" si="205"/>
        <v>1.7657650606577604</v>
      </c>
      <c r="Y524" s="11">
        <v>191875</v>
      </c>
      <c r="Z524" s="8">
        <f t="shared" si="206"/>
        <v>459</v>
      </c>
      <c r="AA524" s="31">
        <f t="shared" si="207"/>
        <v>0.7189846368624575</v>
      </c>
      <c r="AB524" s="9">
        <v>2.7940220922677061E-2</v>
      </c>
      <c r="AC524" s="97">
        <f t="shared" si="191"/>
        <v>441</v>
      </c>
      <c r="AD524" s="31">
        <f t="shared" si="208"/>
        <v>0.72578416885402897</v>
      </c>
      <c r="AE524" s="9">
        <v>0.97072194944535373</v>
      </c>
      <c r="AF524" s="8">
        <f t="shared" si="209"/>
        <v>418</v>
      </c>
      <c r="AG524" s="31">
        <f t="shared" si="210"/>
        <v>0.41299308420260838</v>
      </c>
      <c r="AH524" s="12">
        <v>2.031333333333333</v>
      </c>
      <c r="AI524" s="97">
        <f t="shared" si="192"/>
        <v>480</v>
      </c>
      <c r="AJ524" s="31">
        <f t="shared" si="211"/>
        <v>-2.1722853160004777E-2</v>
      </c>
      <c r="AK524" s="11">
        <v>310885.7861107607</v>
      </c>
      <c r="AL524" s="36"/>
    </row>
    <row r="525" spans="1:38" x14ac:dyDescent="0.3">
      <c r="A525" t="s">
        <v>1076</v>
      </c>
      <c r="B525" s="3" t="s">
        <v>1077</v>
      </c>
      <c r="C525" s="4" t="s">
        <v>43</v>
      </c>
      <c r="D525" s="5" t="s">
        <v>44</v>
      </c>
      <c r="E525" s="34">
        <f t="shared" si="212"/>
        <v>-3.814051938327415</v>
      </c>
      <c r="F525" s="6">
        <f t="shared" si="193"/>
        <v>40.354328396495625</v>
      </c>
      <c r="G525" s="7">
        <f t="shared" si="194"/>
        <v>109</v>
      </c>
      <c r="H525" s="97">
        <f t="shared" si="195"/>
        <v>534</v>
      </c>
      <c r="I525" s="31">
        <f t="shared" si="196"/>
        <v>1.3701424714039314</v>
      </c>
      <c r="J525" s="9">
        <v>0.12965241464164867</v>
      </c>
      <c r="K525" s="8">
        <f t="shared" si="197"/>
        <v>293</v>
      </c>
      <c r="L525" s="31">
        <f t="shared" si="198"/>
        <v>0.26788716860546452</v>
      </c>
      <c r="M525" s="9">
        <v>4.1038794485411992E-2</v>
      </c>
      <c r="N525" s="8">
        <f t="shared" si="199"/>
        <v>74</v>
      </c>
      <c r="O525" s="31">
        <f t="shared" si="200"/>
        <v>-0.93528674604363327</v>
      </c>
      <c r="P525" s="9">
        <v>0.11534603811434303</v>
      </c>
      <c r="Q525" s="8">
        <f t="shared" si="201"/>
        <v>62</v>
      </c>
      <c r="R525" s="31">
        <f t="shared" si="202"/>
        <v>-0.73488139558293131</v>
      </c>
      <c r="S525" s="10">
        <v>2.4506466984343089</v>
      </c>
      <c r="T525" s="8">
        <f t="shared" si="203"/>
        <v>120</v>
      </c>
      <c r="U525" s="31">
        <f t="shared" si="204"/>
        <v>-0.47318568617212353</v>
      </c>
      <c r="V525" s="16">
        <v>0.10220994475138122</v>
      </c>
      <c r="W525" s="97">
        <f t="shared" si="190"/>
        <v>52</v>
      </c>
      <c r="X525" s="31">
        <f t="shared" si="205"/>
        <v>-1.075290042811069</v>
      </c>
      <c r="Y525" s="11">
        <v>67761</v>
      </c>
      <c r="Z525" s="8">
        <f t="shared" si="206"/>
        <v>144</v>
      </c>
      <c r="AA525" s="31">
        <f t="shared" si="207"/>
        <v>-0.31481848060670331</v>
      </c>
      <c r="AB525" s="9">
        <v>4.0268456375838924E-2</v>
      </c>
      <c r="AC525" s="97">
        <f t="shared" si="191"/>
        <v>136</v>
      </c>
      <c r="AD525" s="31">
        <f t="shared" si="208"/>
        <v>-0.34056370072396758</v>
      </c>
      <c r="AE525" s="9">
        <v>0.91013105887247758</v>
      </c>
      <c r="AF525" s="8">
        <f t="shared" si="209"/>
        <v>33</v>
      </c>
      <c r="AG525" s="31">
        <f t="shared" si="210"/>
        <v>-1.1124517567176995</v>
      </c>
      <c r="AH525" s="12">
        <v>3.78</v>
      </c>
      <c r="AI525" s="97">
        <f t="shared" si="192"/>
        <v>54</v>
      </c>
      <c r="AJ525" s="31">
        <f t="shared" si="211"/>
        <v>-0.28568142883964592</v>
      </c>
      <c r="AK525" s="11">
        <v>75588.266848196057</v>
      </c>
      <c r="AL525" s="36"/>
    </row>
    <row r="526" spans="1:38" x14ac:dyDescent="0.3">
      <c r="A526" t="s">
        <v>1078</v>
      </c>
      <c r="B526" s="3" t="s">
        <v>1079</v>
      </c>
      <c r="C526" s="4" t="s">
        <v>89</v>
      </c>
      <c r="D526" s="5" t="s">
        <v>37</v>
      </c>
      <c r="E526" s="34">
        <f t="shared" si="212"/>
        <v>-1.1128689311180611</v>
      </c>
      <c r="F526" s="6">
        <f t="shared" si="193"/>
        <v>33.643933323589607</v>
      </c>
      <c r="G526" s="7">
        <f t="shared" si="194"/>
        <v>180</v>
      </c>
      <c r="H526" s="97">
        <f t="shared" si="195"/>
        <v>298</v>
      </c>
      <c r="I526" s="31">
        <f t="shared" si="196"/>
        <v>-6.9409683522352406E-3</v>
      </c>
      <c r="J526" s="9">
        <v>2.4926686217008776E-2</v>
      </c>
      <c r="K526" s="8">
        <f t="shared" si="197"/>
        <v>13</v>
      </c>
      <c r="L526" s="31">
        <f t="shared" si="198"/>
        <v>-2.6938170710711358</v>
      </c>
      <c r="M526" s="9">
        <v>0.14675767918088736</v>
      </c>
      <c r="N526" s="8">
        <f t="shared" si="199"/>
        <v>337</v>
      </c>
      <c r="O526" s="31">
        <f t="shared" si="200"/>
        <v>0.46332719032111802</v>
      </c>
      <c r="P526" s="9">
        <v>2.8806584362139918E-2</v>
      </c>
      <c r="Q526" s="8">
        <f t="shared" si="201"/>
        <v>409</v>
      </c>
      <c r="R526" s="31">
        <f t="shared" si="202"/>
        <v>0.51183082356515197</v>
      </c>
      <c r="S526" s="10">
        <v>0</v>
      </c>
      <c r="T526" s="8">
        <f t="shared" si="203"/>
        <v>435</v>
      </c>
      <c r="U526" s="31">
        <f t="shared" si="204"/>
        <v>0.64799347337408464</v>
      </c>
      <c r="V526" s="16">
        <v>3.4111310592459608E-2</v>
      </c>
      <c r="W526" s="97">
        <v>263</v>
      </c>
      <c r="X526" s="31">
        <f t="shared" si="205"/>
        <v>-0.86824375141061805</v>
      </c>
      <c r="Y526" s="11">
        <v>76806</v>
      </c>
      <c r="Z526" s="8">
        <f t="shared" si="206"/>
        <v>66</v>
      </c>
      <c r="AA526" s="31">
        <f t="shared" si="207"/>
        <v>-1.0242747255346218</v>
      </c>
      <c r="AB526" s="9">
        <v>4.8728813559322036E-2</v>
      </c>
      <c r="AC526" s="97">
        <v>263</v>
      </c>
      <c r="AD526" s="31">
        <f t="shared" si="208"/>
        <v>-0.4274891387644737</v>
      </c>
      <c r="AE526" s="9">
        <v>0.90519187358916475</v>
      </c>
      <c r="AF526" s="8">
        <f t="shared" si="209"/>
        <v>530</v>
      </c>
      <c r="AG526" s="31">
        <f t="shared" si="210"/>
        <v>1.2234038298459358</v>
      </c>
      <c r="AH526" s="12">
        <v>1.1023333333333334</v>
      </c>
      <c r="AI526" s="97">
        <v>263</v>
      </c>
      <c r="AJ526" s="31">
        <f t="shared" si="211"/>
        <v>-0.18669700109737361</v>
      </c>
      <c r="AK526" s="11">
        <v>163824.80257510729</v>
      </c>
      <c r="AL526" s="36"/>
    </row>
    <row r="527" spans="1:38" x14ac:dyDescent="0.3">
      <c r="A527" t="s">
        <v>1080</v>
      </c>
      <c r="B527" s="3" t="s">
        <v>1079</v>
      </c>
      <c r="C527" s="4" t="s">
        <v>224</v>
      </c>
      <c r="D527" s="5" t="s">
        <v>37</v>
      </c>
      <c r="E527" s="34">
        <f t="shared" si="212"/>
        <v>1.6284695823722406</v>
      </c>
      <c r="F527" s="6">
        <f t="shared" si="193"/>
        <v>26.833782213873587</v>
      </c>
      <c r="G527" s="7">
        <f t="shared" si="194"/>
        <v>317</v>
      </c>
      <c r="H527" s="97">
        <f t="shared" si="195"/>
        <v>244</v>
      </c>
      <c r="I527" s="31">
        <f t="shared" si="196"/>
        <v>-0.17877988293758146</v>
      </c>
      <c r="J527" s="9">
        <v>1.1858519842982584E-2</v>
      </c>
      <c r="K527" s="8">
        <f t="shared" si="197"/>
        <v>339</v>
      </c>
      <c r="L527" s="31">
        <f t="shared" si="198"/>
        <v>0.42315030717378876</v>
      </c>
      <c r="M527" s="9">
        <v>3.5496632096653477E-2</v>
      </c>
      <c r="N527" s="8">
        <f t="shared" si="199"/>
        <v>305</v>
      </c>
      <c r="O527" s="31">
        <f t="shared" si="200"/>
        <v>0.35066171993204609</v>
      </c>
      <c r="P527" s="9">
        <v>3.5777777777777776E-2</v>
      </c>
      <c r="Q527" s="8">
        <f t="shared" si="201"/>
        <v>217</v>
      </c>
      <c r="R527" s="31">
        <f t="shared" si="202"/>
        <v>0.23284370339486302</v>
      </c>
      <c r="S527" s="10">
        <v>0.54840151115083069</v>
      </c>
      <c r="T527" s="8">
        <f t="shared" si="203"/>
        <v>310</v>
      </c>
      <c r="U527" s="31">
        <f t="shared" si="204"/>
        <v>0.34460608203700394</v>
      </c>
      <c r="V527" s="16">
        <v>5.253857691754505E-2</v>
      </c>
      <c r="W527" s="97">
        <v>163</v>
      </c>
      <c r="X527" s="31">
        <f t="shared" si="205"/>
        <v>-0.18532290479469191</v>
      </c>
      <c r="Y527" s="11">
        <v>106640</v>
      </c>
      <c r="Z527" s="8">
        <f t="shared" si="206"/>
        <v>325</v>
      </c>
      <c r="AA527" s="31">
        <f t="shared" si="207"/>
        <v>0.34678770498337141</v>
      </c>
      <c r="AB527" s="9">
        <v>3.2378717318763524E-2</v>
      </c>
      <c r="AC527" s="97">
        <v>163</v>
      </c>
      <c r="AD527" s="31">
        <f t="shared" si="208"/>
        <v>0.62040095490792591</v>
      </c>
      <c r="AE527" s="9">
        <v>0.96473397594571775</v>
      </c>
      <c r="AF527" s="8">
        <f t="shared" si="209"/>
        <v>143</v>
      </c>
      <c r="AG527" s="31">
        <f t="shared" si="210"/>
        <v>-0.33693490754986494</v>
      </c>
      <c r="AH527" s="12">
        <v>2.891</v>
      </c>
      <c r="AI527" s="97">
        <v>163</v>
      </c>
      <c r="AJ527" s="31">
        <f t="shared" si="211"/>
        <v>-0.23346622903945435</v>
      </c>
      <c r="AK527" s="11">
        <v>122133.85434862087</v>
      </c>
      <c r="AL527" s="36"/>
    </row>
    <row r="528" spans="1:38" x14ac:dyDescent="0.3">
      <c r="A528" t="s">
        <v>1081</v>
      </c>
      <c r="B528" s="3" t="s">
        <v>1079</v>
      </c>
      <c r="C528" s="4" t="s">
        <v>43</v>
      </c>
      <c r="D528" s="5" t="s">
        <v>44</v>
      </c>
      <c r="E528" s="34">
        <f t="shared" si="212"/>
        <v>1.8828973057683895</v>
      </c>
      <c r="F528" s="6">
        <f t="shared" si="193"/>
        <v>26.20172191402294</v>
      </c>
      <c r="G528" s="7">
        <f t="shared" si="194"/>
        <v>335</v>
      </c>
      <c r="H528" s="97">
        <f t="shared" si="195"/>
        <v>217</v>
      </c>
      <c r="I528" s="31">
        <f t="shared" si="196"/>
        <v>-0.24821647557976176</v>
      </c>
      <c r="J528" s="9">
        <v>6.5779409515067666E-3</v>
      </c>
      <c r="K528" s="8">
        <f t="shared" si="197"/>
        <v>266</v>
      </c>
      <c r="L528" s="31">
        <f t="shared" si="198"/>
        <v>0.18070062052359201</v>
      </c>
      <c r="M528" s="9">
        <v>4.4150943396226418E-2</v>
      </c>
      <c r="N528" s="8">
        <f t="shared" si="199"/>
        <v>292</v>
      </c>
      <c r="O528" s="31">
        <f t="shared" si="200"/>
        <v>0.322748139934255</v>
      </c>
      <c r="P528" s="9">
        <v>3.750493485984998E-2</v>
      </c>
      <c r="Q528" s="8">
        <f t="shared" si="201"/>
        <v>367</v>
      </c>
      <c r="R528" s="31">
        <f t="shared" si="202"/>
        <v>0.43451656107239051</v>
      </c>
      <c r="S528" s="10">
        <v>0.1519756838905775</v>
      </c>
      <c r="T528" s="8">
        <f t="shared" si="203"/>
        <v>313</v>
      </c>
      <c r="U528" s="31">
        <f t="shared" si="204"/>
        <v>0.35604407842621344</v>
      </c>
      <c r="V528" s="16">
        <v>5.1843851257521986E-2</v>
      </c>
      <c r="W528" s="97">
        <v>216</v>
      </c>
      <c r="X528" s="31">
        <f t="shared" si="205"/>
        <v>-6.6863583844185198E-2</v>
      </c>
      <c r="Y528" s="11">
        <v>111815</v>
      </c>
      <c r="Z528" s="8">
        <f t="shared" si="206"/>
        <v>384</v>
      </c>
      <c r="AA528" s="31">
        <f t="shared" si="207"/>
        <v>0.50161691058890201</v>
      </c>
      <c r="AB528" s="9">
        <v>3.0532359081419623E-2</v>
      </c>
      <c r="AC528" s="97">
        <v>216</v>
      </c>
      <c r="AD528" s="31">
        <f t="shared" si="208"/>
        <v>0.55133127518121472</v>
      </c>
      <c r="AE528" s="9">
        <v>0.96080937167199143</v>
      </c>
      <c r="AF528" s="8">
        <f t="shared" si="209"/>
        <v>92</v>
      </c>
      <c r="AG528" s="31">
        <f t="shared" si="210"/>
        <v>-0.58206453029020422</v>
      </c>
      <c r="AH528" s="12">
        <v>3.1720000000000002</v>
      </c>
      <c r="AI528" s="97">
        <v>216</v>
      </c>
      <c r="AJ528" s="31">
        <f t="shared" si="211"/>
        <v>-0.21640391701523154</v>
      </c>
      <c r="AK528" s="11">
        <v>137343.51246200607</v>
      </c>
      <c r="AL528" s="36"/>
    </row>
    <row r="529" spans="1:38" x14ac:dyDescent="0.3">
      <c r="A529" t="s">
        <v>1082</v>
      </c>
      <c r="B529" s="3" t="s">
        <v>1079</v>
      </c>
      <c r="C529" s="4" t="s">
        <v>47</v>
      </c>
      <c r="D529" s="5" t="s">
        <v>44</v>
      </c>
      <c r="E529" s="34">
        <f t="shared" si="212"/>
        <v>4.6760313423952038</v>
      </c>
      <c r="F529" s="6">
        <f t="shared" si="193"/>
        <v>19.262898136691952</v>
      </c>
      <c r="G529" s="7">
        <f t="shared" si="194"/>
        <v>489</v>
      </c>
      <c r="H529" s="97">
        <f t="shared" si="195"/>
        <v>202</v>
      </c>
      <c r="I529" s="31">
        <f t="shared" si="196"/>
        <v>-0.29758752809977057</v>
      </c>
      <c r="J529" s="9">
        <v>2.8233250081441952E-3</v>
      </c>
      <c r="K529" s="8">
        <f t="shared" si="197"/>
        <v>499</v>
      </c>
      <c r="L529" s="31">
        <f t="shared" si="198"/>
        <v>0.90227437790204224</v>
      </c>
      <c r="M529" s="9">
        <v>1.8394160583941607E-2</v>
      </c>
      <c r="N529" s="8">
        <f t="shared" si="199"/>
        <v>525</v>
      </c>
      <c r="O529" s="31">
        <f t="shared" si="200"/>
        <v>0.9288869853172832</v>
      </c>
      <c r="P529" s="9">
        <v>0</v>
      </c>
      <c r="Q529" s="8">
        <f t="shared" si="201"/>
        <v>409</v>
      </c>
      <c r="R529" s="31">
        <f t="shared" si="202"/>
        <v>0.51183082356515197</v>
      </c>
      <c r="S529" s="10">
        <v>0</v>
      </c>
      <c r="T529" s="8">
        <f t="shared" si="203"/>
        <v>483</v>
      </c>
      <c r="U529" s="31">
        <f t="shared" si="204"/>
        <v>0.78858739236543518</v>
      </c>
      <c r="V529" s="16">
        <v>2.5571860164005179E-2</v>
      </c>
      <c r="W529" s="97">
        <v>407</v>
      </c>
      <c r="X529" s="31">
        <f t="shared" si="205"/>
        <v>0.94295920721506199</v>
      </c>
      <c r="Y529" s="11">
        <v>155930</v>
      </c>
      <c r="Z529" s="8">
        <f t="shared" si="206"/>
        <v>413</v>
      </c>
      <c r="AA529" s="31">
        <f t="shared" si="207"/>
        <v>0.57833873938013369</v>
      </c>
      <c r="AB529" s="9">
        <v>2.9617441382147263E-2</v>
      </c>
      <c r="AC529" s="97">
        <v>407</v>
      </c>
      <c r="AD529" s="31">
        <f t="shared" si="208"/>
        <v>0.71349428556137839</v>
      </c>
      <c r="AE529" s="9">
        <v>0.97002362669816888</v>
      </c>
      <c r="AF529" s="8">
        <f t="shared" si="209"/>
        <v>398</v>
      </c>
      <c r="AG529" s="31">
        <f t="shared" si="210"/>
        <v>0.35919832713622246</v>
      </c>
      <c r="AH529" s="12">
        <v>2.0930000000000004</v>
      </c>
      <c r="AI529" s="97">
        <v>407</v>
      </c>
      <c r="AJ529" s="31">
        <f t="shared" si="211"/>
        <v>-0.11614954097545299</v>
      </c>
      <c r="AK529" s="11">
        <v>226712.10341093666</v>
      </c>
      <c r="AL529" s="36"/>
    </row>
    <row r="530" spans="1:38" x14ac:dyDescent="0.3">
      <c r="A530" t="s">
        <v>1083</v>
      </c>
      <c r="B530" s="3" t="s">
        <v>1079</v>
      </c>
      <c r="C530" s="4" t="s">
        <v>143</v>
      </c>
      <c r="D530" s="5" t="s">
        <v>44</v>
      </c>
      <c r="E530" s="34">
        <f t="shared" si="212"/>
        <v>4.7407640715985373</v>
      </c>
      <c r="F530" s="6">
        <f t="shared" si="193"/>
        <v>19.102086305008406</v>
      </c>
      <c r="G530" s="7">
        <f t="shared" si="194"/>
        <v>492</v>
      </c>
      <c r="H530" s="97">
        <f t="shared" si="195"/>
        <v>88</v>
      </c>
      <c r="I530" s="31">
        <f t="shared" si="196"/>
        <v>-0.69175848487802161</v>
      </c>
      <c r="J530" s="9">
        <v>-2.715295629820047E-2</v>
      </c>
      <c r="K530" s="8">
        <f t="shared" si="197"/>
        <v>443</v>
      </c>
      <c r="L530" s="31">
        <f t="shared" si="198"/>
        <v>0.72691170117582027</v>
      </c>
      <c r="M530" s="9">
        <v>2.4653781768376199E-2</v>
      </c>
      <c r="N530" s="8">
        <f t="shared" si="199"/>
        <v>513</v>
      </c>
      <c r="O530" s="31">
        <f t="shared" si="200"/>
        <v>0.85764578243059042</v>
      </c>
      <c r="P530" s="9">
        <v>4.4080604534005039E-3</v>
      </c>
      <c r="Q530" s="8">
        <f t="shared" si="201"/>
        <v>409</v>
      </c>
      <c r="R530" s="31">
        <f t="shared" si="202"/>
        <v>0.51183082356515197</v>
      </c>
      <c r="S530" s="10">
        <v>0</v>
      </c>
      <c r="T530" s="8">
        <f t="shared" si="203"/>
        <v>450</v>
      </c>
      <c r="U530" s="31">
        <f t="shared" si="204"/>
        <v>0.72271212624828296</v>
      </c>
      <c r="V530" s="16">
        <v>2.9573018773882704E-2</v>
      </c>
      <c r="W530" s="97">
        <v>338</v>
      </c>
      <c r="X530" s="31">
        <f t="shared" si="205"/>
        <v>1.4104099884962789</v>
      </c>
      <c r="Y530" s="11">
        <v>176351</v>
      </c>
      <c r="Z530" s="8">
        <f t="shared" si="206"/>
        <v>382</v>
      </c>
      <c r="AA530" s="31">
        <f t="shared" si="207"/>
        <v>0.48956283654908067</v>
      </c>
      <c r="AB530" s="9">
        <v>3.0676105468349237E-2</v>
      </c>
      <c r="AC530" s="97">
        <v>338</v>
      </c>
      <c r="AD530" s="31">
        <f t="shared" si="208"/>
        <v>0.78059791035560389</v>
      </c>
      <c r="AE530" s="9">
        <v>0.97383651787837944</v>
      </c>
      <c r="AF530" s="8">
        <f t="shared" si="209"/>
        <v>269</v>
      </c>
      <c r="AG530" s="31">
        <f t="shared" si="210"/>
        <v>6.7699727337424071E-3</v>
      </c>
      <c r="AH530" s="12">
        <v>2.4969999999999999</v>
      </c>
      <c r="AI530" s="97">
        <v>338</v>
      </c>
      <c r="AJ530" s="31">
        <f t="shared" si="211"/>
        <v>-0.16990477321734718</v>
      </c>
      <c r="AK530" s="11">
        <v>178793.70272502064</v>
      </c>
      <c r="AL530" s="36"/>
    </row>
    <row r="531" spans="1:38" x14ac:dyDescent="0.3">
      <c r="A531" t="s">
        <v>1084</v>
      </c>
      <c r="B531" s="3" t="s">
        <v>1085</v>
      </c>
      <c r="C531" s="4" t="s">
        <v>101</v>
      </c>
      <c r="D531" s="5" t="s">
        <v>33</v>
      </c>
      <c r="E531" s="34">
        <f t="shared" si="212"/>
        <v>4.3100343534089234</v>
      </c>
      <c r="F531" s="6">
        <f t="shared" si="193"/>
        <v>20.172123607545668</v>
      </c>
      <c r="G531" s="7">
        <f t="shared" si="194"/>
        <v>475</v>
      </c>
      <c r="H531" s="97">
        <f t="shared" si="195"/>
        <v>435</v>
      </c>
      <c r="I531" s="31">
        <f t="shared" si="196"/>
        <v>0.45689898541630719</v>
      </c>
      <c r="J531" s="9">
        <v>6.0201220517895448E-2</v>
      </c>
      <c r="K531" s="8">
        <f t="shared" si="197"/>
        <v>395</v>
      </c>
      <c r="L531" s="31">
        <f t="shared" si="198"/>
        <v>0.58424581205601911</v>
      </c>
      <c r="M531" s="9">
        <v>2.974628171478565E-2</v>
      </c>
      <c r="N531" s="8">
        <f t="shared" si="199"/>
        <v>430</v>
      </c>
      <c r="O531" s="31">
        <f t="shared" si="200"/>
        <v>0.66657105805807582</v>
      </c>
      <c r="P531" s="9">
        <v>1.6230838593327322E-2</v>
      </c>
      <c r="Q531" s="8">
        <f t="shared" si="201"/>
        <v>409</v>
      </c>
      <c r="R531" s="31">
        <f t="shared" si="202"/>
        <v>0.51183082356515197</v>
      </c>
      <c r="S531" s="10">
        <v>0</v>
      </c>
      <c r="T531" s="8">
        <f t="shared" si="203"/>
        <v>531</v>
      </c>
      <c r="U531" s="31">
        <f t="shared" si="204"/>
        <v>0.91118613203443899</v>
      </c>
      <c r="V531" s="16">
        <v>1.812540822991509E-2</v>
      </c>
      <c r="W531" s="97">
        <f t="shared" ref="W531:W570" si="213">RANK(Y531,Y$7:Y$570,1)</f>
        <v>471</v>
      </c>
      <c r="X531" s="31">
        <f t="shared" si="205"/>
        <v>0.96894014040903786</v>
      </c>
      <c r="Y531" s="11">
        <v>157065</v>
      </c>
      <c r="Z531" s="8">
        <f t="shared" si="206"/>
        <v>366</v>
      </c>
      <c r="AA531" s="31">
        <f t="shared" si="207"/>
        <v>0.4423089221201279</v>
      </c>
      <c r="AB531" s="9">
        <v>3.1239614489863742E-2</v>
      </c>
      <c r="AC531" s="97">
        <f t="shared" ref="AC531:AC570" si="214">RANK(AE531,AE$7:AE$570,1)</f>
        <v>354</v>
      </c>
      <c r="AD531" s="31">
        <f t="shared" si="208"/>
        <v>0.4638506685964332</v>
      </c>
      <c r="AE531" s="9">
        <v>0.95583864118895967</v>
      </c>
      <c r="AF531" s="8">
        <f t="shared" si="209"/>
        <v>402</v>
      </c>
      <c r="AG531" s="31">
        <f t="shared" si="210"/>
        <v>0.36414162913691794</v>
      </c>
      <c r="AH531" s="12">
        <v>2.087333333333333</v>
      </c>
      <c r="AI531" s="97">
        <f t="shared" ref="AI531:AI570" si="215">RANK(AK531,AK$7:AK$570,1)</f>
        <v>477</v>
      </c>
      <c r="AJ531" s="31">
        <f t="shared" si="211"/>
        <v>-2.3899992106616065E-2</v>
      </c>
      <c r="AK531" s="11">
        <v>308945.04449284379</v>
      </c>
      <c r="AL531" s="36"/>
    </row>
    <row r="532" spans="1:38" x14ac:dyDescent="0.3">
      <c r="A532" t="s">
        <v>1086</v>
      </c>
      <c r="B532" s="3" t="s">
        <v>1087</v>
      </c>
      <c r="C532" s="4" t="s">
        <v>72</v>
      </c>
      <c r="D532" s="5" t="s">
        <v>37</v>
      </c>
      <c r="E532" s="34">
        <f t="shared" si="212"/>
        <v>-2.3251704276184282</v>
      </c>
      <c r="F532" s="6">
        <f t="shared" si="193"/>
        <v>36.655584873033163</v>
      </c>
      <c r="G532" s="7">
        <f t="shared" si="194"/>
        <v>134</v>
      </c>
      <c r="H532" s="97">
        <f t="shared" si="195"/>
        <v>94</v>
      </c>
      <c r="I532" s="31">
        <f t="shared" si="196"/>
        <v>-0.68058826276248052</v>
      </c>
      <c r="J532" s="9">
        <v>-2.6303472807263861E-2</v>
      </c>
      <c r="K532" s="8">
        <f t="shared" si="197"/>
        <v>338</v>
      </c>
      <c r="L532" s="31">
        <f t="shared" si="198"/>
        <v>0.42234658363316741</v>
      </c>
      <c r="M532" s="9">
        <v>3.5525321239606951E-2</v>
      </c>
      <c r="N532" s="8">
        <f t="shared" si="199"/>
        <v>229</v>
      </c>
      <c r="O532" s="31">
        <f t="shared" si="200"/>
        <v>0.12608975898776145</v>
      </c>
      <c r="P532" s="9">
        <v>4.9673202614379082E-2</v>
      </c>
      <c r="Q532" s="8">
        <f t="shared" si="201"/>
        <v>82</v>
      </c>
      <c r="R532" s="31">
        <f t="shared" si="202"/>
        <v>-0.5152105907061213</v>
      </c>
      <c r="S532" s="10">
        <v>2.018842530282638</v>
      </c>
      <c r="T532" s="8">
        <f t="shared" si="203"/>
        <v>139</v>
      </c>
      <c r="U532" s="31">
        <f t="shared" si="204"/>
        <v>-0.34004701301186036</v>
      </c>
      <c r="V532" s="16">
        <v>9.4123314065510597E-2</v>
      </c>
      <c r="W532" s="97">
        <f t="shared" si="213"/>
        <v>242</v>
      </c>
      <c r="X532" s="31">
        <f t="shared" si="205"/>
        <v>-0.34191811534974825</v>
      </c>
      <c r="Y532" s="11">
        <v>99799</v>
      </c>
      <c r="Z532" s="8">
        <f t="shared" si="206"/>
        <v>122</v>
      </c>
      <c r="AA532" s="31">
        <f t="shared" si="207"/>
        <v>-0.47357258536504943</v>
      </c>
      <c r="AB532" s="9">
        <v>4.2161619541576038E-2</v>
      </c>
      <c r="AC532" s="97">
        <f t="shared" si="214"/>
        <v>119</v>
      </c>
      <c r="AD532" s="31">
        <f t="shared" si="208"/>
        <v>-0.47782053938362168</v>
      </c>
      <c r="AE532" s="9">
        <v>0.90233199598796388</v>
      </c>
      <c r="AF532" s="8">
        <f t="shared" si="209"/>
        <v>75</v>
      </c>
      <c r="AG532" s="31">
        <f t="shared" si="210"/>
        <v>-0.68790934959920003</v>
      </c>
      <c r="AH532" s="12">
        <v>3.2933333333333334</v>
      </c>
      <c r="AI532" s="97">
        <f t="shared" si="215"/>
        <v>108</v>
      </c>
      <c r="AJ532" s="31">
        <f t="shared" si="211"/>
        <v>-0.26461434243064025</v>
      </c>
      <c r="AK532" s="11">
        <v>94367.85435493174</v>
      </c>
      <c r="AL532" s="36"/>
    </row>
    <row r="533" spans="1:38" x14ac:dyDescent="0.3">
      <c r="A533" t="s">
        <v>1088</v>
      </c>
      <c r="B533" s="3" t="s">
        <v>1089</v>
      </c>
      <c r="C533" s="4" t="s">
        <v>136</v>
      </c>
      <c r="D533" s="5" t="s">
        <v>44</v>
      </c>
      <c r="E533" s="34">
        <f t="shared" si="212"/>
        <v>3.0492739529508648</v>
      </c>
      <c r="F533" s="6">
        <f t="shared" si="193"/>
        <v>23.304158851647539</v>
      </c>
      <c r="G533" s="7">
        <f t="shared" si="194"/>
        <v>396</v>
      </c>
      <c r="H533" s="97">
        <f t="shared" si="195"/>
        <v>71</v>
      </c>
      <c r="I533" s="31">
        <f t="shared" si="196"/>
        <v>-0.80422390943670796</v>
      </c>
      <c r="J533" s="9">
        <v>-3.570583201325539E-2</v>
      </c>
      <c r="K533" s="8">
        <f t="shared" si="197"/>
        <v>392</v>
      </c>
      <c r="L533" s="31">
        <f t="shared" si="198"/>
        <v>0.5762621392899332</v>
      </c>
      <c r="M533" s="9">
        <v>3.0031261210475068E-2</v>
      </c>
      <c r="N533" s="8">
        <f t="shared" si="199"/>
        <v>331</v>
      </c>
      <c r="O533" s="31">
        <f t="shared" si="200"/>
        <v>0.44507401291717008</v>
      </c>
      <c r="P533" s="9">
        <v>2.9936002538742266E-2</v>
      </c>
      <c r="Q533" s="8">
        <f t="shared" si="201"/>
        <v>269</v>
      </c>
      <c r="R533" s="31">
        <f t="shared" si="202"/>
        <v>0.31971305649477028</v>
      </c>
      <c r="S533" s="10">
        <v>0.37764350453172207</v>
      </c>
      <c r="T533" s="8">
        <f t="shared" si="203"/>
        <v>467</v>
      </c>
      <c r="U533" s="31">
        <f t="shared" si="204"/>
        <v>0.75615620586692467</v>
      </c>
      <c r="V533" s="16">
        <v>2.7541678712537342E-2</v>
      </c>
      <c r="W533" s="97">
        <f t="shared" si="213"/>
        <v>449</v>
      </c>
      <c r="X533" s="31">
        <f t="shared" si="205"/>
        <v>0.75548445579773826</v>
      </c>
      <c r="Y533" s="11">
        <v>147740</v>
      </c>
      <c r="Z533" s="8">
        <f t="shared" si="206"/>
        <v>352</v>
      </c>
      <c r="AA533" s="31">
        <f t="shared" si="207"/>
        <v>0.41795894479270096</v>
      </c>
      <c r="AB533" s="9">
        <v>3.1529991108679295E-2</v>
      </c>
      <c r="AC533" s="97">
        <f t="shared" si="214"/>
        <v>357</v>
      </c>
      <c r="AD533" s="31">
        <f t="shared" si="208"/>
        <v>0.47460846420700403</v>
      </c>
      <c r="AE533" s="9">
        <v>0.95644990927064433</v>
      </c>
      <c r="AF533" s="8">
        <f t="shared" si="209"/>
        <v>205</v>
      </c>
      <c r="AG533" s="31">
        <f t="shared" si="210"/>
        <v>-0.12960700599130998</v>
      </c>
      <c r="AH533" s="12">
        <v>2.6533333333333333</v>
      </c>
      <c r="AI533" s="97">
        <f t="shared" si="215"/>
        <v>400</v>
      </c>
      <c r="AJ533" s="31">
        <f t="shared" si="211"/>
        <v>-0.12131597236368841</v>
      </c>
      <c r="AK533" s="11">
        <v>222106.65164274923</v>
      </c>
      <c r="AL533" s="36"/>
    </row>
    <row r="534" spans="1:38" x14ac:dyDescent="0.3">
      <c r="A534" t="s">
        <v>1090</v>
      </c>
      <c r="B534" s="3" t="s">
        <v>1091</v>
      </c>
      <c r="C534" s="4" t="s">
        <v>94</v>
      </c>
      <c r="D534" s="5" t="s">
        <v>44</v>
      </c>
      <c r="E534" s="34">
        <f t="shared" si="212"/>
        <v>0.9152815268544563</v>
      </c>
      <c r="F534" s="6">
        <f t="shared" si="193"/>
        <v>28.605514673699119</v>
      </c>
      <c r="G534" s="7">
        <f t="shared" si="194"/>
        <v>277</v>
      </c>
      <c r="H534" s="97">
        <f t="shared" si="195"/>
        <v>561</v>
      </c>
      <c r="I534" s="31">
        <f t="shared" si="196"/>
        <v>4.1128279264533552</v>
      </c>
      <c r="J534" s="9">
        <v>0.33823072139303489</v>
      </c>
      <c r="K534" s="8">
        <f t="shared" si="197"/>
        <v>38</v>
      </c>
      <c r="L534" s="31">
        <f t="shared" si="198"/>
        <v>-1.7550825691837102</v>
      </c>
      <c r="M534" s="9">
        <v>0.11324928113249282</v>
      </c>
      <c r="N534" s="8">
        <f t="shared" si="199"/>
        <v>182</v>
      </c>
      <c r="O534" s="31">
        <f t="shared" si="200"/>
        <v>-0.11333113990208195</v>
      </c>
      <c r="P534" s="9">
        <v>6.4487407784278805E-2</v>
      </c>
      <c r="Q534" s="8">
        <f t="shared" si="201"/>
        <v>125</v>
      </c>
      <c r="R534" s="31">
        <f t="shared" si="202"/>
        <v>-0.13830061055928336</v>
      </c>
      <c r="S534" s="10">
        <v>1.2779552715654952</v>
      </c>
      <c r="T534" s="8">
        <f t="shared" si="203"/>
        <v>200</v>
      </c>
      <c r="U534" s="31">
        <f t="shared" si="204"/>
        <v>-2.2125454607240504E-2</v>
      </c>
      <c r="V534" s="16">
        <v>7.4813265610994925E-2</v>
      </c>
      <c r="W534" s="97">
        <f t="shared" si="213"/>
        <v>369</v>
      </c>
      <c r="X534" s="31">
        <f t="shared" si="205"/>
        <v>0.12953853668824913</v>
      </c>
      <c r="Y534" s="11">
        <v>120395</v>
      </c>
      <c r="Z534" s="8">
        <f t="shared" si="206"/>
        <v>393</v>
      </c>
      <c r="AA534" s="31">
        <f t="shared" si="207"/>
        <v>0.52412014153189246</v>
      </c>
      <c r="AB534" s="9">
        <v>3.0264005151320026E-2</v>
      </c>
      <c r="AC534" s="97">
        <f t="shared" si="214"/>
        <v>162</v>
      </c>
      <c r="AD534" s="31">
        <f t="shared" si="208"/>
        <v>-0.20362381091459666</v>
      </c>
      <c r="AE534" s="9">
        <v>0.9179121124247156</v>
      </c>
      <c r="AF534" s="8">
        <f t="shared" si="209"/>
        <v>487</v>
      </c>
      <c r="AG534" s="31">
        <f t="shared" si="210"/>
        <v>0.69795990541913533</v>
      </c>
      <c r="AH534" s="12">
        <v>1.7046666666666666</v>
      </c>
      <c r="AI534" s="97">
        <f t="shared" si="215"/>
        <v>424</v>
      </c>
      <c r="AJ534" s="31">
        <f t="shared" si="211"/>
        <v>-9.9689804218711472E-2</v>
      </c>
      <c r="AK534" s="11">
        <v>241384.61487075224</v>
      </c>
      <c r="AL534" s="36">
        <v>1</v>
      </c>
    </row>
    <row r="535" spans="1:38" x14ac:dyDescent="0.3">
      <c r="A535" t="s">
        <v>1092</v>
      </c>
      <c r="B535" s="3" t="s">
        <v>1093</v>
      </c>
      <c r="C535" s="4" t="s">
        <v>224</v>
      </c>
      <c r="D535" s="5" t="s">
        <v>37</v>
      </c>
      <c r="E535" s="34">
        <f t="shared" si="212"/>
        <v>1.9248974850031686</v>
      </c>
      <c r="F535" s="6">
        <f t="shared" si="193"/>
        <v>26.09738326127486</v>
      </c>
      <c r="G535" s="7">
        <f t="shared" si="194"/>
        <v>338</v>
      </c>
      <c r="H535" s="97">
        <f t="shared" si="195"/>
        <v>258</v>
      </c>
      <c r="I535" s="31">
        <f t="shared" si="196"/>
        <v>-0.1375871715332167</v>
      </c>
      <c r="J535" s="9">
        <v>1.4991181657848296E-2</v>
      </c>
      <c r="K535" s="8">
        <f t="shared" si="197"/>
        <v>107</v>
      </c>
      <c r="L535" s="31">
        <f t="shared" si="198"/>
        <v>-0.69736118449710627</v>
      </c>
      <c r="M535" s="9">
        <v>7.5493612078977937E-2</v>
      </c>
      <c r="N535" s="8">
        <f t="shared" si="199"/>
        <v>383</v>
      </c>
      <c r="O535" s="31">
        <f t="shared" si="200"/>
        <v>0.56342421731419157</v>
      </c>
      <c r="P535" s="9">
        <v>2.2613065326633167E-2</v>
      </c>
      <c r="Q535" s="8">
        <f t="shared" si="201"/>
        <v>46</v>
      </c>
      <c r="R535" s="31">
        <f t="shared" si="202"/>
        <v>-1.0351261401258101</v>
      </c>
      <c r="S535" s="10">
        <v>3.0408340573414421</v>
      </c>
      <c r="T535" s="8">
        <f t="shared" si="203"/>
        <v>548</v>
      </c>
      <c r="U535" s="31">
        <f t="shared" si="204"/>
        <v>1.0012922238701403</v>
      </c>
      <c r="V535" s="16">
        <v>1.2652507907817443E-2</v>
      </c>
      <c r="W535" s="97">
        <f t="shared" si="213"/>
        <v>395</v>
      </c>
      <c r="X535" s="31">
        <f t="shared" si="205"/>
        <v>0.28359288064900473</v>
      </c>
      <c r="Y535" s="11">
        <v>127125</v>
      </c>
      <c r="Z535" s="8">
        <f t="shared" si="206"/>
        <v>449</v>
      </c>
      <c r="AA535" s="31">
        <f t="shared" si="207"/>
        <v>0.68076381007579101</v>
      </c>
      <c r="AB535" s="9">
        <v>2.8396009209516501E-2</v>
      </c>
      <c r="AC535" s="97">
        <f t="shared" si="214"/>
        <v>527</v>
      </c>
      <c r="AD535" s="31">
        <f t="shared" si="208"/>
        <v>0.99116638589621209</v>
      </c>
      <c r="AE535" s="9">
        <v>0.98580121703853951</v>
      </c>
      <c r="AF535" s="8">
        <f t="shared" si="209"/>
        <v>29</v>
      </c>
      <c r="AG535" s="31">
        <f t="shared" si="210"/>
        <v>-1.1630479066071642</v>
      </c>
      <c r="AH535" s="12">
        <v>3.8379999999999996</v>
      </c>
      <c r="AI535" s="97">
        <f t="shared" si="215"/>
        <v>161</v>
      </c>
      <c r="AJ535" s="31">
        <f t="shared" si="211"/>
        <v>-0.24286730806795656</v>
      </c>
      <c r="AK535" s="11">
        <v>113753.55994787141</v>
      </c>
      <c r="AL535" s="36"/>
    </row>
    <row r="536" spans="1:38" x14ac:dyDescent="0.3">
      <c r="A536" t="s">
        <v>1094</v>
      </c>
      <c r="B536" s="3" t="s">
        <v>1095</v>
      </c>
      <c r="C536" s="4" t="s">
        <v>40</v>
      </c>
      <c r="D536" s="5" t="s">
        <v>33</v>
      </c>
      <c r="E536" s="34">
        <f t="shared" si="212"/>
        <v>3.9660767964487111</v>
      </c>
      <c r="F536" s="6">
        <f t="shared" si="193"/>
        <v>21.026597772885225</v>
      </c>
      <c r="G536" s="7">
        <f t="shared" si="194"/>
        <v>450</v>
      </c>
      <c r="H536" s="97">
        <f t="shared" si="195"/>
        <v>479</v>
      </c>
      <c r="I536" s="31">
        <f t="shared" si="196"/>
        <v>0.71179788152038759</v>
      </c>
      <c r="J536" s="9">
        <v>7.958600999286225E-2</v>
      </c>
      <c r="K536" s="8">
        <f t="shared" si="197"/>
        <v>162</v>
      </c>
      <c r="L536" s="31">
        <f t="shared" si="198"/>
        <v>-0.29256166238804349</v>
      </c>
      <c r="M536" s="9">
        <v>6.1044176706827311E-2</v>
      </c>
      <c r="N536" s="8">
        <f t="shared" si="199"/>
        <v>448</v>
      </c>
      <c r="O536" s="31">
        <f t="shared" si="200"/>
        <v>0.7191779575415761</v>
      </c>
      <c r="P536" s="9">
        <v>1.2975778546712802E-2</v>
      </c>
      <c r="Q536" s="8">
        <f t="shared" si="201"/>
        <v>409</v>
      </c>
      <c r="R536" s="31">
        <f t="shared" si="202"/>
        <v>0.51183082356515197</v>
      </c>
      <c r="S536" s="10">
        <v>0</v>
      </c>
      <c r="T536" s="8">
        <f t="shared" si="203"/>
        <v>528</v>
      </c>
      <c r="U536" s="31">
        <f t="shared" si="204"/>
        <v>0.90114380765736934</v>
      </c>
      <c r="V536" s="16">
        <v>1.873536299765808E-2</v>
      </c>
      <c r="W536" s="97">
        <f t="shared" si="213"/>
        <v>400</v>
      </c>
      <c r="X536" s="31">
        <f t="shared" si="205"/>
        <v>0.31232069664763007</v>
      </c>
      <c r="Y536" s="11">
        <v>128380</v>
      </c>
      <c r="Z536" s="8">
        <f t="shared" si="206"/>
        <v>480</v>
      </c>
      <c r="AA536" s="31">
        <f t="shared" si="207"/>
        <v>0.78451403739939007</v>
      </c>
      <c r="AB536" s="9">
        <v>2.7158774373259052E-2</v>
      </c>
      <c r="AC536" s="97">
        <f t="shared" si="214"/>
        <v>396</v>
      </c>
      <c r="AD536" s="31">
        <f t="shared" si="208"/>
        <v>0.59506809437248032</v>
      </c>
      <c r="AE536" s="9">
        <v>0.96329453894359895</v>
      </c>
      <c r="AF536" s="8">
        <f t="shared" si="209"/>
        <v>377</v>
      </c>
      <c r="AG536" s="31">
        <f t="shared" si="210"/>
        <v>0.28097784253699254</v>
      </c>
      <c r="AH536" s="12">
        <v>2.1826666666666665</v>
      </c>
      <c r="AI536" s="97">
        <f t="shared" si="215"/>
        <v>386</v>
      </c>
      <c r="AJ536" s="31">
        <f t="shared" si="211"/>
        <v>-0.13212854460888324</v>
      </c>
      <c r="AK536" s="11">
        <v>212468.12628099174</v>
      </c>
      <c r="AL536" s="36"/>
    </row>
    <row r="537" spans="1:38" x14ac:dyDescent="0.3">
      <c r="A537" t="s">
        <v>1096</v>
      </c>
      <c r="B537" s="3" t="s">
        <v>1097</v>
      </c>
      <c r="C537" s="4" t="s">
        <v>104</v>
      </c>
      <c r="D537" s="5" t="s">
        <v>44</v>
      </c>
      <c r="E537" s="34">
        <f t="shared" si="212"/>
        <v>3.8384552224698951</v>
      </c>
      <c r="F537" s="6">
        <f t="shared" si="193"/>
        <v>21.34364077920441</v>
      </c>
      <c r="G537" s="7">
        <f t="shared" si="194"/>
        <v>437</v>
      </c>
      <c r="H537" s="97">
        <f t="shared" si="195"/>
        <v>226</v>
      </c>
      <c r="I537" s="31">
        <f t="shared" si="196"/>
        <v>-0.2106614285784581</v>
      </c>
      <c r="J537" s="9">
        <v>9.4339622641510523E-3</v>
      </c>
      <c r="K537" s="8">
        <f t="shared" si="197"/>
        <v>535</v>
      </c>
      <c r="L537" s="31">
        <f t="shared" si="198"/>
        <v>1.1310386540469772</v>
      </c>
      <c r="M537" s="9">
        <v>1.0228353948620362E-2</v>
      </c>
      <c r="N537" s="8">
        <f t="shared" si="199"/>
        <v>447</v>
      </c>
      <c r="O537" s="31">
        <f t="shared" si="200"/>
        <v>0.71914771831622992</v>
      </c>
      <c r="P537" s="9">
        <v>1.2977649603460706E-2</v>
      </c>
      <c r="Q537" s="8">
        <f t="shared" si="201"/>
        <v>311</v>
      </c>
      <c r="R537" s="31">
        <f t="shared" si="202"/>
        <v>0.37060906529670451</v>
      </c>
      <c r="S537" s="10">
        <v>0.27759785324326824</v>
      </c>
      <c r="T537" s="8">
        <f t="shared" si="203"/>
        <v>499</v>
      </c>
      <c r="U537" s="31">
        <f t="shared" si="204"/>
        <v>0.82033925578971145</v>
      </c>
      <c r="V537" s="16">
        <v>2.3643302615656708E-2</v>
      </c>
      <c r="W537" s="97">
        <f t="shared" si="213"/>
        <v>451</v>
      </c>
      <c r="X537" s="31">
        <f t="shared" si="205"/>
        <v>0.77063809260338767</v>
      </c>
      <c r="Y537" s="11">
        <v>148402</v>
      </c>
      <c r="Z537" s="8">
        <f t="shared" si="206"/>
        <v>321</v>
      </c>
      <c r="AA537" s="31">
        <f t="shared" si="207"/>
        <v>0.3377133186894975</v>
      </c>
      <c r="AB537" s="9">
        <v>3.2486930545182972E-2</v>
      </c>
      <c r="AC537" s="97">
        <f t="shared" si="214"/>
        <v>376</v>
      </c>
      <c r="AD537" s="31">
        <f t="shared" si="208"/>
        <v>0.54471568740570542</v>
      </c>
      <c r="AE537" s="9">
        <v>0.9604334677419355</v>
      </c>
      <c r="AF537" s="8">
        <f t="shared" si="209"/>
        <v>370</v>
      </c>
      <c r="AG537" s="31">
        <f t="shared" si="210"/>
        <v>0.2617861994754711</v>
      </c>
      <c r="AH537" s="12">
        <v>2.2046666666666668</v>
      </c>
      <c r="AI537" s="97">
        <f t="shared" si="215"/>
        <v>441</v>
      </c>
      <c r="AJ537" s="31">
        <f t="shared" si="211"/>
        <v>-8.0995087469354202E-2</v>
      </c>
      <c r="AK537" s="11">
        <v>258049.4285185528</v>
      </c>
      <c r="AL537" s="36"/>
    </row>
    <row r="538" spans="1:38" x14ac:dyDescent="0.3">
      <c r="A538" t="s">
        <v>1098</v>
      </c>
      <c r="B538" s="3" t="s">
        <v>1099</v>
      </c>
      <c r="C538" s="4" t="s">
        <v>77</v>
      </c>
      <c r="D538" s="5" t="s">
        <v>37</v>
      </c>
      <c r="E538" s="34">
        <f t="shared" si="212"/>
        <v>-0.82591761727328028</v>
      </c>
      <c r="F538" s="6">
        <f t="shared" si="193"/>
        <v>32.931076520681884</v>
      </c>
      <c r="G538" s="7">
        <f t="shared" si="194"/>
        <v>195</v>
      </c>
      <c r="H538" s="97">
        <f t="shared" si="195"/>
        <v>185</v>
      </c>
      <c r="I538" s="31">
        <f t="shared" si="196"/>
        <v>-0.36069964951836359</v>
      </c>
      <c r="J538" s="9">
        <v>-1.9762845849802257E-3</v>
      </c>
      <c r="K538" s="8">
        <f t="shared" si="197"/>
        <v>52</v>
      </c>
      <c r="L538" s="31">
        <f t="shared" si="198"/>
        <v>-1.3264119810879076</v>
      </c>
      <c r="M538" s="9">
        <v>9.7947761194029856E-2</v>
      </c>
      <c r="N538" s="8">
        <f t="shared" si="199"/>
        <v>228</v>
      </c>
      <c r="O538" s="31">
        <f t="shared" si="200"/>
        <v>0.12272762533580005</v>
      </c>
      <c r="P538" s="9">
        <v>4.9881235154394299E-2</v>
      </c>
      <c r="Q538" s="8">
        <f t="shared" si="201"/>
        <v>409</v>
      </c>
      <c r="R538" s="31">
        <f t="shared" si="202"/>
        <v>0.51183082356515197</v>
      </c>
      <c r="S538" s="10">
        <v>0</v>
      </c>
      <c r="T538" s="8">
        <f t="shared" si="203"/>
        <v>452</v>
      </c>
      <c r="U538" s="31">
        <f t="shared" si="204"/>
        <v>0.73006834806139342</v>
      </c>
      <c r="V538" s="16">
        <v>2.9126213592233011E-2</v>
      </c>
      <c r="W538" s="97">
        <f t="shared" si="213"/>
        <v>160</v>
      </c>
      <c r="X538" s="31">
        <f t="shared" si="205"/>
        <v>-0.63004323086743486</v>
      </c>
      <c r="Y538" s="11">
        <v>87212</v>
      </c>
      <c r="Z538" s="8">
        <f t="shared" si="206"/>
        <v>19</v>
      </c>
      <c r="AA538" s="31">
        <f t="shared" si="207"/>
        <v>-2.2802569667661823</v>
      </c>
      <c r="AB538" s="9">
        <v>6.3706563706563704E-2</v>
      </c>
      <c r="AC538" s="97">
        <f t="shared" si="214"/>
        <v>414</v>
      </c>
      <c r="AD538" s="31">
        <f t="shared" si="208"/>
        <v>0.63916688191271642</v>
      </c>
      <c r="AE538" s="9">
        <v>0.96580027359781118</v>
      </c>
      <c r="AF538" s="8">
        <f t="shared" si="209"/>
        <v>539</v>
      </c>
      <c r="AG538" s="31">
        <f t="shared" si="210"/>
        <v>1.373156802219927</v>
      </c>
      <c r="AH538" s="12">
        <v>0.93066666666666664</v>
      </c>
      <c r="AI538" s="97">
        <f t="shared" si="215"/>
        <v>537</v>
      </c>
      <c r="AJ538" s="31">
        <f t="shared" si="211"/>
        <v>0.63631043432744439</v>
      </c>
      <c r="AK538" s="11">
        <v>897468.73663366341</v>
      </c>
      <c r="AL538" s="36"/>
    </row>
    <row r="539" spans="1:38" x14ac:dyDescent="0.3">
      <c r="A539" t="s">
        <v>1100</v>
      </c>
      <c r="B539" s="3" t="s">
        <v>1101</v>
      </c>
      <c r="C539" s="4" t="s">
        <v>224</v>
      </c>
      <c r="D539" s="5" t="s">
        <v>37</v>
      </c>
      <c r="E539" s="34">
        <f t="shared" si="212"/>
        <v>-0.64302406454489158</v>
      </c>
      <c r="F539" s="6">
        <f t="shared" si="193"/>
        <v>32.47672448610323</v>
      </c>
      <c r="G539" s="7">
        <f t="shared" si="194"/>
        <v>203</v>
      </c>
      <c r="H539" s="97">
        <f t="shared" si="195"/>
        <v>366</v>
      </c>
      <c r="I539" s="31">
        <f t="shared" si="196"/>
        <v>0.22176690510732019</v>
      </c>
      <c r="J539" s="9">
        <v>4.2319676324233724E-2</v>
      </c>
      <c r="K539" s="8">
        <f t="shared" si="197"/>
        <v>168</v>
      </c>
      <c r="L539" s="31">
        <f t="shared" si="198"/>
        <v>-0.26226468770529116</v>
      </c>
      <c r="M539" s="9">
        <v>5.9962717481358743E-2</v>
      </c>
      <c r="N539" s="8">
        <f t="shared" si="199"/>
        <v>162</v>
      </c>
      <c r="O539" s="31">
        <f t="shared" si="200"/>
        <v>-0.19389091846287476</v>
      </c>
      <c r="P539" s="9">
        <v>6.9472056549591335E-2</v>
      </c>
      <c r="Q539" s="8">
        <f t="shared" si="201"/>
        <v>155</v>
      </c>
      <c r="R539" s="31">
        <f t="shared" si="202"/>
        <v>1.2477205644652519E-2</v>
      </c>
      <c r="S539" s="10">
        <v>0.9815731941284076</v>
      </c>
      <c r="T539" s="8">
        <f t="shared" si="203"/>
        <v>216</v>
      </c>
      <c r="U539" s="31">
        <f t="shared" si="204"/>
        <v>3.0049381930296274E-2</v>
      </c>
      <c r="V539" s="16">
        <v>7.1644249245127647E-2</v>
      </c>
      <c r="W539" s="97">
        <f t="shared" si="213"/>
        <v>139</v>
      </c>
      <c r="X539" s="31">
        <f t="shared" si="205"/>
        <v>-0.68825425563596399</v>
      </c>
      <c r="Y539" s="11">
        <v>84669</v>
      </c>
      <c r="Z539" s="8">
        <f t="shared" si="206"/>
        <v>213</v>
      </c>
      <c r="AA539" s="31">
        <f t="shared" si="207"/>
        <v>-7.5162024762058487E-3</v>
      </c>
      <c r="AB539" s="9">
        <v>3.6603837091888254E-2</v>
      </c>
      <c r="AC539" s="97">
        <f t="shared" si="214"/>
        <v>319</v>
      </c>
      <c r="AD539" s="31">
        <f t="shared" si="208"/>
        <v>0.37246733087915579</v>
      </c>
      <c r="AE539" s="9">
        <v>0.95064615384615381</v>
      </c>
      <c r="AF539" s="8">
        <f t="shared" si="209"/>
        <v>133</v>
      </c>
      <c r="AG539" s="31">
        <f t="shared" si="210"/>
        <v>-0.40294252838267247</v>
      </c>
      <c r="AH539" s="12">
        <v>2.9666666666666663</v>
      </c>
      <c r="AI539" s="97">
        <f t="shared" si="215"/>
        <v>191</v>
      </c>
      <c r="AJ539" s="31">
        <f t="shared" si="211"/>
        <v>-0.22998611471516248</v>
      </c>
      <c r="AK539" s="11">
        <v>125236.09213402936</v>
      </c>
      <c r="AL539" s="36"/>
    </row>
    <row r="540" spans="1:38" x14ac:dyDescent="0.3">
      <c r="A540" t="s">
        <v>1102</v>
      </c>
      <c r="B540" s="3" t="s">
        <v>1103</v>
      </c>
      <c r="C540" s="4" t="s">
        <v>32</v>
      </c>
      <c r="D540" s="5" t="s">
        <v>33</v>
      </c>
      <c r="E540" s="34">
        <f t="shared" si="212"/>
        <v>0.57703806399658208</v>
      </c>
      <c r="F540" s="6">
        <f t="shared" si="193"/>
        <v>29.445793640561522</v>
      </c>
      <c r="G540" s="7">
        <f t="shared" si="194"/>
        <v>258</v>
      </c>
      <c r="H540" s="97">
        <f t="shared" si="195"/>
        <v>471</v>
      </c>
      <c r="I540" s="31">
        <f t="shared" si="196"/>
        <v>0.65953252437598875</v>
      </c>
      <c r="J540" s="9">
        <v>7.5611285266457662E-2</v>
      </c>
      <c r="K540" s="8">
        <f t="shared" si="197"/>
        <v>191</v>
      </c>
      <c r="L540" s="31">
        <f t="shared" si="198"/>
        <v>-0.14290232202843828</v>
      </c>
      <c r="M540" s="9">
        <v>5.5702043506921553E-2</v>
      </c>
      <c r="N540" s="8">
        <f t="shared" si="199"/>
        <v>250</v>
      </c>
      <c r="O540" s="31">
        <f t="shared" si="200"/>
        <v>0.20523434021663417</v>
      </c>
      <c r="P540" s="9">
        <v>4.4776119402985072E-2</v>
      </c>
      <c r="Q540" s="8">
        <f t="shared" si="201"/>
        <v>332</v>
      </c>
      <c r="R540" s="31">
        <f t="shared" si="202"/>
        <v>0.39321859525963304</v>
      </c>
      <c r="S540" s="10">
        <v>0.23315458148752624</v>
      </c>
      <c r="T540" s="8">
        <f t="shared" si="203"/>
        <v>260</v>
      </c>
      <c r="U540" s="31">
        <f t="shared" si="204"/>
        <v>0.1999617691506585</v>
      </c>
      <c r="V540" s="16">
        <v>6.132404181184669E-2</v>
      </c>
      <c r="W540" s="97">
        <f t="shared" si="213"/>
        <v>341</v>
      </c>
      <c r="X540" s="31">
        <f t="shared" si="205"/>
        <v>-1.6023361268131971E-2</v>
      </c>
      <c r="Y540" s="11">
        <v>114036</v>
      </c>
      <c r="Z540" s="8">
        <f t="shared" si="206"/>
        <v>192</v>
      </c>
      <c r="AA540" s="31">
        <f t="shared" si="207"/>
        <v>-9.0113040656314022E-2</v>
      </c>
      <c r="AB540" s="9">
        <v>3.7588815035526017E-2</v>
      </c>
      <c r="AC540" s="97">
        <f t="shared" si="214"/>
        <v>127</v>
      </c>
      <c r="AD540" s="31">
        <f t="shared" si="208"/>
        <v>-0.39091275366794492</v>
      </c>
      <c r="AE540" s="9">
        <v>0.90727017824954936</v>
      </c>
      <c r="AF540" s="8">
        <f t="shared" si="209"/>
        <v>483</v>
      </c>
      <c r="AG540" s="31">
        <f t="shared" si="210"/>
        <v>0.68080373965201779</v>
      </c>
      <c r="AH540" s="12">
        <v>1.7243333333333333</v>
      </c>
      <c r="AI540" s="97">
        <f t="shared" si="215"/>
        <v>428</v>
      </c>
      <c r="AJ540" s="31">
        <f t="shared" si="211"/>
        <v>-9.4743882151379161E-2</v>
      </c>
      <c r="AK540" s="11">
        <v>245793.50058288645</v>
      </c>
      <c r="AL540" s="36"/>
    </row>
    <row r="541" spans="1:38" x14ac:dyDescent="0.3">
      <c r="A541" t="s">
        <v>1104</v>
      </c>
      <c r="B541" s="3" t="s">
        <v>1105</v>
      </c>
      <c r="C541" s="4" t="s">
        <v>136</v>
      </c>
      <c r="D541" s="5" t="s">
        <v>44</v>
      </c>
      <c r="E541" s="34">
        <f t="shared" si="212"/>
        <v>2.0612909314910417</v>
      </c>
      <c r="F541" s="6">
        <f t="shared" si="193"/>
        <v>25.758548791767936</v>
      </c>
      <c r="G541" s="7">
        <f t="shared" si="194"/>
        <v>346</v>
      </c>
      <c r="H541" s="97">
        <f t="shared" si="195"/>
        <v>24</v>
      </c>
      <c r="I541" s="31">
        <f t="shared" si="196"/>
        <v>-1.3352451002268193</v>
      </c>
      <c r="J541" s="9">
        <v>-7.6089427813565758E-2</v>
      </c>
      <c r="K541" s="8">
        <f t="shared" si="197"/>
        <v>214</v>
      </c>
      <c r="L541" s="31">
        <f t="shared" si="198"/>
        <v>-5.0884678410282762E-2</v>
      </c>
      <c r="M541" s="9">
        <v>5.2417447251395591E-2</v>
      </c>
      <c r="N541" s="8">
        <f t="shared" si="199"/>
        <v>334</v>
      </c>
      <c r="O541" s="31">
        <f t="shared" si="200"/>
        <v>0.45144259648076296</v>
      </c>
      <c r="P541" s="9">
        <v>2.9541945445187855E-2</v>
      </c>
      <c r="Q541" s="8">
        <f t="shared" si="201"/>
        <v>324</v>
      </c>
      <c r="R541" s="31">
        <f t="shared" si="202"/>
        <v>0.38664145914819587</v>
      </c>
      <c r="S541" s="10">
        <v>0.24608317611352637</v>
      </c>
      <c r="T541" s="8">
        <f t="shared" si="203"/>
        <v>448</v>
      </c>
      <c r="U541" s="31">
        <f t="shared" si="204"/>
        <v>0.70552721798607654</v>
      </c>
      <c r="V541" s="16">
        <v>3.0616802696227716E-2</v>
      </c>
      <c r="W541" s="97">
        <f t="shared" si="213"/>
        <v>370</v>
      </c>
      <c r="X541" s="31">
        <f t="shared" si="205"/>
        <v>0.1311408849909613</v>
      </c>
      <c r="Y541" s="11">
        <v>120465</v>
      </c>
      <c r="Z541" s="8">
        <f t="shared" si="206"/>
        <v>297</v>
      </c>
      <c r="AA541" s="31">
        <f t="shared" si="207"/>
        <v>0.2676240021281851</v>
      </c>
      <c r="AB541" s="9">
        <v>3.3322754681053633E-2</v>
      </c>
      <c r="AC541" s="97">
        <f t="shared" si="214"/>
        <v>409</v>
      </c>
      <c r="AD541" s="31">
        <f t="shared" si="208"/>
        <v>0.62295374286202665</v>
      </c>
      <c r="AE541" s="9">
        <v>0.96487902776229229</v>
      </c>
      <c r="AF541" s="8">
        <f t="shared" si="209"/>
        <v>125</v>
      </c>
      <c r="AG541" s="31">
        <f t="shared" si="210"/>
        <v>-0.43609173003439117</v>
      </c>
      <c r="AH541" s="12">
        <v>3.0046666666666666</v>
      </c>
      <c r="AI541" s="97">
        <f t="shared" si="215"/>
        <v>285</v>
      </c>
      <c r="AJ541" s="31">
        <f t="shared" si="211"/>
        <v>-0.19393437974917263</v>
      </c>
      <c r="AK541" s="11">
        <v>157373.2704043967</v>
      </c>
      <c r="AL541" s="36"/>
    </row>
    <row r="542" spans="1:38" x14ac:dyDescent="0.3">
      <c r="A542" t="s">
        <v>1106</v>
      </c>
      <c r="B542" s="3" t="s">
        <v>1107</v>
      </c>
      <c r="C542" s="4" t="s">
        <v>94</v>
      </c>
      <c r="D542" s="5" t="s">
        <v>44</v>
      </c>
      <c r="E542" s="34">
        <f t="shared" si="212"/>
        <v>-8.6157171396199299</v>
      </c>
      <c r="F542" s="6">
        <f t="shared" si="193"/>
        <v>52.282831730960851</v>
      </c>
      <c r="G542" s="7">
        <f t="shared" si="194"/>
        <v>33</v>
      </c>
      <c r="H542" s="97">
        <f t="shared" si="195"/>
        <v>285</v>
      </c>
      <c r="I542" s="31">
        <f t="shared" si="196"/>
        <v>-4.3037516246565849E-2</v>
      </c>
      <c r="J542" s="9">
        <v>2.2181582207539297E-2</v>
      </c>
      <c r="K542" s="8">
        <f t="shared" si="197"/>
        <v>169</v>
      </c>
      <c r="L542" s="31">
        <f t="shared" si="198"/>
        <v>-0.24900603748693681</v>
      </c>
      <c r="M542" s="9">
        <v>5.9489446148295148E-2</v>
      </c>
      <c r="N542" s="8">
        <f t="shared" si="199"/>
        <v>26</v>
      </c>
      <c r="O542" s="31">
        <f t="shared" si="200"/>
        <v>-1.9908309146333998</v>
      </c>
      <c r="P542" s="9">
        <v>0.18065799689440995</v>
      </c>
      <c r="Q542" s="8">
        <f t="shared" si="201"/>
        <v>95</v>
      </c>
      <c r="R542" s="31">
        <f t="shared" si="202"/>
        <v>-0.32983430137288072</v>
      </c>
      <c r="S542" s="10">
        <v>1.6544506646659356</v>
      </c>
      <c r="T542" s="8">
        <f t="shared" si="203"/>
        <v>22</v>
      </c>
      <c r="U542" s="31">
        <f t="shared" si="204"/>
        <v>-2.1957338780129541</v>
      </c>
      <c r="V542" s="16">
        <v>0.20683477490319971</v>
      </c>
      <c r="W542" s="97">
        <f t="shared" si="213"/>
        <v>62</v>
      </c>
      <c r="X542" s="31">
        <f t="shared" si="205"/>
        <v>-1.0208102005188553</v>
      </c>
      <c r="Y542" s="11">
        <v>70141</v>
      </c>
      <c r="Z542" s="8">
        <f t="shared" si="206"/>
        <v>235</v>
      </c>
      <c r="AA542" s="31">
        <f t="shared" si="207"/>
        <v>6.3748050741326501E-2</v>
      </c>
      <c r="AB542" s="9">
        <v>3.5754001684919968E-2</v>
      </c>
      <c r="AC542" s="97">
        <f t="shared" si="214"/>
        <v>12</v>
      </c>
      <c r="AD542" s="31">
        <f t="shared" si="208"/>
        <v>-3.1071415148816204</v>
      </c>
      <c r="AE542" s="9">
        <v>0.75293150103464745</v>
      </c>
      <c r="AF542" s="8">
        <f t="shared" si="209"/>
        <v>423</v>
      </c>
      <c r="AG542" s="31">
        <f t="shared" si="210"/>
        <v>0.44061741891237322</v>
      </c>
      <c r="AH542" s="12">
        <v>1.9996666666666669</v>
      </c>
      <c r="AI542" s="97">
        <f t="shared" si="215"/>
        <v>44</v>
      </c>
      <c r="AJ542" s="31">
        <f t="shared" si="211"/>
        <v>-0.28903138894505431</v>
      </c>
      <c r="AK542" s="11">
        <v>72602.050922452428</v>
      </c>
      <c r="AL542" s="36">
        <v>1</v>
      </c>
    </row>
    <row r="543" spans="1:38" x14ac:dyDescent="0.3">
      <c r="A543" t="s">
        <v>1108</v>
      </c>
      <c r="B543" s="3" t="s">
        <v>1109</v>
      </c>
      <c r="C543" s="4" t="s">
        <v>104</v>
      </c>
      <c r="D543" s="5" t="s">
        <v>44</v>
      </c>
      <c r="E543" s="34">
        <f t="shared" si="212"/>
        <v>0.21562334481451173</v>
      </c>
      <c r="F543" s="6">
        <f t="shared" si="193"/>
        <v>30.343635639567964</v>
      </c>
      <c r="G543" s="7">
        <f t="shared" si="194"/>
        <v>239</v>
      </c>
      <c r="H543" s="97">
        <f t="shared" si="195"/>
        <v>323</v>
      </c>
      <c r="I543" s="31">
        <f t="shared" si="196"/>
        <v>8.4889762302009023E-2</v>
      </c>
      <c r="J543" s="9">
        <v>3.1910315445195181E-2</v>
      </c>
      <c r="K543" s="8">
        <f t="shared" si="197"/>
        <v>225</v>
      </c>
      <c r="L543" s="31">
        <f t="shared" si="198"/>
        <v>-1.0422082778930279E-2</v>
      </c>
      <c r="M543" s="9">
        <v>5.0973123262279887E-2</v>
      </c>
      <c r="N543" s="8">
        <f t="shared" si="199"/>
        <v>161</v>
      </c>
      <c r="O543" s="31">
        <f t="shared" si="200"/>
        <v>-0.19489416915347788</v>
      </c>
      <c r="P543" s="9">
        <v>6.9534132841328408E-2</v>
      </c>
      <c r="Q543" s="8">
        <f t="shared" si="201"/>
        <v>250</v>
      </c>
      <c r="R543" s="31">
        <f t="shared" si="202"/>
        <v>0.2996708272341177</v>
      </c>
      <c r="S543" s="10">
        <v>0.41704026523760868</v>
      </c>
      <c r="T543" s="8">
        <f t="shared" si="203"/>
        <v>237</v>
      </c>
      <c r="U543" s="31">
        <f t="shared" si="204"/>
        <v>0.12222142478553184</v>
      </c>
      <c r="V543" s="16">
        <v>6.6045866352763119E-2</v>
      </c>
      <c r="W543" s="97">
        <f t="shared" si="213"/>
        <v>398</v>
      </c>
      <c r="X543" s="31">
        <f t="shared" si="205"/>
        <v>0.30204277682023345</v>
      </c>
      <c r="Y543" s="11">
        <v>127931</v>
      </c>
      <c r="Z543" s="8">
        <f t="shared" si="206"/>
        <v>243</v>
      </c>
      <c r="AA543" s="31">
        <f t="shared" si="207"/>
        <v>0.10930743238572965</v>
      </c>
      <c r="AB543" s="9">
        <v>3.5210700185319473E-2</v>
      </c>
      <c r="AC543" s="97">
        <f t="shared" si="214"/>
        <v>171</v>
      </c>
      <c r="AD543" s="31">
        <f t="shared" si="208"/>
        <v>-0.15799301236063759</v>
      </c>
      <c r="AE543" s="9">
        <v>0.92050489738805974</v>
      </c>
      <c r="AF543" s="8">
        <f t="shared" si="209"/>
        <v>47</v>
      </c>
      <c r="AG543" s="31">
        <f t="shared" si="210"/>
        <v>-0.92780488786821513</v>
      </c>
      <c r="AH543" s="12">
        <v>3.5683333333333334</v>
      </c>
      <c r="AI543" s="97">
        <f t="shared" si="215"/>
        <v>257</v>
      </c>
      <c r="AJ543" s="31">
        <f t="shared" si="211"/>
        <v>-0.2055905312428058</v>
      </c>
      <c r="AK543" s="11">
        <v>146982.76301686928</v>
      </c>
      <c r="AL543" s="36"/>
    </row>
    <row r="544" spans="1:38" x14ac:dyDescent="0.3">
      <c r="A544" t="s">
        <v>1110</v>
      </c>
      <c r="B544" s="3" t="s">
        <v>1111</v>
      </c>
      <c r="C544" s="4" t="s">
        <v>77</v>
      </c>
      <c r="D544" s="5" t="s">
        <v>37</v>
      </c>
      <c r="E544" s="34">
        <f t="shared" si="212"/>
        <v>-9.536486212341277</v>
      </c>
      <c r="F544" s="6">
        <f t="shared" si="193"/>
        <v>54.570245887048316</v>
      </c>
      <c r="G544" s="7">
        <f t="shared" si="194"/>
        <v>24</v>
      </c>
      <c r="H544" s="97">
        <f t="shared" si="195"/>
        <v>23</v>
      </c>
      <c r="I544" s="31">
        <f t="shared" si="196"/>
        <v>-1.4212589756612231</v>
      </c>
      <c r="J544" s="9">
        <v>-8.2630691399662726E-2</v>
      </c>
      <c r="K544" s="8">
        <f t="shared" si="197"/>
        <v>512</v>
      </c>
      <c r="L544" s="31">
        <f t="shared" si="198"/>
        <v>0.95832429636771765</v>
      </c>
      <c r="M544" s="9">
        <v>1.6393442622950821E-2</v>
      </c>
      <c r="N544" s="8">
        <f t="shared" si="199"/>
        <v>23</v>
      </c>
      <c r="O544" s="31">
        <f t="shared" si="200"/>
        <v>-2.1191294920730237</v>
      </c>
      <c r="P544" s="9">
        <v>0.18859649122807018</v>
      </c>
      <c r="Q544" s="8">
        <f t="shared" si="201"/>
        <v>409</v>
      </c>
      <c r="R544" s="31">
        <f t="shared" si="202"/>
        <v>0.51183082356515197</v>
      </c>
      <c r="S544" s="10">
        <v>0</v>
      </c>
      <c r="T544" s="8">
        <f t="shared" si="203"/>
        <v>362</v>
      </c>
      <c r="U544" s="31">
        <f t="shared" si="204"/>
        <v>0.51556892060298165</v>
      </c>
      <c r="V544" s="16">
        <v>4.2154566744730677E-2</v>
      </c>
      <c r="W544" s="97">
        <f t="shared" si="213"/>
        <v>32</v>
      </c>
      <c r="X544" s="31">
        <f t="shared" si="205"/>
        <v>-1.2815580507502025</v>
      </c>
      <c r="Y544" s="11">
        <v>58750</v>
      </c>
      <c r="Z544" s="8">
        <f t="shared" si="206"/>
        <v>2</v>
      </c>
      <c r="AA544" s="31">
        <f t="shared" si="207"/>
        <v>-5.6941493658432867</v>
      </c>
      <c r="AB544" s="9">
        <v>0.10441767068273092</v>
      </c>
      <c r="AC544" s="97">
        <f t="shared" si="214"/>
        <v>38</v>
      </c>
      <c r="AD544" s="31">
        <f t="shared" si="208"/>
        <v>-1.6670680019143218</v>
      </c>
      <c r="AE544" s="9">
        <v>0.83475783475783472</v>
      </c>
      <c r="AF544" s="8">
        <f t="shared" si="209"/>
        <v>513</v>
      </c>
      <c r="AG544" s="31">
        <f t="shared" si="210"/>
        <v>0.95530239192589705</v>
      </c>
      <c r="AH544" s="12">
        <v>1.4096666666666666</v>
      </c>
      <c r="AI544" s="97">
        <f t="shared" si="215"/>
        <v>527</v>
      </c>
      <c r="AJ544" s="31">
        <f t="shared" si="211"/>
        <v>0.29970810365330747</v>
      </c>
      <c r="AK544" s="11">
        <v>597415.2408088235</v>
      </c>
      <c r="AL544" s="36"/>
    </row>
    <row r="545" spans="1:38" x14ac:dyDescent="0.3">
      <c r="A545" t="s">
        <v>1112</v>
      </c>
      <c r="B545" s="3" t="s">
        <v>1113</v>
      </c>
      <c r="C545" s="4" t="s">
        <v>295</v>
      </c>
      <c r="D545" s="5" t="s">
        <v>33</v>
      </c>
      <c r="E545" s="34">
        <f t="shared" si="212"/>
        <v>5.2133899385291791</v>
      </c>
      <c r="F545" s="6">
        <f t="shared" si="193"/>
        <v>17.927968786752633</v>
      </c>
      <c r="G545" s="7">
        <f t="shared" si="194"/>
        <v>518</v>
      </c>
      <c r="H545" s="97">
        <f t="shared" si="195"/>
        <v>484</v>
      </c>
      <c r="I545" s="31">
        <f t="shared" si="196"/>
        <v>0.7424162583895586</v>
      </c>
      <c r="J545" s="9">
        <v>8.1914504932407706E-2</v>
      </c>
      <c r="K545" s="8">
        <f t="shared" si="197"/>
        <v>483</v>
      </c>
      <c r="L545" s="31">
        <f t="shared" si="198"/>
        <v>0.85561822105500562</v>
      </c>
      <c r="M545" s="9">
        <v>2.0059565522074281E-2</v>
      </c>
      <c r="N545" s="8">
        <f t="shared" si="199"/>
        <v>294</v>
      </c>
      <c r="O545" s="31">
        <f t="shared" si="200"/>
        <v>0.32698528454349918</v>
      </c>
      <c r="P545" s="9">
        <v>3.7242760881442363E-2</v>
      </c>
      <c r="Q545" s="8">
        <f t="shared" si="201"/>
        <v>409</v>
      </c>
      <c r="R545" s="31">
        <f t="shared" si="202"/>
        <v>0.51183082356515197</v>
      </c>
      <c r="S545" s="10">
        <v>0</v>
      </c>
      <c r="T545" s="8">
        <f t="shared" si="203"/>
        <v>215</v>
      </c>
      <c r="U545" s="31">
        <f t="shared" si="204"/>
        <v>2.8763423649186035E-2</v>
      </c>
      <c r="V545" s="16">
        <v>7.1722356300350121E-2</v>
      </c>
      <c r="W545" s="97">
        <f t="shared" si="213"/>
        <v>519</v>
      </c>
      <c r="X545" s="31">
        <f t="shared" si="205"/>
        <v>1.5631595631248261</v>
      </c>
      <c r="Y545" s="11">
        <v>183024</v>
      </c>
      <c r="Z545" s="8">
        <f t="shared" si="206"/>
        <v>561</v>
      </c>
      <c r="AA545" s="31">
        <f t="shared" si="207"/>
        <v>1.4086037353205625</v>
      </c>
      <c r="AB545" s="9">
        <v>1.9716424268240735E-2</v>
      </c>
      <c r="AC545" s="97">
        <f t="shared" si="214"/>
        <v>526</v>
      </c>
      <c r="AD545" s="31">
        <f t="shared" si="208"/>
        <v>0.97875126110693966</v>
      </c>
      <c r="AE545" s="9">
        <v>0.98509577795152459</v>
      </c>
      <c r="AF545" s="8">
        <f t="shared" si="209"/>
        <v>289</v>
      </c>
      <c r="AG545" s="31">
        <f t="shared" si="210"/>
        <v>7.2486811095920853E-2</v>
      </c>
      <c r="AH545" s="12">
        <v>2.4216666666666669</v>
      </c>
      <c r="AI545" s="97">
        <f t="shared" si="215"/>
        <v>435</v>
      </c>
      <c r="AJ545" s="31">
        <f t="shared" si="211"/>
        <v>-8.9337901664434269E-2</v>
      </c>
      <c r="AK545" s="11">
        <v>250612.49081453466</v>
      </c>
      <c r="AL545" s="36"/>
    </row>
    <row r="546" spans="1:38" x14ac:dyDescent="0.3">
      <c r="A546" t="s">
        <v>1114</v>
      </c>
      <c r="B546" s="3" t="s">
        <v>1115</v>
      </c>
      <c r="C546" s="4" t="s">
        <v>89</v>
      </c>
      <c r="D546" s="5" t="s">
        <v>37</v>
      </c>
      <c r="E546" s="34">
        <f t="shared" si="212"/>
        <v>1.6302085696503101</v>
      </c>
      <c r="F546" s="6">
        <f t="shared" si="193"/>
        <v>26.829462146839454</v>
      </c>
      <c r="G546" s="7">
        <f t="shared" si="194"/>
        <v>318</v>
      </c>
      <c r="H546" s="97">
        <f t="shared" si="195"/>
        <v>376</v>
      </c>
      <c r="I546" s="31">
        <f t="shared" si="196"/>
        <v>0.23687151683719837</v>
      </c>
      <c r="J546" s="9">
        <v>4.3468365953573063E-2</v>
      </c>
      <c r="K546" s="8">
        <f t="shared" si="197"/>
        <v>463</v>
      </c>
      <c r="L546" s="31">
        <f t="shared" si="198"/>
        <v>0.77861950405803992</v>
      </c>
      <c r="M546" s="9">
        <v>2.2808056872037914E-2</v>
      </c>
      <c r="N546" s="8">
        <f t="shared" si="199"/>
        <v>397</v>
      </c>
      <c r="O546" s="31">
        <f t="shared" si="200"/>
        <v>0.60065856015240349</v>
      </c>
      <c r="P546" s="9">
        <v>2.0309184601394362E-2</v>
      </c>
      <c r="Q546" s="8">
        <f t="shared" si="201"/>
        <v>33</v>
      </c>
      <c r="R546" s="31">
        <f t="shared" si="202"/>
        <v>-1.3744011071742814</v>
      </c>
      <c r="S546" s="10">
        <v>3.7077426390403492</v>
      </c>
      <c r="T546" s="8">
        <f t="shared" si="203"/>
        <v>485</v>
      </c>
      <c r="U546" s="31">
        <f t="shared" si="204"/>
        <v>0.79315909333066714</v>
      </c>
      <c r="V546" s="16">
        <v>2.5294182338062247E-2</v>
      </c>
      <c r="W546" s="97">
        <f t="shared" si="213"/>
        <v>352</v>
      </c>
      <c r="X546" s="31">
        <f t="shared" si="205"/>
        <v>4.5506813556015289E-2</v>
      </c>
      <c r="Y546" s="11">
        <v>116724</v>
      </c>
      <c r="Z546" s="8">
        <f t="shared" si="206"/>
        <v>395</v>
      </c>
      <c r="AA546" s="31">
        <f t="shared" si="207"/>
        <v>0.53720771894799924</v>
      </c>
      <c r="AB546" s="9">
        <v>3.0107934103389508E-2</v>
      </c>
      <c r="AC546" s="97">
        <f t="shared" si="214"/>
        <v>460</v>
      </c>
      <c r="AD546" s="31">
        <f t="shared" si="208"/>
        <v>0.7768582711062495</v>
      </c>
      <c r="AE546" s="9">
        <v>0.97362402805305692</v>
      </c>
      <c r="AF546" s="8">
        <f t="shared" si="209"/>
        <v>339</v>
      </c>
      <c r="AG546" s="31">
        <f t="shared" si="210"/>
        <v>0.19112605911259758</v>
      </c>
      <c r="AH546" s="12">
        <v>2.2856666666666667</v>
      </c>
      <c r="AI546" s="97">
        <f t="shared" si="215"/>
        <v>267</v>
      </c>
      <c r="AJ546" s="31">
        <f t="shared" si="211"/>
        <v>-0.20174020108280752</v>
      </c>
      <c r="AK546" s="11">
        <v>150415.01799345692</v>
      </c>
      <c r="AL546" s="36"/>
    </row>
    <row r="547" spans="1:38" x14ac:dyDescent="0.3">
      <c r="A547" t="s">
        <v>1116</v>
      </c>
      <c r="B547" s="3" t="s">
        <v>1117</v>
      </c>
      <c r="C547" s="4" t="s">
        <v>115</v>
      </c>
      <c r="D547" s="5" t="s">
        <v>33</v>
      </c>
      <c r="E547" s="34">
        <f t="shared" si="212"/>
        <v>6.1357617984478638</v>
      </c>
      <c r="F547" s="6">
        <f t="shared" si="193"/>
        <v>15.636572917733014</v>
      </c>
      <c r="G547" s="7">
        <f t="shared" si="194"/>
        <v>543</v>
      </c>
      <c r="H547" s="97">
        <f t="shared" si="195"/>
        <v>211</v>
      </c>
      <c r="I547" s="31">
        <f t="shared" si="196"/>
        <v>-0.27806389082731869</v>
      </c>
      <c r="J547" s="9">
        <v>4.3080768218890508E-3</v>
      </c>
      <c r="K547" s="8">
        <f t="shared" si="197"/>
        <v>328</v>
      </c>
      <c r="L547" s="31">
        <f t="shared" si="198"/>
        <v>0.39233459882263205</v>
      </c>
      <c r="M547" s="9">
        <v>3.6596607669616518E-2</v>
      </c>
      <c r="N547" s="8">
        <f t="shared" si="199"/>
        <v>442</v>
      </c>
      <c r="O547" s="31">
        <f t="shared" si="200"/>
        <v>0.71186985471289388</v>
      </c>
      <c r="P547" s="9">
        <v>1.3427968540187992E-2</v>
      </c>
      <c r="Q547" s="8">
        <f t="shared" si="201"/>
        <v>388</v>
      </c>
      <c r="R547" s="31">
        <f t="shared" si="202"/>
        <v>0.46185592125639557</v>
      </c>
      <c r="S547" s="10">
        <v>9.8235043714594447E-2</v>
      </c>
      <c r="T547" s="8">
        <f t="shared" si="203"/>
        <v>525</v>
      </c>
      <c r="U547" s="31">
        <f t="shared" si="204"/>
        <v>0.88455273187799521</v>
      </c>
      <c r="V547" s="16">
        <v>1.9743078482005686E-2</v>
      </c>
      <c r="W547" s="97">
        <f t="shared" si="213"/>
        <v>535</v>
      </c>
      <c r="X547" s="31">
        <f t="shared" si="205"/>
        <v>2.0258032994979067</v>
      </c>
      <c r="Y547" s="11">
        <v>203235</v>
      </c>
      <c r="Z547" s="8">
        <f t="shared" si="206"/>
        <v>524</v>
      </c>
      <c r="AA547" s="31">
        <f t="shared" si="207"/>
        <v>0.94900653363473975</v>
      </c>
      <c r="AB547" s="9">
        <v>2.5197180149368326E-2</v>
      </c>
      <c r="AC547" s="97">
        <f t="shared" si="214"/>
        <v>529</v>
      </c>
      <c r="AD547" s="31">
        <f t="shared" si="208"/>
        <v>0.99384664035668646</v>
      </c>
      <c r="AE547" s="9">
        <v>0.98595351162209444</v>
      </c>
      <c r="AF547" s="8">
        <f t="shared" si="209"/>
        <v>397</v>
      </c>
      <c r="AG547" s="31">
        <f t="shared" si="210"/>
        <v>0.35454580760615723</v>
      </c>
      <c r="AH547" s="12">
        <v>2.0983333333333332</v>
      </c>
      <c r="AI547" s="97">
        <f t="shared" si="215"/>
        <v>468</v>
      </c>
      <c r="AJ547" s="31">
        <f t="shared" si="211"/>
        <v>-3.3509247156483443E-2</v>
      </c>
      <c r="AK547" s="11">
        <v>300379.17816562427</v>
      </c>
      <c r="AL547" s="36"/>
    </row>
    <row r="548" spans="1:38" x14ac:dyDescent="0.3">
      <c r="A548" t="s">
        <v>1118</v>
      </c>
      <c r="B548" s="3" t="s">
        <v>1119</v>
      </c>
      <c r="C548" s="4" t="s">
        <v>224</v>
      </c>
      <c r="D548" s="5" t="s">
        <v>37</v>
      </c>
      <c r="E548" s="34">
        <f t="shared" si="212"/>
        <v>-7.5967645679097258</v>
      </c>
      <c r="F548" s="6">
        <f t="shared" si="193"/>
        <v>49.75150590132256</v>
      </c>
      <c r="G548" s="7">
        <f t="shared" si="194"/>
        <v>45</v>
      </c>
      <c r="H548" s="97">
        <f t="shared" si="195"/>
        <v>245</v>
      </c>
      <c r="I548" s="31">
        <f t="shared" si="196"/>
        <v>-0.17703080460356452</v>
      </c>
      <c r="J548" s="9">
        <v>1.1991535386785879E-2</v>
      </c>
      <c r="K548" s="8">
        <f t="shared" si="197"/>
        <v>71</v>
      </c>
      <c r="L548" s="31">
        <f t="shared" si="198"/>
        <v>-0.98292603480170793</v>
      </c>
      <c r="M548" s="9">
        <v>8.5686931546194348E-2</v>
      </c>
      <c r="N548" s="8">
        <f t="shared" si="199"/>
        <v>58</v>
      </c>
      <c r="O548" s="31">
        <f t="shared" si="200"/>
        <v>-1.2457334153787161</v>
      </c>
      <c r="P548" s="9">
        <v>0.13455497382198953</v>
      </c>
      <c r="Q548" s="8">
        <f t="shared" si="201"/>
        <v>27</v>
      </c>
      <c r="R548" s="31">
        <f t="shared" si="202"/>
        <v>-1.6157484630618626</v>
      </c>
      <c r="S548" s="10">
        <v>4.1821561338289959</v>
      </c>
      <c r="T548" s="8">
        <f t="shared" si="203"/>
        <v>30</v>
      </c>
      <c r="U548" s="31">
        <f t="shared" si="204"/>
        <v>-1.8937691610530063</v>
      </c>
      <c r="V548" s="16">
        <v>0.18849391955098221</v>
      </c>
      <c r="W548" s="97">
        <f t="shared" si="213"/>
        <v>41</v>
      </c>
      <c r="X548" s="31">
        <f t="shared" si="205"/>
        <v>-1.1842726180855352</v>
      </c>
      <c r="Y548" s="11">
        <v>63000</v>
      </c>
      <c r="Z548" s="8">
        <f t="shared" si="206"/>
        <v>64</v>
      </c>
      <c r="AA548" s="31">
        <f t="shared" si="207"/>
        <v>-1.0444219798954786</v>
      </c>
      <c r="AB548" s="9">
        <v>4.8969072164948453E-2</v>
      </c>
      <c r="AC548" s="97">
        <f t="shared" si="214"/>
        <v>245</v>
      </c>
      <c r="AD548" s="31">
        <f t="shared" si="208"/>
        <v>0.11951091688721939</v>
      </c>
      <c r="AE548" s="9">
        <v>0.93627293208883167</v>
      </c>
      <c r="AF548" s="8">
        <f t="shared" si="209"/>
        <v>19</v>
      </c>
      <c r="AG548" s="31">
        <f t="shared" si="210"/>
        <v>-1.4776745398278612</v>
      </c>
      <c r="AH548" s="12">
        <v>4.198666666666667</v>
      </c>
      <c r="AI548" s="97">
        <f t="shared" si="215"/>
        <v>39</v>
      </c>
      <c r="AJ548" s="31">
        <f t="shared" si="211"/>
        <v>-0.29168801005625516</v>
      </c>
      <c r="AK548" s="11">
        <v>70233.890102230478</v>
      </c>
      <c r="AL548" s="36"/>
    </row>
    <row r="549" spans="1:38" x14ac:dyDescent="0.3">
      <c r="A549" t="s">
        <v>1120</v>
      </c>
      <c r="B549" s="3" t="s">
        <v>1121</v>
      </c>
      <c r="C549" s="4" t="s">
        <v>47</v>
      </c>
      <c r="D549" s="5" t="s">
        <v>44</v>
      </c>
      <c r="E549" s="34">
        <f t="shared" si="212"/>
        <v>3.3524463376173137</v>
      </c>
      <c r="F549" s="6">
        <f t="shared" si="193"/>
        <v>22.551004966524928</v>
      </c>
      <c r="G549" s="7">
        <f t="shared" si="194"/>
        <v>409</v>
      </c>
      <c r="H549" s="97">
        <f t="shared" si="195"/>
        <v>246</v>
      </c>
      <c r="I549" s="31">
        <f t="shared" si="196"/>
        <v>-0.17287352189287039</v>
      </c>
      <c r="J549" s="9">
        <v>1.2307692307692353E-2</v>
      </c>
      <c r="K549" s="8">
        <f t="shared" si="197"/>
        <v>174</v>
      </c>
      <c r="L549" s="31">
        <f t="shared" si="198"/>
        <v>-0.2121933776892915</v>
      </c>
      <c r="M549" s="9">
        <v>5.8175407668576463E-2</v>
      </c>
      <c r="N549" s="8">
        <f t="shared" si="199"/>
        <v>417</v>
      </c>
      <c r="O549" s="31">
        <f t="shared" si="200"/>
        <v>0.64675520782188189</v>
      </c>
      <c r="P549" s="9">
        <v>1.7456947393253125E-2</v>
      </c>
      <c r="Q549" s="8">
        <f t="shared" si="201"/>
        <v>354</v>
      </c>
      <c r="R549" s="31">
        <f t="shared" si="202"/>
        <v>0.42087286769131488</v>
      </c>
      <c r="S549" s="10">
        <v>0.17879492222420884</v>
      </c>
      <c r="T549" s="8">
        <f t="shared" si="203"/>
        <v>426</v>
      </c>
      <c r="U549" s="31">
        <f t="shared" si="204"/>
        <v>0.63903829225959041</v>
      </c>
      <c r="V549" s="16">
        <v>3.4655234012147193E-2</v>
      </c>
      <c r="W549" s="97">
        <f t="shared" si="213"/>
        <v>477</v>
      </c>
      <c r="X549" s="31">
        <f t="shared" si="205"/>
        <v>1.0467913772308104</v>
      </c>
      <c r="Y549" s="11">
        <v>160466</v>
      </c>
      <c r="Z549" s="8">
        <f t="shared" si="206"/>
        <v>405</v>
      </c>
      <c r="AA549" s="31">
        <f t="shared" si="207"/>
        <v>0.55046713769103872</v>
      </c>
      <c r="AB549" s="9">
        <v>2.9949813825481626E-2</v>
      </c>
      <c r="AC549" s="97">
        <f t="shared" si="214"/>
        <v>247</v>
      </c>
      <c r="AD549" s="31">
        <f t="shared" si="208"/>
        <v>0.12906153662612899</v>
      </c>
      <c r="AE549" s="9">
        <v>0.93681560730018876</v>
      </c>
      <c r="AF549" s="8">
        <f t="shared" si="209"/>
        <v>347</v>
      </c>
      <c r="AG549" s="31">
        <f t="shared" si="210"/>
        <v>0.2053744001734239</v>
      </c>
      <c r="AH549" s="12">
        <v>2.2693333333333334</v>
      </c>
      <c r="AI549" s="97">
        <f t="shared" si="215"/>
        <v>374</v>
      </c>
      <c r="AJ549" s="31">
        <f t="shared" si="211"/>
        <v>-0.14246782740506883</v>
      </c>
      <c r="AK549" s="11">
        <v>203251.49982120507</v>
      </c>
      <c r="AL549" s="36"/>
    </row>
    <row r="550" spans="1:38" x14ac:dyDescent="0.3">
      <c r="A550" t="s">
        <v>1122</v>
      </c>
      <c r="B550" s="3" t="s">
        <v>1123</v>
      </c>
      <c r="C550" s="4" t="s">
        <v>36</v>
      </c>
      <c r="D550" s="5" t="s">
        <v>37</v>
      </c>
      <c r="E550" s="34">
        <f t="shared" si="212"/>
        <v>-4.4172685402886112</v>
      </c>
      <c r="F550" s="6">
        <f t="shared" si="193"/>
        <v>41.852865038734244</v>
      </c>
      <c r="G550" s="7">
        <f t="shared" si="194"/>
        <v>90</v>
      </c>
      <c r="H550" s="97">
        <f t="shared" si="195"/>
        <v>111</v>
      </c>
      <c r="I550" s="31">
        <f t="shared" si="196"/>
        <v>-0.61149159000491893</v>
      </c>
      <c r="J550" s="9">
        <v>-2.1048744460856694E-2</v>
      </c>
      <c r="K550" s="8">
        <f t="shared" si="197"/>
        <v>35</v>
      </c>
      <c r="L550" s="31">
        <f t="shared" si="198"/>
        <v>-1.8009275786984296</v>
      </c>
      <c r="M550" s="9">
        <v>0.11488573193329216</v>
      </c>
      <c r="N550" s="8">
        <f t="shared" si="199"/>
        <v>206</v>
      </c>
      <c r="O550" s="31">
        <f t="shared" si="200"/>
        <v>3.4291387149644255E-2</v>
      </c>
      <c r="P550" s="9">
        <v>5.5353241077931534E-2</v>
      </c>
      <c r="Q550" s="8">
        <f t="shared" si="201"/>
        <v>109</v>
      </c>
      <c r="R550" s="31">
        <f t="shared" si="202"/>
        <v>-0.25577060563495468</v>
      </c>
      <c r="S550" s="10">
        <v>1.5088645794039985</v>
      </c>
      <c r="T550" s="8">
        <f t="shared" si="203"/>
        <v>65</v>
      </c>
      <c r="U550" s="31">
        <f t="shared" si="204"/>
        <v>-0.97312987627026581</v>
      </c>
      <c r="V550" s="16">
        <v>0.13257575757575757</v>
      </c>
      <c r="W550" s="97">
        <f t="shared" si="213"/>
        <v>51</v>
      </c>
      <c r="X550" s="31">
        <f t="shared" si="205"/>
        <v>-1.1202015766670872</v>
      </c>
      <c r="Y550" s="11">
        <v>65799</v>
      </c>
      <c r="Z550" s="8">
        <f t="shared" si="206"/>
        <v>50</v>
      </c>
      <c r="AA550" s="31">
        <f t="shared" si="207"/>
        <v>-1.2481317229163442</v>
      </c>
      <c r="AB550" s="9">
        <v>5.139833711262283E-2</v>
      </c>
      <c r="AC550" s="97">
        <f t="shared" si="214"/>
        <v>155</v>
      </c>
      <c r="AD550" s="31">
        <f t="shared" si="208"/>
        <v>-0.24330412761444076</v>
      </c>
      <c r="AE550" s="9">
        <v>0.91565743944636679</v>
      </c>
      <c r="AF550" s="8">
        <f t="shared" si="209"/>
        <v>365</v>
      </c>
      <c r="AG550" s="31">
        <f t="shared" si="210"/>
        <v>0.2533535078272271</v>
      </c>
      <c r="AH550" s="12">
        <v>2.2143333333333333</v>
      </c>
      <c r="AI550" s="97">
        <f t="shared" si="215"/>
        <v>57</v>
      </c>
      <c r="AJ550" s="31">
        <f t="shared" si="211"/>
        <v>-0.28502241246452609</v>
      </c>
      <c r="AK550" s="11">
        <v>76175.726141078834</v>
      </c>
      <c r="AL550" s="36"/>
    </row>
    <row r="551" spans="1:38" x14ac:dyDescent="0.3">
      <c r="A551" t="s">
        <v>1124</v>
      </c>
      <c r="B551" s="3" t="s">
        <v>1125</v>
      </c>
      <c r="C551" s="4" t="s">
        <v>143</v>
      </c>
      <c r="D551" s="5" t="s">
        <v>44</v>
      </c>
      <c r="E551" s="34">
        <f t="shared" si="212"/>
        <v>-2.3739338987690028</v>
      </c>
      <c r="F551" s="6">
        <f t="shared" si="193"/>
        <v>36.776725186619196</v>
      </c>
      <c r="G551" s="7">
        <f t="shared" si="194"/>
        <v>132</v>
      </c>
      <c r="H551" s="97">
        <f t="shared" si="195"/>
        <v>514</v>
      </c>
      <c r="I551" s="31">
        <f t="shared" si="196"/>
        <v>1.0383602699456778</v>
      </c>
      <c r="J551" s="9">
        <v>0.10442073170731714</v>
      </c>
      <c r="K551" s="8">
        <f t="shared" si="197"/>
        <v>252</v>
      </c>
      <c r="L551" s="31">
        <f t="shared" si="198"/>
        <v>0.12888024578345331</v>
      </c>
      <c r="M551" s="9">
        <v>4.6000686577411604E-2</v>
      </c>
      <c r="N551" s="8">
        <f t="shared" si="199"/>
        <v>254</v>
      </c>
      <c r="O551" s="31">
        <f t="shared" si="200"/>
        <v>0.21356715225089851</v>
      </c>
      <c r="P551" s="9">
        <v>4.4260525368837712E-2</v>
      </c>
      <c r="Q551" s="8">
        <f t="shared" si="201"/>
        <v>191</v>
      </c>
      <c r="R551" s="31">
        <f t="shared" si="202"/>
        <v>0.16074190210043793</v>
      </c>
      <c r="S551" s="10">
        <v>0.69013112491373363</v>
      </c>
      <c r="T551" s="8">
        <f t="shared" si="203"/>
        <v>35</v>
      </c>
      <c r="U551" s="31">
        <f t="shared" si="204"/>
        <v>-1.715006109801664</v>
      </c>
      <c r="V551" s="16">
        <v>0.17763613689898849</v>
      </c>
      <c r="W551" s="97">
        <f t="shared" si="213"/>
        <v>191</v>
      </c>
      <c r="X551" s="31">
        <f t="shared" si="205"/>
        <v>-0.53058318264908666</v>
      </c>
      <c r="Y551" s="11">
        <v>91557</v>
      </c>
      <c r="Z551" s="8">
        <f t="shared" si="206"/>
        <v>115</v>
      </c>
      <c r="AA551" s="31">
        <f t="shared" si="207"/>
        <v>-0.5438086582157089</v>
      </c>
      <c r="AB551" s="9">
        <v>4.2999193765116905E-2</v>
      </c>
      <c r="AC551" s="97">
        <f t="shared" si="214"/>
        <v>175</v>
      </c>
      <c r="AD551" s="31">
        <f t="shared" si="208"/>
        <v>-0.15108733408471348</v>
      </c>
      <c r="AE551" s="9">
        <v>0.92089728453364816</v>
      </c>
      <c r="AF551" s="8">
        <f t="shared" si="209"/>
        <v>193</v>
      </c>
      <c r="AG551" s="31">
        <f t="shared" si="210"/>
        <v>-0.16479168493743218</v>
      </c>
      <c r="AH551" s="12">
        <v>2.6936666666666667</v>
      </c>
      <c r="AI551" s="97">
        <f t="shared" si="215"/>
        <v>184</v>
      </c>
      <c r="AJ551" s="31">
        <f t="shared" si="211"/>
        <v>-0.23347950426836328</v>
      </c>
      <c r="AK551" s="11">
        <v>122122.02056590753</v>
      </c>
      <c r="AL551" s="36"/>
    </row>
    <row r="552" spans="1:38" x14ac:dyDescent="0.3">
      <c r="A552" t="s">
        <v>1126</v>
      </c>
      <c r="B552" s="3" t="s">
        <v>1127</v>
      </c>
      <c r="C552" s="4" t="s">
        <v>43</v>
      </c>
      <c r="D552" s="5" t="s">
        <v>44</v>
      </c>
      <c r="E552" s="34">
        <f t="shared" si="212"/>
        <v>-0.52361315259653274</v>
      </c>
      <c r="F552" s="6">
        <f t="shared" si="193"/>
        <v>32.180078759748938</v>
      </c>
      <c r="G552" s="7">
        <f t="shared" si="194"/>
        <v>207</v>
      </c>
      <c r="H552" s="97">
        <f t="shared" si="195"/>
        <v>91</v>
      </c>
      <c r="I552" s="31">
        <f t="shared" si="196"/>
        <v>-0.68470781336066466</v>
      </c>
      <c r="J552" s="9">
        <v>-2.6616760241214399E-2</v>
      </c>
      <c r="K552" s="8">
        <f t="shared" si="197"/>
        <v>549</v>
      </c>
      <c r="L552" s="31">
        <f t="shared" si="198"/>
        <v>1.4175849919297712</v>
      </c>
      <c r="M552" s="9">
        <v>0</v>
      </c>
      <c r="N552" s="8">
        <f t="shared" si="199"/>
        <v>226</v>
      </c>
      <c r="O552" s="31">
        <f t="shared" si="200"/>
        <v>0.11140352126819125</v>
      </c>
      <c r="P552" s="9">
        <v>5.0581915846016116E-2</v>
      </c>
      <c r="Q552" s="8">
        <f t="shared" si="201"/>
        <v>409</v>
      </c>
      <c r="R552" s="31">
        <f t="shared" si="202"/>
        <v>0.51183082356515197</v>
      </c>
      <c r="S552" s="10">
        <v>0</v>
      </c>
      <c r="T552" s="8">
        <f t="shared" si="203"/>
        <v>161</v>
      </c>
      <c r="U552" s="31">
        <f t="shared" si="204"/>
        <v>-0.24033443128761495</v>
      </c>
      <c r="V552" s="16">
        <v>8.8066930867459273E-2</v>
      </c>
      <c r="W552" s="97">
        <f t="shared" si="213"/>
        <v>25</v>
      </c>
      <c r="X552" s="31">
        <f t="shared" si="205"/>
        <v>-1.327774353938429</v>
      </c>
      <c r="Y552" s="11">
        <v>56731</v>
      </c>
      <c r="Z552" s="8">
        <f t="shared" si="206"/>
        <v>172</v>
      </c>
      <c r="AA552" s="31">
        <f t="shared" si="207"/>
        <v>-0.15323117379728382</v>
      </c>
      <c r="AB552" s="9">
        <v>3.8341506910387874E-2</v>
      </c>
      <c r="AC552" s="97">
        <f t="shared" si="214"/>
        <v>313</v>
      </c>
      <c r="AD552" s="31">
        <f t="shared" si="208"/>
        <v>0.34882149381940841</v>
      </c>
      <c r="AE552" s="9">
        <v>0.9493025751072961</v>
      </c>
      <c r="AF552" s="8">
        <f t="shared" si="209"/>
        <v>409</v>
      </c>
      <c r="AG552" s="31">
        <f t="shared" si="210"/>
        <v>0.37780840525648612</v>
      </c>
      <c r="AH552" s="12">
        <v>2.0716666666666663</v>
      </c>
      <c r="AI552" s="97">
        <f t="shared" si="215"/>
        <v>252</v>
      </c>
      <c r="AJ552" s="31">
        <f t="shared" si="211"/>
        <v>-0.20800171272941911</v>
      </c>
      <c r="AK552" s="11">
        <v>144833.3915829951</v>
      </c>
      <c r="AL552" s="36"/>
    </row>
    <row r="553" spans="1:38" x14ac:dyDescent="0.3">
      <c r="A553" t="s">
        <v>1128</v>
      </c>
      <c r="B553" s="3" t="s">
        <v>1129</v>
      </c>
      <c r="C553" s="4" t="s">
        <v>77</v>
      </c>
      <c r="D553" s="5" t="s">
        <v>37</v>
      </c>
      <c r="E553" s="34">
        <f t="shared" si="212"/>
        <v>-15.574001402343638</v>
      </c>
      <c r="F553" s="6">
        <f t="shared" si="193"/>
        <v>69.568900948721847</v>
      </c>
      <c r="G553" s="7">
        <f t="shared" si="194"/>
        <v>11</v>
      </c>
      <c r="H553" s="97">
        <f t="shared" si="195"/>
        <v>120</v>
      </c>
      <c r="I553" s="31">
        <f t="shared" si="196"/>
        <v>-0.58484442614370269</v>
      </c>
      <c r="J553" s="9">
        <v>-1.902225603956631E-2</v>
      </c>
      <c r="K553" s="8">
        <f t="shared" si="197"/>
        <v>30</v>
      </c>
      <c r="L553" s="31">
        <f t="shared" si="198"/>
        <v>-2.0099038185930129</v>
      </c>
      <c r="M553" s="9">
        <v>0.12234519892312294</v>
      </c>
      <c r="N553" s="8">
        <f t="shared" si="199"/>
        <v>19</v>
      </c>
      <c r="O553" s="31">
        <f t="shared" si="200"/>
        <v>-2.3809196677720728</v>
      </c>
      <c r="P553" s="9">
        <v>0.2047947988622511</v>
      </c>
      <c r="Q553" s="8">
        <f t="shared" si="201"/>
        <v>34</v>
      </c>
      <c r="R553" s="31">
        <f t="shared" si="202"/>
        <v>-1.3624815861391417</v>
      </c>
      <c r="S553" s="10">
        <v>3.6843125848361451</v>
      </c>
      <c r="T553" s="8">
        <f t="shared" si="203"/>
        <v>36</v>
      </c>
      <c r="U553" s="31">
        <f t="shared" si="204"/>
        <v>-1.6822529355938465</v>
      </c>
      <c r="V553" s="16">
        <v>0.17564676133048046</v>
      </c>
      <c r="W553" s="97">
        <f t="shared" si="213"/>
        <v>12</v>
      </c>
      <c r="X553" s="31">
        <f t="shared" si="205"/>
        <v>-1.5017435982328931</v>
      </c>
      <c r="Y553" s="11">
        <v>49131</v>
      </c>
      <c r="Z553" s="8">
        <f t="shared" si="206"/>
        <v>1</v>
      </c>
      <c r="AA553" s="31">
        <f t="shared" si="207"/>
        <v>-7.3653142405385061</v>
      </c>
      <c r="AB553" s="9">
        <v>0.12434652725914862</v>
      </c>
      <c r="AC553" s="97">
        <f t="shared" si="214"/>
        <v>89</v>
      </c>
      <c r="AD553" s="31">
        <f t="shared" si="208"/>
        <v>-0.72938221073023135</v>
      </c>
      <c r="AE553" s="9">
        <v>0.88803802482175864</v>
      </c>
      <c r="AF553" s="8">
        <f t="shared" si="209"/>
        <v>381</v>
      </c>
      <c r="AG553" s="31">
        <f t="shared" si="210"/>
        <v>0.29289992383278585</v>
      </c>
      <c r="AH553" s="12">
        <v>2.169</v>
      </c>
      <c r="AI553" s="97">
        <f t="shared" si="215"/>
        <v>513</v>
      </c>
      <c r="AJ553" s="31">
        <f t="shared" si="211"/>
        <v>9.4219667556135575E-2</v>
      </c>
      <c r="AK553" s="11">
        <v>414239.07717665308</v>
      </c>
      <c r="AL553" s="36"/>
    </row>
    <row r="554" spans="1:38" x14ac:dyDescent="0.3">
      <c r="A554" t="s">
        <v>1130</v>
      </c>
      <c r="B554" s="3" t="s">
        <v>1131</v>
      </c>
      <c r="C554" s="4" t="s">
        <v>77</v>
      </c>
      <c r="D554" s="5" t="s">
        <v>37</v>
      </c>
      <c r="E554" s="34">
        <f t="shared" si="212"/>
        <v>-5.587810940719522</v>
      </c>
      <c r="F554" s="6">
        <f t="shared" si="193"/>
        <v>44.760776844604123</v>
      </c>
      <c r="G554" s="7">
        <f t="shared" si="194"/>
        <v>61</v>
      </c>
      <c r="H554" s="97">
        <f t="shared" si="195"/>
        <v>59</v>
      </c>
      <c r="I554" s="31">
        <f t="shared" si="196"/>
        <v>-0.87955598001293422</v>
      </c>
      <c r="J554" s="9">
        <v>-4.1434755720469951E-2</v>
      </c>
      <c r="K554" s="8">
        <f t="shared" si="197"/>
        <v>190</v>
      </c>
      <c r="L554" s="31">
        <f t="shared" si="198"/>
        <v>-0.15689595855331481</v>
      </c>
      <c r="M554" s="9">
        <v>5.6201550387596902E-2</v>
      </c>
      <c r="N554" s="8">
        <f t="shared" si="199"/>
        <v>123</v>
      </c>
      <c r="O554" s="31">
        <f t="shared" si="200"/>
        <v>-0.43299513042235616</v>
      </c>
      <c r="P554" s="9">
        <v>8.426666666666667E-2</v>
      </c>
      <c r="Q554" s="8">
        <f t="shared" si="201"/>
        <v>156</v>
      </c>
      <c r="R554" s="31">
        <f t="shared" si="202"/>
        <v>1.9513552078986862E-2</v>
      </c>
      <c r="S554" s="10">
        <v>0.96774193548387089</v>
      </c>
      <c r="T554" s="8">
        <f t="shared" si="203"/>
        <v>103</v>
      </c>
      <c r="U554" s="31">
        <f t="shared" si="204"/>
        <v>-0.57258701064587014</v>
      </c>
      <c r="V554" s="16">
        <v>0.10824742268041238</v>
      </c>
      <c r="W554" s="97">
        <f t="shared" si="213"/>
        <v>47</v>
      </c>
      <c r="X554" s="31">
        <f t="shared" si="205"/>
        <v>-1.1530726075627253</v>
      </c>
      <c r="Y554" s="11">
        <v>64363</v>
      </c>
      <c r="Z554" s="8">
        <f t="shared" si="206"/>
        <v>4</v>
      </c>
      <c r="AA554" s="31">
        <f t="shared" si="207"/>
        <v>-4.479100603969834</v>
      </c>
      <c r="AB554" s="9">
        <v>8.9928057553956831E-2</v>
      </c>
      <c r="AC554" s="97">
        <f t="shared" si="214"/>
        <v>474</v>
      </c>
      <c r="AD554" s="31">
        <f t="shared" si="208"/>
        <v>0.809363879972817</v>
      </c>
      <c r="AE554" s="9">
        <v>0.97547102737291147</v>
      </c>
      <c r="AF554" s="8">
        <f t="shared" si="209"/>
        <v>526</v>
      </c>
      <c r="AG554" s="31">
        <f t="shared" si="210"/>
        <v>1.1696090727795505</v>
      </c>
      <c r="AH554" s="12">
        <v>1.1640000000000001</v>
      </c>
      <c r="AI554" s="97">
        <f t="shared" si="215"/>
        <v>538</v>
      </c>
      <c r="AJ554" s="31">
        <f t="shared" si="211"/>
        <v>0.75111078510454032</v>
      </c>
      <c r="AK554" s="11">
        <v>999803.87645161292</v>
      </c>
      <c r="AL554" s="36"/>
    </row>
    <row r="555" spans="1:38" x14ac:dyDescent="0.3">
      <c r="A555" t="s">
        <v>1132</v>
      </c>
      <c r="B555" s="3" t="s">
        <v>1133</v>
      </c>
      <c r="C555" s="4" t="s">
        <v>89</v>
      </c>
      <c r="D555" s="5" t="s">
        <v>37</v>
      </c>
      <c r="E555" s="34">
        <f t="shared" si="212"/>
        <v>-3.5276888940652951</v>
      </c>
      <c r="F555" s="6">
        <f t="shared" si="193"/>
        <v>39.642932998201545</v>
      </c>
      <c r="G555" s="7">
        <f t="shared" si="194"/>
        <v>113</v>
      </c>
      <c r="H555" s="97">
        <f t="shared" si="195"/>
        <v>256</v>
      </c>
      <c r="I555" s="31">
        <f t="shared" si="196"/>
        <v>-0.14640539420472748</v>
      </c>
      <c r="J555" s="9">
        <v>1.4320565218768788E-2</v>
      </c>
      <c r="K555" s="8">
        <f t="shared" si="197"/>
        <v>105</v>
      </c>
      <c r="L555" s="31">
        <f t="shared" si="198"/>
        <v>-0.6995256871295279</v>
      </c>
      <c r="M555" s="9">
        <v>7.5570874623007323E-2</v>
      </c>
      <c r="N555" s="8">
        <f t="shared" si="199"/>
        <v>85</v>
      </c>
      <c r="O555" s="31">
        <f t="shared" si="200"/>
        <v>-0.7868915635144087</v>
      </c>
      <c r="P555" s="9">
        <v>0.10616406323075483</v>
      </c>
      <c r="Q555" s="8">
        <f t="shared" si="201"/>
        <v>68</v>
      </c>
      <c r="R555" s="31">
        <f t="shared" si="202"/>
        <v>-0.64816083177681438</v>
      </c>
      <c r="S555" s="10">
        <v>2.280181165078869</v>
      </c>
      <c r="T555" s="8">
        <f t="shared" si="203"/>
        <v>154</v>
      </c>
      <c r="U555" s="31">
        <f t="shared" si="204"/>
        <v>-0.26493528083818779</v>
      </c>
      <c r="V555" s="16">
        <v>8.956114723714384E-2</v>
      </c>
      <c r="W555" s="97">
        <f t="shared" si="213"/>
        <v>169</v>
      </c>
      <c r="X555" s="31">
        <f t="shared" si="205"/>
        <v>-0.60019377105691107</v>
      </c>
      <c r="Y555" s="11">
        <v>88516</v>
      </c>
      <c r="Z555" s="8">
        <f t="shared" si="206"/>
        <v>88</v>
      </c>
      <c r="AA555" s="31">
        <f t="shared" si="207"/>
        <v>-0.79495563081427645</v>
      </c>
      <c r="AB555" s="9">
        <v>4.5994153791087511E-2</v>
      </c>
      <c r="AC555" s="97">
        <f t="shared" si="214"/>
        <v>233</v>
      </c>
      <c r="AD555" s="31">
        <f t="shared" si="208"/>
        <v>8.3886967258003334E-2</v>
      </c>
      <c r="AE555" s="9">
        <v>0.93424874570900451</v>
      </c>
      <c r="AF555" s="8">
        <f t="shared" si="209"/>
        <v>44</v>
      </c>
      <c r="AG555" s="31">
        <f t="shared" si="210"/>
        <v>-0.93303897233953892</v>
      </c>
      <c r="AH555" s="12">
        <v>3.5743333333333331</v>
      </c>
      <c r="AI555" s="97">
        <f t="shared" si="215"/>
        <v>48</v>
      </c>
      <c r="AJ555" s="31">
        <f t="shared" si="211"/>
        <v>-0.28678507961700539</v>
      </c>
      <c r="AK555" s="11">
        <v>74604.452287990003</v>
      </c>
      <c r="AL555" s="36">
        <v>1</v>
      </c>
    </row>
    <row r="556" spans="1:38" x14ac:dyDescent="0.3">
      <c r="A556" t="s">
        <v>1134</v>
      </c>
      <c r="B556" s="3" t="s">
        <v>1135</v>
      </c>
      <c r="C556" s="4" t="s">
        <v>115</v>
      </c>
      <c r="D556" s="5" t="s">
        <v>33</v>
      </c>
      <c r="E556" s="34">
        <f t="shared" si="212"/>
        <v>-4.7643604855307329</v>
      </c>
      <c r="F556" s="6">
        <f t="shared" si="193"/>
        <v>42.71512578633326</v>
      </c>
      <c r="G556" s="7">
        <f t="shared" si="194"/>
        <v>83</v>
      </c>
      <c r="H556" s="97">
        <f t="shared" si="195"/>
        <v>38</v>
      </c>
      <c r="I556" s="31">
        <f t="shared" si="196"/>
        <v>-1.1061221098857894</v>
      </c>
      <c r="J556" s="9">
        <v>-5.8664868509777479E-2</v>
      </c>
      <c r="K556" s="8">
        <f t="shared" si="197"/>
        <v>549</v>
      </c>
      <c r="L556" s="31">
        <f t="shared" si="198"/>
        <v>1.4175849919297712</v>
      </c>
      <c r="M556" s="9">
        <v>0</v>
      </c>
      <c r="N556" s="8">
        <f t="shared" si="199"/>
        <v>215</v>
      </c>
      <c r="O556" s="31">
        <f t="shared" si="200"/>
        <v>7.4906761244302331E-2</v>
      </c>
      <c r="P556" s="9">
        <v>5.2840158520475564E-2</v>
      </c>
      <c r="Q556" s="8">
        <f t="shared" si="201"/>
        <v>409</v>
      </c>
      <c r="R556" s="31">
        <f t="shared" si="202"/>
        <v>0.51183082356515197</v>
      </c>
      <c r="S556" s="10">
        <v>0</v>
      </c>
      <c r="T556" s="8">
        <f t="shared" si="203"/>
        <v>221</v>
      </c>
      <c r="U556" s="31">
        <f t="shared" si="204"/>
        <v>5.9940309009990582E-2</v>
      </c>
      <c r="V556" s="16">
        <v>6.9828722002635041E-2</v>
      </c>
      <c r="W556" s="97">
        <f t="shared" si="213"/>
        <v>39</v>
      </c>
      <c r="X556" s="31">
        <f t="shared" si="205"/>
        <v>-1.2243313256533392</v>
      </c>
      <c r="Y556" s="11">
        <v>61250</v>
      </c>
      <c r="Z556" s="8">
        <f t="shared" si="206"/>
        <v>240</v>
      </c>
      <c r="AA556" s="31">
        <f t="shared" si="207"/>
        <v>8.4799655863062026E-2</v>
      </c>
      <c r="AB556" s="9">
        <v>3.5502958579881658E-2</v>
      </c>
      <c r="AC556" s="97">
        <f t="shared" si="214"/>
        <v>164</v>
      </c>
      <c r="AD556" s="31">
        <f t="shared" si="208"/>
        <v>-0.19127082097830164</v>
      </c>
      <c r="AE556" s="9">
        <v>0.9186140209508461</v>
      </c>
      <c r="AF556" s="8">
        <f t="shared" si="209"/>
        <v>1</v>
      </c>
      <c r="AG556" s="31">
        <f t="shared" si="210"/>
        <v>-16.275303687672608</v>
      </c>
      <c r="AH556" s="12">
        <v>21.161666666666665</v>
      </c>
      <c r="AI556" s="97">
        <f t="shared" si="215"/>
        <v>1</v>
      </c>
      <c r="AJ556" s="31">
        <f t="shared" si="211"/>
        <v>-0.35710274869776976</v>
      </c>
      <c r="AK556" s="11">
        <v>11921.991404011462</v>
      </c>
      <c r="AL556" s="36"/>
    </row>
    <row r="557" spans="1:38" x14ac:dyDescent="0.3">
      <c r="A557" t="s">
        <v>1136</v>
      </c>
      <c r="B557" s="3" t="s">
        <v>1137</v>
      </c>
      <c r="C557" s="4" t="s">
        <v>72</v>
      </c>
      <c r="D557" s="5" t="s">
        <v>37</v>
      </c>
      <c r="E557" s="34">
        <f t="shared" si="212"/>
        <v>-4.6553162702955202</v>
      </c>
      <c r="F557" s="6">
        <f t="shared" si="193"/>
        <v>42.444233454088348</v>
      </c>
      <c r="G557" s="7">
        <f t="shared" si="194"/>
        <v>85</v>
      </c>
      <c r="H557" s="97">
        <f t="shared" si="195"/>
        <v>232</v>
      </c>
      <c r="I557" s="31">
        <f t="shared" si="196"/>
        <v>-0.19753132494095843</v>
      </c>
      <c r="J557" s="9">
        <v>1.0432492656740511E-2</v>
      </c>
      <c r="K557" s="8">
        <f t="shared" si="197"/>
        <v>208</v>
      </c>
      <c r="L557" s="31">
        <f t="shared" si="198"/>
        <v>-7.5183868425931444E-2</v>
      </c>
      <c r="M557" s="9">
        <v>5.3284813828059004E-2</v>
      </c>
      <c r="N557" s="8">
        <f t="shared" si="199"/>
        <v>72</v>
      </c>
      <c r="O557" s="31">
        <f t="shared" si="200"/>
        <v>-0.95583517703067433</v>
      </c>
      <c r="P557" s="9">
        <v>0.11661747546159654</v>
      </c>
      <c r="Q557" s="8">
        <f t="shared" si="201"/>
        <v>45</v>
      </c>
      <c r="R557" s="31">
        <f t="shared" si="202"/>
        <v>-1.0435219570756162</v>
      </c>
      <c r="S557" s="10">
        <v>3.0573376102646348</v>
      </c>
      <c r="T557" s="8">
        <f t="shared" si="203"/>
        <v>90</v>
      </c>
      <c r="U557" s="31">
        <f t="shared" si="204"/>
        <v>-0.67494174003832208</v>
      </c>
      <c r="V557" s="16">
        <v>0.11446428571428571</v>
      </c>
      <c r="W557" s="97">
        <f t="shared" si="213"/>
        <v>159</v>
      </c>
      <c r="X557" s="31">
        <f t="shared" si="205"/>
        <v>-0.63079862363871342</v>
      </c>
      <c r="Y557" s="11">
        <v>87179</v>
      </c>
      <c r="Z557" s="8">
        <f t="shared" si="206"/>
        <v>82</v>
      </c>
      <c r="AA557" s="31">
        <f t="shared" si="207"/>
        <v>-0.88824550243658229</v>
      </c>
      <c r="AB557" s="9">
        <v>4.7106647537063603E-2</v>
      </c>
      <c r="AC557" s="97">
        <f t="shared" si="214"/>
        <v>160</v>
      </c>
      <c r="AD557" s="31">
        <f t="shared" si="208"/>
        <v>-0.21824821594846228</v>
      </c>
      <c r="AE557" s="9">
        <v>0.91708113995280449</v>
      </c>
      <c r="AF557" s="8">
        <f t="shared" si="209"/>
        <v>127</v>
      </c>
      <c r="AG557" s="31">
        <f t="shared" si="210"/>
        <v>-0.42940373320992159</v>
      </c>
      <c r="AH557" s="12">
        <v>2.9969999999999999</v>
      </c>
      <c r="AI557" s="97">
        <f t="shared" si="215"/>
        <v>86</v>
      </c>
      <c r="AJ557" s="31">
        <f t="shared" si="211"/>
        <v>-0.27278128993178768</v>
      </c>
      <c r="AK557" s="11">
        <v>87087.687449879711</v>
      </c>
      <c r="AL557" s="36">
        <v>1</v>
      </c>
    </row>
    <row r="558" spans="1:38" x14ac:dyDescent="0.3">
      <c r="A558" t="s">
        <v>1138</v>
      </c>
      <c r="B558" s="3" t="s">
        <v>1139</v>
      </c>
      <c r="C558" s="4" t="s">
        <v>77</v>
      </c>
      <c r="D558" s="5" t="s">
        <v>37</v>
      </c>
      <c r="E558" s="34">
        <f t="shared" si="212"/>
        <v>-15.950310587244974</v>
      </c>
      <c r="F558" s="6">
        <f t="shared" si="193"/>
        <v>70.503744420456854</v>
      </c>
      <c r="G558" s="7">
        <f t="shared" si="194"/>
        <v>10</v>
      </c>
      <c r="H558" s="97">
        <f t="shared" si="195"/>
        <v>14</v>
      </c>
      <c r="I558" s="31">
        <f t="shared" si="196"/>
        <v>-2.0252005505402928</v>
      </c>
      <c r="J558" s="9">
        <v>-0.12855980471928397</v>
      </c>
      <c r="K558" s="8">
        <f t="shared" si="197"/>
        <v>102</v>
      </c>
      <c r="L558" s="31">
        <f t="shared" si="198"/>
        <v>-0.71600029241976793</v>
      </c>
      <c r="M558" s="9">
        <v>7.6158940397350994E-2</v>
      </c>
      <c r="N558" s="8">
        <f t="shared" si="199"/>
        <v>37</v>
      </c>
      <c r="O558" s="31">
        <f t="shared" si="200"/>
        <v>-1.6516909592743478</v>
      </c>
      <c r="P558" s="9">
        <v>0.15967365967365968</v>
      </c>
      <c r="Q558" s="8">
        <f t="shared" si="201"/>
        <v>12</v>
      </c>
      <c r="R558" s="31">
        <f t="shared" si="202"/>
        <v>-3.0506891148267994</v>
      </c>
      <c r="S558" s="10">
        <v>7.0028011204481793</v>
      </c>
      <c r="T558" s="8">
        <f t="shared" si="203"/>
        <v>9</v>
      </c>
      <c r="U558" s="31">
        <f t="shared" si="204"/>
        <v>-3.4902525794227794</v>
      </c>
      <c r="V558" s="16">
        <v>0.28546177640300485</v>
      </c>
      <c r="W558" s="97">
        <f t="shared" si="213"/>
        <v>7</v>
      </c>
      <c r="X558" s="31">
        <f t="shared" si="205"/>
        <v>-1.6840450537014604</v>
      </c>
      <c r="Y558" s="11">
        <v>41167</v>
      </c>
      <c r="Z558" s="8">
        <f t="shared" si="206"/>
        <v>44</v>
      </c>
      <c r="AA558" s="31">
        <f t="shared" si="207"/>
        <v>-1.3297412716202699</v>
      </c>
      <c r="AB558" s="9">
        <v>5.2371541501976288E-2</v>
      </c>
      <c r="AC558" s="97">
        <f t="shared" si="214"/>
        <v>4</v>
      </c>
      <c r="AD558" s="31">
        <f t="shared" si="208"/>
        <v>-4.1460152442501288</v>
      </c>
      <c r="AE558" s="9">
        <v>0.69390171699230319</v>
      </c>
      <c r="AF558" s="8">
        <f t="shared" si="209"/>
        <v>472</v>
      </c>
      <c r="AG558" s="31">
        <f t="shared" si="210"/>
        <v>0.62497350529122875</v>
      </c>
      <c r="AH558" s="12">
        <v>1.7883333333333333</v>
      </c>
      <c r="AI558" s="97">
        <f t="shared" si="215"/>
        <v>77</v>
      </c>
      <c r="AJ558" s="31">
        <f t="shared" si="211"/>
        <v>-0.27527811892793208</v>
      </c>
      <c r="AK558" s="11">
        <v>84861.968253968254</v>
      </c>
      <c r="AL558" s="36"/>
    </row>
    <row r="559" spans="1:38" x14ac:dyDescent="0.3">
      <c r="A559" t="s">
        <v>1140</v>
      </c>
      <c r="B559" s="3" t="s">
        <v>1141</v>
      </c>
      <c r="C559" s="4" t="s">
        <v>199</v>
      </c>
      <c r="D559" s="5" t="s">
        <v>33</v>
      </c>
      <c r="E559" s="34">
        <f t="shared" si="212"/>
        <v>9.3083570083328016E-2</v>
      </c>
      <c r="F559" s="6">
        <f t="shared" si="193"/>
        <v>30.648054221499098</v>
      </c>
      <c r="G559" s="7">
        <f t="shared" si="194"/>
        <v>226</v>
      </c>
      <c r="H559" s="97">
        <f t="shared" si="195"/>
        <v>326</v>
      </c>
      <c r="I559" s="31">
        <f t="shared" si="196"/>
        <v>9.6536929142729003E-2</v>
      </c>
      <c r="J559" s="9">
        <v>3.2796070074336381E-2</v>
      </c>
      <c r="K559" s="8">
        <f t="shared" si="197"/>
        <v>284</v>
      </c>
      <c r="L559" s="31">
        <f t="shared" si="198"/>
        <v>0.23393105038188639</v>
      </c>
      <c r="M559" s="9">
        <v>4.2250867892031543E-2</v>
      </c>
      <c r="N559" s="8">
        <f t="shared" si="199"/>
        <v>210</v>
      </c>
      <c r="O559" s="31">
        <f t="shared" si="200"/>
        <v>5.2722643695646956E-2</v>
      </c>
      <c r="P559" s="9">
        <v>5.4212804226856273E-2</v>
      </c>
      <c r="Q559" s="8">
        <f t="shared" si="201"/>
        <v>277</v>
      </c>
      <c r="R559" s="31">
        <f t="shared" si="202"/>
        <v>0.32948932702360145</v>
      </c>
      <c r="S559" s="10">
        <v>0.35842641118290403</v>
      </c>
      <c r="T559" s="8">
        <f t="shared" si="203"/>
        <v>243</v>
      </c>
      <c r="U559" s="31">
        <f t="shared" si="204"/>
        <v>0.15644699631082046</v>
      </c>
      <c r="V559" s="16">
        <v>6.396705971928629E-2</v>
      </c>
      <c r="W559" s="97">
        <f t="shared" si="213"/>
        <v>282</v>
      </c>
      <c r="X559" s="31">
        <f t="shared" si="205"/>
        <v>-0.18736017620814024</v>
      </c>
      <c r="Y559" s="11">
        <v>106551</v>
      </c>
      <c r="Z559" s="8">
        <f t="shared" si="206"/>
        <v>256</v>
      </c>
      <c r="AA559" s="31">
        <f t="shared" si="207"/>
        <v>0.14461938120441611</v>
      </c>
      <c r="AB559" s="9">
        <v>3.4789600643259179E-2</v>
      </c>
      <c r="AC559" s="97">
        <f t="shared" si="214"/>
        <v>126</v>
      </c>
      <c r="AD559" s="31">
        <f t="shared" si="208"/>
        <v>-0.40246741042112361</v>
      </c>
      <c r="AE559" s="9">
        <v>0.90661363176700605</v>
      </c>
      <c r="AF559" s="8">
        <f t="shared" si="209"/>
        <v>213</v>
      </c>
      <c r="AG559" s="31">
        <f t="shared" si="210"/>
        <v>-0.11652179481299993</v>
      </c>
      <c r="AH559" s="12">
        <v>2.6383333333333332</v>
      </c>
      <c r="AI559" s="97">
        <f t="shared" si="215"/>
        <v>223</v>
      </c>
      <c r="AJ559" s="31">
        <f t="shared" si="211"/>
        <v>-0.21541495079918774</v>
      </c>
      <c r="AK559" s="11">
        <v>138225.09509924537</v>
      </c>
      <c r="AL559" s="36">
        <v>1</v>
      </c>
    </row>
    <row r="560" spans="1:38" x14ac:dyDescent="0.3">
      <c r="A560" t="s">
        <v>1142</v>
      </c>
      <c r="B560" s="3" t="s">
        <v>1143</v>
      </c>
      <c r="C560" s="4" t="s">
        <v>224</v>
      </c>
      <c r="D560" s="5" t="s">
        <v>37</v>
      </c>
      <c r="E560" s="34">
        <f t="shared" si="212"/>
        <v>-6.3808891240747956</v>
      </c>
      <c r="F560" s="6">
        <f t="shared" si="193"/>
        <v>46.730975798104353</v>
      </c>
      <c r="G560" s="7">
        <f t="shared" si="194"/>
        <v>50</v>
      </c>
      <c r="H560" s="97">
        <f t="shared" si="195"/>
        <v>191</v>
      </c>
      <c r="I560" s="31">
        <f t="shared" si="196"/>
        <v>-0.34386688870674098</v>
      </c>
      <c r="J560" s="9">
        <v>-6.9617105917452182E-4</v>
      </c>
      <c r="K560" s="8">
        <f t="shared" si="197"/>
        <v>39</v>
      </c>
      <c r="L560" s="31">
        <f t="shared" si="198"/>
        <v>-1.7395348414223233</v>
      </c>
      <c r="M560" s="9">
        <v>0.11269430051813471</v>
      </c>
      <c r="N560" s="8">
        <f t="shared" si="199"/>
        <v>33</v>
      </c>
      <c r="O560" s="31">
        <f t="shared" si="200"/>
        <v>-1.8748121638394977</v>
      </c>
      <c r="P560" s="9">
        <v>0.17347931873479319</v>
      </c>
      <c r="Q560" s="8">
        <f t="shared" si="201"/>
        <v>56</v>
      </c>
      <c r="R560" s="31">
        <f t="shared" si="202"/>
        <v>-0.80454298488047282</v>
      </c>
      <c r="S560" s="10">
        <v>2.5875796178343951</v>
      </c>
      <c r="T560" s="8">
        <f t="shared" si="203"/>
        <v>64</v>
      </c>
      <c r="U560" s="31">
        <f t="shared" si="204"/>
        <v>-1.0057270141398198</v>
      </c>
      <c r="V560" s="16">
        <v>0.13455565574591724</v>
      </c>
      <c r="W560" s="97">
        <f t="shared" si="213"/>
        <v>87</v>
      </c>
      <c r="X560" s="31">
        <f t="shared" si="205"/>
        <v>-0.89985579435412522</v>
      </c>
      <c r="Y560" s="11">
        <v>75425</v>
      </c>
      <c r="Z560" s="8">
        <f t="shared" si="206"/>
        <v>147</v>
      </c>
      <c r="AA560" s="31">
        <f t="shared" si="207"/>
        <v>-0.30315155133716282</v>
      </c>
      <c r="AB560" s="9">
        <v>4.0129326740205404E-2</v>
      </c>
      <c r="AC560" s="97">
        <f t="shared" si="214"/>
        <v>113</v>
      </c>
      <c r="AD560" s="31">
        <f t="shared" si="208"/>
        <v>-0.52896904215741247</v>
      </c>
      <c r="AE560" s="9">
        <v>0.89942568987253113</v>
      </c>
      <c r="AF560" s="8">
        <f t="shared" si="209"/>
        <v>18</v>
      </c>
      <c r="AG560" s="31">
        <f t="shared" si="210"/>
        <v>-1.4855256665348475</v>
      </c>
      <c r="AH560" s="12">
        <v>4.2076666666666673</v>
      </c>
      <c r="AI560" s="97">
        <f t="shared" si="215"/>
        <v>51</v>
      </c>
      <c r="AJ560" s="31">
        <f t="shared" si="211"/>
        <v>-0.28639489680130625</v>
      </c>
      <c r="AK560" s="11">
        <v>74952.268411624202</v>
      </c>
      <c r="AL560" s="36">
        <v>1</v>
      </c>
    </row>
    <row r="561" spans="1:39" ht="17.25" customHeight="1" x14ac:dyDescent="0.3">
      <c r="A561" t="s">
        <v>1144</v>
      </c>
      <c r="B561" s="3" t="s">
        <v>1145</v>
      </c>
      <c r="C561" s="4" t="s">
        <v>224</v>
      </c>
      <c r="D561" s="5" t="s">
        <v>37</v>
      </c>
      <c r="E561" s="34">
        <f t="shared" si="212"/>
        <v>1.9253277281589454</v>
      </c>
      <c r="F561" s="6">
        <f t="shared" si="193"/>
        <v>26.096314432711608</v>
      </c>
      <c r="G561" s="7">
        <f t="shared" si="194"/>
        <v>339</v>
      </c>
      <c r="H561" s="97">
        <f t="shared" si="195"/>
        <v>296</v>
      </c>
      <c r="I561" s="31">
        <f t="shared" si="196"/>
        <v>-1.0088835521910521E-2</v>
      </c>
      <c r="J561" s="9">
        <v>2.4687294272547788E-2</v>
      </c>
      <c r="K561" s="8">
        <f t="shared" si="197"/>
        <v>526</v>
      </c>
      <c r="L561" s="31">
        <f t="shared" si="198"/>
        <v>1.0427201066137328</v>
      </c>
      <c r="M561" s="9">
        <v>1.3380909901873328E-2</v>
      </c>
      <c r="N561" s="8">
        <f t="shared" si="199"/>
        <v>384</v>
      </c>
      <c r="O561" s="31">
        <f t="shared" si="200"/>
        <v>0.56357107798045769</v>
      </c>
      <c r="P561" s="9">
        <v>2.2603978300180832E-2</v>
      </c>
      <c r="Q561" s="8">
        <f t="shared" si="201"/>
        <v>157</v>
      </c>
      <c r="R561" s="31">
        <f t="shared" si="202"/>
        <v>2.1569486717380692E-2</v>
      </c>
      <c r="S561" s="10">
        <v>0.9637006103437199</v>
      </c>
      <c r="T561" s="8">
        <f t="shared" si="203"/>
        <v>360</v>
      </c>
      <c r="U561" s="31">
        <f t="shared" si="204"/>
        <v>0.51048208173649434</v>
      </c>
      <c r="V561" s="16">
        <v>4.246353322528363E-2</v>
      </c>
      <c r="W561" s="97">
        <f t="shared" si="213"/>
        <v>326</v>
      </c>
      <c r="X561" s="31">
        <f t="shared" si="205"/>
        <v>-5.7547072998415875E-2</v>
      </c>
      <c r="Y561" s="11">
        <v>112222</v>
      </c>
      <c r="Z561" s="8">
        <f t="shared" si="206"/>
        <v>409</v>
      </c>
      <c r="AA561" s="31">
        <f t="shared" si="207"/>
        <v>0.57164074576313595</v>
      </c>
      <c r="AB561" s="9">
        <v>2.9697315819531698E-2</v>
      </c>
      <c r="AC561" s="97">
        <f t="shared" si="214"/>
        <v>351</v>
      </c>
      <c r="AD561" s="31">
        <f t="shared" si="208"/>
        <v>0.46192401060351523</v>
      </c>
      <c r="AE561" s="9">
        <v>0.95572916666666663</v>
      </c>
      <c r="AF561" s="8">
        <f t="shared" si="209"/>
        <v>25</v>
      </c>
      <c r="AG561" s="31">
        <f t="shared" si="210"/>
        <v>-1.3604892041643295</v>
      </c>
      <c r="AH561" s="12">
        <v>4.0643333333333329</v>
      </c>
      <c r="AI561" s="97">
        <f t="shared" si="215"/>
        <v>119</v>
      </c>
      <c r="AJ561" s="31">
        <f t="shared" si="211"/>
        <v>-0.25739247350198408</v>
      </c>
      <c r="AK561" s="11">
        <v>100805.56087375522</v>
      </c>
      <c r="AL561" s="36"/>
    </row>
    <row r="562" spans="1:39" x14ac:dyDescent="0.3">
      <c r="A562" t="s">
        <v>1146</v>
      </c>
      <c r="B562" s="3" t="s">
        <v>1147</v>
      </c>
      <c r="C562" s="4" t="s">
        <v>47</v>
      </c>
      <c r="D562" s="5" t="s">
        <v>44</v>
      </c>
      <c r="E562" s="34">
        <f t="shared" si="212"/>
        <v>6.6165131929423424</v>
      </c>
      <c r="F562" s="6">
        <f>((E562*$I$579)+$J$579)</f>
        <v>14.442269614218112</v>
      </c>
      <c r="G562" s="7">
        <f t="shared" si="194"/>
        <v>549</v>
      </c>
      <c r="H562" s="97">
        <f t="shared" si="195"/>
        <v>417</v>
      </c>
      <c r="I562" s="31">
        <f t="shared" si="196"/>
        <v>0.38352385686169549</v>
      </c>
      <c r="J562" s="9">
        <v>5.4621120166464365E-2</v>
      </c>
      <c r="K562" s="8">
        <f t="shared" si="197"/>
        <v>504</v>
      </c>
      <c r="L562" s="31">
        <f t="shared" si="198"/>
        <v>0.92790408470215413</v>
      </c>
      <c r="M562" s="9">
        <v>1.7479300827966882E-2</v>
      </c>
      <c r="N562" s="8">
        <f t="shared" si="199"/>
        <v>474</v>
      </c>
      <c r="O562" s="31">
        <f t="shared" si="200"/>
        <v>0.76879590486813021</v>
      </c>
      <c r="P562" s="9">
        <v>9.9056603773584901E-3</v>
      </c>
      <c r="Q562" s="8">
        <f t="shared" si="201"/>
        <v>232</v>
      </c>
      <c r="R562" s="31">
        <f t="shared" si="202"/>
        <v>0.2608963379342556</v>
      </c>
      <c r="S562" s="10">
        <v>0.49325879644853665</v>
      </c>
      <c r="T562" s="8">
        <f t="shared" si="203"/>
        <v>471</v>
      </c>
      <c r="U562" s="31">
        <f t="shared" si="204"/>
        <v>0.76426024378822699</v>
      </c>
      <c r="V562" s="16">
        <v>2.7049452373050117E-2</v>
      </c>
      <c r="W562" s="97">
        <f t="shared" si="213"/>
        <v>550</v>
      </c>
      <c r="X562" s="31">
        <f t="shared" si="205"/>
        <v>2.5812458932880604</v>
      </c>
      <c r="Y562" s="11">
        <v>227500</v>
      </c>
      <c r="Z562" s="8">
        <f t="shared" si="206"/>
        <v>511</v>
      </c>
      <c r="AA562" s="31">
        <f t="shared" si="207"/>
        <v>0.90126777739764896</v>
      </c>
      <c r="AB562" s="9">
        <v>2.5766470971950423E-2</v>
      </c>
      <c r="AC562" s="97">
        <f t="shared" si="214"/>
        <v>503</v>
      </c>
      <c r="AD562" s="31">
        <f t="shared" si="208"/>
        <v>0.87874198476295173</v>
      </c>
      <c r="AE562" s="9">
        <v>0.97941315664931372</v>
      </c>
      <c r="AF562" s="8">
        <f t="shared" si="209"/>
        <v>425</v>
      </c>
      <c r="AG562" s="31">
        <f t="shared" si="210"/>
        <v>0.44468837350118068</v>
      </c>
      <c r="AH562" s="12">
        <v>1.9950000000000003</v>
      </c>
      <c r="AI562" s="97">
        <f t="shared" si="215"/>
        <v>512</v>
      </c>
      <c r="AJ562" s="31">
        <f t="shared" si="211"/>
        <v>8.910388854723944E-2</v>
      </c>
      <c r="AK562" s="11">
        <v>409678.77786912199</v>
      </c>
      <c r="AL562" s="36"/>
    </row>
    <row r="563" spans="1:39" x14ac:dyDescent="0.3">
      <c r="A563" t="s">
        <v>1148</v>
      </c>
      <c r="B563" s="3" t="s">
        <v>1149</v>
      </c>
      <c r="C563" s="4" t="s">
        <v>136</v>
      </c>
      <c r="D563" s="5" t="s">
        <v>44</v>
      </c>
      <c r="E563" s="34">
        <f t="shared" si="212"/>
        <v>-1.5190189345756981</v>
      </c>
      <c r="F563" s="6">
        <f t="shared" si="193"/>
        <v>34.652908640992692</v>
      </c>
      <c r="G563" s="7">
        <f t="shared" si="194"/>
        <v>165</v>
      </c>
      <c r="H563" s="97">
        <f t="shared" si="195"/>
        <v>503</v>
      </c>
      <c r="I563" s="31">
        <f t="shared" si="196"/>
        <v>0.93911771157645052</v>
      </c>
      <c r="J563" s="9">
        <v>9.687344087809735E-2</v>
      </c>
      <c r="K563" s="8">
        <f t="shared" si="197"/>
        <v>549</v>
      </c>
      <c r="L563" s="31">
        <f t="shared" si="198"/>
        <v>1.4175849919297712</v>
      </c>
      <c r="M563" s="9">
        <v>0</v>
      </c>
      <c r="N563" s="8">
        <f t="shared" si="199"/>
        <v>145</v>
      </c>
      <c r="O563" s="31">
        <f t="shared" si="200"/>
        <v>-0.25560326540910339</v>
      </c>
      <c r="P563" s="9">
        <v>7.329051756705704E-2</v>
      </c>
      <c r="Q563" s="8">
        <f t="shared" si="201"/>
        <v>142</v>
      </c>
      <c r="R563" s="31">
        <f t="shared" si="202"/>
        <v>-2.8097147084017112E-2</v>
      </c>
      <c r="S563" s="10">
        <v>1.0613296944886665</v>
      </c>
      <c r="T563" s="8">
        <f t="shared" si="203"/>
        <v>116</v>
      </c>
      <c r="U563" s="31">
        <f t="shared" si="204"/>
        <v>-0.48810404408664304</v>
      </c>
      <c r="V563" s="16">
        <v>0.10311606202017161</v>
      </c>
      <c r="W563" s="97">
        <f t="shared" si="213"/>
        <v>181</v>
      </c>
      <c r="X563" s="31">
        <f t="shared" si="205"/>
        <v>-0.55883029415689833</v>
      </c>
      <c r="Y563" s="11">
        <v>90323</v>
      </c>
      <c r="Z563" s="8">
        <f t="shared" si="206"/>
        <v>123</v>
      </c>
      <c r="AA563" s="31">
        <f t="shared" si="207"/>
        <v>-0.46765675472284912</v>
      </c>
      <c r="AB563" s="9">
        <v>4.2091072498502094E-2</v>
      </c>
      <c r="AC563" s="97">
        <f t="shared" si="214"/>
        <v>158</v>
      </c>
      <c r="AD563" s="31">
        <f t="shared" si="208"/>
        <v>-0.22333813190779842</v>
      </c>
      <c r="AE563" s="9">
        <v>0.91679192613270344</v>
      </c>
      <c r="AF563" s="8">
        <f t="shared" si="209"/>
        <v>194</v>
      </c>
      <c r="AG563" s="31">
        <f t="shared" si="210"/>
        <v>-0.16159307776051196</v>
      </c>
      <c r="AH563" s="12">
        <v>2.69</v>
      </c>
      <c r="AI563" s="97">
        <f t="shared" si="215"/>
        <v>307</v>
      </c>
      <c r="AJ563" s="31">
        <f t="shared" si="211"/>
        <v>-0.18466681457926434</v>
      </c>
      <c r="AK563" s="11">
        <v>165634.54810097793</v>
      </c>
      <c r="AL563" s="36"/>
    </row>
    <row r="564" spans="1:39" x14ac:dyDescent="0.3">
      <c r="A564" t="s">
        <v>1150</v>
      </c>
      <c r="B564" s="3" t="s">
        <v>1151</v>
      </c>
      <c r="C564" s="4" t="s">
        <v>89</v>
      </c>
      <c r="D564" s="5" t="s">
        <v>37</v>
      </c>
      <c r="E564" s="34">
        <f t="shared" si="212"/>
        <v>-3.8347767677764044</v>
      </c>
      <c r="F564" s="6">
        <f t="shared" si="193"/>
        <v>40.405813909713402</v>
      </c>
      <c r="G564" s="7">
        <f t="shared" si="194"/>
        <v>107</v>
      </c>
      <c r="H564" s="97">
        <f t="shared" si="195"/>
        <v>12</v>
      </c>
      <c r="I564" s="31">
        <f t="shared" si="196"/>
        <v>-2.099736548070029</v>
      </c>
      <c r="J564" s="9">
        <v>-0.13422818791946312</v>
      </c>
      <c r="K564" s="8">
        <f t="shared" si="197"/>
        <v>50</v>
      </c>
      <c r="L564" s="31">
        <f t="shared" si="198"/>
        <v>-1.40116289109893</v>
      </c>
      <c r="M564" s="9">
        <v>0.10061601642710473</v>
      </c>
      <c r="N564" s="8">
        <f t="shared" si="199"/>
        <v>318</v>
      </c>
      <c r="O564" s="31">
        <f t="shared" si="200"/>
        <v>0.41230693881468899</v>
      </c>
      <c r="P564" s="9">
        <v>3.1963470319634701E-2</v>
      </c>
      <c r="Q564" s="8">
        <f t="shared" si="201"/>
        <v>409</v>
      </c>
      <c r="R564" s="31">
        <f t="shared" si="202"/>
        <v>0.51183082356515197</v>
      </c>
      <c r="S564" s="10">
        <v>0</v>
      </c>
      <c r="T564" s="8">
        <f t="shared" si="203"/>
        <v>21</v>
      </c>
      <c r="U564" s="31">
        <f t="shared" si="204"/>
        <v>-2.2677652042723997</v>
      </c>
      <c r="V564" s="16">
        <v>0.21120984278879015</v>
      </c>
      <c r="W564" s="97">
        <f t="shared" si="213"/>
        <v>450</v>
      </c>
      <c r="X564" s="31">
        <f t="shared" si="205"/>
        <v>0.7642973714626552</v>
      </c>
      <c r="Y564" s="11">
        <v>148125</v>
      </c>
      <c r="Z564" s="8">
        <f t="shared" si="206"/>
        <v>221</v>
      </c>
      <c r="AA564" s="31">
        <f t="shared" si="207"/>
        <v>3.29164076316028E-2</v>
      </c>
      <c r="AB564" s="9">
        <v>3.6121673003802278E-2</v>
      </c>
      <c r="AC564" s="97">
        <f t="shared" si="214"/>
        <v>24</v>
      </c>
      <c r="AD564" s="31">
        <f t="shared" si="208"/>
        <v>-2.3481472704137247</v>
      </c>
      <c r="AE564" s="9">
        <v>0.79605826906598109</v>
      </c>
      <c r="AF564" s="8">
        <f t="shared" si="209"/>
        <v>256</v>
      </c>
      <c r="AG564" s="31">
        <f t="shared" si="210"/>
        <v>-1.5911059975328337E-2</v>
      </c>
      <c r="AH564" s="12">
        <v>2.5230000000000001</v>
      </c>
      <c r="AI564" s="97">
        <f t="shared" si="215"/>
        <v>156</v>
      </c>
      <c r="AJ564" s="31">
        <f t="shared" si="211"/>
        <v>-0.24405283911322892</v>
      </c>
      <c r="AK564" s="11">
        <v>112696.75581395348</v>
      </c>
      <c r="AL564" s="36"/>
    </row>
    <row r="565" spans="1:39" x14ac:dyDescent="0.3">
      <c r="A565" t="s">
        <v>1152</v>
      </c>
      <c r="B565" s="3" t="s">
        <v>1153</v>
      </c>
      <c r="C565" s="4" t="s">
        <v>72</v>
      </c>
      <c r="D565" s="5" t="s">
        <v>37</v>
      </c>
      <c r="E565" s="34">
        <f t="shared" si="212"/>
        <v>-14.961956041197684</v>
      </c>
      <c r="F565" s="6">
        <f t="shared" si="193"/>
        <v>68.048431522967576</v>
      </c>
      <c r="G565" s="7">
        <f t="shared" si="194"/>
        <v>14</v>
      </c>
      <c r="H565" s="97">
        <f t="shared" si="195"/>
        <v>114</v>
      </c>
      <c r="I565" s="31">
        <f t="shared" si="196"/>
        <v>-0.6013451781422795</v>
      </c>
      <c r="J565" s="9">
        <v>-2.0277120648867886E-2</v>
      </c>
      <c r="K565" s="8">
        <f t="shared" si="197"/>
        <v>6</v>
      </c>
      <c r="L565" s="31">
        <f t="shared" si="198"/>
        <v>-3.8471435074393172</v>
      </c>
      <c r="M565" s="9">
        <v>0.18792599805258034</v>
      </c>
      <c r="N565" s="8">
        <f t="shared" si="199"/>
        <v>7</v>
      </c>
      <c r="O565" s="31">
        <f t="shared" si="200"/>
        <v>-3.973845223755899</v>
      </c>
      <c r="P565" s="9">
        <v>0.30335731414868106</v>
      </c>
      <c r="Q565" s="8">
        <f t="shared" si="201"/>
        <v>20</v>
      </c>
      <c r="R565" s="31">
        <f t="shared" si="202"/>
        <v>-1.9449438783435025</v>
      </c>
      <c r="S565" s="10">
        <v>4.8292514660227663</v>
      </c>
      <c r="T565" s="8">
        <f t="shared" si="203"/>
        <v>33</v>
      </c>
      <c r="U565" s="31">
        <f t="shared" si="204"/>
        <v>-1.8318550728447629</v>
      </c>
      <c r="V565" s="16">
        <v>0.18473335657023354</v>
      </c>
      <c r="W565" s="97">
        <f t="shared" si="213"/>
        <v>55</v>
      </c>
      <c r="X565" s="31">
        <f t="shared" si="205"/>
        <v>-1.0669578316369657</v>
      </c>
      <c r="Y565" s="11">
        <v>68125</v>
      </c>
      <c r="Z565" s="8">
        <f t="shared" si="206"/>
        <v>84</v>
      </c>
      <c r="AA565" s="31">
        <f t="shared" si="207"/>
        <v>-0.84229689363554561</v>
      </c>
      <c r="AB565" s="9">
        <v>4.6558704453441298E-2</v>
      </c>
      <c r="AC565" s="97">
        <f t="shared" si="214"/>
        <v>11</v>
      </c>
      <c r="AD565" s="31">
        <f t="shared" si="208"/>
        <v>-3.1637848460411564</v>
      </c>
      <c r="AE565" s="9">
        <v>0.74971297359357059</v>
      </c>
      <c r="AF565" s="8">
        <f t="shared" si="209"/>
        <v>2</v>
      </c>
      <c r="AG565" s="31">
        <f t="shared" si="210"/>
        <v>-3.7672957135614684</v>
      </c>
      <c r="AH565" s="12">
        <v>6.8233333333333333</v>
      </c>
      <c r="AI565" s="97">
        <f t="shared" si="215"/>
        <v>6</v>
      </c>
      <c r="AJ565" s="31">
        <f t="shared" si="211"/>
        <v>-0.33730478061634689</v>
      </c>
      <c r="AK565" s="11">
        <v>29570.26353915143</v>
      </c>
      <c r="AL565" s="36"/>
    </row>
    <row r="566" spans="1:39" x14ac:dyDescent="0.3">
      <c r="A566" t="s">
        <v>1154</v>
      </c>
      <c r="B566" s="3" t="s">
        <v>1155</v>
      </c>
      <c r="C566" s="4" t="s">
        <v>47</v>
      </c>
      <c r="D566" s="5" t="s">
        <v>44</v>
      </c>
      <c r="E566" s="34">
        <f t="shared" si="212"/>
        <v>3.8443679566521096</v>
      </c>
      <c r="F566" s="6">
        <f t="shared" si="193"/>
        <v>21.328952110492281</v>
      </c>
      <c r="G566" s="7">
        <f t="shared" si="194"/>
        <v>439</v>
      </c>
      <c r="H566" s="97">
        <f t="shared" si="195"/>
        <v>559</v>
      </c>
      <c r="I566" s="31">
        <f t="shared" si="196"/>
        <v>3.4229860981781459</v>
      </c>
      <c r="J566" s="9">
        <v>0.2857689853222718</v>
      </c>
      <c r="K566" s="8">
        <f t="shared" si="197"/>
        <v>421</v>
      </c>
      <c r="L566" s="31">
        <f t="shared" si="198"/>
        <v>0.63958972123515423</v>
      </c>
      <c r="M566" s="9">
        <v>2.7770764958343852E-2</v>
      </c>
      <c r="N566" s="8">
        <f t="shared" si="199"/>
        <v>495</v>
      </c>
      <c r="O566" s="31">
        <f t="shared" si="200"/>
        <v>0.81557549609482372</v>
      </c>
      <c r="P566" s="9">
        <v>7.0111659309270323E-3</v>
      </c>
      <c r="Q566" s="8">
        <f t="shared" si="201"/>
        <v>258</v>
      </c>
      <c r="R566" s="31">
        <f t="shared" si="202"/>
        <v>0.30983445779093294</v>
      </c>
      <c r="S566" s="10">
        <v>0.39706174310105224</v>
      </c>
      <c r="T566" s="8">
        <f t="shared" si="203"/>
        <v>300</v>
      </c>
      <c r="U566" s="31">
        <f t="shared" si="204"/>
        <v>0.31354499336264779</v>
      </c>
      <c r="V566" s="16">
        <v>5.4425177909191137E-2</v>
      </c>
      <c r="W566" s="97">
        <f t="shared" si="213"/>
        <v>413</v>
      </c>
      <c r="X566" s="31">
        <f t="shared" si="205"/>
        <v>0.41580950631279734</v>
      </c>
      <c r="Y566" s="11">
        <v>132901</v>
      </c>
      <c r="Z566" s="8">
        <f t="shared" si="206"/>
        <v>304</v>
      </c>
      <c r="AA566" s="31">
        <f t="shared" si="207"/>
        <v>0.29663229117191287</v>
      </c>
      <c r="AB566" s="9">
        <v>3.2976827094474151E-2</v>
      </c>
      <c r="AC566" s="97">
        <f t="shared" si="214"/>
        <v>425</v>
      </c>
      <c r="AD566" s="31">
        <f t="shared" si="208"/>
        <v>0.68273512240576917</v>
      </c>
      <c r="AE566" s="9">
        <v>0.96827586206896554</v>
      </c>
      <c r="AF566" s="8">
        <f t="shared" si="209"/>
        <v>323</v>
      </c>
      <c r="AG566" s="31">
        <f t="shared" si="210"/>
        <v>0.14576399369445647</v>
      </c>
      <c r="AH566" s="12">
        <v>2.3376666666666668</v>
      </c>
      <c r="AI566" s="97">
        <f t="shared" si="215"/>
        <v>337</v>
      </c>
      <c r="AJ566" s="31">
        <f t="shared" si="211"/>
        <v>-0.16739545505485384</v>
      </c>
      <c r="AK566" s="11">
        <v>181030.55499305142</v>
      </c>
      <c r="AL566" s="36"/>
    </row>
    <row r="567" spans="1:39" x14ac:dyDescent="0.3">
      <c r="A567" t="s">
        <v>1156</v>
      </c>
      <c r="B567" s="3" t="s">
        <v>1157</v>
      </c>
      <c r="C567" s="4" t="s">
        <v>54</v>
      </c>
      <c r="D567" s="5" t="s">
        <v>37</v>
      </c>
      <c r="E567" s="34">
        <f t="shared" si="212"/>
        <v>-1.9188037521717964</v>
      </c>
      <c r="F567" s="6">
        <f t="shared" si="193"/>
        <v>35.646071289750452</v>
      </c>
      <c r="G567" s="7">
        <f t="shared" si="194"/>
        <v>147</v>
      </c>
      <c r="H567" s="97">
        <f t="shared" si="195"/>
        <v>311</v>
      </c>
      <c r="I567" s="31">
        <f t="shared" si="196"/>
        <v>4.5476555263312561E-2</v>
      </c>
      <c r="J567" s="9">
        <v>2.8912983041423423E-2</v>
      </c>
      <c r="K567" s="8">
        <f t="shared" si="197"/>
        <v>22</v>
      </c>
      <c r="L567" s="31">
        <f t="shared" si="198"/>
        <v>-2.1184325263965369</v>
      </c>
      <c r="M567" s="9">
        <v>0.12621916236374067</v>
      </c>
      <c r="N567" s="8">
        <f t="shared" si="199"/>
        <v>175</v>
      </c>
      <c r="O567" s="31">
        <f t="shared" si="200"/>
        <v>-0.14289183923865731</v>
      </c>
      <c r="P567" s="9">
        <v>6.6316480630334865E-2</v>
      </c>
      <c r="Q567" s="8">
        <f t="shared" si="201"/>
        <v>222</v>
      </c>
      <c r="R567" s="31">
        <f t="shared" si="202"/>
        <v>0.23691709905698088</v>
      </c>
      <c r="S567" s="10">
        <v>0.54039448797622258</v>
      </c>
      <c r="T567" s="8">
        <f t="shared" si="203"/>
        <v>129</v>
      </c>
      <c r="U567" s="31">
        <f t="shared" si="204"/>
        <v>-0.4174738855258997</v>
      </c>
      <c r="V567" s="16">
        <v>9.8826098826098829E-2</v>
      </c>
      <c r="W567" s="97">
        <f t="shared" si="213"/>
        <v>151</v>
      </c>
      <c r="X567" s="31">
        <f t="shared" si="205"/>
        <v>-0.64570046285393656</v>
      </c>
      <c r="Y567" s="11">
        <v>86528</v>
      </c>
      <c r="Z567" s="8">
        <f t="shared" si="206"/>
        <v>186</v>
      </c>
      <c r="AA567" s="31">
        <f t="shared" si="207"/>
        <v>-0.10718845154259081</v>
      </c>
      <c r="AB567" s="9">
        <v>3.7792441511697659E-2</v>
      </c>
      <c r="AC567" s="97">
        <f t="shared" si="214"/>
        <v>211</v>
      </c>
      <c r="AD567" s="31">
        <f t="shared" si="208"/>
        <v>-5.4974297430409212E-3</v>
      </c>
      <c r="AE567" s="9">
        <v>0.92916984006092918</v>
      </c>
      <c r="AF567" s="8">
        <f t="shared" si="209"/>
        <v>39</v>
      </c>
      <c r="AG567" s="31">
        <f t="shared" si="210"/>
        <v>-0.99933737564297631</v>
      </c>
      <c r="AH567" s="12">
        <v>3.6503333333333337</v>
      </c>
      <c r="AI567" s="97">
        <f t="shared" si="215"/>
        <v>76</v>
      </c>
      <c r="AJ567" s="31">
        <f t="shared" si="211"/>
        <v>-0.27558178252240656</v>
      </c>
      <c r="AK567" s="11">
        <v>84591.276952175089</v>
      </c>
      <c r="AL567" s="36"/>
    </row>
    <row r="568" spans="1:39" x14ac:dyDescent="0.3">
      <c r="A568" t="s">
        <v>1158</v>
      </c>
      <c r="B568" s="3" t="s">
        <v>1159</v>
      </c>
      <c r="C568" s="4" t="s">
        <v>224</v>
      </c>
      <c r="D568" s="5" t="s">
        <v>37</v>
      </c>
      <c r="E568" s="34">
        <f t="shared" si="212"/>
        <v>2.8881811124978669</v>
      </c>
      <c r="F568" s="6">
        <f t="shared" si="193"/>
        <v>23.704352618590057</v>
      </c>
      <c r="G568" s="7">
        <f t="shared" si="194"/>
        <v>391</v>
      </c>
      <c r="H568" s="97">
        <f t="shared" si="195"/>
        <v>552</v>
      </c>
      <c r="I568" s="31">
        <f t="shared" si="196"/>
        <v>2.3539387143018518</v>
      </c>
      <c r="J568" s="9">
        <v>0.20446907076028698</v>
      </c>
      <c r="K568" s="8">
        <f t="shared" si="197"/>
        <v>295</v>
      </c>
      <c r="L568" s="31">
        <f t="shared" si="198"/>
        <v>0.28049780574230887</v>
      </c>
      <c r="M568" s="9">
        <v>4.0588654165677668E-2</v>
      </c>
      <c r="N568" s="8">
        <f t="shared" si="199"/>
        <v>153</v>
      </c>
      <c r="O568" s="31">
        <f t="shared" si="200"/>
        <v>-0.22005923934247631</v>
      </c>
      <c r="P568" s="9">
        <v>7.1091225453641563E-2</v>
      </c>
      <c r="Q568" s="8">
        <f t="shared" si="201"/>
        <v>181</v>
      </c>
      <c r="R568" s="31">
        <f t="shared" si="202"/>
        <v>0.12817483019986492</v>
      </c>
      <c r="S568" s="10">
        <v>0.75414781297134237</v>
      </c>
      <c r="T568" s="8">
        <f t="shared" si="203"/>
        <v>311</v>
      </c>
      <c r="U568" s="31">
        <f t="shared" si="204"/>
        <v>0.34662651974804071</v>
      </c>
      <c r="V568" s="16">
        <v>5.2415858753054309E-2</v>
      </c>
      <c r="W568" s="97">
        <f t="shared" si="213"/>
        <v>456</v>
      </c>
      <c r="X568" s="31">
        <f t="shared" si="205"/>
        <v>0.86890782493972107</v>
      </c>
      <c r="Y568" s="11">
        <v>152695</v>
      </c>
      <c r="Z568" s="8">
        <f t="shared" si="206"/>
        <v>539</v>
      </c>
      <c r="AA568" s="31">
        <f t="shared" si="207"/>
        <v>1.0464495174148229</v>
      </c>
      <c r="AB568" s="9">
        <v>2.4035160005493751E-2</v>
      </c>
      <c r="AC568" s="97">
        <f t="shared" si="214"/>
        <v>280</v>
      </c>
      <c r="AD568" s="31">
        <f t="shared" si="208"/>
        <v>0.25015572988948881</v>
      </c>
      <c r="AE568" s="9">
        <v>0.94369629344619721</v>
      </c>
      <c r="AF568" s="8">
        <f t="shared" si="209"/>
        <v>99</v>
      </c>
      <c r="AG568" s="31">
        <f t="shared" si="210"/>
        <v>-0.53495777004828826</v>
      </c>
      <c r="AH568" s="12">
        <v>3.1179999999999999</v>
      </c>
      <c r="AI568" s="97">
        <f t="shared" si="215"/>
        <v>196</v>
      </c>
      <c r="AJ568" s="31">
        <f t="shared" si="211"/>
        <v>-0.22777503140225164</v>
      </c>
      <c r="AK568" s="11">
        <v>127207.09238310708</v>
      </c>
      <c r="AL568" s="36"/>
    </row>
    <row r="569" spans="1:39" x14ac:dyDescent="0.3">
      <c r="A569" t="s">
        <v>1160</v>
      </c>
      <c r="B569" s="3" t="s">
        <v>1161</v>
      </c>
      <c r="C569" s="4" t="s">
        <v>89</v>
      </c>
      <c r="D569" s="5" t="s">
        <v>37</v>
      </c>
      <c r="E569" s="34">
        <f t="shared" si="212"/>
        <v>-7.2591183629770217</v>
      </c>
      <c r="F569" s="6">
        <f t="shared" si="193"/>
        <v>48.912710668301081</v>
      </c>
      <c r="G569" s="7">
        <f t="shared" si="194"/>
        <v>46</v>
      </c>
      <c r="H569" s="97">
        <f t="shared" si="195"/>
        <v>17</v>
      </c>
      <c r="I569" s="31">
        <f t="shared" si="196"/>
        <v>-1.7283552701068774</v>
      </c>
      <c r="J569" s="9">
        <v>-0.1059850374064838</v>
      </c>
      <c r="K569" s="8">
        <f t="shared" si="197"/>
        <v>32</v>
      </c>
      <c r="L569" s="31">
        <f t="shared" si="198"/>
        <v>-1.9442032995844589</v>
      </c>
      <c r="M569" s="9">
        <v>0.12</v>
      </c>
      <c r="N569" s="8">
        <f t="shared" si="199"/>
        <v>36</v>
      </c>
      <c r="O569" s="31">
        <f t="shared" si="200"/>
        <v>-1.6830848515443191</v>
      </c>
      <c r="P569" s="9">
        <v>0.16161616161616163</v>
      </c>
      <c r="Q569" s="8">
        <f t="shared" si="201"/>
        <v>17</v>
      </c>
      <c r="R569" s="31">
        <f t="shared" si="202"/>
        <v>-2.3262603742165533</v>
      </c>
      <c r="S569" s="10">
        <v>5.5788005578800561</v>
      </c>
      <c r="T569" s="8">
        <f t="shared" si="203"/>
        <v>60</v>
      </c>
      <c r="U569" s="31">
        <f t="shared" si="204"/>
        <v>-1.1172210079596674</v>
      </c>
      <c r="V569" s="16">
        <v>0.14132762312633834</v>
      </c>
      <c r="W569" s="97">
        <f t="shared" si="213"/>
        <v>18</v>
      </c>
      <c r="X569" s="31">
        <f t="shared" si="205"/>
        <v>-1.4103181822181445</v>
      </c>
      <c r="Y569" s="11">
        <v>53125</v>
      </c>
      <c r="Z569" s="8">
        <f t="shared" si="206"/>
        <v>244</v>
      </c>
      <c r="AA569" s="31">
        <f t="shared" si="207"/>
        <v>0.11222738306883875</v>
      </c>
      <c r="AB569" s="9">
        <v>3.5175879396984924E-2</v>
      </c>
      <c r="AC569" s="97">
        <f t="shared" si="214"/>
        <v>249</v>
      </c>
      <c r="AD569" s="31">
        <f t="shared" si="208"/>
        <v>0.13704741958828215</v>
      </c>
      <c r="AE569" s="9">
        <v>0.9372693726937269</v>
      </c>
      <c r="AF569" s="8">
        <f t="shared" si="209"/>
        <v>290</v>
      </c>
      <c r="AG569" s="31">
        <f t="shared" si="210"/>
        <v>7.3068376037179403E-2</v>
      </c>
      <c r="AH569" s="12">
        <v>2.4209999999999998</v>
      </c>
      <c r="AI569" s="97">
        <f t="shared" si="215"/>
        <v>49</v>
      </c>
      <c r="AJ569" s="31">
        <f t="shared" si="211"/>
        <v>-0.28654480512767599</v>
      </c>
      <c r="AK569" s="11">
        <v>74818.637377963736</v>
      </c>
      <c r="AL569" s="36"/>
    </row>
    <row r="570" spans="1:39" ht="15" thickBot="1" x14ac:dyDescent="0.35">
      <c r="A570" t="s">
        <v>1162</v>
      </c>
      <c r="B570" s="51" t="s">
        <v>1163</v>
      </c>
      <c r="C570" s="53" t="s">
        <v>47</v>
      </c>
      <c r="D570" s="55" t="s">
        <v>44</v>
      </c>
      <c r="E570" s="35">
        <f t="shared" si="212"/>
        <v>5.0755572424280633</v>
      </c>
      <c r="F570" s="35">
        <f t="shared" si="193"/>
        <v>18.270378702087406</v>
      </c>
      <c r="G570" s="21">
        <f t="shared" si="194"/>
        <v>511</v>
      </c>
      <c r="H570" s="98">
        <f t="shared" si="195"/>
        <v>209</v>
      </c>
      <c r="I570" s="33">
        <f t="shared" si="196"/>
        <v>-0.28271714134818904</v>
      </c>
      <c r="J570" s="23">
        <v>3.9542020774314679E-3</v>
      </c>
      <c r="K570" s="22">
        <f t="shared" si="197"/>
        <v>172</v>
      </c>
      <c r="L570" s="33">
        <f t="shared" si="198"/>
        <v>-0.22187232065219545</v>
      </c>
      <c r="M570" s="23">
        <v>5.8520900321543411E-2</v>
      </c>
      <c r="N570" s="22">
        <f t="shared" si="199"/>
        <v>525</v>
      </c>
      <c r="O570" s="33">
        <f t="shared" si="200"/>
        <v>0.9288869853172832</v>
      </c>
      <c r="P570" s="23">
        <v>0</v>
      </c>
      <c r="Q570" s="22">
        <f t="shared" si="201"/>
        <v>402</v>
      </c>
      <c r="R570" s="33">
        <f t="shared" si="202"/>
        <v>0.48192500690520429</v>
      </c>
      <c r="S570" s="24">
        <v>5.8785491740638414E-2</v>
      </c>
      <c r="T570" s="22">
        <f t="shared" si="203"/>
        <v>501</v>
      </c>
      <c r="U570" s="33">
        <f t="shared" si="204"/>
        <v>0.82232087036921164</v>
      </c>
      <c r="V570" s="113">
        <v>2.3522942506262603E-2</v>
      </c>
      <c r="W570" s="98">
        <f t="shared" si="213"/>
        <v>522</v>
      </c>
      <c r="X570" s="33">
        <f t="shared" si="205"/>
        <v>1.5959848126403868</v>
      </c>
      <c r="Y570" s="25">
        <v>184458</v>
      </c>
      <c r="Z570" s="22">
        <f t="shared" si="206"/>
        <v>420</v>
      </c>
      <c r="AA570" s="33">
        <f t="shared" si="207"/>
        <v>0.60237722343968036</v>
      </c>
      <c r="AB570" s="113">
        <v>2.9330779360708728E-2</v>
      </c>
      <c r="AC570" s="98">
        <f t="shared" si="214"/>
        <v>411</v>
      </c>
      <c r="AD570" s="33">
        <f t="shared" si="208"/>
        <v>0.62403938258388392</v>
      </c>
      <c r="AE570" s="23">
        <v>0.96494071483408683</v>
      </c>
      <c r="AF570" s="22">
        <f t="shared" si="209"/>
        <v>469</v>
      </c>
      <c r="AG570" s="33">
        <f t="shared" si="210"/>
        <v>0.61944863834927555</v>
      </c>
      <c r="AH570" s="26">
        <v>1.7946666666666669</v>
      </c>
      <c r="AI570" s="98">
        <f t="shared" si="215"/>
        <v>467</v>
      </c>
      <c r="AJ570" s="33">
        <f t="shared" si="211"/>
        <v>-3.4767331659244234E-2</v>
      </c>
      <c r="AK570" s="25">
        <v>299257.69854799833</v>
      </c>
      <c r="AL570" s="38"/>
    </row>
    <row r="571" spans="1:39" x14ac:dyDescent="0.3">
      <c r="B571"/>
      <c r="C571"/>
      <c r="D571"/>
      <c r="E571"/>
      <c r="F571"/>
      <c r="G571"/>
      <c r="H571"/>
      <c r="I571"/>
      <c r="J571"/>
      <c r="K571"/>
      <c r="L571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  <c r="AH571"/>
      <c r="AI571"/>
      <c r="AJ571"/>
      <c r="AK571"/>
    </row>
    <row r="572" spans="1:39" x14ac:dyDescent="0.3">
      <c r="B572"/>
      <c r="C572" s="39" t="s">
        <v>1164</v>
      </c>
      <c r="D572"/>
      <c r="E572"/>
      <c r="F572"/>
      <c r="G572"/>
      <c r="H572" s="29"/>
      <c r="I572" s="56"/>
      <c r="J572" s="57">
        <f>AVERAGE(J7:J570)</f>
        <v>2.5454539465167011E-2</v>
      </c>
      <c r="K572" s="56"/>
      <c r="L572" s="57"/>
      <c r="M572" s="57">
        <f>AVERAGE(M7:M570)</f>
        <v>5.0601104019834281E-2</v>
      </c>
      <c r="N572" s="56"/>
      <c r="O572" s="56"/>
      <c r="P572" s="57">
        <f>AVERAGE(P7:P570)</f>
        <v>5.7475025964509131E-2</v>
      </c>
      <c r="Q572" s="56"/>
      <c r="R572" s="56"/>
      <c r="S572" s="58">
        <f>AVERAGE(S7:S570)</f>
        <v>1.0060994820311988</v>
      </c>
      <c r="T572" s="56"/>
      <c r="U572" s="56"/>
      <c r="V572" s="57">
        <f>AVERAGE(V7:V570)</f>
        <v>7.3469400782551153E-2</v>
      </c>
      <c r="W572" s="56"/>
      <c r="X572" s="56"/>
      <c r="Y572" s="59">
        <f>AVERAGE(Y7:Y570)</f>
        <v>114735.99468085106</v>
      </c>
      <c r="Z572" s="56"/>
      <c r="AA572" s="56"/>
      <c r="AB572" s="57">
        <f>AVERAGE(AB7:AB570)</f>
        <v>3.6514205408374717E-2</v>
      </c>
      <c r="AC572" s="56"/>
      <c r="AD572" s="56"/>
      <c r="AE572" s="57">
        <f>AVERAGE(AE7:AE570)</f>
        <v>0.92948220919814561</v>
      </c>
      <c r="AF572" s="56"/>
      <c r="AG572" s="56"/>
      <c r="AH572" s="60">
        <f>AVERAGE(AH7:AH570)</f>
        <v>2.504760638297872</v>
      </c>
      <c r="AI572" s="56"/>
      <c r="AJ572" s="56"/>
      <c r="AK572" s="59">
        <f>AVERAGE(AK7:AK570)</f>
        <v>330249.93613579177</v>
      </c>
      <c r="AL572" s="30"/>
    </row>
    <row r="573" spans="1:39" x14ac:dyDescent="0.3">
      <c r="B573"/>
      <c r="C573" s="39" t="s">
        <v>1165</v>
      </c>
      <c r="D573"/>
      <c r="E573"/>
      <c r="F573"/>
      <c r="G573"/>
      <c r="H573" s="29"/>
      <c r="I573" s="56"/>
      <c r="J573" s="57">
        <f>STDEV(J7:J570)</f>
        <v>7.6048934582484823E-2</v>
      </c>
      <c r="K573" s="56"/>
      <c r="L573" s="57"/>
      <c r="M573" s="57">
        <f>STDEV(M7:M570)</f>
        <v>3.5695287625012555E-2</v>
      </c>
      <c r="N573" s="56"/>
      <c r="O573" s="56"/>
      <c r="P573" s="57">
        <f>STDEV(P7:P570)</f>
        <v>6.187515475295112E-2</v>
      </c>
      <c r="Q573" s="56"/>
      <c r="R573" s="56"/>
      <c r="S573" s="58">
        <f>STDEV(S7:S570)</f>
        <v>1.9656875586804716</v>
      </c>
      <c r="T573" s="56"/>
      <c r="U573" s="56"/>
      <c r="V573" s="57">
        <f>STDEV(V7:V570)</f>
        <v>6.0738405257625555E-2</v>
      </c>
      <c r="W573" s="56"/>
      <c r="X573" s="56"/>
      <c r="Y573" s="59">
        <f>STDEV(Y7:Y570)</f>
        <v>43685.882701979674</v>
      </c>
      <c r="Z573" s="56"/>
      <c r="AA573" s="56"/>
      <c r="AB573" s="57">
        <f>STDEV(AB7:AB570)</f>
        <v>1.1925128919462388E-2</v>
      </c>
      <c r="AC573" s="56"/>
      <c r="AD573" s="56"/>
      <c r="AE573" s="57">
        <f>STDEV(AE7:AE570)</f>
        <v>5.6820942116060848E-2</v>
      </c>
      <c r="AF573" s="56"/>
      <c r="AG573" s="56"/>
      <c r="AH573" s="60">
        <f>STDEV(AH7:AH570)</f>
        <v>1.1463322827272393</v>
      </c>
      <c r="AI573" s="56"/>
      <c r="AJ573" s="56"/>
      <c r="AK573" s="59">
        <f>STDEV(AK7:AK570)</f>
        <v>891418.35478055617</v>
      </c>
      <c r="AL573" s="30"/>
    </row>
    <row r="574" spans="1:39" ht="34.5" customHeight="1" x14ac:dyDescent="0.3">
      <c r="B574"/>
      <c r="C574"/>
      <c r="D574"/>
      <c r="E574"/>
      <c r="F574"/>
      <c r="G574"/>
      <c r="H574"/>
      <c r="I574"/>
      <c r="J574"/>
      <c r="K574"/>
      <c r="L574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  <c r="AH574"/>
      <c r="AI574"/>
      <c r="AJ574"/>
      <c r="AK574"/>
    </row>
    <row r="575" spans="1:39" x14ac:dyDescent="0.3">
      <c r="B575"/>
      <c r="C575"/>
      <c r="D575"/>
      <c r="E575"/>
      <c r="F575"/>
      <c r="G575"/>
      <c r="H575"/>
      <c r="I575"/>
      <c r="J575"/>
      <c r="K575"/>
      <c r="L575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  <c r="AH575"/>
      <c r="AI575"/>
      <c r="AJ575"/>
      <c r="AK575"/>
      <c r="AM575" s="64"/>
    </row>
    <row r="576" spans="1:39" x14ac:dyDescent="0.3">
      <c r="B576"/>
      <c r="C576"/>
      <c r="D576"/>
      <c r="E576" s="104"/>
      <c r="F576" s="105"/>
      <c r="G576" s="105"/>
      <c r="H576" s="105"/>
      <c r="I576" s="105"/>
      <c r="J576" s="105"/>
      <c r="K576"/>
      <c r="L576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  <c r="AH576"/>
      <c r="AI576"/>
      <c r="AJ576"/>
      <c r="AK576"/>
      <c r="AM576" s="64"/>
    </row>
    <row r="577" spans="2:39" x14ac:dyDescent="0.3">
      <c r="B577"/>
      <c r="C577"/>
      <c r="D577"/>
      <c r="E577" s="104" t="s">
        <v>1166</v>
      </c>
      <c r="F577" s="105"/>
      <c r="G577" s="105"/>
      <c r="H577" s="105"/>
      <c r="I577" s="105"/>
      <c r="J577" s="105"/>
      <c r="K577"/>
      <c r="L57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  <c r="AH577"/>
      <c r="AI577"/>
      <c r="AJ577"/>
      <c r="AK577"/>
      <c r="AM577" s="64"/>
    </row>
    <row r="578" spans="2:39" x14ac:dyDescent="0.3">
      <c r="B578"/>
      <c r="C578"/>
      <c r="D578"/>
      <c r="E578" s="105"/>
      <c r="F578" s="106" t="s">
        <v>1167</v>
      </c>
      <c r="G578" s="106" t="s">
        <v>1168</v>
      </c>
      <c r="H578" s="105"/>
      <c r="I578" s="107" t="s">
        <v>1169</v>
      </c>
      <c r="J578" s="107" t="s">
        <v>1170</v>
      </c>
      <c r="K578"/>
      <c r="L578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  <c r="AH578"/>
      <c r="AI578"/>
      <c r="AJ578"/>
      <c r="AK578"/>
      <c r="AM578" s="64"/>
    </row>
    <row r="579" spans="2:39" x14ac:dyDescent="0.3">
      <c r="B579"/>
      <c r="C579"/>
      <c r="D579"/>
      <c r="E579" s="108">
        <v>1</v>
      </c>
      <c r="F579" s="109">
        <f>MAX(E8:E570)</f>
        <v>12.430062595566064</v>
      </c>
      <c r="G579" s="110">
        <v>0</v>
      </c>
      <c r="H579" s="105"/>
      <c r="I579" s="109">
        <f>(G580-G579)/(F580-F579)</f>
        <v>-2.4842430353649618</v>
      </c>
      <c r="J579" s="109">
        <f>-I579*F579</f>
        <v>30.879296432185512</v>
      </c>
      <c r="K579"/>
      <c r="L579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  <c r="AH579"/>
      <c r="AI579"/>
      <c r="AJ579"/>
      <c r="AK579"/>
      <c r="AM579" s="64"/>
    </row>
    <row r="580" spans="2:39" x14ac:dyDescent="0.3">
      <c r="B580"/>
      <c r="C580"/>
      <c r="D580"/>
      <c r="E580" s="108">
        <v>2</v>
      </c>
      <c r="F580" s="109">
        <f>MIN(E8:E570)</f>
        <v>-27.823647921653492</v>
      </c>
      <c r="G580" s="110">
        <v>100</v>
      </c>
      <c r="H580" s="105"/>
      <c r="I580" s="105"/>
      <c r="J580" s="105"/>
      <c r="K580"/>
      <c r="L58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  <c r="AH580"/>
      <c r="AI580"/>
      <c r="AJ580"/>
      <c r="AK580"/>
      <c r="AM580" s="64"/>
    </row>
    <row r="581" spans="2:39" x14ac:dyDescent="0.3">
      <c r="B581"/>
      <c r="C581"/>
      <c r="D581"/>
      <c r="E581"/>
      <c r="F581"/>
      <c r="G581"/>
      <c r="H581"/>
      <c r="I581"/>
      <c r="J581"/>
      <c r="K581"/>
      <c r="L581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  <c r="AH581"/>
      <c r="AI581"/>
      <c r="AJ581"/>
      <c r="AK581"/>
      <c r="AM581" s="64"/>
    </row>
    <row r="582" spans="2:39" x14ac:dyDescent="0.3">
      <c r="B582"/>
      <c r="C582"/>
      <c r="D582"/>
      <c r="E582"/>
      <c r="F582"/>
      <c r="G582"/>
      <c r="H582"/>
      <c r="I582"/>
      <c r="J582"/>
      <c r="K582"/>
      <c r="L582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  <c r="AH582"/>
      <c r="AI582"/>
      <c r="AJ582"/>
      <c r="AK582"/>
      <c r="AM582" s="64"/>
    </row>
    <row r="583" spans="2:39" x14ac:dyDescent="0.3">
      <c r="B583"/>
      <c r="C583"/>
      <c r="D583"/>
      <c r="E583"/>
      <c r="F583"/>
      <c r="G583"/>
      <c r="H583"/>
      <c r="I583"/>
      <c r="J583"/>
      <c r="K583"/>
      <c r="L583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  <c r="AH583"/>
      <c r="AI583"/>
      <c r="AJ583"/>
      <c r="AK583"/>
      <c r="AM583" s="64"/>
    </row>
    <row r="584" spans="2:39" x14ac:dyDescent="0.3">
      <c r="B584"/>
      <c r="C584"/>
      <c r="D584"/>
      <c r="E584"/>
      <c r="F584"/>
      <c r="G584"/>
      <c r="H584"/>
      <c r="I584"/>
      <c r="J584"/>
      <c r="K584"/>
      <c r="L584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  <c r="AH584"/>
      <c r="AI584"/>
      <c r="AJ584"/>
      <c r="AK584"/>
      <c r="AM584" s="64"/>
    </row>
    <row r="585" spans="2:39" x14ac:dyDescent="0.3">
      <c r="B585"/>
      <c r="C585"/>
      <c r="D585"/>
      <c r="E585"/>
      <c r="F585"/>
      <c r="G585"/>
      <c r="H585"/>
      <c r="I585"/>
      <c r="J585"/>
      <c r="K585"/>
      <c r="L585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  <c r="AH585"/>
      <c r="AI585"/>
      <c r="AJ585"/>
      <c r="AK585"/>
      <c r="AM585" s="64"/>
    </row>
    <row r="586" spans="2:39" x14ac:dyDescent="0.3">
      <c r="B586"/>
      <c r="C586"/>
      <c r="D586"/>
      <c r="E586"/>
      <c r="F586"/>
      <c r="G586"/>
      <c r="H586"/>
      <c r="I586"/>
      <c r="J586"/>
      <c r="K586"/>
      <c r="L586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  <c r="AH586"/>
      <c r="AI586"/>
      <c r="AJ586"/>
      <c r="AK586"/>
      <c r="AM586" s="64"/>
    </row>
    <row r="587" spans="2:39" x14ac:dyDescent="0.3">
      <c r="B587"/>
      <c r="C587"/>
      <c r="D587"/>
      <c r="E587"/>
      <c r="F587"/>
      <c r="G587"/>
      <c r="H587"/>
      <c r="I587"/>
      <c r="J587"/>
      <c r="K587"/>
      <c r="L58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  <c r="AH587"/>
      <c r="AI587"/>
      <c r="AJ587"/>
      <c r="AK587"/>
      <c r="AM587" s="64"/>
    </row>
    <row r="588" spans="2:39" x14ac:dyDescent="0.3">
      <c r="B588"/>
      <c r="C588"/>
      <c r="D588"/>
      <c r="E588"/>
      <c r="F588"/>
      <c r="G588"/>
      <c r="H588"/>
      <c r="I588"/>
      <c r="J588"/>
      <c r="K588"/>
      <c r="L588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  <c r="AH588"/>
      <c r="AI588"/>
      <c r="AJ588"/>
      <c r="AK588"/>
      <c r="AM588" s="64"/>
    </row>
    <row r="589" spans="2:39" x14ac:dyDescent="0.3">
      <c r="B589"/>
      <c r="C589"/>
      <c r="D589"/>
      <c r="E589"/>
      <c r="F589"/>
      <c r="G589"/>
      <c r="H589"/>
      <c r="I589"/>
      <c r="J589"/>
      <c r="K589"/>
      <c r="L589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  <c r="AH589"/>
      <c r="AI589"/>
      <c r="AJ589"/>
      <c r="AK589"/>
      <c r="AM589" s="64"/>
    </row>
    <row r="590" spans="2:39" x14ac:dyDescent="0.3">
      <c r="B590"/>
      <c r="C590"/>
      <c r="D590"/>
      <c r="E590"/>
      <c r="F590"/>
      <c r="G590"/>
      <c r="H590"/>
      <c r="I590"/>
      <c r="J590"/>
      <c r="K590"/>
      <c r="L590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  <c r="AH590"/>
      <c r="AI590"/>
      <c r="AJ590"/>
      <c r="AK590"/>
      <c r="AM590" s="64"/>
    </row>
    <row r="591" spans="2:39" x14ac:dyDescent="0.3">
      <c r="B591"/>
      <c r="C591"/>
      <c r="D591"/>
      <c r="E591"/>
      <c r="F591"/>
      <c r="G591"/>
      <c r="H591"/>
      <c r="I591"/>
      <c r="J591"/>
      <c r="K591"/>
      <c r="L591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  <c r="AH591"/>
      <c r="AI591"/>
      <c r="AJ591"/>
      <c r="AK591"/>
      <c r="AM591" s="64"/>
    </row>
    <row r="592" spans="2:39" x14ac:dyDescent="0.3">
      <c r="B592"/>
      <c r="C592"/>
      <c r="D592"/>
      <c r="E592"/>
      <c r="F592"/>
      <c r="G592"/>
      <c r="H592"/>
      <c r="I592"/>
      <c r="J592"/>
      <c r="K592"/>
      <c r="L592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  <c r="AH592"/>
      <c r="AI592"/>
      <c r="AJ592"/>
      <c r="AK592"/>
      <c r="AM592" s="64"/>
    </row>
    <row r="593" spans="2:39" x14ac:dyDescent="0.3">
      <c r="B593"/>
      <c r="C593"/>
      <c r="D593"/>
      <c r="E593"/>
      <c r="F593"/>
      <c r="G593"/>
      <c r="H593"/>
      <c r="I593"/>
      <c r="J593"/>
      <c r="K593"/>
      <c r="L593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  <c r="AH593"/>
      <c r="AI593"/>
      <c r="AJ593"/>
      <c r="AK593"/>
      <c r="AM593" s="64"/>
    </row>
    <row r="594" spans="2:39" x14ac:dyDescent="0.3">
      <c r="B594"/>
      <c r="C594"/>
      <c r="D594"/>
      <c r="E594"/>
      <c r="F594"/>
      <c r="G594"/>
      <c r="H594"/>
      <c r="I594"/>
      <c r="J594"/>
      <c r="K594"/>
      <c r="L594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  <c r="AH594"/>
      <c r="AI594"/>
      <c r="AJ594"/>
      <c r="AK594"/>
      <c r="AM594" s="64"/>
    </row>
    <row r="595" spans="2:39" x14ac:dyDescent="0.3">
      <c r="B595"/>
      <c r="C595"/>
      <c r="D595"/>
      <c r="E595"/>
      <c r="F595"/>
      <c r="G595"/>
      <c r="H595"/>
      <c r="I595"/>
      <c r="J595"/>
      <c r="K595"/>
      <c r="L595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  <c r="AH595"/>
      <c r="AI595"/>
      <c r="AJ595"/>
      <c r="AK595"/>
      <c r="AM595" s="64"/>
    </row>
    <row r="596" spans="2:39" x14ac:dyDescent="0.3">
      <c r="B596"/>
      <c r="C596"/>
      <c r="D596"/>
      <c r="E596"/>
      <c r="F596"/>
      <c r="G596"/>
      <c r="H596"/>
      <c r="I596"/>
      <c r="J596"/>
      <c r="K596"/>
      <c r="L596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  <c r="AH596"/>
      <c r="AI596"/>
      <c r="AJ596"/>
      <c r="AK596"/>
    </row>
    <row r="597" spans="2:39" x14ac:dyDescent="0.3">
      <c r="B597"/>
      <c r="C597"/>
      <c r="D597"/>
      <c r="E597"/>
      <c r="F597"/>
      <c r="G597"/>
      <c r="H597"/>
      <c r="I597"/>
      <c r="J597"/>
      <c r="K597"/>
      <c r="L59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  <c r="AH597"/>
      <c r="AI597"/>
      <c r="AJ597"/>
      <c r="AK597"/>
      <c r="AM597" s="64"/>
    </row>
    <row r="598" spans="2:39" x14ac:dyDescent="0.3">
      <c r="B598"/>
      <c r="C598"/>
      <c r="D598"/>
      <c r="E598"/>
      <c r="F598"/>
      <c r="G598"/>
      <c r="H598"/>
      <c r="I598"/>
      <c r="J598"/>
      <c r="K598"/>
      <c r="L598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  <c r="AH598"/>
      <c r="AI598"/>
      <c r="AJ598"/>
      <c r="AK598"/>
    </row>
    <row r="599" spans="2:39" x14ac:dyDescent="0.3">
      <c r="B599"/>
      <c r="C599"/>
      <c r="D599"/>
      <c r="E599"/>
      <c r="F599"/>
      <c r="G599"/>
      <c r="H599"/>
      <c r="I599"/>
      <c r="J599"/>
      <c r="K599"/>
      <c r="L599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  <c r="AH599"/>
      <c r="AI599"/>
      <c r="AJ599"/>
      <c r="AK599"/>
    </row>
    <row r="600" spans="2:39" x14ac:dyDescent="0.3">
      <c r="B600"/>
      <c r="C600"/>
      <c r="D600"/>
      <c r="E600"/>
      <c r="F600"/>
      <c r="G600"/>
      <c r="H600"/>
      <c r="I600"/>
      <c r="J600"/>
      <c r="K600"/>
      <c r="L600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  <c r="AH600"/>
      <c r="AI600"/>
      <c r="AJ600"/>
      <c r="AK600"/>
    </row>
    <row r="601" spans="2:39" x14ac:dyDescent="0.3">
      <c r="B601"/>
      <c r="C601"/>
      <c r="D601"/>
      <c r="E601"/>
      <c r="F601"/>
      <c r="G601"/>
      <c r="H601"/>
      <c r="I601"/>
      <c r="J601"/>
      <c r="K601"/>
      <c r="L601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  <c r="AH601"/>
      <c r="AI601"/>
      <c r="AJ601"/>
      <c r="AK601"/>
    </row>
    <row r="602" spans="2:39" x14ac:dyDescent="0.3">
      <c r="B602"/>
      <c r="C602"/>
      <c r="D602"/>
      <c r="E602"/>
      <c r="F602"/>
      <c r="G602"/>
      <c r="H602"/>
      <c r="I602"/>
      <c r="J602"/>
      <c r="K602"/>
      <c r="L602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  <c r="AH602"/>
      <c r="AI602"/>
      <c r="AJ602"/>
      <c r="AK602"/>
    </row>
    <row r="603" spans="2:39" x14ac:dyDescent="0.3">
      <c r="B603"/>
      <c r="C603"/>
      <c r="D603"/>
      <c r="E603"/>
      <c r="F603"/>
      <c r="G603"/>
      <c r="H603"/>
      <c r="I603"/>
      <c r="J603"/>
      <c r="K603"/>
      <c r="L603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  <c r="AH603"/>
      <c r="AI603"/>
      <c r="AJ603"/>
      <c r="AK603"/>
    </row>
    <row r="604" spans="2:39" x14ac:dyDescent="0.3">
      <c r="B604"/>
      <c r="C604"/>
      <c r="D604"/>
      <c r="E604"/>
      <c r="F604"/>
      <c r="G604"/>
      <c r="H604"/>
      <c r="I604"/>
      <c r="J604"/>
      <c r="K604"/>
      <c r="L604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  <c r="AH604"/>
      <c r="AI604"/>
      <c r="AJ604"/>
      <c r="AK604"/>
    </row>
    <row r="605" spans="2:39" x14ac:dyDescent="0.3">
      <c r="B605"/>
      <c r="C605"/>
      <c r="D605"/>
      <c r="E605"/>
      <c r="F605"/>
      <c r="G605"/>
      <c r="H605"/>
      <c r="I605"/>
      <c r="J605"/>
      <c r="K605"/>
      <c r="L605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  <c r="AH605"/>
      <c r="AI605"/>
      <c r="AJ605"/>
      <c r="AK605"/>
    </row>
    <row r="606" spans="2:39" x14ac:dyDescent="0.3">
      <c r="B606"/>
      <c r="C606"/>
      <c r="D606"/>
      <c r="E606"/>
      <c r="F606"/>
      <c r="G606"/>
      <c r="H606"/>
      <c r="I606"/>
      <c r="J606"/>
      <c r="K606"/>
      <c r="L606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  <c r="AH606"/>
      <c r="AI606"/>
      <c r="AJ606"/>
      <c r="AK606"/>
    </row>
    <row r="607" spans="2:39" x14ac:dyDescent="0.3">
      <c r="B607"/>
      <c r="C607"/>
      <c r="D607"/>
      <c r="E607"/>
      <c r="F607"/>
      <c r="G607"/>
      <c r="H607"/>
      <c r="I607"/>
      <c r="J607"/>
      <c r="K607"/>
      <c r="L60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  <c r="AH607"/>
      <c r="AI607"/>
      <c r="AJ607"/>
      <c r="AK607"/>
    </row>
    <row r="608" spans="2:39" x14ac:dyDescent="0.3">
      <c r="B608"/>
      <c r="C608"/>
      <c r="D608"/>
      <c r="E608"/>
      <c r="F608"/>
      <c r="G608"/>
      <c r="H608"/>
      <c r="I608"/>
      <c r="J608"/>
      <c r="K608"/>
      <c r="L608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  <c r="AH608"/>
      <c r="AI608"/>
      <c r="AJ608"/>
      <c r="AK608"/>
    </row>
    <row r="609" customFormat="1" x14ac:dyDescent="0.3"/>
    <row r="610" customFormat="1" x14ac:dyDescent="0.3"/>
    <row r="611" customFormat="1" x14ac:dyDescent="0.3"/>
    <row r="612" customFormat="1" x14ac:dyDescent="0.3"/>
    <row r="613" customFormat="1" x14ac:dyDescent="0.3"/>
    <row r="614" customFormat="1" x14ac:dyDescent="0.3"/>
    <row r="615" customFormat="1" x14ac:dyDescent="0.3"/>
    <row r="616" customFormat="1" x14ac:dyDescent="0.3"/>
    <row r="617" customFormat="1" x14ac:dyDescent="0.3"/>
    <row r="618" customFormat="1" x14ac:dyDescent="0.3"/>
    <row r="619" customFormat="1" x14ac:dyDescent="0.3"/>
    <row r="620" customFormat="1" x14ac:dyDescent="0.3"/>
    <row r="621" customFormat="1" x14ac:dyDescent="0.3"/>
    <row r="622" customFormat="1" x14ac:dyDescent="0.3"/>
    <row r="623" customFormat="1" x14ac:dyDescent="0.3"/>
    <row r="624" customFormat="1" x14ac:dyDescent="0.3"/>
    <row r="625" customFormat="1" x14ac:dyDescent="0.3"/>
    <row r="626" customFormat="1" x14ac:dyDescent="0.3"/>
    <row r="627" customFormat="1" x14ac:dyDescent="0.3"/>
    <row r="628" customFormat="1" x14ac:dyDescent="0.3"/>
    <row r="629" customFormat="1" x14ac:dyDescent="0.3"/>
    <row r="630" customFormat="1" x14ac:dyDescent="0.3"/>
    <row r="631" customFormat="1" x14ac:dyDescent="0.3"/>
    <row r="632" customFormat="1" x14ac:dyDescent="0.3"/>
    <row r="633" customFormat="1" x14ac:dyDescent="0.3"/>
    <row r="634" customFormat="1" x14ac:dyDescent="0.3"/>
    <row r="635" customFormat="1" x14ac:dyDescent="0.3"/>
    <row r="636" customFormat="1" x14ac:dyDescent="0.3"/>
    <row r="637" customFormat="1" x14ac:dyDescent="0.3"/>
    <row r="638" customFormat="1" x14ac:dyDescent="0.3"/>
    <row r="639" customFormat="1" x14ac:dyDescent="0.3"/>
    <row r="640" customFormat="1" x14ac:dyDescent="0.3"/>
    <row r="641" customFormat="1" x14ac:dyDescent="0.3"/>
    <row r="642" customFormat="1" x14ac:dyDescent="0.3"/>
    <row r="643" customFormat="1" x14ac:dyDescent="0.3"/>
    <row r="644" customFormat="1" x14ac:dyDescent="0.3"/>
    <row r="645" customFormat="1" x14ac:dyDescent="0.3"/>
    <row r="646" customFormat="1" x14ac:dyDescent="0.3"/>
    <row r="647" customFormat="1" x14ac:dyDescent="0.3"/>
    <row r="648" customFormat="1" x14ac:dyDescent="0.3"/>
    <row r="649" customFormat="1" x14ac:dyDescent="0.3"/>
    <row r="650" customFormat="1" x14ac:dyDescent="0.3"/>
    <row r="651" customFormat="1" x14ac:dyDescent="0.3"/>
    <row r="652" customFormat="1" x14ac:dyDescent="0.3"/>
    <row r="653" customFormat="1" x14ac:dyDescent="0.3"/>
    <row r="654" customFormat="1" x14ac:dyDescent="0.3"/>
    <row r="655" customFormat="1" x14ac:dyDescent="0.3"/>
    <row r="656" customFormat="1" x14ac:dyDescent="0.3"/>
    <row r="657" customFormat="1" x14ac:dyDescent="0.3"/>
    <row r="658" customFormat="1" x14ac:dyDescent="0.3"/>
    <row r="659" customFormat="1" x14ac:dyDescent="0.3"/>
    <row r="660" customFormat="1" x14ac:dyDescent="0.3"/>
    <row r="661" customFormat="1" x14ac:dyDescent="0.3"/>
    <row r="662" customFormat="1" x14ac:dyDescent="0.3"/>
    <row r="663" customFormat="1" x14ac:dyDescent="0.3"/>
    <row r="664" customFormat="1" x14ac:dyDescent="0.3"/>
    <row r="665" customFormat="1" x14ac:dyDescent="0.3"/>
    <row r="666" customFormat="1" x14ac:dyDescent="0.3"/>
    <row r="667" customFormat="1" x14ac:dyDescent="0.3"/>
    <row r="668" customFormat="1" x14ac:dyDescent="0.3"/>
    <row r="669" customFormat="1" x14ac:dyDescent="0.3"/>
    <row r="670" customFormat="1" x14ac:dyDescent="0.3"/>
    <row r="671" customFormat="1" x14ac:dyDescent="0.3"/>
    <row r="672" customFormat="1" x14ac:dyDescent="0.3"/>
    <row r="673" customFormat="1" x14ac:dyDescent="0.3"/>
    <row r="674" customFormat="1" x14ac:dyDescent="0.3"/>
    <row r="675" customFormat="1" x14ac:dyDescent="0.3"/>
    <row r="676" customFormat="1" x14ac:dyDescent="0.3"/>
    <row r="677" customFormat="1" x14ac:dyDescent="0.3"/>
    <row r="678" customFormat="1" x14ac:dyDescent="0.3"/>
    <row r="679" customFormat="1" x14ac:dyDescent="0.3"/>
    <row r="680" customFormat="1" x14ac:dyDescent="0.3"/>
    <row r="681" customFormat="1" x14ac:dyDescent="0.3"/>
    <row r="682" customFormat="1" x14ac:dyDescent="0.3"/>
    <row r="683" customFormat="1" x14ac:dyDescent="0.3"/>
    <row r="684" customFormat="1" x14ac:dyDescent="0.3"/>
    <row r="685" customFormat="1" x14ac:dyDescent="0.3"/>
    <row r="686" customFormat="1" x14ac:dyDescent="0.3"/>
    <row r="687" customFormat="1" x14ac:dyDescent="0.3"/>
    <row r="688" customFormat="1" x14ac:dyDescent="0.3"/>
    <row r="689" customFormat="1" x14ac:dyDescent="0.3"/>
    <row r="690" customFormat="1" x14ac:dyDescent="0.3"/>
    <row r="691" customFormat="1" x14ac:dyDescent="0.3"/>
    <row r="692" customFormat="1" x14ac:dyDescent="0.3"/>
    <row r="693" customFormat="1" x14ac:dyDescent="0.3"/>
    <row r="694" customFormat="1" x14ac:dyDescent="0.3"/>
    <row r="695" customFormat="1" x14ac:dyDescent="0.3"/>
    <row r="696" customFormat="1" x14ac:dyDescent="0.3"/>
    <row r="697" customFormat="1" x14ac:dyDescent="0.3"/>
    <row r="698" customFormat="1" x14ac:dyDescent="0.3"/>
    <row r="699" customFormat="1" x14ac:dyDescent="0.3"/>
    <row r="700" customFormat="1" x14ac:dyDescent="0.3"/>
    <row r="701" customFormat="1" x14ac:dyDescent="0.3"/>
    <row r="702" customFormat="1" x14ac:dyDescent="0.3"/>
    <row r="703" customFormat="1" x14ac:dyDescent="0.3"/>
    <row r="704" customFormat="1" x14ac:dyDescent="0.3"/>
    <row r="705" customFormat="1" x14ac:dyDescent="0.3"/>
    <row r="706" customFormat="1" x14ac:dyDescent="0.3"/>
    <row r="707" customFormat="1" x14ac:dyDescent="0.3"/>
    <row r="708" customFormat="1" x14ac:dyDescent="0.3"/>
    <row r="709" customFormat="1" x14ac:dyDescent="0.3"/>
    <row r="710" customFormat="1" x14ac:dyDescent="0.3"/>
    <row r="711" customFormat="1" x14ac:dyDescent="0.3"/>
    <row r="712" customFormat="1" x14ac:dyDescent="0.3"/>
    <row r="713" customFormat="1" x14ac:dyDescent="0.3"/>
    <row r="714" customFormat="1" x14ac:dyDescent="0.3"/>
    <row r="715" customFormat="1" x14ac:dyDescent="0.3"/>
    <row r="716" customFormat="1" x14ac:dyDescent="0.3"/>
    <row r="717" customFormat="1" x14ac:dyDescent="0.3"/>
    <row r="718" customFormat="1" x14ac:dyDescent="0.3"/>
    <row r="719" customFormat="1" x14ac:dyDescent="0.3"/>
    <row r="720" customFormat="1" x14ac:dyDescent="0.3"/>
    <row r="721" customFormat="1" x14ac:dyDescent="0.3"/>
    <row r="722" customFormat="1" x14ac:dyDescent="0.3"/>
    <row r="723" customFormat="1" x14ac:dyDescent="0.3"/>
    <row r="724" customFormat="1" x14ac:dyDescent="0.3"/>
    <row r="725" customFormat="1" x14ac:dyDescent="0.3"/>
    <row r="726" customFormat="1" x14ac:dyDescent="0.3"/>
    <row r="727" customFormat="1" x14ac:dyDescent="0.3"/>
    <row r="728" customFormat="1" x14ac:dyDescent="0.3"/>
    <row r="729" customFormat="1" x14ac:dyDescent="0.3"/>
    <row r="730" customFormat="1" x14ac:dyDescent="0.3"/>
    <row r="731" customFormat="1" x14ac:dyDescent="0.3"/>
    <row r="732" customFormat="1" x14ac:dyDescent="0.3"/>
    <row r="733" customFormat="1" x14ac:dyDescent="0.3"/>
    <row r="734" customFormat="1" x14ac:dyDescent="0.3"/>
    <row r="735" customFormat="1" x14ac:dyDescent="0.3"/>
    <row r="736" customFormat="1" x14ac:dyDescent="0.3"/>
    <row r="737" customFormat="1" x14ac:dyDescent="0.3"/>
    <row r="738" customFormat="1" x14ac:dyDescent="0.3"/>
    <row r="739" customFormat="1" x14ac:dyDescent="0.3"/>
    <row r="740" customFormat="1" x14ac:dyDescent="0.3"/>
    <row r="741" customFormat="1" x14ac:dyDescent="0.3"/>
    <row r="742" customFormat="1" x14ac:dyDescent="0.3"/>
    <row r="743" customFormat="1" x14ac:dyDescent="0.3"/>
    <row r="744" customFormat="1" x14ac:dyDescent="0.3"/>
    <row r="745" customFormat="1" x14ac:dyDescent="0.3"/>
    <row r="746" customFormat="1" x14ac:dyDescent="0.3"/>
    <row r="747" customFormat="1" x14ac:dyDescent="0.3"/>
    <row r="748" customFormat="1" x14ac:dyDescent="0.3"/>
    <row r="749" customFormat="1" x14ac:dyDescent="0.3"/>
    <row r="750" customFormat="1" x14ac:dyDescent="0.3"/>
    <row r="751" customFormat="1" x14ac:dyDescent="0.3"/>
    <row r="752" customFormat="1" x14ac:dyDescent="0.3"/>
    <row r="753" customFormat="1" x14ac:dyDescent="0.3"/>
    <row r="754" customFormat="1" x14ac:dyDescent="0.3"/>
    <row r="755" customFormat="1" x14ac:dyDescent="0.3"/>
    <row r="756" customFormat="1" x14ac:dyDescent="0.3"/>
    <row r="757" customFormat="1" x14ac:dyDescent="0.3"/>
    <row r="758" customFormat="1" x14ac:dyDescent="0.3"/>
    <row r="759" customFormat="1" x14ac:dyDescent="0.3"/>
    <row r="760" customFormat="1" x14ac:dyDescent="0.3"/>
    <row r="761" customFormat="1" x14ac:dyDescent="0.3"/>
    <row r="762" customFormat="1" x14ac:dyDescent="0.3"/>
    <row r="763" customFormat="1" x14ac:dyDescent="0.3"/>
    <row r="764" customFormat="1" x14ac:dyDescent="0.3"/>
    <row r="765" customFormat="1" x14ac:dyDescent="0.3"/>
    <row r="766" customFormat="1" x14ac:dyDescent="0.3"/>
    <row r="767" customFormat="1" x14ac:dyDescent="0.3"/>
    <row r="768" customFormat="1" x14ac:dyDescent="0.3"/>
    <row r="769" customFormat="1" x14ac:dyDescent="0.3"/>
    <row r="770" customFormat="1" x14ac:dyDescent="0.3"/>
    <row r="771" customFormat="1" x14ac:dyDescent="0.3"/>
    <row r="772" customFormat="1" x14ac:dyDescent="0.3"/>
    <row r="773" customFormat="1" x14ac:dyDescent="0.3"/>
    <row r="774" customFormat="1" x14ac:dyDescent="0.3"/>
    <row r="775" customFormat="1" x14ac:dyDescent="0.3"/>
    <row r="776" customFormat="1" x14ac:dyDescent="0.3"/>
    <row r="777" customFormat="1" x14ac:dyDescent="0.3"/>
    <row r="778" customFormat="1" x14ac:dyDescent="0.3"/>
    <row r="779" customFormat="1" x14ac:dyDescent="0.3"/>
    <row r="780" customFormat="1" x14ac:dyDescent="0.3"/>
    <row r="781" customFormat="1" x14ac:dyDescent="0.3"/>
    <row r="782" customFormat="1" x14ac:dyDescent="0.3"/>
    <row r="783" customFormat="1" x14ac:dyDescent="0.3"/>
    <row r="784" customFormat="1" x14ac:dyDescent="0.3"/>
    <row r="785" customFormat="1" x14ac:dyDescent="0.3"/>
    <row r="786" customFormat="1" x14ac:dyDescent="0.3"/>
    <row r="787" customFormat="1" x14ac:dyDescent="0.3"/>
    <row r="788" customFormat="1" x14ac:dyDescent="0.3"/>
    <row r="789" customFormat="1" x14ac:dyDescent="0.3"/>
    <row r="790" customFormat="1" x14ac:dyDescent="0.3"/>
    <row r="791" customFormat="1" x14ac:dyDescent="0.3"/>
    <row r="792" customFormat="1" x14ac:dyDescent="0.3"/>
    <row r="793" customFormat="1" x14ac:dyDescent="0.3"/>
    <row r="794" customFormat="1" x14ac:dyDescent="0.3"/>
    <row r="795" customFormat="1" x14ac:dyDescent="0.3"/>
    <row r="796" customFormat="1" x14ac:dyDescent="0.3"/>
    <row r="797" customFormat="1" x14ac:dyDescent="0.3"/>
    <row r="798" customFormat="1" x14ac:dyDescent="0.3"/>
    <row r="799" customFormat="1" x14ac:dyDescent="0.3"/>
    <row r="800" customFormat="1" x14ac:dyDescent="0.3"/>
    <row r="801" customFormat="1" x14ac:dyDescent="0.3"/>
    <row r="802" customFormat="1" x14ac:dyDescent="0.3"/>
    <row r="803" customFormat="1" x14ac:dyDescent="0.3"/>
    <row r="804" customFormat="1" x14ac:dyDescent="0.3"/>
    <row r="805" customFormat="1" x14ac:dyDescent="0.3"/>
    <row r="806" customFormat="1" x14ac:dyDescent="0.3"/>
    <row r="807" customFormat="1" x14ac:dyDescent="0.3"/>
    <row r="808" customFormat="1" x14ac:dyDescent="0.3"/>
    <row r="809" customFormat="1" x14ac:dyDescent="0.3"/>
    <row r="810" customFormat="1" x14ac:dyDescent="0.3"/>
    <row r="811" customFormat="1" x14ac:dyDescent="0.3"/>
    <row r="812" customFormat="1" x14ac:dyDescent="0.3"/>
    <row r="813" customFormat="1" x14ac:dyDescent="0.3"/>
    <row r="814" customFormat="1" x14ac:dyDescent="0.3"/>
    <row r="815" customFormat="1" x14ac:dyDescent="0.3"/>
    <row r="816" customFormat="1" x14ac:dyDescent="0.3"/>
    <row r="817" customFormat="1" x14ac:dyDescent="0.3"/>
    <row r="818" customFormat="1" x14ac:dyDescent="0.3"/>
    <row r="819" customFormat="1" x14ac:dyDescent="0.3"/>
    <row r="820" customFormat="1" x14ac:dyDescent="0.3"/>
    <row r="821" customFormat="1" x14ac:dyDescent="0.3"/>
    <row r="822" customFormat="1" x14ac:dyDescent="0.3"/>
    <row r="823" customFormat="1" x14ac:dyDescent="0.3"/>
    <row r="824" customFormat="1" x14ac:dyDescent="0.3"/>
    <row r="825" customFormat="1" x14ac:dyDescent="0.3"/>
    <row r="826" customFormat="1" x14ac:dyDescent="0.3"/>
    <row r="827" customFormat="1" x14ac:dyDescent="0.3"/>
    <row r="828" customFormat="1" x14ac:dyDescent="0.3"/>
    <row r="829" customFormat="1" x14ac:dyDescent="0.3"/>
    <row r="830" customFormat="1" x14ac:dyDescent="0.3"/>
    <row r="831" customFormat="1" x14ac:dyDescent="0.3"/>
    <row r="832" customFormat="1" x14ac:dyDescent="0.3"/>
    <row r="833" customFormat="1" x14ac:dyDescent="0.3"/>
    <row r="834" customFormat="1" x14ac:dyDescent="0.3"/>
    <row r="835" customFormat="1" x14ac:dyDescent="0.3"/>
    <row r="836" customFormat="1" x14ac:dyDescent="0.3"/>
    <row r="837" customFormat="1" x14ac:dyDescent="0.3"/>
    <row r="838" customFormat="1" x14ac:dyDescent="0.3"/>
    <row r="839" customFormat="1" x14ac:dyDescent="0.3"/>
    <row r="840" customFormat="1" x14ac:dyDescent="0.3"/>
    <row r="841" customFormat="1" x14ac:dyDescent="0.3"/>
    <row r="842" customFormat="1" x14ac:dyDescent="0.3"/>
    <row r="843" customFormat="1" x14ac:dyDescent="0.3"/>
    <row r="844" customFormat="1" x14ac:dyDescent="0.3"/>
    <row r="845" customFormat="1" x14ac:dyDescent="0.3"/>
    <row r="846" customFormat="1" x14ac:dyDescent="0.3"/>
    <row r="847" customFormat="1" x14ac:dyDescent="0.3"/>
    <row r="848" customFormat="1" x14ac:dyDescent="0.3"/>
    <row r="849" customFormat="1" x14ac:dyDescent="0.3"/>
    <row r="850" customFormat="1" x14ac:dyDescent="0.3"/>
    <row r="851" customFormat="1" x14ac:dyDescent="0.3"/>
    <row r="852" customFormat="1" x14ac:dyDescent="0.3"/>
    <row r="853" customFormat="1" x14ac:dyDescent="0.3"/>
    <row r="854" customFormat="1" x14ac:dyDescent="0.3"/>
    <row r="855" customFormat="1" x14ac:dyDescent="0.3"/>
    <row r="856" customFormat="1" x14ac:dyDescent="0.3"/>
    <row r="857" customFormat="1" x14ac:dyDescent="0.3"/>
    <row r="858" customFormat="1" x14ac:dyDescent="0.3"/>
    <row r="859" customFormat="1" x14ac:dyDescent="0.3"/>
    <row r="860" customFormat="1" x14ac:dyDescent="0.3"/>
    <row r="861" customFormat="1" x14ac:dyDescent="0.3"/>
    <row r="862" customFormat="1" x14ac:dyDescent="0.3"/>
    <row r="863" customFormat="1" x14ac:dyDescent="0.3"/>
    <row r="864" customFormat="1" x14ac:dyDescent="0.3"/>
    <row r="865" spans="2:37" x14ac:dyDescent="0.3">
      <c r="B865"/>
      <c r="C865"/>
      <c r="D865"/>
      <c r="E865"/>
      <c r="F865"/>
      <c r="G865"/>
      <c r="H865"/>
      <c r="I865"/>
      <c r="J865"/>
      <c r="K865"/>
      <c r="L865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  <c r="AD865"/>
      <c r="AE865"/>
      <c r="AF865"/>
      <c r="AG865"/>
      <c r="AH865"/>
      <c r="AI865"/>
      <c r="AJ865"/>
      <c r="AK865"/>
    </row>
    <row r="866" spans="2:37" x14ac:dyDescent="0.3">
      <c r="B866"/>
      <c r="C866"/>
      <c r="D866"/>
      <c r="E866"/>
      <c r="F866"/>
      <c r="G866"/>
      <c r="H866"/>
      <c r="I866"/>
      <c r="J866"/>
      <c r="K866"/>
      <c r="L866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  <c r="AD866"/>
      <c r="AE866"/>
      <c r="AF866"/>
      <c r="AG866"/>
      <c r="AH866"/>
      <c r="AI866"/>
      <c r="AJ866"/>
      <c r="AK866"/>
    </row>
    <row r="867" spans="2:37" x14ac:dyDescent="0.3">
      <c r="B867"/>
      <c r="C867"/>
      <c r="D867"/>
      <c r="E867"/>
      <c r="F867"/>
      <c r="G867"/>
      <c r="H867"/>
      <c r="I867"/>
      <c r="J867"/>
      <c r="K867"/>
      <c r="L867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  <c r="AD867"/>
      <c r="AE867"/>
      <c r="AF867"/>
      <c r="AG867"/>
      <c r="AH867"/>
      <c r="AI867"/>
      <c r="AJ867"/>
      <c r="AK867"/>
    </row>
    <row r="868" spans="2:37" x14ac:dyDescent="0.3">
      <c r="B868"/>
      <c r="C868"/>
      <c r="D868"/>
      <c r="E868"/>
      <c r="F868"/>
      <c r="G868"/>
      <c r="H868"/>
      <c r="I868"/>
      <c r="J868"/>
      <c r="K868"/>
      <c r="L868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  <c r="AD868"/>
      <c r="AE868"/>
      <c r="AF868"/>
      <c r="AG868"/>
      <c r="AH868"/>
      <c r="AI868"/>
      <c r="AJ868"/>
      <c r="AK868"/>
    </row>
    <row r="869" spans="2:37" x14ac:dyDescent="0.3">
      <c r="B869"/>
      <c r="C869"/>
      <c r="D869"/>
      <c r="E869"/>
      <c r="F869"/>
      <c r="G869"/>
      <c r="H869"/>
      <c r="I869"/>
      <c r="J869"/>
      <c r="K869"/>
      <c r="L869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  <c r="AD869"/>
      <c r="AE869"/>
      <c r="AF869"/>
      <c r="AG869"/>
      <c r="AH869"/>
      <c r="AI869"/>
      <c r="AJ869"/>
      <c r="AK869"/>
    </row>
    <row r="870" spans="2:37" x14ac:dyDescent="0.3">
      <c r="B870"/>
      <c r="C870"/>
      <c r="D870"/>
      <c r="E870"/>
      <c r="F870"/>
      <c r="G870"/>
      <c r="H870"/>
      <c r="I870"/>
      <c r="J870"/>
      <c r="K870"/>
      <c r="L870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  <c r="AD870"/>
      <c r="AE870"/>
      <c r="AF870"/>
      <c r="AG870"/>
      <c r="AH870"/>
      <c r="AI870"/>
      <c r="AJ870"/>
      <c r="AK870"/>
    </row>
    <row r="871" spans="2:37" x14ac:dyDescent="0.3">
      <c r="B871"/>
      <c r="C871"/>
      <c r="D871"/>
      <c r="E871"/>
      <c r="F871"/>
      <c r="G871"/>
      <c r="H871"/>
      <c r="I871"/>
      <c r="J871"/>
      <c r="K871"/>
      <c r="L871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  <c r="AD871"/>
      <c r="AE871"/>
      <c r="AF871"/>
      <c r="AG871"/>
      <c r="AH871"/>
      <c r="AI871"/>
      <c r="AJ871"/>
      <c r="AK871"/>
    </row>
    <row r="872" spans="2:37" x14ac:dyDescent="0.3">
      <c r="B872"/>
      <c r="C872"/>
      <c r="D872"/>
      <c r="E872"/>
      <c r="F872"/>
      <c r="G872"/>
      <c r="H872"/>
      <c r="I872"/>
      <c r="J872"/>
      <c r="K872"/>
      <c r="L872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  <c r="AD872"/>
      <c r="AE872"/>
      <c r="AF872"/>
      <c r="AG872"/>
      <c r="AH872"/>
      <c r="AI872"/>
      <c r="AJ872"/>
      <c r="AK872"/>
    </row>
    <row r="873" spans="2:37" x14ac:dyDescent="0.3">
      <c r="B873"/>
      <c r="C873"/>
      <c r="D873"/>
      <c r="E873"/>
      <c r="F873"/>
      <c r="G873"/>
      <c r="K873"/>
      <c r="L873"/>
      <c r="M873"/>
    </row>
    <row r="874" spans="2:37" x14ac:dyDescent="0.3">
      <c r="B874"/>
      <c r="C874"/>
      <c r="D874"/>
      <c r="E874"/>
      <c r="F874"/>
      <c r="G874"/>
      <c r="K874"/>
      <c r="L874"/>
      <c r="M874"/>
    </row>
    <row r="875" spans="2:37" x14ac:dyDescent="0.3">
      <c r="B875"/>
      <c r="C875"/>
      <c r="D875"/>
      <c r="E875"/>
      <c r="F875"/>
      <c r="G875"/>
      <c r="K875"/>
      <c r="L875"/>
      <c r="M875"/>
    </row>
    <row r="876" spans="2:37" x14ac:dyDescent="0.3">
      <c r="B876"/>
      <c r="C876"/>
      <c r="D876"/>
      <c r="E876"/>
      <c r="F876"/>
      <c r="G876"/>
      <c r="K876"/>
      <c r="L876"/>
      <c r="M876"/>
    </row>
    <row r="877" spans="2:37" x14ac:dyDescent="0.3">
      <c r="B877"/>
      <c r="C877"/>
      <c r="D877"/>
      <c r="E877"/>
      <c r="F877"/>
      <c r="G877"/>
      <c r="K877"/>
      <c r="L877"/>
      <c r="M877"/>
    </row>
    <row r="878" spans="2:37" x14ac:dyDescent="0.3">
      <c r="B878"/>
      <c r="C878"/>
      <c r="D878"/>
      <c r="E878"/>
      <c r="F878"/>
      <c r="G878"/>
      <c r="K878"/>
      <c r="L878"/>
      <c r="M878"/>
    </row>
    <row r="879" spans="2:37" x14ac:dyDescent="0.3">
      <c r="B879"/>
      <c r="C879"/>
      <c r="D879"/>
      <c r="E879"/>
      <c r="F879"/>
      <c r="G879"/>
      <c r="K879"/>
      <c r="L879"/>
      <c r="M879"/>
    </row>
    <row r="880" spans="2:37" x14ac:dyDescent="0.3">
      <c r="B880"/>
      <c r="C880"/>
      <c r="D880"/>
      <c r="E880"/>
      <c r="F880"/>
      <c r="G880"/>
      <c r="K880"/>
      <c r="L880"/>
      <c r="M880"/>
    </row>
    <row r="881" spans="2:13" x14ac:dyDescent="0.3">
      <c r="B881"/>
      <c r="C881"/>
      <c r="D881"/>
      <c r="E881"/>
      <c r="F881"/>
      <c r="G881"/>
      <c r="K881"/>
      <c r="L881"/>
      <c r="M881"/>
    </row>
    <row r="882" spans="2:13" x14ac:dyDescent="0.3">
      <c r="B882"/>
      <c r="C882"/>
      <c r="D882"/>
      <c r="E882"/>
      <c r="F882"/>
      <c r="G882"/>
      <c r="K882"/>
      <c r="L882"/>
      <c r="M882"/>
    </row>
    <row r="883" spans="2:13" x14ac:dyDescent="0.3">
      <c r="B883"/>
      <c r="C883"/>
      <c r="D883"/>
      <c r="E883"/>
      <c r="F883"/>
      <c r="G883"/>
      <c r="K883"/>
      <c r="L883"/>
      <c r="M883"/>
    </row>
    <row r="884" spans="2:13" x14ac:dyDescent="0.3">
      <c r="B884"/>
      <c r="C884"/>
      <c r="D884"/>
      <c r="E884"/>
      <c r="F884"/>
      <c r="G884"/>
      <c r="K884"/>
      <c r="L884"/>
      <c r="M884"/>
    </row>
    <row r="885" spans="2:13" x14ac:dyDescent="0.3">
      <c r="B885"/>
      <c r="C885"/>
      <c r="D885"/>
      <c r="E885"/>
      <c r="F885"/>
      <c r="G885"/>
      <c r="K885"/>
      <c r="L885"/>
      <c r="M885"/>
    </row>
    <row r="886" spans="2:13" x14ac:dyDescent="0.3">
      <c r="B886"/>
      <c r="C886"/>
      <c r="D886"/>
      <c r="E886"/>
      <c r="F886"/>
      <c r="G886"/>
      <c r="K886"/>
      <c r="L886"/>
      <c r="M886"/>
    </row>
    <row r="887" spans="2:13" x14ac:dyDescent="0.3">
      <c r="B887"/>
      <c r="C887"/>
      <c r="D887"/>
      <c r="E887"/>
      <c r="F887"/>
      <c r="G887"/>
      <c r="K887"/>
      <c r="L887"/>
      <c r="M887"/>
    </row>
    <row r="888" spans="2:13" x14ac:dyDescent="0.3">
      <c r="B888"/>
      <c r="C888"/>
      <c r="D888"/>
      <c r="E888"/>
      <c r="F888"/>
      <c r="G888"/>
      <c r="K888"/>
      <c r="L888"/>
      <c r="M888"/>
    </row>
    <row r="889" spans="2:13" x14ac:dyDescent="0.3">
      <c r="B889"/>
      <c r="C889"/>
      <c r="D889"/>
      <c r="E889"/>
      <c r="F889"/>
      <c r="G889"/>
      <c r="K889"/>
      <c r="L889"/>
      <c r="M889"/>
    </row>
    <row r="890" spans="2:13" x14ac:dyDescent="0.3">
      <c r="B890"/>
      <c r="C890"/>
      <c r="D890"/>
      <c r="E890"/>
      <c r="F890"/>
      <c r="G890"/>
      <c r="K890"/>
      <c r="L890"/>
      <c r="M890"/>
    </row>
    <row r="891" spans="2:13" x14ac:dyDescent="0.3">
      <c r="B891"/>
      <c r="C891"/>
      <c r="D891"/>
      <c r="E891"/>
      <c r="F891"/>
      <c r="G891"/>
      <c r="K891"/>
      <c r="L891"/>
      <c r="M891"/>
    </row>
    <row r="892" spans="2:13" x14ac:dyDescent="0.3">
      <c r="B892"/>
      <c r="C892"/>
      <c r="D892"/>
      <c r="E892"/>
      <c r="F892"/>
      <c r="G892"/>
      <c r="K892"/>
      <c r="L892"/>
      <c r="M892"/>
    </row>
    <row r="893" spans="2:13" x14ac:dyDescent="0.3">
      <c r="B893"/>
      <c r="C893"/>
      <c r="D893"/>
      <c r="E893"/>
      <c r="F893"/>
      <c r="G893"/>
      <c r="K893"/>
      <c r="L893"/>
      <c r="M893"/>
    </row>
    <row r="894" spans="2:13" x14ac:dyDescent="0.3">
      <c r="B894"/>
      <c r="C894"/>
      <c r="D894"/>
      <c r="E894"/>
      <c r="F894"/>
      <c r="G894"/>
      <c r="K894"/>
      <c r="L894"/>
      <c r="M894"/>
    </row>
    <row r="895" spans="2:13" x14ac:dyDescent="0.3">
      <c r="B895"/>
      <c r="C895"/>
      <c r="D895"/>
      <c r="E895"/>
      <c r="F895"/>
      <c r="G895"/>
      <c r="K895"/>
      <c r="L895"/>
      <c r="M895"/>
    </row>
    <row r="896" spans="2:13" x14ac:dyDescent="0.3">
      <c r="B896"/>
      <c r="C896"/>
      <c r="D896"/>
      <c r="E896"/>
      <c r="F896"/>
      <c r="G896"/>
      <c r="K896"/>
      <c r="L896"/>
      <c r="M896"/>
    </row>
    <row r="897" spans="2:13" x14ac:dyDescent="0.3">
      <c r="B897"/>
      <c r="C897"/>
      <c r="D897"/>
      <c r="E897"/>
      <c r="F897"/>
      <c r="G897"/>
      <c r="K897"/>
      <c r="L897"/>
      <c r="M897"/>
    </row>
    <row r="898" spans="2:13" x14ac:dyDescent="0.3">
      <c r="B898"/>
      <c r="C898"/>
      <c r="D898"/>
      <c r="E898"/>
      <c r="F898"/>
      <c r="G898"/>
      <c r="K898"/>
      <c r="L898"/>
      <c r="M898"/>
    </row>
    <row r="899" spans="2:13" x14ac:dyDescent="0.3">
      <c r="B899"/>
      <c r="C899"/>
      <c r="D899"/>
      <c r="E899"/>
      <c r="F899"/>
      <c r="G899"/>
      <c r="K899"/>
      <c r="L899"/>
      <c r="M899"/>
    </row>
    <row r="900" spans="2:13" x14ac:dyDescent="0.3">
      <c r="B900"/>
      <c r="C900"/>
      <c r="D900"/>
      <c r="E900"/>
      <c r="F900"/>
      <c r="G900"/>
      <c r="K900"/>
      <c r="L900"/>
      <c r="M900"/>
    </row>
    <row r="901" spans="2:13" x14ac:dyDescent="0.3">
      <c r="B901"/>
      <c r="C901"/>
      <c r="D901"/>
      <c r="E901"/>
      <c r="F901"/>
      <c r="G901"/>
      <c r="K901"/>
      <c r="L901"/>
      <c r="M901"/>
    </row>
    <row r="902" spans="2:13" x14ac:dyDescent="0.3">
      <c r="B902"/>
      <c r="C902"/>
      <c r="D902"/>
      <c r="E902"/>
      <c r="F902"/>
      <c r="G902"/>
      <c r="K902"/>
      <c r="L902"/>
      <c r="M902"/>
    </row>
    <row r="903" spans="2:13" x14ac:dyDescent="0.3">
      <c r="B903"/>
      <c r="C903"/>
      <c r="D903"/>
      <c r="E903"/>
      <c r="F903"/>
      <c r="G903"/>
      <c r="K903"/>
      <c r="L903"/>
      <c r="M903"/>
    </row>
    <row r="904" spans="2:13" x14ac:dyDescent="0.3">
      <c r="B904"/>
      <c r="C904"/>
      <c r="D904"/>
      <c r="E904"/>
      <c r="F904"/>
      <c r="G904"/>
      <c r="K904"/>
      <c r="L904"/>
      <c r="M904"/>
    </row>
    <row r="905" spans="2:13" x14ac:dyDescent="0.3">
      <c r="B905"/>
      <c r="C905"/>
      <c r="D905"/>
      <c r="E905"/>
      <c r="F905"/>
      <c r="G905"/>
      <c r="K905"/>
      <c r="L905"/>
      <c r="M905"/>
    </row>
    <row r="906" spans="2:13" x14ac:dyDescent="0.3">
      <c r="B906"/>
      <c r="C906"/>
      <c r="D906"/>
      <c r="E906"/>
      <c r="F906"/>
      <c r="G906"/>
      <c r="K906"/>
      <c r="L906"/>
      <c r="M906"/>
    </row>
    <row r="907" spans="2:13" x14ac:dyDescent="0.3">
      <c r="B907"/>
      <c r="C907"/>
      <c r="D907"/>
      <c r="E907"/>
      <c r="F907"/>
      <c r="G907"/>
      <c r="K907"/>
      <c r="L907"/>
      <c r="M907"/>
    </row>
    <row r="908" spans="2:13" x14ac:dyDescent="0.3">
      <c r="B908"/>
      <c r="C908"/>
      <c r="D908"/>
      <c r="E908"/>
      <c r="F908"/>
      <c r="G908"/>
      <c r="K908"/>
      <c r="L908"/>
      <c r="M908"/>
    </row>
    <row r="909" spans="2:13" x14ac:dyDescent="0.3">
      <c r="B909"/>
      <c r="C909"/>
      <c r="D909"/>
      <c r="E909"/>
      <c r="F909"/>
      <c r="G909"/>
      <c r="K909"/>
      <c r="L909"/>
      <c r="M909"/>
    </row>
    <row r="910" spans="2:13" x14ac:dyDescent="0.3">
      <c r="B910"/>
      <c r="C910"/>
      <c r="D910"/>
      <c r="E910"/>
      <c r="F910"/>
      <c r="G910"/>
      <c r="K910"/>
      <c r="L910"/>
      <c r="M910"/>
    </row>
    <row r="911" spans="2:13" x14ac:dyDescent="0.3">
      <c r="B911"/>
      <c r="C911"/>
      <c r="D911"/>
      <c r="E911"/>
      <c r="F911"/>
      <c r="G911"/>
      <c r="K911"/>
      <c r="L911"/>
      <c r="M911"/>
    </row>
    <row r="912" spans="2:13" x14ac:dyDescent="0.3">
      <c r="B912"/>
      <c r="C912"/>
      <c r="D912"/>
      <c r="E912"/>
      <c r="F912"/>
      <c r="G912"/>
      <c r="K912"/>
      <c r="L912"/>
      <c r="M912"/>
    </row>
    <row r="913" spans="2:13" x14ac:dyDescent="0.3">
      <c r="B913"/>
      <c r="C913"/>
      <c r="D913"/>
      <c r="E913"/>
      <c r="F913"/>
      <c r="G913"/>
      <c r="K913"/>
      <c r="L913"/>
      <c r="M913"/>
    </row>
    <row r="914" spans="2:13" x14ac:dyDescent="0.3">
      <c r="B914"/>
      <c r="C914"/>
      <c r="D914"/>
      <c r="E914"/>
      <c r="F914"/>
      <c r="G914"/>
      <c r="K914"/>
      <c r="L914"/>
      <c r="M914"/>
    </row>
    <row r="915" spans="2:13" x14ac:dyDescent="0.3">
      <c r="B915"/>
      <c r="C915"/>
      <c r="D915"/>
      <c r="E915"/>
      <c r="F915"/>
      <c r="G915"/>
      <c r="K915"/>
      <c r="L915"/>
      <c r="M915"/>
    </row>
    <row r="916" spans="2:13" x14ac:dyDescent="0.3">
      <c r="B916"/>
      <c r="C916"/>
      <c r="D916"/>
      <c r="E916"/>
      <c r="F916"/>
      <c r="G916"/>
      <c r="K916"/>
      <c r="L916"/>
      <c r="M916"/>
    </row>
    <row r="917" spans="2:13" x14ac:dyDescent="0.3">
      <c r="B917"/>
      <c r="C917"/>
      <c r="D917"/>
      <c r="E917"/>
      <c r="F917"/>
      <c r="G917"/>
      <c r="K917"/>
      <c r="L917"/>
      <c r="M917"/>
    </row>
    <row r="918" spans="2:13" x14ac:dyDescent="0.3">
      <c r="B918"/>
      <c r="C918"/>
      <c r="D918"/>
      <c r="E918"/>
      <c r="F918"/>
      <c r="G918"/>
      <c r="K918"/>
      <c r="L918"/>
      <c r="M918"/>
    </row>
    <row r="919" spans="2:13" x14ac:dyDescent="0.3">
      <c r="B919"/>
      <c r="C919"/>
      <c r="D919"/>
      <c r="E919"/>
      <c r="F919"/>
      <c r="G919"/>
      <c r="K919"/>
      <c r="L919"/>
      <c r="M919"/>
    </row>
    <row r="920" spans="2:13" x14ac:dyDescent="0.3">
      <c r="B920"/>
      <c r="C920"/>
      <c r="D920"/>
      <c r="E920"/>
      <c r="F920"/>
      <c r="G920"/>
      <c r="K920"/>
      <c r="L920"/>
      <c r="M920"/>
    </row>
    <row r="921" spans="2:13" x14ac:dyDescent="0.3">
      <c r="B921"/>
      <c r="C921"/>
      <c r="D921"/>
      <c r="E921"/>
      <c r="F921"/>
      <c r="G921"/>
      <c r="K921"/>
      <c r="L921"/>
      <c r="M921"/>
    </row>
    <row r="922" spans="2:13" x14ac:dyDescent="0.3">
      <c r="B922"/>
      <c r="C922"/>
      <c r="D922"/>
      <c r="E922"/>
      <c r="F922"/>
      <c r="G922"/>
      <c r="K922"/>
      <c r="L922"/>
      <c r="M922"/>
    </row>
    <row r="923" spans="2:13" x14ac:dyDescent="0.3">
      <c r="B923"/>
      <c r="C923"/>
      <c r="D923"/>
      <c r="E923"/>
      <c r="F923"/>
      <c r="G923"/>
      <c r="K923"/>
      <c r="L923"/>
      <c r="M923"/>
    </row>
    <row r="924" spans="2:13" x14ac:dyDescent="0.3">
      <c r="B924"/>
      <c r="C924"/>
      <c r="D924"/>
      <c r="E924"/>
      <c r="F924"/>
      <c r="G924"/>
      <c r="K924"/>
      <c r="L924"/>
      <c r="M924"/>
    </row>
    <row r="925" spans="2:13" x14ac:dyDescent="0.3">
      <c r="B925"/>
      <c r="C925"/>
      <c r="D925"/>
      <c r="E925"/>
      <c r="F925"/>
      <c r="G925"/>
      <c r="K925"/>
      <c r="L925"/>
      <c r="M925"/>
    </row>
    <row r="926" spans="2:13" x14ac:dyDescent="0.3">
      <c r="B926"/>
      <c r="C926"/>
      <c r="D926"/>
      <c r="E926"/>
      <c r="F926"/>
      <c r="G926"/>
      <c r="K926"/>
      <c r="L926"/>
      <c r="M926"/>
    </row>
    <row r="927" spans="2:13" x14ac:dyDescent="0.3">
      <c r="B927"/>
      <c r="C927"/>
      <c r="D927"/>
      <c r="E927"/>
      <c r="F927"/>
      <c r="G927"/>
      <c r="K927"/>
      <c r="L927"/>
      <c r="M927"/>
    </row>
    <row r="928" spans="2:13" x14ac:dyDescent="0.3">
      <c r="B928"/>
      <c r="C928"/>
      <c r="D928"/>
      <c r="E928"/>
      <c r="F928"/>
      <c r="G928"/>
      <c r="K928"/>
      <c r="L928"/>
      <c r="M928"/>
    </row>
    <row r="929" spans="2:13" x14ac:dyDescent="0.3">
      <c r="B929"/>
      <c r="C929"/>
      <c r="D929"/>
      <c r="E929"/>
      <c r="F929"/>
      <c r="G929"/>
      <c r="K929"/>
      <c r="L929"/>
      <c r="M929"/>
    </row>
    <row r="930" spans="2:13" x14ac:dyDescent="0.3">
      <c r="B930"/>
      <c r="C930"/>
      <c r="D930"/>
      <c r="E930"/>
      <c r="F930"/>
      <c r="G930"/>
      <c r="K930"/>
      <c r="L930"/>
      <c r="M930"/>
    </row>
    <row r="931" spans="2:13" x14ac:dyDescent="0.3">
      <c r="B931"/>
      <c r="C931"/>
      <c r="D931"/>
      <c r="E931"/>
      <c r="F931"/>
      <c r="G931"/>
      <c r="K931"/>
      <c r="L931"/>
      <c r="M931"/>
    </row>
    <row r="932" spans="2:13" x14ac:dyDescent="0.3">
      <c r="B932"/>
      <c r="C932"/>
      <c r="D932"/>
      <c r="E932"/>
      <c r="F932"/>
      <c r="G932"/>
      <c r="K932"/>
      <c r="L932"/>
      <c r="M932"/>
    </row>
    <row r="933" spans="2:13" x14ac:dyDescent="0.3">
      <c r="B933"/>
      <c r="C933"/>
      <c r="D933"/>
      <c r="E933"/>
      <c r="F933"/>
      <c r="G933"/>
      <c r="K933"/>
      <c r="L933"/>
      <c r="M933"/>
    </row>
    <row r="934" spans="2:13" x14ac:dyDescent="0.3">
      <c r="B934"/>
      <c r="C934"/>
      <c r="D934"/>
      <c r="E934"/>
      <c r="F934"/>
      <c r="G934"/>
      <c r="K934"/>
      <c r="L934"/>
      <c r="M934"/>
    </row>
    <row r="935" spans="2:13" x14ac:dyDescent="0.3">
      <c r="B935"/>
      <c r="C935"/>
      <c r="D935"/>
      <c r="E935"/>
      <c r="F935"/>
      <c r="G935"/>
      <c r="K935"/>
      <c r="L935"/>
      <c r="M935"/>
    </row>
    <row r="936" spans="2:13" x14ac:dyDescent="0.3">
      <c r="B936"/>
      <c r="C936"/>
      <c r="D936"/>
      <c r="E936"/>
      <c r="F936"/>
      <c r="G936"/>
      <c r="K936"/>
      <c r="L936"/>
      <c r="M936"/>
    </row>
    <row r="937" spans="2:13" x14ac:dyDescent="0.3">
      <c r="B937"/>
      <c r="C937"/>
      <c r="D937"/>
      <c r="E937"/>
      <c r="F937"/>
      <c r="G937"/>
      <c r="K937"/>
      <c r="L937"/>
      <c r="M937"/>
    </row>
    <row r="938" spans="2:13" x14ac:dyDescent="0.3">
      <c r="B938"/>
      <c r="C938"/>
      <c r="D938"/>
      <c r="E938"/>
      <c r="F938"/>
      <c r="G938"/>
      <c r="K938"/>
      <c r="L938"/>
      <c r="M938"/>
    </row>
    <row r="939" spans="2:13" x14ac:dyDescent="0.3">
      <c r="B939"/>
      <c r="C939"/>
      <c r="D939"/>
      <c r="E939"/>
      <c r="F939"/>
      <c r="G939"/>
      <c r="K939"/>
      <c r="L939"/>
      <c r="M939"/>
    </row>
    <row r="940" spans="2:13" x14ac:dyDescent="0.3">
      <c r="B940"/>
      <c r="C940"/>
      <c r="D940"/>
      <c r="E940"/>
      <c r="F940"/>
      <c r="G940"/>
      <c r="K940"/>
      <c r="L940"/>
      <c r="M940"/>
    </row>
    <row r="941" spans="2:13" x14ac:dyDescent="0.3">
      <c r="B941"/>
      <c r="C941"/>
      <c r="D941"/>
      <c r="E941"/>
      <c r="F941"/>
      <c r="G941"/>
      <c r="K941"/>
      <c r="L941"/>
      <c r="M941"/>
    </row>
    <row r="942" spans="2:13" x14ac:dyDescent="0.3">
      <c r="B942"/>
      <c r="C942"/>
      <c r="D942"/>
      <c r="E942"/>
      <c r="F942"/>
      <c r="G942"/>
      <c r="K942"/>
      <c r="L942"/>
      <c r="M942"/>
    </row>
    <row r="943" spans="2:13" x14ac:dyDescent="0.3">
      <c r="B943"/>
      <c r="C943"/>
      <c r="D943"/>
      <c r="E943"/>
      <c r="F943"/>
      <c r="G943"/>
      <c r="K943"/>
      <c r="L943"/>
      <c r="M943"/>
    </row>
    <row r="944" spans="2:13" x14ac:dyDescent="0.3">
      <c r="B944"/>
      <c r="C944"/>
      <c r="D944"/>
      <c r="E944"/>
      <c r="F944"/>
      <c r="G944"/>
      <c r="K944"/>
      <c r="L944"/>
      <c r="M944"/>
    </row>
    <row r="945" spans="2:13" x14ac:dyDescent="0.3">
      <c r="B945"/>
      <c r="C945"/>
      <c r="D945"/>
      <c r="E945"/>
      <c r="F945"/>
      <c r="G945"/>
      <c r="K945"/>
      <c r="L945"/>
      <c r="M945"/>
    </row>
    <row r="946" spans="2:13" x14ac:dyDescent="0.3">
      <c r="B946"/>
      <c r="C946"/>
      <c r="D946"/>
      <c r="E946"/>
      <c r="F946"/>
      <c r="G946"/>
      <c r="K946"/>
      <c r="L946"/>
      <c r="M946"/>
    </row>
    <row r="947" spans="2:13" x14ac:dyDescent="0.3">
      <c r="B947"/>
      <c r="C947"/>
      <c r="D947"/>
      <c r="E947"/>
      <c r="F947"/>
      <c r="G947"/>
      <c r="K947"/>
      <c r="L947"/>
      <c r="M947"/>
    </row>
    <row r="948" spans="2:13" x14ac:dyDescent="0.3">
      <c r="B948"/>
      <c r="C948"/>
      <c r="D948"/>
      <c r="E948"/>
      <c r="F948"/>
      <c r="G948"/>
      <c r="K948"/>
      <c r="L948"/>
      <c r="M948"/>
    </row>
    <row r="949" spans="2:13" x14ac:dyDescent="0.3">
      <c r="B949"/>
      <c r="C949"/>
      <c r="D949"/>
      <c r="E949"/>
      <c r="F949"/>
      <c r="G949"/>
      <c r="K949"/>
      <c r="L949"/>
      <c r="M949"/>
    </row>
    <row r="950" spans="2:13" x14ac:dyDescent="0.3">
      <c r="B950"/>
      <c r="C950"/>
      <c r="D950"/>
      <c r="E950"/>
      <c r="F950"/>
      <c r="G950"/>
      <c r="K950"/>
      <c r="L950"/>
      <c r="M950"/>
    </row>
    <row r="951" spans="2:13" x14ac:dyDescent="0.3">
      <c r="B951"/>
      <c r="C951"/>
      <c r="D951"/>
      <c r="E951"/>
      <c r="F951"/>
      <c r="G951"/>
      <c r="K951"/>
      <c r="L951"/>
      <c r="M951"/>
    </row>
    <row r="952" spans="2:13" x14ac:dyDescent="0.3">
      <c r="B952"/>
      <c r="C952"/>
      <c r="D952"/>
      <c r="E952"/>
      <c r="F952"/>
      <c r="G952"/>
      <c r="K952"/>
      <c r="L952"/>
      <c r="M952"/>
    </row>
    <row r="953" spans="2:13" x14ac:dyDescent="0.3">
      <c r="B953"/>
      <c r="C953"/>
      <c r="D953"/>
      <c r="E953"/>
      <c r="F953"/>
      <c r="G953"/>
      <c r="K953"/>
      <c r="L953"/>
      <c r="M953"/>
    </row>
    <row r="954" spans="2:13" x14ac:dyDescent="0.3">
      <c r="B954"/>
      <c r="C954"/>
      <c r="D954"/>
      <c r="E954"/>
      <c r="F954"/>
      <c r="G954"/>
      <c r="K954"/>
      <c r="L954"/>
      <c r="M954"/>
    </row>
    <row r="955" spans="2:13" x14ac:dyDescent="0.3">
      <c r="B955"/>
      <c r="C955"/>
      <c r="D955"/>
      <c r="E955"/>
      <c r="F955"/>
      <c r="G955"/>
      <c r="K955"/>
      <c r="L955"/>
      <c r="M955"/>
    </row>
    <row r="956" spans="2:13" x14ac:dyDescent="0.3">
      <c r="B956"/>
      <c r="C956"/>
      <c r="D956"/>
      <c r="E956"/>
      <c r="F956"/>
      <c r="G956"/>
      <c r="K956"/>
      <c r="L956"/>
      <c r="M956"/>
    </row>
    <row r="957" spans="2:13" x14ac:dyDescent="0.3">
      <c r="B957"/>
      <c r="C957"/>
      <c r="D957"/>
      <c r="E957"/>
      <c r="F957"/>
      <c r="G957"/>
      <c r="K957"/>
      <c r="L957"/>
      <c r="M957"/>
    </row>
    <row r="958" spans="2:13" x14ac:dyDescent="0.3">
      <c r="B958"/>
      <c r="C958"/>
      <c r="D958"/>
      <c r="E958"/>
      <c r="F958"/>
      <c r="G958"/>
      <c r="K958"/>
      <c r="L958"/>
      <c r="M958"/>
    </row>
    <row r="959" spans="2:13" x14ac:dyDescent="0.3">
      <c r="B959"/>
      <c r="C959"/>
      <c r="D959"/>
      <c r="E959"/>
      <c r="F959"/>
      <c r="G959"/>
      <c r="K959"/>
      <c r="L959"/>
      <c r="M959"/>
    </row>
    <row r="960" spans="2:13" x14ac:dyDescent="0.3">
      <c r="B960"/>
      <c r="C960"/>
      <c r="D960"/>
      <c r="E960"/>
      <c r="F960"/>
      <c r="G960"/>
      <c r="K960"/>
      <c r="L960"/>
      <c r="M960"/>
    </row>
    <row r="961" spans="2:13" x14ac:dyDescent="0.3">
      <c r="B961"/>
      <c r="C961"/>
      <c r="D961"/>
      <c r="E961"/>
      <c r="F961"/>
      <c r="G961"/>
      <c r="K961"/>
      <c r="L961"/>
      <c r="M961"/>
    </row>
    <row r="962" spans="2:13" x14ac:dyDescent="0.3">
      <c r="B962"/>
      <c r="C962"/>
      <c r="D962"/>
      <c r="E962"/>
      <c r="F962"/>
      <c r="G962"/>
      <c r="K962"/>
      <c r="L962"/>
      <c r="M962"/>
    </row>
    <row r="963" spans="2:13" x14ac:dyDescent="0.3">
      <c r="B963"/>
      <c r="C963"/>
      <c r="D963"/>
      <c r="E963"/>
      <c r="F963"/>
      <c r="G963"/>
      <c r="K963"/>
      <c r="L963"/>
      <c r="M963"/>
    </row>
    <row r="964" spans="2:13" x14ac:dyDescent="0.3">
      <c r="B964"/>
      <c r="C964"/>
      <c r="D964"/>
      <c r="E964"/>
      <c r="F964"/>
      <c r="G964"/>
      <c r="K964"/>
      <c r="L964"/>
      <c r="M964"/>
    </row>
    <row r="965" spans="2:13" x14ac:dyDescent="0.3">
      <c r="B965"/>
      <c r="C965"/>
      <c r="D965"/>
      <c r="E965"/>
      <c r="F965"/>
      <c r="G965"/>
      <c r="K965"/>
      <c r="L965"/>
      <c r="M965"/>
    </row>
    <row r="966" spans="2:13" x14ac:dyDescent="0.3">
      <c r="B966"/>
      <c r="C966"/>
      <c r="D966"/>
      <c r="E966"/>
      <c r="F966"/>
      <c r="G966"/>
      <c r="K966"/>
      <c r="L966"/>
      <c r="M966"/>
    </row>
    <row r="967" spans="2:13" x14ac:dyDescent="0.3">
      <c r="B967"/>
      <c r="C967"/>
      <c r="D967"/>
      <c r="E967"/>
      <c r="F967"/>
      <c r="G967"/>
      <c r="K967"/>
      <c r="L967"/>
      <c r="M967"/>
    </row>
    <row r="968" spans="2:13" x14ac:dyDescent="0.3">
      <c r="B968"/>
      <c r="C968"/>
      <c r="D968"/>
      <c r="E968"/>
      <c r="F968"/>
      <c r="G968"/>
      <c r="K968"/>
      <c r="L968"/>
      <c r="M968"/>
    </row>
    <row r="969" spans="2:13" x14ac:dyDescent="0.3">
      <c r="B969"/>
      <c r="C969"/>
      <c r="D969"/>
      <c r="E969"/>
      <c r="F969"/>
      <c r="G969"/>
      <c r="K969"/>
      <c r="L969"/>
      <c r="M969"/>
    </row>
    <row r="970" spans="2:13" x14ac:dyDescent="0.3">
      <c r="B970"/>
      <c r="C970"/>
      <c r="D970"/>
      <c r="E970"/>
      <c r="F970"/>
      <c r="G970"/>
      <c r="K970"/>
      <c r="L970"/>
      <c r="M970"/>
    </row>
    <row r="971" spans="2:13" x14ac:dyDescent="0.3">
      <c r="B971"/>
      <c r="C971"/>
      <c r="D971"/>
      <c r="E971"/>
      <c r="F971"/>
      <c r="G971"/>
      <c r="K971"/>
      <c r="L971"/>
      <c r="M971"/>
    </row>
    <row r="972" spans="2:13" x14ac:dyDescent="0.3">
      <c r="B972"/>
      <c r="C972"/>
      <c r="D972"/>
      <c r="E972"/>
      <c r="F972"/>
      <c r="G972"/>
      <c r="K972"/>
      <c r="L972"/>
      <c r="M972"/>
    </row>
    <row r="973" spans="2:13" x14ac:dyDescent="0.3">
      <c r="B973"/>
      <c r="C973"/>
      <c r="D973"/>
      <c r="E973"/>
      <c r="F973"/>
      <c r="G973"/>
      <c r="K973"/>
      <c r="L973"/>
      <c r="M973"/>
    </row>
    <row r="974" spans="2:13" x14ac:dyDescent="0.3">
      <c r="B974"/>
      <c r="C974"/>
      <c r="D974"/>
      <c r="E974"/>
      <c r="F974"/>
      <c r="G974"/>
      <c r="K974"/>
      <c r="L974"/>
      <c r="M974"/>
    </row>
    <row r="975" spans="2:13" x14ac:dyDescent="0.3">
      <c r="B975"/>
      <c r="C975"/>
      <c r="D975"/>
      <c r="E975"/>
      <c r="F975"/>
      <c r="G975"/>
      <c r="K975"/>
      <c r="L975"/>
      <c r="M975"/>
    </row>
    <row r="976" spans="2:13" x14ac:dyDescent="0.3">
      <c r="B976"/>
      <c r="C976"/>
      <c r="D976"/>
      <c r="E976"/>
      <c r="F976"/>
      <c r="G976"/>
      <c r="K976"/>
      <c r="L976"/>
      <c r="M976"/>
    </row>
    <row r="977" spans="2:13" x14ac:dyDescent="0.3">
      <c r="B977"/>
      <c r="C977"/>
      <c r="D977"/>
      <c r="E977"/>
      <c r="F977"/>
      <c r="G977"/>
      <c r="K977"/>
      <c r="L977"/>
      <c r="M977"/>
    </row>
    <row r="978" spans="2:13" x14ac:dyDescent="0.3">
      <c r="B978"/>
      <c r="C978"/>
      <c r="D978"/>
      <c r="E978"/>
      <c r="F978"/>
      <c r="G978"/>
      <c r="K978"/>
      <c r="L978"/>
      <c r="M978"/>
    </row>
    <row r="979" spans="2:13" x14ac:dyDescent="0.3">
      <c r="B979"/>
      <c r="C979"/>
      <c r="D979"/>
      <c r="E979"/>
      <c r="F979"/>
      <c r="G979"/>
      <c r="K979"/>
      <c r="L979"/>
      <c r="M979"/>
    </row>
    <row r="980" spans="2:13" x14ac:dyDescent="0.3">
      <c r="B980"/>
      <c r="C980"/>
      <c r="D980"/>
      <c r="E980"/>
      <c r="F980"/>
      <c r="G980"/>
      <c r="K980"/>
      <c r="L980"/>
      <c r="M980"/>
    </row>
    <row r="981" spans="2:13" x14ac:dyDescent="0.3">
      <c r="B981"/>
      <c r="C981"/>
      <c r="D981"/>
      <c r="E981"/>
      <c r="F981"/>
      <c r="G981"/>
      <c r="K981"/>
      <c r="L981"/>
      <c r="M981"/>
    </row>
    <row r="982" spans="2:13" x14ac:dyDescent="0.3">
      <c r="B982"/>
      <c r="C982"/>
      <c r="D982"/>
      <c r="E982"/>
      <c r="F982"/>
      <c r="G982"/>
      <c r="K982"/>
      <c r="L982"/>
      <c r="M982"/>
    </row>
    <row r="983" spans="2:13" x14ac:dyDescent="0.3">
      <c r="B983"/>
      <c r="C983"/>
      <c r="D983"/>
      <c r="E983"/>
      <c r="F983"/>
      <c r="G983"/>
      <c r="K983"/>
      <c r="L983"/>
      <c r="M983"/>
    </row>
    <row r="984" spans="2:13" x14ac:dyDescent="0.3">
      <c r="B984"/>
      <c r="C984"/>
      <c r="D984"/>
      <c r="E984"/>
      <c r="F984"/>
      <c r="G984"/>
      <c r="K984"/>
      <c r="L984"/>
      <c r="M984"/>
    </row>
    <row r="985" spans="2:13" x14ac:dyDescent="0.3">
      <c r="B985"/>
      <c r="C985"/>
      <c r="D985"/>
      <c r="E985"/>
      <c r="F985"/>
      <c r="G985"/>
      <c r="K985"/>
      <c r="L985"/>
      <c r="M985"/>
    </row>
    <row r="986" spans="2:13" x14ac:dyDescent="0.3">
      <c r="B986"/>
      <c r="C986"/>
      <c r="D986"/>
      <c r="E986"/>
      <c r="F986"/>
      <c r="G986"/>
      <c r="K986"/>
      <c r="L986"/>
      <c r="M986"/>
    </row>
    <row r="987" spans="2:13" x14ac:dyDescent="0.3">
      <c r="B987"/>
      <c r="C987"/>
      <c r="D987"/>
      <c r="E987"/>
      <c r="F987"/>
      <c r="G987"/>
      <c r="K987"/>
      <c r="L987"/>
      <c r="M987"/>
    </row>
    <row r="988" spans="2:13" x14ac:dyDescent="0.3">
      <c r="B988"/>
      <c r="C988"/>
      <c r="D988"/>
      <c r="E988"/>
      <c r="F988"/>
      <c r="G988"/>
      <c r="K988"/>
      <c r="L988"/>
      <c r="M988"/>
    </row>
    <row r="989" spans="2:13" x14ac:dyDescent="0.3">
      <c r="B989"/>
      <c r="C989"/>
      <c r="D989"/>
      <c r="E989"/>
      <c r="F989"/>
      <c r="G989"/>
      <c r="K989"/>
      <c r="L989"/>
      <c r="M989"/>
    </row>
    <row r="990" spans="2:13" x14ac:dyDescent="0.3">
      <c r="B990"/>
      <c r="C990"/>
      <c r="D990"/>
      <c r="E990"/>
      <c r="F990"/>
      <c r="G990"/>
      <c r="K990"/>
      <c r="L990"/>
      <c r="M990"/>
    </row>
    <row r="991" spans="2:13" x14ac:dyDescent="0.3">
      <c r="B991"/>
      <c r="C991"/>
      <c r="D991"/>
      <c r="E991"/>
      <c r="F991"/>
      <c r="G991"/>
      <c r="K991"/>
      <c r="L991"/>
      <c r="M991"/>
    </row>
    <row r="992" spans="2:13" x14ac:dyDescent="0.3">
      <c r="B992"/>
      <c r="C992"/>
      <c r="D992"/>
      <c r="E992"/>
      <c r="F992"/>
      <c r="G992"/>
      <c r="K992"/>
      <c r="L992"/>
      <c r="M992"/>
    </row>
    <row r="993" spans="2:13" x14ac:dyDescent="0.3">
      <c r="B993"/>
      <c r="C993"/>
      <c r="D993"/>
      <c r="E993"/>
      <c r="F993"/>
      <c r="G993"/>
      <c r="K993"/>
      <c r="L993"/>
      <c r="M993"/>
    </row>
    <row r="994" spans="2:13" x14ac:dyDescent="0.3">
      <c r="B994"/>
      <c r="C994"/>
      <c r="D994"/>
      <c r="E994"/>
      <c r="F994"/>
      <c r="G994"/>
      <c r="K994"/>
      <c r="L994"/>
      <c r="M994"/>
    </row>
    <row r="995" spans="2:13" x14ac:dyDescent="0.3">
      <c r="B995"/>
      <c r="C995"/>
      <c r="D995"/>
      <c r="E995"/>
      <c r="F995"/>
      <c r="G995"/>
      <c r="K995"/>
      <c r="L995"/>
      <c r="M995"/>
    </row>
    <row r="996" spans="2:13" x14ac:dyDescent="0.3">
      <c r="B996"/>
      <c r="C996"/>
      <c r="D996"/>
      <c r="E996"/>
      <c r="F996"/>
      <c r="G996"/>
      <c r="K996"/>
      <c r="L996"/>
      <c r="M996"/>
    </row>
    <row r="997" spans="2:13" x14ac:dyDescent="0.3">
      <c r="B997"/>
      <c r="C997"/>
      <c r="D997"/>
      <c r="E997"/>
      <c r="F997"/>
      <c r="G997"/>
      <c r="K997"/>
      <c r="L997"/>
      <c r="M997"/>
    </row>
    <row r="998" spans="2:13" x14ac:dyDescent="0.3">
      <c r="B998"/>
      <c r="C998"/>
      <c r="D998"/>
      <c r="E998"/>
      <c r="F998"/>
      <c r="G998"/>
      <c r="K998"/>
      <c r="L998"/>
      <c r="M998"/>
    </row>
    <row r="999" spans="2:13" x14ac:dyDescent="0.3">
      <c r="B999"/>
      <c r="C999"/>
      <c r="D999"/>
      <c r="E999"/>
      <c r="F999"/>
      <c r="G999"/>
      <c r="K999"/>
      <c r="L999"/>
      <c r="M999"/>
    </row>
    <row r="1000" spans="2:13" x14ac:dyDescent="0.3">
      <c r="B1000"/>
      <c r="C1000"/>
      <c r="D1000"/>
      <c r="E1000"/>
      <c r="F1000"/>
      <c r="G1000"/>
      <c r="K1000"/>
      <c r="L1000"/>
      <c r="M1000"/>
    </row>
    <row r="1001" spans="2:13" x14ac:dyDescent="0.3">
      <c r="B1001"/>
      <c r="C1001"/>
      <c r="D1001"/>
      <c r="E1001"/>
      <c r="F1001"/>
      <c r="G1001"/>
      <c r="K1001"/>
      <c r="L1001"/>
      <c r="M1001"/>
    </row>
    <row r="1002" spans="2:13" x14ac:dyDescent="0.3">
      <c r="B1002"/>
      <c r="C1002"/>
      <c r="D1002"/>
      <c r="E1002"/>
      <c r="F1002"/>
      <c r="G1002"/>
      <c r="K1002"/>
      <c r="L1002"/>
      <c r="M1002"/>
    </row>
    <row r="1003" spans="2:13" x14ac:dyDescent="0.3">
      <c r="B1003"/>
      <c r="C1003"/>
      <c r="D1003"/>
      <c r="E1003"/>
      <c r="F1003"/>
      <c r="G1003"/>
      <c r="K1003"/>
      <c r="L1003"/>
      <c r="M1003"/>
    </row>
    <row r="1004" spans="2:13" x14ac:dyDescent="0.3">
      <c r="B1004"/>
      <c r="C1004"/>
      <c r="D1004"/>
      <c r="E1004"/>
      <c r="F1004"/>
      <c r="G1004"/>
      <c r="K1004"/>
      <c r="L1004"/>
      <c r="M1004"/>
    </row>
    <row r="1005" spans="2:13" x14ac:dyDescent="0.3">
      <c r="B1005"/>
      <c r="C1005"/>
      <c r="D1005"/>
      <c r="E1005"/>
      <c r="F1005"/>
      <c r="G1005"/>
      <c r="K1005"/>
      <c r="L1005"/>
      <c r="M1005"/>
    </row>
    <row r="1006" spans="2:13" x14ac:dyDescent="0.3">
      <c r="B1006"/>
      <c r="C1006"/>
      <c r="D1006"/>
      <c r="E1006"/>
      <c r="F1006"/>
      <c r="G1006"/>
      <c r="K1006"/>
      <c r="L1006"/>
      <c r="M1006"/>
    </row>
    <row r="1007" spans="2:13" x14ac:dyDescent="0.3">
      <c r="B1007"/>
      <c r="C1007"/>
      <c r="D1007"/>
      <c r="E1007"/>
      <c r="F1007"/>
      <c r="G1007"/>
      <c r="K1007"/>
      <c r="L1007"/>
      <c r="M1007"/>
    </row>
    <row r="1008" spans="2:13" x14ac:dyDescent="0.3">
      <c r="B1008"/>
      <c r="C1008"/>
      <c r="D1008"/>
      <c r="E1008"/>
      <c r="F1008"/>
      <c r="G1008"/>
      <c r="K1008"/>
      <c r="L1008"/>
      <c r="M1008"/>
    </row>
    <row r="1009" spans="2:13" x14ac:dyDescent="0.3">
      <c r="B1009"/>
      <c r="C1009"/>
      <c r="D1009"/>
      <c r="E1009"/>
      <c r="F1009"/>
      <c r="G1009"/>
      <c r="K1009"/>
      <c r="L1009"/>
      <c r="M1009"/>
    </row>
    <row r="1010" spans="2:13" x14ac:dyDescent="0.3">
      <c r="B1010"/>
      <c r="C1010"/>
      <c r="D1010"/>
      <c r="E1010"/>
      <c r="F1010"/>
      <c r="G1010"/>
      <c r="K1010"/>
      <c r="L1010"/>
      <c r="M1010"/>
    </row>
    <row r="1011" spans="2:13" x14ac:dyDescent="0.3">
      <c r="B1011"/>
      <c r="C1011"/>
      <c r="D1011"/>
      <c r="E1011"/>
      <c r="F1011"/>
      <c r="G1011"/>
      <c r="K1011"/>
      <c r="L1011"/>
      <c r="M1011"/>
    </row>
    <row r="1012" spans="2:13" x14ac:dyDescent="0.3">
      <c r="B1012"/>
      <c r="C1012"/>
      <c r="D1012"/>
      <c r="E1012"/>
      <c r="F1012"/>
      <c r="G1012"/>
      <c r="K1012"/>
      <c r="L1012"/>
      <c r="M1012"/>
    </row>
    <row r="1013" spans="2:13" x14ac:dyDescent="0.3">
      <c r="B1013"/>
      <c r="C1013"/>
      <c r="D1013"/>
      <c r="E1013"/>
      <c r="F1013"/>
      <c r="G1013"/>
      <c r="K1013"/>
      <c r="L1013"/>
      <c r="M1013"/>
    </row>
    <row r="1014" spans="2:13" x14ac:dyDescent="0.3">
      <c r="B1014"/>
      <c r="C1014"/>
      <c r="D1014"/>
      <c r="E1014"/>
      <c r="F1014"/>
      <c r="G1014"/>
      <c r="K1014"/>
      <c r="L1014"/>
      <c r="M1014"/>
    </row>
    <row r="1015" spans="2:13" x14ac:dyDescent="0.3">
      <c r="B1015"/>
      <c r="C1015"/>
      <c r="D1015"/>
      <c r="E1015"/>
      <c r="F1015"/>
      <c r="G1015"/>
      <c r="K1015"/>
      <c r="L1015"/>
      <c r="M1015"/>
    </row>
    <row r="1016" spans="2:13" x14ac:dyDescent="0.3">
      <c r="B1016"/>
      <c r="C1016"/>
      <c r="D1016"/>
      <c r="E1016"/>
      <c r="F1016"/>
      <c r="G1016"/>
      <c r="K1016"/>
      <c r="L1016"/>
      <c r="M1016"/>
    </row>
    <row r="1017" spans="2:13" x14ac:dyDescent="0.3">
      <c r="B1017"/>
      <c r="C1017"/>
      <c r="D1017"/>
      <c r="E1017"/>
      <c r="F1017"/>
      <c r="G1017"/>
      <c r="K1017"/>
      <c r="L1017"/>
      <c r="M1017"/>
    </row>
    <row r="1018" spans="2:13" x14ac:dyDescent="0.3">
      <c r="B1018"/>
      <c r="C1018"/>
      <c r="D1018"/>
      <c r="E1018"/>
      <c r="F1018"/>
      <c r="G1018"/>
      <c r="K1018"/>
      <c r="L1018"/>
      <c r="M1018"/>
    </row>
    <row r="1019" spans="2:13" x14ac:dyDescent="0.3">
      <c r="B1019"/>
      <c r="C1019"/>
      <c r="D1019"/>
      <c r="E1019"/>
      <c r="F1019"/>
      <c r="G1019"/>
      <c r="K1019"/>
      <c r="L1019"/>
      <c r="M1019"/>
    </row>
    <row r="1020" spans="2:13" x14ac:dyDescent="0.3">
      <c r="B1020"/>
      <c r="C1020"/>
      <c r="D1020"/>
      <c r="E1020"/>
      <c r="F1020"/>
      <c r="G1020"/>
      <c r="K1020"/>
      <c r="L1020"/>
      <c r="M1020"/>
    </row>
    <row r="1021" spans="2:13" x14ac:dyDescent="0.3">
      <c r="B1021"/>
      <c r="C1021"/>
      <c r="D1021"/>
      <c r="E1021"/>
      <c r="F1021"/>
      <c r="G1021"/>
      <c r="K1021"/>
      <c r="L1021"/>
      <c r="M1021"/>
    </row>
    <row r="1022" spans="2:13" x14ac:dyDescent="0.3">
      <c r="B1022"/>
      <c r="C1022"/>
      <c r="D1022"/>
      <c r="E1022"/>
      <c r="F1022"/>
      <c r="G1022"/>
      <c r="K1022"/>
      <c r="L1022"/>
      <c r="M1022"/>
    </row>
    <row r="1023" spans="2:13" x14ac:dyDescent="0.3">
      <c r="B1023"/>
      <c r="C1023"/>
      <c r="D1023"/>
      <c r="E1023"/>
      <c r="F1023"/>
      <c r="G1023"/>
      <c r="K1023"/>
      <c r="L1023"/>
      <c r="M1023"/>
    </row>
    <row r="1024" spans="2:13" x14ac:dyDescent="0.3">
      <c r="B1024"/>
      <c r="C1024"/>
      <c r="D1024"/>
      <c r="E1024"/>
      <c r="F1024"/>
      <c r="G1024"/>
      <c r="K1024"/>
      <c r="L1024"/>
      <c r="M1024"/>
    </row>
    <row r="1025" spans="2:13" x14ac:dyDescent="0.3">
      <c r="B1025"/>
      <c r="C1025"/>
      <c r="D1025"/>
      <c r="E1025"/>
      <c r="F1025"/>
      <c r="G1025"/>
      <c r="K1025"/>
      <c r="L1025"/>
      <c r="M1025"/>
    </row>
    <row r="1026" spans="2:13" x14ac:dyDescent="0.3">
      <c r="B1026"/>
      <c r="C1026"/>
      <c r="D1026"/>
      <c r="E1026"/>
      <c r="F1026"/>
      <c r="G1026"/>
      <c r="K1026"/>
      <c r="L1026"/>
      <c r="M1026"/>
    </row>
    <row r="1027" spans="2:13" x14ac:dyDescent="0.3">
      <c r="B1027"/>
      <c r="C1027"/>
      <c r="D1027"/>
      <c r="E1027"/>
      <c r="F1027"/>
      <c r="G1027"/>
      <c r="K1027"/>
      <c r="L1027"/>
      <c r="M1027"/>
    </row>
    <row r="1028" spans="2:13" x14ac:dyDescent="0.3">
      <c r="B1028"/>
      <c r="C1028"/>
      <c r="D1028"/>
      <c r="E1028"/>
      <c r="F1028"/>
      <c r="G1028"/>
      <c r="K1028"/>
      <c r="L1028"/>
      <c r="M1028"/>
    </row>
    <row r="1029" spans="2:13" x14ac:dyDescent="0.3">
      <c r="B1029"/>
      <c r="C1029"/>
      <c r="D1029"/>
      <c r="E1029"/>
      <c r="F1029"/>
      <c r="G1029"/>
      <c r="K1029"/>
      <c r="L1029"/>
      <c r="M1029"/>
    </row>
    <row r="1030" spans="2:13" x14ac:dyDescent="0.3">
      <c r="B1030"/>
      <c r="C1030"/>
      <c r="D1030"/>
      <c r="E1030"/>
      <c r="F1030"/>
      <c r="G1030"/>
      <c r="K1030"/>
      <c r="L1030"/>
      <c r="M1030"/>
    </row>
    <row r="1031" spans="2:13" x14ac:dyDescent="0.3">
      <c r="B1031"/>
      <c r="C1031"/>
      <c r="D1031"/>
      <c r="E1031"/>
      <c r="F1031"/>
      <c r="G1031"/>
      <c r="K1031"/>
      <c r="L1031"/>
      <c r="M1031"/>
    </row>
    <row r="1032" spans="2:13" x14ac:dyDescent="0.3">
      <c r="B1032"/>
      <c r="C1032"/>
      <c r="D1032"/>
      <c r="E1032"/>
      <c r="F1032"/>
      <c r="G1032"/>
      <c r="K1032"/>
      <c r="L1032"/>
      <c r="M1032"/>
    </row>
    <row r="1033" spans="2:13" x14ac:dyDescent="0.3">
      <c r="B1033"/>
      <c r="C1033"/>
      <c r="D1033"/>
      <c r="E1033"/>
      <c r="F1033"/>
      <c r="G1033"/>
      <c r="K1033"/>
      <c r="L1033"/>
      <c r="M1033"/>
    </row>
    <row r="1034" spans="2:13" x14ac:dyDescent="0.3">
      <c r="B1034"/>
      <c r="C1034"/>
      <c r="D1034"/>
      <c r="E1034"/>
      <c r="F1034"/>
      <c r="G1034"/>
      <c r="K1034"/>
      <c r="L1034"/>
      <c r="M1034"/>
    </row>
    <row r="1035" spans="2:13" x14ac:dyDescent="0.3">
      <c r="B1035"/>
      <c r="C1035"/>
      <c r="D1035"/>
      <c r="E1035"/>
      <c r="F1035"/>
      <c r="G1035"/>
      <c r="K1035"/>
      <c r="L1035"/>
      <c r="M1035"/>
    </row>
    <row r="1036" spans="2:13" x14ac:dyDescent="0.3">
      <c r="B1036"/>
      <c r="C1036"/>
      <c r="D1036"/>
      <c r="E1036"/>
      <c r="F1036"/>
      <c r="G1036"/>
      <c r="K1036"/>
      <c r="L1036"/>
      <c r="M1036"/>
    </row>
    <row r="1037" spans="2:13" x14ac:dyDescent="0.3">
      <c r="B1037"/>
      <c r="C1037"/>
      <c r="D1037"/>
      <c r="E1037"/>
      <c r="F1037"/>
      <c r="G1037"/>
      <c r="K1037"/>
      <c r="L1037"/>
      <c r="M1037"/>
    </row>
    <row r="1038" spans="2:13" x14ac:dyDescent="0.3">
      <c r="B1038"/>
      <c r="C1038"/>
      <c r="D1038"/>
      <c r="E1038"/>
      <c r="F1038"/>
      <c r="G1038"/>
      <c r="K1038"/>
      <c r="L1038"/>
      <c r="M1038"/>
    </row>
    <row r="1039" spans="2:13" x14ac:dyDescent="0.3">
      <c r="B1039"/>
      <c r="C1039"/>
      <c r="D1039"/>
      <c r="E1039"/>
      <c r="F1039"/>
      <c r="G1039"/>
      <c r="K1039"/>
      <c r="L1039"/>
      <c r="M1039"/>
    </row>
    <row r="1040" spans="2:13" x14ac:dyDescent="0.3">
      <c r="B1040"/>
      <c r="C1040"/>
      <c r="D1040"/>
      <c r="E1040"/>
      <c r="F1040"/>
      <c r="G1040"/>
      <c r="K1040"/>
      <c r="L1040"/>
      <c r="M1040"/>
    </row>
    <row r="1041" spans="2:13" x14ac:dyDescent="0.3">
      <c r="B1041"/>
      <c r="C1041"/>
      <c r="D1041"/>
      <c r="E1041"/>
      <c r="F1041"/>
      <c r="G1041"/>
      <c r="K1041"/>
      <c r="L1041"/>
      <c r="M1041"/>
    </row>
    <row r="1042" spans="2:13" x14ac:dyDescent="0.3">
      <c r="B1042"/>
      <c r="C1042"/>
      <c r="D1042"/>
      <c r="E1042"/>
      <c r="F1042"/>
      <c r="G1042"/>
      <c r="K1042"/>
      <c r="L1042"/>
      <c r="M1042"/>
    </row>
    <row r="1043" spans="2:13" x14ac:dyDescent="0.3">
      <c r="B1043"/>
      <c r="C1043"/>
      <c r="D1043"/>
      <c r="E1043"/>
      <c r="F1043"/>
      <c r="G1043"/>
      <c r="K1043"/>
      <c r="L1043"/>
      <c r="M1043"/>
    </row>
    <row r="1044" spans="2:13" x14ac:dyDescent="0.3">
      <c r="B1044"/>
      <c r="C1044"/>
      <c r="D1044"/>
      <c r="E1044"/>
      <c r="F1044"/>
      <c r="G1044"/>
      <c r="K1044"/>
      <c r="L1044"/>
      <c r="M1044"/>
    </row>
    <row r="1045" spans="2:13" x14ac:dyDescent="0.3">
      <c r="B1045"/>
      <c r="C1045"/>
      <c r="D1045"/>
      <c r="E1045"/>
      <c r="F1045"/>
      <c r="G1045"/>
      <c r="K1045"/>
      <c r="L1045"/>
      <c r="M1045"/>
    </row>
    <row r="1046" spans="2:13" x14ac:dyDescent="0.3">
      <c r="B1046"/>
      <c r="C1046"/>
      <c r="D1046"/>
      <c r="E1046"/>
      <c r="F1046"/>
      <c r="G1046"/>
      <c r="K1046"/>
      <c r="L1046"/>
      <c r="M1046"/>
    </row>
    <row r="1047" spans="2:13" x14ac:dyDescent="0.3">
      <c r="B1047"/>
      <c r="C1047"/>
      <c r="D1047"/>
      <c r="E1047"/>
      <c r="F1047"/>
      <c r="G1047"/>
      <c r="K1047"/>
      <c r="L1047"/>
      <c r="M1047"/>
    </row>
    <row r="1048" spans="2:13" x14ac:dyDescent="0.3">
      <c r="B1048"/>
      <c r="C1048"/>
      <c r="D1048"/>
      <c r="E1048"/>
      <c r="F1048"/>
      <c r="G1048"/>
      <c r="K1048"/>
      <c r="L1048"/>
      <c r="M1048"/>
    </row>
    <row r="1049" spans="2:13" x14ac:dyDescent="0.3">
      <c r="B1049"/>
      <c r="C1049"/>
      <c r="D1049"/>
      <c r="E1049"/>
      <c r="F1049"/>
      <c r="G1049"/>
      <c r="K1049"/>
      <c r="L1049"/>
      <c r="M1049"/>
    </row>
    <row r="1050" spans="2:13" x14ac:dyDescent="0.3">
      <c r="B1050"/>
      <c r="C1050"/>
      <c r="D1050"/>
      <c r="E1050"/>
      <c r="F1050"/>
      <c r="G1050"/>
      <c r="K1050"/>
      <c r="L1050"/>
      <c r="M1050"/>
    </row>
    <row r="1051" spans="2:13" x14ac:dyDescent="0.3">
      <c r="B1051"/>
      <c r="C1051"/>
      <c r="D1051"/>
      <c r="E1051"/>
      <c r="F1051"/>
      <c r="G1051"/>
      <c r="K1051"/>
      <c r="L1051"/>
      <c r="M1051"/>
    </row>
    <row r="1052" spans="2:13" x14ac:dyDescent="0.3">
      <c r="B1052"/>
      <c r="C1052"/>
      <c r="D1052"/>
      <c r="E1052"/>
      <c r="F1052"/>
      <c r="G1052"/>
      <c r="K1052"/>
      <c r="L1052"/>
      <c r="M1052"/>
    </row>
    <row r="1053" spans="2:13" x14ac:dyDescent="0.3">
      <c r="B1053"/>
      <c r="C1053"/>
      <c r="D1053"/>
      <c r="E1053"/>
      <c r="F1053"/>
      <c r="G1053"/>
      <c r="K1053"/>
      <c r="L1053"/>
      <c r="M1053"/>
    </row>
    <row r="1054" spans="2:13" x14ac:dyDescent="0.3">
      <c r="B1054"/>
      <c r="C1054"/>
      <c r="D1054"/>
      <c r="E1054"/>
      <c r="F1054"/>
      <c r="G1054"/>
      <c r="K1054"/>
      <c r="L1054"/>
      <c r="M1054"/>
    </row>
    <row r="1055" spans="2:13" x14ac:dyDescent="0.3">
      <c r="B1055"/>
      <c r="C1055"/>
      <c r="D1055"/>
      <c r="E1055"/>
      <c r="F1055"/>
      <c r="G1055"/>
      <c r="K1055"/>
      <c r="L1055"/>
      <c r="M1055"/>
    </row>
    <row r="1056" spans="2:13" x14ac:dyDescent="0.3">
      <c r="B1056"/>
      <c r="C1056"/>
      <c r="D1056"/>
      <c r="E1056"/>
      <c r="F1056"/>
      <c r="G1056"/>
      <c r="K1056"/>
      <c r="L1056"/>
      <c r="M1056"/>
    </row>
    <row r="1057" spans="2:13" x14ac:dyDescent="0.3">
      <c r="B1057"/>
      <c r="C1057"/>
      <c r="D1057"/>
      <c r="E1057"/>
      <c r="F1057"/>
      <c r="G1057"/>
      <c r="K1057"/>
      <c r="L1057"/>
      <c r="M1057"/>
    </row>
    <row r="1058" spans="2:13" x14ac:dyDescent="0.3">
      <c r="B1058"/>
      <c r="C1058"/>
      <c r="D1058"/>
      <c r="E1058"/>
      <c r="F1058"/>
      <c r="G1058"/>
      <c r="K1058"/>
      <c r="L1058"/>
      <c r="M1058"/>
    </row>
    <row r="1059" spans="2:13" x14ac:dyDescent="0.3">
      <c r="B1059"/>
      <c r="C1059"/>
      <c r="D1059"/>
      <c r="E1059"/>
      <c r="F1059"/>
      <c r="G1059"/>
      <c r="K1059"/>
      <c r="L1059"/>
      <c r="M1059"/>
    </row>
    <row r="1060" spans="2:13" x14ac:dyDescent="0.3">
      <c r="B1060"/>
      <c r="C1060"/>
      <c r="D1060"/>
      <c r="E1060"/>
      <c r="F1060"/>
      <c r="G1060"/>
      <c r="K1060"/>
      <c r="L1060"/>
      <c r="M1060"/>
    </row>
    <row r="1061" spans="2:13" x14ac:dyDescent="0.3">
      <c r="B1061"/>
      <c r="C1061"/>
      <c r="D1061"/>
      <c r="E1061"/>
      <c r="F1061"/>
      <c r="G1061"/>
      <c r="K1061"/>
      <c r="L1061"/>
      <c r="M1061"/>
    </row>
    <row r="1062" spans="2:13" x14ac:dyDescent="0.3">
      <c r="B1062"/>
      <c r="C1062"/>
      <c r="D1062"/>
      <c r="E1062"/>
      <c r="F1062"/>
      <c r="G1062"/>
      <c r="K1062"/>
      <c r="L1062"/>
      <c r="M1062"/>
    </row>
    <row r="1063" spans="2:13" x14ac:dyDescent="0.3">
      <c r="B1063"/>
      <c r="C1063"/>
      <c r="D1063"/>
      <c r="E1063"/>
      <c r="F1063"/>
      <c r="G1063"/>
      <c r="K1063"/>
      <c r="L1063"/>
      <c r="M1063"/>
    </row>
    <row r="1064" spans="2:13" x14ac:dyDescent="0.3">
      <c r="B1064"/>
      <c r="C1064"/>
      <c r="D1064"/>
      <c r="E1064"/>
      <c r="F1064"/>
      <c r="G1064"/>
      <c r="K1064"/>
      <c r="L1064"/>
      <c r="M1064"/>
    </row>
    <row r="1065" spans="2:13" x14ac:dyDescent="0.3">
      <c r="B1065"/>
      <c r="C1065"/>
      <c r="D1065"/>
      <c r="E1065"/>
      <c r="F1065"/>
      <c r="G1065"/>
      <c r="K1065"/>
      <c r="L1065"/>
      <c r="M1065"/>
    </row>
    <row r="1066" spans="2:13" x14ac:dyDescent="0.3">
      <c r="B1066"/>
      <c r="C1066"/>
      <c r="D1066"/>
      <c r="E1066"/>
      <c r="F1066"/>
      <c r="G1066"/>
      <c r="K1066"/>
      <c r="L1066"/>
      <c r="M1066"/>
    </row>
    <row r="1067" spans="2:13" x14ac:dyDescent="0.3">
      <c r="B1067"/>
      <c r="C1067"/>
      <c r="D1067"/>
      <c r="E1067"/>
      <c r="F1067"/>
      <c r="G1067"/>
      <c r="K1067"/>
      <c r="L1067"/>
      <c r="M1067"/>
    </row>
    <row r="1068" spans="2:13" x14ac:dyDescent="0.3">
      <c r="B1068"/>
      <c r="C1068"/>
      <c r="D1068"/>
      <c r="E1068"/>
      <c r="F1068"/>
      <c r="G1068"/>
      <c r="K1068"/>
      <c r="L1068"/>
      <c r="M1068"/>
    </row>
    <row r="1069" spans="2:13" x14ac:dyDescent="0.3">
      <c r="B1069"/>
      <c r="C1069"/>
      <c r="D1069"/>
      <c r="E1069"/>
      <c r="F1069"/>
      <c r="G1069"/>
      <c r="K1069"/>
      <c r="L1069"/>
      <c r="M1069"/>
    </row>
    <row r="1070" spans="2:13" x14ac:dyDescent="0.3">
      <c r="B1070"/>
      <c r="C1070"/>
      <c r="D1070"/>
      <c r="E1070"/>
      <c r="F1070"/>
      <c r="G1070"/>
      <c r="K1070"/>
      <c r="L1070"/>
      <c r="M1070"/>
    </row>
    <row r="1071" spans="2:13" x14ac:dyDescent="0.3">
      <c r="B1071"/>
      <c r="C1071"/>
      <c r="D1071"/>
      <c r="E1071"/>
      <c r="F1071"/>
      <c r="G1071"/>
      <c r="K1071"/>
      <c r="L1071"/>
      <c r="M1071"/>
    </row>
    <row r="1072" spans="2:13" x14ac:dyDescent="0.3">
      <c r="B1072"/>
      <c r="C1072"/>
      <c r="D1072"/>
      <c r="E1072"/>
      <c r="F1072"/>
      <c r="G1072"/>
      <c r="K1072"/>
      <c r="L1072"/>
      <c r="M1072"/>
    </row>
    <row r="1073" spans="2:13" x14ac:dyDescent="0.3">
      <c r="B1073"/>
      <c r="C1073"/>
      <c r="D1073"/>
      <c r="E1073"/>
      <c r="F1073"/>
      <c r="G1073"/>
      <c r="K1073"/>
      <c r="L1073"/>
      <c r="M1073"/>
    </row>
    <row r="1074" spans="2:13" x14ac:dyDescent="0.3">
      <c r="B1074"/>
      <c r="C1074"/>
      <c r="D1074"/>
      <c r="E1074"/>
      <c r="F1074"/>
      <c r="G1074"/>
      <c r="K1074"/>
      <c r="L1074"/>
      <c r="M1074"/>
    </row>
    <row r="1075" spans="2:13" x14ac:dyDescent="0.3">
      <c r="B1075"/>
      <c r="C1075"/>
      <c r="D1075"/>
      <c r="E1075"/>
      <c r="F1075"/>
      <c r="G1075"/>
      <c r="K1075"/>
      <c r="L1075"/>
      <c r="M1075"/>
    </row>
    <row r="1076" spans="2:13" x14ac:dyDescent="0.3">
      <c r="B1076"/>
      <c r="C1076"/>
      <c r="D1076"/>
      <c r="E1076"/>
      <c r="F1076"/>
      <c r="G1076"/>
      <c r="K1076"/>
      <c r="L1076"/>
      <c r="M1076"/>
    </row>
    <row r="1077" spans="2:13" x14ac:dyDescent="0.3">
      <c r="B1077"/>
      <c r="C1077"/>
      <c r="D1077"/>
      <c r="E1077"/>
      <c r="F1077"/>
      <c r="G1077"/>
      <c r="K1077"/>
      <c r="L1077"/>
      <c r="M1077"/>
    </row>
    <row r="1078" spans="2:13" x14ac:dyDescent="0.3">
      <c r="B1078"/>
      <c r="C1078"/>
      <c r="D1078"/>
      <c r="E1078"/>
      <c r="F1078"/>
      <c r="G1078"/>
      <c r="K1078"/>
      <c r="L1078"/>
      <c r="M1078"/>
    </row>
    <row r="1079" spans="2:13" x14ac:dyDescent="0.3">
      <c r="B1079"/>
      <c r="C1079"/>
      <c r="D1079"/>
      <c r="E1079"/>
      <c r="F1079"/>
      <c r="G1079"/>
      <c r="K1079"/>
      <c r="L1079"/>
      <c r="M1079"/>
    </row>
    <row r="1080" spans="2:13" x14ac:dyDescent="0.3">
      <c r="B1080"/>
      <c r="C1080"/>
      <c r="D1080"/>
      <c r="E1080"/>
      <c r="F1080"/>
      <c r="G1080"/>
      <c r="K1080"/>
      <c r="L1080"/>
      <c r="M1080"/>
    </row>
    <row r="1081" spans="2:13" x14ac:dyDescent="0.3">
      <c r="B1081"/>
      <c r="C1081"/>
      <c r="D1081"/>
      <c r="E1081"/>
      <c r="F1081"/>
      <c r="G1081"/>
      <c r="K1081"/>
      <c r="L1081"/>
      <c r="M1081"/>
    </row>
    <row r="1082" spans="2:13" x14ac:dyDescent="0.3">
      <c r="B1082"/>
      <c r="C1082"/>
      <c r="D1082"/>
      <c r="E1082"/>
      <c r="F1082"/>
      <c r="G1082"/>
      <c r="K1082"/>
      <c r="L1082"/>
      <c r="M1082"/>
    </row>
    <row r="1083" spans="2:13" x14ac:dyDescent="0.3">
      <c r="B1083"/>
      <c r="C1083"/>
      <c r="D1083"/>
      <c r="E1083"/>
      <c r="F1083"/>
      <c r="G1083"/>
      <c r="K1083"/>
      <c r="L1083"/>
      <c r="M1083"/>
    </row>
    <row r="1084" spans="2:13" x14ac:dyDescent="0.3">
      <c r="B1084"/>
      <c r="C1084"/>
      <c r="D1084"/>
      <c r="E1084"/>
      <c r="F1084"/>
      <c r="G1084"/>
      <c r="K1084"/>
      <c r="L1084"/>
      <c r="M1084"/>
    </row>
    <row r="1085" spans="2:13" x14ac:dyDescent="0.3">
      <c r="B1085"/>
      <c r="C1085"/>
      <c r="D1085"/>
      <c r="E1085"/>
      <c r="F1085"/>
      <c r="G1085"/>
      <c r="K1085"/>
      <c r="L1085"/>
      <c r="M1085"/>
    </row>
    <row r="1086" spans="2:13" x14ac:dyDescent="0.3">
      <c r="B1086"/>
      <c r="C1086"/>
      <c r="D1086"/>
      <c r="E1086"/>
      <c r="F1086"/>
      <c r="G1086"/>
      <c r="K1086"/>
      <c r="L1086"/>
      <c r="M1086"/>
    </row>
    <row r="1087" spans="2:13" x14ac:dyDescent="0.3">
      <c r="B1087"/>
      <c r="C1087"/>
      <c r="D1087"/>
      <c r="E1087"/>
      <c r="F1087"/>
      <c r="G1087"/>
      <c r="K1087"/>
      <c r="L1087"/>
      <c r="M1087"/>
    </row>
    <row r="1088" spans="2:13" x14ac:dyDescent="0.3">
      <c r="B1088"/>
      <c r="C1088"/>
      <c r="D1088"/>
      <c r="E1088"/>
      <c r="F1088"/>
      <c r="G1088"/>
      <c r="K1088"/>
      <c r="L1088"/>
      <c r="M1088"/>
    </row>
    <row r="1089" spans="2:13" x14ac:dyDescent="0.3">
      <c r="B1089"/>
      <c r="C1089"/>
      <c r="D1089"/>
      <c r="E1089"/>
      <c r="F1089"/>
      <c r="G1089"/>
      <c r="K1089"/>
      <c r="L1089"/>
      <c r="M1089"/>
    </row>
    <row r="1090" spans="2:13" x14ac:dyDescent="0.3">
      <c r="B1090"/>
      <c r="C1090"/>
      <c r="D1090"/>
      <c r="E1090"/>
      <c r="F1090"/>
      <c r="G1090"/>
      <c r="K1090"/>
      <c r="L1090"/>
      <c r="M1090"/>
    </row>
    <row r="1091" spans="2:13" x14ac:dyDescent="0.3">
      <c r="B1091"/>
      <c r="C1091"/>
      <c r="D1091"/>
      <c r="E1091"/>
      <c r="F1091"/>
      <c r="G1091"/>
      <c r="K1091"/>
      <c r="L1091"/>
      <c r="M1091"/>
    </row>
    <row r="1092" spans="2:13" x14ac:dyDescent="0.3">
      <c r="B1092"/>
      <c r="C1092"/>
      <c r="D1092"/>
      <c r="E1092"/>
      <c r="F1092"/>
      <c r="G1092"/>
      <c r="K1092"/>
      <c r="L1092"/>
      <c r="M1092"/>
    </row>
    <row r="1093" spans="2:13" x14ac:dyDescent="0.3">
      <c r="B1093"/>
      <c r="C1093"/>
      <c r="D1093"/>
      <c r="E1093"/>
      <c r="F1093"/>
      <c r="G1093"/>
      <c r="K1093"/>
      <c r="L1093"/>
      <c r="M1093"/>
    </row>
    <row r="1094" spans="2:13" x14ac:dyDescent="0.3">
      <c r="B1094"/>
      <c r="C1094"/>
      <c r="D1094"/>
      <c r="E1094"/>
      <c r="F1094"/>
      <c r="G1094"/>
      <c r="K1094"/>
      <c r="L1094"/>
      <c r="M1094"/>
    </row>
    <row r="1095" spans="2:13" x14ac:dyDescent="0.3">
      <c r="B1095"/>
      <c r="C1095"/>
      <c r="D1095"/>
      <c r="E1095"/>
      <c r="F1095"/>
      <c r="G1095"/>
      <c r="K1095"/>
      <c r="L1095"/>
      <c r="M1095"/>
    </row>
    <row r="1096" spans="2:13" x14ac:dyDescent="0.3">
      <c r="B1096"/>
      <c r="C1096"/>
      <c r="D1096"/>
      <c r="E1096"/>
      <c r="F1096"/>
      <c r="G1096"/>
      <c r="K1096"/>
      <c r="L1096"/>
      <c r="M1096"/>
    </row>
    <row r="1097" spans="2:13" x14ac:dyDescent="0.3">
      <c r="B1097"/>
      <c r="C1097"/>
      <c r="D1097"/>
      <c r="E1097"/>
      <c r="F1097"/>
      <c r="G1097"/>
      <c r="K1097"/>
      <c r="L1097"/>
      <c r="M1097"/>
    </row>
    <row r="1098" spans="2:13" x14ac:dyDescent="0.3">
      <c r="B1098"/>
      <c r="C1098"/>
      <c r="D1098"/>
      <c r="E1098"/>
      <c r="F1098"/>
      <c r="G1098"/>
      <c r="K1098"/>
      <c r="L1098"/>
      <c r="M1098"/>
    </row>
    <row r="1099" spans="2:13" x14ac:dyDescent="0.3">
      <c r="B1099"/>
      <c r="C1099"/>
      <c r="D1099"/>
      <c r="E1099"/>
      <c r="F1099"/>
      <c r="G1099"/>
      <c r="K1099"/>
      <c r="L1099"/>
      <c r="M1099"/>
    </row>
    <row r="1100" spans="2:13" x14ac:dyDescent="0.3">
      <c r="B1100"/>
      <c r="C1100"/>
      <c r="D1100"/>
      <c r="E1100"/>
      <c r="F1100"/>
      <c r="G1100"/>
      <c r="K1100"/>
      <c r="L1100"/>
      <c r="M1100"/>
    </row>
    <row r="1101" spans="2:13" x14ac:dyDescent="0.3">
      <c r="B1101"/>
      <c r="C1101"/>
      <c r="D1101"/>
      <c r="E1101"/>
      <c r="F1101"/>
      <c r="G1101"/>
      <c r="K1101"/>
      <c r="L1101"/>
      <c r="M1101"/>
    </row>
    <row r="1102" spans="2:13" x14ac:dyDescent="0.3">
      <c r="B1102"/>
      <c r="C1102"/>
      <c r="D1102"/>
      <c r="E1102"/>
      <c r="F1102"/>
      <c r="G1102"/>
      <c r="K1102"/>
      <c r="L1102"/>
      <c r="M1102"/>
    </row>
    <row r="1103" spans="2:13" x14ac:dyDescent="0.3">
      <c r="B1103"/>
      <c r="C1103"/>
      <c r="D1103"/>
      <c r="E1103"/>
      <c r="F1103"/>
      <c r="G1103"/>
      <c r="K1103"/>
      <c r="L1103"/>
      <c r="M1103"/>
    </row>
    <row r="1104" spans="2:13" x14ac:dyDescent="0.3">
      <c r="B1104"/>
      <c r="C1104"/>
      <c r="D1104"/>
      <c r="E1104"/>
      <c r="F1104"/>
      <c r="G1104"/>
      <c r="K1104"/>
      <c r="L1104"/>
      <c r="M1104"/>
    </row>
    <row r="1105" spans="2:13" x14ac:dyDescent="0.3">
      <c r="B1105"/>
      <c r="C1105"/>
      <c r="D1105"/>
      <c r="E1105"/>
      <c r="F1105"/>
      <c r="G1105"/>
      <c r="K1105"/>
      <c r="L1105"/>
      <c r="M1105"/>
    </row>
    <row r="1106" spans="2:13" x14ac:dyDescent="0.3">
      <c r="B1106"/>
      <c r="C1106"/>
      <c r="D1106"/>
      <c r="E1106"/>
      <c r="F1106"/>
      <c r="G1106"/>
      <c r="K1106"/>
      <c r="L1106"/>
      <c r="M1106"/>
    </row>
    <row r="1107" spans="2:13" x14ac:dyDescent="0.3">
      <c r="B1107"/>
      <c r="C1107"/>
      <c r="D1107"/>
      <c r="E1107"/>
      <c r="F1107"/>
      <c r="G1107"/>
      <c r="K1107"/>
      <c r="L1107"/>
      <c r="M1107"/>
    </row>
    <row r="1108" spans="2:13" x14ac:dyDescent="0.3">
      <c r="B1108"/>
      <c r="C1108"/>
      <c r="D1108"/>
      <c r="E1108"/>
      <c r="F1108"/>
      <c r="G1108"/>
      <c r="K1108"/>
      <c r="L1108"/>
      <c r="M1108"/>
    </row>
    <row r="1109" spans="2:13" x14ac:dyDescent="0.3">
      <c r="B1109"/>
      <c r="C1109"/>
      <c r="D1109"/>
      <c r="E1109"/>
      <c r="F1109"/>
      <c r="G1109"/>
      <c r="K1109"/>
      <c r="L1109"/>
      <c r="M1109"/>
    </row>
    <row r="1110" spans="2:13" x14ac:dyDescent="0.3">
      <c r="B1110"/>
      <c r="C1110"/>
      <c r="D1110"/>
      <c r="E1110"/>
      <c r="F1110"/>
      <c r="G1110"/>
      <c r="K1110"/>
      <c r="L1110"/>
      <c r="M1110"/>
    </row>
    <row r="1111" spans="2:13" x14ac:dyDescent="0.3">
      <c r="B1111"/>
      <c r="C1111"/>
      <c r="D1111"/>
      <c r="E1111"/>
      <c r="F1111"/>
      <c r="G1111"/>
      <c r="K1111"/>
      <c r="L1111"/>
      <c r="M1111"/>
    </row>
    <row r="1112" spans="2:13" x14ac:dyDescent="0.3">
      <c r="B1112"/>
      <c r="C1112"/>
      <c r="D1112"/>
      <c r="E1112"/>
      <c r="F1112"/>
      <c r="G1112"/>
      <c r="K1112"/>
      <c r="L1112"/>
      <c r="M1112"/>
    </row>
    <row r="1113" spans="2:13" x14ac:dyDescent="0.3">
      <c r="B1113"/>
      <c r="C1113"/>
      <c r="D1113"/>
      <c r="E1113"/>
      <c r="F1113"/>
      <c r="G1113"/>
      <c r="K1113"/>
      <c r="L1113"/>
      <c r="M1113"/>
    </row>
    <row r="1114" spans="2:13" x14ac:dyDescent="0.3">
      <c r="B1114"/>
      <c r="C1114"/>
      <c r="D1114"/>
      <c r="E1114"/>
      <c r="F1114"/>
      <c r="G1114"/>
      <c r="K1114"/>
      <c r="L1114"/>
      <c r="M1114"/>
    </row>
    <row r="1115" spans="2:13" x14ac:dyDescent="0.3">
      <c r="B1115"/>
      <c r="C1115"/>
      <c r="D1115"/>
      <c r="E1115"/>
      <c r="F1115"/>
      <c r="G1115"/>
      <c r="K1115"/>
      <c r="L1115"/>
      <c r="M1115"/>
    </row>
    <row r="1116" spans="2:13" x14ac:dyDescent="0.3">
      <c r="B1116"/>
      <c r="C1116"/>
      <c r="D1116"/>
      <c r="E1116"/>
      <c r="F1116"/>
      <c r="G1116"/>
      <c r="K1116"/>
      <c r="L1116"/>
      <c r="M1116"/>
    </row>
    <row r="1117" spans="2:13" x14ac:dyDescent="0.3">
      <c r="B1117"/>
      <c r="C1117"/>
      <c r="D1117"/>
      <c r="E1117"/>
      <c r="F1117"/>
      <c r="G1117"/>
      <c r="K1117"/>
      <c r="L1117"/>
      <c r="M1117"/>
    </row>
    <row r="1118" spans="2:13" x14ac:dyDescent="0.3">
      <c r="B1118"/>
      <c r="C1118"/>
      <c r="D1118"/>
      <c r="E1118"/>
      <c r="F1118"/>
      <c r="G1118"/>
      <c r="K1118"/>
      <c r="L1118"/>
      <c r="M1118"/>
    </row>
    <row r="1119" spans="2:13" x14ac:dyDescent="0.3">
      <c r="B1119"/>
      <c r="C1119"/>
      <c r="D1119"/>
      <c r="E1119"/>
      <c r="F1119"/>
      <c r="G1119"/>
      <c r="K1119"/>
      <c r="L1119"/>
      <c r="M1119"/>
    </row>
    <row r="1120" spans="2:13" x14ac:dyDescent="0.3">
      <c r="B1120"/>
      <c r="C1120"/>
      <c r="D1120"/>
      <c r="E1120"/>
      <c r="F1120"/>
      <c r="G1120"/>
      <c r="K1120"/>
      <c r="L1120"/>
      <c r="M1120"/>
    </row>
    <row r="1121" spans="2:13" x14ac:dyDescent="0.3">
      <c r="B1121"/>
      <c r="C1121"/>
      <c r="D1121"/>
      <c r="E1121"/>
      <c r="F1121"/>
      <c r="G1121"/>
      <c r="K1121"/>
      <c r="L1121"/>
      <c r="M1121"/>
    </row>
    <row r="1122" spans="2:13" x14ac:dyDescent="0.3">
      <c r="B1122"/>
      <c r="C1122"/>
      <c r="D1122"/>
      <c r="E1122"/>
      <c r="F1122"/>
      <c r="G1122"/>
      <c r="K1122"/>
      <c r="L1122"/>
      <c r="M1122"/>
    </row>
    <row r="1123" spans="2:13" x14ac:dyDescent="0.3">
      <c r="B1123"/>
      <c r="C1123"/>
      <c r="D1123"/>
      <c r="E1123"/>
      <c r="F1123"/>
      <c r="G1123"/>
      <c r="K1123"/>
      <c r="L1123"/>
      <c r="M1123"/>
    </row>
    <row r="1124" spans="2:13" x14ac:dyDescent="0.3">
      <c r="B1124"/>
      <c r="C1124"/>
      <c r="D1124"/>
      <c r="E1124"/>
      <c r="F1124"/>
      <c r="G1124"/>
      <c r="K1124"/>
      <c r="L1124"/>
      <c r="M1124"/>
    </row>
    <row r="1125" spans="2:13" x14ac:dyDescent="0.3">
      <c r="B1125"/>
      <c r="C1125"/>
      <c r="D1125"/>
      <c r="E1125"/>
      <c r="F1125"/>
      <c r="G1125"/>
      <c r="K1125"/>
      <c r="L1125"/>
      <c r="M1125"/>
    </row>
    <row r="1126" spans="2:13" x14ac:dyDescent="0.3">
      <c r="B1126"/>
      <c r="C1126"/>
      <c r="D1126"/>
      <c r="E1126"/>
      <c r="F1126"/>
      <c r="G1126"/>
      <c r="K1126"/>
      <c r="L1126"/>
      <c r="M1126"/>
    </row>
    <row r="1127" spans="2:13" x14ac:dyDescent="0.3">
      <c r="B1127"/>
      <c r="C1127"/>
      <c r="D1127"/>
      <c r="E1127"/>
      <c r="F1127"/>
      <c r="G1127"/>
      <c r="K1127"/>
      <c r="L1127"/>
      <c r="M1127"/>
    </row>
    <row r="1128" spans="2:13" x14ac:dyDescent="0.3">
      <c r="B1128"/>
      <c r="C1128"/>
      <c r="D1128"/>
      <c r="E1128"/>
      <c r="F1128"/>
      <c r="G1128"/>
      <c r="K1128"/>
      <c r="L1128"/>
      <c r="M1128"/>
    </row>
    <row r="1129" spans="2:13" x14ac:dyDescent="0.3">
      <c r="B1129"/>
      <c r="C1129"/>
      <c r="D1129"/>
      <c r="E1129"/>
      <c r="F1129"/>
      <c r="G1129"/>
      <c r="K1129"/>
      <c r="L1129"/>
      <c r="M1129"/>
    </row>
    <row r="1130" spans="2:13" x14ac:dyDescent="0.3">
      <c r="B1130"/>
      <c r="C1130"/>
      <c r="D1130"/>
      <c r="E1130"/>
      <c r="F1130"/>
      <c r="G1130"/>
      <c r="K1130"/>
      <c r="L1130"/>
      <c r="M1130"/>
    </row>
    <row r="1131" spans="2:13" x14ac:dyDescent="0.3">
      <c r="B1131"/>
      <c r="C1131"/>
      <c r="D1131"/>
      <c r="E1131"/>
      <c r="F1131"/>
      <c r="G1131"/>
      <c r="K1131"/>
      <c r="L1131"/>
      <c r="M1131"/>
    </row>
    <row r="1132" spans="2:13" x14ac:dyDescent="0.3">
      <c r="B1132"/>
      <c r="C1132"/>
      <c r="D1132"/>
      <c r="E1132"/>
      <c r="F1132"/>
      <c r="G1132"/>
      <c r="K1132"/>
      <c r="L1132"/>
      <c r="M1132"/>
    </row>
    <row r="1133" spans="2:13" x14ac:dyDescent="0.3">
      <c r="B1133"/>
      <c r="C1133"/>
      <c r="D1133"/>
      <c r="E1133"/>
      <c r="F1133"/>
      <c r="G1133"/>
      <c r="K1133"/>
      <c r="L1133"/>
      <c r="M1133"/>
    </row>
    <row r="1134" spans="2:13" x14ac:dyDescent="0.3">
      <c r="B1134"/>
      <c r="C1134"/>
      <c r="D1134"/>
      <c r="E1134"/>
      <c r="F1134"/>
      <c r="G1134"/>
      <c r="K1134"/>
      <c r="L1134"/>
      <c r="M1134"/>
    </row>
    <row r="1135" spans="2:13" x14ac:dyDescent="0.3">
      <c r="B1135"/>
      <c r="C1135"/>
      <c r="D1135"/>
      <c r="E1135"/>
      <c r="F1135"/>
      <c r="G1135"/>
      <c r="K1135"/>
      <c r="L1135"/>
      <c r="M1135"/>
    </row>
    <row r="1136" spans="2:13" x14ac:dyDescent="0.3">
      <c r="B1136"/>
      <c r="C1136"/>
      <c r="D1136"/>
      <c r="E1136"/>
      <c r="F1136"/>
      <c r="G1136"/>
      <c r="K1136"/>
      <c r="L1136"/>
      <c r="M1136"/>
    </row>
    <row r="1137" spans="2:13" x14ac:dyDescent="0.3">
      <c r="B1137"/>
      <c r="C1137"/>
      <c r="D1137"/>
      <c r="E1137"/>
      <c r="F1137"/>
      <c r="G1137"/>
      <c r="K1137"/>
      <c r="L1137"/>
      <c r="M1137"/>
    </row>
    <row r="1138" spans="2:13" x14ac:dyDescent="0.3">
      <c r="B1138"/>
      <c r="C1138"/>
      <c r="D1138"/>
      <c r="E1138"/>
      <c r="F1138"/>
      <c r="G1138"/>
      <c r="K1138"/>
      <c r="L1138"/>
      <c r="M1138"/>
    </row>
    <row r="1139" spans="2:13" x14ac:dyDescent="0.3">
      <c r="B1139"/>
      <c r="C1139"/>
      <c r="D1139"/>
      <c r="E1139"/>
      <c r="F1139"/>
      <c r="G1139"/>
      <c r="K1139"/>
      <c r="L1139"/>
      <c r="M1139"/>
    </row>
    <row r="1140" spans="2:13" x14ac:dyDescent="0.3">
      <c r="B1140"/>
      <c r="C1140"/>
      <c r="D1140"/>
      <c r="E1140"/>
      <c r="F1140"/>
      <c r="G1140"/>
      <c r="K1140"/>
      <c r="L1140"/>
      <c r="M1140"/>
    </row>
    <row r="1141" spans="2:13" x14ac:dyDescent="0.3">
      <c r="B1141"/>
      <c r="C1141"/>
      <c r="D1141"/>
      <c r="E1141"/>
      <c r="F1141"/>
      <c r="G1141"/>
      <c r="K1141"/>
      <c r="L1141"/>
      <c r="M1141"/>
    </row>
    <row r="1142" spans="2:13" x14ac:dyDescent="0.3">
      <c r="B1142"/>
      <c r="C1142"/>
      <c r="D1142"/>
      <c r="E1142"/>
      <c r="F1142"/>
      <c r="G1142"/>
      <c r="K1142"/>
      <c r="L1142"/>
      <c r="M1142"/>
    </row>
    <row r="1143" spans="2:13" x14ac:dyDescent="0.3">
      <c r="B1143"/>
      <c r="C1143"/>
      <c r="D1143"/>
      <c r="E1143"/>
      <c r="F1143"/>
      <c r="G1143"/>
      <c r="K1143"/>
      <c r="L1143"/>
      <c r="M1143"/>
    </row>
    <row r="1144" spans="2:13" x14ac:dyDescent="0.3">
      <c r="B1144"/>
      <c r="C1144"/>
      <c r="D1144"/>
      <c r="E1144"/>
      <c r="F1144"/>
      <c r="G1144"/>
      <c r="K1144"/>
      <c r="L1144"/>
      <c r="M1144"/>
    </row>
    <row r="1145" spans="2:13" x14ac:dyDescent="0.3">
      <c r="B1145"/>
      <c r="C1145"/>
      <c r="D1145"/>
      <c r="E1145"/>
      <c r="F1145"/>
      <c r="G1145"/>
      <c r="K1145"/>
      <c r="L1145"/>
      <c r="M1145"/>
    </row>
    <row r="1146" spans="2:13" x14ac:dyDescent="0.3">
      <c r="B1146"/>
      <c r="C1146"/>
      <c r="D1146"/>
      <c r="E1146"/>
      <c r="F1146"/>
      <c r="G1146"/>
      <c r="K1146"/>
      <c r="L1146"/>
      <c r="M1146"/>
    </row>
    <row r="1147" spans="2:13" x14ac:dyDescent="0.3">
      <c r="B1147"/>
      <c r="C1147"/>
      <c r="D1147"/>
      <c r="E1147"/>
      <c r="F1147"/>
      <c r="G1147"/>
      <c r="K1147"/>
      <c r="L1147"/>
      <c r="M1147"/>
    </row>
    <row r="1148" spans="2:13" x14ac:dyDescent="0.3">
      <c r="B1148"/>
      <c r="C1148"/>
      <c r="D1148"/>
      <c r="E1148"/>
      <c r="F1148"/>
      <c r="G1148"/>
      <c r="K1148"/>
      <c r="L1148"/>
      <c r="M1148"/>
    </row>
    <row r="1149" spans="2:13" x14ac:dyDescent="0.3">
      <c r="B1149"/>
      <c r="C1149"/>
      <c r="D1149"/>
      <c r="E1149"/>
      <c r="F1149"/>
      <c r="G1149"/>
      <c r="K1149"/>
      <c r="L1149"/>
      <c r="M1149"/>
    </row>
    <row r="1150" spans="2:13" x14ac:dyDescent="0.3">
      <c r="B1150"/>
      <c r="C1150"/>
      <c r="D1150"/>
      <c r="E1150"/>
      <c r="F1150"/>
      <c r="G1150"/>
      <c r="K1150"/>
      <c r="L1150"/>
      <c r="M1150"/>
    </row>
    <row r="1151" spans="2:13" x14ac:dyDescent="0.3">
      <c r="B1151"/>
      <c r="C1151"/>
      <c r="D1151"/>
      <c r="E1151"/>
      <c r="F1151"/>
      <c r="G1151"/>
      <c r="K1151"/>
      <c r="L1151"/>
      <c r="M1151"/>
    </row>
    <row r="1152" spans="2:13" x14ac:dyDescent="0.3">
      <c r="B1152"/>
      <c r="C1152"/>
      <c r="D1152"/>
      <c r="E1152"/>
      <c r="F1152"/>
      <c r="G1152"/>
      <c r="K1152"/>
      <c r="L1152"/>
      <c r="M1152"/>
    </row>
    <row r="1153" spans="2:13" x14ac:dyDescent="0.3">
      <c r="B1153"/>
      <c r="C1153"/>
      <c r="D1153"/>
      <c r="E1153"/>
      <c r="F1153"/>
      <c r="G1153"/>
      <c r="K1153"/>
      <c r="L1153"/>
      <c r="M1153"/>
    </row>
    <row r="1154" spans="2:13" x14ac:dyDescent="0.3">
      <c r="B1154"/>
      <c r="C1154"/>
      <c r="D1154"/>
      <c r="E1154"/>
      <c r="F1154"/>
      <c r="G1154"/>
      <c r="K1154"/>
      <c r="L1154"/>
      <c r="M1154"/>
    </row>
    <row r="1155" spans="2:13" x14ac:dyDescent="0.3">
      <c r="B1155"/>
      <c r="C1155"/>
      <c r="D1155"/>
      <c r="E1155"/>
      <c r="F1155"/>
      <c r="G1155"/>
      <c r="K1155"/>
      <c r="L1155"/>
      <c r="M1155"/>
    </row>
  </sheetData>
  <mergeCells count="29">
    <mergeCell ref="B3:G3"/>
    <mergeCell ref="H3:J3"/>
    <mergeCell ref="K3:M3"/>
    <mergeCell ref="N3:P3"/>
    <mergeCell ref="Q3:S3"/>
    <mergeCell ref="AI3:AK3"/>
    <mergeCell ref="H2:M2"/>
    <mergeCell ref="N2:S2"/>
    <mergeCell ref="T2:AB2"/>
    <mergeCell ref="AC2:AE2"/>
    <mergeCell ref="AF2:AK2"/>
    <mergeCell ref="T3:V3"/>
    <mergeCell ref="W3:Y3"/>
    <mergeCell ref="Z3:AB3"/>
    <mergeCell ref="AC3:AE3"/>
    <mergeCell ref="AF3:AH3"/>
    <mergeCell ref="AC5:AE5"/>
    <mergeCell ref="AF5:AH5"/>
    <mergeCell ref="AI5:AK5"/>
    <mergeCell ref="H4:M4"/>
    <mergeCell ref="N4:AE4"/>
    <mergeCell ref="AF4:AK4"/>
    <mergeCell ref="H5:J5"/>
    <mergeCell ref="K5:M5"/>
    <mergeCell ref="N5:P5"/>
    <mergeCell ref="Q5:S5"/>
    <mergeCell ref="T5:V5"/>
    <mergeCell ref="W5:Y5"/>
    <mergeCell ref="Z5:AB5"/>
  </mergeCells>
  <pageMargins left="0.25" right="0.25" top="0.75" bottom="0.75" header="0.3" footer="0.3"/>
  <pageSetup scale="62" orientation="landscape" verticalDpi="0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9" tint="0.59999389629810485"/>
  </sheetPr>
  <dimension ref="A1:AP1155"/>
  <sheetViews>
    <sheetView zoomScaleNormal="100" workbookViewId="0">
      <pane xSplit="4" ySplit="6" topLeftCell="E7" activePane="bottomRight" state="frozen"/>
      <selection pane="topRight" activeCell="E34" sqref="E34"/>
      <selection pane="bottomLeft" activeCell="E34" sqref="E34"/>
      <selection pane="bottomRight" activeCell="F7" sqref="F7"/>
    </sheetView>
  </sheetViews>
  <sheetFormatPr defaultRowHeight="14.4" x14ac:dyDescent="0.3"/>
  <cols>
    <col min="1" max="1" width="7.33203125" hidden="1" customWidth="1"/>
    <col min="2" max="2" width="19.5546875" style="27" customWidth="1"/>
    <col min="3" max="3" width="10" style="27" customWidth="1"/>
    <col min="4" max="4" width="8" style="27" hidden="1" customWidth="1"/>
    <col min="5" max="5" width="8" style="27" customWidth="1"/>
    <col min="6" max="6" width="5.6640625" style="27" customWidth="1"/>
    <col min="7" max="7" width="7.88671875" style="27" customWidth="1"/>
    <col min="8" max="8" width="6.5546875" style="27" customWidth="1"/>
    <col min="9" max="9" width="4" style="27" customWidth="1"/>
    <col min="10" max="10" width="4.5546875" style="27" customWidth="1"/>
    <col min="11" max="11" width="6.109375" style="27" customWidth="1"/>
    <col min="12" max="12" width="4.109375" style="27" customWidth="1"/>
    <col min="13" max="13" width="5.5546875" style="27" customWidth="1"/>
    <col min="14" max="14" width="6.33203125" style="27" customWidth="1"/>
    <col min="15" max="15" width="4" style="27" customWidth="1"/>
    <col min="16" max="16" width="5" style="27" customWidth="1"/>
    <col min="17" max="17" width="5.6640625" style="27" customWidth="1"/>
    <col min="18" max="18" width="4" style="27" customWidth="1"/>
    <col min="19" max="19" width="5.44140625" style="27" customWidth="1"/>
    <col min="20" max="20" width="5" style="27" customWidth="1"/>
    <col min="21" max="21" width="4" style="27" customWidth="1"/>
    <col min="22" max="22" width="4.5546875" style="27" customWidth="1"/>
    <col min="23" max="23" width="6" style="27" customWidth="1"/>
    <col min="24" max="24" width="4" style="27" customWidth="1"/>
    <col min="25" max="25" width="4.6640625" style="27" customWidth="1"/>
    <col min="26" max="26" width="7.33203125" style="27" customWidth="1"/>
    <col min="27" max="27" width="4" style="27" customWidth="1"/>
    <col min="28" max="28" width="4.5546875" style="27" customWidth="1"/>
    <col min="29" max="29" width="5.44140625" style="27" customWidth="1"/>
    <col min="30" max="30" width="4" style="27" customWidth="1"/>
    <col min="31" max="31" width="4.44140625" style="27" customWidth="1"/>
    <col min="32" max="32" width="6.44140625" style="27" customWidth="1"/>
    <col min="33" max="33" width="4.6640625" style="27" customWidth="1"/>
    <col min="34" max="35" width="5.5546875" style="27" customWidth="1"/>
    <col min="36" max="36" width="4" style="27" customWidth="1"/>
    <col min="37" max="37" width="4.44140625" style="27" customWidth="1"/>
    <col min="38" max="38" width="8.6640625" style="27" customWidth="1"/>
    <col min="39" max="39" width="7" customWidth="1"/>
    <col min="42" max="42" width="18.5546875" customWidth="1"/>
  </cols>
  <sheetData>
    <row r="1" spans="1:39" ht="25.2" thickBot="1" x14ac:dyDescent="0.45">
      <c r="B1" s="99" t="s">
        <v>1203</v>
      </c>
    </row>
    <row r="2" spans="1:39" ht="14.25" customHeight="1" thickBot="1" x14ac:dyDescent="0.35">
      <c r="B2" s="114"/>
      <c r="C2" s="115"/>
      <c r="D2" s="115"/>
      <c r="E2" s="115"/>
      <c r="F2" s="115"/>
      <c r="G2" s="115"/>
      <c r="H2" s="115"/>
      <c r="I2" s="124" t="s">
        <v>0</v>
      </c>
      <c r="J2" s="125"/>
      <c r="K2" s="125"/>
      <c r="L2" s="125"/>
      <c r="M2" s="125"/>
      <c r="N2" s="126"/>
      <c r="O2" s="124" t="s">
        <v>1</v>
      </c>
      <c r="P2" s="125"/>
      <c r="Q2" s="125"/>
      <c r="R2" s="125"/>
      <c r="S2" s="125"/>
      <c r="T2" s="126"/>
      <c r="U2" s="124" t="s">
        <v>2</v>
      </c>
      <c r="V2" s="125"/>
      <c r="W2" s="125"/>
      <c r="X2" s="125"/>
      <c r="Y2" s="125"/>
      <c r="Z2" s="125"/>
      <c r="AA2" s="125"/>
      <c r="AB2" s="125"/>
      <c r="AC2" s="126"/>
      <c r="AD2" s="124" t="s">
        <v>3</v>
      </c>
      <c r="AE2" s="125"/>
      <c r="AF2" s="126"/>
      <c r="AG2" s="124" t="s">
        <v>4</v>
      </c>
      <c r="AH2" s="125"/>
      <c r="AI2" s="125"/>
      <c r="AJ2" s="125"/>
      <c r="AK2" s="125"/>
      <c r="AL2" s="126"/>
    </row>
    <row r="3" spans="1:39" ht="42.75" customHeight="1" thickBot="1" x14ac:dyDescent="0.35">
      <c r="B3" s="127" t="s">
        <v>5</v>
      </c>
      <c r="C3" s="128"/>
      <c r="D3" s="128"/>
      <c r="E3" s="128"/>
      <c r="F3" s="128"/>
      <c r="G3" s="128"/>
      <c r="H3" s="129"/>
      <c r="I3" s="121" t="s">
        <v>1204</v>
      </c>
      <c r="J3" s="122"/>
      <c r="K3" s="123"/>
      <c r="L3" s="121" t="s">
        <v>1205</v>
      </c>
      <c r="M3" s="122"/>
      <c r="N3" s="123"/>
      <c r="O3" s="121" t="s">
        <v>1206</v>
      </c>
      <c r="P3" s="122"/>
      <c r="Q3" s="123"/>
      <c r="R3" s="121" t="s">
        <v>1207</v>
      </c>
      <c r="S3" s="122"/>
      <c r="T3" s="123"/>
      <c r="U3" s="121" t="s">
        <v>1208</v>
      </c>
      <c r="V3" s="122"/>
      <c r="W3" s="123"/>
      <c r="X3" s="121" t="s">
        <v>1209</v>
      </c>
      <c r="Y3" s="122"/>
      <c r="Z3" s="123"/>
      <c r="AA3" s="121" t="s">
        <v>1210</v>
      </c>
      <c r="AB3" s="122"/>
      <c r="AC3" s="123"/>
      <c r="AD3" s="121" t="s">
        <v>1211</v>
      </c>
      <c r="AE3" s="122"/>
      <c r="AF3" s="123"/>
      <c r="AG3" s="121" t="s">
        <v>1212</v>
      </c>
      <c r="AH3" s="122"/>
      <c r="AI3" s="123"/>
      <c r="AJ3" s="121" t="s">
        <v>1213</v>
      </c>
      <c r="AK3" s="122"/>
      <c r="AL3" s="123"/>
    </row>
    <row r="4" spans="1:39" ht="13.5" customHeight="1" thickBot="1" x14ac:dyDescent="0.35">
      <c r="B4" s="1"/>
      <c r="C4" s="2"/>
      <c r="D4" s="2"/>
      <c r="E4" s="2"/>
      <c r="F4" s="2"/>
      <c r="G4" s="2"/>
      <c r="H4" s="28"/>
      <c r="I4" s="118" t="s">
        <v>16</v>
      </c>
      <c r="J4" s="119"/>
      <c r="K4" s="119"/>
      <c r="L4" s="119"/>
      <c r="M4" s="119"/>
      <c r="N4" s="120"/>
      <c r="O4" s="118" t="s">
        <v>17</v>
      </c>
      <c r="P4" s="119"/>
      <c r="Q4" s="119"/>
      <c r="R4" s="119"/>
      <c r="S4" s="119"/>
      <c r="T4" s="119"/>
      <c r="U4" s="119"/>
      <c r="V4" s="119"/>
      <c r="W4" s="119"/>
      <c r="X4" s="119"/>
      <c r="Y4" s="119"/>
      <c r="Z4" s="119"/>
      <c r="AA4" s="119"/>
      <c r="AB4" s="119"/>
      <c r="AC4" s="119"/>
      <c r="AD4" s="119"/>
      <c r="AE4" s="119"/>
      <c r="AF4" s="120"/>
      <c r="AG4" s="118" t="s">
        <v>16</v>
      </c>
      <c r="AH4" s="119"/>
      <c r="AI4" s="119"/>
      <c r="AJ4" s="119"/>
      <c r="AK4" s="119"/>
      <c r="AL4" s="120"/>
    </row>
    <row r="5" spans="1:39" ht="13.5" customHeight="1" thickBot="1" x14ac:dyDescent="0.35">
      <c r="B5" s="1"/>
      <c r="C5" s="2"/>
      <c r="D5" s="2"/>
      <c r="E5" s="2"/>
      <c r="F5" s="2"/>
      <c r="G5" s="2"/>
      <c r="H5" s="28"/>
      <c r="I5" s="118" t="s">
        <v>18</v>
      </c>
      <c r="J5" s="119"/>
      <c r="K5" s="119"/>
      <c r="L5" s="118" t="s">
        <v>19</v>
      </c>
      <c r="M5" s="119"/>
      <c r="N5" s="119"/>
      <c r="O5" s="118" t="s">
        <v>19</v>
      </c>
      <c r="P5" s="119"/>
      <c r="Q5" s="119"/>
      <c r="R5" s="118" t="s">
        <v>18</v>
      </c>
      <c r="S5" s="119"/>
      <c r="T5" s="119"/>
      <c r="U5" s="118" t="s">
        <v>19</v>
      </c>
      <c r="V5" s="119"/>
      <c r="W5" s="119"/>
      <c r="X5" s="118" t="s">
        <v>19</v>
      </c>
      <c r="Y5" s="119"/>
      <c r="Z5" s="119"/>
      <c r="AA5" s="118" t="s">
        <v>18</v>
      </c>
      <c r="AB5" s="119"/>
      <c r="AC5" s="119"/>
      <c r="AD5" s="118" t="s">
        <v>19</v>
      </c>
      <c r="AE5" s="119"/>
      <c r="AF5" s="119"/>
      <c r="AG5" s="118" t="s">
        <v>18</v>
      </c>
      <c r="AH5" s="119"/>
      <c r="AI5" s="119"/>
      <c r="AJ5" s="118" t="s">
        <v>18</v>
      </c>
      <c r="AK5" s="119"/>
      <c r="AL5" s="120"/>
    </row>
    <row r="6" spans="1:39" ht="36" customHeight="1" thickBot="1" x14ac:dyDescent="0.35">
      <c r="B6" s="43" t="s">
        <v>20</v>
      </c>
      <c r="C6" s="44" t="s">
        <v>21</v>
      </c>
      <c r="D6" s="45" t="s">
        <v>22</v>
      </c>
      <c r="E6" s="102" t="s">
        <v>1202</v>
      </c>
      <c r="F6" s="45" t="s">
        <v>1175</v>
      </c>
      <c r="G6" s="45" t="s">
        <v>1176</v>
      </c>
      <c r="H6" s="46" t="s">
        <v>1177</v>
      </c>
      <c r="I6" s="47" t="s">
        <v>1178</v>
      </c>
      <c r="J6" s="47" t="s">
        <v>1179</v>
      </c>
      <c r="K6" s="48" t="s">
        <v>1180</v>
      </c>
      <c r="L6" s="47" t="s">
        <v>1178</v>
      </c>
      <c r="M6" s="47" t="s">
        <v>1179</v>
      </c>
      <c r="N6" s="48" t="s">
        <v>1180</v>
      </c>
      <c r="O6" s="47" t="s">
        <v>1178</v>
      </c>
      <c r="P6" s="47" t="s">
        <v>1179</v>
      </c>
      <c r="Q6" s="48" t="s">
        <v>1180</v>
      </c>
      <c r="R6" s="47" t="s">
        <v>1178</v>
      </c>
      <c r="S6" s="47" t="s">
        <v>1179</v>
      </c>
      <c r="T6" s="48" t="s">
        <v>1180</v>
      </c>
      <c r="U6" s="47" t="s">
        <v>1178</v>
      </c>
      <c r="V6" s="47" t="s">
        <v>1179</v>
      </c>
      <c r="W6" s="48" t="s">
        <v>1180</v>
      </c>
      <c r="X6" s="47" t="s">
        <v>1178</v>
      </c>
      <c r="Y6" s="47" t="s">
        <v>1179</v>
      </c>
      <c r="Z6" s="48" t="s">
        <v>1180</v>
      </c>
      <c r="AA6" s="47" t="s">
        <v>1178</v>
      </c>
      <c r="AB6" s="47" t="s">
        <v>1179</v>
      </c>
      <c r="AC6" s="48" t="s">
        <v>1180</v>
      </c>
      <c r="AD6" s="47" t="s">
        <v>1178</v>
      </c>
      <c r="AE6" s="47" t="s">
        <v>1179</v>
      </c>
      <c r="AF6" s="48" t="s">
        <v>1180</v>
      </c>
      <c r="AG6" s="47" t="s">
        <v>1178</v>
      </c>
      <c r="AH6" s="47" t="s">
        <v>1179</v>
      </c>
      <c r="AI6" s="48" t="s">
        <v>1180</v>
      </c>
      <c r="AJ6" s="47" t="s">
        <v>1178</v>
      </c>
      <c r="AK6" s="47" t="s">
        <v>1179</v>
      </c>
      <c r="AL6" s="48" t="s">
        <v>1180</v>
      </c>
      <c r="AM6" s="49" t="s">
        <v>29</v>
      </c>
    </row>
    <row r="7" spans="1:39" x14ac:dyDescent="0.3">
      <c r="A7" t="s">
        <v>30</v>
      </c>
      <c r="B7" s="13" t="s">
        <v>31</v>
      </c>
      <c r="C7" s="14" t="s">
        <v>32</v>
      </c>
      <c r="D7" s="5" t="s">
        <v>33</v>
      </c>
      <c r="E7" s="103">
        <f>VLOOKUP(A7,'2023 MRI'!$A$7:$F$570,6,FALSE)</f>
        <v>25.091195894353703</v>
      </c>
      <c r="F7" s="40">
        <f>'2026 MRI - Alphabetical'!E7-'2023 MRI'!E7</f>
        <v>-1.0040260897103732</v>
      </c>
      <c r="G7" s="41">
        <f>'2026 MRI - Alphabetical'!F7-'2023 MRI'!F7</f>
        <v>-1.1287713338544663</v>
      </c>
      <c r="H7" s="42">
        <f>'2026 MRI - Alphabetical'!G7-'2023 MRI'!G7</f>
        <v>-47</v>
      </c>
      <c r="I7" s="15">
        <f>'2026 MRI - Alphabetical'!H7-'2023 MRI'!H7</f>
        <v>-98</v>
      </c>
      <c r="J7" s="32">
        <f>'2026 MRI - Alphabetical'!I7-'2023 MRI'!I7</f>
        <v>-0.37654582383402424</v>
      </c>
      <c r="K7" s="16">
        <f>'2026 MRI - Alphabetical'!J7-'2023 MRI'!J7</f>
        <v>-5.6277188897737584E-3</v>
      </c>
      <c r="L7" s="15">
        <f>'2026 MRI - Alphabetical'!K7-'2023 MRI'!K7</f>
        <v>8</v>
      </c>
      <c r="M7" s="32">
        <f>'2026 MRI - Alphabetical'!L7-'2023 MRI'!L7</f>
        <v>2.3903065074183716E-2</v>
      </c>
      <c r="N7" s="16">
        <f>'2026 MRI - Alphabetical'!M7-'2023 MRI'!M7</f>
        <v>-8.0063515520389927E-3</v>
      </c>
      <c r="O7" s="15">
        <f>'2026 MRI - Alphabetical'!N7-'2023 MRI'!N7</f>
        <v>-60</v>
      </c>
      <c r="P7" s="32">
        <f>'2026 MRI - Alphabetical'!O7-'2023 MRI'!O7</f>
        <v>-0.19492293744814906</v>
      </c>
      <c r="Q7" s="16">
        <f>'2026 MRI - Alphabetical'!P7-'2023 MRI'!P7</f>
        <v>1.5473498383187442E-2</v>
      </c>
      <c r="R7" s="15">
        <f>'2026 MRI - Alphabetical'!Q7-'2023 MRI'!Q7</f>
        <v>-53</v>
      </c>
      <c r="S7" s="32">
        <f>'2026 MRI - Alphabetical'!R7-'2023 MRI'!R7</f>
        <v>-0.43362630016010684</v>
      </c>
      <c r="T7" s="17">
        <f>'2026 MRI - Alphabetical'!S7-'2023 MRI'!S7</f>
        <v>5.131017993970003E-2</v>
      </c>
      <c r="U7" s="15">
        <f>'2026 MRI - Alphabetical'!T7-'2023 MRI'!T7</f>
        <v>66</v>
      </c>
      <c r="V7" s="32">
        <f>'2026 MRI - Alphabetical'!U7-'2023 MRI'!U7</f>
        <v>0.11315424619766046</v>
      </c>
      <c r="W7" s="16">
        <f>'2026 MRI - Alphabetical'!V7-'2023 MRI'!V7</f>
        <v>-7.2684844711141394E-3</v>
      </c>
      <c r="X7" s="15">
        <f>'2026 MRI - Alphabetical'!W7-'2023 MRI'!W7</f>
        <v>-19</v>
      </c>
      <c r="Y7" s="32">
        <f>'2026 MRI - Alphabetical'!X7-'2023 MRI'!X7</f>
        <v>-7.7085813209455706E-2</v>
      </c>
      <c r="Z7" s="18">
        <f>'2026 MRI - Alphabetical'!Y7-'2023 MRI'!Y7</f>
        <v>3710</v>
      </c>
      <c r="AA7" s="15">
        <f>'2026 MRI - Alphabetical'!Z7-'2023 MRI'!Z7</f>
        <v>-110</v>
      </c>
      <c r="AB7" s="32">
        <f>'2026 MRI - Alphabetical'!AA7-'2023 MRI'!AA7</f>
        <v>-0.26444588415401921</v>
      </c>
      <c r="AC7" s="16">
        <f>'2026 MRI - Alphabetical'!AB7-'2023 MRI'!AB7</f>
        <v>1.1210209145693019E-2</v>
      </c>
      <c r="AD7" s="15">
        <f>'2026 MRI - Alphabetical'!AC7-'2023 MRI'!AC7</f>
        <v>-29</v>
      </c>
      <c r="AE7" s="32">
        <f>'2026 MRI - Alphabetical'!AD7-'2023 MRI'!AD7</f>
        <v>-5.6824093035647144E-2</v>
      </c>
      <c r="AF7" s="16">
        <f>'2026 MRI - Alphabetical'!AE7-'2023 MRI'!AE7</f>
        <v>-1.2216910450727481E-3</v>
      </c>
      <c r="AG7" s="15">
        <f>'2026 MRI - Alphabetical'!AF7-'2023 MRI'!AF7</f>
        <v>30</v>
      </c>
      <c r="AH7" s="32">
        <f>'2026 MRI - Alphabetical'!AG7-'2023 MRI'!AG7</f>
        <v>-8.9521450403467207E-3</v>
      </c>
      <c r="AI7" s="19">
        <f>'2026 MRI - Alphabetical'!AH7-'2023 MRI'!AH7</f>
        <v>-0.39433333333333342</v>
      </c>
      <c r="AJ7" s="15">
        <f>'2026 MRI - Alphabetical'!AI7-'2023 MRI'!AI7</f>
        <v>2</v>
      </c>
      <c r="AK7" s="32">
        <f>'2026 MRI - Alphabetical'!AJ7-'2023 MRI'!AJ7</f>
        <v>4.9367219756488168E-4</v>
      </c>
      <c r="AL7" s="18">
        <f>'2026 MRI - Alphabetical'!AK7-'2023 MRI'!AK7</f>
        <v>43130.699792538828</v>
      </c>
      <c r="AM7" s="37"/>
    </row>
    <row r="8" spans="1:39" x14ac:dyDescent="0.3">
      <c r="A8" t="s">
        <v>34</v>
      </c>
      <c r="B8" s="3" t="s">
        <v>35</v>
      </c>
      <c r="C8" s="4" t="s">
        <v>36</v>
      </c>
      <c r="D8" s="5" t="s">
        <v>37</v>
      </c>
      <c r="E8" s="101">
        <f>VLOOKUP(A8,'2023 MRI'!$A$7:$F$570,6,FALSE)</f>
        <v>38.18559936067588</v>
      </c>
      <c r="F8" s="34">
        <f>'2026 MRI - Alphabetical'!E8-'2023 MRI'!E8</f>
        <v>1.8110094472977147</v>
      </c>
      <c r="G8" s="6">
        <f>'2026 MRI - Alphabetical'!F8-'2023 MRI'!F8</f>
        <v>-6.3909755085013593</v>
      </c>
      <c r="H8" s="7">
        <f>'2026 MRI - Alphabetical'!G8-'2023 MRI'!G8</f>
        <v>53</v>
      </c>
      <c r="I8" s="15">
        <f>'2026 MRI - Alphabetical'!H8-'2023 MRI'!H8</f>
        <v>-4</v>
      </c>
      <c r="J8" s="31">
        <f>'2026 MRI - Alphabetical'!I8-'2023 MRI'!I8</f>
        <v>-5.6304202081168597E-2</v>
      </c>
      <c r="K8" s="9">
        <f>'2026 MRI - Alphabetical'!J8-'2023 MRI'!J8</f>
        <v>2.2858408739534708E-2</v>
      </c>
      <c r="L8" s="8">
        <f>'2026 MRI - Alphabetical'!K8-'2023 MRI'!K8</f>
        <v>-50</v>
      </c>
      <c r="M8" s="31">
        <f>'2026 MRI - Alphabetical'!L8-'2023 MRI'!L8</f>
        <v>-0.18049616175214128</v>
      </c>
      <c r="N8" s="9">
        <f>'2026 MRI - Alphabetical'!M8-'2023 MRI'!M8</f>
        <v>-1.7187240351600359E-3</v>
      </c>
      <c r="O8" s="8">
        <f>'2026 MRI - Alphabetical'!N8-'2023 MRI'!N8</f>
        <v>7</v>
      </c>
      <c r="P8" s="31">
        <f>'2026 MRI - Alphabetical'!O8-'2023 MRI'!O8</f>
        <v>6.0916613434004181E-2</v>
      </c>
      <c r="Q8" s="9">
        <f>'2026 MRI - Alphabetical'!P8-'2023 MRI'!P8</f>
        <v>8.0539800011747431E-4</v>
      </c>
      <c r="R8" s="8">
        <f>'2026 MRI - Alphabetical'!Q8-'2023 MRI'!Q8</f>
        <v>12</v>
      </c>
      <c r="S8" s="31">
        <f>'2026 MRI - Alphabetical'!R8-'2023 MRI'!R8</f>
        <v>0.84914795624707406</v>
      </c>
      <c r="T8" s="10">
        <f>'2026 MRI - Alphabetical'!S8-'2023 MRI'!S8</f>
        <v>-0.45912236131746509</v>
      </c>
      <c r="U8" s="8">
        <f>'2026 MRI - Alphabetical'!T8-'2023 MRI'!T8</f>
        <v>51</v>
      </c>
      <c r="V8" s="31">
        <f>'2026 MRI - Alphabetical'!U8-'2023 MRI'!U8</f>
        <v>0.24250036423526708</v>
      </c>
      <c r="W8" s="9">
        <f>'2026 MRI - Alphabetical'!V8-'2023 MRI'!V8</f>
        <v>-1.2380108980420385E-2</v>
      </c>
      <c r="X8" s="15">
        <f>'2026 MRI - Alphabetical'!W8-'2023 MRI'!W8</f>
        <v>-18</v>
      </c>
      <c r="Y8" s="31">
        <f>'2026 MRI - Alphabetical'!X8-'2023 MRI'!X8</f>
        <v>-9.2196462030000537E-2</v>
      </c>
      <c r="Z8" s="11">
        <f>'2026 MRI - Alphabetical'!Y8-'2023 MRI'!Y8</f>
        <v>535</v>
      </c>
      <c r="AA8" s="8">
        <f>'2026 MRI - Alphabetical'!Z8-'2023 MRI'!Z8</f>
        <v>43</v>
      </c>
      <c r="AB8" s="31">
        <f>'2026 MRI - Alphabetical'!AA8-'2023 MRI'!AA8</f>
        <v>0.57160662844135657</v>
      </c>
      <c r="AC8" s="9">
        <f>'2026 MRI - Alphabetical'!AB8-'2023 MRI'!AB8</f>
        <v>3.4520062070494406E-3</v>
      </c>
      <c r="AD8" s="15">
        <f>'2026 MRI - Alphabetical'!AC8-'2023 MRI'!AC8</f>
        <v>42</v>
      </c>
      <c r="AE8" s="31">
        <f>'2026 MRI - Alphabetical'!AD8-'2023 MRI'!AD8</f>
        <v>0.17943837843548496</v>
      </c>
      <c r="AF8" s="9">
        <f>'2026 MRI - Alphabetical'!AE8-'2023 MRI'!AE8</f>
        <v>1.204378137389972E-2</v>
      </c>
      <c r="AG8" s="8">
        <f>'2026 MRI - Alphabetical'!AF8-'2023 MRI'!AF8</f>
        <v>41</v>
      </c>
      <c r="AH8" s="31">
        <f>'2026 MRI - Alphabetical'!AG8-'2023 MRI'!AG8</f>
        <v>0.22574773361930636</v>
      </c>
      <c r="AI8" s="12">
        <f>'2026 MRI - Alphabetical'!AH8-'2023 MRI'!AH8</f>
        <v>-0.68799999999999972</v>
      </c>
      <c r="AJ8" s="15">
        <f>'2026 MRI - Alphabetical'!AI8-'2023 MRI'!AI8</f>
        <v>5</v>
      </c>
      <c r="AK8" s="31">
        <f>'2026 MRI - Alphabetical'!AJ8-'2023 MRI'!AJ8</f>
        <v>9.4365043521176806E-3</v>
      </c>
      <c r="AL8" s="11">
        <f>'2026 MRI - Alphabetical'!AK8-'2023 MRI'!AK8</f>
        <v>31851.780297337114</v>
      </c>
      <c r="AM8" s="36"/>
    </row>
    <row r="9" spans="1:39" x14ac:dyDescent="0.3">
      <c r="A9" t="s">
        <v>38</v>
      </c>
      <c r="B9" s="3" t="s">
        <v>39</v>
      </c>
      <c r="C9" s="4" t="s">
        <v>40</v>
      </c>
      <c r="D9" s="5" t="s">
        <v>33</v>
      </c>
      <c r="E9" s="6">
        <f>VLOOKUP(A9,'2023 MRI'!$A$7:$F$570,6,FALSE)</f>
        <v>21.066735851076135</v>
      </c>
      <c r="F9" s="34">
        <f>'2026 MRI - Alphabetical'!E9-'2023 MRI'!E9</f>
        <v>-1.7274069729682111</v>
      </c>
      <c r="G9" s="6">
        <f>'2026 MRI - Alphabetical'!F9-'2023 MRI'!F9</f>
        <v>3.632146010264492E-2</v>
      </c>
      <c r="H9" s="7">
        <f>'2026 MRI - Alphabetical'!G9-'2023 MRI'!G9</f>
        <v>-72</v>
      </c>
      <c r="I9" s="15">
        <f>'2026 MRI - Alphabetical'!H9-'2023 MRI'!H9</f>
        <v>-49</v>
      </c>
      <c r="J9" s="31">
        <f>'2026 MRI - Alphabetical'!I9-'2023 MRI'!I9</f>
        <v>-0.12669932404792045</v>
      </c>
      <c r="K9" s="9">
        <f>'2026 MRI - Alphabetical'!J9-'2023 MRI'!J9</f>
        <v>7.6360819568135341E-3</v>
      </c>
      <c r="L9" s="8">
        <f>'2026 MRI - Alphabetical'!K9-'2023 MRI'!K9</f>
        <v>108</v>
      </c>
      <c r="M9" s="31">
        <f>'2026 MRI - Alphabetical'!L9-'2023 MRI'!L9</f>
        <v>0.58415094604873685</v>
      </c>
      <c r="N9" s="9">
        <f>'2026 MRI - Alphabetical'!M9-'2023 MRI'!M9</f>
        <v>-2.7307482250136537E-2</v>
      </c>
      <c r="O9" s="8">
        <f>'2026 MRI - Alphabetical'!N9-'2023 MRI'!N9</f>
        <v>-252</v>
      </c>
      <c r="P9" s="31">
        <f>'2026 MRI - Alphabetical'!O9-'2023 MRI'!O9</f>
        <v>-0.65350224183418848</v>
      </c>
      <c r="Q9" s="9">
        <f>'2026 MRI - Alphabetical'!P9-'2023 MRI'!P9</f>
        <v>4.355300859598854E-2</v>
      </c>
      <c r="R9" s="8">
        <f>'2026 MRI - Alphabetical'!Q9-'2023 MRI'!Q9</f>
        <v>-23</v>
      </c>
      <c r="S9" s="31">
        <f>'2026 MRI - Alphabetical'!R9-'2023 MRI'!R9</f>
        <v>-0.45880856212463539</v>
      </c>
      <c r="T9" s="10">
        <f>'2026 MRI - Alphabetical'!S9-'2023 MRI'!S9</f>
        <v>0</v>
      </c>
      <c r="U9" s="8">
        <f>'2026 MRI - Alphabetical'!T9-'2023 MRI'!T9</f>
        <v>-59</v>
      </c>
      <c r="V9" s="31">
        <f>'2026 MRI - Alphabetical'!U9-'2023 MRI'!U9</f>
        <v>-0.20747762708621284</v>
      </c>
      <c r="W9" s="9">
        <f>'2026 MRI - Alphabetical'!V9-'2023 MRI'!V9</f>
        <v>1.3762128001801356E-2</v>
      </c>
      <c r="X9" s="15">
        <f>'2026 MRI - Alphabetical'!W9-'2023 MRI'!W9</f>
        <v>14</v>
      </c>
      <c r="Y9" s="31">
        <f>'2026 MRI - Alphabetical'!X9-'2023 MRI'!X9</f>
        <v>0.11738806884822428</v>
      </c>
      <c r="Z9" s="11">
        <f>'2026 MRI - Alphabetical'!Y9-'2023 MRI'!Y9</f>
        <v>14221</v>
      </c>
      <c r="AA9" s="8">
        <f>'2026 MRI - Alphabetical'!Z9-'2023 MRI'!Z9</f>
        <v>-269</v>
      </c>
      <c r="AB9" s="31">
        <f>'2026 MRI - Alphabetical'!AA9-'2023 MRI'!AA9</f>
        <v>-0.69312819639106038</v>
      </c>
      <c r="AC9" s="9">
        <f>'2026 MRI - Alphabetical'!AB9-'2023 MRI'!AB9</f>
        <v>1.6045822102425871E-2</v>
      </c>
      <c r="AD9" s="15">
        <f>'2026 MRI - Alphabetical'!AC9-'2023 MRI'!AC9</f>
        <v>25</v>
      </c>
      <c r="AE9" s="31">
        <f>'2026 MRI - Alphabetical'!AD9-'2023 MRI'!AD9</f>
        <v>8.8967697570855986E-2</v>
      </c>
      <c r="AF9" s="9">
        <f>'2026 MRI - Alphabetical'!AE9-'2023 MRI'!AE9</f>
        <v>6.582672389266131E-3</v>
      </c>
      <c r="AG9" s="8">
        <f>'2026 MRI - Alphabetical'!AF9-'2023 MRI'!AF9</f>
        <v>-37</v>
      </c>
      <c r="AH9" s="31">
        <f>'2026 MRI - Alphabetical'!AG9-'2023 MRI'!AG9</f>
        <v>-0.1356625763167984</v>
      </c>
      <c r="AI9" s="12">
        <f>'2026 MRI - Alphabetical'!AH9-'2023 MRI'!AH9</f>
        <v>-0.25966666666666738</v>
      </c>
      <c r="AJ9" s="15">
        <f>'2026 MRI - Alphabetical'!AI9-'2023 MRI'!AI9</f>
        <v>7</v>
      </c>
      <c r="AK9" s="31">
        <f>'2026 MRI - Alphabetical'!AJ9-'2023 MRI'!AJ9</f>
        <v>-5.1734934887969208E-3</v>
      </c>
      <c r="AL9" s="11">
        <f>'2026 MRI - Alphabetical'!AK9-'2023 MRI'!AK9</f>
        <v>50666.887597387977</v>
      </c>
      <c r="AM9" s="36"/>
    </row>
    <row r="10" spans="1:39" x14ac:dyDescent="0.3">
      <c r="A10" t="s">
        <v>41</v>
      </c>
      <c r="B10" s="3" t="s">
        <v>42</v>
      </c>
      <c r="C10" s="4" t="s">
        <v>43</v>
      </c>
      <c r="D10" s="5" t="s">
        <v>44</v>
      </c>
      <c r="E10" s="6">
        <f>VLOOKUP(A10,'2023 MRI'!$A$7:$F$570,6,FALSE)</f>
        <v>20.85913877844861</v>
      </c>
      <c r="F10" s="34">
        <f>'2026 MRI - Alphabetical'!E10-'2023 MRI'!E10</f>
        <v>-1.3750127689729403</v>
      </c>
      <c r="G10" s="6">
        <f>'2026 MRI - Alphabetical'!F10-'2023 MRI'!F10</f>
        <v>-1.1463893466412429</v>
      </c>
      <c r="H10" s="7">
        <f>'2026 MRI - Alphabetical'!G10-'2023 MRI'!G10</f>
        <v>-58</v>
      </c>
      <c r="I10" s="15">
        <f>'2026 MRI - Alphabetical'!H10-'2023 MRI'!H10</f>
        <v>-6</v>
      </c>
      <c r="J10" s="31">
        <f>'2026 MRI - Alphabetical'!I10-'2023 MRI'!I10</f>
        <v>-0.56571784972662464</v>
      </c>
      <c r="K10" s="9">
        <f>'2026 MRI - Alphabetical'!J10-'2023 MRI'!J10</f>
        <v>-5.1781434161706219E-3</v>
      </c>
      <c r="L10" s="8">
        <f>'2026 MRI - Alphabetical'!K10-'2023 MRI'!K10</f>
        <v>-14</v>
      </c>
      <c r="M10" s="31">
        <f>'2026 MRI - Alphabetical'!L10-'2023 MRI'!L10</f>
        <v>-0.18086550477827723</v>
      </c>
      <c r="N10" s="9">
        <f>'2026 MRI - Alphabetical'!M10-'2023 MRI'!M10</f>
        <v>0</v>
      </c>
      <c r="O10" s="8">
        <f>'2026 MRI - Alphabetical'!N10-'2023 MRI'!N10</f>
        <v>-36</v>
      </c>
      <c r="P10" s="31">
        <f>'2026 MRI - Alphabetical'!O10-'2023 MRI'!O10</f>
        <v>-0.12068457882179343</v>
      </c>
      <c r="Q10" s="9">
        <f>'2026 MRI - Alphabetical'!P10-'2023 MRI'!P10</f>
        <v>1.1118203626105487E-2</v>
      </c>
      <c r="R10" s="8">
        <f>'2026 MRI - Alphabetical'!Q10-'2023 MRI'!Q10</f>
        <v>-23</v>
      </c>
      <c r="S10" s="31">
        <f>'2026 MRI - Alphabetical'!R10-'2023 MRI'!R10</f>
        <v>-0.45880856212463539</v>
      </c>
      <c r="T10" s="10">
        <f>'2026 MRI - Alphabetical'!S10-'2023 MRI'!S10</f>
        <v>0</v>
      </c>
      <c r="U10" s="8">
        <f>'2026 MRI - Alphabetical'!T10-'2023 MRI'!T10</f>
        <v>-89</v>
      </c>
      <c r="V10" s="31">
        <f>'2026 MRI - Alphabetical'!U10-'2023 MRI'!U10</f>
        <v>-0.29263049053374546</v>
      </c>
      <c r="W10" s="9">
        <f>'2026 MRI - Alphabetical'!V10-'2023 MRI'!V10</f>
        <v>1.9043717303686494E-2</v>
      </c>
      <c r="X10" s="15">
        <f>'2026 MRI - Alphabetical'!W10-'2023 MRI'!W10</f>
        <v>-3</v>
      </c>
      <c r="Y10" s="31">
        <f>'2026 MRI - Alphabetical'!X10-'2023 MRI'!X10</f>
        <v>-8.3878438675577538E-6</v>
      </c>
      <c r="Z10" s="11">
        <f>'2026 MRI - Alphabetical'!Y10-'2023 MRI'!Y10</f>
        <v>7591</v>
      </c>
      <c r="AA10" s="8">
        <f>'2026 MRI - Alphabetical'!Z10-'2023 MRI'!Z10</f>
        <v>-80</v>
      </c>
      <c r="AB10" s="31">
        <f>'2026 MRI - Alphabetical'!AA10-'2023 MRI'!AA10</f>
        <v>-0.18781991001859033</v>
      </c>
      <c r="AC10" s="9">
        <f>'2026 MRI - Alphabetical'!AB10-'2023 MRI'!AB10</f>
        <v>8.9140401146131816E-3</v>
      </c>
      <c r="AD10" s="15">
        <f>'2026 MRI - Alphabetical'!AC10-'2023 MRI'!AC10</f>
        <v>-31</v>
      </c>
      <c r="AE10" s="31">
        <f>'2026 MRI - Alphabetical'!AD10-'2023 MRI'!AD10</f>
        <v>-0.13476755082191683</v>
      </c>
      <c r="AF10" s="9">
        <f>'2026 MRI - Alphabetical'!AE10-'2023 MRI'!AE10</f>
        <v>-6.4514194253751933E-3</v>
      </c>
      <c r="AG10" s="8">
        <f>'2026 MRI - Alphabetical'!AF10-'2023 MRI'!AF10</f>
        <v>37</v>
      </c>
      <c r="AH10" s="31">
        <f>'2026 MRI - Alphabetical'!AG10-'2023 MRI'!AG10</f>
        <v>2.337450434827662E-2</v>
      </c>
      <c r="AI10" s="12">
        <f>'2026 MRI - Alphabetical'!AH10-'2023 MRI'!AH10</f>
        <v>-0.43233333333333324</v>
      </c>
      <c r="AJ10" s="15">
        <f>'2026 MRI - Alphabetical'!AI10-'2023 MRI'!AI10</f>
        <v>6</v>
      </c>
      <c r="AK10" s="31">
        <f>'2026 MRI - Alphabetical'!AJ10-'2023 MRI'!AJ10</f>
        <v>2.035694923059328E-3</v>
      </c>
      <c r="AL10" s="11">
        <f>'2026 MRI - Alphabetical'!AK10-'2023 MRI'!AK10</f>
        <v>48052.694537248492</v>
      </c>
      <c r="AM10" s="36"/>
    </row>
    <row r="11" spans="1:39" x14ac:dyDescent="0.3">
      <c r="A11" t="s">
        <v>45</v>
      </c>
      <c r="B11" s="3" t="s">
        <v>46</v>
      </c>
      <c r="C11" s="4" t="s">
        <v>47</v>
      </c>
      <c r="D11" s="5" t="s">
        <v>44</v>
      </c>
      <c r="E11" s="6">
        <f>VLOOKUP(A11,'2023 MRI'!$A$7:$F$570,6,FALSE)</f>
        <v>20.125810389946057</v>
      </c>
      <c r="F11" s="34">
        <f>'2026 MRI - Alphabetical'!E11-'2023 MRI'!E11</f>
        <v>-0.8336756389783897</v>
      </c>
      <c r="G11" s="6">
        <f>'2026 MRI - Alphabetical'!F11-'2023 MRI'!F11</f>
        <v>-3.0808139791689904</v>
      </c>
      <c r="H11" s="7">
        <f>'2026 MRI - Alphabetical'!G11-'2023 MRI'!G11</f>
        <v>-24</v>
      </c>
      <c r="I11" s="15">
        <f>'2026 MRI - Alphabetical'!H11-'2023 MRI'!H11</f>
        <v>-68</v>
      </c>
      <c r="J11" s="31">
        <f>'2026 MRI - Alphabetical'!I11-'2023 MRI'!I11</f>
        <v>-0.1923473651655688</v>
      </c>
      <c r="K11" s="9">
        <f>'2026 MRI - Alphabetical'!J11-'2023 MRI'!J11</f>
        <v>5.4670479050165088E-3</v>
      </c>
      <c r="L11" s="8">
        <f>'2026 MRI - Alphabetical'!K11-'2023 MRI'!K11</f>
        <v>-103</v>
      </c>
      <c r="M11" s="31">
        <f>'2026 MRI - Alphabetical'!L11-'2023 MRI'!L11</f>
        <v>-0.44350378152947123</v>
      </c>
      <c r="N11" s="9">
        <f>'2026 MRI - Alphabetical'!M11-'2023 MRI'!M11</f>
        <v>6.0715125455079177E-3</v>
      </c>
      <c r="O11" s="8">
        <f>'2026 MRI - Alphabetical'!N11-'2023 MRI'!N11</f>
        <v>-35</v>
      </c>
      <c r="P11" s="31">
        <f>'2026 MRI - Alphabetical'!O11-'2023 MRI'!O11</f>
        <v>-7.8003137261742683E-2</v>
      </c>
      <c r="Q11" s="9">
        <f>'2026 MRI - Alphabetical'!P11-'2023 MRI'!P11</f>
        <v>5.7751718782312889E-3</v>
      </c>
      <c r="R11" s="8">
        <f>'2026 MRI - Alphabetical'!Q11-'2023 MRI'!Q11</f>
        <v>16</v>
      </c>
      <c r="S11" s="31">
        <f>'2026 MRI - Alphabetical'!R11-'2023 MRI'!R11</f>
        <v>-0.38402863456291697</v>
      </c>
      <c r="T11" s="10">
        <f>'2026 MRI - Alphabetical'!S11-'2023 MRI'!S11</f>
        <v>-0.14699397324709687</v>
      </c>
      <c r="U11" s="8">
        <f>'2026 MRI - Alphabetical'!T11-'2023 MRI'!T11</f>
        <v>-77</v>
      </c>
      <c r="V11" s="31">
        <f>'2026 MRI - Alphabetical'!U11-'2023 MRI'!U11</f>
        <v>-0.20607021743221843</v>
      </c>
      <c r="W11" s="9">
        <f>'2026 MRI - Alphabetical'!V11-'2023 MRI'!V11</f>
        <v>1.2234864202352272E-2</v>
      </c>
      <c r="X11" s="15">
        <f>'2026 MRI - Alphabetical'!W11-'2023 MRI'!W11</f>
        <v>-30</v>
      </c>
      <c r="Y11" s="31">
        <f>'2026 MRI - Alphabetical'!X11-'2023 MRI'!X11</f>
        <v>-0.29290386660227385</v>
      </c>
      <c r="Z11" s="11">
        <f>'2026 MRI - Alphabetical'!Y11-'2023 MRI'!Y11</f>
        <v>-3713</v>
      </c>
      <c r="AA11" s="8">
        <f>'2026 MRI - Alphabetical'!Z11-'2023 MRI'!Z11</f>
        <v>101</v>
      </c>
      <c r="AB11" s="31">
        <f>'2026 MRI - Alphabetical'!AA11-'2023 MRI'!AA11</f>
        <v>0.27726687113212362</v>
      </c>
      <c r="AC11" s="9">
        <f>'2026 MRI - Alphabetical'!AB11-'2023 MRI'!AB11</f>
        <v>2.2619047619047636E-3</v>
      </c>
      <c r="AD11" s="15">
        <f>'2026 MRI - Alphabetical'!AC11-'2023 MRI'!AC11</f>
        <v>20</v>
      </c>
      <c r="AE11" s="31">
        <f>'2026 MRI - Alphabetical'!AD11-'2023 MRI'!AD11</f>
        <v>3.0174561844217851E-2</v>
      </c>
      <c r="AF11" s="9">
        <f>'2026 MRI - Alphabetical'!AE11-'2023 MRI'!AE11</f>
        <v>3.0034890306117612E-3</v>
      </c>
      <c r="AG11" s="8">
        <f>'2026 MRI - Alphabetical'!AF11-'2023 MRI'!AF11</f>
        <v>5</v>
      </c>
      <c r="AH11" s="31">
        <f>'2026 MRI - Alphabetical'!AG11-'2023 MRI'!AG11</f>
        <v>-6.9748531598345126E-2</v>
      </c>
      <c r="AI11" s="12">
        <f>'2026 MRI - Alphabetical'!AH11-'2023 MRI'!AH11</f>
        <v>-0.32400000000000007</v>
      </c>
      <c r="AJ11" s="15">
        <f>'2026 MRI - Alphabetical'!AI11-'2023 MRI'!AI11</f>
        <v>6</v>
      </c>
      <c r="AK11" s="31">
        <f>'2026 MRI - Alphabetical'!AJ11-'2023 MRI'!AJ11</f>
        <v>-1.4845186088932347E-2</v>
      </c>
      <c r="AL11" s="11">
        <f>'2026 MRI - Alphabetical'!AK11-'2023 MRI'!AK11</f>
        <v>89093.570859348692</v>
      </c>
      <c r="AM11" s="36"/>
    </row>
    <row r="12" spans="1:39" x14ac:dyDescent="0.3">
      <c r="A12" t="s">
        <v>48</v>
      </c>
      <c r="B12" s="3" t="s">
        <v>49</v>
      </c>
      <c r="C12" s="4" t="s">
        <v>32</v>
      </c>
      <c r="D12" s="5" t="s">
        <v>33</v>
      </c>
      <c r="E12" s="6">
        <f>VLOOKUP(A12,'2023 MRI'!$A$7:$F$570,6,FALSE)</f>
        <v>25.037551129464241</v>
      </c>
      <c r="F12" s="34">
        <f>'2026 MRI - Alphabetical'!E12-'2023 MRI'!E12</f>
        <v>0.72594017895581198</v>
      </c>
      <c r="G12" s="6">
        <f>'2026 MRI - Alphabetical'!F12-'2023 MRI'!F12</f>
        <v>-6.6609820833641109</v>
      </c>
      <c r="H12" s="7">
        <f>'2026 MRI - Alphabetical'!G12-'2023 MRI'!G12</f>
        <v>71</v>
      </c>
      <c r="I12" s="15">
        <f>'2026 MRI - Alphabetical'!H12-'2023 MRI'!H12</f>
        <v>-9</v>
      </c>
      <c r="J12" s="31">
        <f>'2026 MRI - Alphabetical'!I12-'2023 MRI'!I12</f>
        <v>-0.13762540875279927</v>
      </c>
      <c r="K12" s="9">
        <f>'2026 MRI - Alphabetical'!J12-'2023 MRI'!J12</f>
        <v>1.7274503821829157E-3</v>
      </c>
      <c r="L12" s="8">
        <f>'2026 MRI - Alphabetical'!K12-'2023 MRI'!K12</f>
        <v>241</v>
      </c>
      <c r="M12" s="31">
        <f>'2026 MRI - Alphabetical'!L12-'2023 MRI'!L12</f>
        <v>0.8126953319383533</v>
      </c>
      <c r="N12" s="9">
        <f>'2026 MRI - Alphabetical'!M12-'2023 MRI'!M12</f>
        <v>-3.5972336911643268E-2</v>
      </c>
      <c r="O12" s="8">
        <f>'2026 MRI - Alphabetical'!N12-'2023 MRI'!N12</f>
        <v>27</v>
      </c>
      <c r="P12" s="31">
        <f>'2026 MRI - Alphabetical'!O12-'2023 MRI'!O12</f>
        <v>4.7779944465385971E-2</v>
      </c>
      <c r="Q12" s="9">
        <f>'2026 MRI - Alphabetical'!P12-'2023 MRI'!P12</f>
        <v>-9.4711917916337832E-4</v>
      </c>
      <c r="R12" s="8">
        <f>'2026 MRI - Alphabetical'!Q12-'2023 MRI'!Q12</f>
        <v>310</v>
      </c>
      <c r="S12" s="31">
        <f>'2026 MRI - Alphabetical'!R12-'2023 MRI'!R12</f>
        <v>0.62589900120664532</v>
      </c>
      <c r="T12" s="10">
        <f>'2026 MRI - Alphabetical'!S12-'2023 MRI'!S12</f>
        <v>-2.1321961620469083</v>
      </c>
      <c r="U12" s="8">
        <f>'2026 MRI - Alphabetical'!T12-'2023 MRI'!T12</f>
        <v>-97</v>
      </c>
      <c r="V12" s="31">
        <f>'2026 MRI - Alphabetical'!U12-'2023 MRI'!U12</f>
        <v>-0.30673051434650128</v>
      </c>
      <c r="W12" s="9">
        <f>'2026 MRI - Alphabetical'!V12-'2023 MRI'!V12</f>
        <v>1.9675686841561665E-2</v>
      </c>
      <c r="X12" s="15">
        <f>'2026 MRI - Alphabetical'!W12-'2023 MRI'!W12</f>
        <v>-14</v>
      </c>
      <c r="Y12" s="31">
        <f>'2026 MRI - Alphabetical'!X12-'2023 MRI'!X12</f>
        <v>-4.9347959713427536E-2</v>
      </c>
      <c r="Z12" s="11">
        <f>'2026 MRI - Alphabetical'!Y12-'2023 MRI'!Y12</f>
        <v>3750</v>
      </c>
      <c r="AA12" s="8">
        <f>'2026 MRI - Alphabetical'!Z12-'2023 MRI'!Z12</f>
        <v>103</v>
      </c>
      <c r="AB12" s="31">
        <f>'2026 MRI - Alphabetical'!AA12-'2023 MRI'!AA12</f>
        <v>0.35256846024602806</v>
      </c>
      <c r="AC12" s="9">
        <f>'2026 MRI - Alphabetical'!AB12-'2023 MRI'!AB12</f>
        <v>-5.7142857142857342E-4</v>
      </c>
      <c r="AD12" s="15">
        <f>'2026 MRI - Alphabetical'!AC12-'2023 MRI'!AC12</f>
        <v>-13</v>
      </c>
      <c r="AE12" s="31">
        <f>'2026 MRI - Alphabetical'!AD12-'2023 MRI'!AD12</f>
        <v>-7.9695411353764456E-2</v>
      </c>
      <c r="AF12" s="9">
        <f>'2026 MRI - Alphabetical'!AE12-'2023 MRI'!AE12</f>
        <v>-3.335409592316485E-3</v>
      </c>
      <c r="AG12" s="8">
        <f>'2026 MRI - Alphabetical'!AF12-'2023 MRI'!AF12</f>
        <v>2</v>
      </c>
      <c r="AH12" s="31">
        <f>'2026 MRI - Alphabetical'!AG12-'2023 MRI'!AG12</f>
        <v>-0.13123270900292816</v>
      </c>
      <c r="AI12" s="12">
        <f>'2026 MRI - Alphabetical'!AH12-'2023 MRI'!AH12</f>
        <v>-0.1770000000000001</v>
      </c>
      <c r="AJ12" s="15">
        <f>'2026 MRI - Alphabetical'!AI12-'2023 MRI'!AI12</f>
        <v>0</v>
      </c>
      <c r="AK12" s="31">
        <f>'2026 MRI - Alphabetical'!AJ12-'2023 MRI'!AJ12</f>
        <v>-1.9705803768432784E-3</v>
      </c>
      <c r="AL12" s="11">
        <f>'2026 MRI - Alphabetical'!AK12-'2023 MRI'!AK12</f>
        <v>843812.50513416412</v>
      </c>
      <c r="AM12" s="36"/>
    </row>
    <row r="13" spans="1:39" x14ac:dyDescent="0.3">
      <c r="A13" t="s">
        <v>50</v>
      </c>
      <c r="B13" s="3" t="s">
        <v>51</v>
      </c>
      <c r="C13" s="4" t="s">
        <v>32</v>
      </c>
      <c r="D13" s="5" t="s">
        <v>33</v>
      </c>
      <c r="E13" s="6">
        <f>VLOOKUP(A13,'2023 MRI'!$A$7:$F$570,6,FALSE)</f>
        <v>24.604975721695311</v>
      </c>
      <c r="F13" s="34">
        <f>'2026 MRI - Alphabetical'!E13-'2023 MRI'!E13</f>
        <v>-1.5499732123952257</v>
      </c>
      <c r="G13" s="6">
        <f>'2026 MRI - Alphabetical'!F13-'2023 MRI'!F13</f>
        <v>0.47434378859607307</v>
      </c>
      <c r="H13" s="7">
        <f>'2026 MRI - Alphabetical'!G13-'2023 MRI'!G13</f>
        <v>-91</v>
      </c>
      <c r="I13" s="8">
        <f>'2026 MRI - Alphabetical'!H13-'2023 MRI'!H13</f>
        <v>-8</v>
      </c>
      <c r="J13" s="31">
        <f>'2026 MRI - Alphabetical'!I13-'2023 MRI'!I13</f>
        <v>-0.10491342259727054</v>
      </c>
      <c r="K13" s="9">
        <f>'2026 MRI - Alphabetical'!J13-'2023 MRI'!J13</f>
        <v>4.6729311846558375E-3</v>
      </c>
      <c r="L13" s="8">
        <f>'2026 MRI - Alphabetical'!K13-'2023 MRI'!K13</f>
        <v>-162</v>
      </c>
      <c r="M13" s="31">
        <f>'2026 MRI - Alphabetical'!L13-'2023 MRI'!L13</f>
        <v>-0.98808347591974677</v>
      </c>
      <c r="N13" s="9">
        <f>'2026 MRI - Alphabetical'!M13-'2023 MRI'!M13</f>
        <v>2.4415222260639496E-2</v>
      </c>
      <c r="O13" s="8">
        <f>'2026 MRI - Alphabetical'!N13-'2023 MRI'!N13</f>
        <v>-14</v>
      </c>
      <c r="P13" s="31">
        <f>'2026 MRI - Alphabetical'!O13-'2023 MRI'!O13</f>
        <v>-3.1632969394870147E-2</v>
      </c>
      <c r="Q13" s="9">
        <f>'2026 MRI - Alphabetical'!P13-'2023 MRI'!P13</f>
        <v>3.2796992609972694E-3</v>
      </c>
      <c r="R13" s="8">
        <f>'2026 MRI - Alphabetical'!Q13-'2023 MRI'!Q13</f>
        <v>-23</v>
      </c>
      <c r="S13" s="31">
        <f>'2026 MRI - Alphabetical'!R13-'2023 MRI'!R13</f>
        <v>-0.45880856212463539</v>
      </c>
      <c r="T13" s="10">
        <f>'2026 MRI - Alphabetical'!S13-'2023 MRI'!S13</f>
        <v>0</v>
      </c>
      <c r="U13" s="8">
        <f>'2026 MRI - Alphabetical'!T13-'2023 MRI'!T13</f>
        <v>-65</v>
      </c>
      <c r="V13" s="31">
        <f>'2026 MRI - Alphabetical'!U13-'2023 MRI'!U13</f>
        <v>-0.14326287411946942</v>
      </c>
      <c r="W13" s="9">
        <f>'2026 MRI - Alphabetical'!V13-'2023 MRI'!V13</f>
        <v>8.8429100536970631E-3</v>
      </c>
      <c r="X13" s="8">
        <f>'2026 MRI - Alphabetical'!W13-'2023 MRI'!W13</f>
        <v>-4</v>
      </c>
      <c r="Y13" s="31">
        <f>'2026 MRI - Alphabetical'!X13-'2023 MRI'!X13</f>
        <v>5.8356446583589135E-3</v>
      </c>
      <c r="Z13" s="11">
        <f>'2026 MRI - Alphabetical'!Y13-'2023 MRI'!Y13</f>
        <v>7276</v>
      </c>
      <c r="AA13" s="8">
        <f>'2026 MRI - Alphabetical'!Z13-'2023 MRI'!Z13</f>
        <v>-129</v>
      </c>
      <c r="AB13" s="31">
        <f>'2026 MRI - Alphabetical'!AA13-'2023 MRI'!AA13</f>
        <v>-0.46954887695996028</v>
      </c>
      <c r="AC13" s="9">
        <f>'2026 MRI - Alphabetical'!AB13-'2023 MRI'!AB13</f>
        <v>1.1167778836987611E-2</v>
      </c>
      <c r="AD13" s="8">
        <f>'2026 MRI - Alphabetical'!AC13-'2023 MRI'!AC13</f>
        <v>-61</v>
      </c>
      <c r="AE13" s="31">
        <f>'2026 MRI - Alphabetical'!AD13-'2023 MRI'!AD13</f>
        <v>-0.24129263893836037</v>
      </c>
      <c r="AF13" s="9">
        <f>'2026 MRI - Alphabetical'!AE13-'2023 MRI'!AE13</f>
        <v>-1.1338498967554678E-2</v>
      </c>
      <c r="AG13" s="8">
        <f>'2026 MRI - Alphabetical'!AF13-'2023 MRI'!AF13</f>
        <v>79</v>
      </c>
      <c r="AH13" s="31">
        <f>'2026 MRI - Alphabetical'!AG13-'2023 MRI'!AG13</f>
        <v>0.21848742162353996</v>
      </c>
      <c r="AI13" s="12">
        <f>'2026 MRI - Alphabetical'!AH13-'2023 MRI'!AH13</f>
        <v>-0.67133333333333312</v>
      </c>
      <c r="AJ13" s="8">
        <f>'2026 MRI - Alphabetical'!AI13-'2023 MRI'!AI13</f>
        <v>72</v>
      </c>
      <c r="AK13" s="31">
        <f>'2026 MRI - Alphabetical'!AJ13-'2023 MRI'!AJ13</f>
        <v>2.9457734828322313E-2</v>
      </c>
      <c r="AL13" s="11">
        <f>'2026 MRI - Alphabetical'!AK13-'2023 MRI'!AK13</f>
        <v>66001.595279454836</v>
      </c>
      <c r="AM13" s="36"/>
    </row>
    <row r="14" spans="1:39" x14ac:dyDescent="0.3">
      <c r="A14" t="s">
        <v>52</v>
      </c>
      <c r="B14" s="3" t="s">
        <v>53</v>
      </c>
      <c r="C14" s="4" t="s">
        <v>54</v>
      </c>
      <c r="D14" s="5" t="s">
        <v>37</v>
      </c>
      <c r="E14" s="6">
        <f>VLOOKUP(A14,'2023 MRI'!$A$7:$F$570,6,FALSE)</f>
        <v>28.808776002220739</v>
      </c>
      <c r="F14" s="34">
        <f>'2026 MRI - Alphabetical'!E14-'2023 MRI'!E14</f>
        <v>0.70647896616745742</v>
      </c>
      <c r="G14" s="6">
        <f>'2026 MRI - Alphabetical'!F14-'2023 MRI'!F14</f>
        <v>-5.5289444371134451</v>
      </c>
      <c r="H14" s="7">
        <f>'2026 MRI - Alphabetical'!G14-'2023 MRI'!G14</f>
        <v>56</v>
      </c>
      <c r="I14" s="8">
        <f>'2026 MRI - Alphabetical'!H14-'2023 MRI'!H14</f>
        <v>12</v>
      </c>
      <c r="J14" s="31">
        <f>'2026 MRI - Alphabetical'!I14-'2023 MRI'!I14</f>
        <v>0.10201732109879702</v>
      </c>
      <c r="K14" s="9">
        <f>'2026 MRI - Alphabetical'!J14-'2023 MRI'!J14</f>
        <v>2.2395117966889533E-2</v>
      </c>
      <c r="L14" s="8">
        <f>'2026 MRI - Alphabetical'!K14-'2023 MRI'!K14</f>
        <v>16</v>
      </c>
      <c r="M14" s="31">
        <f>'2026 MRI - Alphabetical'!L14-'2023 MRI'!L14</f>
        <v>0.14641059208422491</v>
      </c>
      <c r="N14" s="9">
        <f>'2026 MRI - Alphabetical'!M14-'2023 MRI'!M14</f>
        <v>-1.5531220707552543E-2</v>
      </c>
      <c r="O14" s="8">
        <f>'2026 MRI - Alphabetical'!N14-'2023 MRI'!N14</f>
        <v>-18</v>
      </c>
      <c r="P14" s="31">
        <f>'2026 MRI - Alphabetical'!O14-'2023 MRI'!O14</f>
        <v>-8.1015192245686096E-2</v>
      </c>
      <c r="Q14" s="9">
        <f>'2026 MRI - Alphabetical'!P14-'2023 MRI'!P14</f>
        <v>5.4815974941268596E-3</v>
      </c>
      <c r="R14" s="8">
        <f>'2026 MRI - Alphabetical'!Q14-'2023 MRI'!Q14</f>
        <v>196</v>
      </c>
      <c r="S14" s="31">
        <f>'2026 MRI - Alphabetical'!R14-'2023 MRI'!R14</f>
        <v>0.46090257557358139</v>
      </c>
      <c r="T14" s="10">
        <f>'2026 MRI - Alphabetical'!S14-'2023 MRI'!S14</f>
        <v>-1.5143109476062595</v>
      </c>
      <c r="U14" s="8">
        <f>'2026 MRI - Alphabetical'!T14-'2023 MRI'!T14</f>
        <v>-5</v>
      </c>
      <c r="V14" s="31">
        <f>'2026 MRI - Alphabetical'!U14-'2023 MRI'!U14</f>
        <v>-2.5395885677940266E-2</v>
      </c>
      <c r="W14" s="9">
        <f>'2026 MRI - Alphabetical'!V14-'2023 MRI'!V14</f>
        <v>-1.3815245433474073E-4</v>
      </c>
      <c r="X14" s="8">
        <f>'2026 MRI - Alphabetical'!W14-'2023 MRI'!W14</f>
        <v>-92</v>
      </c>
      <c r="Y14" s="31">
        <f>'2026 MRI - Alphabetical'!X14-'2023 MRI'!X14</f>
        <v>-0.33692682481443226</v>
      </c>
      <c r="Z14" s="11">
        <f>'2026 MRI - Alphabetical'!Y14-'2023 MRI'!Y14</f>
        <v>-8511</v>
      </c>
      <c r="AA14" s="8">
        <f>'2026 MRI - Alphabetical'!Z14-'2023 MRI'!Z14</f>
        <v>29</v>
      </c>
      <c r="AB14" s="31">
        <f>'2026 MRI - Alphabetical'!AA14-'2023 MRI'!AA14</f>
        <v>0.28988328504683936</v>
      </c>
      <c r="AC14" s="9">
        <f>'2026 MRI - Alphabetical'!AB14-'2023 MRI'!AB14</f>
        <v>5.7056778679026657E-3</v>
      </c>
      <c r="AD14" s="8">
        <f>'2026 MRI - Alphabetical'!AC14-'2023 MRI'!AC14</f>
        <v>123</v>
      </c>
      <c r="AE14" s="31">
        <f>'2026 MRI - Alphabetical'!AD14-'2023 MRI'!AD14</f>
        <v>0.33269866971614082</v>
      </c>
      <c r="AF14" s="9">
        <f>'2026 MRI - Alphabetical'!AE14-'2023 MRI'!AE14</f>
        <v>2.019243936244064E-2</v>
      </c>
      <c r="AG14" s="8">
        <f>'2026 MRI - Alphabetical'!AF14-'2023 MRI'!AF14</f>
        <v>-16</v>
      </c>
      <c r="AH14" s="31">
        <f>'2026 MRI - Alphabetical'!AG14-'2023 MRI'!AG14</f>
        <v>1.1914636808397994E-2</v>
      </c>
      <c r="AI14" s="12">
        <f>'2026 MRI - Alphabetical'!AH14-'2023 MRI'!AH14</f>
        <v>-0.44799999999999995</v>
      </c>
      <c r="AJ14" s="8">
        <f>'2026 MRI - Alphabetical'!AI14-'2023 MRI'!AI14</f>
        <v>3</v>
      </c>
      <c r="AK14" s="31">
        <f>'2026 MRI - Alphabetical'!AJ14-'2023 MRI'!AJ14</f>
        <v>4.9868042843980165E-3</v>
      </c>
      <c r="AL14" s="11">
        <f>'2026 MRI - Alphabetical'!AK14-'2023 MRI'!AK14</f>
        <v>29051.477189327605</v>
      </c>
      <c r="AM14" s="36"/>
    </row>
    <row r="15" spans="1:39" x14ac:dyDescent="0.3">
      <c r="A15" t="s">
        <v>55</v>
      </c>
      <c r="B15" s="3" t="s">
        <v>56</v>
      </c>
      <c r="C15" s="4" t="s">
        <v>43</v>
      </c>
      <c r="D15" s="5" t="s">
        <v>44</v>
      </c>
      <c r="E15" s="6">
        <f>VLOOKUP(A15,'2023 MRI'!$A$7:$F$570,6,FALSE)</f>
        <v>33.930811826178235</v>
      </c>
      <c r="F15" s="34">
        <f>'2026 MRI - Alphabetical'!E15-'2023 MRI'!E15</f>
        <v>0.71922094677966175</v>
      </c>
      <c r="G15" s="6">
        <f>'2026 MRI - Alphabetical'!F15-'2023 MRI'!F15</f>
        <v>-4.1163521910401037</v>
      </c>
      <c r="H15" s="7">
        <f>'2026 MRI - Alphabetical'!G15-'2023 MRI'!G15</f>
        <v>25</v>
      </c>
      <c r="I15" s="8">
        <f>'2026 MRI - Alphabetical'!H15-'2023 MRI'!H15</f>
        <v>-20</v>
      </c>
      <c r="J15" s="31">
        <f>'2026 MRI - Alphabetical'!I15-'2023 MRI'!I15</f>
        <v>-6.080063832920074E-2</v>
      </c>
      <c r="K15" s="9">
        <f>'2026 MRI - Alphabetical'!J15-'2023 MRI'!J15</f>
        <v>1.4347687591315328E-2</v>
      </c>
      <c r="L15" s="8">
        <f>'2026 MRI - Alphabetical'!K15-'2023 MRI'!K15</f>
        <v>274</v>
      </c>
      <c r="M15" s="31">
        <f>'2026 MRI - Alphabetical'!L15-'2023 MRI'!L15</f>
        <v>0.9503533889903798</v>
      </c>
      <c r="N15" s="9">
        <f>'2026 MRI - Alphabetical'!M15-'2023 MRI'!M15</f>
        <v>-4.1461815798098982E-2</v>
      </c>
      <c r="O15" s="8">
        <f>'2026 MRI - Alphabetical'!N15-'2023 MRI'!N15</f>
        <v>-48</v>
      </c>
      <c r="P15" s="31">
        <f>'2026 MRI - Alphabetical'!O15-'2023 MRI'!O15</f>
        <v>-0.16206587592064872</v>
      </c>
      <c r="Q15" s="9">
        <f>'2026 MRI - Alphabetical'!P15-'2023 MRI'!P15</f>
        <v>1.3922002052577563E-2</v>
      </c>
      <c r="R15" s="8">
        <f>'2026 MRI - Alphabetical'!Q15-'2023 MRI'!Q15</f>
        <v>-76</v>
      </c>
      <c r="S15" s="31">
        <f>'2026 MRI - Alphabetical'!R15-'2023 MRI'!R15</f>
        <v>-4.4896614206595131E-2</v>
      </c>
      <c r="T15" s="10">
        <f>'2026 MRI - Alphabetical'!S15-'2023 MRI'!S15</f>
        <v>0.84383022903239335</v>
      </c>
      <c r="U15" s="8">
        <f>'2026 MRI - Alphabetical'!T15-'2023 MRI'!T15</f>
        <v>87</v>
      </c>
      <c r="V15" s="31">
        <f>'2026 MRI - Alphabetical'!U15-'2023 MRI'!U15</f>
        <v>0.26304293602478052</v>
      </c>
      <c r="W15" s="9">
        <f>'2026 MRI - Alphabetical'!V15-'2023 MRI'!V15</f>
        <v>-1.4994110911821019E-2</v>
      </c>
      <c r="X15" s="8">
        <f>'2026 MRI - Alphabetical'!W15-'2023 MRI'!W15</f>
        <v>45</v>
      </c>
      <c r="Y15" s="31">
        <f>'2026 MRI - Alphabetical'!X15-'2023 MRI'!X15</f>
        <v>0.14649490832193035</v>
      </c>
      <c r="Z15" s="11">
        <f>'2026 MRI - Alphabetical'!Y15-'2023 MRI'!Y15</f>
        <v>11833</v>
      </c>
      <c r="AA15" s="8">
        <f>'2026 MRI - Alphabetical'!Z15-'2023 MRI'!Z15</f>
        <v>-48</v>
      </c>
      <c r="AB15" s="31">
        <f>'2026 MRI - Alphabetical'!AA15-'2023 MRI'!AA15</f>
        <v>-8.3322413348490776E-2</v>
      </c>
      <c r="AC15" s="9">
        <f>'2026 MRI - Alphabetical'!AB15-'2023 MRI'!AB15</f>
        <v>8.7738095238095171E-3</v>
      </c>
      <c r="AD15" s="8">
        <f>'2026 MRI - Alphabetical'!AC15-'2023 MRI'!AC15</f>
        <v>44</v>
      </c>
      <c r="AE15" s="31">
        <f>'2026 MRI - Alphabetical'!AD15-'2023 MRI'!AD15</f>
        <v>0.33360846852968656</v>
      </c>
      <c r="AF15" s="9">
        <f>'2026 MRI - Alphabetical'!AE15-'2023 MRI'!AE15</f>
        <v>2.1434358673483644E-2</v>
      </c>
      <c r="AG15" s="8">
        <f>'2026 MRI - Alphabetical'!AF15-'2023 MRI'!AF15</f>
        <v>10</v>
      </c>
      <c r="AH15" s="31">
        <f>'2026 MRI - Alphabetical'!AG15-'2023 MRI'!AG15</f>
        <v>0.14697566352842439</v>
      </c>
      <c r="AI15" s="12">
        <f>'2026 MRI - Alphabetical'!AH15-'2023 MRI'!AH15</f>
        <v>-0.60533333333333283</v>
      </c>
      <c r="AJ15" s="8">
        <f>'2026 MRI - Alphabetical'!AI15-'2023 MRI'!AI15</f>
        <v>63</v>
      </c>
      <c r="AK15" s="31">
        <f>'2026 MRI - Alphabetical'!AJ15-'2023 MRI'!AJ15</f>
        <v>2.8909735326392377E-2</v>
      </c>
      <c r="AL15" s="11">
        <f>'2026 MRI - Alphabetical'!AK15-'2023 MRI'!AK15</f>
        <v>60621.744301883431</v>
      </c>
      <c r="AM15" s="36"/>
    </row>
    <row r="16" spans="1:39" x14ac:dyDescent="0.3">
      <c r="A16" t="s">
        <v>57</v>
      </c>
      <c r="B16" s="3" t="s">
        <v>58</v>
      </c>
      <c r="C16" s="4" t="s">
        <v>47</v>
      </c>
      <c r="D16" s="5" t="s">
        <v>44</v>
      </c>
      <c r="E16" s="6">
        <f>VLOOKUP(A16,'2023 MRI'!$A$7:$F$570,6,FALSE)</f>
        <v>17.235436724596227</v>
      </c>
      <c r="F16" s="34">
        <f>'2026 MRI - Alphabetical'!E16-'2023 MRI'!E16</f>
        <v>-0.44249121183830287</v>
      </c>
      <c r="G16" s="6">
        <f>'2026 MRI - Alphabetical'!F16-'2023 MRI'!F16</f>
        <v>-5.1483888179301687</v>
      </c>
      <c r="H16" s="7">
        <f>'2026 MRI - Alphabetical'!G16-'2023 MRI'!G16</f>
        <v>1</v>
      </c>
      <c r="I16" s="8">
        <f>'2026 MRI - Alphabetical'!H16-'2023 MRI'!H16</f>
        <v>2</v>
      </c>
      <c r="J16" s="31">
        <f>'2026 MRI - Alphabetical'!I16-'2023 MRI'!I16</f>
        <v>6.1219398492229349E-2</v>
      </c>
      <c r="K16" s="9">
        <f>'2026 MRI - Alphabetical'!J16-'2023 MRI'!J16</f>
        <v>1.7658558060815288E-2</v>
      </c>
      <c r="L16" s="8">
        <f>'2026 MRI - Alphabetical'!K16-'2023 MRI'!K16</f>
        <v>0</v>
      </c>
      <c r="M16" s="31">
        <f>'2026 MRI - Alphabetical'!L16-'2023 MRI'!L16</f>
        <v>0.19471563388325297</v>
      </c>
      <c r="N16" s="9">
        <f>'2026 MRI - Alphabetical'!M16-'2023 MRI'!M16</f>
        <v>-2.0011810062400284E-2</v>
      </c>
      <c r="O16" s="8">
        <f>'2026 MRI - Alphabetical'!N16-'2023 MRI'!N16</f>
        <v>0</v>
      </c>
      <c r="P16" s="31">
        <f>'2026 MRI - Alphabetical'!O16-'2023 MRI'!O16</f>
        <v>1.4126318254570336E-3</v>
      </c>
      <c r="Q16" s="9">
        <f>'2026 MRI - Alphabetical'!P16-'2023 MRI'!P16</f>
        <v>0</v>
      </c>
      <c r="R16" s="8">
        <f>'2026 MRI - Alphabetical'!Q16-'2023 MRI'!Q16</f>
        <v>-23</v>
      </c>
      <c r="S16" s="31">
        <f>'2026 MRI - Alphabetical'!R16-'2023 MRI'!R16</f>
        <v>-0.45880856212463539</v>
      </c>
      <c r="T16" s="10">
        <f>'2026 MRI - Alphabetical'!S16-'2023 MRI'!S16</f>
        <v>0</v>
      </c>
      <c r="U16" s="8">
        <f>'2026 MRI - Alphabetical'!T16-'2023 MRI'!T16</f>
        <v>-75</v>
      </c>
      <c r="V16" s="31">
        <f>'2026 MRI - Alphabetical'!U16-'2023 MRI'!U16</f>
        <v>-0.25533652856032951</v>
      </c>
      <c r="W16" s="9">
        <f>'2026 MRI - Alphabetical'!V16-'2023 MRI'!V16</f>
        <v>1.6793915025214996E-2</v>
      </c>
      <c r="X16" s="8">
        <f>'2026 MRI - Alphabetical'!W16-'2023 MRI'!W16</f>
        <v>2</v>
      </c>
      <c r="Y16" s="31">
        <f>'2026 MRI - Alphabetical'!X16-'2023 MRI'!X16</f>
        <v>0.11746783007282335</v>
      </c>
      <c r="Z16" s="11">
        <f>'2026 MRI - Alphabetical'!Y16-'2023 MRI'!Y16</f>
        <v>18750</v>
      </c>
      <c r="AA16" s="8">
        <f>'2026 MRI - Alphabetical'!Z16-'2023 MRI'!Z16</f>
        <v>145</v>
      </c>
      <c r="AB16" s="31">
        <f>'2026 MRI - Alphabetical'!AA16-'2023 MRI'!AA16</f>
        <v>0.47516183848228999</v>
      </c>
      <c r="AC16" s="9">
        <f>'2026 MRI - Alphabetical'!AB16-'2023 MRI'!AB16</f>
        <v>-2.0333704115684109E-3</v>
      </c>
      <c r="AD16" s="8">
        <f>'2026 MRI - Alphabetical'!AC16-'2023 MRI'!AC16</f>
        <v>-98</v>
      </c>
      <c r="AE16" s="31">
        <f>'2026 MRI - Alphabetical'!AD16-'2023 MRI'!AD16</f>
        <v>-0.28620094644556848</v>
      </c>
      <c r="AF16" s="9">
        <f>'2026 MRI - Alphabetical'!AE16-'2023 MRI'!AE16</f>
        <v>-1.4583315302528099E-2</v>
      </c>
      <c r="AG16" s="8">
        <f>'2026 MRI - Alphabetical'!AF16-'2023 MRI'!AF16</f>
        <v>-8</v>
      </c>
      <c r="AH16" s="31">
        <f>'2026 MRI - Alphabetical'!AG16-'2023 MRI'!AG16</f>
        <v>-0.25409699507875727</v>
      </c>
      <c r="AI16" s="12">
        <f>'2026 MRI - Alphabetical'!AH16-'2023 MRI'!AH16</f>
        <v>-5.2666666666666861E-2</v>
      </c>
      <c r="AJ16" s="8">
        <f>'2026 MRI - Alphabetical'!AI16-'2023 MRI'!AI16</f>
        <v>-3</v>
      </c>
      <c r="AK16" s="31">
        <f>'2026 MRI - Alphabetical'!AJ16-'2023 MRI'!AJ16</f>
        <v>-0.14658793765008471</v>
      </c>
      <c r="AL16" s="11">
        <f>'2026 MRI - Alphabetical'!AK16-'2023 MRI'!AK16</f>
        <v>243360.92756563192</v>
      </c>
      <c r="AM16" s="36"/>
    </row>
    <row r="17" spans="1:42" x14ac:dyDescent="0.3">
      <c r="A17" t="s">
        <v>59</v>
      </c>
      <c r="B17" s="3" t="s">
        <v>60</v>
      </c>
      <c r="C17" s="4" t="s">
        <v>61</v>
      </c>
      <c r="D17" s="5" t="s">
        <v>44</v>
      </c>
      <c r="E17" s="6">
        <f>VLOOKUP(A17,'2023 MRI'!$A$7:$F$570,6,FALSE)</f>
        <v>34.321294969677105</v>
      </c>
      <c r="F17" s="34">
        <f>'2026 MRI - Alphabetical'!E17-'2023 MRI'!E17</f>
        <v>-1.3086454136669232</v>
      </c>
      <c r="G17" s="6">
        <f>'2026 MRI - Alphabetical'!F17-'2023 MRI'!F17</f>
        <v>2.4614520315123869</v>
      </c>
      <c r="H17" s="7">
        <f>'2026 MRI - Alphabetical'!G17-'2023 MRI'!G17</f>
        <v>-50</v>
      </c>
      <c r="I17" s="8">
        <f>'2026 MRI - Alphabetical'!H17-'2023 MRI'!H17</f>
        <v>47</v>
      </c>
      <c r="J17" s="31">
        <f>'2026 MRI - Alphabetical'!I17-'2023 MRI'!I17</f>
        <v>0.17190255648187708</v>
      </c>
      <c r="K17" s="9">
        <f>'2026 MRI - Alphabetical'!J17-'2023 MRI'!J17</f>
        <v>3.452766660313844E-2</v>
      </c>
      <c r="L17" s="8">
        <f>'2026 MRI - Alphabetical'!K17-'2023 MRI'!K17</f>
        <v>1</v>
      </c>
      <c r="M17" s="31">
        <f>'2026 MRI - Alphabetical'!L17-'2023 MRI'!L17</f>
        <v>0.12660380463838994</v>
      </c>
      <c r="N17" s="9">
        <f>'2026 MRI - Alphabetical'!M17-'2023 MRI'!M17</f>
        <v>-1.5731446437386873E-2</v>
      </c>
      <c r="O17" s="8">
        <f>'2026 MRI - Alphabetical'!N17-'2023 MRI'!N17</f>
        <v>-41</v>
      </c>
      <c r="P17" s="31">
        <f>'2026 MRI - Alphabetical'!O17-'2023 MRI'!O17</f>
        <v>-0.17419736128502125</v>
      </c>
      <c r="Q17" s="9">
        <f>'2026 MRI - Alphabetical'!P17-'2023 MRI'!P17</f>
        <v>1.6770490285548015E-2</v>
      </c>
      <c r="R17" s="8">
        <f>'2026 MRI - Alphabetical'!Q17-'2023 MRI'!Q17</f>
        <v>-23</v>
      </c>
      <c r="S17" s="31">
        <f>'2026 MRI - Alphabetical'!R17-'2023 MRI'!R17</f>
        <v>-0.45880856212463539</v>
      </c>
      <c r="T17" s="10">
        <f>'2026 MRI - Alphabetical'!S17-'2023 MRI'!S17</f>
        <v>0</v>
      </c>
      <c r="U17" s="8">
        <f>'2026 MRI - Alphabetical'!T17-'2023 MRI'!T17</f>
        <v>-21</v>
      </c>
      <c r="V17" s="31">
        <f>'2026 MRI - Alphabetical'!U17-'2023 MRI'!U17</f>
        <v>-5.9433410758246097E-2</v>
      </c>
      <c r="W17" s="9">
        <f>'2026 MRI - Alphabetical'!V17-'2023 MRI'!V17</f>
        <v>3.8303396737131637E-3</v>
      </c>
      <c r="X17" s="8">
        <f>'2026 MRI - Alphabetical'!W17-'2023 MRI'!W17</f>
        <v>68</v>
      </c>
      <c r="Y17" s="31">
        <f>'2026 MRI - Alphabetical'!X17-'2023 MRI'!X17</f>
        <v>0.19320744933674083</v>
      </c>
      <c r="Z17" s="11">
        <f>'2026 MRI - Alphabetical'!Y17-'2023 MRI'!Y17</f>
        <v>14000</v>
      </c>
      <c r="AA17" s="8">
        <f>'2026 MRI - Alphabetical'!Z17-'2023 MRI'!Z17</f>
        <v>-117</v>
      </c>
      <c r="AB17" s="31">
        <f>'2026 MRI - Alphabetical'!AA17-'2023 MRI'!AA17</f>
        <v>-0.36947527609310848</v>
      </c>
      <c r="AC17" s="9">
        <f>'2026 MRI - Alphabetical'!AB17-'2023 MRI'!AB17</f>
        <v>1.3292134831460675E-2</v>
      </c>
      <c r="AD17" s="8">
        <f>'2026 MRI - Alphabetical'!AC17-'2023 MRI'!AC17</f>
        <v>-16</v>
      </c>
      <c r="AE17" s="31">
        <f>'2026 MRI - Alphabetical'!AD17-'2023 MRI'!AD17</f>
        <v>-0.48811254135478199</v>
      </c>
      <c r="AF17" s="9">
        <f>'2026 MRI - Alphabetical'!AE17-'2023 MRI'!AE17</f>
        <v>-2.3767135861606725E-2</v>
      </c>
      <c r="AG17" s="8">
        <f>'2026 MRI - Alphabetical'!AF17-'2023 MRI'!AF17</f>
        <v>-46</v>
      </c>
      <c r="AH17" s="31">
        <f>'2026 MRI - Alphabetical'!AG17-'2023 MRI'!AG17</f>
        <v>-9.1320470607428983E-2</v>
      </c>
      <c r="AI17" s="12">
        <f>'2026 MRI - Alphabetical'!AH17-'2023 MRI'!AH17</f>
        <v>-0.32900000000000063</v>
      </c>
      <c r="AJ17" s="8">
        <f>'2026 MRI - Alphabetical'!AI17-'2023 MRI'!AI17</f>
        <v>-41</v>
      </c>
      <c r="AK17" s="31">
        <f>'2026 MRI - Alphabetical'!AJ17-'2023 MRI'!AJ17</f>
        <v>-1.4488736064322577E-2</v>
      </c>
      <c r="AL17" s="11">
        <f>'2026 MRI - Alphabetical'!AK17-'2023 MRI'!AK17</f>
        <v>20131.737347590097</v>
      </c>
      <c r="AM17" s="36"/>
    </row>
    <row r="18" spans="1:42" x14ac:dyDescent="0.3">
      <c r="A18" t="s">
        <v>62</v>
      </c>
      <c r="B18" s="3" t="s">
        <v>63</v>
      </c>
      <c r="C18" s="4" t="s">
        <v>61</v>
      </c>
      <c r="D18" s="5" t="s">
        <v>44</v>
      </c>
      <c r="E18" s="6">
        <f>VLOOKUP(A18,'2023 MRI'!$A$7:$F$570,6,FALSE)</f>
        <v>28.53378522989955</v>
      </c>
      <c r="F18" s="34">
        <f>'2026 MRI - Alphabetical'!E18-'2023 MRI'!E18</f>
        <v>0.12381686916405388</v>
      </c>
      <c r="G18" s="6">
        <f>'2026 MRI - Alphabetical'!F18-'2023 MRI'!F18</f>
        <v>-3.7488123968454801</v>
      </c>
      <c r="H18" s="7">
        <f>'2026 MRI - Alphabetical'!G18-'2023 MRI'!G18</f>
        <v>15</v>
      </c>
      <c r="I18" s="8">
        <f>'2026 MRI - Alphabetical'!H18-'2023 MRI'!H18</f>
        <v>-86</v>
      </c>
      <c r="J18" s="31">
        <f>'2026 MRI - Alphabetical'!I18-'2023 MRI'!I18</f>
        <v>-0.75857083823269511</v>
      </c>
      <c r="K18" s="9">
        <f>'2026 MRI - Alphabetical'!J18-'2023 MRI'!J18</f>
        <v>-4.7402689756307237E-2</v>
      </c>
      <c r="L18" s="8">
        <f>'2026 MRI - Alphabetical'!K18-'2023 MRI'!K18</f>
        <v>-5</v>
      </c>
      <c r="M18" s="31">
        <f>'2026 MRI - Alphabetical'!L18-'2023 MRI'!L18</f>
        <v>-6.0862278462429864E-2</v>
      </c>
      <c r="N18" s="9">
        <f>'2026 MRI - Alphabetical'!M18-'2023 MRI'!M18</f>
        <v>-5.7068353182383458E-3</v>
      </c>
      <c r="O18" s="8">
        <f>'2026 MRI - Alphabetical'!N18-'2023 MRI'!N18</f>
        <v>7</v>
      </c>
      <c r="P18" s="31">
        <f>'2026 MRI - Alphabetical'!O18-'2023 MRI'!O18</f>
        <v>2.0599890574148461E-2</v>
      </c>
      <c r="Q18" s="9">
        <f>'2026 MRI - Alphabetical'!P18-'2023 MRI'!P18</f>
        <v>-6.8929633961420378E-6</v>
      </c>
      <c r="R18" s="8">
        <f>'2026 MRI - Alphabetical'!Q18-'2023 MRI'!Q18</f>
        <v>-23</v>
      </c>
      <c r="S18" s="31">
        <f>'2026 MRI - Alphabetical'!R18-'2023 MRI'!R18</f>
        <v>-0.45880856212463539</v>
      </c>
      <c r="T18" s="10">
        <f>'2026 MRI - Alphabetical'!S18-'2023 MRI'!S18</f>
        <v>0</v>
      </c>
      <c r="U18" s="8">
        <f>'2026 MRI - Alphabetical'!T18-'2023 MRI'!T18</f>
        <v>77</v>
      </c>
      <c r="V18" s="31">
        <f>'2026 MRI - Alphabetical'!U18-'2023 MRI'!U18</f>
        <v>0.40277327128740759</v>
      </c>
      <c r="W18" s="9">
        <f>'2026 MRI - Alphabetical'!V18-'2023 MRI'!V18</f>
        <v>-2.2187490003215807E-2</v>
      </c>
      <c r="X18" s="8">
        <f>'2026 MRI - Alphabetical'!W18-'2023 MRI'!W18</f>
        <v>90</v>
      </c>
      <c r="Y18" s="31">
        <f>'2026 MRI - Alphabetical'!X18-'2023 MRI'!X18</f>
        <v>0.51782610300187237</v>
      </c>
      <c r="Z18" s="11">
        <f>'2026 MRI - Alphabetical'!Y18-'2023 MRI'!Y18</f>
        <v>30767</v>
      </c>
      <c r="AA18" s="8">
        <f>'2026 MRI - Alphabetical'!Z18-'2023 MRI'!Z18</f>
        <v>-103</v>
      </c>
      <c r="AB18" s="31">
        <f>'2026 MRI - Alphabetical'!AA18-'2023 MRI'!AA18</f>
        <v>-0.23579209442307855</v>
      </c>
      <c r="AC18" s="9">
        <f>'2026 MRI - Alphabetical'!AB18-'2023 MRI'!AB18</f>
        <v>1.0315551244746202E-2</v>
      </c>
      <c r="AD18" s="8">
        <f>'2026 MRI - Alphabetical'!AC18-'2023 MRI'!AC18</f>
        <v>9</v>
      </c>
      <c r="AE18" s="31">
        <f>'2026 MRI - Alphabetical'!AD18-'2023 MRI'!AD18</f>
        <v>7.0232399151798561E-2</v>
      </c>
      <c r="AF18" s="9">
        <f>'2026 MRI - Alphabetical'!AE18-'2023 MRI'!AE18</f>
        <v>5.9774934008218761E-3</v>
      </c>
      <c r="AG18" s="8">
        <f>'2026 MRI - Alphabetical'!AF18-'2023 MRI'!AF18</f>
        <v>-14</v>
      </c>
      <c r="AH18" s="31">
        <f>'2026 MRI - Alphabetical'!AG18-'2023 MRI'!AG18</f>
        <v>3.4818358388784276E-2</v>
      </c>
      <c r="AI18" s="12">
        <f>'2026 MRI - Alphabetical'!AH18-'2023 MRI'!AH18</f>
        <v>-0.48366666666666669</v>
      </c>
      <c r="AJ18" s="8">
        <f>'2026 MRI - Alphabetical'!AI18-'2023 MRI'!AI18</f>
        <v>37</v>
      </c>
      <c r="AK18" s="31">
        <f>'2026 MRI - Alphabetical'!AJ18-'2023 MRI'!AJ18</f>
        <v>1.255820509250416E-2</v>
      </c>
      <c r="AL18" s="11">
        <f>'2026 MRI - Alphabetical'!AK18-'2023 MRI'!AK18</f>
        <v>56318.556188986055</v>
      </c>
      <c r="AM18" s="36"/>
    </row>
    <row r="19" spans="1:42" x14ac:dyDescent="0.3">
      <c r="A19" t="s">
        <v>64</v>
      </c>
      <c r="B19" s="3" t="s">
        <v>65</v>
      </c>
      <c r="C19" s="4" t="s">
        <v>32</v>
      </c>
      <c r="D19" s="5" t="s">
        <v>33</v>
      </c>
      <c r="E19" s="6">
        <f>VLOOKUP(A19,'2023 MRI'!$A$7:$F$570,6,FALSE)</f>
        <v>51.372427453742212</v>
      </c>
      <c r="F19" s="34">
        <f>'2026 MRI - Alphabetical'!E19-'2023 MRI'!E19</f>
        <v>1.8899826182016906</v>
      </c>
      <c r="G19" s="6">
        <f>'2026 MRI - Alphabetical'!F19-'2023 MRI'!F19</f>
        <v>-2.9014512791377101</v>
      </c>
      <c r="H19" s="7">
        <f>'2026 MRI - Alphabetical'!G19-'2023 MRI'!G19</f>
        <v>11</v>
      </c>
      <c r="I19" s="8">
        <f>'2026 MRI - Alphabetical'!H19-'2023 MRI'!H19</f>
        <v>17</v>
      </c>
      <c r="J19" s="31">
        <f>'2026 MRI - Alphabetical'!I19-'2023 MRI'!I19</f>
        <v>0.15585233719209479</v>
      </c>
      <c r="K19" s="9">
        <f>'2026 MRI - Alphabetical'!J19-'2023 MRI'!J19</f>
        <v>2.6601458127459954E-2</v>
      </c>
      <c r="L19" s="8">
        <f>'2026 MRI - Alphabetical'!K19-'2023 MRI'!K19</f>
        <v>-62</v>
      </c>
      <c r="M19" s="31">
        <f>'2026 MRI - Alphabetical'!L19-'2023 MRI'!L19</f>
        <v>-0.50083984845576313</v>
      </c>
      <c r="N19" s="9">
        <f>'2026 MRI - Alphabetical'!M19-'2023 MRI'!M19</f>
        <v>6.956607734072473E-3</v>
      </c>
      <c r="O19" s="8">
        <f>'2026 MRI - Alphabetical'!N19-'2023 MRI'!N19</f>
        <v>18</v>
      </c>
      <c r="P19" s="31">
        <f>'2026 MRI - Alphabetical'!O19-'2023 MRI'!O19</f>
        <v>0.37968409710103024</v>
      </c>
      <c r="Q19" s="9">
        <f>'2026 MRI - Alphabetical'!P19-'2023 MRI'!P19</f>
        <v>-1.1215048012375523E-2</v>
      </c>
      <c r="R19" s="8">
        <f>'2026 MRI - Alphabetical'!Q19-'2023 MRI'!Q19</f>
        <v>0</v>
      </c>
      <c r="S19" s="31">
        <f>'2026 MRI - Alphabetical'!R19-'2023 MRI'!R19</f>
        <v>1.1837599799266978</v>
      </c>
      <c r="T19" s="10">
        <f>'2026 MRI - Alphabetical'!S19-'2023 MRI'!S19</f>
        <v>-0.19902364993398125</v>
      </c>
      <c r="U19" s="8">
        <f>'2026 MRI - Alphabetical'!T19-'2023 MRI'!T19</f>
        <v>-6</v>
      </c>
      <c r="V19" s="31">
        <f>'2026 MRI - Alphabetical'!U19-'2023 MRI'!U19</f>
        <v>-0.18829788430201955</v>
      </c>
      <c r="W19" s="9">
        <f>'2026 MRI - Alphabetical'!V19-'2023 MRI'!V19</f>
        <v>2.2556575584198296E-2</v>
      </c>
      <c r="X19" s="8">
        <f>'2026 MRI - Alphabetical'!W19-'2023 MRI'!W19</f>
        <v>24</v>
      </c>
      <c r="Y19" s="31">
        <f>'2026 MRI - Alphabetical'!X19-'2023 MRI'!X19</f>
        <v>0.16991043983043208</v>
      </c>
      <c r="Z19" s="11">
        <f>'2026 MRI - Alphabetical'!Y19-'2023 MRI'!Y19</f>
        <v>12083</v>
      </c>
      <c r="AA19" s="8">
        <f>'2026 MRI - Alphabetical'!Z19-'2023 MRI'!Z19</f>
        <v>48</v>
      </c>
      <c r="AB19" s="31">
        <f>'2026 MRI - Alphabetical'!AA19-'2023 MRI'!AA19</f>
        <v>0.59778439890434831</v>
      </c>
      <c r="AC19" s="9">
        <f>'2026 MRI - Alphabetical'!AB19-'2023 MRI'!AB19</f>
        <v>2.8633540372670768E-3</v>
      </c>
      <c r="AD19" s="8">
        <f>'2026 MRI - Alphabetical'!AC19-'2023 MRI'!AC19</f>
        <v>-3</v>
      </c>
      <c r="AE19" s="31">
        <f>'2026 MRI - Alphabetical'!AD19-'2023 MRI'!AD19</f>
        <v>-6.9182804423865929E-2</v>
      </c>
      <c r="AF19" s="9">
        <f>'2026 MRI - Alphabetical'!AE19-'2023 MRI'!AE19</f>
        <v>-1.0395685341549887E-3</v>
      </c>
      <c r="AG19" s="8">
        <f>'2026 MRI - Alphabetical'!AF19-'2023 MRI'!AF19</f>
        <v>-46</v>
      </c>
      <c r="AH19" s="31">
        <f>'2026 MRI - Alphabetical'!AG19-'2023 MRI'!AG19</f>
        <v>-0.39453814650690133</v>
      </c>
      <c r="AI19" s="12">
        <f>'2026 MRI - Alphabetical'!AH19-'2023 MRI'!AH19</f>
        <v>6.4666666666666872E-2</v>
      </c>
      <c r="AJ19" s="8">
        <f>'2026 MRI - Alphabetical'!AI19-'2023 MRI'!AI19</f>
        <v>11</v>
      </c>
      <c r="AK19" s="31">
        <f>'2026 MRI - Alphabetical'!AJ19-'2023 MRI'!AJ19</f>
        <v>4.8232224308382698E-3</v>
      </c>
      <c r="AL19" s="11">
        <f>'2026 MRI - Alphabetical'!AK19-'2023 MRI'!AK19</f>
        <v>55236.902732979361</v>
      </c>
      <c r="AM19" s="36">
        <v>1</v>
      </c>
    </row>
    <row r="20" spans="1:42" x14ac:dyDescent="0.3">
      <c r="A20" t="s">
        <v>66</v>
      </c>
      <c r="B20" s="3" t="s">
        <v>67</v>
      </c>
      <c r="C20" s="4" t="s">
        <v>36</v>
      </c>
      <c r="D20" s="5" t="s">
        <v>37</v>
      </c>
      <c r="E20" s="6">
        <f>VLOOKUP(A20,'2023 MRI'!$A$7:$F$570,6,FALSE)</f>
        <v>80.884716083915123</v>
      </c>
      <c r="F20" s="34">
        <f>'2026 MRI - Alphabetical'!E20-'2023 MRI'!E20</f>
        <v>5.3686848391776927</v>
      </c>
      <c r="G20" s="6">
        <f>'2026 MRI - Alphabetical'!F20-'2023 MRI'!F20</f>
        <v>-5.6220445302696618</v>
      </c>
      <c r="H20" s="7">
        <f>'2026 MRI - Alphabetical'!G20-'2023 MRI'!G20</f>
        <v>0</v>
      </c>
      <c r="I20" s="8">
        <f>'2026 MRI - Alphabetical'!H20-'2023 MRI'!H20</f>
        <v>-8</v>
      </c>
      <c r="J20" s="31">
        <f>'2026 MRI - Alphabetical'!I20-'2023 MRI'!I20</f>
        <v>-1.0800400041832359E-2</v>
      </c>
      <c r="K20" s="9">
        <f>'2026 MRI - Alphabetical'!J20-'2023 MRI'!J20</f>
        <v>1.561107758547442E-2</v>
      </c>
      <c r="L20" s="8">
        <f>'2026 MRI - Alphabetical'!K20-'2023 MRI'!K20</f>
        <v>13</v>
      </c>
      <c r="M20" s="31">
        <f>'2026 MRI - Alphabetical'!L20-'2023 MRI'!L20</f>
        <v>0.59421420421521787</v>
      </c>
      <c r="N20" s="9">
        <f>'2026 MRI - Alphabetical'!M20-'2023 MRI'!M20</f>
        <v>-3.3326022035562786E-2</v>
      </c>
      <c r="O20" s="8">
        <f>'2026 MRI - Alphabetical'!N20-'2023 MRI'!N20</f>
        <v>-3</v>
      </c>
      <c r="P20" s="31">
        <f>'2026 MRI - Alphabetical'!O20-'2023 MRI'!O20</f>
        <v>-0.21355967790389263</v>
      </c>
      <c r="Q20" s="9">
        <f>'2026 MRI - Alphabetical'!P20-'2023 MRI'!P20</f>
        <v>3.4109492888031334E-2</v>
      </c>
      <c r="R20" s="8">
        <f>'2026 MRI - Alphabetical'!Q20-'2023 MRI'!Q20</f>
        <v>4</v>
      </c>
      <c r="S20" s="31">
        <f>'2026 MRI - Alphabetical'!R20-'2023 MRI'!R20</f>
        <v>4.2632790754593124</v>
      </c>
      <c r="T20" s="10">
        <f>'2026 MRI - Alphabetical'!S20-'2023 MRI'!S20</f>
        <v>-1.6111111121835426</v>
      </c>
      <c r="U20" s="8">
        <f>'2026 MRI - Alphabetical'!T20-'2023 MRI'!T20</f>
        <v>0</v>
      </c>
      <c r="V20" s="31">
        <f>'2026 MRI - Alphabetical'!U20-'2023 MRI'!U20</f>
        <v>0.30840886951868773</v>
      </c>
      <c r="W20" s="9">
        <f>'2026 MRI - Alphabetical'!V20-'2023 MRI'!V20</f>
        <v>-1.1425108707373011E-3</v>
      </c>
      <c r="X20" s="8">
        <f>'2026 MRI - Alphabetical'!W20-'2023 MRI'!W20</f>
        <v>1</v>
      </c>
      <c r="Y20" s="31">
        <f>'2026 MRI - Alphabetical'!X20-'2023 MRI'!X20</f>
        <v>6.8297169187671924E-2</v>
      </c>
      <c r="Z20" s="11">
        <f>'2026 MRI - Alphabetical'!Y20-'2023 MRI'!Y20</f>
        <v>5840</v>
      </c>
      <c r="AA20" s="8">
        <f>'2026 MRI - Alphabetical'!Z20-'2023 MRI'!Z20</f>
        <v>0</v>
      </c>
      <c r="AB20" s="31">
        <f>'2026 MRI - Alphabetical'!AA20-'2023 MRI'!AA20</f>
        <v>8.4934798297345626E-2</v>
      </c>
      <c r="AC20" s="9">
        <f>'2026 MRI - Alphabetical'!AB20-'2023 MRI'!AB20</f>
        <v>1.7273518106413116E-2</v>
      </c>
      <c r="AD20" s="8">
        <f>'2026 MRI - Alphabetical'!AC20-'2023 MRI'!AC20</f>
        <v>7</v>
      </c>
      <c r="AE20" s="31">
        <f>'2026 MRI - Alphabetical'!AD20-'2023 MRI'!AD20</f>
        <v>0.58444562878307504</v>
      </c>
      <c r="AF20" s="9">
        <f>'2026 MRI - Alphabetical'!AE20-'2023 MRI'!AE20</f>
        <v>3.8318744884664468E-2</v>
      </c>
      <c r="AG20" s="8">
        <f>'2026 MRI - Alphabetical'!AF20-'2023 MRI'!AF20</f>
        <v>124</v>
      </c>
      <c r="AH20" s="31">
        <f>'2026 MRI - Alphabetical'!AG20-'2023 MRI'!AG20</f>
        <v>0.50142523671912465</v>
      </c>
      <c r="AI20" s="12">
        <f>'2026 MRI - Alphabetical'!AH20-'2023 MRI'!AH20</f>
        <v>-0.99766666666666692</v>
      </c>
      <c r="AJ20" s="8">
        <f>'2026 MRI - Alphabetical'!AI20-'2023 MRI'!AI20</f>
        <v>-8</v>
      </c>
      <c r="AK20" s="31">
        <f>'2026 MRI - Alphabetical'!AJ20-'2023 MRI'!AJ20</f>
        <v>6.6768624494566442E-3</v>
      </c>
      <c r="AL20" s="11">
        <f>'2026 MRI - Alphabetical'!AK20-'2023 MRI'!AK20</f>
        <v>23788.923452135947</v>
      </c>
      <c r="AM20" s="36">
        <v>1</v>
      </c>
    </row>
    <row r="21" spans="1:42" ht="19.5" customHeight="1" x14ac:dyDescent="0.3">
      <c r="A21" t="s">
        <v>68</v>
      </c>
      <c r="B21" s="3" t="s">
        <v>69</v>
      </c>
      <c r="C21" s="4" t="s">
        <v>32</v>
      </c>
      <c r="D21" s="5" t="s">
        <v>33</v>
      </c>
      <c r="E21" s="6">
        <f>VLOOKUP(A21,'2023 MRI'!$A$7:$F$570,6,FALSE)</f>
        <v>23.575229196987834</v>
      </c>
      <c r="F21" s="34">
        <f>'2026 MRI - Alphabetical'!E21-'2023 MRI'!E21</f>
        <v>-0.6872292804611746</v>
      </c>
      <c r="G21" s="6">
        <f>'2026 MRI - Alphabetical'!F21-'2023 MRI'!F21</f>
        <v>-2.5691708998138658</v>
      </c>
      <c r="H21" s="7">
        <f>'2026 MRI - Alphabetical'!G21-'2023 MRI'!G21</f>
        <v>-15</v>
      </c>
      <c r="I21" s="8">
        <f>'2026 MRI - Alphabetical'!H21-'2023 MRI'!H21</f>
        <v>-46</v>
      </c>
      <c r="J21" s="31">
        <f>'2026 MRI - Alphabetical'!I21-'2023 MRI'!I21</f>
        <v>-0.12555097292521053</v>
      </c>
      <c r="K21" s="9">
        <f>'2026 MRI - Alphabetical'!J21-'2023 MRI'!J21</f>
        <v>9.3625924442779507E-3</v>
      </c>
      <c r="L21" s="8">
        <f>'2026 MRI - Alphabetical'!K21-'2023 MRI'!K21</f>
        <v>-217</v>
      </c>
      <c r="M21" s="31">
        <f>'2026 MRI - Alphabetical'!L21-'2023 MRI'!L21</f>
        <v>-0.72427467318568395</v>
      </c>
      <c r="N21" s="9">
        <f>'2026 MRI - Alphabetical'!M21-'2023 MRI'!M21</f>
        <v>1.6804830452483946E-2</v>
      </c>
      <c r="O21" s="8">
        <f>'2026 MRI - Alphabetical'!N21-'2023 MRI'!N21</f>
        <v>29</v>
      </c>
      <c r="P21" s="31">
        <f>'2026 MRI - Alphabetical'!O21-'2023 MRI'!O21</f>
        <v>4.9102325428967419E-2</v>
      </c>
      <c r="Q21" s="9">
        <f>'2026 MRI - Alphabetical'!P21-'2023 MRI'!P21</f>
        <v>-1.0933148695913379E-3</v>
      </c>
      <c r="R21" s="8">
        <f>'2026 MRI - Alphabetical'!Q21-'2023 MRI'!Q21</f>
        <v>-91</v>
      </c>
      <c r="S21" s="31">
        <f>'2026 MRI - Alphabetical'!R21-'2023 MRI'!R21</f>
        <v>-0.2383084592039787</v>
      </c>
      <c r="T21" s="10">
        <f>'2026 MRI - Alphabetical'!S21-'2023 MRI'!S21</f>
        <v>0.45402908987927221</v>
      </c>
      <c r="U21" s="8">
        <f>'2026 MRI - Alphabetical'!T21-'2023 MRI'!T21</f>
        <v>43</v>
      </c>
      <c r="V21" s="31">
        <f>'2026 MRI - Alphabetical'!U21-'2023 MRI'!U21</f>
        <v>0.13569045153022802</v>
      </c>
      <c r="W21" s="9">
        <f>'2026 MRI - Alphabetical'!V21-'2023 MRI'!V21</f>
        <v>-7.9488512725722354E-3</v>
      </c>
      <c r="X21" s="8">
        <f>'2026 MRI - Alphabetical'!W21-'2023 MRI'!W21</f>
        <v>0</v>
      </c>
      <c r="Y21" s="31">
        <f>'2026 MRI - Alphabetical'!X21-'2023 MRI'!X21</f>
        <v>4.2917334408145574E-3</v>
      </c>
      <c r="Z21" s="11">
        <f>'2026 MRI - Alphabetical'!Y21-'2023 MRI'!Y21</f>
        <v>7489</v>
      </c>
      <c r="AA21" s="8">
        <f>'2026 MRI - Alphabetical'!Z21-'2023 MRI'!Z21</f>
        <v>-87</v>
      </c>
      <c r="AB21" s="31">
        <f>'2026 MRI - Alphabetical'!AA21-'2023 MRI'!AA21</f>
        <v>-0.18792197511903574</v>
      </c>
      <c r="AC21" s="9">
        <f>'2026 MRI - Alphabetical'!AB21-'2023 MRI'!AB21</f>
        <v>9.191736136281263E-3</v>
      </c>
      <c r="AD21" s="8">
        <f>'2026 MRI - Alphabetical'!AC21-'2023 MRI'!AC21</f>
        <v>-56</v>
      </c>
      <c r="AE21" s="31">
        <f>'2026 MRI - Alphabetical'!AD21-'2023 MRI'!AD21</f>
        <v>-0.23128752332148039</v>
      </c>
      <c r="AF21" s="9">
        <f>'2026 MRI - Alphabetical'!AE21-'2023 MRI'!AE21</f>
        <v>-1.1891708832879377E-2</v>
      </c>
      <c r="AG21" s="8">
        <f>'2026 MRI - Alphabetical'!AF21-'2023 MRI'!AF21</f>
        <v>12</v>
      </c>
      <c r="AH21" s="31">
        <f>'2026 MRI - Alphabetical'!AG21-'2023 MRI'!AG21</f>
        <v>-2.9626418556784495E-2</v>
      </c>
      <c r="AI21" s="12">
        <f>'2026 MRI - Alphabetical'!AH21-'2023 MRI'!AH21</f>
        <v>-0.34899999999999998</v>
      </c>
      <c r="AJ21" s="8">
        <f>'2026 MRI - Alphabetical'!AI21-'2023 MRI'!AI21</f>
        <v>16</v>
      </c>
      <c r="AK21" s="31">
        <f>'2026 MRI - Alphabetical'!AJ21-'2023 MRI'!AJ21</f>
        <v>4.2687318009191483E-3</v>
      </c>
      <c r="AL21" s="11">
        <f>'2026 MRI - Alphabetical'!AK21-'2023 MRI'!AK21</f>
        <v>88904.626339429698</v>
      </c>
      <c r="AM21" s="36"/>
      <c r="AP21" s="111"/>
    </row>
    <row r="22" spans="1:42" x14ac:dyDescent="0.3">
      <c r="A22" t="s">
        <v>70</v>
      </c>
      <c r="B22" s="3" t="s">
        <v>71</v>
      </c>
      <c r="C22" s="4" t="s">
        <v>72</v>
      </c>
      <c r="D22" s="5" t="s">
        <v>37</v>
      </c>
      <c r="E22" s="6">
        <f>VLOOKUP(A22,'2023 MRI'!$A$7:$F$570,6,FALSE)</f>
        <v>27.42441057405992</v>
      </c>
      <c r="F22" s="34">
        <f>'2026 MRI - Alphabetical'!E22-'2023 MRI'!E22</f>
        <v>0.37712877698905367</v>
      </c>
      <c r="G22" s="6">
        <f>'2026 MRI - Alphabetical'!F22-'2023 MRI'!F22</f>
        <v>-4.8713953469833626</v>
      </c>
      <c r="H22" s="7">
        <f>'2026 MRI - Alphabetical'!G22-'2023 MRI'!G22</f>
        <v>36</v>
      </c>
      <c r="I22" s="8">
        <f>'2026 MRI - Alphabetical'!H22-'2023 MRI'!H22</f>
        <v>6</v>
      </c>
      <c r="J22" s="31">
        <f>'2026 MRI - Alphabetical'!I22-'2023 MRI'!I22</f>
        <v>4.9560151309074485E-2</v>
      </c>
      <c r="K22" s="9">
        <f>'2026 MRI - Alphabetical'!J22-'2023 MRI'!J22</f>
        <v>2.202883760200347E-2</v>
      </c>
      <c r="L22" s="8">
        <f>'2026 MRI - Alphabetical'!K22-'2023 MRI'!K22</f>
        <v>106</v>
      </c>
      <c r="M22" s="31">
        <f>'2026 MRI - Alphabetical'!L22-'2023 MRI'!L22</f>
        <v>0.27405753383687548</v>
      </c>
      <c r="N22" s="9">
        <f>'2026 MRI - Alphabetical'!M22-'2023 MRI'!M22</f>
        <v>-1.7048473700834215E-2</v>
      </c>
      <c r="O22" s="8">
        <f>'2026 MRI - Alphabetical'!N22-'2023 MRI'!N22</f>
        <v>53</v>
      </c>
      <c r="P22" s="31">
        <f>'2026 MRI - Alphabetical'!O22-'2023 MRI'!O22</f>
        <v>0.25498574255450057</v>
      </c>
      <c r="Q22" s="9">
        <f>'2026 MRI - Alphabetical'!P22-'2023 MRI'!P22</f>
        <v>-1.1966502639119796E-2</v>
      </c>
      <c r="R22" s="8">
        <f>'2026 MRI - Alphabetical'!Q22-'2023 MRI'!Q22</f>
        <v>11</v>
      </c>
      <c r="S22" s="31">
        <f>'2026 MRI - Alphabetical'!R22-'2023 MRI'!R22</f>
        <v>0.1729310611477983</v>
      </c>
      <c r="T22" s="10">
        <f>'2026 MRI - Alphabetical'!S22-'2023 MRI'!S22</f>
        <v>-0.24306607034422534</v>
      </c>
      <c r="U22" s="8">
        <f>'2026 MRI - Alphabetical'!T22-'2023 MRI'!T22</f>
        <v>-23</v>
      </c>
      <c r="V22" s="31">
        <f>'2026 MRI - Alphabetical'!U22-'2023 MRI'!U22</f>
        <v>-0.10316539285439941</v>
      </c>
      <c r="W22" s="9">
        <f>'2026 MRI - Alphabetical'!V22-'2023 MRI'!V22</f>
        <v>5.4512909639835155E-3</v>
      </c>
      <c r="X22" s="8">
        <f>'2026 MRI - Alphabetical'!W22-'2023 MRI'!W22</f>
        <v>41</v>
      </c>
      <c r="Y22" s="31">
        <f>'2026 MRI - Alphabetical'!X22-'2023 MRI'!X22</f>
        <v>0.12924848400462344</v>
      </c>
      <c r="Z22" s="11">
        <f>'2026 MRI - Alphabetical'!Y22-'2023 MRI'!Y22</f>
        <v>12410</v>
      </c>
      <c r="AA22" s="8">
        <f>'2026 MRI - Alphabetical'!Z22-'2023 MRI'!Z22</f>
        <v>-36</v>
      </c>
      <c r="AB22" s="31">
        <f>'2026 MRI - Alphabetical'!AA22-'2023 MRI'!AA22</f>
        <v>-0.10625392696131086</v>
      </c>
      <c r="AC22" s="9">
        <f>'2026 MRI - Alphabetical'!AB22-'2023 MRI'!AB22</f>
        <v>7.1119186046511677E-3</v>
      </c>
      <c r="AD22" s="8">
        <f>'2026 MRI - Alphabetical'!AC22-'2023 MRI'!AC22</f>
        <v>-35</v>
      </c>
      <c r="AE22" s="31">
        <f>'2026 MRI - Alphabetical'!AD22-'2023 MRI'!AD22</f>
        <v>-8.0079742065525705E-2</v>
      </c>
      <c r="AF22" s="9">
        <f>'2026 MRI - Alphabetical'!AE22-'2023 MRI'!AE22</f>
        <v>-3.0220150522815015E-3</v>
      </c>
      <c r="AG22" s="8">
        <f>'2026 MRI - Alphabetical'!AF22-'2023 MRI'!AF22</f>
        <v>-11</v>
      </c>
      <c r="AH22" s="31">
        <f>'2026 MRI - Alphabetical'!AG22-'2023 MRI'!AG22</f>
        <v>0.106367024097197</v>
      </c>
      <c r="AI22" s="12">
        <f>'2026 MRI - Alphabetical'!AH22-'2023 MRI'!AH22</f>
        <v>-0.57066666666666643</v>
      </c>
      <c r="AJ22" s="8">
        <f>'2026 MRI - Alphabetical'!AI22-'2023 MRI'!AI22</f>
        <v>9</v>
      </c>
      <c r="AK22" s="31">
        <f>'2026 MRI - Alphabetical'!AJ22-'2023 MRI'!AJ22</f>
        <v>7.8654954103227481E-3</v>
      </c>
      <c r="AL22" s="11">
        <f>'2026 MRI - Alphabetical'!AK22-'2023 MRI'!AK22</f>
        <v>32690.397574838091</v>
      </c>
      <c r="AM22" s="36"/>
      <c r="AP22" s="111"/>
    </row>
    <row r="23" spans="1:42" x14ac:dyDescent="0.3">
      <c r="A23" t="s">
        <v>73</v>
      </c>
      <c r="B23" s="3" t="s">
        <v>74</v>
      </c>
      <c r="C23" s="4" t="s">
        <v>72</v>
      </c>
      <c r="D23" s="5" t="s">
        <v>37</v>
      </c>
      <c r="E23" s="6">
        <f>VLOOKUP(A23,'2023 MRI'!$A$7:$F$570,6,FALSE)</f>
        <v>45.23207178298253</v>
      </c>
      <c r="F23" s="34">
        <f>'2026 MRI - Alphabetical'!E23-'2023 MRI'!E23</f>
        <v>1.2122355705569436</v>
      </c>
      <c r="G23" s="6">
        <f>'2026 MRI - Alphabetical'!F23-'2023 MRI'!F23</f>
        <v>-2.4822114648746876</v>
      </c>
      <c r="H23" s="7">
        <f>'2026 MRI - Alphabetical'!G23-'2023 MRI'!G23</f>
        <v>15</v>
      </c>
      <c r="I23" s="8">
        <f>'2026 MRI - Alphabetical'!H23-'2023 MRI'!H23</f>
        <v>12</v>
      </c>
      <c r="J23" s="31">
        <f>'2026 MRI - Alphabetical'!I23-'2023 MRI'!I23</f>
        <v>8.2504394974943995E-2</v>
      </c>
      <c r="K23" s="9">
        <f>'2026 MRI - Alphabetical'!J23-'2023 MRI'!J23</f>
        <v>2.2547184458056146E-2</v>
      </c>
      <c r="L23" s="8">
        <f>'2026 MRI - Alphabetical'!K23-'2023 MRI'!K23</f>
        <v>91</v>
      </c>
      <c r="M23" s="31">
        <f>'2026 MRI - Alphabetical'!L23-'2023 MRI'!L23</f>
        <v>0.23004210127686275</v>
      </c>
      <c r="N23" s="9">
        <f>'2026 MRI - Alphabetical'!M23-'2023 MRI'!M23</f>
        <v>-1.5724646541349998E-2</v>
      </c>
      <c r="O23" s="8">
        <f>'2026 MRI - Alphabetical'!N23-'2023 MRI'!N23</f>
        <v>-28</v>
      </c>
      <c r="P23" s="31">
        <f>'2026 MRI - Alphabetical'!O23-'2023 MRI'!O23</f>
        <v>-0.13937279194388644</v>
      </c>
      <c r="Q23" s="9">
        <f>'2026 MRI - Alphabetical'!P23-'2023 MRI'!P23</f>
        <v>1.4732965009208107E-2</v>
      </c>
      <c r="R23" s="8">
        <f>'2026 MRI - Alphabetical'!Q23-'2023 MRI'!Q23</f>
        <v>306</v>
      </c>
      <c r="S23" s="31">
        <f>'2026 MRI - Alphabetical'!R23-'2023 MRI'!R23</f>
        <v>0.5720482711121847</v>
      </c>
      <c r="T23" s="10">
        <f>'2026 MRI - Alphabetical'!S23-'2023 MRI'!S23</f>
        <v>-2.0263424518743669</v>
      </c>
      <c r="U23" s="8">
        <f>'2026 MRI - Alphabetical'!T23-'2023 MRI'!T23</f>
        <v>10</v>
      </c>
      <c r="V23" s="31">
        <f>'2026 MRI - Alphabetical'!U23-'2023 MRI'!U23</f>
        <v>0.21684516361626649</v>
      </c>
      <c r="W23" s="9">
        <f>'2026 MRI - Alphabetical'!V23-'2023 MRI'!V23</f>
        <v>-8.0346423702388758E-3</v>
      </c>
      <c r="X23" s="8">
        <f>'2026 MRI - Alphabetical'!W23-'2023 MRI'!W23</f>
        <v>6</v>
      </c>
      <c r="Y23" s="31">
        <f>'2026 MRI - Alphabetical'!X23-'2023 MRI'!X23</f>
        <v>3.5727295838547724E-2</v>
      </c>
      <c r="Z23" s="11">
        <f>'2026 MRI - Alphabetical'!Y23-'2023 MRI'!Y23</f>
        <v>5232</v>
      </c>
      <c r="AA23" s="8">
        <f>'2026 MRI - Alphabetical'!Z23-'2023 MRI'!Z23</f>
        <v>23</v>
      </c>
      <c r="AB23" s="31">
        <f>'2026 MRI - Alphabetical'!AA23-'2023 MRI'!AA23</f>
        <v>0.67651079902370215</v>
      </c>
      <c r="AC23" s="9">
        <f>'2026 MRI - Alphabetical'!AB23-'2023 MRI'!AB23</f>
        <v>4.689320388349516E-3</v>
      </c>
      <c r="AD23" s="8">
        <f>'2026 MRI - Alphabetical'!AC23-'2023 MRI'!AC23</f>
        <v>-9</v>
      </c>
      <c r="AE23" s="31">
        <f>'2026 MRI - Alphabetical'!AD23-'2023 MRI'!AD23</f>
        <v>7.8514006271309042E-3</v>
      </c>
      <c r="AF23" s="9">
        <f>'2026 MRI - Alphabetical'!AE23-'2023 MRI'!AE23</f>
        <v>2.5403882030722302E-3</v>
      </c>
      <c r="AG23" s="8">
        <f>'2026 MRI - Alphabetical'!AF23-'2023 MRI'!AF23</f>
        <v>-1</v>
      </c>
      <c r="AH23" s="31">
        <f>'2026 MRI - Alphabetical'!AG23-'2023 MRI'!AG23</f>
        <v>-0.94962873984405505</v>
      </c>
      <c r="AI23" s="12">
        <f>'2026 MRI - Alphabetical'!AH23-'2023 MRI'!AH23</f>
        <v>0.42033333333333278</v>
      </c>
      <c r="AJ23" s="8">
        <f>'2026 MRI - Alphabetical'!AI23-'2023 MRI'!AI23</f>
        <v>-1</v>
      </c>
      <c r="AK23" s="31">
        <f>'2026 MRI - Alphabetical'!AJ23-'2023 MRI'!AJ23</f>
        <v>7.5839727242427712E-3</v>
      </c>
      <c r="AL23" s="11">
        <f>'2026 MRI - Alphabetical'!AK23-'2023 MRI'!AK23</f>
        <v>-564.67511144883611</v>
      </c>
      <c r="AM23" s="36"/>
    </row>
    <row r="24" spans="1:42" x14ac:dyDescent="0.3">
      <c r="A24" t="s">
        <v>75</v>
      </c>
      <c r="B24" s="3" t="s">
        <v>76</v>
      </c>
      <c r="C24" s="4" t="s">
        <v>77</v>
      </c>
      <c r="D24" s="5" t="s">
        <v>37</v>
      </c>
      <c r="E24" s="6">
        <f>VLOOKUP(A24,'2023 MRI'!$A$7:$F$570,6,FALSE)</f>
        <v>17.045486586305572</v>
      </c>
      <c r="F24" s="34">
        <f>'2026 MRI - Alphabetical'!E24-'2023 MRI'!E24</f>
        <v>-0.53394434153664072</v>
      </c>
      <c r="G24" s="6">
        <f>'2026 MRI - Alphabetical'!F24-'2023 MRI'!F24</f>
        <v>-4.9106307885603471</v>
      </c>
      <c r="H24" s="7">
        <f>'2026 MRI - Alphabetical'!G24-'2023 MRI'!G24</f>
        <v>-3</v>
      </c>
      <c r="I24" s="8">
        <f>'2026 MRI - Alphabetical'!H24-'2023 MRI'!H24</f>
        <v>4</v>
      </c>
      <c r="J24" s="31">
        <f>'2026 MRI - Alphabetical'!I24-'2023 MRI'!I24</f>
        <v>9.2792605905523295E-2</v>
      </c>
      <c r="K24" s="9">
        <f>'2026 MRI - Alphabetical'!J24-'2023 MRI'!J24</f>
        <v>1.8567463988370614E-2</v>
      </c>
      <c r="L24" s="8">
        <f>'2026 MRI - Alphabetical'!K24-'2023 MRI'!K24</f>
        <v>114</v>
      </c>
      <c r="M24" s="31">
        <f>'2026 MRI - Alphabetical'!L24-'2023 MRI'!L24</f>
        <v>0.69609311138582419</v>
      </c>
      <c r="N24" s="9">
        <f>'2026 MRI - Alphabetical'!M24-'2023 MRI'!M24</f>
        <v>-3.385444271570983E-2</v>
      </c>
      <c r="O24" s="8">
        <f>'2026 MRI - Alphabetical'!N24-'2023 MRI'!N24</f>
        <v>-61</v>
      </c>
      <c r="P24" s="31">
        <f>'2026 MRI - Alphabetical'!O24-'2023 MRI'!O24</f>
        <v>-0.14297601903319512</v>
      </c>
      <c r="Q24" s="9">
        <f>'2026 MRI - Alphabetical'!P24-'2023 MRI'!P24</f>
        <v>9.9077174809853643E-3</v>
      </c>
      <c r="R24" s="8">
        <f>'2026 MRI - Alphabetical'!Q24-'2023 MRI'!Q24</f>
        <v>-23</v>
      </c>
      <c r="S24" s="31">
        <f>'2026 MRI - Alphabetical'!R24-'2023 MRI'!R24</f>
        <v>-0.45880856212463539</v>
      </c>
      <c r="T24" s="10">
        <f>'2026 MRI - Alphabetical'!S24-'2023 MRI'!S24</f>
        <v>0</v>
      </c>
      <c r="U24" s="8">
        <f>'2026 MRI - Alphabetical'!T24-'2023 MRI'!T24</f>
        <v>-2</v>
      </c>
      <c r="V24" s="31">
        <f>'2026 MRI - Alphabetical'!U24-'2023 MRI'!U24</f>
        <v>1.1927574411248143E-2</v>
      </c>
      <c r="W24" s="9">
        <f>'2026 MRI - Alphabetical'!V24-'2023 MRI'!V24</f>
        <v>-3.1063082057770225E-4</v>
      </c>
      <c r="X24" s="8">
        <f>'2026 MRI - Alphabetical'!W24-'2023 MRI'!W24</f>
        <v>-63</v>
      </c>
      <c r="Y24" s="31">
        <f>'2026 MRI - Alphabetical'!X24-'2023 MRI'!X24</f>
        <v>-0.50619297995462031</v>
      </c>
      <c r="Z24" s="11">
        <f>'2026 MRI - Alphabetical'!Y24-'2023 MRI'!Y24</f>
        <v>-14128</v>
      </c>
      <c r="AA24" s="8">
        <f>'2026 MRI - Alphabetical'!Z24-'2023 MRI'!Z24</f>
        <v>55</v>
      </c>
      <c r="AB24" s="31">
        <f>'2026 MRI - Alphabetical'!AA24-'2023 MRI'!AA24</f>
        <v>0.67730236844851821</v>
      </c>
      <c r="AC24" s="9">
        <f>'2026 MRI - Alphabetical'!AB24-'2023 MRI'!AB24</f>
        <v>2.1915708812260612E-3</v>
      </c>
      <c r="AD24" s="8">
        <f>'2026 MRI - Alphabetical'!AC24-'2023 MRI'!AC24</f>
        <v>-5</v>
      </c>
      <c r="AE24" s="31">
        <f>'2026 MRI - Alphabetical'!AD24-'2023 MRI'!AD24</f>
        <v>-5.7003168781578739E-2</v>
      </c>
      <c r="AF24" s="9">
        <f>'2026 MRI - Alphabetical'!AE24-'2023 MRI'!AE24</f>
        <v>-2.0580597090503749E-3</v>
      </c>
      <c r="AG24" s="8">
        <f>'2026 MRI - Alphabetical'!AF24-'2023 MRI'!AF24</f>
        <v>0</v>
      </c>
      <c r="AH24" s="31">
        <f>'2026 MRI - Alphabetical'!AG24-'2023 MRI'!AG24</f>
        <v>-0.20947346629157404</v>
      </c>
      <c r="AI24" s="12">
        <f>'2026 MRI - Alphabetical'!AH24-'2023 MRI'!AH24</f>
        <v>-8.2666666666666666E-2</v>
      </c>
      <c r="AJ24" s="8">
        <f>'2026 MRI - Alphabetical'!AI24-'2023 MRI'!AI24</f>
        <v>0</v>
      </c>
      <c r="AK24" s="31">
        <f>'2026 MRI - Alphabetical'!AJ24-'2023 MRI'!AJ24</f>
        <v>-0.81218646900928348</v>
      </c>
      <c r="AL24" s="11">
        <f>'2026 MRI - Alphabetical'!AK24-'2023 MRI'!AK24</f>
        <v>3734758.2217531987</v>
      </c>
      <c r="AM24" s="36"/>
    </row>
    <row r="25" spans="1:42" x14ac:dyDescent="0.3">
      <c r="A25" t="s">
        <v>78</v>
      </c>
      <c r="B25" s="3" t="s">
        <v>79</v>
      </c>
      <c r="C25" s="4" t="s">
        <v>32</v>
      </c>
      <c r="D25" s="5" t="s">
        <v>33</v>
      </c>
      <c r="E25" s="6">
        <f>VLOOKUP(A25,'2023 MRI'!$A$7:$F$570,6,FALSE)</f>
        <v>24.871646408417302</v>
      </c>
      <c r="F25" s="34">
        <f>'2026 MRI - Alphabetical'!E25-'2023 MRI'!E25</f>
        <v>1.4061207811318734</v>
      </c>
      <c r="G25" s="6">
        <f>'2026 MRI - Alphabetical'!F25-'2023 MRI'!F25</f>
        <v>-8.8771990215795196</v>
      </c>
      <c r="H25" s="7">
        <f>'2026 MRI - Alphabetical'!G25-'2023 MRI'!G25</f>
        <v>107</v>
      </c>
      <c r="I25" s="8">
        <f>'2026 MRI - Alphabetical'!H25-'2023 MRI'!H25</f>
        <v>185</v>
      </c>
      <c r="J25" s="31">
        <f>'2026 MRI - Alphabetical'!I25-'2023 MRI'!I25</f>
        <v>0.61949939247115149</v>
      </c>
      <c r="K25" s="9">
        <f>'2026 MRI - Alphabetical'!J25-'2023 MRI'!J25</f>
        <v>7.2372305391185776E-2</v>
      </c>
      <c r="L25" s="8">
        <f>'2026 MRI - Alphabetical'!K25-'2023 MRI'!K25</f>
        <v>25</v>
      </c>
      <c r="M25" s="31">
        <f>'2026 MRI - Alphabetical'!L25-'2023 MRI'!L25</f>
        <v>0.45410990331457868</v>
      </c>
      <c r="N25" s="9">
        <f>'2026 MRI - Alphabetical'!M25-'2023 MRI'!M25</f>
        <v>-2.6761702557880906E-2</v>
      </c>
      <c r="O25" s="8">
        <f>'2026 MRI - Alphabetical'!N25-'2023 MRI'!N25</f>
        <v>80</v>
      </c>
      <c r="P25" s="31">
        <f>'2026 MRI - Alphabetical'!O25-'2023 MRI'!O25</f>
        <v>0.18347932273299528</v>
      </c>
      <c r="Q25" s="9">
        <f>'2026 MRI - Alphabetical'!P25-'2023 MRI'!P25</f>
        <v>-1.0815588749404102E-2</v>
      </c>
      <c r="R25" s="8">
        <f>'2026 MRI - Alphabetical'!Q25-'2023 MRI'!Q25</f>
        <v>-23</v>
      </c>
      <c r="S25" s="31">
        <f>'2026 MRI - Alphabetical'!R25-'2023 MRI'!R25</f>
        <v>-0.45880856212463539</v>
      </c>
      <c r="T25" s="10">
        <f>'2026 MRI - Alphabetical'!S25-'2023 MRI'!S25</f>
        <v>0</v>
      </c>
      <c r="U25" s="8">
        <f>'2026 MRI - Alphabetical'!T25-'2023 MRI'!T25</f>
        <v>293</v>
      </c>
      <c r="V25" s="31">
        <f>'2026 MRI - Alphabetical'!U25-'2023 MRI'!U25</f>
        <v>0.93622312654093487</v>
      </c>
      <c r="W25" s="9">
        <f>'2026 MRI - Alphabetical'!V25-'2023 MRI'!V25</f>
        <v>-5.7379574514991177E-2</v>
      </c>
      <c r="X25" s="8">
        <f>'2026 MRI - Alphabetical'!W25-'2023 MRI'!W25</f>
        <v>58</v>
      </c>
      <c r="Y25" s="31">
        <f>'2026 MRI - Alphabetical'!X25-'2023 MRI'!X25</f>
        <v>0.20488396084294042</v>
      </c>
      <c r="Z25" s="11">
        <f>'2026 MRI - Alphabetical'!Y25-'2023 MRI'!Y25</f>
        <v>16072</v>
      </c>
      <c r="AA25" s="8">
        <f>'2026 MRI - Alphabetical'!Z25-'2023 MRI'!Z25</f>
        <v>37</v>
      </c>
      <c r="AB25" s="31">
        <f>'2026 MRI - Alphabetical'!AA25-'2023 MRI'!AA25</f>
        <v>9.7188090390478377E-2</v>
      </c>
      <c r="AC25" s="9">
        <f>'2026 MRI - Alphabetical'!AB25-'2023 MRI'!AB25</f>
        <v>3.0269730269730268E-3</v>
      </c>
      <c r="AD25" s="8">
        <f>'2026 MRI - Alphabetical'!AC25-'2023 MRI'!AC25</f>
        <v>60</v>
      </c>
      <c r="AE25" s="31">
        <f>'2026 MRI - Alphabetical'!AD25-'2023 MRI'!AD25</f>
        <v>0.20487183547289267</v>
      </c>
      <c r="AF25" s="9">
        <f>'2026 MRI - Alphabetical'!AE25-'2023 MRI'!AE25</f>
        <v>1.2679524899204542E-2</v>
      </c>
      <c r="AG25" s="8">
        <f>'2026 MRI - Alphabetical'!AF25-'2023 MRI'!AF25</f>
        <v>0</v>
      </c>
      <c r="AH25" s="31">
        <f>'2026 MRI - Alphabetical'!AG25-'2023 MRI'!AG25</f>
        <v>-0.13925905103870795</v>
      </c>
      <c r="AI25" s="12">
        <f>'2026 MRI - Alphabetical'!AH25-'2023 MRI'!AH25</f>
        <v>-0.18100000000000005</v>
      </c>
      <c r="AJ25" s="8">
        <f>'2026 MRI - Alphabetical'!AI25-'2023 MRI'!AI25</f>
        <v>3</v>
      </c>
      <c r="AK25" s="31">
        <f>'2026 MRI - Alphabetical'!AJ25-'2023 MRI'!AJ25</f>
        <v>1.8781784358044284E-2</v>
      </c>
      <c r="AL25" s="11">
        <f>'2026 MRI - Alphabetical'!AK25-'2023 MRI'!AK25</f>
        <v>316844.80357112549</v>
      </c>
      <c r="AM25" s="36"/>
    </row>
    <row r="26" spans="1:42" x14ac:dyDescent="0.3">
      <c r="A26" t="s">
        <v>80</v>
      </c>
      <c r="B26" s="3" t="s">
        <v>81</v>
      </c>
      <c r="C26" s="4" t="s">
        <v>82</v>
      </c>
      <c r="D26" s="5" t="s">
        <v>37</v>
      </c>
      <c r="E26" s="6">
        <f>VLOOKUP(A26,'2023 MRI'!$A$7:$F$570,6,FALSE)</f>
        <v>17.994501320991077</v>
      </c>
      <c r="F26" s="34">
        <f>'2026 MRI - Alphabetical'!E26-'2023 MRI'!E26</f>
        <v>-4.1801331540473115</v>
      </c>
      <c r="G26" s="6">
        <f>'2026 MRI - Alphabetical'!F26-'2023 MRI'!F26</f>
        <v>6.9865906013294534</v>
      </c>
      <c r="H26" s="7">
        <f>'2026 MRI - Alphabetical'!G26-'2023 MRI'!G26</f>
        <v>-226</v>
      </c>
      <c r="I26" s="8">
        <f>'2026 MRI - Alphabetical'!H26-'2023 MRI'!H26</f>
        <v>-61</v>
      </c>
      <c r="J26" s="31">
        <f>'2026 MRI - Alphabetical'!I26-'2023 MRI'!I26</f>
        <v>-0.66869634654177934</v>
      </c>
      <c r="K26" s="9">
        <f>'2026 MRI - Alphabetical'!J26-'2023 MRI'!J26</f>
        <v>-2.4225919966048393E-2</v>
      </c>
      <c r="L26" s="8">
        <f>'2026 MRI - Alphabetical'!K26-'2023 MRI'!K26</f>
        <v>25</v>
      </c>
      <c r="M26" s="31">
        <f>'2026 MRI - Alphabetical'!L26-'2023 MRI'!L26</f>
        <v>0.21326767577302641</v>
      </c>
      <c r="N26" s="9">
        <f>'2026 MRI - Alphabetical'!M26-'2023 MRI'!M26</f>
        <v>-1.4252975032668001E-2</v>
      </c>
      <c r="O26" s="8">
        <f>'2026 MRI - Alphabetical'!N26-'2023 MRI'!N26</f>
        <v>0</v>
      </c>
      <c r="P26" s="31">
        <f>'2026 MRI - Alphabetical'!O26-'2023 MRI'!O26</f>
        <v>1.4126318254570336E-3</v>
      </c>
      <c r="Q26" s="9">
        <f>'2026 MRI - Alphabetical'!P26-'2023 MRI'!P26</f>
        <v>0</v>
      </c>
      <c r="R26" s="8">
        <f>'2026 MRI - Alphabetical'!Q26-'2023 MRI'!Q26</f>
        <v>-23</v>
      </c>
      <c r="S26" s="31">
        <f>'2026 MRI - Alphabetical'!R26-'2023 MRI'!R26</f>
        <v>-0.45880856212463539</v>
      </c>
      <c r="T26" s="10">
        <f>'2026 MRI - Alphabetical'!S26-'2023 MRI'!S26</f>
        <v>0</v>
      </c>
      <c r="U26" s="8">
        <f>'2026 MRI - Alphabetical'!T26-'2023 MRI'!T26</f>
        <v>-219</v>
      </c>
      <c r="V26" s="31">
        <f>'2026 MRI - Alphabetical'!U26-'2023 MRI'!U26</f>
        <v>-0.56815808545579571</v>
      </c>
      <c r="W26" s="9">
        <f>'2026 MRI - Alphabetical'!V26-'2023 MRI'!V26</f>
        <v>3.5588958052455946E-2</v>
      </c>
      <c r="X26" s="8">
        <f>'2026 MRI - Alphabetical'!W26-'2023 MRI'!W26</f>
        <v>147</v>
      </c>
      <c r="Y26" s="31">
        <f>'2026 MRI - Alphabetical'!X26-'2023 MRI'!X26</f>
        <v>0.55377475546115484</v>
      </c>
      <c r="Z26" s="11">
        <f>'2026 MRI - Alphabetical'!Y26-'2023 MRI'!Y26</f>
        <v>31459</v>
      </c>
      <c r="AA26" s="8">
        <f>'2026 MRI - Alphabetical'!Z26-'2023 MRI'!Z26</f>
        <v>-509</v>
      </c>
      <c r="AB26" s="31">
        <f>'2026 MRI - Alphabetical'!AA26-'2023 MRI'!AA26</f>
        <v>-3.6909646678125418</v>
      </c>
      <c r="AC26" s="9">
        <f>'2026 MRI - Alphabetical'!AB26-'2023 MRI'!AB26</f>
        <v>6.4789915966386558E-2</v>
      </c>
      <c r="AD26" s="8">
        <f>'2026 MRI - Alphabetical'!AC26-'2023 MRI'!AC26</f>
        <v>15</v>
      </c>
      <c r="AE26" s="31">
        <f>'2026 MRI - Alphabetical'!AD26-'2023 MRI'!AD26</f>
        <v>5.2883528610482511E-2</v>
      </c>
      <c r="AF26" s="9">
        <f>'2026 MRI - Alphabetical'!AE26-'2023 MRI'!AE26</f>
        <v>3.9702688217539972E-3</v>
      </c>
      <c r="AG26" s="8">
        <f>'2026 MRI - Alphabetical'!AF26-'2023 MRI'!AF26</f>
        <v>3</v>
      </c>
      <c r="AH26" s="31">
        <f>'2026 MRI - Alphabetical'!AG26-'2023 MRI'!AG26</f>
        <v>-9.8021629024528822E-2</v>
      </c>
      <c r="AI26" s="12">
        <f>'2026 MRI - Alphabetical'!AH26-'2023 MRI'!AH26</f>
        <v>-0.22133333333333338</v>
      </c>
      <c r="AJ26" s="8">
        <f>'2026 MRI - Alphabetical'!AI26-'2023 MRI'!AI26</f>
        <v>5</v>
      </c>
      <c r="AK26" s="31">
        <f>'2026 MRI - Alphabetical'!AJ26-'2023 MRI'!AJ26</f>
        <v>0.2723592815875493</v>
      </c>
      <c r="AL26" s="11">
        <f>'2026 MRI - Alphabetical'!AK26-'2023 MRI'!AK26</f>
        <v>1169864.6165108988</v>
      </c>
      <c r="AM26" s="36"/>
    </row>
    <row r="27" spans="1:42" x14ac:dyDescent="0.3">
      <c r="A27" t="s">
        <v>83</v>
      </c>
      <c r="B27" s="3" t="s">
        <v>84</v>
      </c>
      <c r="C27" s="4" t="s">
        <v>82</v>
      </c>
      <c r="D27" s="5" t="s">
        <v>37</v>
      </c>
      <c r="E27" s="6">
        <f>VLOOKUP(A27,'2023 MRI'!$A$7:$F$570,6,FALSE)</f>
        <v>33.765649734773852</v>
      </c>
      <c r="F27" s="34">
        <f>'2026 MRI - Alphabetical'!E27-'2023 MRI'!E27</f>
        <v>1.081068045633895</v>
      </c>
      <c r="G27" s="6">
        <f>'2026 MRI - Alphabetical'!F27-'2023 MRI'!F27</f>
        <v>-5.3171692992206339</v>
      </c>
      <c r="H27" s="7">
        <f>'2026 MRI - Alphabetical'!G27-'2023 MRI'!G27</f>
        <v>54</v>
      </c>
      <c r="I27" s="8">
        <f>'2026 MRI - Alphabetical'!H27-'2023 MRI'!H27</f>
        <v>-8</v>
      </c>
      <c r="J27" s="31">
        <f>'2026 MRI - Alphabetical'!I27-'2023 MRI'!I27</f>
        <v>-0.42526356589099623</v>
      </c>
      <c r="K27" s="9">
        <f>'2026 MRI - Alphabetical'!J27-'2023 MRI'!J27</f>
        <v>2.0235174502440945E-3</v>
      </c>
      <c r="L27" s="8">
        <f>'2026 MRI - Alphabetical'!K27-'2023 MRI'!K27</f>
        <v>129</v>
      </c>
      <c r="M27" s="31">
        <f>'2026 MRI - Alphabetical'!L27-'2023 MRI'!L27</f>
        <v>0.38324131111878873</v>
      </c>
      <c r="N27" s="9">
        <f>'2026 MRI - Alphabetical'!M27-'2023 MRI'!M27</f>
        <v>-2.1511534550125784E-2</v>
      </c>
      <c r="O27" s="8">
        <f>'2026 MRI - Alphabetical'!N27-'2023 MRI'!N27</f>
        <v>66</v>
      </c>
      <c r="P27" s="31">
        <f>'2026 MRI - Alphabetical'!O27-'2023 MRI'!O27</f>
        <v>0.23657423866994576</v>
      </c>
      <c r="Q27" s="9">
        <f>'2026 MRI - Alphabetical'!P27-'2023 MRI'!P27</f>
        <v>-1.1710868217906414E-2</v>
      </c>
      <c r="R27" s="8">
        <f>'2026 MRI - Alphabetical'!Q27-'2023 MRI'!Q27</f>
        <v>23</v>
      </c>
      <c r="S27" s="31">
        <f>'2026 MRI - Alphabetical'!R27-'2023 MRI'!R27</f>
        <v>0.40066439684622418</v>
      </c>
      <c r="T27" s="10">
        <f>'2026 MRI - Alphabetical'!S27-'2023 MRI'!S27</f>
        <v>-0.40592478583783964</v>
      </c>
      <c r="U27" s="8">
        <f>'2026 MRI - Alphabetical'!T27-'2023 MRI'!T27</f>
        <v>34</v>
      </c>
      <c r="V27" s="31">
        <f>'2026 MRI - Alphabetical'!U27-'2023 MRI'!U27</f>
        <v>7.9539060892238889E-2</v>
      </c>
      <c r="W27" s="9">
        <f>'2026 MRI - Alphabetical'!V27-'2023 MRI'!V27</f>
        <v>-2.7752313144442098E-3</v>
      </c>
      <c r="X27" s="8">
        <f>'2026 MRI - Alphabetical'!W27-'2023 MRI'!W27</f>
        <v>25</v>
      </c>
      <c r="Y27" s="31">
        <f>'2026 MRI - Alphabetical'!X27-'2023 MRI'!X27</f>
        <v>7.1342888776535718E-2</v>
      </c>
      <c r="Z27" s="11">
        <f>'2026 MRI - Alphabetical'!Y27-'2023 MRI'!Y27</f>
        <v>8613</v>
      </c>
      <c r="AA27" s="8">
        <f>'2026 MRI - Alphabetical'!Z27-'2023 MRI'!Z27</f>
        <v>-18</v>
      </c>
      <c r="AB27" s="31">
        <f>'2026 MRI - Alphabetical'!AA27-'2023 MRI'!AA27</f>
        <v>2.605329017259117E-2</v>
      </c>
      <c r="AC27" s="9">
        <f>'2026 MRI - Alphabetical'!AB27-'2023 MRI'!AB27</f>
        <v>1.1063715627095905E-2</v>
      </c>
      <c r="AD27" s="8">
        <f>'2026 MRI - Alphabetical'!AC27-'2023 MRI'!AC27</f>
        <v>63</v>
      </c>
      <c r="AE27" s="31">
        <f>'2026 MRI - Alphabetical'!AD27-'2023 MRI'!AD27</f>
        <v>0.23789201458050163</v>
      </c>
      <c r="AF27" s="9">
        <f>'2026 MRI - Alphabetical'!AE27-'2023 MRI'!AE27</f>
        <v>1.5294605022291186E-2</v>
      </c>
      <c r="AG27" s="8">
        <f>'2026 MRI - Alphabetical'!AF27-'2023 MRI'!AF27</f>
        <v>92</v>
      </c>
      <c r="AH27" s="31">
        <f>'2026 MRI - Alphabetical'!AG27-'2023 MRI'!AG27</f>
        <v>0.14772829423128617</v>
      </c>
      <c r="AI27" s="12">
        <f>'2026 MRI - Alphabetical'!AH27-'2023 MRI'!AH27</f>
        <v>-0.56933333333333325</v>
      </c>
      <c r="AJ27" s="8">
        <f>'2026 MRI - Alphabetical'!AI27-'2023 MRI'!AI27</f>
        <v>34</v>
      </c>
      <c r="AK27" s="31">
        <f>'2026 MRI - Alphabetical'!AJ27-'2023 MRI'!AJ27</f>
        <v>1.0302583324352466E-2</v>
      </c>
      <c r="AL27" s="11">
        <f>'2026 MRI - Alphabetical'!AK27-'2023 MRI'!AK27</f>
        <v>51817.368792150344</v>
      </c>
      <c r="AM27" s="36"/>
    </row>
    <row r="28" spans="1:42" x14ac:dyDescent="0.3">
      <c r="A28" t="s">
        <v>85</v>
      </c>
      <c r="B28" s="3" t="s">
        <v>86</v>
      </c>
      <c r="C28" s="4" t="s">
        <v>72</v>
      </c>
      <c r="D28" s="5" t="s">
        <v>37</v>
      </c>
      <c r="E28" s="6">
        <f>VLOOKUP(A28,'2023 MRI'!$A$7:$F$570,6,FALSE)</f>
        <v>30.444511393219589</v>
      </c>
      <c r="F28" s="34">
        <f>'2026 MRI - Alphabetical'!E28-'2023 MRI'!E28</f>
        <v>-0.77863939371045032</v>
      </c>
      <c r="G28" s="6">
        <f>'2026 MRI - Alphabetical'!F28-'2023 MRI'!F28</f>
        <v>-0.32870002097271467</v>
      </c>
      <c r="H28" s="7">
        <f>'2026 MRI - Alphabetical'!G28-'2023 MRI'!G28</f>
        <v>-37</v>
      </c>
      <c r="I28" s="8">
        <f>'2026 MRI - Alphabetical'!H28-'2023 MRI'!H28</f>
        <v>21</v>
      </c>
      <c r="J28" s="31">
        <f>'2026 MRI - Alphabetical'!I28-'2023 MRI'!I28</f>
        <v>8.1708595843870246E-2</v>
      </c>
      <c r="K28" s="9">
        <f>'2026 MRI - Alphabetical'!J28-'2023 MRI'!J28</f>
        <v>2.834373365241416E-2</v>
      </c>
      <c r="L28" s="8">
        <f>'2026 MRI - Alphabetical'!K28-'2023 MRI'!K28</f>
        <v>33</v>
      </c>
      <c r="M28" s="31">
        <f>'2026 MRI - Alphabetical'!L28-'2023 MRI'!L28</f>
        <v>0.15826893405284304</v>
      </c>
      <c r="N28" s="9">
        <f>'2026 MRI - Alphabetical'!M28-'2023 MRI'!M28</f>
        <v>-1.2589901834900386E-2</v>
      </c>
      <c r="O28" s="8">
        <f>'2026 MRI - Alphabetical'!N28-'2023 MRI'!N28</f>
        <v>-53</v>
      </c>
      <c r="P28" s="31">
        <f>'2026 MRI - Alphabetical'!O28-'2023 MRI'!O28</f>
        <v>-0.48037596313970221</v>
      </c>
      <c r="Q28" s="9">
        <f>'2026 MRI - Alphabetical'!P28-'2023 MRI'!P28</f>
        <v>3.8128861098520359E-2</v>
      </c>
      <c r="R28" s="8">
        <f>'2026 MRI - Alphabetical'!Q28-'2023 MRI'!Q28</f>
        <v>-166</v>
      </c>
      <c r="S28" s="31">
        <f>'2026 MRI - Alphabetical'!R28-'2023 MRI'!R28</f>
        <v>-0.39315880041747342</v>
      </c>
      <c r="T28" s="10">
        <f>'2026 MRI - Alphabetical'!S28-'2023 MRI'!S28</f>
        <v>0.41809788156308569</v>
      </c>
      <c r="U28" s="8">
        <f>'2026 MRI - Alphabetical'!T28-'2023 MRI'!T28</f>
        <v>-36</v>
      </c>
      <c r="V28" s="31">
        <f>'2026 MRI - Alphabetical'!U28-'2023 MRI'!U28</f>
        <v>-0.1776308951941214</v>
      </c>
      <c r="W28" s="9">
        <f>'2026 MRI - Alphabetical'!V28-'2023 MRI'!V28</f>
        <v>1.2815935510120099E-2</v>
      </c>
      <c r="X28" s="8">
        <f>'2026 MRI - Alphabetical'!W28-'2023 MRI'!W28</f>
        <v>-1</v>
      </c>
      <c r="Y28" s="31">
        <f>'2026 MRI - Alphabetical'!X28-'2023 MRI'!X28</f>
        <v>-1.2407238607193838E-3</v>
      </c>
      <c r="Z28" s="11">
        <f>'2026 MRI - Alphabetical'!Y28-'2023 MRI'!Y28</f>
        <v>5220</v>
      </c>
      <c r="AA28" s="8">
        <f>'2026 MRI - Alphabetical'!Z28-'2023 MRI'!Z28</f>
        <v>161</v>
      </c>
      <c r="AB28" s="31">
        <f>'2026 MRI - Alphabetical'!AA28-'2023 MRI'!AA28</f>
        <v>0.40097134064478318</v>
      </c>
      <c r="AC28" s="9">
        <f>'2026 MRI - Alphabetical'!AB28-'2023 MRI'!AB28</f>
        <v>-4.2723631508680138E-5</v>
      </c>
      <c r="AD28" s="8">
        <f>'2026 MRI - Alphabetical'!AC28-'2023 MRI'!AC28</f>
        <v>-100</v>
      </c>
      <c r="AE28" s="31">
        <f>'2026 MRI - Alphabetical'!AD28-'2023 MRI'!AD28</f>
        <v>-0.28249777870826354</v>
      </c>
      <c r="AF28" s="9">
        <f>'2026 MRI - Alphabetical'!AE28-'2023 MRI'!AE28</f>
        <v>-1.4076379894300883E-2</v>
      </c>
      <c r="AG28" s="8">
        <f>'2026 MRI - Alphabetical'!AF28-'2023 MRI'!AF28</f>
        <v>12</v>
      </c>
      <c r="AH28" s="31">
        <f>'2026 MRI - Alphabetical'!AG28-'2023 MRI'!AG28</f>
        <v>0.37159536959594708</v>
      </c>
      <c r="AI28" s="12">
        <f>'2026 MRI - Alphabetical'!AH28-'2023 MRI'!AH28</f>
        <v>-0.88700000000000045</v>
      </c>
      <c r="AJ28" s="8">
        <f>'2026 MRI - Alphabetical'!AI28-'2023 MRI'!AI28</f>
        <v>6</v>
      </c>
      <c r="AK28" s="31">
        <f>'2026 MRI - Alphabetical'!AJ28-'2023 MRI'!AJ28</f>
        <v>9.6008083675256373E-3</v>
      </c>
      <c r="AL28" s="11">
        <f>'2026 MRI - Alphabetical'!AK28-'2023 MRI'!AK28</f>
        <v>31290.794727157496</v>
      </c>
      <c r="AM28" s="36"/>
    </row>
    <row r="29" spans="1:42" x14ac:dyDescent="0.3">
      <c r="A29" t="s">
        <v>87</v>
      </c>
      <c r="B29" s="3" t="s">
        <v>88</v>
      </c>
      <c r="C29" s="4" t="s">
        <v>89</v>
      </c>
      <c r="D29" s="5" t="s">
        <v>37</v>
      </c>
      <c r="E29" s="6">
        <f>VLOOKUP(A29,'2023 MRI'!$A$7:$F$570,6,FALSE)</f>
        <v>44.326558712811391</v>
      </c>
      <c r="F29" s="34">
        <f>'2026 MRI - Alphabetical'!E29-'2023 MRI'!E29</f>
        <v>0.95411933298973661</v>
      </c>
      <c r="G29" s="6">
        <f>'2026 MRI - Alphabetical'!F29-'2023 MRI'!F29</f>
        <v>-1.9159724195214309</v>
      </c>
      <c r="H29" s="7">
        <f>'2026 MRI - Alphabetical'!G29-'2023 MRI'!G29</f>
        <v>9</v>
      </c>
      <c r="I29" s="8">
        <f>'2026 MRI - Alphabetical'!H29-'2023 MRI'!H29</f>
        <v>1</v>
      </c>
      <c r="J29" s="31">
        <f>'2026 MRI - Alphabetical'!I29-'2023 MRI'!I29</f>
        <v>9.0960985105972281E-3</v>
      </c>
      <c r="K29" s="9">
        <f>'2026 MRI - Alphabetical'!J29-'2023 MRI'!J29</f>
        <v>1.3787217390717643E-2</v>
      </c>
      <c r="L29" s="8">
        <f>'2026 MRI - Alphabetical'!K29-'2023 MRI'!K29</f>
        <v>6</v>
      </c>
      <c r="M29" s="31">
        <f>'2026 MRI - Alphabetical'!L29-'2023 MRI'!L29</f>
        <v>0.75030521870305167</v>
      </c>
      <c r="N29" s="9">
        <f>'2026 MRI - Alphabetical'!M29-'2023 MRI'!M29</f>
        <v>-4.1790420874309731E-2</v>
      </c>
      <c r="O29" s="8">
        <f>'2026 MRI - Alphabetical'!N29-'2023 MRI'!N29</f>
        <v>-87</v>
      </c>
      <c r="P29" s="31">
        <f>'2026 MRI - Alphabetical'!O29-'2023 MRI'!O29</f>
        <v>-0.47257109563544042</v>
      </c>
      <c r="Q29" s="9">
        <f>'2026 MRI - Alphabetical'!P29-'2023 MRI'!P29</f>
        <v>3.6167714086205803E-2</v>
      </c>
      <c r="R29" s="8">
        <f>'2026 MRI - Alphabetical'!Q29-'2023 MRI'!Q29</f>
        <v>-23</v>
      </c>
      <c r="S29" s="31">
        <f>'2026 MRI - Alphabetical'!R29-'2023 MRI'!R29</f>
        <v>-0.45880856212463539</v>
      </c>
      <c r="T29" s="10">
        <f>'2026 MRI - Alphabetical'!S29-'2023 MRI'!S29</f>
        <v>0</v>
      </c>
      <c r="U29" s="8">
        <f>'2026 MRI - Alphabetical'!T29-'2023 MRI'!T29</f>
        <v>206</v>
      </c>
      <c r="V29" s="31">
        <f>'2026 MRI - Alphabetical'!U29-'2023 MRI'!U29</f>
        <v>0.95703935816034025</v>
      </c>
      <c r="W29" s="9">
        <f>'2026 MRI - Alphabetical'!V29-'2023 MRI'!V29</f>
        <v>-5.7134894091415825E-2</v>
      </c>
      <c r="X29" s="8">
        <f>'2026 MRI - Alphabetical'!W29-'2023 MRI'!W29</f>
        <v>-128</v>
      </c>
      <c r="Y29" s="31">
        <f>'2026 MRI - Alphabetical'!X29-'2023 MRI'!X29</f>
        <v>-0.48854264469266029</v>
      </c>
      <c r="Z29" s="11">
        <f>'2026 MRI - Alphabetical'!Y29-'2023 MRI'!Y29</f>
        <v>-16667</v>
      </c>
      <c r="AA29" s="8">
        <f>'2026 MRI - Alphabetical'!Z29-'2023 MRI'!Z29</f>
        <v>-3</v>
      </c>
      <c r="AB29" s="31">
        <f>'2026 MRI - Alphabetical'!AA29-'2023 MRI'!AA29</f>
        <v>9.9983626228932643E-2</v>
      </c>
      <c r="AC29" s="9">
        <f>'2026 MRI - Alphabetical'!AB29-'2023 MRI'!AB29</f>
        <v>1.5711664482306681E-2</v>
      </c>
      <c r="AD29" s="8">
        <f>'2026 MRI - Alphabetical'!AC29-'2023 MRI'!AC29</f>
        <v>84</v>
      </c>
      <c r="AE29" s="31">
        <f>'2026 MRI - Alphabetical'!AD29-'2023 MRI'!AD29</f>
        <v>1.1118107084576376</v>
      </c>
      <c r="AF29" s="9">
        <f>'2026 MRI - Alphabetical'!AE29-'2023 MRI'!AE29</f>
        <v>6.5738974829884E-2</v>
      </c>
      <c r="AG29" s="8">
        <f>'2026 MRI - Alphabetical'!AF29-'2023 MRI'!AF29</f>
        <v>41</v>
      </c>
      <c r="AH29" s="31">
        <f>'2026 MRI - Alphabetical'!AG29-'2023 MRI'!AG29</f>
        <v>6.3827287159666179E-2</v>
      </c>
      <c r="AI29" s="12">
        <f>'2026 MRI - Alphabetical'!AH29-'2023 MRI'!AH29</f>
        <v>-0.46199999999999997</v>
      </c>
      <c r="AJ29" s="8">
        <f>'2026 MRI - Alphabetical'!AI29-'2023 MRI'!AI29</f>
        <v>-7</v>
      </c>
      <c r="AK29" s="31">
        <f>'2026 MRI - Alphabetical'!AJ29-'2023 MRI'!AJ29</f>
        <v>-2.3968339910625247E-3</v>
      </c>
      <c r="AL29" s="11">
        <f>'2026 MRI - Alphabetical'!AK29-'2023 MRI'!AK29</f>
        <v>39422.447347635491</v>
      </c>
      <c r="AM29" s="36"/>
    </row>
    <row r="30" spans="1:42" x14ac:dyDescent="0.3">
      <c r="A30" t="s">
        <v>90</v>
      </c>
      <c r="B30" s="3" t="s">
        <v>91</v>
      </c>
      <c r="C30" s="4" t="s">
        <v>82</v>
      </c>
      <c r="D30" s="5" t="s">
        <v>37</v>
      </c>
      <c r="E30" s="6">
        <f>VLOOKUP(A30,'2023 MRI'!$A$7:$F$570,6,FALSE)</f>
        <v>19.685110431191518</v>
      </c>
      <c r="F30" s="34">
        <f>'2026 MRI - Alphabetical'!E30-'2023 MRI'!E30</f>
        <v>0.67258232564382947</v>
      </c>
      <c r="G30" s="6">
        <f>'2026 MRI - Alphabetical'!F30-'2023 MRI'!F30</f>
        <v>-8.0094179239484156</v>
      </c>
      <c r="H30" s="7">
        <f>'2026 MRI - Alphabetical'!G30-'2023 MRI'!G30</f>
        <v>49</v>
      </c>
      <c r="I30" s="8">
        <f>'2026 MRI - Alphabetical'!H30-'2023 MRI'!H30</f>
        <v>-33</v>
      </c>
      <c r="J30" s="31">
        <f>'2026 MRI - Alphabetical'!I30-'2023 MRI'!I30</f>
        <v>-0.12111091131786728</v>
      </c>
      <c r="K30" s="9">
        <f>'2026 MRI - Alphabetical'!J30-'2023 MRI'!J30</f>
        <v>7.2367354945457318E-3</v>
      </c>
      <c r="L30" s="8">
        <f>'2026 MRI - Alphabetical'!K30-'2023 MRI'!K30</f>
        <v>22</v>
      </c>
      <c r="M30" s="31">
        <f>'2026 MRI - Alphabetical'!L30-'2023 MRI'!L30</f>
        <v>0.21543170965737257</v>
      </c>
      <c r="N30" s="9">
        <f>'2026 MRI - Alphabetical'!M30-'2023 MRI'!M30</f>
        <v>-1.7179355407091992E-2</v>
      </c>
      <c r="O30" s="8">
        <f>'2026 MRI - Alphabetical'!N30-'2023 MRI'!N30</f>
        <v>7</v>
      </c>
      <c r="P30" s="31">
        <f>'2026 MRI - Alphabetical'!O30-'2023 MRI'!O30</f>
        <v>2.6220502883493424E-2</v>
      </c>
      <c r="Q30" s="9">
        <f>'2026 MRI - Alphabetical'!P30-'2023 MRI'!P30</f>
        <v>-1.1824324324324325E-3</v>
      </c>
      <c r="R30" s="8">
        <f>'2026 MRI - Alphabetical'!Q30-'2023 MRI'!Q30</f>
        <v>-23</v>
      </c>
      <c r="S30" s="31">
        <f>'2026 MRI - Alphabetical'!R30-'2023 MRI'!R30</f>
        <v>-0.45880856212463539</v>
      </c>
      <c r="T30" s="10">
        <f>'2026 MRI - Alphabetical'!S30-'2023 MRI'!S30</f>
        <v>0</v>
      </c>
      <c r="U30" s="8">
        <f>'2026 MRI - Alphabetical'!T30-'2023 MRI'!T30</f>
        <v>-109</v>
      </c>
      <c r="V30" s="31">
        <f>'2026 MRI - Alphabetical'!U30-'2023 MRI'!U30</f>
        <v>-0.30255107625984129</v>
      </c>
      <c r="W30" s="9">
        <f>'2026 MRI - Alphabetical'!V30-'2023 MRI'!V30</f>
        <v>1.9187842626525731E-2</v>
      </c>
      <c r="X30" s="8">
        <f>'2026 MRI - Alphabetical'!W30-'2023 MRI'!W30</f>
        <v>102</v>
      </c>
      <c r="Y30" s="31">
        <f>'2026 MRI - Alphabetical'!X30-'2023 MRI'!X30</f>
        <v>1.0062817095994119</v>
      </c>
      <c r="Z30" s="11">
        <f>'2026 MRI - Alphabetical'!Y30-'2023 MRI'!Y30</f>
        <v>54167</v>
      </c>
      <c r="AA30" s="8">
        <f>'2026 MRI - Alphabetical'!Z30-'2023 MRI'!Z30</f>
        <v>68</v>
      </c>
      <c r="AB30" s="31">
        <f>'2026 MRI - Alphabetical'!AA30-'2023 MRI'!AA30</f>
        <v>0.20004141766074901</v>
      </c>
      <c r="AC30" s="9">
        <f>'2026 MRI - Alphabetical'!AB30-'2023 MRI'!AB30</f>
        <v>1.8004338394793928E-3</v>
      </c>
      <c r="AD30" s="8">
        <f>'2026 MRI - Alphabetical'!AC30-'2023 MRI'!AC30</f>
        <v>49</v>
      </c>
      <c r="AE30" s="31">
        <f>'2026 MRI - Alphabetical'!AD30-'2023 MRI'!AD30</f>
        <v>0.23986637181151438</v>
      </c>
      <c r="AF30" s="9">
        <f>'2026 MRI - Alphabetical'!AE30-'2023 MRI'!AE30</f>
        <v>1.4566223437080694E-2</v>
      </c>
      <c r="AG30" s="8">
        <f>'2026 MRI - Alphabetical'!AF30-'2023 MRI'!AF30</f>
        <v>-3</v>
      </c>
      <c r="AH30" s="31">
        <f>'2026 MRI - Alphabetical'!AG30-'2023 MRI'!AG30</f>
        <v>-0.16826531083594332</v>
      </c>
      <c r="AI30" s="12">
        <f>'2026 MRI - Alphabetical'!AH30-'2023 MRI'!AH30</f>
        <v>-0.14433333333333331</v>
      </c>
      <c r="AJ30" s="8">
        <f>'2026 MRI - Alphabetical'!AI30-'2023 MRI'!AI30</f>
        <v>-1</v>
      </c>
      <c r="AK30" s="31">
        <f>'2026 MRI - Alphabetical'!AJ30-'2023 MRI'!AJ30</f>
        <v>-7.992763921101087E-2</v>
      </c>
      <c r="AL30" s="11">
        <f>'2026 MRI - Alphabetical'!AK30-'2023 MRI'!AK30</f>
        <v>829423.37858296139</v>
      </c>
      <c r="AM30" s="36"/>
    </row>
    <row r="31" spans="1:42" x14ac:dyDescent="0.3">
      <c r="A31" t="s">
        <v>92</v>
      </c>
      <c r="B31" s="3" t="s">
        <v>93</v>
      </c>
      <c r="C31" s="4" t="s">
        <v>94</v>
      </c>
      <c r="D31" s="5" t="s">
        <v>44</v>
      </c>
      <c r="E31" s="6">
        <f>VLOOKUP(A31,'2023 MRI'!$A$7:$F$570,6,FALSE)</f>
        <v>43.693379358167689</v>
      </c>
      <c r="F31" s="34">
        <f>'2026 MRI - Alphabetical'!E31-'2023 MRI'!E31</f>
        <v>0.88045611813427005</v>
      </c>
      <c r="G31" s="6">
        <f>'2026 MRI - Alphabetical'!F31-'2023 MRI'!F31</f>
        <v>-1.8607010310512777</v>
      </c>
      <c r="H31" s="7">
        <f>'2026 MRI - Alphabetical'!G31-'2023 MRI'!G31</f>
        <v>10</v>
      </c>
      <c r="I31" s="8">
        <f>'2026 MRI - Alphabetical'!H31-'2023 MRI'!H31</f>
        <v>26</v>
      </c>
      <c r="J31" s="31">
        <f>'2026 MRI - Alphabetical'!I31-'2023 MRI'!I31</f>
        <v>0.36146097304448666</v>
      </c>
      <c r="K31" s="9">
        <f>'2026 MRI - Alphabetical'!J31-'2023 MRI'!J31</f>
        <v>5.8074865008074461E-2</v>
      </c>
      <c r="L31" s="8">
        <f>'2026 MRI - Alphabetical'!K31-'2023 MRI'!K31</f>
        <v>16</v>
      </c>
      <c r="M31" s="31">
        <f>'2026 MRI - Alphabetical'!L31-'2023 MRI'!L31</f>
        <v>7.5898957550452603E-2</v>
      </c>
      <c r="N31" s="9">
        <f>'2026 MRI - Alphabetical'!M31-'2023 MRI'!M31</f>
        <v>-1.1831455215372322E-2</v>
      </c>
      <c r="O31" s="8">
        <f>'2026 MRI - Alphabetical'!N31-'2023 MRI'!N31</f>
        <v>1</v>
      </c>
      <c r="P31" s="31">
        <f>'2026 MRI - Alphabetical'!O31-'2023 MRI'!O31</f>
        <v>-0.12308261422924316</v>
      </c>
      <c r="Q31" s="9">
        <f>'2026 MRI - Alphabetical'!P31-'2023 MRI'!P31</f>
        <v>1.9564758809845789E-2</v>
      </c>
      <c r="R31" s="8">
        <f>'2026 MRI - Alphabetical'!Q31-'2023 MRI'!Q31</f>
        <v>-13</v>
      </c>
      <c r="S31" s="31">
        <f>'2026 MRI - Alphabetical'!R31-'2023 MRI'!R31</f>
        <v>1.0162868471041751</v>
      </c>
      <c r="T31" s="10">
        <f>'2026 MRI - Alphabetical'!S31-'2023 MRI'!S31</f>
        <v>0.35016919623835596</v>
      </c>
      <c r="U31" s="8">
        <f>'2026 MRI - Alphabetical'!T31-'2023 MRI'!T31</f>
        <v>-24</v>
      </c>
      <c r="V31" s="31">
        <f>'2026 MRI - Alphabetical'!U31-'2023 MRI'!U31</f>
        <v>-0.29681774200858357</v>
      </c>
      <c r="W31" s="9">
        <f>'2026 MRI - Alphabetical'!V31-'2023 MRI'!V31</f>
        <v>2.4422071596362074E-2</v>
      </c>
      <c r="X31" s="8">
        <f>'2026 MRI - Alphabetical'!W31-'2023 MRI'!W31</f>
        <v>-11</v>
      </c>
      <c r="Y31" s="31">
        <f>'2026 MRI - Alphabetical'!X31-'2023 MRI'!X31</f>
        <v>-2.8690016054825018E-2</v>
      </c>
      <c r="Z31" s="11">
        <f>'2026 MRI - Alphabetical'!Y31-'2023 MRI'!Y31</f>
        <v>3843</v>
      </c>
      <c r="AA31" s="8">
        <f>'2026 MRI - Alphabetical'!Z31-'2023 MRI'!Z31</f>
        <v>7</v>
      </c>
      <c r="AB31" s="31">
        <f>'2026 MRI - Alphabetical'!AA31-'2023 MRI'!AA31</f>
        <v>0.21834151698513488</v>
      </c>
      <c r="AC31" s="9">
        <f>'2026 MRI - Alphabetical'!AB31-'2023 MRI'!AB31</f>
        <v>7.6647382039131337E-3</v>
      </c>
      <c r="AD31" s="8">
        <f>'2026 MRI - Alphabetical'!AC31-'2023 MRI'!AC31</f>
        <v>3</v>
      </c>
      <c r="AE31" s="31">
        <f>'2026 MRI - Alphabetical'!AD31-'2023 MRI'!AD31</f>
        <v>-7.3261797136210394E-3</v>
      </c>
      <c r="AF31" s="9">
        <f>'2026 MRI - Alphabetical'!AE31-'2023 MRI'!AE31</f>
        <v>2.3458057652938624E-3</v>
      </c>
      <c r="AG31" s="8">
        <f>'2026 MRI - Alphabetical'!AF31-'2023 MRI'!AF31</f>
        <v>20</v>
      </c>
      <c r="AH31" s="31">
        <f>'2026 MRI - Alphabetical'!AG31-'2023 MRI'!AG31</f>
        <v>-2.0171080069815786E-2</v>
      </c>
      <c r="AI31" s="12">
        <f>'2026 MRI - Alphabetical'!AH31-'2023 MRI'!AH31</f>
        <v>-0.38533333333333331</v>
      </c>
      <c r="AJ31" s="8">
        <f>'2026 MRI - Alphabetical'!AI31-'2023 MRI'!AI31</f>
        <v>-32</v>
      </c>
      <c r="AK31" s="31">
        <f>'2026 MRI - Alphabetical'!AJ31-'2023 MRI'!AJ31</f>
        <v>-1.0211626320190487E-2</v>
      </c>
      <c r="AL31" s="11">
        <f>'2026 MRI - Alphabetical'!AK31-'2023 MRI'!AK31</f>
        <v>22297.646656941506</v>
      </c>
      <c r="AM31" s="36">
        <v>1</v>
      </c>
    </row>
    <row r="32" spans="1:42" x14ac:dyDescent="0.3">
      <c r="A32" t="s">
        <v>95</v>
      </c>
      <c r="B32" s="3" t="s">
        <v>96</v>
      </c>
      <c r="C32" s="4" t="s">
        <v>82</v>
      </c>
      <c r="D32" s="5" t="s">
        <v>37</v>
      </c>
      <c r="E32" s="6">
        <f>VLOOKUP(A32,'2023 MRI'!$A$7:$F$570,6,FALSE)</f>
        <v>30.999185146129623</v>
      </c>
      <c r="F32" s="34">
        <f>'2026 MRI - Alphabetical'!E32-'2023 MRI'!E32</f>
        <v>1.1956108558046339</v>
      </c>
      <c r="G32" s="6">
        <f>'2026 MRI - Alphabetical'!F32-'2023 MRI'!F32</f>
        <v>-6.4673579576858948</v>
      </c>
      <c r="H32" s="7">
        <f>'2026 MRI - Alphabetical'!G32-'2023 MRI'!G32</f>
        <v>84</v>
      </c>
      <c r="I32" s="8">
        <f>'2026 MRI - Alphabetical'!H32-'2023 MRI'!H32</f>
        <v>1</v>
      </c>
      <c r="J32" s="31">
        <f>'2026 MRI - Alphabetical'!I32-'2023 MRI'!I32</f>
        <v>-5.6319152893108182E-2</v>
      </c>
      <c r="K32" s="9">
        <f>'2026 MRI - Alphabetical'!J32-'2023 MRI'!J32</f>
        <v>4.191889898951584E-3</v>
      </c>
      <c r="L32" s="8">
        <f>'2026 MRI - Alphabetical'!K32-'2023 MRI'!K32</f>
        <v>100</v>
      </c>
      <c r="M32" s="31">
        <f>'2026 MRI - Alphabetical'!L32-'2023 MRI'!L32</f>
        <v>0.26700089306745545</v>
      </c>
      <c r="N32" s="9">
        <f>'2026 MRI - Alphabetical'!M32-'2023 MRI'!M32</f>
        <v>-1.6807941897914888E-2</v>
      </c>
      <c r="O32" s="8">
        <f>'2026 MRI - Alphabetical'!N32-'2023 MRI'!N32</f>
        <v>79</v>
      </c>
      <c r="P32" s="31">
        <f>'2026 MRI - Alphabetical'!O32-'2023 MRI'!O32</f>
        <v>0.25646801159902699</v>
      </c>
      <c r="Q32" s="9">
        <f>'2026 MRI - Alphabetical'!P32-'2023 MRI'!P32</f>
        <v>-1.3306714537565503E-2</v>
      </c>
      <c r="R32" s="8">
        <f>'2026 MRI - Alphabetical'!Q32-'2023 MRI'!Q32</f>
        <v>-325</v>
      </c>
      <c r="S32" s="31">
        <f>'2026 MRI - Alphabetical'!R32-'2023 MRI'!R32</f>
        <v>-0.48102938478089352</v>
      </c>
      <c r="T32" s="10">
        <f>'2026 MRI - Alphabetical'!S32-'2023 MRI'!S32</f>
        <v>1.8709073900841908</v>
      </c>
      <c r="U32" s="8">
        <f>'2026 MRI - Alphabetical'!T32-'2023 MRI'!T32</f>
        <v>248</v>
      </c>
      <c r="V32" s="31">
        <f>'2026 MRI - Alphabetical'!U32-'2023 MRI'!U32</f>
        <v>0.84195646560596582</v>
      </c>
      <c r="W32" s="9">
        <f>'2026 MRI - Alphabetical'!V32-'2023 MRI'!V32</f>
        <v>-5.1419883852587743E-2</v>
      </c>
      <c r="X32" s="8">
        <f>'2026 MRI - Alphabetical'!W32-'2023 MRI'!W32</f>
        <v>109</v>
      </c>
      <c r="Y32" s="31">
        <f>'2026 MRI - Alphabetical'!X32-'2023 MRI'!X32</f>
        <v>0.57467521995064275</v>
      </c>
      <c r="Z32" s="11">
        <f>'2026 MRI - Alphabetical'!Y32-'2023 MRI'!Y32</f>
        <v>33352</v>
      </c>
      <c r="AA32" s="8">
        <f>'2026 MRI - Alphabetical'!Z32-'2023 MRI'!Z32</f>
        <v>-38</v>
      </c>
      <c r="AB32" s="31">
        <f>'2026 MRI - Alphabetical'!AA32-'2023 MRI'!AA32</f>
        <v>-0.19720662591546101</v>
      </c>
      <c r="AC32" s="9">
        <f>'2026 MRI - Alphabetical'!AB32-'2023 MRI'!AB32</f>
        <v>1.4555555555555558E-2</v>
      </c>
      <c r="AD32" s="8">
        <f>'2026 MRI - Alphabetical'!AC32-'2023 MRI'!AC32</f>
        <v>25</v>
      </c>
      <c r="AE32" s="31">
        <f>'2026 MRI - Alphabetical'!AD32-'2023 MRI'!AD32</f>
        <v>0.18411608033868015</v>
      </c>
      <c r="AF32" s="9">
        <f>'2026 MRI - Alphabetical'!AE32-'2023 MRI'!AE32</f>
        <v>1.2994941566370155E-2</v>
      </c>
      <c r="AG32" s="8">
        <f>'2026 MRI - Alphabetical'!AF32-'2023 MRI'!AF32</f>
        <v>1</v>
      </c>
      <c r="AH32" s="31">
        <f>'2026 MRI - Alphabetical'!AG32-'2023 MRI'!AG32</f>
        <v>-0.14029888125809209</v>
      </c>
      <c r="AI32" s="12">
        <f>'2026 MRI - Alphabetical'!AH32-'2023 MRI'!AH32</f>
        <v>-0.18100000000000005</v>
      </c>
      <c r="AJ32" s="8">
        <f>'2026 MRI - Alphabetical'!AI32-'2023 MRI'!AI32</f>
        <v>-1</v>
      </c>
      <c r="AK32" s="31">
        <f>'2026 MRI - Alphabetical'!AJ32-'2023 MRI'!AJ32</f>
        <v>-3.8585028895639084E-3</v>
      </c>
      <c r="AL32" s="11">
        <f>'2026 MRI - Alphabetical'!AK32-'2023 MRI'!AK32</f>
        <v>1202826.6104410687</v>
      </c>
      <c r="AM32" s="36"/>
    </row>
    <row r="33" spans="1:39" x14ac:dyDescent="0.3">
      <c r="A33" t="s">
        <v>97</v>
      </c>
      <c r="B33" s="3" t="s">
        <v>98</v>
      </c>
      <c r="C33" s="4" t="s">
        <v>82</v>
      </c>
      <c r="D33" s="5" t="s">
        <v>37</v>
      </c>
      <c r="E33" s="6">
        <f>VLOOKUP(A33,'2023 MRI'!$A$7:$F$570,6,FALSE)</f>
        <v>29.451028364599839</v>
      </c>
      <c r="F33" s="34">
        <f>'2026 MRI - Alphabetical'!E33-'2023 MRI'!E33</f>
        <v>9.4664959449627939E-2</v>
      </c>
      <c r="G33" s="6">
        <f>'2026 MRI - Alphabetical'!F33-'2023 MRI'!F33</f>
        <v>-3.3956039722857732</v>
      </c>
      <c r="H33" s="7">
        <f>'2026 MRI - Alphabetical'!G33-'2023 MRI'!G33</f>
        <v>6</v>
      </c>
      <c r="I33" s="8">
        <f>'2026 MRI - Alphabetical'!H33-'2023 MRI'!H33</f>
        <v>-97</v>
      </c>
      <c r="J33" s="31">
        <f>'2026 MRI - Alphabetical'!I33-'2023 MRI'!I33</f>
        <v>-0.27936731757734495</v>
      </c>
      <c r="K33" s="9">
        <f>'2026 MRI - Alphabetical'!J33-'2023 MRI'!J33</f>
        <v>-3.7132121370082594E-3</v>
      </c>
      <c r="L33" s="8">
        <f>'2026 MRI - Alphabetical'!K33-'2023 MRI'!K33</f>
        <v>-95</v>
      </c>
      <c r="M33" s="31">
        <f>'2026 MRI - Alphabetical'!L33-'2023 MRI'!L33</f>
        <v>-0.37619373524745209</v>
      </c>
      <c r="N33" s="9">
        <f>'2026 MRI - Alphabetical'!M33-'2023 MRI'!M33</f>
        <v>4.0203580228726638E-3</v>
      </c>
      <c r="O33" s="8">
        <f>'2026 MRI - Alphabetical'!N33-'2023 MRI'!N33</f>
        <v>29</v>
      </c>
      <c r="P33" s="31">
        <f>'2026 MRI - Alphabetical'!O33-'2023 MRI'!O33</f>
        <v>0.13706002528993891</v>
      </c>
      <c r="Q33" s="9">
        <f>'2026 MRI - Alphabetical'!P33-'2023 MRI'!P33</f>
        <v>-3.9092027866012707E-3</v>
      </c>
      <c r="R33" s="8">
        <f>'2026 MRI - Alphabetical'!Q33-'2023 MRI'!Q33</f>
        <v>-237</v>
      </c>
      <c r="S33" s="31">
        <f>'2026 MRI - Alphabetical'!R33-'2023 MRI'!R33</f>
        <v>-0.42365741676390017</v>
      </c>
      <c r="T33" s="10">
        <f>'2026 MRI - Alphabetical'!S33-'2023 MRI'!S33</f>
        <v>0.79965802984622592</v>
      </c>
      <c r="U33" s="8">
        <f>'2026 MRI - Alphabetical'!T33-'2023 MRI'!T33</f>
        <v>29</v>
      </c>
      <c r="V33" s="31">
        <f>'2026 MRI - Alphabetical'!U33-'2023 MRI'!U33</f>
        <v>8.4689500240725413E-2</v>
      </c>
      <c r="W33" s="9">
        <f>'2026 MRI - Alphabetical'!V33-'2023 MRI'!V33</f>
        <v>-4.9382180773381718E-3</v>
      </c>
      <c r="X33" s="8">
        <f>'2026 MRI - Alphabetical'!W33-'2023 MRI'!W33</f>
        <v>15</v>
      </c>
      <c r="Y33" s="31">
        <f>'2026 MRI - Alphabetical'!X33-'2023 MRI'!X33</f>
        <v>3.3468509945016378E-2</v>
      </c>
      <c r="Z33" s="11">
        <f>'2026 MRI - Alphabetical'!Y33-'2023 MRI'!Y33</f>
        <v>7759</v>
      </c>
      <c r="AA33" s="8">
        <f>'2026 MRI - Alphabetical'!Z33-'2023 MRI'!Z33</f>
        <v>87</v>
      </c>
      <c r="AB33" s="31">
        <f>'2026 MRI - Alphabetical'!AA33-'2023 MRI'!AA33</f>
        <v>0.3415792885458766</v>
      </c>
      <c r="AC33" s="9">
        <f>'2026 MRI - Alphabetical'!AB33-'2023 MRI'!AB33</f>
        <v>2.8773653040589375E-3</v>
      </c>
      <c r="AD33" s="8">
        <f>'2026 MRI - Alphabetical'!AC33-'2023 MRI'!AC33</f>
        <v>20</v>
      </c>
      <c r="AE33" s="31">
        <f>'2026 MRI - Alphabetical'!AD33-'2023 MRI'!AD33</f>
        <v>9.0131090985171247E-2</v>
      </c>
      <c r="AF33" s="9">
        <f>'2026 MRI - Alphabetical'!AE33-'2023 MRI'!AE33</f>
        <v>6.8630588408097326E-3</v>
      </c>
      <c r="AG33" s="8">
        <f>'2026 MRI - Alphabetical'!AF33-'2023 MRI'!AF33</f>
        <v>18</v>
      </c>
      <c r="AH33" s="31">
        <f>'2026 MRI - Alphabetical'!AG33-'2023 MRI'!AG33</f>
        <v>-2.7907352526024942E-2</v>
      </c>
      <c r="AI33" s="12">
        <f>'2026 MRI - Alphabetical'!AH33-'2023 MRI'!AH33</f>
        <v>-0.36066666666666647</v>
      </c>
      <c r="AJ33" s="8">
        <f>'2026 MRI - Alphabetical'!AI33-'2023 MRI'!AI33</f>
        <v>9</v>
      </c>
      <c r="AK33" s="31">
        <f>'2026 MRI - Alphabetical'!AJ33-'2023 MRI'!AJ33</f>
        <v>9.0442501780202689E-3</v>
      </c>
      <c r="AL33" s="11">
        <f>'2026 MRI - Alphabetical'!AK33-'2023 MRI'!AK33</f>
        <v>36388.057944168235</v>
      </c>
      <c r="AM33" s="36"/>
    </row>
    <row r="34" spans="1:39" x14ac:dyDescent="0.3">
      <c r="A34" t="s">
        <v>99</v>
      </c>
      <c r="B34" s="13" t="s">
        <v>100</v>
      </c>
      <c r="C34" s="14" t="s">
        <v>101</v>
      </c>
      <c r="D34" s="5" t="s">
        <v>33</v>
      </c>
      <c r="E34" s="6">
        <f>VLOOKUP(A34,'2023 MRI'!$A$7:$F$570,6,FALSE)</f>
        <v>21.094707148089316</v>
      </c>
      <c r="F34" s="34">
        <f>'2026 MRI - Alphabetical'!E34-'2023 MRI'!E34</f>
        <v>-1.3794117186515162</v>
      </c>
      <c r="G34" s="6">
        <f>'2026 MRI - Alphabetical'!F34-'2023 MRI'!F34</f>
        <v>-1.0655251576755802</v>
      </c>
      <c r="H34" s="7">
        <f>'2026 MRI - Alphabetical'!G34-'2023 MRI'!G34</f>
        <v>-53</v>
      </c>
      <c r="I34" s="15">
        <f>'2026 MRI - Alphabetical'!H34-'2023 MRI'!H34</f>
        <v>5</v>
      </c>
      <c r="J34" s="32">
        <f>'2026 MRI - Alphabetical'!I34-'2023 MRI'!I34</f>
        <v>3.4235401182301839E-2</v>
      </c>
      <c r="K34" s="16">
        <f>'2026 MRI - Alphabetical'!J34-'2023 MRI'!J34</f>
        <v>2.1962755807019674E-2</v>
      </c>
      <c r="L34" s="15">
        <f>'2026 MRI - Alphabetical'!K34-'2023 MRI'!K34</f>
        <v>-25</v>
      </c>
      <c r="M34" s="32">
        <f>'2026 MRI - Alphabetical'!L34-'2023 MRI'!L34</f>
        <v>-0.17066709793607338</v>
      </c>
      <c r="N34" s="16">
        <f>'2026 MRI - Alphabetical'!M34-'2023 MRI'!M34</f>
        <v>-7.6636105996491684E-4</v>
      </c>
      <c r="O34" s="15">
        <f>'2026 MRI - Alphabetical'!N34-'2023 MRI'!N34</f>
        <v>-114</v>
      </c>
      <c r="P34" s="32">
        <f>'2026 MRI - Alphabetical'!O34-'2023 MRI'!O34</f>
        <v>-0.23662831508670967</v>
      </c>
      <c r="Q34" s="16">
        <f>'2026 MRI - Alphabetical'!P34-'2023 MRI'!P34</f>
        <v>1.608410997057285E-2</v>
      </c>
      <c r="R34" s="15">
        <f>'2026 MRI - Alphabetical'!Q34-'2023 MRI'!Q34</f>
        <v>-20</v>
      </c>
      <c r="S34" s="32">
        <f>'2026 MRI - Alphabetical'!R34-'2023 MRI'!R34</f>
        <v>-0.33767718580491535</v>
      </c>
      <c r="T34" s="17">
        <f>'2026 MRI - Alphabetical'!S34-'2023 MRI'!S34</f>
        <v>-4.3454364139288437E-3</v>
      </c>
      <c r="U34" s="15">
        <f>'2026 MRI - Alphabetical'!T34-'2023 MRI'!T34</f>
        <v>94</v>
      </c>
      <c r="V34" s="31">
        <f>'2026 MRI - Alphabetical'!U34-'2023 MRI'!U34</f>
        <v>0.27725207103873706</v>
      </c>
      <c r="W34" s="16">
        <f>'2026 MRI - Alphabetical'!V34-'2023 MRI'!V34</f>
        <v>-1.6136025474321511E-2</v>
      </c>
      <c r="X34" s="15">
        <f>'2026 MRI - Alphabetical'!W34-'2023 MRI'!W34</f>
        <v>-43</v>
      </c>
      <c r="Y34" s="32">
        <f>'2026 MRI - Alphabetical'!X34-'2023 MRI'!X34</f>
        <v>-0.22109189416716135</v>
      </c>
      <c r="Z34" s="18">
        <f>'2026 MRI - Alphabetical'!Y34-'2023 MRI'!Y34</f>
        <v>-2481</v>
      </c>
      <c r="AA34" s="15">
        <f>'2026 MRI - Alphabetical'!Z34-'2023 MRI'!Z34</f>
        <v>-172</v>
      </c>
      <c r="AB34" s="32">
        <f>'2026 MRI - Alphabetical'!AA34-'2023 MRI'!AA34</f>
        <v>-0.49566788134050715</v>
      </c>
      <c r="AC34" s="16">
        <f>'2026 MRI - Alphabetical'!AB34-'2023 MRI'!AB34</f>
        <v>1.2308687978034909E-2</v>
      </c>
      <c r="AD34" s="15">
        <f>'2026 MRI - Alphabetical'!AC34-'2023 MRI'!AC34</f>
        <v>-79</v>
      </c>
      <c r="AE34" s="32">
        <f>'2026 MRI - Alphabetical'!AD34-'2023 MRI'!AD34</f>
        <v>-0.25495706122087181</v>
      </c>
      <c r="AF34" s="16">
        <f>'2026 MRI - Alphabetical'!AE34-'2023 MRI'!AE34</f>
        <v>-1.3100838210383992E-2</v>
      </c>
      <c r="AG34" s="15">
        <f>'2026 MRI - Alphabetical'!AF34-'2023 MRI'!AF34</f>
        <v>-4</v>
      </c>
      <c r="AH34" s="31">
        <f>'2026 MRI - Alphabetical'!AG34-'2023 MRI'!AG34</f>
        <v>-0.24559655719857609</v>
      </c>
      <c r="AI34" s="19">
        <f>'2026 MRI - Alphabetical'!AH34-'2023 MRI'!AH34</f>
        <v>-8.9666666666666561E-2</v>
      </c>
      <c r="AJ34" s="15">
        <f>'2026 MRI - Alphabetical'!AI34-'2023 MRI'!AI34</f>
        <v>-30</v>
      </c>
      <c r="AK34" s="32">
        <f>'2026 MRI - Alphabetical'!AJ34-'2023 MRI'!AJ34</f>
        <v>-6.0537554328006088E-2</v>
      </c>
      <c r="AL34" s="18">
        <f>'2026 MRI - Alphabetical'!AK34-'2023 MRI'!AK34</f>
        <v>37596.332667684415</v>
      </c>
      <c r="AM34" s="36"/>
    </row>
    <row r="35" spans="1:39" x14ac:dyDescent="0.3">
      <c r="A35" t="s">
        <v>102</v>
      </c>
      <c r="B35" s="3" t="s">
        <v>103</v>
      </c>
      <c r="C35" s="4" t="s">
        <v>104</v>
      </c>
      <c r="D35" s="5" t="s">
        <v>44</v>
      </c>
      <c r="E35" s="6">
        <f>VLOOKUP(A35,'2023 MRI'!$A$7:$F$570,6,FALSE)</f>
        <v>39.74501421553741</v>
      </c>
      <c r="F35" s="34">
        <f>'2026 MRI - Alphabetical'!E35-'2023 MRI'!E35</f>
        <v>0.28016266851184035</v>
      </c>
      <c r="G35" s="6">
        <f>'2026 MRI - Alphabetical'!F35-'2023 MRI'!F35</f>
        <v>-1.0665534885936765</v>
      </c>
      <c r="H35" s="7">
        <f>'2026 MRI - Alphabetical'!G35-'2023 MRI'!G35</f>
        <v>-14</v>
      </c>
      <c r="I35" s="8">
        <f>'2026 MRI - Alphabetical'!H35-'2023 MRI'!H35</f>
        <v>33</v>
      </c>
      <c r="J35" s="31">
        <f>'2026 MRI - Alphabetical'!I35-'2023 MRI'!I35</f>
        <v>8.723918861276142E-2</v>
      </c>
      <c r="K35" s="9">
        <f>'2026 MRI - Alphabetical'!J35-'2023 MRI'!J35</f>
        <v>3.102840150643571E-2</v>
      </c>
      <c r="L35" s="8">
        <f>'2026 MRI - Alphabetical'!K35-'2023 MRI'!K35</f>
        <v>30</v>
      </c>
      <c r="M35" s="31">
        <f>'2026 MRI - Alphabetical'!L35-'2023 MRI'!L35</f>
        <v>0.17481549397544321</v>
      </c>
      <c r="N35" s="9">
        <f>'2026 MRI - Alphabetical'!M35-'2023 MRI'!M35</f>
        <v>-1.5455901043460368E-2</v>
      </c>
      <c r="O35" s="8">
        <f>'2026 MRI - Alphabetical'!N35-'2023 MRI'!N35</f>
        <v>5</v>
      </c>
      <c r="P35" s="31">
        <f>'2026 MRI - Alphabetical'!O35-'2023 MRI'!O35</f>
        <v>8.3432651149571213E-2</v>
      </c>
      <c r="Q35" s="9">
        <f>'2026 MRI - Alphabetical'!P35-'2023 MRI'!P35</f>
        <v>1.5642432420442665E-3</v>
      </c>
      <c r="R35" s="8">
        <f>'2026 MRI - Alphabetical'!Q35-'2023 MRI'!Q35</f>
        <v>35</v>
      </c>
      <c r="S35" s="31">
        <f>'2026 MRI - Alphabetical'!R35-'2023 MRI'!R35</f>
        <v>-0.17868290175943768</v>
      </c>
      <c r="T35" s="10">
        <f>'2026 MRI - Alphabetical'!S35-'2023 MRI'!S35</f>
        <v>-0.14656278963178382</v>
      </c>
      <c r="U35" s="8">
        <f>'2026 MRI - Alphabetical'!T35-'2023 MRI'!T35</f>
        <v>33</v>
      </c>
      <c r="V35" s="31">
        <f>'2026 MRI - Alphabetical'!U35-'2023 MRI'!U35</f>
        <v>0.29823069398425717</v>
      </c>
      <c r="W35" s="9">
        <f>'2026 MRI - Alphabetical'!V35-'2023 MRI'!V35</f>
        <v>-1.4746236791907646E-2</v>
      </c>
      <c r="X35" s="8">
        <f>'2026 MRI - Alphabetical'!W35-'2023 MRI'!W35</f>
        <v>-9</v>
      </c>
      <c r="Y35" s="31">
        <f>'2026 MRI - Alphabetical'!X35-'2023 MRI'!X35</f>
        <v>-2.5068824361866415E-2</v>
      </c>
      <c r="Z35" s="11">
        <f>'2026 MRI - Alphabetical'!Y35-'2023 MRI'!Y35</f>
        <v>4328</v>
      </c>
      <c r="AA35" s="8">
        <f>'2026 MRI - Alphabetical'!Z35-'2023 MRI'!Z35</f>
        <v>-16</v>
      </c>
      <c r="AB35" s="31">
        <f>'2026 MRI - Alphabetical'!AA35-'2023 MRI'!AA35</f>
        <v>1.1589177360830594E-2</v>
      </c>
      <c r="AC35" s="9">
        <f>'2026 MRI - Alphabetical'!AB35-'2023 MRI'!AB35</f>
        <v>1.0406765390520524E-2</v>
      </c>
      <c r="AD35" s="8">
        <f>'2026 MRI - Alphabetical'!AC35-'2023 MRI'!AC35</f>
        <v>1</v>
      </c>
      <c r="AE35" s="31">
        <f>'2026 MRI - Alphabetical'!AD35-'2023 MRI'!AD35</f>
        <v>-3.6234677036021568E-2</v>
      </c>
      <c r="AF35" s="9">
        <f>'2026 MRI - Alphabetical'!AE35-'2023 MRI'!AE35</f>
        <v>1.3871844669801625E-3</v>
      </c>
      <c r="AG35" s="8">
        <f>'2026 MRI - Alphabetical'!AF35-'2023 MRI'!AF35</f>
        <v>12</v>
      </c>
      <c r="AH35" s="31">
        <f>'2026 MRI - Alphabetical'!AG35-'2023 MRI'!AG35</f>
        <v>0.23637954651451609</v>
      </c>
      <c r="AI35" s="12">
        <f>'2026 MRI - Alphabetical'!AH35-'2023 MRI'!AH35</f>
        <v>-0.71699999999999964</v>
      </c>
      <c r="AJ35" s="8">
        <f>'2026 MRI - Alphabetical'!AI35-'2023 MRI'!AI35</f>
        <v>9</v>
      </c>
      <c r="AK35" s="31">
        <f>'2026 MRI - Alphabetical'!AJ35-'2023 MRI'!AJ35</f>
        <v>9.151967595308369E-3</v>
      </c>
      <c r="AL35" s="11">
        <f>'2026 MRI - Alphabetical'!AK35-'2023 MRI'!AK35</f>
        <v>35002.667669398856</v>
      </c>
      <c r="AM35" s="36">
        <v>1</v>
      </c>
    </row>
    <row r="36" spans="1:39" x14ac:dyDescent="0.3">
      <c r="A36" t="s">
        <v>105</v>
      </c>
      <c r="B36" s="3" t="s">
        <v>106</v>
      </c>
      <c r="C36" s="4" t="s">
        <v>72</v>
      </c>
      <c r="D36" s="5" t="s">
        <v>37</v>
      </c>
      <c r="E36" s="6">
        <f>VLOOKUP(A36,'2023 MRI'!$A$7:$F$570,6,FALSE)</f>
        <v>40.914902096964475</v>
      </c>
      <c r="F36" s="34">
        <f>'2026 MRI - Alphabetical'!E36-'2023 MRI'!E36</f>
        <v>0.86188673440698116</v>
      </c>
      <c r="G36" s="6">
        <f>'2026 MRI - Alphabetical'!F36-'2023 MRI'!F36</f>
        <v>-2.5897932828817645</v>
      </c>
      <c r="H36" s="7">
        <f>'2026 MRI - Alphabetical'!G36-'2023 MRI'!G36</f>
        <v>1</v>
      </c>
      <c r="I36" s="8">
        <f>'2026 MRI - Alphabetical'!H36-'2023 MRI'!H36</f>
        <v>13</v>
      </c>
      <c r="J36" s="31">
        <f>'2026 MRI - Alphabetical'!I36-'2023 MRI'!I36</f>
        <v>5.5185441931998841E-2</v>
      </c>
      <c r="K36" s="9">
        <f>'2026 MRI - Alphabetical'!J36-'2023 MRI'!J36</f>
        <v>2.4580940908577098E-2</v>
      </c>
      <c r="L36" s="8">
        <f>'2026 MRI - Alphabetical'!K36-'2023 MRI'!K36</f>
        <v>185</v>
      </c>
      <c r="M36" s="31">
        <f>'2026 MRI - Alphabetical'!L36-'2023 MRI'!L36</f>
        <v>0.71315288158163737</v>
      </c>
      <c r="N36" s="9">
        <f>'2026 MRI - Alphabetical'!M36-'2023 MRI'!M36</f>
        <v>-3.3578926944835899E-2</v>
      </c>
      <c r="O36" s="8">
        <f>'2026 MRI - Alphabetical'!N36-'2023 MRI'!N36</f>
        <v>-2</v>
      </c>
      <c r="P36" s="31">
        <f>'2026 MRI - Alphabetical'!O36-'2023 MRI'!O36</f>
        <v>-1.7194722539959795E-2</v>
      </c>
      <c r="Q36" s="9">
        <f>'2026 MRI - Alphabetical'!P36-'2023 MRI'!P36</f>
        <v>8.6467265651393177E-3</v>
      </c>
      <c r="R36" s="8">
        <f>'2026 MRI - Alphabetical'!Q36-'2023 MRI'!Q36</f>
        <v>-30</v>
      </c>
      <c r="S36" s="31">
        <f>'2026 MRI - Alphabetical'!R36-'2023 MRI'!R36</f>
        <v>0.38600897384360738</v>
      </c>
      <c r="T36" s="10">
        <f>'2026 MRI - Alphabetical'!S36-'2023 MRI'!S36</f>
        <v>0.4829446295506592</v>
      </c>
      <c r="U36" s="8">
        <f>'2026 MRI - Alphabetical'!T36-'2023 MRI'!T36</f>
        <v>-36</v>
      </c>
      <c r="V36" s="31">
        <f>'2026 MRI - Alphabetical'!U36-'2023 MRI'!U36</f>
        <v>-8.2687186004742813E-2</v>
      </c>
      <c r="W36" s="9">
        <f>'2026 MRI - Alphabetical'!V36-'2023 MRI'!V36</f>
        <v>8.4308014340510884E-3</v>
      </c>
      <c r="X36" s="8">
        <f>'2026 MRI - Alphabetical'!W36-'2023 MRI'!W36</f>
        <v>4</v>
      </c>
      <c r="Y36" s="31">
        <f>'2026 MRI - Alphabetical'!X36-'2023 MRI'!X36</f>
        <v>1.5446969283683387E-5</v>
      </c>
      <c r="Z36" s="11">
        <f>'2026 MRI - Alphabetical'!Y36-'2023 MRI'!Y36</f>
        <v>4719</v>
      </c>
      <c r="AA36" s="8">
        <f>'2026 MRI - Alphabetical'!Z36-'2023 MRI'!Z36</f>
        <v>-23</v>
      </c>
      <c r="AB36" s="31">
        <f>'2026 MRI - Alphabetical'!AA36-'2023 MRI'!AA36</f>
        <v>-5.719627823850254E-2</v>
      </c>
      <c r="AC36" s="9">
        <f>'2026 MRI - Alphabetical'!AB36-'2023 MRI'!AB36</f>
        <v>1.1227040816326528E-2</v>
      </c>
      <c r="AD36" s="8">
        <f>'2026 MRI - Alphabetical'!AC36-'2023 MRI'!AC36</f>
        <v>36</v>
      </c>
      <c r="AE36" s="31">
        <f>'2026 MRI - Alphabetical'!AD36-'2023 MRI'!AD36</f>
        <v>0.35673174160509857</v>
      </c>
      <c r="AF36" s="9">
        <f>'2026 MRI - Alphabetical'!AE36-'2023 MRI'!AE36</f>
        <v>2.3027569701463468E-2</v>
      </c>
      <c r="AG36" s="8">
        <f>'2026 MRI - Alphabetical'!AF36-'2023 MRI'!AF36</f>
        <v>15</v>
      </c>
      <c r="AH36" s="31">
        <f>'2026 MRI - Alphabetical'!AG36-'2023 MRI'!AG36</f>
        <v>0.31904326110964887</v>
      </c>
      <c r="AI36" s="12">
        <f>'2026 MRI - Alphabetical'!AH36-'2023 MRI'!AH36</f>
        <v>-0.81766666666666676</v>
      </c>
      <c r="AJ36" s="8">
        <f>'2026 MRI - Alphabetical'!AI36-'2023 MRI'!AI36</f>
        <v>17</v>
      </c>
      <c r="AK36" s="31">
        <f>'2026 MRI - Alphabetical'!AJ36-'2023 MRI'!AJ36</f>
        <v>1.745345046550062E-2</v>
      </c>
      <c r="AL36" s="11">
        <f>'2026 MRI - Alphabetical'!AK36-'2023 MRI'!AK36</f>
        <v>34641.91590193208</v>
      </c>
      <c r="AM36" s="36"/>
    </row>
    <row r="37" spans="1:39" x14ac:dyDescent="0.3">
      <c r="A37" t="s">
        <v>107</v>
      </c>
      <c r="B37" s="3" t="s">
        <v>108</v>
      </c>
      <c r="C37" s="4" t="s">
        <v>32</v>
      </c>
      <c r="D37" s="5" t="s">
        <v>33</v>
      </c>
      <c r="E37" s="6">
        <f>VLOOKUP(A37,'2023 MRI'!$A$7:$F$570,6,FALSE)</f>
        <v>29.976726245936682</v>
      </c>
      <c r="F37" s="34">
        <f>'2026 MRI - Alphabetical'!E37-'2023 MRI'!E37</f>
        <v>-0.28087974591845577</v>
      </c>
      <c r="G37" s="6">
        <f>'2026 MRI - Alphabetical'!F37-'2023 MRI'!F37</f>
        <v>-2.0488127309373283</v>
      </c>
      <c r="H37" s="7">
        <f>'2026 MRI - Alphabetical'!G37-'2023 MRI'!G37</f>
        <v>-7</v>
      </c>
      <c r="I37" s="8">
        <f>'2026 MRI - Alphabetical'!H37-'2023 MRI'!H37</f>
        <v>-55</v>
      </c>
      <c r="J37" s="31">
        <f>'2026 MRI - Alphabetical'!I37-'2023 MRI'!I37</f>
        <v>-0.13642832665785856</v>
      </c>
      <c r="K37" s="9">
        <f>'2026 MRI - Alphabetical'!J37-'2023 MRI'!J37</f>
        <v>9.3642478507875992E-3</v>
      </c>
      <c r="L37" s="8">
        <f>'2026 MRI - Alphabetical'!K37-'2023 MRI'!K37</f>
        <v>9</v>
      </c>
      <c r="M37" s="31">
        <f>'2026 MRI - Alphabetical'!L37-'2023 MRI'!L37</f>
        <v>0.12684803883952944</v>
      </c>
      <c r="N37" s="9">
        <f>'2026 MRI - Alphabetical'!M37-'2023 MRI'!M37</f>
        <v>-1.5077322063652504E-2</v>
      </c>
      <c r="O37" s="8">
        <f>'2026 MRI - Alphabetical'!N37-'2023 MRI'!N37</f>
        <v>34</v>
      </c>
      <c r="P37" s="31">
        <f>'2026 MRI - Alphabetical'!O37-'2023 MRI'!O37</f>
        <v>0.10380621491786418</v>
      </c>
      <c r="Q37" s="9">
        <f>'2026 MRI - Alphabetical'!P37-'2023 MRI'!P37</f>
        <v>-3.678781058810289E-3</v>
      </c>
      <c r="R37" s="8">
        <f>'2026 MRI - Alphabetical'!Q37-'2023 MRI'!Q37</f>
        <v>-176</v>
      </c>
      <c r="S37" s="31">
        <f>'2026 MRI - Alphabetical'!R37-'2023 MRI'!R37</f>
        <v>-0.30134558253282517</v>
      </c>
      <c r="T37" s="10">
        <f>'2026 MRI - Alphabetical'!S37-'2023 MRI'!S37</f>
        <v>1.0269853214463474</v>
      </c>
      <c r="U37" s="8">
        <f>'2026 MRI - Alphabetical'!T37-'2023 MRI'!T37</f>
        <v>10</v>
      </c>
      <c r="V37" s="31">
        <f>'2026 MRI - Alphabetical'!U37-'2023 MRI'!U37</f>
        <v>-5.1778685183158975E-3</v>
      </c>
      <c r="W37" s="9">
        <f>'2026 MRI - Alphabetical'!V37-'2023 MRI'!V37</f>
        <v>2.4867484012931623E-3</v>
      </c>
      <c r="X37" s="8">
        <f>'2026 MRI - Alphabetical'!W37-'2023 MRI'!W37</f>
        <v>3</v>
      </c>
      <c r="Y37" s="31">
        <f>'2026 MRI - Alphabetical'!X37-'2023 MRI'!X37</f>
        <v>-4.0415231738943125E-2</v>
      </c>
      <c r="Z37" s="11">
        <f>'2026 MRI - Alphabetical'!Y37-'2023 MRI'!Y37</f>
        <v>3837</v>
      </c>
      <c r="AA37" s="8">
        <f>'2026 MRI - Alphabetical'!Z37-'2023 MRI'!Z37</f>
        <v>50</v>
      </c>
      <c r="AB37" s="31">
        <f>'2026 MRI - Alphabetical'!AA37-'2023 MRI'!AA37</f>
        <v>0.15303809156800569</v>
      </c>
      <c r="AC37" s="9">
        <f>'2026 MRI - Alphabetical'!AB37-'2023 MRI'!AB37</f>
        <v>4.2963067380885275E-3</v>
      </c>
      <c r="AD37" s="8">
        <f>'2026 MRI - Alphabetical'!AC37-'2023 MRI'!AC37</f>
        <v>-35</v>
      </c>
      <c r="AE37" s="31">
        <f>'2026 MRI - Alphabetical'!AD37-'2023 MRI'!AD37</f>
        <v>-0.15958042789264237</v>
      </c>
      <c r="AF37" s="9">
        <f>'2026 MRI - Alphabetical'!AE37-'2023 MRI'!AE37</f>
        <v>-6.7138057417273078E-3</v>
      </c>
      <c r="AG37" s="8">
        <f>'2026 MRI - Alphabetical'!AF37-'2023 MRI'!AF37</f>
        <v>3</v>
      </c>
      <c r="AH37" s="31">
        <f>'2026 MRI - Alphabetical'!AG37-'2023 MRI'!AG37</f>
        <v>-0.11918317847681226</v>
      </c>
      <c r="AI37" s="12">
        <f>'2026 MRI - Alphabetical'!AH37-'2023 MRI'!AH37</f>
        <v>-0.21566666666666656</v>
      </c>
      <c r="AJ37" s="8">
        <f>'2026 MRI - Alphabetical'!AI37-'2023 MRI'!AI37</f>
        <v>3</v>
      </c>
      <c r="AK37" s="31">
        <f>'2026 MRI - Alphabetical'!AJ37-'2023 MRI'!AJ37</f>
        <v>3.9436994087450605E-3</v>
      </c>
      <c r="AL37" s="11">
        <f>'2026 MRI - Alphabetical'!AK37-'2023 MRI'!AK37</f>
        <v>153476.00600250781</v>
      </c>
      <c r="AM37" s="36"/>
    </row>
    <row r="38" spans="1:39" x14ac:dyDescent="0.3">
      <c r="A38" t="s">
        <v>109</v>
      </c>
      <c r="B38" s="3" t="s">
        <v>110</v>
      </c>
      <c r="C38" s="4" t="s">
        <v>43</v>
      </c>
      <c r="D38" s="5" t="s">
        <v>44</v>
      </c>
      <c r="E38" s="6">
        <f>VLOOKUP(A38,'2023 MRI'!$A$7:$F$570,6,FALSE)</f>
        <v>40.764419579788509</v>
      </c>
      <c r="F38" s="34">
        <f>'2026 MRI - Alphabetical'!E38-'2023 MRI'!E38</f>
        <v>3.4044480628544047</v>
      </c>
      <c r="G38" s="6">
        <f>'2026 MRI - Alphabetical'!F38-'2023 MRI'!F38</f>
        <v>-10.740904762128682</v>
      </c>
      <c r="H38" s="7">
        <f>'2026 MRI - Alphabetical'!G38-'2023 MRI'!G38</f>
        <v>97</v>
      </c>
      <c r="I38" s="8">
        <f>'2026 MRI - Alphabetical'!H38-'2023 MRI'!H38</f>
        <v>-5</v>
      </c>
      <c r="J38" s="31">
        <f>'2026 MRI - Alphabetical'!I38-'2023 MRI'!I38</f>
        <v>-2.0738950736455375E-2</v>
      </c>
      <c r="K38" s="9">
        <f>'2026 MRI - Alphabetical'!J38-'2023 MRI'!J38</f>
        <v>1.2623063451473571E-2</v>
      </c>
      <c r="L38" s="8">
        <f>'2026 MRI - Alphabetical'!K38-'2023 MRI'!K38</f>
        <v>107</v>
      </c>
      <c r="M38" s="31">
        <f>'2026 MRI - Alphabetical'!L38-'2023 MRI'!L38</f>
        <v>0.58144476540635548</v>
      </c>
      <c r="N38" s="9">
        <f>'2026 MRI - Alphabetical'!M38-'2023 MRI'!M38</f>
        <v>-2.7210884353741496E-2</v>
      </c>
      <c r="O38" s="8">
        <f>'2026 MRI - Alphabetical'!N38-'2023 MRI'!N38</f>
        <v>51</v>
      </c>
      <c r="P38" s="31">
        <f>'2026 MRI - Alphabetical'!O38-'2023 MRI'!O38</f>
        <v>1.0875870850872968</v>
      </c>
      <c r="Q38" s="9">
        <f>'2026 MRI - Alphabetical'!P38-'2023 MRI'!P38</f>
        <v>-5.8964140125277564E-2</v>
      </c>
      <c r="R38" s="8">
        <f>'2026 MRI - Alphabetical'!Q38-'2023 MRI'!Q38</f>
        <v>-72</v>
      </c>
      <c r="S38" s="31">
        <f>'2026 MRI - Alphabetical'!R38-'2023 MRI'!R38</f>
        <v>0.3022333224625226</v>
      </c>
      <c r="T38" s="10">
        <f>'2026 MRI - Alphabetical'!S38-'2023 MRI'!S38</f>
        <v>1.9578138107591372</v>
      </c>
      <c r="U38" s="8">
        <f>'2026 MRI - Alphabetical'!T38-'2023 MRI'!T38</f>
        <v>190</v>
      </c>
      <c r="V38" s="31">
        <f>'2026 MRI - Alphabetical'!U38-'2023 MRI'!U38</f>
        <v>0.88452203276097086</v>
      </c>
      <c r="W38" s="9">
        <f>'2026 MRI - Alphabetical'!V38-'2023 MRI'!V38</f>
        <v>-5.2666763768911593E-2</v>
      </c>
      <c r="X38" s="8">
        <f>'2026 MRI - Alphabetical'!W38-'2023 MRI'!W38</f>
        <v>-39</v>
      </c>
      <c r="Y38" s="31">
        <f>'2026 MRI - Alphabetical'!X38-'2023 MRI'!X38</f>
        <v>-0.13417313182743806</v>
      </c>
      <c r="Z38" s="11">
        <f>'2026 MRI - Alphabetical'!Y38-'2023 MRI'!Y38</f>
        <v>-147</v>
      </c>
      <c r="AA38" s="8">
        <f>'2026 MRI - Alphabetical'!Z38-'2023 MRI'!Z38</f>
        <v>71</v>
      </c>
      <c r="AB38" s="31">
        <f>'2026 MRI - Alphabetical'!AA38-'2023 MRI'!AA38</f>
        <v>0.45242618327548501</v>
      </c>
      <c r="AC38" s="9">
        <f>'2026 MRI - Alphabetical'!AB38-'2023 MRI'!AB38</f>
        <v>2.6614173228346472E-3</v>
      </c>
      <c r="AD38" s="8">
        <f>'2026 MRI - Alphabetical'!AC38-'2023 MRI'!AC38</f>
        <v>210</v>
      </c>
      <c r="AE38" s="31">
        <f>'2026 MRI - Alphabetical'!AD38-'2023 MRI'!AD38</f>
        <v>0.64521784389245951</v>
      </c>
      <c r="AF38" s="9">
        <f>'2026 MRI - Alphabetical'!AE38-'2023 MRI'!AE38</f>
        <v>3.8063672319970876E-2</v>
      </c>
      <c r="AG38" s="8">
        <f>'2026 MRI - Alphabetical'!AF38-'2023 MRI'!AF38</f>
        <v>-9</v>
      </c>
      <c r="AH38" s="31">
        <f>'2026 MRI - Alphabetical'!AG38-'2023 MRI'!AG38</f>
        <v>9.4174231930789221E-2</v>
      </c>
      <c r="AI38" s="12">
        <f>'2026 MRI - Alphabetical'!AH38-'2023 MRI'!AH38</f>
        <v>-0.56766666666666721</v>
      </c>
      <c r="AJ38" s="8">
        <f>'2026 MRI - Alphabetical'!AI38-'2023 MRI'!AI38</f>
        <v>13</v>
      </c>
      <c r="AK38" s="31">
        <f>'2026 MRI - Alphabetical'!AJ38-'2023 MRI'!AJ38</f>
        <v>1.1658862211744669E-2</v>
      </c>
      <c r="AL38" s="11">
        <f>'2026 MRI - Alphabetical'!AK38-'2023 MRI'!AK38</f>
        <v>34353.157464455886</v>
      </c>
      <c r="AM38" s="36"/>
    </row>
    <row r="39" spans="1:39" x14ac:dyDescent="0.3">
      <c r="A39" t="s">
        <v>111</v>
      </c>
      <c r="B39" s="3" t="s">
        <v>112</v>
      </c>
      <c r="C39" s="4" t="s">
        <v>47</v>
      </c>
      <c r="D39" s="5" t="s">
        <v>44</v>
      </c>
      <c r="E39" s="6">
        <f>VLOOKUP(A39,'2023 MRI'!$A$7:$F$570,6,FALSE)</f>
        <v>28.755054266923619</v>
      </c>
      <c r="F39" s="34">
        <f>'2026 MRI - Alphabetical'!E39-'2023 MRI'!E39</f>
        <v>-0.3672490558461794</v>
      </c>
      <c r="G39" s="6">
        <f>'2026 MRI - Alphabetical'!F39-'2023 MRI'!F39</f>
        <v>-2.1199881774707237</v>
      </c>
      <c r="H39" s="7">
        <f>'2026 MRI - Alphabetical'!G39-'2023 MRI'!G39</f>
        <v>-17</v>
      </c>
      <c r="I39" s="8">
        <f>'2026 MRI - Alphabetical'!H39-'2023 MRI'!H39</f>
        <v>3</v>
      </c>
      <c r="J39" s="31">
        <f>'2026 MRI - Alphabetical'!I39-'2023 MRI'!I39</f>
        <v>1.4356761513483945E-2</v>
      </c>
      <c r="K39" s="9">
        <f>'2026 MRI - Alphabetical'!J39-'2023 MRI'!J39</f>
        <v>2.382131737576465E-2</v>
      </c>
      <c r="L39" s="8">
        <f>'2026 MRI - Alphabetical'!K39-'2023 MRI'!K39</f>
        <v>52</v>
      </c>
      <c r="M39" s="31">
        <f>'2026 MRI - Alphabetical'!L39-'2023 MRI'!L39</f>
        <v>0.12926002439620787</v>
      </c>
      <c r="N39" s="9">
        <f>'2026 MRI - Alphabetical'!M39-'2023 MRI'!M39</f>
        <v>-1.2038324030639314E-2</v>
      </c>
      <c r="O39" s="8">
        <f>'2026 MRI - Alphabetical'!N39-'2023 MRI'!N39</f>
        <v>-61</v>
      </c>
      <c r="P39" s="31">
        <f>'2026 MRI - Alphabetical'!O39-'2023 MRI'!O39</f>
        <v>-0.29478932610294584</v>
      </c>
      <c r="Q39" s="9">
        <f>'2026 MRI - Alphabetical'!P39-'2023 MRI'!P39</f>
        <v>2.4036855474269599E-2</v>
      </c>
      <c r="R39" s="8">
        <f>'2026 MRI - Alphabetical'!Q39-'2023 MRI'!Q39</f>
        <v>34</v>
      </c>
      <c r="S39" s="31">
        <f>'2026 MRI - Alphabetical'!R39-'2023 MRI'!R39</f>
        <v>-0.24574026329856724</v>
      </c>
      <c r="T39" s="10">
        <f>'2026 MRI - Alphabetical'!S39-'2023 MRI'!S39</f>
        <v>-0.11489841138204127</v>
      </c>
      <c r="U39" s="8">
        <f>'2026 MRI - Alphabetical'!T39-'2023 MRI'!T39</f>
        <v>-3</v>
      </c>
      <c r="V39" s="31">
        <f>'2026 MRI - Alphabetical'!U39-'2023 MRI'!U39</f>
        <v>-5.9030481147747213E-2</v>
      </c>
      <c r="W39" s="9">
        <f>'2026 MRI - Alphabetical'!V39-'2023 MRI'!V39</f>
        <v>5.4091576537410591E-3</v>
      </c>
      <c r="X39" s="8">
        <f>'2026 MRI - Alphabetical'!W39-'2023 MRI'!W39</f>
        <v>2</v>
      </c>
      <c r="Y39" s="31">
        <f>'2026 MRI - Alphabetical'!X39-'2023 MRI'!X39</f>
        <v>1.827277972695926E-2</v>
      </c>
      <c r="Z39" s="11">
        <f>'2026 MRI - Alphabetical'!Y39-'2023 MRI'!Y39</f>
        <v>8307</v>
      </c>
      <c r="AA39" s="8">
        <f>'2026 MRI - Alphabetical'!Z39-'2023 MRI'!Z39</f>
        <v>91</v>
      </c>
      <c r="AB39" s="31">
        <f>'2026 MRI - Alphabetical'!AA39-'2023 MRI'!AA39</f>
        <v>0.25201504464326641</v>
      </c>
      <c r="AC39" s="9">
        <f>'2026 MRI - Alphabetical'!AB39-'2023 MRI'!AB39</f>
        <v>2.5630360482362807E-3</v>
      </c>
      <c r="AD39" s="8">
        <f>'2026 MRI - Alphabetical'!AC39-'2023 MRI'!AC39</f>
        <v>-21</v>
      </c>
      <c r="AE39" s="31">
        <f>'2026 MRI - Alphabetical'!AD39-'2023 MRI'!AD39</f>
        <v>-7.786780637889143E-2</v>
      </c>
      <c r="AF39" s="9">
        <f>'2026 MRI - Alphabetical'!AE39-'2023 MRI'!AE39</f>
        <v>-1.9892299362451737E-3</v>
      </c>
      <c r="AG39" s="8">
        <f>'2026 MRI - Alphabetical'!AF39-'2023 MRI'!AF39</f>
        <v>19</v>
      </c>
      <c r="AH39" s="31">
        <f>'2026 MRI - Alphabetical'!AG39-'2023 MRI'!AG39</f>
        <v>1.4670242660384601E-2</v>
      </c>
      <c r="AI39" s="12">
        <f>'2026 MRI - Alphabetical'!AH39-'2023 MRI'!AH39</f>
        <v>-0.43466666666666676</v>
      </c>
      <c r="AJ39" s="8">
        <f>'2026 MRI - Alphabetical'!AI39-'2023 MRI'!AI39</f>
        <v>-2</v>
      </c>
      <c r="AK39" s="31">
        <f>'2026 MRI - Alphabetical'!AJ39-'2023 MRI'!AJ39</f>
        <v>1.2769582769097676E-3</v>
      </c>
      <c r="AL39" s="11">
        <f>'2026 MRI - Alphabetical'!AK39-'2023 MRI'!AK39</f>
        <v>38373.501046512334</v>
      </c>
      <c r="AM39" s="36">
        <v>1</v>
      </c>
    </row>
    <row r="40" spans="1:39" x14ac:dyDescent="0.3">
      <c r="A40" t="s">
        <v>113</v>
      </c>
      <c r="B40" s="3" t="s">
        <v>114</v>
      </c>
      <c r="C40" s="4" t="s">
        <v>115</v>
      </c>
      <c r="D40" s="5" t="s">
        <v>33</v>
      </c>
      <c r="E40" s="6">
        <f>VLOOKUP(A40,'2023 MRI'!$A$7:$F$570,6,FALSE)</f>
        <v>15.755396755986515</v>
      </c>
      <c r="F40" s="34">
        <f>'2026 MRI - Alphabetical'!E40-'2023 MRI'!E40</f>
        <v>-0.72806971765400252</v>
      </c>
      <c r="G40" s="6">
        <f>'2026 MRI - Alphabetical'!F40-'2023 MRI'!F40</f>
        <v>-4.6575757129571276</v>
      </c>
      <c r="H40" s="7">
        <f>'2026 MRI - Alphabetical'!G40-'2023 MRI'!G40</f>
        <v>-4</v>
      </c>
      <c r="I40" s="8">
        <f>'2026 MRI - Alphabetical'!H40-'2023 MRI'!H40</f>
        <v>301</v>
      </c>
      <c r="J40" s="31">
        <f>'2026 MRI - Alphabetical'!I40-'2023 MRI'!I40</f>
        <v>0.97348915794577429</v>
      </c>
      <c r="K40" s="9">
        <f>'2026 MRI - Alphabetical'!J40-'2023 MRI'!J40</f>
        <v>9.9411545839976689E-2</v>
      </c>
      <c r="L40" s="8">
        <f>'2026 MRI - Alphabetical'!K40-'2023 MRI'!K40</f>
        <v>134</v>
      </c>
      <c r="M40" s="31">
        <f>'2026 MRI - Alphabetical'!L40-'2023 MRI'!L40</f>
        <v>0.35258445358417906</v>
      </c>
      <c r="N40" s="9">
        <f>'2026 MRI - Alphabetical'!M40-'2023 MRI'!M40</f>
        <v>-1.9995160465602627E-2</v>
      </c>
      <c r="O40" s="8">
        <f>'2026 MRI - Alphabetical'!N40-'2023 MRI'!N40</f>
        <v>-5</v>
      </c>
      <c r="P40" s="31">
        <f>'2026 MRI - Alphabetical'!O40-'2023 MRI'!O40</f>
        <v>-5.468465800723854E-2</v>
      </c>
      <c r="Q40" s="9">
        <f>'2026 MRI - Alphabetical'!P40-'2023 MRI'!P40</f>
        <v>3.7305699481865284E-3</v>
      </c>
      <c r="R40" s="8">
        <f>'2026 MRI - Alphabetical'!Q40-'2023 MRI'!Q40</f>
        <v>-23</v>
      </c>
      <c r="S40" s="31">
        <f>'2026 MRI - Alphabetical'!R40-'2023 MRI'!R40</f>
        <v>-0.45880856212463539</v>
      </c>
      <c r="T40" s="10">
        <f>'2026 MRI - Alphabetical'!S40-'2023 MRI'!S40</f>
        <v>0</v>
      </c>
      <c r="U40" s="8">
        <f>'2026 MRI - Alphabetical'!T40-'2023 MRI'!T40</f>
        <v>-24</v>
      </c>
      <c r="V40" s="31">
        <f>'2026 MRI - Alphabetical'!U40-'2023 MRI'!U40</f>
        <v>-0.15349460971828377</v>
      </c>
      <c r="W40" s="9">
        <f>'2026 MRI - Alphabetical'!V40-'2023 MRI'!V40</f>
        <v>7.8830929490021108E-3</v>
      </c>
      <c r="X40" s="8">
        <f>'2026 MRI - Alphabetical'!W40-'2023 MRI'!W40</f>
        <v>-8</v>
      </c>
      <c r="Y40" s="31">
        <f>'2026 MRI - Alphabetical'!X40-'2023 MRI'!X40</f>
        <v>-7.1860525043340617E-2</v>
      </c>
      <c r="Z40" s="11">
        <f>'2026 MRI - Alphabetical'!Y40-'2023 MRI'!Y40</f>
        <v>8269</v>
      </c>
      <c r="AA40" s="8">
        <f>'2026 MRI - Alphabetical'!Z40-'2023 MRI'!Z40</f>
        <v>-150</v>
      </c>
      <c r="AB40" s="31">
        <f>'2026 MRI - Alphabetical'!AA40-'2023 MRI'!AA40</f>
        <v>-0.44496698827864217</v>
      </c>
      <c r="AC40" s="9">
        <f>'2026 MRI - Alphabetical'!AB40-'2023 MRI'!AB40</f>
        <v>1.1427594409753203E-2</v>
      </c>
      <c r="AD40" s="8">
        <f>'2026 MRI - Alphabetical'!AC40-'2023 MRI'!AC40</f>
        <v>53</v>
      </c>
      <c r="AE40" s="31">
        <f>'2026 MRI - Alphabetical'!AD40-'2023 MRI'!AD40</f>
        <v>0.13603813083523841</v>
      </c>
      <c r="AF40" s="9">
        <f>'2026 MRI - Alphabetical'!AE40-'2023 MRI'!AE40</f>
        <v>8.8780561887126241E-3</v>
      </c>
      <c r="AG40" s="8">
        <f>'2026 MRI - Alphabetical'!AF40-'2023 MRI'!AF40</f>
        <v>21</v>
      </c>
      <c r="AH40" s="31">
        <f>'2026 MRI - Alphabetical'!AG40-'2023 MRI'!AG40</f>
        <v>-1.238334893817572E-2</v>
      </c>
      <c r="AI40" s="12">
        <f>'2026 MRI - Alphabetical'!AH40-'2023 MRI'!AH40</f>
        <v>-0.38433333333333297</v>
      </c>
      <c r="AJ40" s="8">
        <f>'2026 MRI - Alphabetical'!AI40-'2023 MRI'!AI40</f>
        <v>-6</v>
      </c>
      <c r="AK40" s="31">
        <f>'2026 MRI - Alphabetical'!AJ40-'2023 MRI'!AJ40</f>
        <v>-3.4860283860187274E-2</v>
      </c>
      <c r="AL40" s="11">
        <f>'2026 MRI - Alphabetical'!AK40-'2023 MRI'!AK40</f>
        <v>60963.903728140984</v>
      </c>
      <c r="AM40" s="36"/>
    </row>
    <row r="41" spans="1:39" x14ac:dyDescent="0.3">
      <c r="A41" t="s">
        <v>116</v>
      </c>
      <c r="B41" s="3" t="s">
        <v>117</v>
      </c>
      <c r="C41" s="4" t="s">
        <v>82</v>
      </c>
      <c r="D41" s="5" t="s">
        <v>37</v>
      </c>
      <c r="E41" s="6">
        <f>VLOOKUP(A41,'2023 MRI'!$A$7:$F$570,6,FALSE)</f>
        <v>36.216575417022575</v>
      </c>
      <c r="F41" s="34">
        <f>'2026 MRI - Alphabetical'!E41-'2023 MRI'!E41</f>
        <v>0.2054218776399086</v>
      </c>
      <c r="G41" s="6">
        <f>'2026 MRI - Alphabetical'!F41-'2023 MRI'!F41</f>
        <v>-1.829290540420395</v>
      </c>
      <c r="H41" s="7">
        <f>'2026 MRI - Alphabetical'!G41-'2023 MRI'!G41</f>
        <v>4</v>
      </c>
      <c r="I41" s="8">
        <f>'2026 MRI - Alphabetical'!H41-'2023 MRI'!H41</f>
        <v>-48</v>
      </c>
      <c r="J41" s="31">
        <f>'2026 MRI - Alphabetical'!I41-'2023 MRI'!I41</f>
        <v>-0.28640459556497122</v>
      </c>
      <c r="K41" s="9">
        <f>'2026 MRI - Alphabetical'!J41-'2023 MRI'!J41</f>
        <v>3.5293074507209976E-3</v>
      </c>
      <c r="L41" s="8">
        <f>'2026 MRI - Alphabetical'!K41-'2023 MRI'!K41</f>
        <v>55</v>
      </c>
      <c r="M41" s="31">
        <f>'2026 MRI - Alphabetical'!L41-'2023 MRI'!L41</f>
        <v>0.16337830345193086</v>
      </c>
      <c r="N41" s="9">
        <f>'2026 MRI - Alphabetical'!M41-'2023 MRI'!M41</f>
        <v>-1.4021051058424158E-2</v>
      </c>
      <c r="O41" s="8">
        <f>'2026 MRI - Alphabetical'!N41-'2023 MRI'!N41</f>
        <v>14</v>
      </c>
      <c r="P41" s="31">
        <f>'2026 MRI - Alphabetical'!O41-'2023 MRI'!O41</f>
        <v>4.9876633270869275E-2</v>
      </c>
      <c r="Q41" s="9">
        <f>'2026 MRI - Alphabetical'!P41-'2023 MRI'!P41</f>
        <v>7.0331188139006323E-4</v>
      </c>
      <c r="R41" s="8">
        <f>'2026 MRI - Alphabetical'!Q41-'2023 MRI'!Q41</f>
        <v>41</v>
      </c>
      <c r="S41" s="31">
        <f>'2026 MRI - Alphabetical'!R41-'2023 MRI'!R41</f>
        <v>-0.25732388199109468</v>
      </c>
      <c r="T41" s="10">
        <f>'2026 MRI - Alphabetical'!S41-'2023 MRI'!S41</f>
        <v>-0.13683048285990673</v>
      </c>
      <c r="U41" s="8">
        <f>'2026 MRI - Alphabetical'!T41-'2023 MRI'!T41</f>
        <v>10</v>
      </c>
      <c r="V41" s="31">
        <f>'2026 MRI - Alphabetical'!U41-'2023 MRI'!U41</f>
        <v>6.536969194402166E-2</v>
      </c>
      <c r="W41" s="9">
        <f>'2026 MRI - Alphabetical'!V41-'2023 MRI'!V41</f>
        <v>-1.5768549461959575E-3</v>
      </c>
      <c r="X41" s="8">
        <f>'2026 MRI - Alphabetical'!W41-'2023 MRI'!W41</f>
        <v>-4</v>
      </c>
      <c r="Y41" s="31">
        <f>'2026 MRI - Alphabetical'!X41-'2023 MRI'!X41</f>
        <v>-3.0992291629075464E-2</v>
      </c>
      <c r="Z41" s="11">
        <f>'2026 MRI - Alphabetical'!Y41-'2023 MRI'!Y41</f>
        <v>2808</v>
      </c>
      <c r="AA41" s="8">
        <f>'2026 MRI - Alphabetical'!Z41-'2023 MRI'!Z41</f>
        <v>-5</v>
      </c>
      <c r="AB41" s="31">
        <f>'2026 MRI - Alphabetical'!AA41-'2023 MRI'!AA41</f>
        <v>0.19305649960556404</v>
      </c>
      <c r="AC41" s="9">
        <f>'2026 MRI - Alphabetical'!AB41-'2023 MRI'!AB41</f>
        <v>9.6251385890179092E-3</v>
      </c>
      <c r="AD41" s="8">
        <f>'2026 MRI - Alphabetical'!AC41-'2023 MRI'!AC41</f>
        <v>28</v>
      </c>
      <c r="AE41" s="31">
        <f>'2026 MRI - Alphabetical'!AD41-'2023 MRI'!AD41</f>
        <v>0.2136401106441117</v>
      </c>
      <c r="AF41" s="9">
        <f>'2026 MRI - Alphabetical'!AE41-'2023 MRI'!AE41</f>
        <v>1.4682462776326899E-2</v>
      </c>
      <c r="AG41" s="8">
        <f>'2026 MRI - Alphabetical'!AF41-'2023 MRI'!AF41</f>
        <v>23</v>
      </c>
      <c r="AH41" s="31">
        <f>'2026 MRI - Alphabetical'!AG41-'2023 MRI'!AG41</f>
        <v>5.1458965936426182E-3</v>
      </c>
      <c r="AI41" s="12">
        <f>'2026 MRI - Alphabetical'!AH41-'2023 MRI'!AH41</f>
        <v>-0.38500000000000023</v>
      </c>
      <c r="AJ41" s="8">
        <f>'2026 MRI - Alphabetical'!AI41-'2023 MRI'!AI41</f>
        <v>17</v>
      </c>
      <c r="AK41" s="31">
        <f>'2026 MRI - Alphabetical'!AJ41-'2023 MRI'!AJ41</f>
        <v>5.0608587014465967E-3</v>
      </c>
      <c r="AL41" s="11">
        <f>'2026 MRI - Alphabetical'!AK41-'2023 MRI'!AK41</f>
        <v>57845.637695745274</v>
      </c>
      <c r="AM41" s="36"/>
    </row>
    <row r="42" spans="1:39" x14ac:dyDescent="0.3">
      <c r="A42" t="s">
        <v>118</v>
      </c>
      <c r="B42" s="3" t="s">
        <v>119</v>
      </c>
      <c r="C42" s="4" t="s">
        <v>72</v>
      </c>
      <c r="D42" s="5" t="s">
        <v>37</v>
      </c>
      <c r="E42" s="6">
        <f>VLOOKUP(A42,'2023 MRI'!$A$7:$F$570,6,FALSE)</f>
        <v>30.634532521864422</v>
      </c>
      <c r="F42" s="34">
        <f>'2026 MRI - Alphabetical'!E42-'2023 MRI'!E42</f>
        <v>-0.5610071223412002</v>
      </c>
      <c r="G42" s="6">
        <f>'2026 MRI - Alphabetical'!F42-'2023 MRI'!F42</f>
        <v>-0.9688325415990704</v>
      </c>
      <c r="H42" s="7">
        <f>'2026 MRI - Alphabetical'!G42-'2023 MRI'!G42</f>
        <v>-24</v>
      </c>
      <c r="I42" s="8">
        <f>'2026 MRI - Alphabetical'!H42-'2023 MRI'!H42</f>
        <v>5</v>
      </c>
      <c r="J42" s="31">
        <f>'2026 MRI - Alphabetical'!I42-'2023 MRI'!I42</f>
        <v>7.0218569342478165E-2</v>
      </c>
      <c r="K42" s="9">
        <f>'2026 MRI - Alphabetical'!J42-'2023 MRI'!J42</f>
        <v>2.2828762186232976E-2</v>
      </c>
      <c r="L42" s="8">
        <f>'2026 MRI - Alphabetical'!K42-'2023 MRI'!K42</f>
        <v>-72</v>
      </c>
      <c r="M42" s="31">
        <f>'2026 MRI - Alphabetical'!L42-'2023 MRI'!L42</f>
        <v>-0.37373749469911322</v>
      </c>
      <c r="N42" s="9">
        <f>'2026 MRI - Alphabetical'!M42-'2023 MRI'!M42</f>
        <v>3.3450371601815715E-3</v>
      </c>
      <c r="O42" s="8">
        <f>'2026 MRI - Alphabetical'!N42-'2023 MRI'!N42</f>
        <v>-38</v>
      </c>
      <c r="P42" s="31">
        <f>'2026 MRI - Alphabetical'!O42-'2023 MRI'!O42</f>
        <v>-0.1087821954677837</v>
      </c>
      <c r="Q42" s="9">
        <f>'2026 MRI - Alphabetical'!P42-'2023 MRI'!P42</f>
        <v>1.0255798225723034E-2</v>
      </c>
      <c r="R42" s="8">
        <f>'2026 MRI - Alphabetical'!Q42-'2023 MRI'!Q42</f>
        <v>-32</v>
      </c>
      <c r="S42" s="31">
        <f>'2026 MRI - Alphabetical'!R42-'2023 MRI'!R42</f>
        <v>0.1971145147709453</v>
      </c>
      <c r="T42" s="10">
        <f>'2026 MRI - Alphabetical'!S42-'2023 MRI'!S42</f>
        <v>0.50645063145700941</v>
      </c>
      <c r="U42" s="8">
        <f>'2026 MRI - Alphabetical'!T42-'2023 MRI'!T42</f>
        <v>-209</v>
      </c>
      <c r="V42" s="31">
        <f>'2026 MRI - Alphabetical'!U42-'2023 MRI'!U42</f>
        <v>-0.6949010238619977</v>
      </c>
      <c r="W42" s="9">
        <f>'2026 MRI - Alphabetical'!V42-'2023 MRI'!V42</f>
        <v>4.4827022665402373E-2</v>
      </c>
      <c r="X42" s="8">
        <f>'2026 MRI - Alphabetical'!W42-'2023 MRI'!W42</f>
        <v>-8</v>
      </c>
      <c r="Y42" s="31">
        <f>'2026 MRI - Alphabetical'!X42-'2023 MRI'!X42</f>
        <v>-4.4377881529483965E-2</v>
      </c>
      <c r="Z42" s="11">
        <f>'2026 MRI - Alphabetical'!Y42-'2023 MRI'!Y42</f>
        <v>4149</v>
      </c>
      <c r="AA42" s="8">
        <f>'2026 MRI - Alphabetical'!Z42-'2023 MRI'!Z42</f>
        <v>-43</v>
      </c>
      <c r="AB42" s="31">
        <f>'2026 MRI - Alphabetical'!AA42-'2023 MRI'!AA42</f>
        <v>-8.8863920903342636E-2</v>
      </c>
      <c r="AC42" s="9">
        <f>'2026 MRI - Alphabetical'!AB42-'2023 MRI'!AB42</f>
        <v>9.9458082445576662E-3</v>
      </c>
      <c r="AD42" s="8">
        <f>'2026 MRI - Alphabetical'!AC42-'2023 MRI'!AC42</f>
        <v>64</v>
      </c>
      <c r="AE42" s="31">
        <f>'2026 MRI - Alphabetical'!AD42-'2023 MRI'!AD42</f>
        <v>0.2194438692381698</v>
      </c>
      <c r="AF42" s="9">
        <f>'2026 MRI - Alphabetical'!AE42-'2023 MRI'!AE42</f>
        <v>1.4184081071870192E-2</v>
      </c>
      <c r="AG42" s="8">
        <f>'2026 MRI - Alphabetical'!AF42-'2023 MRI'!AF42</f>
        <v>6</v>
      </c>
      <c r="AH42" s="31">
        <f>'2026 MRI - Alphabetical'!AG42-'2023 MRI'!AG42</f>
        <v>0.13435928355746524</v>
      </c>
      <c r="AI42" s="12">
        <f>'2026 MRI - Alphabetical'!AH42-'2023 MRI'!AH42</f>
        <v>-0.59133333333333349</v>
      </c>
      <c r="AJ42" s="8">
        <f>'2026 MRI - Alphabetical'!AI42-'2023 MRI'!AI42</f>
        <v>3</v>
      </c>
      <c r="AK42" s="31">
        <f>'2026 MRI - Alphabetical'!AJ42-'2023 MRI'!AJ42</f>
        <v>6.5977034483398478E-3</v>
      </c>
      <c r="AL42" s="11">
        <f>'2026 MRI - Alphabetical'!AK42-'2023 MRI'!AK42</f>
        <v>39248.662064202057</v>
      </c>
      <c r="AM42" s="36"/>
    </row>
    <row r="43" spans="1:39" x14ac:dyDescent="0.3">
      <c r="A43" t="s">
        <v>120</v>
      </c>
      <c r="B43" s="3" t="s">
        <v>121</v>
      </c>
      <c r="C43" s="4" t="s">
        <v>72</v>
      </c>
      <c r="D43" s="5" t="s">
        <v>37</v>
      </c>
      <c r="E43" s="6">
        <f>VLOOKUP(A43,'2023 MRI'!$A$7:$F$570,6,FALSE)</f>
        <v>30.107325842207072</v>
      </c>
      <c r="F43" s="34">
        <f>'2026 MRI - Alphabetical'!E43-'2023 MRI'!E43</f>
        <v>-1.4064967524048093</v>
      </c>
      <c r="G43" s="6">
        <f>'2026 MRI - Alphabetical'!F43-'2023 MRI'!F43</f>
        <v>1.5779171143657962</v>
      </c>
      <c r="H43" s="7">
        <f>'2026 MRI - Alphabetical'!G43-'2023 MRI'!G43</f>
        <v>-67</v>
      </c>
      <c r="I43" s="8">
        <f>'2026 MRI - Alphabetical'!H43-'2023 MRI'!H43</f>
        <v>-19</v>
      </c>
      <c r="J43" s="31">
        <f>'2026 MRI - Alphabetical'!I43-'2023 MRI'!I43</f>
        <v>-0.1164770843250551</v>
      </c>
      <c r="K43" s="9">
        <f>'2026 MRI - Alphabetical'!J43-'2023 MRI'!J43</f>
        <v>2.0383447535545773E-2</v>
      </c>
      <c r="L43" s="8">
        <f>'2026 MRI - Alphabetical'!K43-'2023 MRI'!K43</f>
        <v>208</v>
      </c>
      <c r="M43" s="31">
        <f>'2026 MRI - Alphabetical'!L43-'2023 MRI'!L43</f>
        <v>0.85013978767003784</v>
      </c>
      <c r="N43" s="9">
        <f>'2026 MRI - Alphabetical'!M43-'2023 MRI'!M43</f>
        <v>-3.6802030456852791E-2</v>
      </c>
      <c r="O43" s="8">
        <f>'2026 MRI - Alphabetical'!N43-'2023 MRI'!N43</f>
        <v>-213</v>
      </c>
      <c r="P43" s="31">
        <f>'2026 MRI - Alphabetical'!O43-'2023 MRI'!O43</f>
        <v>-0.6599065838852175</v>
      </c>
      <c r="Q43" s="9">
        <f>'2026 MRI - Alphabetical'!P43-'2023 MRI'!P43</f>
        <v>4.5298831936276374E-2</v>
      </c>
      <c r="R43" s="8">
        <f>'2026 MRI - Alphabetical'!Q43-'2023 MRI'!Q43</f>
        <v>-84</v>
      </c>
      <c r="S43" s="31">
        <f>'2026 MRI - Alphabetical'!R43-'2023 MRI'!R43</f>
        <v>-0.37722389988017346</v>
      </c>
      <c r="T43" s="10">
        <f>'2026 MRI - Alphabetical'!S43-'2023 MRI'!S43</f>
        <v>0.16281120608338762</v>
      </c>
      <c r="U43" s="8">
        <f>'2026 MRI - Alphabetical'!T43-'2023 MRI'!T43</f>
        <v>-356</v>
      </c>
      <c r="V43" s="31">
        <f>'2026 MRI - Alphabetical'!U43-'2023 MRI'!U43</f>
        <v>-1.2445466656570532</v>
      </c>
      <c r="W43" s="9">
        <f>'2026 MRI - Alphabetical'!V43-'2023 MRI'!V43</f>
        <v>7.976582224174851E-2</v>
      </c>
      <c r="X43" s="8">
        <f>'2026 MRI - Alphabetical'!W43-'2023 MRI'!W43</f>
        <v>-98</v>
      </c>
      <c r="Y43" s="31">
        <f>'2026 MRI - Alphabetical'!X43-'2023 MRI'!X43</f>
        <v>-0.38912615943260176</v>
      </c>
      <c r="Z43" s="11">
        <f>'2026 MRI - Alphabetical'!Y43-'2023 MRI'!Y43</f>
        <v>-12355</v>
      </c>
      <c r="AA43" s="8">
        <f>'2026 MRI - Alphabetical'!Z43-'2023 MRI'!Z43</f>
        <v>56</v>
      </c>
      <c r="AB43" s="31">
        <f>'2026 MRI - Alphabetical'!AA43-'2023 MRI'!AA43</f>
        <v>0.36390889872763865</v>
      </c>
      <c r="AC43" s="9">
        <f>'2026 MRI - Alphabetical'!AB43-'2023 MRI'!AB43</f>
        <v>3.9934762348555405E-3</v>
      </c>
      <c r="AD43" s="8">
        <f>'2026 MRI - Alphabetical'!AC43-'2023 MRI'!AC43</f>
        <v>114</v>
      </c>
      <c r="AE43" s="31">
        <f>'2026 MRI - Alphabetical'!AD43-'2023 MRI'!AD43</f>
        <v>0.65611408485814127</v>
      </c>
      <c r="AF43" s="9">
        <f>'2026 MRI - Alphabetical'!AE43-'2023 MRI'!AE43</f>
        <v>3.9421306028798342E-2</v>
      </c>
      <c r="AG43" s="8">
        <f>'2026 MRI - Alphabetical'!AF43-'2023 MRI'!AF43</f>
        <v>20</v>
      </c>
      <c r="AH43" s="31">
        <f>'2026 MRI - Alphabetical'!AG43-'2023 MRI'!AG43</f>
        <v>0.23150671453083232</v>
      </c>
      <c r="AI43" s="12">
        <f>'2026 MRI - Alphabetical'!AH43-'2023 MRI'!AH43</f>
        <v>-0.70433333333333303</v>
      </c>
      <c r="AJ43" s="8">
        <f>'2026 MRI - Alphabetical'!AI43-'2023 MRI'!AI43</f>
        <v>36</v>
      </c>
      <c r="AK43" s="31">
        <f>'2026 MRI - Alphabetical'!AJ43-'2023 MRI'!AJ43</f>
        <v>1.1964873582011759E-2</v>
      </c>
      <c r="AL43" s="11">
        <f>'2026 MRI - Alphabetical'!AK43-'2023 MRI'!AK43</f>
        <v>51253.414363697433</v>
      </c>
      <c r="AM43" s="36"/>
    </row>
    <row r="44" spans="1:39" x14ac:dyDescent="0.3">
      <c r="A44" t="s">
        <v>122</v>
      </c>
      <c r="B44" s="3" t="s">
        <v>123</v>
      </c>
      <c r="C44" s="4" t="s">
        <v>101</v>
      </c>
      <c r="D44" s="5" t="s">
        <v>33</v>
      </c>
      <c r="E44" s="6">
        <f>VLOOKUP(A44,'2023 MRI'!$A$7:$F$570,6,FALSE)</f>
        <v>18.689195151558579</v>
      </c>
      <c r="F44" s="34">
        <f>'2026 MRI - Alphabetical'!E44-'2023 MRI'!E44</f>
        <v>-0.4427461995495392</v>
      </c>
      <c r="G44" s="6">
        <f>'2026 MRI - Alphabetical'!F44-'2023 MRI'!F44</f>
        <v>-4.7351143479799056</v>
      </c>
      <c r="H44" s="7">
        <f>'2026 MRI - Alphabetical'!G44-'2023 MRI'!G44</f>
        <v>-1</v>
      </c>
      <c r="I44" s="8">
        <f>'2026 MRI - Alphabetical'!H44-'2023 MRI'!H44</f>
        <v>25</v>
      </c>
      <c r="J44" s="31">
        <f>'2026 MRI - Alphabetical'!I44-'2023 MRI'!I44</f>
        <v>9.4853501300211363E-2</v>
      </c>
      <c r="K44" s="9">
        <f>'2026 MRI - Alphabetical'!J44-'2023 MRI'!J44</f>
        <v>2.9891267913916275E-2</v>
      </c>
      <c r="L44" s="8">
        <f>'2026 MRI - Alphabetical'!K44-'2023 MRI'!K44</f>
        <v>100</v>
      </c>
      <c r="M44" s="31">
        <f>'2026 MRI - Alphabetical'!L44-'2023 MRI'!L44</f>
        <v>0.23776979906686924</v>
      </c>
      <c r="N44" s="9">
        <f>'2026 MRI - Alphabetical'!M44-'2023 MRI'!M44</f>
        <v>-1.5876856512436852E-2</v>
      </c>
      <c r="O44" s="8">
        <f>'2026 MRI - Alphabetical'!N44-'2023 MRI'!N44</f>
        <v>-12</v>
      </c>
      <c r="P44" s="31">
        <f>'2026 MRI - Alphabetical'!O44-'2023 MRI'!O44</f>
        <v>-2.6496863844796659E-2</v>
      </c>
      <c r="Q44" s="9">
        <f>'2026 MRI - Alphabetical'!P44-'2023 MRI'!P44</f>
        <v>2.9127448612455489E-3</v>
      </c>
      <c r="R44" s="8">
        <f>'2026 MRI - Alphabetical'!Q44-'2023 MRI'!Q44</f>
        <v>-14</v>
      </c>
      <c r="S44" s="31">
        <f>'2026 MRI - Alphabetical'!R44-'2023 MRI'!R44</f>
        <v>-0.422748961362721</v>
      </c>
      <c r="T44" s="10">
        <f>'2026 MRI - Alphabetical'!S44-'2023 MRI'!S44</f>
        <v>-3.6873500257130876E-2</v>
      </c>
      <c r="U44" s="8">
        <f>'2026 MRI - Alphabetical'!T44-'2023 MRI'!T44</f>
        <v>53</v>
      </c>
      <c r="V44" s="31">
        <f>'2026 MRI - Alphabetical'!U44-'2023 MRI'!U44</f>
        <v>7.6317783461109068E-2</v>
      </c>
      <c r="W44" s="9">
        <f>'2026 MRI - Alphabetical'!V44-'2023 MRI'!V44</f>
        <v>-5.3165270299446107E-3</v>
      </c>
      <c r="X44" s="8">
        <f>'2026 MRI - Alphabetical'!W44-'2023 MRI'!W44</f>
        <v>5</v>
      </c>
      <c r="Y44" s="31">
        <f>'2026 MRI - Alphabetical'!X44-'2023 MRI'!X44</f>
        <v>0.21009405051866614</v>
      </c>
      <c r="Z44" s="11">
        <f>'2026 MRI - Alphabetical'!Y44-'2023 MRI'!Y44</f>
        <v>20035</v>
      </c>
      <c r="AA44" s="8">
        <f>'2026 MRI - Alphabetical'!Z44-'2023 MRI'!Z44</f>
        <v>-93</v>
      </c>
      <c r="AB44" s="31">
        <f>'2026 MRI - Alphabetical'!AA44-'2023 MRI'!AA44</f>
        <v>-0.30047027557202921</v>
      </c>
      <c r="AC44" s="9">
        <f>'2026 MRI - Alphabetical'!AB44-'2023 MRI'!AB44</f>
        <v>9.1514947179141409E-3</v>
      </c>
      <c r="AD44" s="8">
        <f>'2026 MRI - Alphabetical'!AC44-'2023 MRI'!AC44</f>
        <v>-10</v>
      </c>
      <c r="AE44" s="31">
        <f>'2026 MRI - Alphabetical'!AD44-'2023 MRI'!AD44</f>
        <v>-2.1045945576102509E-2</v>
      </c>
      <c r="AF44" s="9">
        <f>'2026 MRI - Alphabetical'!AE44-'2023 MRI'!AE44</f>
        <v>3.1566758439227627E-4</v>
      </c>
      <c r="AG44" s="8">
        <f>'2026 MRI - Alphabetical'!AF44-'2023 MRI'!AF44</f>
        <v>-11</v>
      </c>
      <c r="AH44" s="31">
        <f>'2026 MRI - Alphabetical'!AG44-'2023 MRI'!AG44</f>
        <v>-0.14050720200036898</v>
      </c>
      <c r="AI44" s="12">
        <f>'2026 MRI - Alphabetical'!AH44-'2023 MRI'!AH44</f>
        <v>-0.23333333333333339</v>
      </c>
      <c r="AJ44" s="8">
        <f>'2026 MRI - Alphabetical'!AI44-'2023 MRI'!AI44</f>
        <v>-2</v>
      </c>
      <c r="AK44" s="31">
        <f>'2026 MRI - Alphabetical'!AJ44-'2023 MRI'!AJ44</f>
        <v>-2.5700047061369836E-2</v>
      </c>
      <c r="AL44" s="11">
        <f>'2026 MRI - Alphabetical'!AK44-'2023 MRI'!AK44</f>
        <v>63713.295433232735</v>
      </c>
      <c r="AM44" s="36"/>
    </row>
    <row r="45" spans="1:39" x14ac:dyDescent="0.3">
      <c r="A45" t="s">
        <v>124</v>
      </c>
      <c r="B45" s="3" t="s">
        <v>125</v>
      </c>
      <c r="C45" s="4" t="s">
        <v>101</v>
      </c>
      <c r="D45" s="5" t="s">
        <v>33</v>
      </c>
      <c r="E45" s="6">
        <f>VLOOKUP(A45,'2023 MRI'!$A$7:$F$570,6,FALSE)</f>
        <v>16.186502291822929</v>
      </c>
      <c r="F45" s="34">
        <f>'2026 MRI - Alphabetical'!E45-'2023 MRI'!E45</f>
        <v>3.0032343759358149E-2</v>
      </c>
      <c r="G45" s="6">
        <f>'2026 MRI - Alphabetical'!F45-'2023 MRI'!F45</f>
        <v>-6.9529058166734998</v>
      </c>
      <c r="H45" s="7">
        <f>'2026 MRI - Alphabetical'!G45-'2023 MRI'!G45</f>
        <v>18</v>
      </c>
      <c r="I45" s="8">
        <f>'2026 MRI - Alphabetical'!H45-'2023 MRI'!H45</f>
        <v>6</v>
      </c>
      <c r="J45" s="31">
        <f>'2026 MRI - Alphabetical'!I45-'2023 MRI'!I45</f>
        <v>5.0394678665676831E-2</v>
      </c>
      <c r="K45" s="9">
        <f>'2026 MRI - Alphabetical'!J45-'2023 MRI'!J45</f>
        <v>2.4522872356251169E-2</v>
      </c>
      <c r="L45" s="8">
        <f>'2026 MRI - Alphabetical'!K45-'2023 MRI'!K45</f>
        <v>-153</v>
      </c>
      <c r="M45" s="31">
        <f>'2026 MRI - Alphabetical'!L45-'2023 MRI'!L45</f>
        <v>-0.48536630267306835</v>
      </c>
      <c r="N45" s="9">
        <f>'2026 MRI - Alphabetical'!M45-'2023 MRI'!M45</f>
        <v>8.9867050854312014E-3</v>
      </c>
      <c r="O45" s="8">
        <f>'2026 MRI - Alphabetical'!N45-'2023 MRI'!N45</f>
        <v>-20</v>
      </c>
      <c r="P45" s="31">
        <f>'2026 MRI - Alphabetical'!O45-'2023 MRI'!O45</f>
        <v>-8.2469053882599286E-2</v>
      </c>
      <c r="Q45" s="9">
        <f>'2026 MRI - Alphabetical'!P45-'2023 MRI'!P45</f>
        <v>5.5782818891781331E-3</v>
      </c>
      <c r="R45" s="8">
        <f>'2026 MRI - Alphabetical'!Q45-'2023 MRI'!Q45</f>
        <v>-23</v>
      </c>
      <c r="S45" s="31">
        <f>'2026 MRI - Alphabetical'!R45-'2023 MRI'!R45</f>
        <v>-0.45880856212463539</v>
      </c>
      <c r="T45" s="10">
        <f>'2026 MRI - Alphabetical'!S45-'2023 MRI'!S45</f>
        <v>0</v>
      </c>
      <c r="U45" s="8">
        <f>'2026 MRI - Alphabetical'!T45-'2023 MRI'!T45</f>
        <v>71</v>
      </c>
      <c r="V45" s="31">
        <f>'2026 MRI - Alphabetical'!U45-'2023 MRI'!U45</f>
        <v>0.21302229415680851</v>
      </c>
      <c r="W45" s="9">
        <f>'2026 MRI - Alphabetical'!V45-'2023 MRI'!V45</f>
        <v>-1.4875002651826947E-2</v>
      </c>
      <c r="X45" s="8">
        <f>'2026 MRI - Alphabetical'!W45-'2023 MRI'!W45</f>
        <v>1</v>
      </c>
      <c r="Y45" s="31">
        <f>'2026 MRI - Alphabetical'!X45-'2023 MRI'!X45</f>
        <v>6.8732723014806041E-2</v>
      </c>
      <c r="Z45" s="11">
        <f>'2026 MRI - Alphabetical'!Y45-'2023 MRI'!Y45</f>
        <v>16055</v>
      </c>
      <c r="AA45" s="8">
        <f>'2026 MRI - Alphabetical'!Z45-'2023 MRI'!Z45</f>
        <v>-20</v>
      </c>
      <c r="AB45" s="31">
        <f>'2026 MRI - Alphabetical'!AA45-'2023 MRI'!AA45</f>
        <v>-0.13303766133450345</v>
      </c>
      <c r="AC45" s="9">
        <f>'2026 MRI - Alphabetical'!AB45-'2023 MRI'!AB45</f>
        <v>6.0489236790606665E-3</v>
      </c>
      <c r="AD45" s="8">
        <f>'2026 MRI - Alphabetical'!AC45-'2023 MRI'!AC45</f>
        <v>191</v>
      </c>
      <c r="AE45" s="31">
        <f>'2026 MRI - Alphabetical'!AD45-'2023 MRI'!AD45</f>
        <v>0.59774980647309428</v>
      </c>
      <c r="AF45" s="9">
        <f>'2026 MRI - Alphabetical'!AE45-'2023 MRI'!AE45</f>
        <v>3.5400563943185581E-2</v>
      </c>
      <c r="AG45" s="8">
        <f>'2026 MRI - Alphabetical'!AF45-'2023 MRI'!AF45</f>
        <v>-51</v>
      </c>
      <c r="AH45" s="31">
        <f>'2026 MRI - Alphabetical'!AG45-'2023 MRI'!AG45</f>
        <v>-0.22535314701775636</v>
      </c>
      <c r="AI45" s="12">
        <f>'2026 MRI - Alphabetical'!AH45-'2023 MRI'!AH45</f>
        <v>-0.14733333333333332</v>
      </c>
      <c r="AJ45" s="8">
        <f>'2026 MRI - Alphabetical'!AI45-'2023 MRI'!AI45</f>
        <v>-12</v>
      </c>
      <c r="AK45" s="31">
        <f>'2026 MRI - Alphabetical'!AJ45-'2023 MRI'!AJ45</f>
        <v>-4.0304039149301557E-2</v>
      </c>
      <c r="AL45" s="11">
        <f>'2026 MRI - Alphabetical'!AK45-'2023 MRI'!AK45</f>
        <v>55920.324793643202</v>
      </c>
      <c r="AM45" s="36"/>
    </row>
    <row r="46" spans="1:39" x14ac:dyDescent="0.3">
      <c r="A46" t="s">
        <v>126</v>
      </c>
      <c r="B46" s="3" t="s">
        <v>127</v>
      </c>
      <c r="C46" s="4" t="s">
        <v>40</v>
      </c>
      <c r="D46" s="5" t="s">
        <v>33</v>
      </c>
      <c r="E46" s="6">
        <f>VLOOKUP(A46,'2023 MRI'!$A$7:$F$570,6,FALSE)</f>
        <v>21.378618367312853</v>
      </c>
      <c r="F46" s="34">
        <f>'2026 MRI - Alphabetical'!E46-'2023 MRI'!E46</f>
        <v>-0.48228748151296275</v>
      </c>
      <c r="G46" s="6">
        <f>'2026 MRI - Alphabetical'!F46-'2023 MRI'!F46</f>
        <v>-3.8459693494865519</v>
      </c>
      <c r="H46" s="7">
        <f>'2026 MRI - Alphabetical'!G46-'2023 MRI'!G46</f>
        <v>7</v>
      </c>
      <c r="I46" s="8">
        <f>'2026 MRI - Alphabetical'!H46-'2023 MRI'!H46</f>
        <v>-5</v>
      </c>
      <c r="J46" s="31">
        <f>'2026 MRI - Alphabetical'!I46-'2023 MRI'!I46</f>
        <v>-4.7148947140052799E-2</v>
      </c>
      <c r="K46" s="9">
        <f>'2026 MRI - Alphabetical'!J46-'2023 MRI'!J46</f>
        <v>9.3592709417874564E-3</v>
      </c>
      <c r="L46" s="8">
        <f>'2026 MRI - Alphabetical'!K46-'2023 MRI'!K46</f>
        <v>148</v>
      </c>
      <c r="M46" s="31">
        <f>'2026 MRI - Alphabetical'!L46-'2023 MRI'!L46</f>
        <v>0.39843863552574849</v>
      </c>
      <c r="N46" s="9">
        <f>'2026 MRI - Alphabetical'!M46-'2023 MRI'!M46</f>
        <v>-2.1728394307452936E-2</v>
      </c>
      <c r="O46" s="8">
        <f>'2026 MRI - Alphabetical'!N46-'2023 MRI'!N46</f>
        <v>9</v>
      </c>
      <c r="P46" s="31">
        <f>'2026 MRI - Alphabetical'!O46-'2023 MRI'!O46</f>
        <v>6.1672049202717183E-2</v>
      </c>
      <c r="Q46" s="9">
        <f>'2026 MRI - Alphabetical'!P46-'2023 MRI'!P46</f>
        <v>-3.7285607755406414E-3</v>
      </c>
      <c r="R46" s="8">
        <f>'2026 MRI - Alphabetical'!Q46-'2023 MRI'!Q46</f>
        <v>-23</v>
      </c>
      <c r="S46" s="31">
        <f>'2026 MRI - Alphabetical'!R46-'2023 MRI'!R46</f>
        <v>-0.45880856212463539</v>
      </c>
      <c r="T46" s="10">
        <f>'2026 MRI - Alphabetical'!S46-'2023 MRI'!S46</f>
        <v>0</v>
      </c>
      <c r="U46" s="8">
        <f>'2026 MRI - Alphabetical'!T46-'2023 MRI'!T46</f>
        <v>124</v>
      </c>
      <c r="V46" s="31">
        <f>'2026 MRI - Alphabetical'!U46-'2023 MRI'!U46</f>
        <v>0.31626109055010138</v>
      </c>
      <c r="W46" s="9">
        <f>'2026 MRI - Alphabetical'!V46-'2023 MRI'!V46</f>
        <v>-1.9445466692332949E-2</v>
      </c>
      <c r="X46" s="8">
        <f>'2026 MRI - Alphabetical'!W46-'2023 MRI'!W46</f>
        <v>-59</v>
      </c>
      <c r="Y46" s="31">
        <f>'2026 MRI - Alphabetical'!X46-'2023 MRI'!X46</f>
        <v>-0.51726624996873971</v>
      </c>
      <c r="Z46" s="11">
        <f>'2026 MRI - Alphabetical'!Y46-'2023 MRI'!Y46</f>
        <v>-14441</v>
      </c>
      <c r="AA46" s="8">
        <f>'2026 MRI - Alphabetical'!Z46-'2023 MRI'!Z46</f>
        <v>100</v>
      </c>
      <c r="AB46" s="31">
        <f>'2026 MRI - Alphabetical'!AA46-'2023 MRI'!AA46</f>
        <v>0.27635933286603015</v>
      </c>
      <c r="AC46" s="9">
        <f>'2026 MRI - Alphabetical'!AB46-'2023 MRI'!AB46</f>
        <v>2.2727272727272735E-3</v>
      </c>
      <c r="AD46" s="8">
        <f>'2026 MRI - Alphabetical'!AC46-'2023 MRI'!AC46</f>
        <v>-39</v>
      </c>
      <c r="AE46" s="31">
        <f>'2026 MRI - Alphabetical'!AD46-'2023 MRI'!AD46</f>
        <v>-0.22705373678842489</v>
      </c>
      <c r="AF46" s="9">
        <f>'2026 MRI - Alphabetical'!AE46-'2023 MRI'!AE46</f>
        <v>-1.1723792681590295E-2</v>
      </c>
      <c r="AG46" s="8">
        <f>'2026 MRI - Alphabetical'!AF46-'2023 MRI'!AF46</f>
        <v>-27</v>
      </c>
      <c r="AH46" s="31">
        <f>'2026 MRI - Alphabetical'!AG46-'2023 MRI'!AG46</f>
        <v>-7.5956016216378805E-2</v>
      </c>
      <c r="AI46" s="12">
        <f>'2026 MRI - Alphabetical'!AH46-'2023 MRI'!AH46</f>
        <v>-0.33533333333333326</v>
      </c>
      <c r="AJ46" s="8">
        <f>'2026 MRI - Alphabetical'!AI46-'2023 MRI'!AI46</f>
        <v>-17</v>
      </c>
      <c r="AK46" s="31">
        <f>'2026 MRI - Alphabetical'!AJ46-'2023 MRI'!AJ46</f>
        <v>-9.1392931693658197E-3</v>
      </c>
      <c r="AL46" s="11">
        <f>'2026 MRI - Alphabetical'!AK46-'2023 MRI'!AK46</f>
        <v>43648.406049751939</v>
      </c>
      <c r="AM46" s="36"/>
    </row>
    <row r="47" spans="1:39" x14ac:dyDescent="0.3">
      <c r="A47" t="s">
        <v>128</v>
      </c>
      <c r="B47" s="3" t="s">
        <v>129</v>
      </c>
      <c r="C47" s="4" t="s">
        <v>89</v>
      </c>
      <c r="D47" s="5" t="s">
        <v>37</v>
      </c>
      <c r="E47" s="6">
        <f>VLOOKUP(A47,'2023 MRI'!$A$7:$F$570,6,FALSE)</f>
        <v>43.631318688293049</v>
      </c>
      <c r="F47" s="34">
        <f>'2026 MRI - Alphabetical'!E47-'2023 MRI'!E47</f>
        <v>-1.4007198040122377</v>
      </c>
      <c r="G47" s="6">
        <f>'2026 MRI - Alphabetical'!F47-'2023 MRI'!F47</f>
        <v>5.3965301262368257</v>
      </c>
      <c r="H47" s="7">
        <f>'2026 MRI - Alphabetical'!G47-'2023 MRI'!G47</f>
        <v>-26</v>
      </c>
      <c r="I47" s="8">
        <f>'2026 MRI - Alphabetical'!H47-'2023 MRI'!H47</f>
        <v>6</v>
      </c>
      <c r="J47" s="31">
        <f>'2026 MRI - Alphabetical'!I47-'2023 MRI'!I47</f>
        <v>6.9296758655331581E-2</v>
      </c>
      <c r="K47" s="9">
        <f>'2026 MRI - Alphabetical'!J47-'2023 MRI'!J47</f>
        <v>2.2796289401836756E-2</v>
      </c>
      <c r="L47" s="8">
        <f>'2026 MRI - Alphabetical'!K47-'2023 MRI'!K47</f>
        <v>28</v>
      </c>
      <c r="M47" s="31">
        <f>'2026 MRI - Alphabetical'!L47-'2023 MRI'!L47</f>
        <v>1.4745321212187854</v>
      </c>
      <c r="N47" s="9">
        <f>'2026 MRI - Alphabetical'!M47-'2023 MRI'!M47</f>
        <v>-6.4491286745291337E-2</v>
      </c>
      <c r="O47" s="8">
        <f>'2026 MRI - Alphabetical'!N47-'2023 MRI'!N47</f>
        <v>-11</v>
      </c>
      <c r="P47" s="31">
        <f>'2026 MRI - Alphabetical'!O47-'2023 MRI'!O47</f>
        <v>-0.50599843764911046</v>
      </c>
      <c r="Q47" s="9">
        <f>'2026 MRI - Alphabetical'!P47-'2023 MRI'!P47</f>
        <v>4.5143806025404187E-2</v>
      </c>
      <c r="R47" s="8">
        <f>'2026 MRI - Alphabetical'!Q47-'2023 MRI'!Q47</f>
        <v>-64</v>
      </c>
      <c r="S47" s="31">
        <f>'2026 MRI - Alphabetical'!R47-'2023 MRI'!R47</f>
        <v>0.31551941923394944</v>
      </c>
      <c r="T47" s="10">
        <f>'2026 MRI - Alphabetical'!S47-'2023 MRI'!S47</f>
        <v>1.5503581713239893</v>
      </c>
      <c r="U47" s="8">
        <f>'2026 MRI - Alphabetical'!T47-'2023 MRI'!T47</f>
        <v>-11</v>
      </c>
      <c r="V47" s="31">
        <f>'2026 MRI - Alphabetical'!U47-'2023 MRI'!U47</f>
        <v>-3.0569595457515364E-2</v>
      </c>
      <c r="W47" s="9">
        <f>'2026 MRI - Alphabetical'!V47-'2023 MRI'!V47</f>
        <v>9.089143028206903E-3</v>
      </c>
      <c r="X47" s="8">
        <f>'2026 MRI - Alphabetical'!W47-'2023 MRI'!W47</f>
        <v>-42</v>
      </c>
      <c r="Y47" s="31">
        <f>'2026 MRI - Alphabetical'!X47-'2023 MRI'!X47</f>
        <v>-0.13731002997170239</v>
      </c>
      <c r="Z47" s="11">
        <f>'2026 MRI - Alphabetical'!Y47-'2023 MRI'!Y47</f>
        <v>-611</v>
      </c>
      <c r="AA47" s="8">
        <f>'2026 MRI - Alphabetical'!Z47-'2023 MRI'!Z47</f>
        <v>-138</v>
      </c>
      <c r="AB47" s="31">
        <f>'2026 MRI - Alphabetical'!AA47-'2023 MRI'!AA47</f>
        <v>-1.4705314913080649</v>
      </c>
      <c r="AC47" s="9">
        <f>'2026 MRI - Alphabetical'!AB47-'2023 MRI'!AB47</f>
        <v>3.333434420015164E-2</v>
      </c>
      <c r="AD47" s="8">
        <f>'2026 MRI - Alphabetical'!AC47-'2023 MRI'!AC47</f>
        <v>-29</v>
      </c>
      <c r="AE47" s="31">
        <f>'2026 MRI - Alphabetical'!AD47-'2023 MRI'!AD47</f>
        <v>-9.8972242331444749E-2</v>
      </c>
      <c r="AF47" s="9">
        <f>'2026 MRI - Alphabetical'!AE47-'2023 MRI'!AE47</f>
        <v>-3.3915072169226068E-3</v>
      </c>
      <c r="AG47" s="8">
        <f>'2026 MRI - Alphabetical'!AF47-'2023 MRI'!AF47</f>
        <v>7</v>
      </c>
      <c r="AH47" s="31">
        <f>'2026 MRI - Alphabetical'!AG47-'2023 MRI'!AG47</f>
        <v>0.55113191062746991</v>
      </c>
      <c r="AI47" s="12">
        <f>'2026 MRI - Alphabetical'!AH47-'2023 MRI'!AH47</f>
        <v>-1.1053333333333337</v>
      </c>
      <c r="AJ47" s="8">
        <f>'2026 MRI - Alphabetical'!AI47-'2023 MRI'!AI47</f>
        <v>-1</v>
      </c>
      <c r="AK47" s="31">
        <f>'2026 MRI - Alphabetical'!AJ47-'2023 MRI'!AJ47</f>
        <v>1.3609503385017208E-2</v>
      </c>
      <c r="AL47" s="11">
        <f>'2026 MRI - Alphabetical'!AK47-'2023 MRI'!AK47</f>
        <v>22816.796052139347</v>
      </c>
      <c r="AM47" s="36"/>
    </row>
    <row r="48" spans="1:39" x14ac:dyDescent="0.3">
      <c r="A48" t="s">
        <v>130</v>
      </c>
      <c r="B48" s="3" t="s">
        <v>131</v>
      </c>
      <c r="C48" s="4" t="s">
        <v>43</v>
      </c>
      <c r="D48" s="5" t="s">
        <v>44</v>
      </c>
      <c r="E48" s="6">
        <f>VLOOKUP(A48,'2023 MRI'!$A$7:$F$570,6,FALSE)</f>
        <v>27.548571870502979</v>
      </c>
      <c r="F48" s="34">
        <f>'2026 MRI - Alphabetical'!E48-'2023 MRI'!E48</f>
        <v>-0.25278077469896076</v>
      </c>
      <c r="G48" s="6">
        <f>'2026 MRI - Alphabetical'!F48-'2023 MRI'!F48</f>
        <v>-2.8273399857004016</v>
      </c>
      <c r="H48" s="7">
        <f>'2026 MRI - Alphabetical'!G48-'2023 MRI'!G48</f>
        <v>-4</v>
      </c>
      <c r="I48" s="8">
        <f>'2026 MRI - Alphabetical'!H48-'2023 MRI'!H48</f>
        <v>-12</v>
      </c>
      <c r="J48" s="31">
        <f>'2026 MRI - Alphabetical'!I48-'2023 MRI'!I48</f>
        <v>-3.1500800261153761E-2</v>
      </c>
      <c r="K48" s="9">
        <f>'2026 MRI - Alphabetical'!J48-'2023 MRI'!J48</f>
        <v>1.4151404231887876E-2</v>
      </c>
      <c r="L48" s="8">
        <f>'2026 MRI - Alphabetical'!K48-'2023 MRI'!K48</f>
        <v>99</v>
      </c>
      <c r="M48" s="31">
        <f>'2026 MRI - Alphabetical'!L48-'2023 MRI'!L48</f>
        <v>0.3185677289711909</v>
      </c>
      <c r="N48" s="9">
        <f>'2026 MRI - Alphabetical'!M48-'2023 MRI'!M48</f>
        <v>-1.951924302732411E-2</v>
      </c>
      <c r="O48" s="8">
        <f>'2026 MRI - Alphabetical'!N48-'2023 MRI'!N48</f>
        <v>16</v>
      </c>
      <c r="P48" s="31">
        <f>'2026 MRI - Alphabetical'!O48-'2023 MRI'!O48</f>
        <v>4.4141229652944342E-2</v>
      </c>
      <c r="Q48" s="9">
        <f>'2026 MRI - Alphabetical'!P48-'2023 MRI'!P48</f>
        <v>5.1551185453713178E-4</v>
      </c>
      <c r="R48" s="8">
        <f>'2026 MRI - Alphabetical'!Q48-'2023 MRI'!Q48</f>
        <v>103</v>
      </c>
      <c r="S48" s="31">
        <f>'2026 MRI - Alphabetical'!R48-'2023 MRI'!R48</f>
        <v>-0.28170574325522874</v>
      </c>
      <c r="T48" s="10">
        <f>'2026 MRI - Alphabetical'!S48-'2023 MRI'!S48</f>
        <v>-0.34812880765883375</v>
      </c>
      <c r="U48" s="8">
        <f>'2026 MRI - Alphabetical'!T48-'2023 MRI'!T48</f>
        <v>26</v>
      </c>
      <c r="V48" s="31">
        <f>'2026 MRI - Alphabetical'!U48-'2023 MRI'!U48</f>
        <v>2.8311910216225478E-2</v>
      </c>
      <c r="W48" s="9">
        <f>'2026 MRI - Alphabetical'!V48-'2023 MRI'!V48</f>
        <v>-1.9051063943082494E-3</v>
      </c>
      <c r="X48" s="8">
        <f>'2026 MRI - Alphabetical'!W48-'2023 MRI'!W48</f>
        <v>-59</v>
      </c>
      <c r="Y48" s="31">
        <f>'2026 MRI - Alphabetical'!X48-'2023 MRI'!X48</f>
        <v>-0.35519200385431227</v>
      </c>
      <c r="Z48" s="11">
        <f>'2026 MRI - Alphabetical'!Y48-'2023 MRI'!Y48</f>
        <v>-8312</v>
      </c>
      <c r="AA48" s="8">
        <f>'2026 MRI - Alphabetical'!Z48-'2023 MRI'!Z48</f>
        <v>9</v>
      </c>
      <c r="AB48" s="31">
        <f>'2026 MRI - Alphabetical'!AA48-'2023 MRI'!AA48</f>
        <v>0.15042036903421349</v>
      </c>
      <c r="AC48" s="9">
        <f>'2026 MRI - Alphabetical'!AB48-'2023 MRI'!AB48</f>
        <v>5.9863967099019269E-3</v>
      </c>
      <c r="AD48" s="8">
        <f>'2026 MRI - Alphabetical'!AC48-'2023 MRI'!AC48</f>
        <v>21</v>
      </c>
      <c r="AE48" s="31">
        <f>'2026 MRI - Alphabetical'!AD48-'2023 MRI'!AD48</f>
        <v>0.12242315144785801</v>
      </c>
      <c r="AF48" s="9">
        <f>'2026 MRI - Alphabetical'!AE48-'2023 MRI'!AE48</f>
        <v>8.9301281880209693E-3</v>
      </c>
      <c r="AG48" s="8">
        <f>'2026 MRI - Alphabetical'!AF48-'2023 MRI'!AF48</f>
        <v>-38</v>
      </c>
      <c r="AH48" s="31">
        <f>'2026 MRI - Alphabetical'!AG48-'2023 MRI'!AG48</f>
        <v>-0.13040887723569092</v>
      </c>
      <c r="AI48" s="12">
        <f>'2026 MRI - Alphabetical'!AH48-'2023 MRI'!AH48</f>
        <v>-0.26533333333333342</v>
      </c>
      <c r="AJ48" s="8">
        <f>'2026 MRI - Alphabetical'!AI48-'2023 MRI'!AI48</f>
        <v>-2</v>
      </c>
      <c r="AK48" s="31">
        <f>'2026 MRI - Alphabetical'!AJ48-'2023 MRI'!AJ48</f>
        <v>-1.3768032369894934E-3</v>
      </c>
      <c r="AL48" s="11">
        <f>'2026 MRI - Alphabetical'!AK48-'2023 MRI'!AK48</f>
        <v>41459.853709990304</v>
      </c>
      <c r="AM48" s="36"/>
    </row>
    <row r="49" spans="1:39" x14ac:dyDescent="0.3">
      <c r="A49" t="s">
        <v>132</v>
      </c>
      <c r="B49" s="3" t="s">
        <v>133</v>
      </c>
      <c r="C49" s="4" t="s">
        <v>104</v>
      </c>
      <c r="D49" s="5" t="s">
        <v>44</v>
      </c>
      <c r="E49" s="6">
        <f>VLOOKUP(A49,'2023 MRI'!$A$7:$F$570,6,FALSE)</f>
        <v>32.319728338712942</v>
      </c>
      <c r="F49" s="34">
        <f>'2026 MRI - Alphabetical'!E49-'2023 MRI'!E49</f>
        <v>-5.703005680736728E-2</v>
      </c>
      <c r="G49" s="6">
        <f>'2026 MRI - Alphabetical'!F49-'2023 MRI'!F49</f>
        <v>-2.0979278849465004</v>
      </c>
      <c r="H49" s="7">
        <f>'2026 MRI - Alphabetical'!G49-'2023 MRI'!G49</f>
        <v>-9</v>
      </c>
      <c r="I49" s="8">
        <f>'2026 MRI - Alphabetical'!H49-'2023 MRI'!H49</f>
        <v>8</v>
      </c>
      <c r="J49" s="31">
        <f>'2026 MRI - Alphabetical'!I49-'2023 MRI'!I49</f>
        <v>0.18606903310284162</v>
      </c>
      <c r="K49" s="9">
        <f>'2026 MRI - Alphabetical'!J49-'2023 MRI'!J49</f>
        <v>4.7090784951835385E-2</v>
      </c>
      <c r="L49" s="8">
        <f>'2026 MRI - Alphabetical'!K49-'2023 MRI'!K49</f>
        <v>80</v>
      </c>
      <c r="M49" s="31">
        <f>'2026 MRI - Alphabetical'!L49-'2023 MRI'!L49</f>
        <v>0.21871244359851022</v>
      </c>
      <c r="N49" s="9">
        <f>'2026 MRI - Alphabetical'!M49-'2023 MRI'!M49</f>
        <v>-1.577363672587068E-2</v>
      </c>
      <c r="O49" s="8">
        <f>'2026 MRI - Alphabetical'!N49-'2023 MRI'!N49</f>
        <v>-24</v>
      </c>
      <c r="P49" s="31">
        <f>'2026 MRI - Alphabetical'!O49-'2023 MRI'!O49</f>
        <v>-7.2033828871915256E-2</v>
      </c>
      <c r="Q49" s="9">
        <f>'2026 MRI - Alphabetical'!P49-'2023 MRI'!P49</f>
        <v>9.9067566159456999E-3</v>
      </c>
      <c r="R49" s="8">
        <f>'2026 MRI - Alphabetical'!Q49-'2023 MRI'!Q49</f>
        <v>-77</v>
      </c>
      <c r="S49" s="31">
        <f>'2026 MRI - Alphabetical'!R49-'2023 MRI'!R49</f>
        <v>-0.29229313235674459</v>
      </c>
      <c r="T49" s="10">
        <f>'2026 MRI - Alphabetical'!S49-'2023 MRI'!S49</f>
        <v>0.20140371263365259</v>
      </c>
      <c r="U49" s="8">
        <f>'2026 MRI - Alphabetical'!T49-'2023 MRI'!T49</f>
        <v>-5</v>
      </c>
      <c r="V49" s="31">
        <f>'2026 MRI - Alphabetical'!U49-'2023 MRI'!U49</f>
        <v>3.5291287973843927E-2</v>
      </c>
      <c r="W49" s="9">
        <f>'2026 MRI - Alphabetical'!V49-'2023 MRI'!V49</f>
        <v>6.2873175013186677E-4</v>
      </c>
      <c r="X49" s="8">
        <f>'2026 MRI - Alphabetical'!W49-'2023 MRI'!W49</f>
        <v>36</v>
      </c>
      <c r="Y49" s="31">
        <f>'2026 MRI - Alphabetical'!X49-'2023 MRI'!X49</f>
        <v>0.12004261381280695</v>
      </c>
      <c r="Z49" s="11">
        <f>'2026 MRI - Alphabetical'!Y49-'2023 MRI'!Y49</f>
        <v>11371</v>
      </c>
      <c r="AA49" s="8">
        <f>'2026 MRI - Alphabetical'!Z49-'2023 MRI'!Z49</f>
        <v>29</v>
      </c>
      <c r="AB49" s="31">
        <f>'2026 MRI - Alphabetical'!AA49-'2023 MRI'!AA49</f>
        <v>0.20003339580702501</v>
      </c>
      <c r="AC49" s="9">
        <f>'2026 MRI - Alphabetical'!AB49-'2023 MRI'!AB49</f>
        <v>5.6712338517385039E-3</v>
      </c>
      <c r="AD49" s="8">
        <f>'2026 MRI - Alphabetical'!AC49-'2023 MRI'!AC49</f>
        <v>-48</v>
      </c>
      <c r="AE49" s="31">
        <f>'2026 MRI - Alphabetical'!AD49-'2023 MRI'!AD49</f>
        <v>-0.18859109266901233</v>
      </c>
      <c r="AF49" s="9">
        <f>'2026 MRI - Alphabetical'!AE49-'2023 MRI'!AE49</f>
        <v>-8.2494388876068747E-3</v>
      </c>
      <c r="AG49" s="8">
        <f>'2026 MRI - Alphabetical'!AF49-'2023 MRI'!AF49</f>
        <v>21</v>
      </c>
      <c r="AH49" s="31">
        <f>'2026 MRI - Alphabetical'!AG49-'2023 MRI'!AG49</f>
        <v>0.15366795619805945</v>
      </c>
      <c r="AI49" s="12">
        <f>'2026 MRI - Alphabetical'!AH49-'2023 MRI'!AH49</f>
        <v>-0.60633333333333361</v>
      </c>
      <c r="AJ49" s="8">
        <f>'2026 MRI - Alphabetical'!AI49-'2023 MRI'!AI49</f>
        <v>-7</v>
      </c>
      <c r="AK49" s="31">
        <f>'2026 MRI - Alphabetical'!AJ49-'2023 MRI'!AJ49</f>
        <v>3.6333650871039347E-3</v>
      </c>
      <c r="AL49" s="11">
        <f>'2026 MRI - Alphabetical'!AK49-'2023 MRI'!AK49</f>
        <v>34104.470519528506</v>
      </c>
      <c r="AM49" s="36">
        <v>1</v>
      </c>
    </row>
    <row r="50" spans="1:39" x14ac:dyDescent="0.3">
      <c r="A50" t="s">
        <v>134</v>
      </c>
      <c r="B50" s="3" t="s">
        <v>135</v>
      </c>
      <c r="C50" s="4" t="s">
        <v>136</v>
      </c>
      <c r="D50" s="5" t="s">
        <v>44</v>
      </c>
      <c r="E50" s="6">
        <f>VLOOKUP(A50,'2023 MRI'!$A$7:$F$570,6,FALSE)</f>
        <v>33.073097991729725</v>
      </c>
      <c r="F50" s="34">
        <f>'2026 MRI - Alphabetical'!E50-'2023 MRI'!E50</f>
        <v>0.13385888461016182</v>
      </c>
      <c r="G50" s="6">
        <f>'2026 MRI - Alphabetical'!F50-'2023 MRI'!F50</f>
        <v>-2.4929403315156726</v>
      </c>
      <c r="H50" s="7">
        <f>'2026 MRI - Alphabetical'!G50-'2023 MRI'!G50</f>
        <v>-1</v>
      </c>
      <c r="I50" s="8">
        <f>'2026 MRI - Alphabetical'!H50-'2023 MRI'!H50</f>
        <v>-108</v>
      </c>
      <c r="J50" s="31">
        <f>'2026 MRI - Alphabetical'!I50-'2023 MRI'!I50</f>
        <v>-0.57234087448294146</v>
      </c>
      <c r="K50" s="9">
        <f>'2026 MRI - Alphabetical'!J50-'2023 MRI'!J50</f>
        <v>-3.0505193383187246E-2</v>
      </c>
      <c r="L50" s="8">
        <f>'2026 MRI - Alphabetical'!K50-'2023 MRI'!K50</f>
        <v>-153</v>
      </c>
      <c r="M50" s="31">
        <f>'2026 MRI - Alphabetical'!L50-'2023 MRI'!L50</f>
        <v>-0.47196837018943438</v>
      </c>
      <c r="N50" s="9">
        <f>'2026 MRI - Alphabetical'!M50-'2023 MRI'!M50</f>
        <v>8.5542892378350222E-3</v>
      </c>
      <c r="O50" s="8">
        <f>'2026 MRI - Alphabetical'!N50-'2023 MRI'!N50</f>
        <v>43</v>
      </c>
      <c r="P50" s="31">
        <f>'2026 MRI - Alphabetical'!O50-'2023 MRI'!O50</f>
        <v>0.27001532804585071</v>
      </c>
      <c r="Q50" s="9">
        <f>'2026 MRI - Alphabetical'!P50-'2023 MRI'!P50</f>
        <v>-1.1650438405270552E-2</v>
      </c>
      <c r="R50" s="8">
        <f>'2026 MRI - Alphabetical'!Q50-'2023 MRI'!Q50</f>
        <v>-93</v>
      </c>
      <c r="S50" s="31">
        <f>'2026 MRI - Alphabetical'!R50-'2023 MRI'!R50</f>
        <v>-0.26769032596363268</v>
      </c>
      <c r="T50" s="10">
        <f>'2026 MRI - Alphabetical'!S50-'2023 MRI'!S50</f>
        <v>0.37607505475695563</v>
      </c>
      <c r="U50" s="8">
        <f>'2026 MRI - Alphabetical'!T50-'2023 MRI'!T50</f>
        <v>-62</v>
      </c>
      <c r="V50" s="31">
        <f>'2026 MRI - Alphabetical'!U50-'2023 MRI'!U50</f>
        <v>-0.38587820051720401</v>
      </c>
      <c r="W50" s="9">
        <f>'2026 MRI - Alphabetical'!V50-'2023 MRI'!V50</f>
        <v>2.8286880150996077E-2</v>
      </c>
      <c r="X50" s="8">
        <f>'2026 MRI - Alphabetical'!W50-'2023 MRI'!W50</f>
        <v>-26</v>
      </c>
      <c r="Y50" s="31">
        <f>'2026 MRI - Alphabetical'!X50-'2023 MRI'!X50</f>
        <v>-0.13140918677615898</v>
      </c>
      <c r="Z50" s="11">
        <f>'2026 MRI - Alphabetical'!Y50-'2023 MRI'!Y50</f>
        <v>1635</v>
      </c>
      <c r="AA50" s="8">
        <f>'2026 MRI - Alphabetical'!Z50-'2023 MRI'!Z50</f>
        <v>141</v>
      </c>
      <c r="AB50" s="31">
        <f>'2026 MRI - Alphabetical'!AA50-'2023 MRI'!AA50</f>
        <v>0.58049913133502362</v>
      </c>
      <c r="AC50" s="9">
        <f>'2026 MRI - Alphabetical'!AB50-'2023 MRI'!AB50</f>
        <v>2.8215377380673423E-5</v>
      </c>
      <c r="AD50" s="8">
        <f>'2026 MRI - Alphabetical'!AC50-'2023 MRI'!AC50</f>
        <v>58</v>
      </c>
      <c r="AE50" s="31">
        <f>'2026 MRI - Alphabetical'!AD50-'2023 MRI'!AD50</f>
        <v>0.27011857594777278</v>
      </c>
      <c r="AF50" s="9">
        <f>'2026 MRI - Alphabetical'!AE50-'2023 MRI'!AE50</f>
        <v>1.7516975554672132E-2</v>
      </c>
      <c r="AG50" s="8">
        <f>'2026 MRI - Alphabetical'!AF50-'2023 MRI'!AF50</f>
        <v>13</v>
      </c>
      <c r="AH50" s="31">
        <f>'2026 MRI - Alphabetical'!AG50-'2023 MRI'!AG50</f>
        <v>0.23994567626313601</v>
      </c>
      <c r="AI50" s="12">
        <f>'2026 MRI - Alphabetical'!AH50-'2023 MRI'!AH50</f>
        <v>-0.72233333333333327</v>
      </c>
      <c r="AJ50" s="8">
        <f>'2026 MRI - Alphabetical'!AI50-'2023 MRI'!AI50</f>
        <v>-16</v>
      </c>
      <c r="AK50" s="31">
        <f>'2026 MRI - Alphabetical'!AJ50-'2023 MRI'!AJ50</f>
        <v>-2.8221814367184184E-3</v>
      </c>
      <c r="AL50" s="11">
        <f>'2026 MRI - Alphabetical'!AK50-'2023 MRI'!AK50</f>
        <v>35337.503621816053</v>
      </c>
      <c r="AM50" s="36"/>
    </row>
    <row r="51" spans="1:39" x14ac:dyDescent="0.3">
      <c r="A51" t="s">
        <v>137</v>
      </c>
      <c r="B51" s="3" t="s">
        <v>138</v>
      </c>
      <c r="C51" s="4" t="s">
        <v>40</v>
      </c>
      <c r="D51" s="5" t="s">
        <v>33</v>
      </c>
      <c r="E51" s="6">
        <f>VLOOKUP(A51,'2023 MRI'!$A$7:$F$570,6,FALSE)</f>
        <v>38.707403907863188</v>
      </c>
      <c r="F51" s="34">
        <f>'2026 MRI - Alphabetical'!E51-'2023 MRI'!E51</f>
        <v>0.37248108828028359</v>
      </c>
      <c r="G51" s="6">
        <f>'2026 MRI - Alphabetical'!F51-'2023 MRI'!F51</f>
        <v>-1.6553552476992266</v>
      </c>
      <c r="H51" s="7">
        <f>'2026 MRI - Alphabetical'!G51-'2023 MRI'!G51</f>
        <v>-5</v>
      </c>
      <c r="I51" s="8">
        <f>'2026 MRI - Alphabetical'!H51-'2023 MRI'!H51</f>
        <v>2</v>
      </c>
      <c r="J51" s="31">
        <f>'2026 MRI - Alphabetical'!I51-'2023 MRI'!I51</f>
        <v>3.2864307132015602E-2</v>
      </c>
      <c r="K51" s="9">
        <f>'2026 MRI - Alphabetical'!J51-'2023 MRI'!J51</f>
        <v>1.3417728389031325E-2</v>
      </c>
      <c r="L51" s="8">
        <f>'2026 MRI - Alphabetical'!K51-'2023 MRI'!K51</f>
        <v>20</v>
      </c>
      <c r="M51" s="31">
        <f>'2026 MRI - Alphabetical'!L51-'2023 MRI'!L51</f>
        <v>0.35917470071527235</v>
      </c>
      <c r="N51" s="9">
        <f>'2026 MRI - Alphabetical'!M51-'2023 MRI'!M51</f>
        <v>-2.3410576351752824E-2</v>
      </c>
      <c r="O51" s="8">
        <f>'2026 MRI - Alphabetical'!N51-'2023 MRI'!N51</f>
        <v>-18</v>
      </c>
      <c r="P51" s="31">
        <f>'2026 MRI - Alphabetical'!O51-'2023 MRI'!O51</f>
        <v>-0.47063444267855958</v>
      </c>
      <c r="Q51" s="9">
        <f>'2026 MRI - Alphabetical'!P51-'2023 MRI'!P51</f>
        <v>4.1685488424618861E-2</v>
      </c>
      <c r="R51" s="8">
        <f>'2026 MRI - Alphabetical'!Q51-'2023 MRI'!Q51</f>
        <v>326</v>
      </c>
      <c r="S51" s="31">
        <f>'2026 MRI - Alphabetical'!R51-'2023 MRI'!R51</f>
        <v>0.81779833173325822</v>
      </c>
      <c r="T51" s="10">
        <f>'2026 MRI - Alphabetical'!S51-'2023 MRI'!S51</f>
        <v>-2.509410288582183</v>
      </c>
      <c r="U51" s="8">
        <f>'2026 MRI - Alphabetical'!T51-'2023 MRI'!T51</f>
        <v>95</v>
      </c>
      <c r="V51" s="31">
        <f>'2026 MRI - Alphabetical'!U51-'2023 MRI'!U51</f>
        <v>0.21136984603550574</v>
      </c>
      <c r="W51" s="9">
        <f>'2026 MRI - Alphabetical'!V51-'2023 MRI'!V51</f>
        <v>-1.3222243601012713E-2</v>
      </c>
      <c r="X51" s="8">
        <f>'2026 MRI - Alphabetical'!W51-'2023 MRI'!W51</f>
        <v>23</v>
      </c>
      <c r="Y51" s="31">
        <f>'2026 MRI - Alphabetical'!X51-'2023 MRI'!X51</f>
        <v>3.4507804484334326E-2</v>
      </c>
      <c r="Z51" s="11">
        <f>'2026 MRI - Alphabetical'!Y51-'2023 MRI'!Y51</f>
        <v>7054</v>
      </c>
      <c r="AA51" s="8">
        <f>'2026 MRI - Alphabetical'!Z51-'2023 MRI'!Z51</f>
        <v>-135</v>
      </c>
      <c r="AB51" s="31">
        <f>'2026 MRI - Alphabetical'!AA51-'2023 MRI'!AA51</f>
        <v>-0.33570257109093304</v>
      </c>
      <c r="AC51" s="9">
        <f>'2026 MRI - Alphabetical'!AB51-'2023 MRI'!AB51</f>
        <v>1.0677559912854032E-2</v>
      </c>
      <c r="AD51" s="8">
        <f>'2026 MRI - Alphabetical'!AC51-'2023 MRI'!AC51</f>
        <v>4</v>
      </c>
      <c r="AE51" s="31">
        <f>'2026 MRI - Alphabetical'!AD51-'2023 MRI'!AD51</f>
        <v>3.3913579730377674E-2</v>
      </c>
      <c r="AF51" s="9">
        <f>'2026 MRI - Alphabetical'!AE51-'2023 MRI'!AE51</f>
        <v>4.8763867890376789E-3</v>
      </c>
      <c r="AG51" s="8">
        <f>'2026 MRI - Alphabetical'!AF51-'2023 MRI'!AF51</f>
        <v>-34</v>
      </c>
      <c r="AH51" s="31">
        <f>'2026 MRI - Alphabetical'!AG51-'2023 MRI'!AG51</f>
        <v>-6.3656047509063396E-2</v>
      </c>
      <c r="AI51" s="12">
        <f>'2026 MRI - Alphabetical'!AH51-'2023 MRI'!AH51</f>
        <v>-0.35866666666666625</v>
      </c>
      <c r="AJ51" s="8">
        <f>'2026 MRI - Alphabetical'!AI51-'2023 MRI'!AI51</f>
        <v>-16</v>
      </c>
      <c r="AK51" s="31">
        <f>'2026 MRI - Alphabetical'!AJ51-'2023 MRI'!AJ51</f>
        <v>-3.4688000730247193E-3</v>
      </c>
      <c r="AL51" s="11">
        <f>'2026 MRI - Alphabetical'!AK51-'2023 MRI'!AK51</f>
        <v>34101.148050513642</v>
      </c>
      <c r="AM51" s="36"/>
    </row>
    <row r="52" spans="1:39" x14ac:dyDescent="0.3">
      <c r="A52" t="s">
        <v>139</v>
      </c>
      <c r="B52" s="3" t="s">
        <v>140</v>
      </c>
      <c r="C52" s="4" t="s">
        <v>47</v>
      </c>
      <c r="D52" s="5" t="s">
        <v>44</v>
      </c>
      <c r="E52" s="6">
        <f>VLOOKUP(A52,'2023 MRI'!$A$7:$F$570,6,FALSE)</f>
        <v>29.879499659134208</v>
      </c>
      <c r="F52" s="34">
        <f>'2026 MRI - Alphabetical'!E52-'2023 MRI'!E52</f>
        <v>-0.66701048346566261</v>
      </c>
      <c r="G52" s="6">
        <f>'2026 MRI - Alphabetical'!F52-'2023 MRI'!F52</f>
        <v>-0.84499838757353274</v>
      </c>
      <c r="H52" s="7">
        <f>'2026 MRI - Alphabetical'!G52-'2023 MRI'!G52</f>
        <v>-27</v>
      </c>
      <c r="I52" s="8">
        <f>'2026 MRI - Alphabetical'!H52-'2023 MRI'!H52</f>
        <v>10</v>
      </c>
      <c r="J52" s="31">
        <f>'2026 MRI - Alphabetical'!I52-'2023 MRI'!I52</f>
        <v>0.2994410269213621</v>
      </c>
      <c r="K52" s="9">
        <f>'2026 MRI - Alphabetical'!J52-'2023 MRI'!J52</f>
        <v>5.7833761757941193E-2</v>
      </c>
      <c r="L52" s="8">
        <f>'2026 MRI - Alphabetical'!K52-'2023 MRI'!K52</f>
        <v>25</v>
      </c>
      <c r="M52" s="31">
        <f>'2026 MRI - Alphabetical'!L52-'2023 MRI'!L52</f>
        <v>3.5082002389175304E-2</v>
      </c>
      <c r="N52" s="9">
        <f>'2026 MRI - Alphabetical'!M52-'2023 MRI'!M52</f>
        <v>-9.231369856721891E-3</v>
      </c>
      <c r="O52" s="8">
        <f>'2026 MRI - Alphabetical'!N52-'2023 MRI'!N52</f>
        <v>-18</v>
      </c>
      <c r="P52" s="31">
        <f>'2026 MRI - Alphabetical'!O52-'2023 MRI'!O52</f>
        <v>-0.10394967416817863</v>
      </c>
      <c r="Q52" s="9">
        <f>'2026 MRI - Alphabetical'!P52-'2023 MRI'!P52</f>
        <v>1.095699916511976E-2</v>
      </c>
      <c r="R52" s="8">
        <f>'2026 MRI - Alphabetical'!Q52-'2023 MRI'!Q52</f>
        <v>37</v>
      </c>
      <c r="S52" s="31">
        <f>'2026 MRI - Alphabetical'!R52-'2023 MRI'!R52</f>
        <v>-0.24325999029589709</v>
      </c>
      <c r="T52" s="10">
        <f>'2026 MRI - Alphabetical'!S52-'2023 MRI'!S52</f>
        <v>-0.12469508292904524</v>
      </c>
      <c r="U52" s="8">
        <f>'2026 MRI - Alphabetical'!T52-'2023 MRI'!T52</f>
        <v>-47</v>
      </c>
      <c r="V52" s="31">
        <f>'2026 MRI - Alphabetical'!U52-'2023 MRI'!U52</f>
        <v>-0.11994358327531746</v>
      </c>
      <c r="W52" s="9">
        <f>'2026 MRI - Alphabetical'!V52-'2023 MRI'!V52</f>
        <v>7.5283623506431155E-3</v>
      </c>
      <c r="X52" s="8">
        <f>'2026 MRI - Alphabetical'!W52-'2023 MRI'!W52</f>
        <v>-104</v>
      </c>
      <c r="Y52" s="31">
        <f>'2026 MRI - Alphabetical'!X52-'2023 MRI'!X52</f>
        <v>-0.36789669854251089</v>
      </c>
      <c r="Z52" s="11">
        <f>'2026 MRI - Alphabetical'!Y52-'2023 MRI'!Y52</f>
        <v>-9961</v>
      </c>
      <c r="AA52" s="8">
        <f>'2026 MRI - Alphabetical'!Z52-'2023 MRI'!Z52</f>
        <v>55</v>
      </c>
      <c r="AB52" s="31">
        <f>'2026 MRI - Alphabetical'!AA52-'2023 MRI'!AA52</f>
        <v>0.31046496154254577</v>
      </c>
      <c r="AC52" s="9">
        <f>'2026 MRI - Alphabetical'!AB52-'2023 MRI'!AB52</f>
        <v>4.0778443113772406E-3</v>
      </c>
      <c r="AD52" s="8">
        <f>'2026 MRI - Alphabetical'!AC52-'2023 MRI'!AC52</f>
        <v>-18</v>
      </c>
      <c r="AE52" s="31">
        <f>'2026 MRI - Alphabetical'!AD52-'2023 MRI'!AD52</f>
        <v>-0.23952482635355754</v>
      </c>
      <c r="AF52" s="9">
        <f>'2026 MRI - Alphabetical'!AE52-'2023 MRI'!AE52</f>
        <v>-1.0508577286782006E-2</v>
      </c>
      <c r="AG52" s="8">
        <f>'2026 MRI - Alphabetical'!AF52-'2023 MRI'!AF52</f>
        <v>8</v>
      </c>
      <c r="AH52" s="31">
        <f>'2026 MRI - Alphabetical'!AG52-'2023 MRI'!AG52</f>
        <v>4.6503291217676296E-2</v>
      </c>
      <c r="AI52" s="12">
        <f>'2026 MRI - Alphabetical'!AH52-'2023 MRI'!AH52</f>
        <v>-0.48000000000000043</v>
      </c>
      <c r="AJ52" s="8">
        <f>'2026 MRI - Alphabetical'!AI52-'2023 MRI'!AI52</f>
        <v>6</v>
      </c>
      <c r="AK52" s="31">
        <f>'2026 MRI - Alphabetical'!AJ52-'2023 MRI'!AJ52</f>
        <v>7.3709899807993529E-3</v>
      </c>
      <c r="AL52" s="11">
        <f>'2026 MRI - Alphabetical'!AK52-'2023 MRI'!AK52</f>
        <v>35383.500689065651</v>
      </c>
      <c r="AM52" s="36"/>
    </row>
    <row r="53" spans="1:39" x14ac:dyDescent="0.3">
      <c r="A53" t="s">
        <v>141</v>
      </c>
      <c r="B53" s="3" t="s">
        <v>142</v>
      </c>
      <c r="C53" s="4" t="s">
        <v>143</v>
      </c>
      <c r="D53" s="5" t="s">
        <v>44</v>
      </c>
      <c r="E53" s="6">
        <f>VLOOKUP(A53,'2023 MRI'!$A$7:$F$570,6,FALSE)</f>
        <v>28.57628576709471</v>
      </c>
      <c r="F53" s="34">
        <f>'2026 MRI - Alphabetical'!E53-'2023 MRI'!E53</f>
        <v>-0.75280672170460861</v>
      </c>
      <c r="G53" s="6">
        <f>'2026 MRI - Alphabetical'!F53-'2023 MRI'!F53</f>
        <v>-0.94113652728072239</v>
      </c>
      <c r="H53" s="7">
        <f>'2026 MRI - Alphabetical'!G53-'2023 MRI'!G53</f>
        <v>-33</v>
      </c>
      <c r="I53" s="8">
        <f>'2026 MRI - Alphabetical'!H53-'2023 MRI'!H53</f>
        <v>-27</v>
      </c>
      <c r="J53" s="31">
        <f>'2026 MRI - Alphabetical'!I53-'2023 MRI'!I53</f>
        <v>-0.11384632983320542</v>
      </c>
      <c r="K53" s="9">
        <f>'2026 MRI - Alphabetical'!J53-'2023 MRI'!J53</f>
        <v>1.461700527579346E-2</v>
      </c>
      <c r="L53" s="8">
        <f>'2026 MRI - Alphabetical'!K53-'2023 MRI'!K53</f>
        <v>-121</v>
      </c>
      <c r="M53" s="31">
        <f>'2026 MRI - Alphabetical'!L53-'2023 MRI'!L53</f>
        <v>-0.74746790450578959</v>
      </c>
      <c r="N53" s="9">
        <f>'2026 MRI - Alphabetical'!M53-'2023 MRI'!M53</f>
        <v>1.6072325646821296E-2</v>
      </c>
      <c r="O53" s="8">
        <f>'2026 MRI - Alphabetical'!N53-'2023 MRI'!N53</f>
        <v>10</v>
      </c>
      <c r="P53" s="31">
        <f>'2026 MRI - Alphabetical'!O53-'2023 MRI'!O53</f>
        <v>4.2950330240700149E-2</v>
      </c>
      <c r="Q53" s="9">
        <f>'2026 MRI - Alphabetical'!P53-'2023 MRI'!P53</f>
        <v>1.6618858307747286E-3</v>
      </c>
      <c r="R53" s="8">
        <f>'2026 MRI - Alphabetical'!Q53-'2023 MRI'!Q53</f>
        <v>46</v>
      </c>
      <c r="S53" s="31">
        <f>'2026 MRI - Alphabetical'!R53-'2023 MRI'!R53</f>
        <v>-0.11788049063972189</v>
      </c>
      <c r="T53" s="10">
        <f>'2026 MRI - Alphabetical'!S53-'2023 MRI'!S53</f>
        <v>-0.23091657067464155</v>
      </c>
      <c r="U53" s="8">
        <f>'2026 MRI - Alphabetical'!T53-'2023 MRI'!T53</f>
        <v>-86</v>
      </c>
      <c r="V53" s="31">
        <f>'2026 MRI - Alphabetical'!U53-'2023 MRI'!U53</f>
        <v>-0.30714119483427205</v>
      </c>
      <c r="W53" s="9">
        <f>'2026 MRI - Alphabetical'!V53-'2023 MRI'!V53</f>
        <v>2.1110086984910799E-2</v>
      </c>
      <c r="X53" s="8">
        <f>'2026 MRI - Alphabetical'!W53-'2023 MRI'!W53</f>
        <v>74</v>
      </c>
      <c r="Y53" s="31">
        <f>'2026 MRI - Alphabetical'!X53-'2023 MRI'!X53</f>
        <v>0.25445406104969714</v>
      </c>
      <c r="Z53" s="11">
        <f>'2026 MRI - Alphabetical'!Y53-'2023 MRI'!Y53</f>
        <v>17802</v>
      </c>
      <c r="AA53" s="8">
        <f>'2026 MRI - Alphabetical'!Z53-'2023 MRI'!Z53</f>
        <v>-155</v>
      </c>
      <c r="AB53" s="31">
        <f>'2026 MRI - Alphabetical'!AA53-'2023 MRI'!AA53</f>
        <v>-0.3741492146350931</v>
      </c>
      <c r="AC53" s="9">
        <f>'2026 MRI - Alphabetical'!AB53-'2023 MRI'!AB53</f>
        <v>1.1688998858012938E-2</v>
      </c>
      <c r="AD53" s="8">
        <f>'2026 MRI - Alphabetical'!AC53-'2023 MRI'!AC53</f>
        <v>-11</v>
      </c>
      <c r="AE53" s="31">
        <f>'2026 MRI - Alphabetical'!AD53-'2023 MRI'!AD53</f>
        <v>-1.3444119710268321E-2</v>
      </c>
      <c r="AF53" s="9">
        <f>'2026 MRI - Alphabetical'!AE53-'2023 MRI'!AE53</f>
        <v>9.677482735640508E-4</v>
      </c>
      <c r="AG53" s="8">
        <f>'2026 MRI - Alphabetical'!AF53-'2023 MRI'!AF53</f>
        <v>-37</v>
      </c>
      <c r="AH53" s="31">
        <f>'2026 MRI - Alphabetical'!AG53-'2023 MRI'!AG53</f>
        <v>-7.8664660327499927E-2</v>
      </c>
      <c r="AI53" s="12">
        <f>'2026 MRI - Alphabetical'!AH53-'2023 MRI'!AH53</f>
        <v>-0.3360000000000003</v>
      </c>
      <c r="AJ53" s="8">
        <f>'2026 MRI - Alphabetical'!AI53-'2023 MRI'!AI53</f>
        <v>-21</v>
      </c>
      <c r="AK53" s="31">
        <f>'2026 MRI - Alphabetical'!AJ53-'2023 MRI'!AJ53</f>
        <v>-1.040547803610678E-2</v>
      </c>
      <c r="AL53" s="11">
        <f>'2026 MRI - Alphabetical'!AK53-'2023 MRI'!AK53</f>
        <v>35182.713295279187</v>
      </c>
      <c r="AM53" s="36"/>
    </row>
    <row r="54" spans="1:39" x14ac:dyDescent="0.3">
      <c r="A54" t="s">
        <v>144</v>
      </c>
      <c r="B54" s="3" t="s">
        <v>145</v>
      </c>
      <c r="C54" s="4" t="s">
        <v>143</v>
      </c>
      <c r="D54" s="5" t="s">
        <v>44</v>
      </c>
      <c r="E54" s="6">
        <f>VLOOKUP(A54,'2023 MRI'!$A$7:$F$570,6,FALSE)</f>
        <v>20.657830548902275</v>
      </c>
      <c r="F54" s="34">
        <f>'2026 MRI - Alphabetical'!E54-'2023 MRI'!E54</f>
        <v>0.52363150159415195</v>
      </c>
      <c r="G54" s="6">
        <f>'2026 MRI - Alphabetical'!F54-'2023 MRI'!F54</f>
        <v>-7.2584219184131005</v>
      </c>
      <c r="H54" s="7">
        <f>'2026 MRI - Alphabetical'!G54-'2023 MRI'!G54</f>
        <v>47</v>
      </c>
      <c r="I54" s="8">
        <f>'2026 MRI - Alphabetical'!H54-'2023 MRI'!H54</f>
        <v>-35</v>
      </c>
      <c r="J54" s="31">
        <f>'2026 MRI - Alphabetical'!I54-'2023 MRI'!I54</f>
        <v>-9.4770225942985564E-2</v>
      </c>
      <c r="K54" s="9">
        <f>'2026 MRI - Alphabetical'!J54-'2023 MRI'!J54</f>
        <v>1.2941253810042186E-2</v>
      </c>
      <c r="L54" s="8">
        <f>'2026 MRI - Alphabetical'!K54-'2023 MRI'!K54</f>
        <v>60</v>
      </c>
      <c r="M54" s="31">
        <f>'2026 MRI - Alphabetical'!L54-'2023 MRI'!L54</f>
        <v>0.52108021287635542</v>
      </c>
      <c r="N54" s="9">
        <f>'2026 MRI - Alphabetical'!M54-'2023 MRI'!M54</f>
        <v>-2.8034629834593344E-2</v>
      </c>
      <c r="O54" s="8">
        <f>'2026 MRI - Alphabetical'!N54-'2023 MRI'!N54</f>
        <v>-17</v>
      </c>
      <c r="P54" s="31">
        <f>'2026 MRI - Alphabetical'!O54-'2023 MRI'!O54</f>
        <v>-4.6317755010140238E-2</v>
      </c>
      <c r="Q54" s="9">
        <f>'2026 MRI - Alphabetical'!P54-'2023 MRI'!P54</f>
        <v>3.8630697845021648E-3</v>
      </c>
      <c r="R54" s="8">
        <f>'2026 MRI - Alphabetical'!Q54-'2023 MRI'!Q54</f>
        <v>-146</v>
      </c>
      <c r="S54" s="31">
        <f>'2026 MRI - Alphabetical'!R54-'2023 MRI'!R54</f>
        <v>-0.35112505185947873</v>
      </c>
      <c r="T54" s="10">
        <f>'2026 MRI - Alphabetical'!S54-'2023 MRI'!S54</f>
        <v>0.44526965987393374</v>
      </c>
      <c r="U54" s="8">
        <f>'2026 MRI - Alphabetical'!T54-'2023 MRI'!T54</f>
        <v>18</v>
      </c>
      <c r="V54" s="31">
        <f>'2026 MRI - Alphabetical'!U54-'2023 MRI'!U54</f>
        <v>8.5810745753479356E-2</v>
      </c>
      <c r="W54" s="9">
        <f>'2026 MRI - Alphabetical'!V54-'2023 MRI'!V54</f>
        <v>-7.1480468005425905E-3</v>
      </c>
      <c r="X54" s="8">
        <f>'2026 MRI - Alphabetical'!W54-'2023 MRI'!W54</f>
        <v>9</v>
      </c>
      <c r="Y54" s="31">
        <f>'2026 MRI - Alphabetical'!X54-'2023 MRI'!X54</f>
        <v>0.29468188189892364</v>
      </c>
      <c r="Z54" s="11">
        <f>'2026 MRI - Alphabetical'!Y54-'2023 MRI'!Y54</f>
        <v>23630</v>
      </c>
      <c r="AA54" s="8">
        <f>'2026 MRI - Alphabetical'!Z54-'2023 MRI'!Z54</f>
        <v>141</v>
      </c>
      <c r="AB54" s="31">
        <f>'2026 MRI - Alphabetical'!AA54-'2023 MRI'!AA54</f>
        <v>0.37309881226941377</v>
      </c>
      <c r="AC54" s="9">
        <f>'2026 MRI - Alphabetical'!AB54-'2023 MRI'!AB54</f>
        <v>1.1190965092402472E-3</v>
      </c>
      <c r="AD54" s="8">
        <f>'2026 MRI - Alphabetical'!AC54-'2023 MRI'!AC54</f>
        <v>56</v>
      </c>
      <c r="AE54" s="31">
        <f>'2026 MRI - Alphabetical'!AD54-'2023 MRI'!AD54</f>
        <v>0.11663436947594752</v>
      </c>
      <c r="AF54" s="9">
        <f>'2026 MRI - Alphabetical'!AE54-'2023 MRI'!AE54</f>
        <v>7.8695688341938741E-3</v>
      </c>
      <c r="AG54" s="8">
        <f>'2026 MRI - Alphabetical'!AF54-'2023 MRI'!AF54</f>
        <v>-42</v>
      </c>
      <c r="AH54" s="31">
        <f>'2026 MRI - Alphabetical'!AG54-'2023 MRI'!AG54</f>
        <v>-0.19611560665887573</v>
      </c>
      <c r="AI54" s="12">
        <f>'2026 MRI - Alphabetical'!AH54-'2023 MRI'!AH54</f>
        <v>-0.18033333333333301</v>
      </c>
      <c r="AJ54" s="8">
        <f>'2026 MRI - Alphabetical'!AI54-'2023 MRI'!AI54</f>
        <v>-3</v>
      </c>
      <c r="AK54" s="31">
        <f>'2026 MRI - Alphabetical'!AJ54-'2023 MRI'!AJ54</f>
        <v>-2.6800384010473535E-2</v>
      </c>
      <c r="AL54" s="11">
        <f>'2026 MRI - Alphabetical'!AK54-'2023 MRI'!AK54</f>
        <v>46032.167312700214</v>
      </c>
      <c r="AM54" s="36"/>
    </row>
    <row r="55" spans="1:39" x14ac:dyDescent="0.3">
      <c r="A55" t="s">
        <v>146</v>
      </c>
      <c r="B55" s="3" t="s">
        <v>147</v>
      </c>
      <c r="C55" s="4" t="s">
        <v>89</v>
      </c>
      <c r="D55" s="5" t="s">
        <v>37</v>
      </c>
      <c r="E55" s="6">
        <f>VLOOKUP(A55,'2023 MRI'!$A$7:$F$570,6,FALSE)</f>
        <v>30.519962715989983</v>
      </c>
      <c r="F55" s="34">
        <f>'2026 MRI - Alphabetical'!E55-'2023 MRI'!E55</f>
        <v>0.74502287949794854</v>
      </c>
      <c r="G55" s="6">
        <f>'2026 MRI - Alphabetical'!F55-'2023 MRI'!F55</f>
        <v>-5.1663648150646182</v>
      </c>
      <c r="H55" s="7">
        <f>'2026 MRI - Alphabetical'!G55-'2023 MRI'!G55</f>
        <v>43</v>
      </c>
      <c r="I55" s="8">
        <f>'2026 MRI - Alphabetical'!H55-'2023 MRI'!H55</f>
        <v>-3</v>
      </c>
      <c r="J55" s="31">
        <f>'2026 MRI - Alphabetical'!I55-'2023 MRI'!I55</f>
        <v>9.6694122055170674E-3</v>
      </c>
      <c r="K55" s="9">
        <f>'2026 MRI - Alphabetical'!J55-'2023 MRI'!J55</f>
        <v>2.2372059967261437E-2</v>
      </c>
      <c r="L55" s="8">
        <f>'2026 MRI - Alphabetical'!K55-'2023 MRI'!K55</f>
        <v>-12</v>
      </c>
      <c r="M55" s="31">
        <f>'2026 MRI - Alphabetical'!L55-'2023 MRI'!L55</f>
        <v>-8.2850294323416618E-2</v>
      </c>
      <c r="N55" s="9">
        <f>'2026 MRI - Alphabetical'!M55-'2023 MRI'!M55</f>
        <v>-9.3448940269749425E-3</v>
      </c>
      <c r="O55" s="8">
        <f>'2026 MRI - Alphabetical'!N55-'2023 MRI'!N55</f>
        <v>-7</v>
      </c>
      <c r="P55" s="31">
        <f>'2026 MRI - Alphabetical'!O55-'2023 MRI'!O55</f>
        <v>-7.8415634277089197E-3</v>
      </c>
      <c r="Q55" s="9">
        <f>'2026 MRI - Alphabetical'!P55-'2023 MRI'!P55</f>
        <v>1.7881818723023343E-3</v>
      </c>
      <c r="R55" s="8">
        <f>'2026 MRI - Alphabetical'!Q55-'2023 MRI'!Q55</f>
        <v>-36</v>
      </c>
      <c r="S55" s="31">
        <f>'2026 MRI - Alphabetical'!R55-'2023 MRI'!R55</f>
        <v>0.39916384200666088</v>
      </c>
      <c r="T55" s="10">
        <f>'2026 MRI - Alphabetical'!S55-'2023 MRI'!S55</f>
        <v>0.71431406008174969</v>
      </c>
      <c r="U55" s="8">
        <f>'2026 MRI - Alphabetical'!T55-'2023 MRI'!T55</f>
        <v>15</v>
      </c>
      <c r="V55" s="31">
        <f>'2026 MRI - Alphabetical'!U55-'2023 MRI'!U55</f>
        <v>3.7752803389695222E-2</v>
      </c>
      <c r="W55" s="9">
        <f>'2026 MRI - Alphabetical'!V55-'2023 MRI'!V55</f>
        <v>-1.6911738389208397E-3</v>
      </c>
      <c r="X55" s="8">
        <f>'2026 MRI - Alphabetical'!W55-'2023 MRI'!W55</f>
        <v>64</v>
      </c>
      <c r="Y55" s="31">
        <f>'2026 MRI - Alphabetical'!X55-'2023 MRI'!X55</f>
        <v>0.20846862590356874</v>
      </c>
      <c r="Z55" s="11">
        <f>'2026 MRI - Alphabetical'!Y55-'2023 MRI'!Y55</f>
        <v>15222</v>
      </c>
      <c r="AA55" s="8">
        <f>'2026 MRI - Alphabetical'!Z55-'2023 MRI'!Z55</f>
        <v>-117</v>
      </c>
      <c r="AB55" s="31">
        <f>'2026 MRI - Alphabetical'!AA55-'2023 MRI'!AA55</f>
        <v>-0.30300812296305196</v>
      </c>
      <c r="AC55" s="9">
        <f>'2026 MRI - Alphabetical'!AB55-'2023 MRI'!AB55</f>
        <v>1.0011195521791281E-2</v>
      </c>
      <c r="AD55" s="8">
        <f>'2026 MRI - Alphabetical'!AC55-'2023 MRI'!AC55</f>
        <v>108</v>
      </c>
      <c r="AE55" s="31">
        <f>'2026 MRI - Alphabetical'!AD55-'2023 MRI'!AD55</f>
        <v>0.39279179186105601</v>
      </c>
      <c r="AF55" s="9">
        <f>'2026 MRI - Alphabetical'!AE55-'2023 MRI'!AE55</f>
        <v>2.4052471696851541E-2</v>
      </c>
      <c r="AG55" s="8">
        <f>'2026 MRI - Alphabetical'!AF55-'2023 MRI'!AF55</f>
        <v>9</v>
      </c>
      <c r="AH55" s="31">
        <f>'2026 MRI - Alphabetical'!AG55-'2023 MRI'!AG55</f>
        <v>0.13417476364728392</v>
      </c>
      <c r="AI55" s="12">
        <f>'2026 MRI - Alphabetical'!AH55-'2023 MRI'!AH55</f>
        <v>-0.58866666666666756</v>
      </c>
      <c r="AJ55" s="8">
        <f>'2026 MRI - Alphabetical'!AI55-'2023 MRI'!AI55</f>
        <v>9</v>
      </c>
      <c r="AK55" s="31">
        <f>'2026 MRI - Alphabetical'!AJ55-'2023 MRI'!AJ55</f>
        <v>9.788129381529731E-3</v>
      </c>
      <c r="AL55" s="11">
        <f>'2026 MRI - Alphabetical'!AK55-'2023 MRI'!AK55</f>
        <v>37368.981706725579</v>
      </c>
      <c r="AM55" s="36"/>
    </row>
    <row r="56" spans="1:39" x14ac:dyDescent="0.3">
      <c r="A56" t="s">
        <v>148</v>
      </c>
      <c r="B56" s="3" t="s">
        <v>149</v>
      </c>
      <c r="C56" s="4" t="s">
        <v>89</v>
      </c>
      <c r="D56" s="5" t="s">
        <v>37</v>
      </c>
      <c r="E56" s="6">
        <f>VLOOKUP(A56,'2023 MRI'!$A$7:$F$570,6,FALSE)</f>
        <v>21.471577475670465</v>
      </c>
      <c r="F56" s="34">
        <f>'2026 MRI - Alphabetical'!E56-'2023 MRI'!E56</f>
        <v>-2.0936054647290714</v>
      </c>
      <c r="G56" s="6">
        <f>'2026 MRI - Alphabetical'!F56-'2023 MRI'!F56</f>
        <v>1.3190175172001624</v>
      </c>
      <c r="H56" s="7">
        <f>'2026 MRI - Alphabetical'!G56-'2023 MRI'!G56</f>
        <v>-96</v>
      </c>
      <c r="I56" s="8">
        <f>'2026 MRI - Alphabetical'!H56-'2023 MRI'!H56</f>
        <v>49</v>
      </c>
      <c r="J56" s="31">
        <f>'2026 MRI - Alphabetical'!I56-'2023 MRI'!I56</f>
        <v>0.24306963880041271</v>
      </c>
      <c r="K56" s="9">
        <f>'2026 MRI - Alphabetical'!J56-'2023 MRI'!J56</f>
        <v>4.5520547247101195E-2</v>
      </c>
      <c r="L56" s="8">
        <f>'2026 MRI - Alphabetical'!K56-'2023 MRI'!K56</f>
        <v>-99</v>
      </c>
      <c r="M56" s="31">
        <f>'2026 MRI - Alphabetical'!L56-'2023 MRI'!L56</f>
        <v>-0.38613944110804366</v>
      </c>
      <c r="N56" s="9">
        <f>'2026 MRI - Alphabetical'!M56-'2023 MRI'!M56</f>
        <v>6.1424393824193631E-3</v>
      </c>
      <c r="O56" s="8">
        <f>'2026 MRI - Alphabetical'!N56-'2023 MRI'!N56</f>
        <v>-6</v>
      </c>
      <c r="P56" s="31">
        <f>'2026 MRI - Alphabetical'!O56-'2023 MRI'!O56</f>
        <v>-2.8901004324007218E-2</v>
      </c>
      <c r="Q56" s="9">
        <f>'2026 MRI - Alphabetical'!P56-'2023 MRI'!P56</f>
        <v>2.166563011379222E-3</v>
      </c>
      <c r="R56" s="8">
        <f>'2026 MRI - Alphabetical'!Q56-'2023 MRI'!Q56</f>
        <v>-235</v>
      </c>
      <c r="S56" s="31">
        <f>'2026 MRI - Alphabetical'!R56-'2023 MRI'!R56</f>
        <v>-0.38900971019143687</v>
      </c>
      <c r="T56" s="10">
        <f>'2026 MRI - Alphabetical'!S56-'2023 MRI'!S56</f>
        <v>1.090134331390948</v>
      </c>
      <c r="U56" s="8">
        <f>'2026 MRI - Alphabetical'!T56-'2023 MRI'!T56</f>
        <v>-217</v>
      </c>
      <c r="V56" s="31">
        <f>'2026 MRI - Alphabetical'!U56-'2023 MRI'!U56</f>
        <v>-0.66645754321665085</v>
      </c>
      <c r="W56" s="9">
        <f>'2026 MRI - Alphabetical'!V56-'2023 MRI'!V56</f>
        <v>4.2450927540953601E-2</v>
      </c>
      <c r="X56" s="8">
        <f>'2026 MRI - Alphabetical'!W56-'2023 MRI'!W56</f>
        <v>-60</v>
      </c>
      <c r="Y56" s="31">
        <f>'2026 MRI - Alphabetical'!X56-'2023 MRI'!X56</f>
        <v>-0.22113164042222133</v>
      </c>
      <c r="Z56" s="11">
        <f>'2026 MRI - Alphabetical'!Y56-'2023 MRI'!Y56</f>
        <v>-3208</v>
      </c>
      <c r="AA56" s="8">
        <f>'2026 MRI - Alphabetical'!Z56-'2023 MRI'!Z56</f>
        <v>-161</v>
      </c>
      <c r="AB56" s="31">
        <f>'2026 MRI - Alphabetical'!AA56-'2023 MRI'!AA56</f>
        <v>-0.39076287698606482</v>
      </c>
      <c r="AC56" s="9">
        <f>'2026 MRI - Alphabetical'!AB56-'2023 MRI'!AB56</f>
        <v>1.1887118923372693E-2</v>
      </c>
      <c r="AD56" s="8">
        <f>'2026 MRI - Alphabetical'!AC56-'2023 MRI'!AC56</f>
        <v>-137</v>
      </c>
      <c r="AE56" s="31">
        <f>'2026 MRI - Alphabetical'!AD56-'2023 MRI'!AD56</f>
        <v>-0.37785968640258083</v>
      </c>
      <c r="AF56" s="9">
        <f>'2026 MRI - Alphabetical'!AE56-'2023 MRI'!AE56</f>
        <v>-1.984892781693981E-2</v>
      </c>
      <c r="AG56" s="8">
        <f>'2026 MRI - Alphabetical'!AF56-'2023 MRI'!AF56</f>
        <v>42</v>
      </c>
      <c r="AH56" s="31">
        <f>'2026 MRI - Alphabetical'!AG56-'2023 MRI'!AG56</f>
        <v>6.3998919534353729E-2</v>
      </c>
      <c r="AI56" s="12">
        <f>'2026 MRI - Alphabetical'!AH56-'2023 MRI'!AH56</f>
        <v>-0.48466666666666702</v>
      </c>
      <c r="AJ56" s="8">
        <f>'2026 MRI - Alphabetical'!AI56-'2023 MRI'!AI56</f>
        <v>3</v>
      </c>
      <c r="AK56" s="31">
        <f>'2026 MRI - Alphabetical'!AJ56-'2023 MRI'!AJ56</f>
        <v>1.1388700288405829E-3</v>
      </c>
      <c r="AL56" s="11">
        <f>'2026 MRI - Alphabetical'!AK56-'2023 MRI'!AK56</f>
        <v>42537.017537800944</v>
      </c>
      <c r="AM56" s="36"/>
    </row>
    <row r="57" spans="1:39" x14ac:dyDescent="0.3">
      <c r="A57" t="s">
        <v>150</v>
      </c>
      <c r="B57" s="3" t="s">
        <v>151</v>
      </c>
      <c r="C57" s="4" t="s">
        <v>101</v>
      </c>
      <c r="D57" s="5" t="s">
        <v>33</v>
      </c>
      <c r="E57" s="6">
        <f>VLOOKUP(A57,'2023 MRI'!$A$7:$F$570,6,FALSE)</f>
        <v>35.627258249655959</v>
      </c>
      <c r="F57" s="34">
        <f>'2026 MRI - Alphabetical'!E57-'2023 MRI'!E57</f>
        <v>2.6351475243260314E-2</v>
      </c>
      <c r="G57" s="6">
        <f>'2026 MRI - Alphabetical'!F57-'2023 MRI'!F57</f>
        <v>-1.4254232116207888</v>
      </c>
      <c r="H57" s="7">
        <f>'2026 MRI - Alphabetical'!G57-'2023 MRI'!G57</f>
        <v>-4</v>
      </c>
      <c r="I57" s="8">
        <f>'2026 MRI - Alphabetical'!H57-'2023 MRI'!H57</f>
        <v>11</v>
      </c>
      <c r="J57" s="31">
        <f>'2026 MRI - Alphabetical'!I57-'2023 MRI'!I57</f>
        <v>0.4288432157298443</v>
      </c>
      <c r="K57" s="9">
        <f>'2026 MRI - Alphabetical'!J57-'2023 MRI'!J57</f>
        <v>7.0283361645100184E-2</v>
      </c>
      <c r="L57" s="8">
        <f>'2026 MRI - Alphabetical'!K57-'2023 MRI'!K57</f>
        <v>141</v>
      </c>
      <c r="M57" s="31">
        <f>'2026 MRI - Alphabetical'!L57-'2023 MRI'!L57</f>
        <v>0.40811771906100669</v>
      </c>
      <c r="N57" s="9">
        <f>'2026 MRI - Alphabetical'!M57-'2023 MRI'!M57</f>
        <v>-2.2290791346307921E-2</v>
      </c>
      <c r="O57" s="8">
        <f>'2026 MRI - Alphabetical'!N57-'2023 MRI'!N57</f>
        <v>-39</v>
      </c>
      <c r="P57" s="31">
        <f>'2026 MRI - Alphabetical'!O57-'2023 MRI'!O57</f>
        <v>-0.16588629653298642</v>
      </c>
      <c r="Q57" s="9">
        <f>'2026 MRI - Alphabetical'!P57-'2023 MRI'!P57</f>
        <v>1.5382552499199391E-2</v>
      </c>
      <c r="R57" s="8">
        <f>'2026 MRI - Alphabetical'!Q57-'2023 MRI'!Q57</f>
        <v>37</v>
      </c>
      <c r="S57" s="31">
        <f>'2026 MRI - Alphabetical'!R57-'2023 MRI'!R57</f>
        <v>0.29485882902281424</v>
      </c>
      <c r="T57" s="10">
        <f>'2026 MRI - Alphabetical'!S57-'2023 MRI'!S57</f>
        <v>-0.55449196403238021</v>
      </c>
      <c r="U57" s="8">
        <f>'2026 MRI - Alphabetical'!T57-'2023 MRI'!T57</f>
        <v>-43</v>
      </c>
      <c r="V57" s="31">
        <f>'2026 MRI - Alphabetical'!U57-'2023 MRI'!U57</f>
        <v>-0.20841789023207197</v>
      </c>
      <c r="W57" s="9">
        <f>'2026 MRI - Alphabetical'!V57-'2023 MRI'!V57</f>
        <v>1.7011175256055416E-2</v>
      </c>
      <c r="X57" s="8">
        <f>'2026 MRI - Alphabetical'!W57-'2023 MRI'!W57</f>
        <v>43</v>
      </c>
      <c r="Y57" s="31">
        <f>'2026 MRI - Alphabetical'!X57-'2023 MRI'!X57</f>
        <v>0.14534033017526238</v>
      </c>
      <c r="Z57" s="11">
        <f>'2026 MRI - Alphabetical'!Y57-'2023 MRI'!Y57</f>
        <v>11795</v>
      </c>
      <c r="AA57" s="8">
        <f>'2026 MRI - Alphabetical'!Z57-'2023 MRI'!Z57</f>
        <v>11</v>
      </c>
      <c r="AB57" s="31">
        <f>'2026 MRI - Alphabetical'!AA57-'2023 MRI'!AA57</f>
        <v>8.8652972691236759E-2</v>
      </c>
      <c r="AC57" s="9">
        <f>'2026 MRI - Alphabetical'!AB57-'2023 MRI'!AB57</f>
        <v>6.1700231099372713E-3</v>
      </c>
      <c r="AD57" s="8">
        <f>'2026 MRI - Alphabetical'!AC57-'2023 MRI'!AC57</f>
        <v>-18</v>
      </c>
      <c r="AE57" s="31">
        <f>'2026 MRI - Alphabetical'!AD57-'2023 MRI'!AD57</f>
        <v>-0.36052080973572409</v>
      </c>
      <c r="AF57" s="9">
        <f>'2026 MRI - Alphabetical'!AE57-'2023 MRI'!AE57</f>
        <v>-1.6900976766934916E-2</v>
      </c>
      <c r="AG57" s="8">
        <f>'2026 MRI - Alphabetical'!AF57-'2023 MRI'!AF57</f>
        <v>37</v>
      </c>
      <c r="AH57" s="31">
        <f>'2026 MRI - Alphabetical'!AG57-'2023 MRI'!AG57</f>
        <v>8.8239724978213419E-2</v>
      </c>
      <c r="AI57" s="12">
        <f>'2026 MRI - Alphabetical'!AH57-'2023 MRI'!AH57</f>
        <v>-0.52266666666666639</v>
      </c>
      <c r="AJ57" s="8">
        <f>'2026 MRI - Alphabetical'!AI57-'2023 MRI'!AI57</f>
        <v>-11</v>
      </c>
      <c r="AK57" s="31">
        <f>'2026 MRI - Alphabetical'!AJ57-'2023 MRI'!AJ57</f>
        <v>4.0966996498532082E-3</v>
      </c>
      <c r="AL57" s="11">
        <f>'2026 MRI - Alphabetical'!AK57-'2023 MRI'!AK57</f>
        <v>23380.807788917344</v>
      </c>
      <c r="AM57" s="36"/>
    </row>
    <row r="58" spans="1:39" x14ac:dyDescent="0.3">
      <c r="A58" t="s">
        <v>152</v>
      </c>
      <c r="B58" s="3" t="s">
        <v>153</v>
      </c>
      <c r="C58" s="4" t="s">
        <v>32</v>
      </c>
      <c r="D58" s="5" t="s">
        <v>33</v>
      </c>
      <c r="E58" s="6">
        <f>VLOOKUP(A58,'2023 MRI'!$A$7:$F$570,6,FALSE)</f>
        <v>29.87334840000663</v>
      </c>
      <c r="F58" s="34">
        <f>'2026 MRI - Alphabetical'!E58-'2023 MRI'!E58</f>
        <v>1.1931156770537517</v>
      </c>
      <c r="G58" s="6">
        <f>'2026 MRI - Alphabetical'!F58-'2023 MRI'!F58</f>
        <v>-6.7788237884425868</v>
      </c>
      <c r="H58" s="7">
        <f>'2026 MRI - Alphabetical'!G58-'2023 MRI'!G58</f>
        <v>76</v>
      </c>
      <c r="I58" s="8">
        <f>'2026 MRI - Alphabetical'!H58-'2023 MRI'!H58</f>
        <v>-112</v>
      </c>
      <c r="J58" s="31">
        <f>'2026 MRI - Alphabetical'!I58-'2023 MRI'!I58</f>
        <v>-0.4917448826344416</v>
      </c>
      <c r="K58" s="9">
        <f>'2026 MRI - Alphabetical'!J58-'2023 MRI'!J58</f>
        <v>-2.3254599974687373E-2</v>
      </c>
      <c r="L58" s="8">
        <f>'2026 MRI - Alphabetical'!K58-'2023 MRI'!K58</f>
        <v>-77</v>
      </c>
      <c r="M58" s="31">
        <f>'2026 MRI - Alphabetical'!L58-'2023 MRI'!L58</f>
        <v>-0.31643683304258968</v>
      </c>
      <c r="N58" s="9">
        <f>'2026 MRI - Alphabetical'!M58-'2023 MRI'!M58</f>
        <v>2.0275249317491181E-3</v>
      </c>
      <c r="O58" s="8">
        <f>'2026 MRI - Alphabetical'!N58-'2023 MRI'!N58</f>
        <v>290</v>
      </c>
      <c r="P58" s="31">
        <f>'2026 MRI - Alphabetical'!O58-'2023 MRI'!O58</f>
        <v>0.78301769884264272</v>
      </c>
      <c r="Q58" s="9">
        <f>'2026 MRI - Alphabetical'!P58-'2023 MRI'!P58</f>
        <v>-4.8361934477379097E-2</v>
      </c>
      <c r="R58" s="8">
        <f>'2026 MRI - Alphabetical'!Q58-'2023 MRI'!Q58</f>
        <v>55</v>
      </c>
      <c r="S58" s="31">
        <f>'2026 MRI - Alphabetical'!R58-'2023 MRI'!R58</f>
        <v>-0.33947291886815623</v>
      </c>
      <c r="T58" s="10">
        <f>'2026 MRI - Alphabetical'!S58-'2023 MRI'!S58</f>
        <v>-0.23457658925639222</v>
      </c>
      <c r="U58" s="8">
        <f>'2026 MRI - Alphabetical'!T58-'2023 MRI'!T58</f>
        <v>-23</v>
      </c>
      <c r="V58" s="31">
        <f>'2026 MRI - Alphabetical'!U58-'2023 MRI'!U58</f>
        <v>-7.9743042886646298E-2</v>
      </c>
      <c r="W58" s="9">
        <f>'2026 MRI - Alphabetical'!V58-'2023 MRI'!V58</f>
        <v>5.8657803037854214E-3</v>
      </c>
      <c r="X58" s="8">
        <f>'2026 MRI - Alphabetical'!W58-'2023 MRI'!W58</f>
        <v>12</v>
      </c>
      <c r="Y58" s="31">
        <f>'2026 MRI - Alphabetical'!X58-'2023 MRI'!X58</f>
        <v>2.8751984859654467E-2</v>
      </c>
      <c r="Z58" s="11">
        <f>'2026 MRI - Alphabetical'!Y58-'2023 MRI'!Y58</f>
        <v>7038</v>
      </c>
      <c r="AA58" s="8">
        <f>'2026 MRI - Alphabetical'!Z58-'2023 MRI'!Z58</f>
        <v>36</v>
      </c>
      <c r="AB58" s="31">
        <f>'2026 MRI - Alphabetical'!AA58-'2023 MRI'!AA58</f>
        <v>0.10207073845991799</v>
      </c>
      <c r="AC58" s="9">
        <f>'2026 MRI - Alphabetical'!AB58-'2023 MRI'!AB58</f>
        <v>4.9040989945862354E-3</v>
      </c>
      <c r="AD58" s="8">
        <f>'2026 MRI - Alphabetical'!AC58-'2023 MRI'!AC58</f>
        <v>205</v>
      </c>
      <c r="AE58" s="31">
        <f>'2026 MRI - Alphabetical'!AD58-'2023 MRI'!AD58</f>
        <v>0.92979640472259184</v>
      </c>
      <c r="AF58" s="9">
        <f>'2026 MRI - Alphabetical'!AE58-'2023 MRI'!AE58</f>
        <v>5.4578497211526522E-2</v>
      </c>
      <c r="AG58" s="8">
        <f>'2026 MRI - Alphabetical'!AF58-'2023 MRI'!AF58</f>
        <v>3</v>
      </c>
      <c r="AH58" s="31">
        <f>'2026 MRI - Alphabetical'!AG58-'2023 MRI'!AG58</f>
        <v>-0.12129949062804979</v>
      </c>
      <c r="AI58" s="12">
        <f>'2026 MRI - Alphabetical'!AH58-'2023 MRI'!AH58</f>
        <v>-0.21233333333333326</v>
      </c>
      <c r="AJ58" s="8">
        <f>'2026 MRI - Alphabetical'!AI58-'2023 MRI'!AI58</f>
        <v>2</v>
      </c>
      <c r="AK58" s="31">
        <f>'2026 MRI - Alphabetical'!AJ58-'2023 MRI'!AJ58</f>
        <v>4.2604540000691082E-3</v>
      </c>
      <c r="AL58" s="11">
        <f>'2026 MRI - Alphabetical'!AK58-'2023 MRI'!AK58</f>
        <v>171857.80782890867</v>
      </c>
      <c r="AM58" s="36"/>
    </row>
    <row r="59" spans="1:39" x14ac:dyDescent="0.3">
      <c r="A59" t="s">
        <v>154</v>
      </c>
      <c r="B59" s="3" t="s">
        <v>155</v>
      </c>
      <c r="C59" s="4" t="s">
        <v>101</v>
      </c>
      <c r="D59" s="5" t="s">
        <v>33</v>
      </c>
      <c r="E59" s="6">
        <f>VLOOKUP(A59,'2023 MRI'!$A$7:$F$570,6,FALSE)</f>
        <v>19.080104275321951</v>
      </c>
      <c r="F59" s="34">
        <f>'2026 MRI - Alphabetical'!E59-'2023 MRI'!E59</f>
        <v>-0.6311993025078273</v>
      </c>
      <c r="G59" s="6">
        <f>'2026 MRI - Alphabetical'!F59-'2023 MRI'!F59</f>
        <v>-4.0232144450222087</v>
      </c>
      <c r="H59" s="7">
        <f>'2026 MRI - Alphabetical'!G59-'2023 MRI'!G59</f>
        <v>-6</v>
      </c>
      <c r="I59" s="8">
        <f>'2026 MRI - Alphabetical'!H59-'2023 MRI'!H59</f>
        <v>142</v>
      </c>
      <c r="J59" s="31">
        <f>'2026 MRI - Alphabetical'!I59-'2023 MRI'!I59</f>
        <v>0.44451514912274226</v>
      </c>
      <c r="K59" s="9">
        <f>'2026 MRI - Alphabetical'!J59-'2023 MRI'!J59</f>
        <v>5.8146354859155869E-2</v>
      </c>
      <c r="L59" s="8">
        <f>'2026 MRI - Alphabetical'!K59-'2023 MRI'!K59</f>
        <v>-200</v>
      </c>
      <c r="M59" s="31">
        <f>'2026 MRI - Alphabetical'!L59-'2023 MRI'!L59</f>
        <v>-0.72479660555820946</v>
      </c>
      <c r="N59" s="9">
        <f>'2026 MRI - Alphabetical'!M59-'2023 MRI'!M59</f>
        <v>1.7714842309273796E-2</v>
      </c>
      <c r="O59" s="8">
        <f>'2026 MRI - Alphabetical'!N59-'2023 MRI'!N59</f>
        <v>-76</v>
      </c>
      <c r="P59" s="31">
        <f>'2026 MRI - Alphabetical'!O59-'2023 MRI'!O59</f>
        <v>-0.1863874725244985</v>
      </c>
      <c r="Q59" s="9">
        <f>'2026 MRI - Alphabetical'!P59-'2023 MRI'!P59</f>
        <v>1.3484231123826481E-2</v>
      </c>
      <c r="R59" s="8">
        <f>'2026 MRI - Alphabetical'!Q59-'2023 MRI'!Q59</f>
        <v>-160</v>
      </c>
      <c r="S59" s="31">
        <f>'2026 MRI - Alphabetical'!R59-'2023 MRI'!R59</f>
        <v>-0.30027370307005086</v>
      </c>
      <c r="T59" s="10">
        <f>'2026 MRI - Alphabetical'!S59-'2023 MRI'!S59</f>
        <v>0.75137717055914355</v>
      </c>
      <c r="U59" s="8">
        <f>'2026 MRI - Alphabetical'!T59-'2023 MRI'!T59</f>
        <v>23</v>
      </c>
      <c r="V59" s="31">
        <f>'2026 MRI - Alphabetical'!U59-'2023 MRI'!U59</f>
        <v>-2.0304051069471085E-2</v>
      </c>
      <c r="W59" s="9">
        <f>'2026 MRI - Alphabetical'!V59-'2023 MRI'!V59</f>
        <v>3.6945830310325736E-4</v>
      </c>
      <c r="X59" s="8">
        <f>'2026 MRI - Alphabetical'!W59-'2023 MRI'!W59</f>
        <v>-12</v>
      </c>
      <c r="Y59" s="31">
        <f>'2026 MRI - Alphabetical'!X59-'2023 MRI'!X59</f>
        <v>-0.10309715948842979</v>
      </c>
      <c r="Z59" s="11">
        <f>'2026 MRI - Alphabetical'!Y59-'2023 MRI'!Y59</f>
        <v>5032</v>
      </c>
      <c r="AA59" s="8">
        <f>'2026 MRI - Alphabetical'!Z59-'2023 MRI'!Z59</f>
        <v>50</v>
      </c>
      <c r="AB59" s="31">
        <f>'2026 MRI - Alphabetical'!AA59-'2023 MRI'!AA59</f>
        <v>0.11330817454725017</v>
      </c>
      <c r="AC59" s="9">
        <f>'2026 MRI - Alphabetical'!AB59-'2023 MRI'!AB59</f>
        <v>3.3876967095851224E-3</v>
      </c>
      <c r="AD59" s="8">
        <f>'2026 MRI - Alphabetical'!AC59-'2023 MRI'!AC59</f>
        <v>8</v>
      </c>
      <c r="AE59" s="31">
        <f>'2026 MRI - Alphabetical'!AD59-'2023 MRI'!AD59</f>
        <v>-6.7459079725200599E-3</v>
      </c>
      <c r="AF59" s="9">
        <f>'2026 MRI - Alphabetical'!AE59-'2023 MRI'!AE59</f>
        <v>9.361235298896986E-4</v>
      </c>
      <c r="AG59" s="8">
        <f>'2026 MRI - Alphabetical'!AF59-'2023 MRI'!AF59</f>
        <v>-28</v>
      </c>
      <c r="AH59" s="31">
        <f>'2026 MRI - Alphabetical'!AG59-'2023 MRI'!AG59</f>
        <v>-0.20098176637969672</v>
      </c>
      <c r="AI59" s="12">
        <f>'2026 MRI - Alphabetical'!AH59-'2023 MRI'!AH59</f>
        <v>-0.16333333333333355</v>
      </c>
      <c r="AJ59" s="8">
        <f>'2026 MRI - Alphabetical'!AI59-'2023 MRI'!AI59</f>
        <v>-5</v>
      </c>
      <c r="AK59" s="31">
        <f>'2026 MRI - Alphabetical'!AJ59-'2023 MRI'!AJ59</f>
        <v>-2.9533508905266848E-2</v>
      </c>
      <c r="AL59" s="11">
        <f>'2026 MRI - Alphabetical'!AK59-'2023 MRI'!AK59</f>
        <v>62211.328710106609</v>
      </c>
      <c r="AM59" s="36"/>
    </row>
    <row r="60" spans="1:39" x14ac:dyDescent="0.3">
      <c r="A60" t="s">
        <v>156</v>
      </c>
      <c r="B60" s="3" t="s">
        <v>157</v>
      </c>
      <c r="C60" s="4" t="s">
        <v>61</v>
      </c>
      <c r="D60" s="5" t="s">
        <v>44</v>
      </c>
      <c r="E60" s="6">
        <f>VLOOKUP(A60,'2023 MRI'!$A$7:$F$570,6,FALSE)</f>
        <v>33.25939471836508</v>
      </c>
      <c r="F60" s="34">
        <f>'2026 MRI - Alphabetical'!E60-'2023 MRI'!E60</f>
        <v>2.9743532645578563</v>
      </c>
      <c r="G60" s="6">
        <f>'2026 MRI - Alphabetical'!F60-'2023 MRI'!F60</f>
        <v>-11.49863116075241</v>
      </c>
      <c r="H60" s="7">
        <f>'2026 MRI - Alphabetical'!G60-'2023 MRI'!G60</f>
        <v>170</v>
      </c>
      <c r="I60" s="8">
        <f>'2026 MRI - Alphabetical'!H60-'2023 MRI'!H60</f>
        <v>36</v>
      </c>
      <c r="J60" s="31">
        <f>'2026 MRI - Alphabetical'!I60-'2023 MRI'!I60</f>
        <v>0.18638299821124282</v>
      </c>
      <c r="K60" s="9">
        <f>'2026 MRI - Alphabetical'!J60-'2023 MRI'!J60</f>
        <v>3.1727583526410585E-2</v>
      </c>
      <c r="L60" s="8">
        <f>'2026 MRI - Alphabetical'!K60-'2023 MRI'!K60</f>
        <v>12</v>
      </c>
      <c r="M60" s="31">
        <f>'2026 MRI - Alphabetical'!L60-'2023 MRI'!L60</f>
        <v>2.6396830856858124</v>
      </c>
      <c r="N60" s="9">
        <f>'2026 MRI - Alphabetical'!M60-'2023 MRI'!M60</f>
        <v>-0.10903202590860023</v>
      </c>
      <c r="O60" s="8">
        <f>'2026 MRI - Alphabetical'!N60-'2023 MRI'!N60</f>
        <v>134</v>
      </c>
      <c r="P60" s="31">
        <f>'2026 MRI - Alphabetical'!O60-'2023 MRI'!O60</f>
        <v>0.37068502139436277</v>
      </c>
      <c r="Q60" s="9">
        <f>'2026 MRI - Alphabetical'!P60-'2023 MRI'!P60</f>
        <v>-2.1536115875738521E-2</v>
      </c>
      <c r="R60" s="8">
        <f>'2026 MRI - Alphabetical'!Q60-'2023 MRI'!Q60</f>
        <v>-23</v>
      </c>
      <c r="S60" s="31">
        <f>'2026 MRI - Alphabetical'!R60-'2023 MRI'!R60</f>
        <v>-0.45880856212463539</v>
      </c>
      <c r="T60" s="10">
        <f>'2026 MRI - Alphabetical'!S60-'2023 MRI'!S60</f>
        <v>0</v>
      </c>
      <c r="U60" s="8">
        <f>'2026 MRI - Alphabetical'!T60-'2023 MRI'!T60</f>
        <v>280</v>
      </c>
      <c r="V60" s="31">
        <f>'2026 MRI - Alphabetical'!U60-'2023 MRI'!U60</f>
        <v>0.72266855222957105</v>
      </c>
      <c r="W60" s="9">
        <f>'2026 MRI - Alphabetical'!V60-'2023 MRI'!V60</f>
        <v>-4.4806175532807524E-2</v>
      </c>
      <c r="X60" s="8">
        <f>'2026 MRI - Alphabetical'!W60-'2023 MRI'!W60</f>
        <v>6</v>
      </c>
      <c r="Y60" s="31">
        <f>'2026 MRI - Alphabetical'!X60-'2023 MRI'!X60</f>
        <v>2.3159254540557797E-2</v>
      </c>
      <c r="Z60" s="11">
        <f>'2026 MRI - Alphabetical'!Y60-'2023 MRI'!Y60</f>
        <v>8333</v>
      </c>
      <c r="AA60" s="8">
        <f>'2026 MRI - Alphabetical'!Z60-'2023 MRI'!Z60</f>
        <v>359</v>
      </c>
      <c r="AB60" s="31">
        <f>'2026 MRI - Alphabetical'!AA60-'2023 MRI'!AA60</f>
        <v>1.299243903783375</v>
      </c>
      <c r="AC60" s="9">
        <f>'2026 MRI - Alphabetical'!AB60-'2023 MRI'!AB60</f>
        <v>-1.0478260869565215E-2</v>
      </c>
      <c r="AD60" s="8">
        <f>'2026 MRI - Alphabetical'!AC60-'2023 MRI'!AC60</f>
        <v>119</v>
      </c>
      <c r="AE60" s="31">
        <f>'2026 MRI - Alphabetical'!AD60-'2023 MRI'!AD60</f>
        <v>0.3582560322800003</v>
      </c>
      <c r="AF60" s="9">
        <f>'2026 MRI - Alphabetical'!AE60-'2023 MRI'!AE60</f>
        <v>2.1793021452888528E-2</v>
      </c>
      <c r="AG60" s="8">
        <f>'2026 MRI - Alphabetical'!AF60-'2023 MRI'!AF60</f>
        <v>-52</v>
      </c>
      <c r="AH60" s="31">
        <f>'2026 MRI - Alphabetical'!AG60-'2023 MRI'!AG60</f>
        <v>-0.16525449581105586</v>
      </c>
      <c r="AI60" s="12">
        <f>'2026 MRI - Alphabetical'!AH60-'2023 MRI'!AH60</f>
        <v>-0.22266666666666701</v>
      </c>
      <c r="AJ60" s="8">
        <f>'2026 MRI - Alphabetical'!AI60-'2023 MRI'!AI60</f>
        <v>-46</v>
      </c>
      <c r="AK60" s="31">
        <f>'2026 MRI - Alphabetical'!AJ60-'2023 MRI'!AJ60</f>
        <v>-2.4215338267500552E-2</v>
      </c>
      <c r="AL60" s="11">
        <f>'2026 MRI - Alphabetical'!AK60-'2023 MRI'!AK60</f>
        <v>24121.479372556263</v>
      </c>
      <c r="AM60" s="36"/>
    </row>
    <row r="61" spans="1:39" x14ac:dyDescent="0.3">
      <c r="A61" t="s">
        <v>158</v>
      </c>
      <c r="B61" s="3" t="s">
        <v>159</v>
      </c>
      <c r="C61" s="4" t="s">
        <v>82</v>
      </c>
      <c r="D61" s="5" t="s">
        <v>37</v>
      </c>
      <c r="E61" s="6">
        <f>VLOOKUP(A61,'2023 MRI'!$A$7:$F$570,6,FALSE)</f>
        <v>29.019533067680399</v>
      </c>
      <c r="F61" s="34">
        <f>'2026 MRI - Alphabetical'!E61-'2023 MRI'!E61</f>
        <v>0.36702120972390462</v>
      </c>
      <c r="G61" s="6">
        <f>'2026 MRI - Alphabetical'!F61-'2023 MRI'!F61</f>
        <v>-4.3865923649643896</v>
      </c>
      <c r="H61" s="7">
        <f>'2026 MRI - Alphabetical'!G61-'2023 MRI'!G61</f>
        <v>36</v>
      </c>
      <c r="I61" s="8">
        <f>'2026 MRI - Alphabetical'!H61-'2023 MRI'!H61</f>
        <v>-38</v>
      </c>
      <c r="J61" s="31">
        <f>'2026 MRI - Alphabetical'!I61-'2023 MRI'!I61</f>
        <v>-8.451517289304758E-2</v>
      </c>
      <c r="K61" s="9">
        <f>'2026 MRI - Alphabetical'!J61-'2023 MRI'!J61</f>
        <v>1.2883329536677257E-2</v>
      </c>
      <c r="L61" s="8">
        <f>'2026 MRI - Alphabetical'!K61-'2023 MRI'!K61</f>
        <v>13</v>
      </c>
      <c r="M61" s="31">
        <f>'2026 MRI - Alphabetical'!L61-'2023 MRI'!L61</f>
        <v>4.3805529866956183E-2</v>
      </c>
      <c r="N61" s="9">
        <f>'2026 MRI - Alphabetical'!M61-'2023 MRI'!M61</f>
        <v>-9.9715385735451231E-3</v>
      </c>
      <c r="O61" s="8">
        <f>'2026 MRI - Alphabetical'!N61-'2023 MRI'!N61</f>
        <v>9</v>
      </c>
      <c r="P61" s="31">
        <f>'2026 MRI - Alphabetical'!O61-'2023 MRI'!O61</f>
        <v>4.4768770917778922E-2</v>
      </c>
      <c r="Q61" s="9">
        <f>'2026 MRI - Alphabetical'!P61-'2023 MRI'!P61</f>
        <v>-1.1470682701508056E-4</v>
      </c>
      <c r="R61" s="8">
        <f>'2026 MRI - Alphabetical'!Q61-'2023 MRI'!Q61</f>
        <v>-13</v>
      </c>
      <c r="S61" s="31">
        <f>'2026 MRI - Alphabetical'!R61-'2023 MRI'!R61</f>
        <v>-9.7631490574586755E-2</v>
      </c>
      <c r="T61" s="10">
        <f>'2026 MRI - Alphabetical'!S61-'2023 MRI'!S61</f>
        <v>3.7710491514090227E-3</v>
      </c>
      <c r="U61" s="8">
        <f>'2026 MRI - Alphabetical'!T61-'2023 MRI'!T61</f>
        <v>11</v>
      </c>
      <c r="V61" s="31">
        <f>'2026 MRI - Alphabetical'!U61-'2023 MRI'!U61</f>
        <v>1.8046277499246921E-2</v>
      </c>
      <c r="W61" s="9">
        <f>'2026 MRI - Alphabetical'!V61-'2023 MRI'!V61</f>
        <v>-5.304282209909264E-4</v>
      </c>
      <c r="X61" s="8">
        <f>'2026 MRI - Alphabetical'!W61-'2023 MRI'!W61</f>
        <v>59</v>
      </c>
      <c r="Y61" s="31">
        <f>'2026 MRI - Alphabetical'!X61-'2023 MRI'!X61</f>
        <v>0.18127479401608521</v>
      </c>
      <c r="Z61" s="11">
        <f>'2026 MRI - Alphabetical'!Y61-'2023 MRI'!Y61</f>
        <v>14178</v>
      </c>
      <c r="AA61" s="8">
        <f>'2026 MRI - Alphabetical'!Z61-'2023 MRI'!Z61</f>
        <v>-7</v>
      </c>
      <c r="AB61" s="31">
        <f>'2026 MRI - Alphabetical'!AA61-'2023 MRI'!AA61</f>
        <v>6.8550080996719207E-2</v>
      </c>
      <c r="AC61" s="9">
        <f>'2026 MRI - Alphabetical'!AB61-'2023 MRI'!AB61</f>
        <v>6.9627104494225656E-3</v>
      </c>
      <c r="AD61" s="8">
        <f>'2026 MRI - Alphabetical'!AC61-'2023 MRI'!AC61</f>
        <v>52</v>
      </c>
      <c r="AE61" s="31">
        <f>'2026 MRI - Alphabetical'!AD61-'2023 MRI'!AD61</f>
        <v>0.16361680794885375</v>
      </c>
      <c r="AF61" s="9">
        <f>'2026 MRI - Alphabetical'!AE61-'2023 MRI'!AE61</f>
        <v>1.0951837449503343E-2</v>
      </c>
      <c r="AG61" s="8">
        <f>'2026 MRI - Alphabetical'!AF61-'2023 MRI'!AF61</f>
        <v>16</v>
      </c>
      <c r="AH61" s="31">
        <f>'2026 MRI - Alphabetical'!AG61-'2023 MRI'!AG61</f>
        <v>-6.1866313387677341E-3</v>
      </c>
      <c r="AI61" s="12">
        <f>'2026 MRI - Alphabetical'!AH61-'2023 MRI'!AH61</f>
        <v>-0.3776666666666666</v>
      </c>
      <c r="AJ61" s="8">
        <f>'2026 MRI - Alphabetical'!AI61-'2023 MRI'!AI61</f>
        <v>14</v>
      </c>
      <c r="AK61" s="31">
        <f>'2026 MRI - Alphabetical'!AJ61-'2023 MRI'!AJ61</f>
        <v>4.8015004408824558E-4</v>
      </c>
      <c r="AL61" s="11">
        <f>'2026 MRI - Alphabetical'!AK61-'2023 MRI'!AK61</f>
        <v>60852.022398780653</v>
      </c>
      <c r="AM61" s="36">
        <v>1</v>
      </c>
    </row>
    <row r="62" spans="1:39" x14ac:dyDescent="0.3">
      <c r="A62" t="s">
        <v>160</v>
      </c>
      <c r="B62" s="3" t="s">
        <v>161</v>
      </c>
      <c r="C62" s="4" t="s">
        <v>162</v>
      </c>
      <c r="D62" s="5" t="s">
        <v>37</v>
      </c>
      <c r="E62" s="6">
        <f>VLOOKUP(A62,'2023 MRI'!$A$7:$F$570,6,FALSE)</f>
        <v>76.736954588345782</v>
      </c>
      <c r="F62" s="34">
        <f>'2026 MRI - Alphabetical'!E62-'2023 MRI'!E62</f>
        <v>4.3644319525452975</v>
      </c>
      <c r="G62" s="6">
        <f>'2026 MRI - Alphabetical'!F62-'2023 MRI'!F62</f>
        <v>-3.5962132738710864</v>
      </c>
      <c r="H62" s="7">
        <f>'2026 MRI - Alphabetical'!G62-'2023 MRI'!G62</f>
        <v>0</v>
      </c>
      <c r="I62" s="8">
        <f>'2026 MRI - Alphabetical'!H62-'2023 MRI'!H62</f>
        <v>82</v>
      </c>
      <c r="J62" s="31">
        <f>'2026 MRI - Alphabetical'!I62-'2023 MRI'!I62</f>
        <v>0.33981206565676964</v>
      </c>
      <c r="K62" s="9">
        <f>'2026 MRI - Alphabetical'!J62-'2023 MRI'!J62</f>
        <v>5.2349777852420232E-2</v>
      </c>
      <c r="L62" s="8">
        <f>'2026 MRI - Alphabetical'!K62-'2023 MRI'!K62</f>
        <v>49</v>
      </c>
      <c r="M62" s="31">
        <f>'2026 MRI - Alphabetical'!L62-'2023 MRI'!L62</f>
        <v>0.60595610209104522</v>
      </c>
      <c r="N62" s="9">
        <f>'2026 MRI - Alphabetical'!M62-'2023 MRI'!M62</f>
        <v>-3.1674703947756795E-2</v>
      </c>
      <c r="O62" s="8">
        <f>'2026 MRI - Alphabetical'!N62-'2023 MRI'!N62</f>
        <v>-3</v>
      </c>
      <c r="P62" s="31">
        <f>'2026 MRI - Alphabetical'!O62-'2023 MRI'!O62</f>
        <v>-0.23900906172248249</v>
      </c>
      <c r="Q62" s="9">
        <f>'2026 MRI - Alphabetical'!P62-'2023 MRI'!P62</f>
        <v>3.6200486930772935E-2</v>
      </c>
      <c r="R62" s="8">
        <f>'2026 MRI - Alphabetical'!Q62-'2023 MRI'!Q62</f>
        <v>0</v>
      </c>
      <c r="S62" s="31">
        <f>'2026 MRI - Alphabetical'!R62-'2023 MRI'!R62</f>
        <v>2.5264139390288705</v>
      </c>
      <c r="T62" s="10">
        <f>'2026 MRI - Alphabetical'!S62-'2023 MRI'!S62</f>
        <v>0.50866365333683916</v>
      </c>
      <c r="U62" s="8">
        <f>'2026 MRI - Alphabetical'!T62-'2023 MRI'!T62</f>
        <v>6</v>
      </c>
      <c r="V62" s="31">
        <f>'2026 MRI - Alphabetical'!U62-'2023 MRI'!U62</f>
        <v>1.1508474942352103</v>
      </c>
      <c r="W62" s="9">
        <f>'2026 MRI - Alphabetical'!V62-'2023 MRI'!V62</f>
        <v>-5.5514111888476436E-2</v>
      </c>
      <c r="X62" s="8">
        <f>'2026 MRI - Alphabetical'!W62-'2023 MRI'!W62</f>
        <v>10</v>
      </c>
      <c r="Y62" s="31">
        <f>'2026 MRI - Alphabetical'!X62-'2023 MRI'!X62</f>
        <v>0.17656906478656165</v>
      </c>
      <c r="Z62" s="11">
        <f>'2026 MRI - Alphabetical'!Y62-'2023 MRI'!Y62</f>
        <v>11341</v>
      </c>
      <c r="AA62" s="8">
        <f>'2026 MRI - Alphabetical'!Z62-'2023 MRI'!Z62</f>
        <v>12</v>
      </c>
      <c r="AB62" s="31">
        <f>'2026 MRI - Alphabetical'!AA62-'2023 MRI'!AA62</f>
        <v>0.44541637535020495</v>
      </c>
      <c r="AC62" s="9">
        <f>'2026 MRI - Alphabetical'!AB62-'2023 MRI'!AB62</f>
        <v>9.1040244763473804E-3</v>
      </c>
      <c r="AD62" s="8">
        <f>'2026 MRI - Alphabetical'!AC62-'2023 MRI'!AC62</f>
        <v>2</v>
      </c>
      <c r="AE62" s="31">
        <f>'2026 MRI - Alphabetical'!AD62-'2023 MRI'!AD62</f>
        <v>-2.8974097946961486E-2</v>
      </c>
      <c r="AF62" s="9">
        <f>'2026 MRI - Alphabetical'!AE62-'2023 MRI'!AE62</f>
        <v>5.074004239573715E-3</v>
      </c>
      <c r="AG62" s="8">
        <f>'2026 MRI - Alphabetical'!AF62-'2023 MRI'!AF62</f>
        <v>-2</v>
      </c>
      <c r="AH62" s="31">
        <f>'2026 MRI - Alphabetical'!AG62-'2023 MRI'!AG62</f>
        <v>0.37284348390248789</v>
      </c>
      <c r="AI62" s="12">
        <f>'2026 MRI - Alphabetical'!AH62-'2023 MRI'!AH62</f>
        <v>-0.9130000000000007</v>
      </c>
      <c r="AJ62" s="8">
        <f>'2026 MRI - Alphabetical'!AI62-'2023 MRI'!AI62</f>
        <v>0</v>
      </c>
      <c r="AK62" s="31">
        <f>'2026 MRI - Alphabetical'!AJ62-'2023 MRI'!AJ62</f>
        <v>1.4061303605278908E-2</v>
      </c>
      <c r="AL62" s="11">
        <f>'2026 MRI - Alphabetical'!AK62-'2023 MRI'!AK62</f>
        <v>8350.4691869437411</v>
      </c>
      <c r="AM62" s="36">
        <v>1</v>
      </c>
    </row>
    <row r="63" spans="1:39" x14ac:dyDescent="0.3">
      <c r="A63" t="s">
        <v>163</v>
      </c>
      <c r="B63" s="3" t="s">
        <v>164</v>
      </c>
      <c r="C63" s="4" t="s">
        <v>101</v>
      </c>
      <c r="D63" s="5" t="s">
        <v>33</v>
      </c>
      <c r="E63" s="6">
        <f>VLOOKUP(A63,'2023 MRI'!$A$7:$F$570,6,FALSE)</f>
        <v>21.888801389131892</v>
      </c>
      <c r="F63" s="34">
        <f>'2026 MRI - Alphabetical'!E63-'2023 MRI'!E63</f>
        <v>-0.3281494474395541</v>
      </c>
      <c r="G63" s="6">
        <f>'2026 MRI - Alphabetical'!F63-'2023 MRI'!F63</f>
        <v>-4.1927774999340599</v>
      </c>
      <c r="H63" s="7">
        <f>'2026 MRI - Alphabetical'!G63-'2023 MRI'!G63</f>
        <v>21</v>
      </c>
      <c r="I63" s="8">
        <f>'2026 MRI - Alphabetical'!H63-'2023 MRI'!H63</f>
        <v>-28</v>
      </c>
      <c r="J63" s="31">
        <f>'2026 MRI - Alphabetical'!I63-'2023 MRI'!I63</f>
        <v>-7.9853040271281789E-2</v>
      </c>
      <c r="K63" s="9">
        <f>'2026 MRI - Alphabetical'!J63-'2023 MRI'!J63</f>
        <v>1.510405257046199E-2</v>
      </c>
      <c r="L63" s="8">
        <f>'2026 MRI - Alphabetical'!K63-'2023 MRI'!K63</f>
        <v>-10</v>
      </c>
      <c r="M63" s="31">
        <f>'2026 MRI - Alphabetical'!L63-'2023 MRI'!L63</f>
        <v>-7.442454116063929E-2</v>
      </c>
      <c r="N63" s="9">
        <f>'2026 MRI - Alphabetical'!M63-'2023 MRI'!M63</f>
        <v>-5.4181271514070692E-3</v>
      </c>
      <c r="O63" s="8">
        <f>'2026 MRI - Alphabetical'!N63-'2023 MRI'!N63</f>
        <v>13</v>
      </c>
      <c r="P63" s="31">
        <f>'2026 MRI - Alphabetical'!O63-'2023 MRI'!O63</f>
        <v>1.3341610488883271E-2</v>
      </c>
      <c r="Q63" s="9">
        <f>'2026 MRI - Alphabetical'!P63-'2023 MRI'!P63</f>
        <v>1.2556722796528141E-3</v>
      </c>
      <c r="R63" s="8">
        <f>'2026 MRI - Alphabetical'!Q63-'2023 MRI'!Q63</f>
        <v>74</v>
      </c>
      <c r="S63" s="31">
        <f>'2026 MRI - Alphabetical'!R63-'2023 MRI'!R63</f>
        <v>-0.26288164502269623</v>
      </c>
      <c r="T63" s="10">
        <f>'2026 MRI - Alphabetical'!S63-'2023 MRI'!S63</f>
        <v>-0.23927173843592486</v>
      </c>
      <c r="U63" s="8">
        <f>'2026 MRI - Alphabetical'!T63-'2023 MRI'!T63</f>
        <v>16</v>
      </c>
      <c r="V63" s="31">
        <f>'2026 MRI - Alphabetical'!U63-'2023 MRI'!U63</f>
        <v>1.9178271915920586E-4</v>
      </c>
      <c r="W63" s="9">
        <f>'2026 MRI - Alphabetical'!V63-'2023 MRI'!V63</f>
        <v>-7.1006433308928862E-5</v>
      </c>
      <c r="X63" s="8">
        <f>'2026 MRI - Alphabetical'!W63-'2023 MRI'!W63</f>
        <v>12</v>
      </c>
      <c r="Y63" s="31">
        <f>'2026 MRI - Alphabetical'!X63-'2023 MRI'!X63</f>
        <v>0.10509257011469475</v>
      </c>
      <c r="Z63" s="11">
        <f>'2026 MRI - Alphabetical'!Y63-'2023 MRI'!Y63</f>
        <v>14337</v>
      </c>
      <c r="AA63" s="8">
        <f>'2026 MRI - Alphabetical'!Z63-'2023 MRI'!Z63</f>
        <v>-98</v>
      </c>
      <c r="AB63" s="31">
        <f>'2026 MRI - Alphabetical'!AA63-'2023 MRI'!AA63</f>
        <v>-0.24179864843746618</v>
      </c>
      <c r="AC63" s="9">
        <f>'2026 MRI - Alphabetical'!AB63-'2023 MRI'!AB63</f>
        <v>9.2812646469811223E-3</v>
      </c>
      <c r="AD63" s="8">
        <f>'2026 MRI - Alphabetical'!AC63-'2023 MRI'!AC63</f>
        <v>54</v>
      </c>
      <c r="AE63" s="31">
        <f>'2026 MRI - Alphabetical'!AD63-'2023 MRI'!AD63</f>
        <v>0.15777835874503293</v>
      </c>
      <c r="AF63" s="9">
        <f>'2026 MRI - Alphabetical'!AE63-'2023 MRI'!AE63</f>
        <v>1.0521860536975791E-2</v>
      </c>
      <c r="AG63" s="8">
        <f>'2026 MRI - Alphabetical'!AF63-'2023 MRI'!AF63</f>
        <v>-33</v>
      </c>
      <c r="AH63" s="31">
        <f>'2026 MRI - Alphabetical'!AG63-'2023 MRI'!AG63</f>
        <v>-0.21505054145513808</v>
      </c>
      <c r="AI63" s="12">
        <f>'2026 MRI - Alphabetical'!AH63-'2023 MRI'!AH63</f>
        <v>-0.1513333333333331</v>
      </c>
      <c r="AJ63" s="8">
        <f>'2026 MRI - Alphabetical'!AI63-'2023 MRI'!AI63</f>
        <v>-8</v>
      </c>
      <c r="AK63" s="31">
        <f>'2026 MRI - Alphabetical'!AJ63-'2023 MRI'!AJ63</f>
        <v>-3.0165781301584427E-2</v>
      </c>
      <c r="AL63" s="11">
        <f>'2026 MRI - Alphabetical'!AK63-'2023 MRI'!AK63</f>
        <v>42360.21149325333</v>
      </c>
      <c r="AM63" s="36"/>
    </row>
    <row r="64" spans="1:39" x14ac:dyDescent="0.3">
      <c r="A64" t="s">
        <v>165</v>
      </c>
      <c r="B64" s="3" t="s">
        <v>166</v>
      </c>
      <c r="C64" s="4" t="s">
        <v>32</v>
      </c>
      <c r="D64" s="5" t="s">
        <v>33</v>
      </c>
      <c r="E64" s="6">
        <f>VLOOKUP(A64,'2023 MRI'!$A$7:$F$570,6,FALSE)</f>
        <v>19.111564228879807</v>
      </c>
      <c r="F64" s="34">
        <f>'2026 MRI - Alphabetical'!E64-'2023 MRI'!E64</f>
        <v>-0.36145333922175649</v>
      </c>
      <c r="G64" s="6">
        <f>'2026 MRI - Alphabetical'!F64-'2023 MRI'!F64</f>
        <v>-4.8745284714916881</v>
      </c>
      <c r="H64" s="7">
        <f>'2026 MRI - Alphabetical'!G64-'2023 MRI'!G64</f>
        <v>9</v>
      </c>
      <c r="I64" s="8">
        <f>'2026 MRI - Alphabetical'!H64-'2023 MRI'!H64</f>
        <v>-79</v>
      </c>
      <c r="J64" s="31">
        <f>'2026 MRI - Alphabetical'!I64-'2023 MRI'!I64</f>
        <v>-0.24170703669421123</v>
      </c>
      <c r="K64" s="9">
        <f>'2026 MRI - Alphabetical'!J64-'2023 MRI'!J64</f>
        <v>2.8027577325855368E-3</v>
      </c>
      <c r="L64" s="8">
        <f>'2026 MRI - Alphabetical'!K64-'2023 MRI'!K64</f>
        <v>-70</v>
      </c>
      <c r="M64" s="31">
        <f>'2026 MRI - Alphabetical'!L64-'2023 MRI'!L64</f>
        <v>-0.36906945619802267</v>
      </c>
      <c r="N64" s="9">
        <f>'2026 MRI - Alphabetical'!M64-'2023 MRI'!M64</f>
        <v>3.1856219820122211E-3</v>
      </c>
      <c r="O64" s="8">
        <f>'2026 MRI - Alphabetical'!N64-'2023 MRI'!N64</f>
        <v>0</v>
      </c>
      <c r="P64" s="31">
        <f>'2026 MRI - Alphabetical'!O64-'2023 MRI'!O64</f>
        <v>1.4126318254570336E-3</v>
      </c>
      <c r="Q64" s="9">
        <f>'2026 MRI - Alphabetical'!P64-'2023 MRI'!P64</f>
        <v>0</v>
      </c>
      <c r="R64" s="8">
        <f>'2026 MRI - Alphabetical'!Q64-'2023 MRI'!Q64</f>
        <v>-23</v>
      </c>
      <c r="S64" s="31">
        <f>'2026 MRI - Alphabetical'!R64-'2023 MRI'!R64</f>
        <v>-0.45880856212463539</v>
      </c>
      <c r="T64" s="10">
        <f>'2026 MRI - Alphabetical'!S64-'2023 MRI'!S64</f>
        <v>0</v>
      </c>
      <c r="U64" s="8">
        <f>'2026 MRI - Alphabetical'!T64-'2023 MRI'!T64</f>
        <v>-13</v>
      </c>
      <c r="V64" s="31">
        <f>'2026 MRI - Alphabetical'!U64-'2023 MRI'!U64</f>
        <v>-0.11305590873301752</v>
      </c>
      <c r="W64" s="9">
        <f>'2026 MRI - Alphabetical'!V64-'2023 MRI'!V64</f>
        <v>5.045937434820816E-3</v>
      </c>
      <c r="X64" s="8">
        <f>'2026 MRI - Alphabetical'!W64-'2023 MRI'!W64</f>
        <v>6</v>
      </c>
      <c r="Y64" s="31">
        <f>'2026 MRI - Alphabetical'!X64-'2023 MRI'!X64</f>
        <v>3.8696074849843942E-2</v>
      </c>
      <c r="Z64" s="11">
        <f>'2026 MRI - Alphabetical'!Y64-'2023 MRI'!Y64</f>
        <v>11405</v>
      </c>
      <c r="AA64" s="8">
        <f>'2026 MRI - Alphabetical'!Z64-'2023 MRI'!Z64</f>
        <v>162</v>
      </c>
      <c r="AB64" s="31">
        <f>'2026 MRI - Alphabetical'!AA64-'2023 MRI'!AA64</f>
        <v>0.41013916204375178</v>
      </c>
      <c r="AC64" s="9">
        <f>'2026 MRI - Alphabetical'!AB64-'2023 MRI'!AB64</f>
        <v>1.2442779858510417E-4</v>
      </c>
      <c r="AD64" s="8">
        <f>'2026 MRI - Alphabetical'!AC64-'2023 MRI'!AC64</f>
        <v>-14</v>
      </c>
      <c r="AE64" s="31">
        <f>'2026 MRI - Alphabetical'!AD64-'2023 MRI'!AD64</f>
        <v>-4.7718004414679105E-2</v>
      </c>
      <c r="AF64" s="9">
        <f>'2026 MRI - Alphabetical'!AE64-'2023 MRI'!AE64</f>
        <v>-1.1440624027608814E-3</v>
      </c>
      <c r="AG64" s="8">
        <f>'2026 MRI - Alphabetical'!AF64-'2023 MRI'!AF64</f>
        <v>3</v>
      </c>
      <c r="AH64" s="31">
        <f>'2026 MRI - Alphabetical'!AG64-'2023 MRI'!AG64</f>
        <v>-0.13525679331741836</v>
      </c>
      <c r="AI64" s="12">
        <f>'2026 MRI - Alphabetical'!AH64-'2023 MRI'!AH64</f>
        <v>-0.21400000000000019</v>
      </c>
      <c r="AJ64" s="8">
        <f>'2026 MRI - Alphabetical'!AI64-'2023 MRI'!AI64</f>
        <v>2</v>
      </c>
      <c r="AK64" s="31">
        <f>'2026 MRI - Alphabetical'!AJ64-'2023 MRI'!AJ64</f>
        <v>-2.2441644464253313E-2</v>
      </c>
      <c r="AL64" s="11">
        <f>'2026 MRI - Alphabetical'!AK64-'2023 MRI'!AK64</f>
        <v>131324.60512983549</v>
      </c>
      <c r="AM64" s="36"/>
    </row>
    <row r="65" spans="1:39" x14ac:dyDescent="0.3">
      <c r="A65" t="s">
        <v>167</v>
      </c>
      <c r="B65" s="3" t="s">
        <v>168</v>
      </c>
      <c r="C65" s="4" t="s">
        <v>36</v>
      </c>
      <c r="D65" s="5" t="s">
        <v>37</v>
      </c>
      <c r="E65" s="6">
        <f>VLOOKUP(A65,'2023 MRI'!$A$7:$F$570,6,FALSE)</f>
        <v>34.793841979794919</v>
      </c>
      <c r="F65" s="34">
        <f>'2026 MRI - Alphabetical'!E65-'2023 MRI'!E65</f>
        <v>0.73026693120316422</v>
      </c>
      <c r="G65" s="6">
        <f>'2026 MRI - Alphabetical'!F65-'2023 MRI'!F65</f>
        <v>-3.9067191721398515</v>
      </c>
      <c r="H65" s="7">
        <f>'2026 MRI - Alphabetical'!G65-'2023 MRI'!G65</f>
        <v>25</v>
      </c>
      <c r="I65" s="8">
        <f>'2026 MRI - Alphabetical'!H65-'2023 MRI'!H65</f>
        <v>-1</v>
      </c>
      <c r="J65" s="31">
        <f>'2026 MRI - Alphabetical'!I65-'2023 MRI'!I65</f>
        <v>0.26699285841023057</v>
      </c>
      <c r="K65" s="9">
        <f>'2026 MRI - Alphabetical'!J65-'2023 MRI'!J65</f>
        <v>2.1395281736991456E-2</v>
      </c>
      <c r="L65" s="8">
        <f>'2026 MRI - Alphabetical'!K65-'2023 MRI'!K65</f>
        <v>-79</v>
      </c>
      <c r="M65" s="31">
        <f>'2026 MRI - Alphabetical'!L65-'2023 MRI'!L65</f>
        <v>-0.27895800788412861</v>
      </c>
      <c r="N65" s="9">
        <f>'2026 MRI - Alphabetical'!M65-'2023 MRI'!M65</f>
        <v>1.5052022556303127E-3</v>
      </c>
      <c r="O65" s="8">
        <f>'2026 MRI - Alphabetical'!N65-'2023 MRI'!N65</f>
        <v>-47</v>
      </c>
      <c r="P65" s="31">
        <f>'2026 MRI - Alphabetical'!O65-'2023 MRI'!O65</f>
        <v>-0.21606759552989618</v>
      </c>
      <c r="Q65" s="9">
        <f>'2026 MRI - Alphabetical'!P65-'2023 MRI'!P65</f>
        <v>1.8033923476311622E-2</v>
      </c>
      <c r="R65" s="8">
        <f>'2026 MRI - Alphabetical'!Q65-'2023 MRI'!Q65</f>
        <v>-17</v>
      </c>
      <c r="S65" s="31">
        <f>'2026 MRI - Alphabetical'!R65-'2023 MRI'!R65</f>
        <v>0.1230928222134981</v>
      </c>
      <c r="T65" s="10">
        <f>'2026 MRI - Alphabetical'!S65-'2023 MRI'!S65</f>
        <v>0.12503918597913599</v>
      </c>
      <c r="U65" s="8">
        <f>'2026 MRI - Alphabetical'!T65-'2023 MRI'!T65</f>
        <v>20</v>
      </c>
      <c r="V65" s="31">
        <f>'2026 MRI - Alphabetical'!U65-'2023 MRI'!U65</f>
        <v>0.20097645940349751</v>
      </c>
      <c r="W65" s="9">
        <f>'2026 MRI - Alphabetical'!V65-'2023 MRI'!V65</f>
        <v>-8.9516234661103922E-3</v>
      </c>
      <c r="X65" s="8">
        <f>'2026 MRI - Alphabetical'!W65-'2023 MRI'!W65</f>
        <v>3</v>
      </c>
      <c r="Y65" s="31">
        <f>'2026 MRI - Alphabetical'!X65-'2023 MRI'!X65</f>
        <v>3.3935728736447235E-3</v>
      </c>
      <c r="Z65" s="11">
        <f>'2026 MRI - Alphabetical'!Y65-'2023 MRI'!Y65</f>
        <v>5943</v>
      </c>
      <c r="AA65" s="8">
        <f>'2026 MRI - Alphabetical'!Z65-'2023 MRI'!Z65</f>
        <v>51</v>
      </c>
      <c r="AB65" s="31">
        <f>'2026 MRI - Alphabetical'!AA65-'2023 MRI'!AA65</f>
        <v>0.22611437508642934</v>
      </c>
      <c r="AC65" s="9">
        <f>'2026 MRI - Alphabetical'!AB65-'2023 MRI'!AB65</f>
        <v>4.5307781649245038E-3</v>
      </c>
      <c r="AD65" s="8">
        <f>'2026 MRI - Alphabetical'!AC65-'2023 MRI'!AC65</f>
        <v>74</v>
      </c>
      <c r="AE65" s="31">
        <f>'2026 MRI - Alphabetical'!AD65-'2023 MRI'!AD65</f>
        <v>0.3792476244532812</v>
      </c>
      <c r="AF65" s="9">
        <f>'2026 MRI - Alphabetical'!AE65-'2023 MRI'!AE65</f>
        <v>2.3693142695642933E-2</v>
      </c>
      <c r="AG65" s="8">
        <f>'2026 MRI - Alphabetical'!AF65-'2023 MRI'!AF65</f>
        <v>8</v>
      </c>
      <c r="AH65" s="31">
        <f>'2026 MRI - Alphabetical'!AG65-'2023 MRI'!AG65</f>
        <v>2.7950832234049483E-2</v>
      </c>
      <c r="AI65" s="12">
        <f>'2026 MRI - Alphabetical'!AH65-'2023 MRI'!AH65</f>
        <v>-0.39333333333333309</v>
      </c>
      <c r="AJ65" s="8">
        <f>'2026 MRI - Alphabetical'!AI65-'2023 MRI'!AI65</f>
        <v>3</v>
      </c>
      <c r="AK65" s="31">
        <f>'2026 MRI - Alphabetical'!AJ65-'2023 MRI'!AJ65</f>
        <v>3.8053008050686454E-2</v>
      </c>
      <c r="AL65" s="11">
        <f>'2026 MRI - Alphabetical'!AK65-'2023 MRI'!AK65</f>
        <v>279942.61359625286</v>
      </c>
      <c r="AM65" s="36"/>
    </row>
    <row r="66" spans="1:39" x14ac:dyDescent="0.3">
      <c r="A66" t="s">
        <v>169</v>
      </c>
      <c r="B66" s="3" t="s">
        <v>170</v>
      </c>
      <c r="C66" s="4" t="s">
        <v>72</v>
      </c>
      <c r="D66" s="5" t="s">
        <v>37</v>
      </c>
      <c r="E66" s="6">
        <f>VLOOKUP(A66,'2023 MRI'!$A$7:$F$570,6,FALSE)</f>
        <v>54.23970795382921</v>
      </c>
      <c r="F66" s="34">
        <f>'2026 MRI - Alphabetical'!E66-'2023 MRI'!E66</f>
        <v>2.3076764525711688</v>
      </c>
      <c r="G66" s="6">
        <f>'2026 MRI - Alphabetical'!F66-'2023 MRI'!F66</f>
        <v>-3.4200011623686422</v>
      </c>
      <c r="H66" s="7">
        <f>'2026 MRI - Alphabetical'!G66-'2023 MRI'!G66</f>
        <v>12</v>
      </c>
      <c r="I66" s="8">
        <f>'2026 MRI - Alphabetical'!H66-'2023 MRI'!H66</f>
        <v>9</v>
      </c>
      <c r="J66" s="31">
        <f>'2026 MRI - Alphabetical'!I66-'2023 MRI'!I66</f>
        <v>0.12974328928246703</v>
      </c>
      <c r="K66" s="9">
        <f>'2026 MRI - Alphabetical'!J66-'2023 MRI'!J66</f>
        <v>2.2938731992503514E-2</v>
      </c>
      <c r="L66" s="8">
        <f>'2026 MRI - Alphabetical'!K66-'2023 MRI'!K66</f>
        <v>46</v>
      </c>
      <c r="M66" s="31">
        <f>'2026 MRI - Alphabetical'!L66-'2023 MRI'!L66</f>
        <v>0.93329695906679444</v>
      </c>
      <c r="N66" s="9">
        <f>'2026 MRI - Alphabetical'!M66-'2023 MRI'!M66</f>
        <v>-4.3831929095086999E-2</v>
      </c>
      <c r="O66" s="8">
        <f>'2026 MRI - Alphabetical'!N66-'2023 MRI'!N66</f>
        <v>15</v>
      </c>
      <c r="P66" s="31">
        <f>'2026 MRI - Alphabetical'!O66-'2023 MRI'!O66</f>
        <v>0.2871591191560301</v>
      </c>
      <c r="Q66" s="9">
        <f>'2026 MRI - Alphabetical'!P66-'2023 MRI'!P66</f>
        <v>-7.6069024417413922E-3</v>
      </c>
      <c r="R66" s="8">
        <f>'2026 MRI - Alphabetical'!Q66-'2023 MRI'!Q66</f>
        <v>0</v>
      </c>
      <c r="S66" s="31">
        <f>'2026 MRI - Alphabetical'!R66-'2023 MRI'!R66</f>
        <v>2.2932013126350137</v>
      </c>
      <c r="T66" s="10">
        <f>'2026 MRI - Alphabetical'!S66-'2023 MRI'!S66</f>
        <v>-7.5602110327066541E-2</v>
      </c>
      <c r="U66" s="8">
        <f>'2026 MRI - Alphabetical'!T66-'2023 MRI'!T66</f>
        <v>-20</v>
      </c>
      <c r="V66" s="31">
        <f>'2026 MRI - Alphabetical'!U66-'2023 MRI'!U66</f>
        <v>-1.5975306696001057E-2</v>
      </c>
      <c r="W66" s="9">
        <f>'2026 MRI - Alphabetical'!V66-'2023 MRI'!V66</f>
        <v>4.1846510158964068E-3</v>
      </c>
      <c r="X66" s="8">
        <f>'2026 MRI - Alphabetical'!W66-'2023 MRI'!W66</f>
        <v>-7</v>
      </c>
      <c r="Y66" s="31">
        <f>'2026 MRI - Alphabetical'!X66-'2023 MRI'!X66</f>
        <v>-6.922039548421588E-2</v>
      </c>
      <c r="Z66" s="11">
        <f>'2026 MRI - Alphabetical'!Y66-'2023 MRI'!Y66</f>
        <v>775</v>
      </c>
      <c r="AA66" s="8">
        <f>'2026 MRI - Alphabetical'!Z66-'2023 MRI'!Z66</f>
        <v>-45</v>
      </c>
      <c r="AB66" s="31">
        <f>'2026 MRI - Alphabetical'!AA66-'2023 MRI'!AA66</f>
        <v>-0.72953465742520385</v>
      </c>
      <c r="AC66" s="9">
        <f>'2026 MRI - Alphabetical'!AB66-'2023 MRI'!AB66</f>
        <v>2.4774340309372152E-2</v>
      </c>
      <c r="AD66" s="8">
        <f>'2026 MRI - Alphabetical'!AC66-'2023 MRI'!AC66</f>
        <v>2</v>
      </c>
      <c r="AE66" s="31">
        <f>'2026 MRI - Alphabetical'!AD66-'2023 MRI'!AD66</f>
        <v>0.22543660143193578</v>
      </c>
      <c r="AF66" s="9">
        <f>'2026 MRI - Alphabetical'!AE66-'2023 MRI'!AE66</f>
        <v>1.6934456964787348E-2</v>
      </c>
      <c r="AG66" s="8">
        <f>'2026 MRI - Alphabetical'!AF66-'2023 MRI'!AF66</f>
        <v>-1</v>
      </c>
      <c r="AH66" s="31">
        <f>'2026 MRI - Alphabetical'!AG66-'2023 MRI'!AG66</f>
        <v>0.18504815039225131</v>
      </c>
      <c r="AI66" s="12">
        <f>'2026 MRI - Alphabetical'!AH66-'2023 MRI'!AH66</f>
        <v>-0.66200000000000037</v>
      </c>
      <c r="AJ66" s="8">
        <f>'2026 MRI - Alphabetical'!AI66-'2023 MRI'!AI66</f>
        <v>28</v>
      </c>
      <c r="AK66" s="31">
        <f>'2026 MRI - Alphabetical'!AJ66-'2023 MRI'!AJ66</f>
        <v>1.8350717072932288E-2</v>
      </c>
      <c r="AL66" s="11">
        <f>'2026 MRI - Alphabetical'!AK66-'2023 MRI'!AK66</f>
        <v>38967.553564397575</v>
      </c>
      <c r="AM66" s="36"/>
    </row>
    <row r="67" spans="1:39" x14ac:dyDescent="0.3">
      <c r="A67" t="s">
        <v>171</v>
      </c>
      <c r="B67" s="3" t="s">
        <v>172</v>
      </c>
      <c r="C67" s="4" t="s">
        <v>36</v>
      </c>
      <c r="D67" s="5" t="s">
        <v>37</v>
      </c>
      <c r="E67" s="6">
        <f>VLOOKUP(A67,'2023 MRI'!$A$7:$F$570,6,FALSE)</f>
        <v>42.779069222821342</v>
      </c>
      <c r="F67" s="34">
        <f>'2026 MRI - Alphabetical'!E67-'2023 MRI'!E67</f>
        <v>-0.30660951598051778</v>
      </c>
      <c r="G67" s="6">
        <f>'2026 MRI - Alphabetical'!F67-'2023 MRI'!F67</f>
        <v>1.6655305661089628</v>
      </c>
      <c r="H67" s="7">
        <f>'2026 MRI - Alphabetical'!G67-'2023 MRI'!G67</f>
        <v>-18</v>
      </c>
      <c r="I67" s="8">
        <f>'2026 MRI - Alphabetical'!H67-'2023 MRI'!H67</f>
        <v>26</v>
      </c>
      <c r="J67" s="31">
        <f>'2026 MRI - Alphabetical'!I67-'2023 MRI'!I67</f>
        <v>0.11412602330029159</v>
      </c>
      <c r="K67" s="9">
        <f>'2026 MRI - Alphabetical'!J67-'2023 MRI'!J67</f>
        <v>2.6577181494104152E-2</v>
      </c>
      <c r="L67" s="8">
        <f>'2026 MRI - Alphabetical'!K67-'2023 MRI'!K67</f>
        <v>101</v>
      </c>
      <c r="M67" s="31">
        <f>'2026 MRI - Alphabetical'!L67-'2023 MRI'!L67</f>
        <v>0.62417273083024327</v>
      </c>
      <c r="N67" s="9">
        <f>'2026 MRI - Alphabetical'!M67-'2023 MRI'!M67</f>
        <v>-3.138763241042189E-2</v>
      </c>
      <c r="O67" s="8">
        <f>'2026 MRI - Alphabetical'!N67-'2023 MRI'!N67</f>
        <v>-75</v>
      </c>
      <c r="P67" s="31">
        <f>'2026 MRI - Alphabetical'!O67-'2023 MRI'!O67</f>
        <v>-0.31948128147988797</v>
      </c>
      <c r="Q67" s="9">
        <f>'2026 MRI - Alphabetical'!P67-'2023 MRI'!P67</f>
        <v>2.4859345291788397E-2</v>
      </c>
      <c r="R67" s="8">
        <f>'2026 MRI - Alphabetical'!Q67-'2023 MRI'!Q67</f>
        <v>-3</v>
      </c>
      <c r="S67" s="31">
        <f>'2026 MRI - Alphabetical'!R67-'2023 MRI'!R67</f>
        <v>1.0873957039751168</v>
      </c>
      <c r="T67" s="10">
        <f>'2026 MRI - Alphabetical'!S67-'2023 MRI'!S67</f>
        <v>-3.7565556775216447E-2</v>
      </c>
      <c r="U67" s="8">
        <f>'2026 MRI - Alphabetical'!T67-'2023 MRI'!T67</f>
        <v>-174</v>
      </c>
      <c r="V67" s="31">
        <f>'2026 MRI - Alphabetical'!U67-'2023 MRI'!U67</f>
        <v>-0.61435259851885826</v>
      </c>
      <c r="W67" s="9">
        <f>'2026 MRI - Alphabetical'!V67-'2023 MRI'!V67</f>
        <v>4.0139207081185194E-2</v>
      </c>
      <c r="X67" s="8">
        <f>'2026 MRI - Alphabetical'!W67-'2023 MRI'!W67</f>
        <v>-64</v>
      </c>
      <c r="Y67" s="31">
        <f>'2026 MRI - Alphabetical'!X67-'2023 MRI'!X67</f>
        <v>-0.25400342171808465</v>
      </c>
      <c r="Z67" s="11">
        <f>'2026 MRI - Alphabetical'!Y67-'2023 MRI'!Y67</f>
        <v>-6219</v>
      </c>
      <c r="AA67" s="8">
        <f>'2026 MRI - Alphabetical'!Z67-'2023 MRI'!Z67</f>
        <v>7</v>
      </c>
      <c r="AB67" s="31">
        <f>'2026 MRI - Alphabetical'!AA67-'2023 MRI'!AA67</f>
        <v>0.3861949685077164</v>
      </c>
      <c r="AC67" s="9">
        <f>'2026 MRI - Alphabetical'!AB67-'2023 MRI'!AB67</f>
        <v>1.1192641798671445E-2</v>
      </c>
      <c r="AD67" s="8">
        <f>'2026 MRI - Alphabetical'!AC67-'2023 MRI'!AC67</f>
        <v>-31</v>
      </c>
      <c r="AE67" s="31">
        <f>'2026 MRI - Alphabetical'!AD67-'2023 MRI'!AD67</f>
        <v>-0.78420300257213538</v>
      </c>
      <c r="AF67" s="9">
        <f>'2026 MRI - Alphabetical'!AE67-'2023 MRI'!AE67</f>
        <v>-4.0366415438022218E-2</v>
      </c>
      <c r="AG67" s="8">
        <f>'2026 MRI - Alphabetical'!AF67-'2023 MRI'!AF67</f>
        <v>-19</v>
      </c>
      <c r="AH67" s="31">
        <f>'2026 MRI - Alphabetical'!AG67-'2023 MRI'!AG67</f>
        <v>2.1327912667871263E-2</v>
      </c>
      <c r="AI67" s="12">
        <f>'2026 MRI - Alphabetical'!AH67-'2023 MRI'!AH67</f>
        <v>-0.47133333333333338</v>
      </c>
      <c r="AJ67" s="8">
        <f>'2026 MRI - Alphabetical'!AI67-'2023 MRI'!AI67</f>
        <v>-7</v>
      </c>
      <c r="AK67" s="31">
        <f>'2026 MRI - Alphabetical'!AJ67-'2023 MRI'!AJ67</f>
        <v>7.7337965040549239E-3</v>
      </c>
      <c r="AL67" s="11">
        <f>'2026 MRI - Alphabetical'!AK67-'2023 MRI'!AK67</f>
        <v>20640.972813025975</v>
      </c>
      <c r="AM67" s="36"/>
    </row>
    <row r="68" spans="1:39" x14ac:dyDescent="0.3">
      <c r="A68" t="s">
        <v>173</v>
      </c>
      <c r="B68" s="3" t="s">
        <v>174</v>
      </c>
      <c r="C68" s="4" t="s">
        <v>36</v>
      </c>
      <c r="D68" s="5" t="s">
        <v>37</v>
      </c>
      <c r="E68" s="6">
        <f>VLOOKUP(A68,'2023 MRI'!$A$7:$F$570,6,FALSE)</f>
        <v>43.387563772617469</v>
      </c>
      <c r="F68" s="34">
        <f>'2026 MRI - Alphabetical'!E68-'2023 MRI'!E68</f>
        <v>2.0415208184982596</v>
      </c>
      <c r="G68" s="6">
        <f>'2026 MRI - Alphabetical'!F68-'2023 MRI'!F68</f>
        <v>-5.650188594313164</v>
      </c>
      <c r="H68" s="7">
        <f>'2026 MRI - Alphabetical'!G68-'2023 MRI'!G68</f>
        <v>33</v>
      </c>
      <c r="I68" s="8">
        <f>'2026 MRI - Alphabetical'!H68-'2023 MRI'!H68</f>
        <v>12</v>
      </c>
      <c r="J68" s="31">
        <f>'2026 MRI - Alphabetical'!I68-'2023 MRI'!I68</f>
        <v>0.1655728985941326</v>
      </c>
      <c r="K68" s="9">
        <f>'2026 MRI - Alphabetical'!J68-'2023 MRI'!J68</f>
        <v>2.5947634412133658E-2</v>
      </c>
      <c r="L68" s="8">
        <f>'2026 MRI - Alphabetical'!K68-'2023 MRI'!K68</f>
        <v>89</v>
      </c>
      <c r="M68" s="31">
        <f>'2026 MRI - Alphabetical'!L68-'2023 MRI'!L68</f>
        <v>1.1343615813438241</v>
      </c>
      <c r="N68" s="9">
        <f>'2026 MRI - Alphabetical'!M68-'2023 MRI'!M68</f>
        <v>-5.0137650226322363E-2</v>
      </c>
      <c r="O68" s="8">
        <f>'2026 MRI - Alphabetical'!N68-'2023 MRI'!N68</f>
        <v>22</v>
      </c>
      <c r="P68" s="31">
        <f>'2026 MRI - Alphabetical'!O68-'2023 MRI'!O68</f>
        <v>0.24284047612660303</v>
      </c>
      <c r="Q68" s="9">
        <f>'2026 MRI - Alphabetical'!P68-'2023 MRI'!P68</f>
        <v>-8.9149808687554871E-3</v>
      </c>
      <c r="R68" s="8">
        <f>'2026 MRI - Alphabetical'!Q68-'2023 MRI'!Q68</f>
        <v>-54</v>
      </c>
      <c r="S68" s="31">
        <f>'2026 MRI - Alphabetical'!R68-'2023 MRI'!R68</f>
        <v>-0.18125274840751848</v>
      </c>
      <c r="T68" s="10">
        <f>'2026 MRI - Alphabetical'!S68-'2023 MRI'!S68</f>
        <v>0.26862913933685106</v>
      </c>
      <c r="U68" s="8">
        <f>'2026 MRI - Alphabetical'!T68-'2023 MRI'!T68</f>
        <v>29</v>
      </c>
      <c r="V68" s="31">
        <f>'2026 MRI - Alphabetical'!U68-'2023 MRI'!U68</f>
        <v>5.6358165765485468E-2</v>
      </c>
      <c r="W68" s="9">
        <f>'2026 MRI - Alphabetical'!V68-'2023 MRI'!V68</f>
        <v>-2.4094691730165568E-3</v>
      </c>
      <c r="X68" s="8">
        <f>'2026 MRI - Alphabetical'!W68-'2023 MRI'!W68</f>
        <v>36</v>
      </c>
      <c r="Y68" s="31">
        <f>'2026 MRI - Alphabetical'!X68-'2023 MRI'!X68</f>
        <v>0.13653356121864957</v>
      </c>
      <c r="Z68" s="11">
        <f>'2026 MRI - Alphabetical'!Y68-'2023 MRI'!Y68</f>
        <v>11254</v>
      </c>
      <c r="AA68" s="8">
        <f>'2026 MRI - Alphabetical'!Z68-'2023 MRI'!Z68</f>
        <v>21</v>
      </c>
      <c r="AB68" s="31">
        <f>'2026 MRI - Alphabetical'!AA68-'2023 MRI'!AA68</f>
        <v>0.82034100478576866</v>
      </c>
      <c r="AC68" s="9">
        <f>'2026 MRI - Alphabetical'!AB68-'2023 MRI'!AB68</f>
        <v>4.9094788174337128E-3</v>
      </c>
      <c r="AD68" s="8">
        <f>'2026 MRI - Alphabetical'!AC68-'2023 MRI'!AC68</f>
        <v>61</v>
      </c>
      <c r="AE68" s="31">
        <f>'2026 MRI - Alphabetical'!AD68-'2023 MRI'!AD68</f>
        <v>0.6191839329741855</v>
      </c>
      <c r="AF68" s="9">
        <f>'2026 MRI - Alphabetical'!AE68-'2023 MRI'!AE68</f>
        <v>3.7735604901025566E-2</v>
      </c>
      <c r="AG68" s="8">
        <f>'2026 MRI - Alphabetical'!AF68-'2023 MRI'!AF68</f>
        <v>42</v>
      </c>
      <c r="AH68" s="31">
        <f>'2026 MRI - Alphabetical'!AG68-'2023 MRI'!AG68</f>
        <v>7.5932224839002554E-2</v>
      </c>
      <c r="AI68" s="12">
        <f>'2026 MRI - Alphabetical'!AH68-'2023 MRI'!AH68</f>
        <v>-0.50499999999999989</v>
      </c>
      <c r="AJ68" s="8">
        <f>'2026 MRI - Alphabetical'!AI68-'2023 MRI'!AI68</f>
        <v>19</v>
      </c>
      <c r="AK68" s="31">
        <f>'2026 MRI - Alphabetical'!AJ68-'2023 MRI'!AJ68</f>
        <v>1.4198999363383258E-2</v>
      </c>
      <c r="AL68" s="11">
        <f>'2026 MRI - Alphabetical'!AK68-'2023 MRI'!AK68</f>
        <v>39357.965269526248</v>
      </c>
      <c r="AM68" s="36"/>
    </row>
    <row r="69" spans="1:39" x14ac:dyDescent="0.3">
      <c r="A69" t="s">
        <v>175</v>
      </c>
      <c r="B69" s="3" t="s">
        <v>176</v>
      </c>
      <c r="C69" s="4" t="s">
        <v>89</v>
      </c>
      <c r="D69" s="5" t="s">
        <v>37</v>
      </c>
      <c r="E69" s="6">
        <f>VLOOKUP(A69,'2023 MRI'!$A$7:$F$570,6,FALSE)</f>
        <v>44.545474919053504</v>
      </c>
      <c r="F69" s="34">
        <f>'2026 MRI - Alphabetical'!E69-'2023 MRI'!E69</f>
        <v>-0.10849272664936915</v>
      </c>
      <c r="G69" s="6">
        <f>'2026 MRI - Alphabetical'!F69-'2023 MRI'!F69</f>
        <v>1.5348872281657862</v>
      </c>
      <c r="H69" s="7">
        <f>'2026 MRI - Alphabetical'!G69-'2023 MRI'!G69</f>
        <v>-7</v>
      </c>
      <c r="I69" s="8">
        <f>'2026 MRI - Alphabetical'!H69-'2023 MRI'!H69</f>
        <v>4</v>
      </c>
      <c r="J69" s="31">
        <f>'2026 MRI - Alphabetical'!I69-'2023 MRI'!I69</f>
        <v>2.8346582376041096E-2</v>
      </c>
      <c r="K69" s="9">
        <f>'2026 MRI - Alphabetical'!J69-'2023 MRI'!J69</f>
        <v>2.2294552719670735E-2</v>
      </c>
      <c r="L69" s="8">
        <f>'2026 MRI - Alphabetical'!K69-'2023 MRI'!K69</f>
        <v>-20</v>
      </c>
      <c r="M69" s="31">
        <f>'2026 MRI - Alphabetical'!L69-'2023 MRI'!L69</f>
        <v>-0.38043186665203721</v>
      </c>
      <c r="N69" s="9">
        <f>'2026 MRI - Alphabetical'!M69-'2023 MRI'!M69</f>
        <v>9.1336679221228068E-4</v>
      </c>
      <c r="O69" s="8">
        <f>'2026 MRI - Alphabetical'!N69-'2023 MRI'!N69</f>
        <v>-20</v>
      </c>
      <c r="P69" s="31">
        <f>'2026 MRI - Alphabetical'!O69-'2023 MRI'!O69</f>
        <v>-0.10955894260741567</v>
      </c>
      <c r="Q69" s="9">
        <f>'2026 MRI - Alphabetical'!P69-'2023 MRI'!P69</f>
        <v>1.3830945436421271E-2</v>
      </c>
      <c r="R69" s="8">
        <f>'2026 MRI - Alphabetical'!Q69-'2023 MRI'!Q69</f>
        <v>-24</v>
      </c>
      <c r="S69" s="31">
        <f>'2026 MRI - Alphabetical'!R69-'2023 MRI'!R69</f>
        <v>0.86689505928941557</v>
      </c>
      <c r="T69" s="10">
        <f>'2026 MRI - Alphabetical'!S69-'2023 MRI'!S69</f>
        <v>1.1493293664180491</v>
      </c>
      <c r="U69" s="8">
        <f>'2026 MRI - Alphabetical'!T69-'2023 MRI'!T69</f>
        <v>-30</v>
      </c>
      <c r="V69" s="31">
        <f>'2026 MRI - Alphabetical'!U69-'2023 MRI'!U69</f>
        <v>-0.54595895597691313</v>
      </c>
      <c r="W69" s="9">
        <f>'2026 MRI - Alphabetical'!V69-'2023 MRI'!V69</f>
        <v>4.0941434636077439E-2</v>
      </c>
      <c r="X69" s="8">
        <f>'2026 MRI - Alphabetical'!W69-'2023 MRI'!W69</f>
        <v>50</v>
      </c>
      <c r="Y69" s="31">
        <f>'2026 MRI - Alphabetical'!X69-'2023 MRI'!X69</f>
        <v>0.23616908897287225</v>
      </c>
      <c r="Z69" s="11">
        <f>'2026 MRI - Alphabetical'!Y69-'2023 MRI'!Y69</f>
        <v>15462</v>
      </c>
      <c r="AA69" s="8">
        <f>'2026 MRI - Alphabetical'!Z69-'2023 MRI'!Z69</f>
        <v>-48</v>
      </c>
      <c r="AB69" s="31">
        <f>'2026 MRI - Alphabetical'!AA69-'2023 MRI'!AA69</f>
        <v>-0.56937567714531367</v>
      </c>
      <c r="AC69" s="9">
        <f>'2026 MRI - Alphabetical'!AB69-'2023 MRI'!AB69</f>
        <v>2.0929071646615192E-2</v>
      </c>
      <c r="AD69" s="8">
        <f>'2026 MRI - Alphabetical'!AC69-'2023 MRI'!AC69</f>
        <v>6</v>
      </c>
      <c r="AE69" s="31">
        <f>'2026 MRI - Alphabetical'!AD69-'2023 MRI'!AD69</f>
        <v>5.9938436677254958E-2</v>
      </c>
      <c r="AF69" s="9">
        <f>'2026 MRI - Alphabetical'!AE69-'2023 MRI'!AE69</f>
        <v>6.3812571653042438E-3</v>
      </c>
      <c r="AG69" s="8">
        <f>'2026 MRI - Alphabetical'!AF69-'2023 MRI'!AF69</f>
        <v>-4</v>
      </c>
      <c r="AH69" s="31">
        <f>'2026 MRI - Alphabetical'!AG69-'2023 MRI'!AG69</f>
        <v>0.16068733568341576</v>
      </c>
      <c r="AI69" s="12">
        <f>'2026 MRI - Alphabetical'!AH69-'2023 MRI'!AH69</f>
        <v>-0.64766666666666639</v>
      </c>
      <c r="AJ69" s="8">
        <f>'2026 MRI - Alphabetical'!AI69-'2023 MRI'!AI69</f>
        <v>-14</v>
      </c>
      <c r="AK69" s="31">
        <f>'2026 MRI - Alphabetical'!AJ69-'2023 MRI'!AJ69</f>
        <v>4.991005155504824E-3</v>
      </c>
      <c r="AL69" s="11">
        <f>'2026 MRI - Alphabetical'!AK69-'2023 MRI'!AK69</f>
        <v>18803.810977217101</v>
      </c>
      <c r="AM69" s="36"/>
    </row>
    <row r="70" spans="1:39" x14ac:dyDescent="0.3">
      <c r="A70" t="s">
        <v>177</v>
      </c>
      <c r="B70" s="3" t="s">
        <v>178</v>
      </c>
      <c r="C70" s="4" t="s">
        <v>89</v>
      </c>
      <c r="D70" s="5" t="s">
        <v>37</v>
      </c>
      <c r="E70" s="6">
        <f>VLOOKUP(A70,'2023 MRI'!$A$7:$F$570,6,FALSE)</f>
        <v>33.328831016330724</v>
      </c>
      <c r="F70" s="34">
        <f>'2026 MRI - Alphabetical'!E70-'2023 MRI'!E70</f>
        <v>0.71037442190928624</v>
      </c>
      <c r="G70" s="6">
        <f>'2026 MRI - Alphabetical'!F70-'2023 MRI'!F70</f>
        <v>-4.2589343582507553</v>
      </c>
      <c r="H70" s="7">
        <f>'2026 MRI - Alphabetical'!G70-'2023 MRI'!G70</f>
        <v>34</v>
      </c>
      <c r="I70" s="8">
        <f>'2026 MRI - Alphabetical'!H70-'2023 MRI'!H70</f>
        <v>-29</v>
      </c>
      <c r="J70" s="31">
        <f>'2026 MRI - Alphabetical'!I70-'2023 MRI'!I70</f>
        <v>-0.13146223948418173</v>
      </c>
      <c r="K70" s="9">
        <f>'2026 MRI - Alphabetical'!J70-'2023 MRI'!J70</f>
        <v>1.4973146366066947E-2</v>
      </c>
      <c r="L70" s="8">
        <f>'2026 MRI - Alphabetical'!K70-'2023 MRI'!K70</f>
        <v>27</v>
      </c>
      <c r="M70" s="31">
        <f>'2026 MRI - Alphabetical'!L70-'2023 MRI'!L70</f>
        <v>7.3618334732624885E-2</v>
      </c>
      <c r="N70" s="9">
        <f>'2026 MRI - Alphabetical'!M70-'2023 MRI'!M70</f>
        <v>-1.1292456989589403E-2</v>
      </c>
      <c r="O70" s="8">
        <f>'2026 MRI - Alphabetical'!N70-'2023 MRI'!N70</f>
        <v>11</v>
      </c>
      <c r="P70" s="31">
        <f>'2026 MRI - Alphabetical'!O70-'2023 MRI'!O70</f>
        <v>0.13729178447801182</v>
      </c>
      <c r="Q70" s="9">
        <f>'2026 MRI - Alphabetical'!P70-'2023 MRI'!P70</f>
        <v>-2.390421163793538E-3</v>
      </c>
      <c r="R70" s="8">
        <f>'2026 MRI - Alphabetical'!Q70-'2023 MRI'!Q70</f>
        <v>48</v>
      </c>
      <c r="S70" s="31">
        <f>'2026 MRI - Alphabetical'!R70-'2023 MRI'!R70</f>
        <v>2.066936778848066E-2</v>
      </c>
      <c r="T70" s="10">
        <f>'2026 MRI - Alphabetical'!S70-'2023 MRI'!S70</f>
        <v>-0.3819450696736153</v>
      </c>
      <c r="U70" s="8">
        <f>'2026 MRI - Alphabetical'!T70-'2023 MRI'!T70</f>
        <v>90</v>
      </c>
      <c r="V70" s="31">
        <f>'2026 MRI - Alphabetical'!U70-'2023 MRI'!U70</f>
        <v>0.45381642237272435</v>
      </c>
      <c r="W70" s="9">
        <f>'2026 MRI - Alphabetical'!V70-'2023 MRI'!V70</f>
        <v>-2.5425896997239558E-2</v>
      </c>
      <c r="X70" s="8">
        <f>'2026 MRI - Alphabetical'!W70-'2023 MRI'!W70</f>
        <v>6</v>
      </c>
      <c r="Y70" s="31">
        <f>'2026 MRI - Alphabetical'!X70-'2023 MRI'!X70</f>
        <v>-4.1439143526981748E-3</v>
      </c>
      <c r="Z70" s="11">
        <f>'2026 MRI - Alphabetical'!Y70-'2023 MRI'!Y70</f>
        <v>5970</v>
      </c>
      <c r="AA70" s="8">
        <f>'2026 MRI - Alphabetical'!Z70-'2023 MRI'!Z70</f>
        <v>-80</v>
      </c>
      <c r="AB70" s="31">
        <f>'2026 MRI - Alphabetical'!AA70-'2023 MRI'!AA70</f>
        <v>-0.179696272602164</v>
      </c>
      <c r="AC70" s="9">
        <f>'2026 MRI - Alphabetical'!AB70-'2023 MRI'!AB70</f>
        <v>9.6466013376886039E-3</v>
      </c>
      <c r="AD70" s="8">
        <f>'2026 MRI - Alphabetical'!AC70-'2023 MRI'!AC70</f>
        <v>57</v>
      </c>
      <c r="AE70" s="31">
        <f>'2026 MRI - Alphabetical'!AD70-'2023 MRI'!AD70</f>
        <v>0.27282743732220899</v>
      </c>
      <c r="AF70" s="9">
        <f>'2026 MRI - Alphabetical'!AE70-'2023 MRI'!AE70</f>
        <v>1.7481610250224988E-2</v>
      </c>
      <c r="AG70" s="8">
        <f>'2026 MRI - Alphabetical'!AF70-'2023 MRI'!AF70</f>
        <v>56</v>
      </c>
      <c r="AH70" s="31">
        <f>'2026 MRI - Alphabetical'!AG70-'2023 MRI'!AG70</f>
        <v>8.5518540698973008E-2</v>
      </c>
      <c r="AI70" s="12">
        <f>'2026 MRI - Alphabetical'!AH70-'2023 MRI'!AH70</f>
        <v>-0.50666666666666615</v>
      </c>
      <c r="AJ70" s="8">
        <f>'2026 MRI - Alphabetical'!AI70-'2023 MRI'!AI70</f>
        <v>26</v>
      </c>
      <c r="AK70" s="31">
        <f>'2026 MRI - Alphabetical'!AJ70-'2023 MRI'!AJ70</f>
        <v>1.0763751663474236E-2</v>
      </c>
      <c r="AL70" s="11">
        <f>'2026 MRI - Alphabetical'!AK70-'2023 MRI'!AK70</f>
        <v>48675.314135599227</v>
      </c>
      <c r="AM70" s="36"/>
    </row>
    <row r="71" spans="1:39" x14ac:dyDescent="0.3">
      <c r="A71" t="s">
        <v>179</v>
      </c>
      <c r="B71" s="3" t="s">
        <v>180</v>
      </c>
      <c r="C71" s="4" t="s">
        <v>143</v>
      </c>
      <c r="D71" s="5" t="s">
        <v>44</v>
      </c>
      <c r="E71" s="6">
        <f>VLOOKUP(A71,'2023 MRI'!$A$7:$F$570,6,FALSE)</f>
        <v>26.437010884401747</v>
      </c>
      <c r="F71" s="34">
        <f>'2026 MRI - Alphabetical'!E71-'2023 MRI'!E71</f>
        <v>-1.2517260885196382</v>
      </c>
      <c r="G71" s="6">
        <f>'2026 MRI - Alphabetical'!F71-'2023 MRI'!F71</f>
        <v>4.2997829425999612E-2</v>
      </c>
      <c r="H71" s="7">
        <f>'2026 MRI - Alphabetical'!G71-'2023 MRI'!G71</f>
        <v>-74</v>
      </c>
      <c r="I71" s="8">
        <f>'2026 MRI - Alphabetical'!H71-'2023 MRI'!H71</f>
        <v>-63</v>
      </c>
      <c r="J71" s="31">
        <f>'2026 MRI - Alphabetical'!I71-'2023 MRI'!I71</f>
        <v>-0.19944780274431317</v>
      </c>
      <c r="K71" s="9">
        <f>'2026 MRI - Alphabetical'!J71-'2023 MRI'!J71</f>
        <v>7.6462027366308583E-3</v>
      </c>
      <c r="L71" s="8">
        <f>'2026 MRI - Alphabetical'!K71-'2023 MRI'!K71</f>
        <v>-4</v>
      </c>
      <c r="M71" s="31">
        <f>'2026 MRI - Alphabetical'!L71-'2023 MRI'!L71</f>
        <v>4.3991546097353451E-2</v>
      </c>
      <c r="N71" s="9">
        <f>'2026 MRI - Alphabetical'!M71-'2023 MRI'!M71</f>
        <v>-8.2258098231121207E-3</v>
      </c>
      <c r="O71" s="8">
        <f>'2026 MRI - Alphabetical'!N71-'2023 MRI'!N71</f>
        <v>-142</v>
      </c>
      <c r="P71" s="31">
        <f>'2026 MRI - Alphabetical'!O71-'2023 MRI'!O71</f>
        <v>-0.50982426112375123</v>
      </c>
      <c r="Q71" s="9">
        <f>'2026 MRI - Alphabetical'!P71-'2023 MRI'!P71</f>
        <v>3.6596561275425474E-2</v>
      </c>
      <c r="R71" s="8">
        <f>'2026 MRI - Alphabetical'!Q71-'2023 MRI'!Q71</f>
        <v>-23</v>
      </c>
      <c r="S71" s="31">
        <f>'2026 MRI - Alphabetical'!R71-'2023 MRI'!R71</f>
        <v>-0.45880856212463539</v>
      </c>
      <c r="T71" s="10">
        <f>'2026 MRI - Alphabetical'!S71-'2023 MRI'!S71</f>
        <v>0</v>
      </c>
      <c r="U71" s="8">
        <f>'2026 MRI - Alphabetical'!T71-'2023 MRI'!T71</f>
        <v>-52</v>
      </c>
      <c r="V71" s="31">
        <f>'2026 MRI - Alphabetical'!U71-'2023 MRI'!U71</f>
        <v>-0.18912344235100909</v>
      </c>
      <c r="W71" s="9">
        <f>'2026 MRI - Alphabetical'!V71-'2023 MRI'!V71</f>
        <v>1.4334085511405817E-2</v>
      </c>
      <c r="X71" s="8">
        <f>'2026 MRI - Alphabetical'!W71-'2023 MRI'!W71</f>
        <v>-15</v>
      </c>
      <c r="Y71" s="31">
        <f>'2026 MRI - Alphabetical'!X71-'2023 MRI'!X71</f>
        <v>-7.6992511426110161E-2</v>
      </c>
      <c r="Z71" s="11">
        <f>'2026 MRI - Alphabetical'!Y71-'2023 MRI'!Y71</f>
        <v>3179</v>
      </c>
      <c r="AA71" s="8">
        <f>'2026 MRI - Alphabetical'!Z71-'2023 MRI'!Z71</f>
        <v>-45</v>
      </c>
      <c r="AB71" s="31">
        <f>'2026 MRI - Alphabetical'!AA71-'2023 MRI'!AA71</f>
        <v>-8.6328575241210126E-2</v>
      </c>
      <c r="AC71" s="9">
        <f>'2026 MRI - Alphabetical'!AB71-'2023 MRI'!AB71</f>
        <v>7.7037428631846067E-3</v>
      </c>
      <c r="AD71" s="8">
        <f>'2026 MRI - Alphabetical'!AC71-'2023 MRI'!AC71</f>
        <v>40</v>
      </c>
      <c r="AE71" s="31">
        <f>'2026 MRI - Alphabetical'!AD71-'2023 MRI'!AD71</f>
        <v>0.11901785963924966</v>
      </c>
      <c r="AF71" s="9">
        <f>'2026 MRI - Alphabetical'!AE71-'2023 MRI'!AE71</f>
        <v>8.4285539922481778E-3</v>
      </c>
      <c r="AG71" s="8">
        <f>'2026 MRI - Alphabetical'!AF71-'2023 MRI'!AF71</f>
        <v>-18</v>
      </c>
      <c r="AH71" s="31">
        <f>'2026 MRI - Alphabetical'!AG71-'2023 MRI'!AG71</f>
        <v>-4.3010291004994927E-2</v>
      </c>
      <c r="AI71" s="12">
        <f>'2026 MRI - Alphabetical'!AH71-'2023 MRI'!AH71</f>
        <v>-0.37599999999999989</v>
      </c>
      <c r="AJ71" s="8">
        <f>'2026 MRI - Alphabetical'!AI71-'2023 MRI'!AI71</f>
        <v>1</v>
      </c>
      <c r="AK71" s="31">
        <f>'2026 MRI - Alphabetical'!AJ71-'2023 MRI'!AJ71</f>
        <v>-1.99835916732366E-4</v>
      </c>
      <c r="AL71" s="11">
        <f>'2026 MRI - Alphabetical'!AK71-'2023 MRI'!AK71</f>
        <v>41849.155560323386</v>
      </c>
      <c r="AM71" s="36"/>
    </row>
    <row r="72" spans="1:39" x14ac:dyDescent="0.3">
      <c r="A72" t="s">
        <v>181</v>
      </c>
      <c r="B72" s="3" t="s">
        <v>182</v>
      </c>
      <c r="C72" s="4" t="s">
        <v>61</v>
      </c>
      <c r="D72" s="5" t="s">
        <v>44</v>
      </c>
      <c r="E72" s="6">
        <f>VLOOKUP(A72,'2023 MRI'!$A$7:$F$570,6,FALSE)</f>
        <v>23.010172252894886</v>
      </c>
      <c r="F72" s="34">
        <f>'2026 MRI - Alphabetical'!E72-'2023 MRI'!E72</f>
        <v>3.2738889239015467E-2</v>
      </c>
      <c r="G72" s="6">
        <f>'2026 MRI - Alphabetical'!F72-'2023 MRI'!F72</f>
        <v>-5.0255210698833892</v>
      </c>
      <c r="H72" s="7">
        <f>'2026 MRI - Alphabetical'!G72-'2023 MRI'!G72</f>
        <v>36</v>
      </c>
      <c r="I72" s="8">
        <f>'2026 MRI - Alphabetical'!H72-'2023 MRI'!H72</f>
        <v>39</v>
      </c>
      <c r="J72" s="31">
        <f>'2026 MRI - Alphabetical'!I72-'2023 MRI'!I72</f>
        <v>0.1645405341790015</v>
      </c>
      <c r="K72" s="9">
        <f>'2026 MRI - Alphabetical'!J72-'2023 MRI'!J72</f>
        <v>3.0286079278762368E-2</v>
      </c>
      <c r="L72" s="8">
        <f>'2026 MRI - Alphabetical'!K72-'2023 MRI'!K72</f>
        <v>-14</v>
      </c>
      <c r="M72" s="31">
        <f>'2026 MRI - Alphabetical'!L72-'2023 MRI'!L72</f>
        <v>-6.7713076691546359E-2</v>
      </c>
      <c r="N72" s="9">
        <f>'2026 MRI - Alphabetical'!M72-'2023 MRI'!M72</f>
        <v>-4.3604251800345604E-3</v>
      </c>
      <c r="O72" s="8">
        <f>'2026 MRI - Alphabetical'!N72-'2023 MRI'!N72</f>
        <v>37</v>
      </c>
      <c r="P72" s="31">
        <f>'2026 MRI - Alphabetical'!O72-'2023 MRI'!O72</f>
        <v>8.0925788649544694E-2</v>
      </c>
      <c r="Q72" s="9">
        <f>'2026 MRI - Alphabetical'!P72-'2023 MRI'!P72</f>
        <v>-3.8488412348471092E-3</v>
      </c>
      <c r="R72" s="8">
        <f>'2026 MRI - Alphabetical'!Q72-'2023 MRI'!Q72</f>
        <v>-23</v>
      </c>
      <c r="S72" s="31">
        <f>'2026 MRI - Alphabetical'!R72-'2023 MRI'!R72</f>
        <v>-0.45880856212463539</v>
      </c>
      <c r="T72" s="10">
        <f>'2026 MRI - Alphabetical'!S72-'2023 MRI'!S72</f>
        <v>0</v>
      </c>
      <c r="U72" s="8">
        <f>'2026 MRI - Alphabetical'!T72-'2023 MRI'!T72</f>
        <v>0</v>
      </c>
      <c r="V72" s="31">
        <f>'2026 MRI - Alphabetical'!U72-'2023 MRI'!U72</f>
        <v>-3.730250258225698E-2</v>
      </c>
      <c r="W72" s="9">
        <f>'2026 MRI - Alphabetical'!V72-'2023 MRI'!V72</f>
        <v>1.237348217928886E-3</v>
      </c>
      <c r="X72" s="8">
        <f>'2026 MRI - Alphabetical'!W72-'2023 MRI'!W72</f>
        <v>-14</v>
      </c>
      <c r="Y72" s="31">
        <f>'2026 MRI - Alphabetical'!X72-'2023 MRI'!X72</f>
        <v>-2.0764799661397215E-2</v>
      </c>
      <c r="Z72" s="11">
        <f>'2026 MRI - Alphabetical'!Y72-'2023 MRI'!Y72</f>
        <v>7062</v>
      </c>
      <c r="AA72" s="8">
        <f>'2026 MRI - Alphabetical'!Z72-'2023 MRI'!Z72</f>
        <v>95</v>
      </c>
      <c r="AB72" s="31">
        <f>'2026 MRI - Alphabetical'!AA72-'2023 MRI'!AA72</f>
        <v>0.29751891722361101</v>
      </c>
      <c r="AC72" s="9">
        <f>'2026 MRI - Alphabetical'!AB72-'2023 MRI'!AB72</f>
        <v>2.8498331479421546E-3</v>
      </c>
      <c r="AD72" s="8">
        <f>'2026 MRI - Alphabetical'!AC72-'2023 MRI'!AC72</f>
        <v>53</v>
      </c>
      <c r="AE72" s="31">
        <f>'2026 MRI - Alphabetical'!AD72-'2023 MRI'!AD72</f>
        <v>0.1185613128347387</v>
      </c>
      <c r="AF72" s="9">
        <f>'2026 MRI - Alphabetical'!AE72-'2023 MRI'!AE72</f>
        <v>7.9311337285780104E-3</v>
      </c>
      <c r="AG72" s="8">
        <f>'2026 MRI - Alphabetical'!AF72-'2023 MRI'!AF72</f>
        <v>-2</v>
      </c>
      <c r="AH72" s="31">
        <f>'2026 MRI - Alphabetical'!AG72-'2023 MRI'!AG72</f>
        <v>0.10809574207672157</v>
      </c>
      <c r="AI72" s="12">
        <f>'2026 MRI - Alphabetical'!AH72-'2023 MRI'!AH72</f>
        <v>-0.56133333333333368</v>
      </c>
      <c r="AJ72" s="8">
        <f>'2026 MRI - Alphabetical'!AI72-'2023 MRI'!AI72</f>
        <v>13</v>
      </c>
      <c r="AK72" s="31">
        <f>'2026 MRI - Alphabetical'!AJ72-'2023 MRI'!AJ72</f>
        <v>5.5117400334692146E-3</v>
      </c>
      <c r="AL72" s="11">
        <f>'2026 MRI - Alphabetical'!AK72-'2023 MRI'!AK72</f>
        <v>48588.101878909802</v>
      </c>
      <c r="AM72" s="36"/>
    </row>
    <row r="73" spans="1:39" x14ac:dyDescent="0.3">
      <c r="A73" t="s">
        <v>183</v>
      </c>
      <c r="B73" s="3" t="s">
        <v>184</v>
      </c>
      <c r="C73" s="4" t="s">
        <v>104</v>
      </c>
      <c r="D73" s="5" t="s">
        <v>44</v>
      </c>
      <c r="E73" s="6">
        <f>VLOOKUP(A73,'2023 MRI'!$A$7:$F$570,6,FALSE)</f>
        <v>23.115552015161363</v>
      </c>
      <c r="F73" s="34">
        <f>'2026 MRI - Alphabetical'!E73-'2023 MRI'!E73</f>
        <v>-2.3168240158289262</v>
      </c>
      <c r="G73" s="6">
        <f>'2026 MRI - Alphabetical'!F73-'2023 MRI'!F73</f>
        <v>2.4973075527557924</v>
      </c>
      <c r="H73" s="7">
        <f>'2026 MRI - Alphabetical'!G73-'2023 MRI'!G73</f>
        <v>-127</v>
      </c>
      <c r="I73" s="8">
        <f>'2026 MRI - Alphabetical'!H73-'2023 MRI'!H73</f>
        <v>12</v>
      </c>
      <c r="J73" s="31">
        <f>'2026 MRI - Alphabetical'!I73-'2023 MRI'!I73</f>
        <v>0.31996490892483043</v>
      </c>
      <c r="K73" s="9">
        <f>'2026 MRI - Alphabetical'!J73-'2023 MRI'!J73</f>
        <v>5.84518139752781E-2</v>
      </c>
      <c r="L73" s="8">
        <f>'2026 MRI - Alphabetical'!K73-'2023 MRI'!K73</f>
        <v>-39</v>
      </c>
      <c r="M73" s="31">
        <f>'2026 MRI - Alphabetical'!L73-'2023 MRI'!L73</f>
        <v>-0.13924135709837221</v>
      </c>
      <c r="N73" s="9">
        <f>'2026 MRI - Alphabetical'!M73-'2023 MRI'!M73</f>
        <v>-2.9599965117567059E-3</v>
      </c>
      <c r="O73" s="8">
        <f>'2026 MRI - Alphabetical'!N73-'2023 MRI'!N73</f>
        <v>-66</v>
      </c>
      <c r="P73" s="31">
        <f>'2026 MRI - Alphabetical'!O73-'2023 MRI'!O73</f>
        <v>-0.17018366163376775</v>
      </c>
      <c r="Q73" s="9">
        <f>'2026 MRI - Alphabetical'!P73-'2023 MRI'!P73</f>
        <v>1.2503798219980712E-2</v>
      </c>
      <c r="R73" s="8">
        <f>'2026 MRI - Alphabetical'!Q73-'2023 MRI'!Q73</f>
        <v>-132</v>
      </c>
      <c r="S73" s="31">
        <f>'2026 MRI - Alphabetical'!R73-'2023 MRI'!R73</f>
        <v>-0.46262918073168124</v>
      </c>
      <c r="T73" s="10">
        <f>'2026 MRI - Alphabetical'!S73-'2023 MRI'!S73</f>
        <v>0.32168132103795838</v>
      </c>
      <c r="U73" s="8">
        <f>'2026 MRI - Alphabetical'!T73-'2023 MRI'!T73</f>
        <v>-106</v>
      </c>
      <c r="V73" s="31">
        <f>'2026 MRI - Alphabetical'!U73-'2023 MRI'!U73</f>
        <v>-0.37342760830842175</v>
      </c>
      <c r="W73" s="9">
        <f>'2026 MRI - Alphabetical'!V73-'2023 MRI'!V73</f>
        <v>2.5066912950363097E-2</v>
      </c>
      <c r="X73" s="8">
        <f>'2026 MRI - Alphabetical'!W73-'2023 MRI'!W73</f>
        <v>-169</v>
      </c>
      <c r="Y73" s="31">
        <f>'2026 MRI - Alphabetical'!X73-'2023 MRI'!X73</f>
        <v>-0.61409963057335226</v>
      </c>
      <c r="Z73" s="11">
        <f>'2026 MRI - Alphabetical'!Y73-'2023 MRI'!Y73</f>
        <v>-21055</v>
      </c>
      <c r="AA73" s="8">
        <f>'2026 MRI - Alphabetical'!Z73-'2023 MRI'!Z73</f>
        <v>79</v>
      </c>
      <c r="AB73" s="31">
        <f>'2026 MRI - Alphabetical'!AA73-'2023 MRI'!AA73</f>
        <v>0.21293711838085339</v>
      </c>
      <c r="AC73" s="9">
        <f>'2026 MRI - Alphabetical'!AB73-'2023 MRI'!AB73</f>
        <v>3.305524239007894E-3</v>
      </c>
      <c r="AD73" s="8">
        <f>'2026 MRI - Alphabetical'!AC73-'2023 MRI'!AC73</f>
        <v>-281</v>
      </c>
      <c r="AE73" s="31">
        <f>'2026 MRI - Alphabetical'!AD73-'2023 MRI'!AD73</f>
        <v>-0.89313026039234622</v>
      </c>
      <c r="AF73" s="9">
        <f>'2026 MRI - Alphabetical'!AE73-'2023 MRI'!AE73</f>
        <v>-4.8472568421746409E-2</v>
      </c>
      <c r="AG73" s="8">
        <f>'2026 MRI - Alphabetical'!AF73-'2023 MRI'!AF73</f>
        <v>-88</v>
      </c>
      <c r="AH73" s="31">
        <f>'2026 MRI - Alphabetical'!AG73-'2023 MRI'!AG73</f>
        <v>-0.22941889178093916</v>
      </c>
      <c r="AI73" s="12">
        <f>'2026 MRI - Alphabetical'!AH73-'2023 MRI'!AH73</f>
        <v>-0.15866666666666651</v>
      </c>
      <c r="AJ73" s="8">
        <f>'2026 MRI - Alphabetical'!AI73-'2023 MRI'!AI73</f>
        <v>-59</v>
      </c>
      <c r="AK73" s="31">
        <f>'2026 MRI - Alphabetical'!AJ73-'2023 MRI'!AJ73</f>
        <v>-1.6467830326359428E-2</v>
      </c>
      <c r="AL73" s="11">
        <f>'2026 MRI - Alphabetical'!AK73-'2023 MRI'!AK73</f>
        <v>23470.141672642494</v>
      </c>
      <c r="AM73" s="36"/>
    </row>
    <row r="74" spans="1:39" x14ac:dyDescent="0.3">
      <c r="A74" t="s">
        <v>185</v>
      </c>
      <c r="B74" s="3" t="s">
        <v>186</v>
      </c>
      <c r="C74" s="4" t="s">
        <v>40</v>
      </c>
      <c r="D74" s="5" t="s">
        <v>33</v>
      </c>
      <c r="E74" s="6">
        <f>VLOOKUP(A74,'2023 MRI'!$A$7:$F$570,6,FALSE)</f>
        <v>25.243580215084407</v>
      </c>
      <c r="F74" s="34">
        <f>'2026 MRI - Alphabetical'!E74-'2023 MRI'!E74</f>
        <v>0.55211984159067562</v>
      </c>
      <c r="G74" s="6">
        <f>'2026 MRI - Alphabetical'!F74-'2023 MRI'!F74</f>
        <v>-6.048201439963556</v>
      </c>
      <c r="H74" s="7">
        <f>'2026 MRI - Alphabetical'!G74-'2023 MRI'!G74</f>
        <v>62</v>
      </c>
      <c r="I74" s="8">
        <f>'2026 MRI - Alphabetical'!H74-'2023 MRI'!H74</f>
        <v>-5</v>
      </c>
      <c r="J74" s="31">
        <f>'2026 MRI - Alphabetical'!I74-'2023 MRI'!I74</f>
        <v>-4.8563897958737945E-2</v>
      </c>
      <c r="K74" s="9">
        <f>'2026 MRI - Alphabetical'!J74-'2023 MRI'!J74</f>
        <v>8.8752031357888228E-3</v>
      </c>
      <c r="L74" s="8">
        <f>'2026 MRI - Alphabetical'!K74-'2023 MRI'!K74</f>
        <v>-9</v>
      </c>
      <c r="M74" s="31">
        <f>'2026 MRI - Alphabetical'!L74-'2023 MRI'!L74</f>
        <v>-4.4870832791455539E-2</v>
      </c>
      <c r="N74" s="9">
        <f>'2026 MRI - Alphabetical'!M74-'2023 MRI'!M74</f>
        <v>-4.8543689320388345E-3</v>
      </c>
      <c r="O74" s="8">
        <f>'2026 MRI - Alphabetical'!N74-'2023 MRI'!N74</f>
        <v>0</v>
      </c>
      <c r="P74" s="31">
        <f>'2026 MRI - Alphabetical'!O74-'2023 MRI'!O74</f>
        <v>1.4126318254570336E-3</v>
      </c>
      <c r="Q74" s="9">
        <f>'2026 MRI - Alphabetical'!P74-'2023 MRI'!P74</f>
        <v>0</v>
      </c>
      <c r="R74" s="8">
        <f>'2026 MRI - Alphabetical'!Q74-'2023 MRI'!Q74</f>
        <v>-23</v>
      </c>
      <c r="S74" s="31">
        <f>'2026 MRI - Alphabetical'!R74-'2023 MRI'!R74</f>
        <v>-0.45880856212463539</v>
      </c>
      <c r="T74" s="10">
        <f>'2026 MRI - Alphabetical'!S74-'2023 MRI'!S74</f>
        <v>0</v>
      </c>
      <c r="U74" s="8">
        <f>'2026 MRI - Alphabetical'!T74-'2023 MRI'!T74</f>
        <v>20</v>
      </c>
      <c r="V74" s="31">
        <f>'2026 MRI - Alphabetical'!U74-'2023 MRI'!U74</f>
        <v>4.0134276574827009E-2</v>
      </c>
      <c r="W74" s="9">
        <f>'2026 MRI - Alphabetical'!V74-'2023 MRI'!V74</f>
        <v>-3.4353636332405679E-4</v>
      </c>
      <c r="X74" s="8">
        <f>'2026 MRI - Alphabetical'!W74-'2023 MRI'!W74</f>
        <v>82</v>
      </c>
      <c r="Y74" s="31">
        <f>'2026 MRI - Alphabetical'!X74-'2023 MRI'!X74</f>
        <v>0.31834088722345333</v>
      </c>
      <c r="Z74" s="11">
        <f>'2026 MRI - Alphabetical'!Y74-'2023 MRI'!Y74</f>
        <v>21319</v>
      </c>
      <c r="AA74" s="8">
        <f>'2026 MRI - Alphabetical'!Z74-'2023 MRI'!Z74</f>
        <v>171</v>
      </c>
      <c r="AB74" s="31">
        <f>'2026 MRI - Alphabetical'!AA74-'2023 MRI'!AA74</f>
        <v>0.54572000065235138</v>
      </c>
      <c r="AC74" s="9">
        <f>'2026 MRI - Alphabetical'!AB74-'2023 MRI'!AB74</f>
        <v>-2.8747855917667271E-3</v>
      </c>
      <c r="AD74" s="8">
        <f>'2026 MRI - Alphabetical'!AC74-'2023 MRI'!AC74</f>
        <v>57</v>
      </c>
      <c r="AE74" s="31">
        <f>'2026 MRI - Alphabetical'!AD74-'2023 MRI'!AD74</f>
        <v>0.14008640743342227</v>
      </c>
      <c r="AF74" s="9">
        <f>'2026 MRI - Alphabetical'!AE74-'2023 MRI'!AE74</f>
        <v>9.1690615708083234E-3</v>
      </c>
      <c r="AG74" s="8">
        <f>'2026 MRI - Alphabetical'!AF74-'2023 MRI'!AF74</f>
        <v>-26</v>
      </c>
      <c r="AH74" s="31">
        <f>'2026 MRI - Alphabetical'!AG74-'2023 MRI'!AG74</f>
        <v>-3.6118305938533379E-2</v>
      </c>
      <c r="AI74" s="12">
        <f>'2026 MRI - Alphabetical'!AH74-'2023 MRI'!AH74</f>
        <v>-0.41633333333333367</v>
      </c>
      <c r="AJ74" s="8">
        <f>'2026 MRI - Alphabetical'!AI74-'2023 MRI'!AI74</f>
        <v>-16</v>
      </c>
      <c r="AK74" s="31">
        <f>'2026 MRI - Alphabetical'!AJ74-'2023 MRI'!AJ74</f>
        <v>-9.510163288072554E-3</v>
      </c>
      <c r="AL74" s="11">
        <f>'2026 MRI - Alphabetical'!AK74-'2023 MRI'!AK74</f>
        <v>38983.153241650289</v>
      </c>
      <c r="AM74" s="36"/>
    </row>
    <row r="75" spans="1:39" x14ac:dyDescent="0.3">
      <c r="A75" t="s">
        <v>187</v>
      </c>
      <c r="B75" s="3" t="s">
        <v>188</v>
      </c>
      <c r="C75" s="4" t="s">
        <v>72</v>
      </c>
      <c r="D75" s="5" t="s">
        <v>37</v>
      </c>
      <c r="E75" s="6">
        <f>VLOOKUP(A75,'2023 MRI'!$A$7:$F$570,6,FALSE)</f>
        <v>100</v>
      </c>
      <c r="F75" s="34">
        <f>'2026 MRI - Alphabetical'!E75-'2023 MRI'!E75</f>
        <v>8.7405673663792882</v>
      </c>
      <c r="G75" s="6">
        <f>'2026 MRI - Alphabetical'!F75-'2023 MRI'!F75</f>
        <v>-10.951826865383794</v>
      </c>
      <c r="H75" s="7">
        <f>'2026 MRI - Alphabetical'!G75-'2023 MRI'!G75</f>
        <v>2</v>
      </c>
      <c r="I75" s="8">
        <f>'2026 MRI - Alphabetical'!H75-'2023 MRI'!H75</f>
        <v>8</v>
      </c>
      <c r="J75" s="31">
        <f>'2026 MRI - Alphabetical'!I75-'2023 MRI'!I75</f>
        <v>0.14124333917288112</v>
      </c>
      <c r="K75" s="9">
        <f>'2026 MRI - Alphabetical'!J75-'2023 MRI'!J75</f>
        <v>2.2645707019612993E-2</v>
      </c>
      <c r="L75" s="8">
        <f>'2026 MRI - Alphabetical'!K75-'2023 MRI'!K75</f>
        <v>0</v>
      </c>
      <c r="M75" s="31">
        <f>'2026 MRI - Alphabetical'!L75-'2023 MRI'!L75</f>
        <v>0.24867210260545236</v>
      </c>
      <c r="N75" s="9">
        <f>'2026 MRI - Alphabetical'!M75-'2023 MRI'!M75</f>
        <v>-2.1276789411716596E-2</v>
      </c>
      <c r="O75" s="8">
        <f>'2026 MRI - Alphabetical'!N75-'2023 MRI'!N75</f>
        <v>0</v>
      </c>
      <c r="P75" s="31">
        <f>'2026 MRI - Alphabetical'!O75-'2023 MRI'!O75</f>
        <v>4.600462894938584E-2</v>
      </c>
      <c r="Q75" s="9">
        <f>'2026 MRI - Alphabetical'!P75-'2023 MRI'!P75</f>
        <v>2.8362047565332449E-2</v>
      </c>
      <c r="R75" s="8">
        <f>'2026 MRI - Alphabetical'!Q75-'2023 MRI'!Q75</f>
        <v>2</v>
      </c>
      <c r="S75" s="31">
        <f>'2026 MRI - Alphabetical'!R75-'2023 MRI'!R75</f>
        <v>7.9010459807065132</v>
      </c>
      <c r="T75" s="10">
        <f>'2026 MRI - Alphabetical'!S75-'2023 MRI'!S75</f>
        <v>-2.6846564452605932</v>
      </c>
      <c r="U75" s="8">
        <f>'2026 MRI - Alphabetical'!T75-'2023 MRI'!T75</f>
        <v>0</v>
      </c>
      <c r="V75" s="31">
        <f>'2026 MRI - Alphabetical'!U75-'2023 MRI'!U75</f>
        <v>0.51000121681946586</v>
      </c>
      <c r="W75" s="9">
        <f>'2026 MRI - Alphabetical'!V75-'2023 MRI'!V75</f>
        <v>-1.4717496290509613E-2</v>
      </c>
      <c r="X75" s="8">
        <f>'2026 MRI - Alphabetical'!W75-'2023 MRI'!W75</f>
        <v>-1</v>
      </c>
      <c r="Y75" s="31">
        <f>'2026 MRI - Alphabetical'!X75-'2023 MRI'!X75</f>
        <v>3.3347460213691615E-2</v>
      </c>
      <c r="Z75" s="11">
        <f>'2026 MRI - Alphabetical'!Y75-'2023 MRI'!Y75</f>
        <v>4288</v>
      </c>
      <c r="AA75" s="8">
        <f>'2026 MRI - Alphabetical'!Z75-'2023 MRI'!Z75</f>
        <v>5</v>
      </c>
      <c r="AB75" s="31">
        <f>'2026 MRI - Alphabetical'!AA75-'2023 MRI'!AA75</f>
        <v>0.28633882045734449</v>
      </c>
      <c r="AC75" s="9">
        <f>'2026 MRI - Alphabetical'!AB75-'2023 MRI'!AB75</f>
        <v>1.736005911694069E-2</v>
      </c>
      <c r="AD75" s="8">
        <f>'2026 MRI - Alphabetical'!AC75-'2023 MRI'!AC75</f>
        <v>-1</v>
      </c>
      <c r="AE75" s="31">
        <f>'2026 MRI - Alphabetical'!AD75-'2023 MRI'!AD75</f>
        <v>-0.16364502546946458</v>
      </c>
      <c r="AF75" s="9">
        <f>'2026 MRI - Alphabetical'!AE75-'2023 MRI'!AE75</f>
        <v>-2.4797789613378862E-3</v>
      </c>
      <c r="AG75" s="8">
        <f>'2026 MRI - Alphabetical'!AF75-'2023 MRI'!AF75</f>
        <v>16</v>
      </c>
      <c r="AH75" s="31">
        <f>'2026 MRI - Alphabetical'!AG75-'2023 MRI'!AG75</f>
        <v>0.10501825923463723</v>
      </c>
      <c r="AI75" s="12">
        <f>'2026 MRI - Alphabetical'!AH75-'2023 MRI'!AH75</f>
        <v>-0.55033333333333312</v>
      </c>
      <c r="AJ75" s="8">
        <f>'2026 MRI - Alphabetical'!AI75-'2023 MRI'!AI75</f>
        <v>0</v>
      </c>
      <c r="AK75" s="31">
        <f>'2026 MRI - Alphabetical'!AJ75-'2023 MRI'!AJ75</f>
        <v>1.4963437796430223E-2</v>
      </c>
      <c r="AL75" s="11">
        <f>'2026 MRI - Alphabetical'!AK75-'2023 MRI'!AK75</f>
        <v>12071.275610457171</v>
      </c>
      <c r="AM75" s="36">
        <v>1</v>
      </c>
    </row>
    <row r="76" spans="1:39" x14ac:dyDescent="0.3">
      <c r="A76" t="s">
        <v>189</v>
      </c>
      <c r="B76" s="3" t="s">
        <v>190</v>
      </c>
      <c r="C76" s="4" t="s">
        <v>77</v>
      </c>
      <c r="D76" s="5" t="s">
        <v>37</v>
      </c>
      <c r="E76" s="6">
        <f>VLOOKUP(A76,'2023 MRI'!$A$7:$F$570,6,FALSE)</f>
        <v>42.972181673752317</v>
      </c>
      <c r="F76" s="34">
        <f>'2026 MRI - Alphabetical'!E76-'2023 MRI'!E76</f>
        <v>0.54192939595222001</v>
      </c>
      <c r="G76" s="6">
        <f>'2026 MRI - Alphabetical'!F76-'2023 MRI'!F76</f>
        <v>-0.98573290958552207</v>
      </c>
      <c r="H76" s="7">
        <f>'2026 MRI - Alphabetical'!G76-'2023 MRI'!G76</f>
        <v>-2</v>
      </c>
      <c r="I76" s="8">
        <f>'2026 MRI - Alphabetical'!H76-'2023 MRI'!H76</f>
        <v>1</v>
      </c>
      <c r="J76" s="31">
        <f>'2026 MRI - Alphabetical'!I76-'2023 MRI'!I76</f>
        <v>6.1467413241210966E-2</v>
      </c>
      <c r="K76" s="9">
        <f>'2026 MRI - Alphabetical'!J76-'2023 MRI'!J76</f>
        <v>-7.2288153897703822E-5</v>
      </c>
      <c r="L76" s="8">
        <f>'2026 MRI - Alphabetical'!K76-'2023 MRI'!K76</f>
        <v>-2</v>
      </c>
      <c r="M76" s="31">
        <f>'2026 MRI - Alphabetical'!L76-'2023 MRI'!L76</f>
        <v>-0.60316793063192886</v>
      </c>
      <c r="N76" s="9">
        <f>'2026 MRI - Alphabetical'!M76-'2023 MRI'!M76</f>
        <v>6.5628308777170852E-3</v>
      </c>
      <c r="O76" s="8">
        <f>'2026 MRI - Alphabetical'!N76-'2023 MRI'!N76</f>
        <v>-25</v>
      </c>
      <c r="P76" s="31">
        <f>'2026 MRI - Alphabetical'!O76-'2023 MRI'!O76</f>
        <v>-0.24814606796034178</v>
      </c>
      <c r="Q76" s="9">
        <f>'2026 MRI - Alphabetical'!P76-'2023 MRI'!P76</f>
        <v>2.3327546707545291E-2</v>
      </c>
      <c r="R76" s="8">
        <f>'2026 MRI - Alphabetical'!Q76-'2023 MRI'!Q76</f>
        <v>-102</v>
      </c>
      <c r="S76" s="31">
        <f>'2026 MRI - Alphabetical'!R76-'2023 MRI'!R76</f>
        <v>5.1589876146871605E-2</v>
      </c>
      <c r="T76" s="10">
        <f>'2026 MRI - Alphabetical'!S76-'2023 MRI'!S76</f>
        <v>2.2023621042482908</v>
      </c>
      <c r="U76" s="8">
        <f>'2026 MRI - Alphabetical'!T76-'2023 MRI'!T76</f>
        <v>-190</v>
      </c>
      <c r="V76" s="31">
        <f>'2026 MRI - Alphabetical'!U76-'2023 MRI'!U76</f>
        <v>-0.74489741680670707</v>
      </c>
      <c r="W76" s="9">
        <f>'2026 MRI - Alphabetical'!V76-'2023 MRI'!V76</f>
        <v>4.907717512012226E-2</v>
      </c>
      <c r="X76" s="8">
        <f>'2026 MRI - Alphabetical'!W76-'2023 MRI'!W76</f>
        <v>-31</v>
      </c>
      <c r="Y76" s="31">
        <f>'2026 MRI - Alphabetical'!X76-'2023 MRI'!X76</f>
        <v>-0.25872331812606153</v>
      </c>
      <c r="Z76" s="11">
        <f>'2026 MRI - Alphabetical'!Y76-'2023 MRI'!Y76</f>
        <v>-7320</v>
      </c>
      <c r="AA76" s="8">
        <f>'2026 MRI - Alphabetical'!Z76-'2023 MRI'!Z76</f>
        <v>21</v>
      </c>
      <c r="AB76" s="31">
        <f>'2026 MRI - Alphabetical'!AA76-'2023 MRI'!AA76</f>
        <v>1.6953613455886525</v>
      </c>
      <c r="AC76" s="9">
        <f>'2026 MRI - Alphabetical'!AB76-'2023 MRI'!AB76</f>
        <v>-4.1428571428571426E-3</v>
      </c>
      <c r="AD76" s="8">
        <f>'2026 MRI - Alphabetical'!AC76-'2023 MRI'!AC76</f>
        <v>87</v>
      </c>
      <c r="AE76" s="31">
        <f>'2026 MRI - Alphabetical'!AD76-'2023 MRI'!AD76</f>
        <v>0.22095335212909162</v>
      </c>
      <c r="AF76" s="9">
        <f>'2026 MRI - Alphabetical'!AE76-'2023 MRI'!AE76</f>
        <v>1.3901743686189572E-2</v>
      </c>
      <c r="AG76" s="8">
        <f>'2026 MRI - Alphabetical'!AF76-'2023 MRI'!AF76</f>
        <v>3</v>
      </c>
      <c r="AH76" s="31">
        <f>'2026 MRI - Alphabetical'!AG76-'2023 MRI'!AG76</f>
        <v>-0.12377473366065694</v>
      </c>
      <c r="AI76" s="12">
        <f>'2026 MRI - Alphabetical'!AH76-'2023 MRI'!AH76</f>
        <v>-0.19399999999999995</v>
      </c>
      <c r="AJ76" s="8">
        <f>'2026 MRI - Alphabetical'!AI76-'2023 MRI'!AI76</f>
        <v>0</v>
      </c>
      <c r="AK76" s="31">
        <f>'2026 MRI - Alphabetical'!AJ76-'2023 MRI'!AJ76</f>
        <v>-3.1358249025768448E-2</v>
      </c>
      <c r="AL76" s="11">
        <f>'2026 MRI - Alphabetical'!AK76-'2023 MRI'!AK76</f>
        <v>596472.41854174668</v>
      </c>
      <c r="AM76" s="36"/>
    </row>
    <row r="77" spans="1:39" x14ac:dyDescent="0.3">
      <c r="A77" t="s">
        <v>191</v>
      </c>
      <c r="B77" s="3" t="s">
        <v>192</v>
      </c>
      <c r="C77" s="4" t="s">
        <v>77</v>
      </c>
      <c r="D77" s="5" t="s">
        <v>37</v>
      </c>
      <c r="E77" s="6">
        <f>VLOOKUP(A77,'2023 MRI'!$A$7:$F$570,6,FALSE)</f>
        <v>35.05658658677843</v>
      </c>
      <c r="F77" s="34">
        <f>'2026 MRI - Alphabetical'!E77-'2023 MRI'!E77</f>
        <v>3.4805325514117547</v>
      </c>
      <c r="G77" s="6">
        <f>'2026 MRI - Alphabetical'!F77-'2023 MRI'!F77</f>
        <v>-12.602973957802675</v>
      </c>
      <c r="H77" s="7">
        <f>'2026 MRI - Alphabetical'!G77-'2023 MRI'!G77</f>
        <v>187</v>
      </c>
      <c r="I77" s="8">
        <f>'2026 MRI - Alphabetical'!H77-'2023 MRI'!H77</f>
        <v>-60</v>
      </c>
      <c r="J77" s="31">
        <f>'2026 MRI - Alphabetical'!I77-'2023 MRI'!I77</f>
        <v>-0.18842534340767092</v>
      </c>
      <c r="K77" s="9">
        <f>'2026 MRI - Alphabetical'!J77-'2023 MRI'!J77</f>
        <v>8.1590139744813772E-3</v>
      </c>
      <c r="L77" s="8">
        <f>'2026 MRI - Alphabetical'!K77-'2023 MRI'!K77</f>
        <v>6</v>
      </c>
      <c r="M77" s="31">
        <f>'2026 MRI - Alphabetical'!L77-'2023 MRI'!L77</f>
        <v>0.67258242519049194</v>
      </c>
      <c r="N77" s="9">
        <f>'2026 MRI - Alphabetical'!M77-'2023 MRI'!M77</f>
        <v>-4.0465366670654396E-2</v>
      </c>
      <c r="O77" s="8">
        <f>'2026 MRI - Alphabetical'!N77-'2023 MRI'!N77</f>
        <v>-144</v>
      </c>
      <c r="P77" s="31">
        <f>'2026 MRI - Alphabetical'!O77-'2023 MRI'!O77</f>
        <v>-0.3653481045468413</v>
      </c>
      <c r="Q77" s="9">
        <f>'2026 MRI - Alphabetical'!P77-'2023 MRI'!P77</f>
        <v>2.4390243902439025E-2</v>
      </c>
      <c r="R77" s="8">
        <f>'2026 MRI - Alphabetical'!Q77-'2023 MRI'!Q77</f>
        <v>-23</v>
      </c>
      <c r="S77" s="31">
        <f>'2026 MRI - Alphabetical'!R77-'2023 MRI'!R77</f>
        <v>-0.45880856212463539</v>
      </c>
      <c r="T77" s="10">
        <f>'2026 MRI - Alphabetical'!S77-'2023 MRI'!S77</f>
        <v>0</v>
      </c>
      <c r="U77" s="8">
        <f>'2026 MRI - Alphabetical'!T77-'2023 MRI'!T77</f>
        <v>151</v>
      </c>
      <c r="V77" s="31">
        <f>'2026 MRI - Alphabetical'!U77-'2023 MRI'!U77</f>
        <v>1.4884141437086034</v>
      </c>
      <c r="W77" s="9">
        <f>'2026 MRI - Alphabetical'!V77-'2023 MRI'!V77</f>
        <v>-8.8031790556334755E-2</v>
      </c>
      <c r="X77" s="8">
        <f>'2026 MRI - Alphabetical'!W77-'2023 MRI'!W77</f>
        <v>-10</v>
      </c>
      <c r="Y77" s="31">
        <f>'2026 MRI - Alphabetical'!X77-'2023 MRI'!X77</f>
        <v>-4.0455057179147325E-2</v>
      </c>
      <c r="Z77" s="11">
        <f>'2026 MRI - Alphabetical'!Y77-'2023 MRI'!Y77</f>
        <v>3446</v>
      </c>
      <c r="AA77" s="8">
        <f>'2026 MRI - Alphabetical'!Z77-'2023 MRI'!Z77</f>
        <v>535</v>
      </c>
      <c r="AB77" s="31">
        <f>'2026 MRI - Alphabetical'!AA77-'2023 MRI'!AA77</f>
        <v>3.2208976514085843</v>
      </c>
      <c r="AC77" s="9">
        <f>'2026 MRI - Alphabetical'!AB77-'2023 MRI'!AB77</f>
        <v>-3.5606060606060606E-2</v>
      </c>
      <c r="AD77" s="8">
        <f>'2026 MRI - Alphabetical'!AC77-'2023 MRI'!AC77</f>
        <v>-65</v>
      </c>
      <c r="AE77" s="31">
        <f>'2026 MRI - Alphabetical'!AD77-'2023 MRI'!AD77</f>
        <v>-0.40448712500001716</v>
      </c>
      <c r="AF77" s="9">
        <f>'2026 MRI - Alphabetical'!AE77-'2023 MRI'!AE77</f>
        <v>-2.1739130434782594E-2</v>
      </c>
      <c r="AG77" s="8">
        <f>'2026 MRI - Alphabetical'!AF77-'2023 MRI'!AF77</f>
        <v>0</v>
      </c>
      <c r="AH77" s="31">
        <f>'2026 MRI - Alphabetical'!AG77-'2023 MRI'!AG77</f>
        <v>-0.2003180137672218</v>
      </c>
      <c r="AI77" s="12">
        <f>'2026 MRI - Alphabetical'!AH77-'2023 MRI'!AH77</f>
        <v>-9.6666666666666512E-2</v>
      </c>
      <c r="AJ77" s="8">
        <f>'2026 MRI - Alphabetical'!AI77-'2023 MRI'!AI77</f>
        <v>-1</v>
      </c>
      <c r="AK77" s="31">
        <f>'2026 MRI - Alphabetical'!AJ77-'2023 MRI'!AJ77</f>
        <v>-0.12256064743476625</v>
      </c>
      <c r="AL77" s="11">
        <f>'2026 MRI - Alphabetical'!AK77-'2023 MRI'!AK77</f>
        <v>792248.0455272547</v>
      </c>
      <c r="AM77" s="36"/>
    </row>
    <row r="78" spans="1:39" x14ac:dyDescent="0.3">
      <c r="A78" t="s">
        <v>193</v>
      </c>
      <c r="B78" s="3" t="s">
        <v>194</v>
      </c>
      <c r="C78" s="4" t="s">
        <v>47</v>
      </c>
      <c r="D78" s="5" t="s">
        <v>44</v>
      </c>
      <c r="E78" s="6">
        <f>VLOOKUP(A78,'2023 MRI'!$A$7:$F$570,6,FALSE)</f>
        <v>32.425335394997937</v>
      </c>
      <c r="F78" s="34">
        <f>'2026 MRI - Alphabetical'!E78-'2023 MRI'!E78</f>
        <v>0.86013317812032364</v>
      </c>
      <c r="G78" s="6">
        <f>'2026 MRI - Alphabetical'!F78-'2023 MRI'!F78</f>
        <v>-4.9928664997605026</v>
      </c>
      <c r="H78" s="7">
        <f>'2026 MRI - Alphabetical'!G78-'2023 MRI'!G78</f>
        <v>44</v>
      </c>
      <c r="I78" s="8">
        <f>'2026 MRI - Alphabetical'!H78-'2023 MRI'!H78</f>
        <v>-10</v>
      </c>
      <c r="J78" s="31">
        <f>'2026 MRI - Alphabetical'!I78-'2023 MRI'!I78</f>
        <v>-1.9614540516883071E-2</v>
      </c>
      <c r="K78" s="9">
        <f>'2026 MRI - Alphabetical'!J78-'2023 MRI'!J78</f>
        <v>1.9672248948297444E-2</v>
      </c>
      <c r="L78" s="8">
        <f>'2026 MRI - Alphabetical'!K78-'2023 MRI'!K78</f>
        <v>12</v>
      </c>
      <c r="M78" s="31">
        <f>'2026 MRI - Alphabetical'!L78-'2023 MRI'!L78</f>
        <v>0.13310539356412091</v>
      </c>
      <c r="N78" s="9">
        <f>'2026 MRI - Alphabetical'!M78-'2023 MRI'!M78</f>
        <v>-1.4107828164082237E-2</v>
      </c>
      <c r="O78" s="8">
        <f>'2026 MRI - Alphabetical'!N78-'2023 MRI'!N78</f>
        <v>-19</v>
      </c>
      <c r="P78" s="31">
        <f>'2026 MRI - Alphabetical'!O78-'2023 MRI'!O78</f>
        <v>-9.6728090508728617E-2</v>
      </c>
      <c r="Q78" s="9">
        <f>'2026 MRI - Alphabetical'!P78-'2023 MRI'!P78</f>
        <v>1.0054137664346478E-2</v>
      </c>
      <c r="R78" s="8">
        <f>'2026 MRI - Alphabetical'!Q78-'2023 MRI'!Q78</f>
        <v>108</v>
      </c>
      <c r="S78" s="31">
        <f>'2026 MRI - Alphabetical'!R78-'2023 MRI'!R78</f>
        <v>0.17973187042274846</v>
      </c>
      <c r="T78" s="10">
        <f>'2026 MRI - Alphabetical'!S78-'2023 MRI'!S78</f>
        <v>-0.80119509128670974</v>
      </c>
      <c r="U78" s="8">
        <f>'2026 MRI - Alphabetical'!T78-'2023 MRI'!T78</f>
        <v>9</v>
      </c>
      <c r="V78" s="31">
        <f>'2026 MRI - Alphabetical'!U78-'2023 MRI'!U78</f>
        <v>0.13450850709662746</v>
      </c>
      <c r="W78" s="9">
        <f>'2026 MRI - Alphabetical'!V78-'2023 MRI'!V78</f>
        <v>-5.1380697036267076E-3</v>
      </c>
      <c r="X78" s="8">
        <f>'2026 MRI - Alphabetical'!W78-'2023 MRI'!W78</f>
        <v>129</v>
      </c>
      <c r="Y78" s="31">
        <f>'2026 MRI - Alphabetical'!X78-'2023 MRI'!X78</f>
        <v>0.43559529802872488</v>
      </c>
      <c r="Z78" s="11">
        <f>'2026 MRI - Alphabetical'!Y78-'2023 MRI'!Y78</f>
        <v>25775</v>
      </c>
      <c r="AA78" s="8">
        <f>'2026 MRI - Alphabetical'!Z78-'2023 MRI'!Z78</f>
        <v>8</v>
      </c>
      <c r="AB78" s="31">
        <f>'2026 MRI - Alphabetical'!AA78-'2023 MRI'!AA78</f>
        <v>0.14260760162140387</v>
      </c>
      <c r="AC78" s="9">
        <f>'2026 MRI - Alphabetical'!AB78-'2023 MRI'!AB78</f>
        <v>6.0795649685174563E-3</v>
      </c>
      <c r="AD78" s="8">
        <f>'2026 MRI - Alphabetical'!AC78-'2023 MRI'!AC78</f>
        <v>16</v>
      </c>
      <c r="AE78" s="31">
        <f>'2026 MRI - Alphabetical'!AD78-'2023 MRI'!AD78</f>
        <v>7.4242607209955624E-2</v>
      </c>
      <c r="AF78" s="9">
        <f>'2026 MRI - Alphabetical'!AE78-'2023 MRI'!AE78</f>
        <v>6.0557440234536575E-3</v>
      </c>
      <c r="AG78" s="8">
        <f>'2026 MRI - Alphabetical'!AF78-'2023 MRI'!AF78</f>
        <v>-8</v>
      </c>
      <c r="AH78" s="31">
        <f>'2026 MRI - Alphabetical'!AG78-'2023 MRI'!AG78</f>
        <v>-0.13664018084212604</v>
      </c>
      <c r="AI78" s="12">
        <f>'2026 MRI - Alphabetical'!AH78-'2023 MRI'!AH78</f>
        <v>-0.22933333333333339</v>
      </c>
      <c r="AJ78" s="8">
        <f>'2026 MRI - Alphabetical'!AI78-'2023 MRI'!AI78</f>
        <v>1</v>
      </c>
      <c r="AK78" s="31">
        <f>'2026 MRI - Alphabetical'!AJ78-'2023 MRI'!AJ78</f>
        <v>-1.6149135206743145E-2</v>
      </c>
      <c r="AL78" s="11">
        <f>'2026 MRI - Alphabetical'!AK78-'2023 MRI'!AK78</f>
        <v>145991.70384551078</v>
      </c>
      <c r="AM78" s="36"/>
    </row>
    <row r="79" spans="1:39" x14ac:dyDescent="0.3">
      <c r="A79" t="s">
        <v>195</v>
      </c>
      <c r="B79" s="3" t="s">
        <v>196</v>
      </c>
      <c r="C79" s="4" t="s">
        <v>54</v>
      </c>
      <c r="D79" s="5" t="s">
        <v>37</v>
      </c>
      <c r="E79" s="6">
        <f>VLOOKUP(A79,'2023 MRI'!$A$7:$F$570,6,FALSE)</f>
        <v>43.842507710046377</v>
      </c>
      <c r="F79" s="34">
        <f>'2026 MRI - Alphabetical'!E79-'2023 MRI'!E79</f>
        <v>1.0511520658932376</v>
      </c>
      <c r="G79" s="6">
        <f>'2026 MRI - Alphabetical'!F79-'2023 MRI'!F79</f>
        <v>-2.3627522631630313</v>
      </c>
      <c r="H79" s="7">
        <f>'2026 MRI - Alphabetical'!G79-'2023 MRI'!G79</f>
        <v>14</v>
      </c>
      <c r="I79" s="8">
        <f>'2026 MRI - Alphabetical'!H79-'2023 MRI'!H79</f>
        <v>-14</v>
      </c>
      <c r="J79" s="31">
        <f>'2026 MRI - Alphabetical'!I79-'2023 MRI'!I79</f>
        <v>-0.15037991106146309</v>
      </c>
      <c r="K79" s="9">
        <f>'2026 MRI - Alphabetical'!J79-'2023 MRI'!J79</f>
        <v>1.5454951986480836E-2</v>
      </c>
      <c r="L79" s="8">
        <f>'2026 MRI - Alphabetical'!K79-'2023 MRI'!K79</f>
        <v>-40</v>
      </c>
      <c r="M79" s="31">
        <f>'2026 MRI - Alphabetical'!L79-'2023 MRI'!L79</f>
        <v>-0.53134718158751881</v>
      </c>
      <c r="N79" s="9">
        <f>'2026 MRI - Alphabetical'!M79-'2023 MRI'!M79</f>
        <v>7.3448659493970392E-3</v>
      </c>
      <c r="O79" s="8">
        <f>'2026 MRI - Alphabetical'!N79-'2023 MRI'!N79</f>
        <v>-54</v>
      </c>
      <c r="P79" s="31">
        <f>'2026 MRI - Alphabetical'!O79-'2023 MRI'!O79</f>
        <v>-0.50616165080177411</v>
      </c>
      <c r="Q79" s="9">
        <f>'2026 MRI - Alphabetical'!P79-'2023 MRI'!P79</f>
        <v>3.96276220863927E-2</v>
      </c>
      <c r="R79" s="8">
        <f>'2026 MRI - Alphabetical'!Q79-'2023 MRI'!Q79</f>
        <v>-31</v>
      </c>
      <c r="S79" s="31">
        <f>'2026 MRI - Alphabetical'!R79-'2023 MRI'!R79</f>
        <v>1.1307840477443158</v>
      </c>
      <c r="T79" s="10">
        <f>'2026 MRI - Alphabetical'!S79-'2023 MRI'!S79</f>
        <v>6.0880096687851974</v>
      </c>
      <c r="U79" s="8">
        <f>'2026 MRI - Alphabetical'!T79-'2023 MRI'!T79</f>
        <v>-61</v>
      </c>
      <c r="V79" s="31">
        <f>'2026 MRI - Alphabetical'!U79-'2023 MRI'!U79</f>
        <v>-0.37895998826618266</v>
      </c>
      <c r="W79" s="9">
        <f>'2026 MRI - Alphabetical'!V79-'2023 MRI'!V79</f>
        <v>2.7818312931385855E-2</v>
      </c>
      <c r="X79" s="8">
        <f>'2026 MRI - Alphabetical'!W79-'2023 MRI'!W79</f>
        <v>16</v>
      </c>
      <c r="Y79" s="31">
        <f>'2026 MRI - Alphabetical'!X79-'2023 MRI'!X79</f>
        <v>6.3321589115457377E-2</v>
      </c>
      <c r="Z79" s="11">
        <f>'2026 MRI - Alphabetical'!Y79-'2023 MRI'!Y79</f>
        <v>7620</v>
      </c>
      <c r="AA79" s="8">
        <f>'2026 MRI - Alphabetical'!Z79-'2023 MRI'!Z79</f>
        <v>25</v>
      </c>
      <c r="AB79" s="31">
        <f>'2026 MRI - Alphabetical'!AA79-'2023 MRI'!AA79</f>
        <v>0.62154086779798245</v>
      </c>
      <c r="AC79" s="9">
        <f>'2026 MRI - Alphabetical'!AB79-'2023 MRI'!AB79</f>
        <v>4.2389283761618407E-3</v>
      </c>
      <c r="AD79" s="8">
        <f>'2026 MRI - Alphabetical'!AC79-'2023 MRI'!AC79</f>
        <v>26</v>
      </c>
      <c r="AE79" s="31">
        <f>'2026 MRI - Alphabetical'!AD79-'2023 MRI'!AD79</f>
        <v>0.25102817155300661</v>
      </c>
      <c r="AF79" s="9">
        <f>'2026 MRI - Alphabetical'!AE79-'2023 MRI'!AE79</f>
        <v>1.7029463319211624E-2</v>
      </c>
      <c r="AG79" s="8">
        <f>'2026 MRI - Alphabetical'!AF79-'2023 MRI'!AF79</f>
        <v>4</v>
      </c>
      <c r="AH79" s="31">
        <f>'2026 MRI - Alphabetical'!AG79-'2023 MRI'!AG79</f>
        <v>0.15308922466472852</v>
      </c>
      <c r="AI79" s="12">
        <f>'2026 MRI - Alphabetical'!AH79-'2023 MRI'!AH79</f>
        <v>-0.61933333333333351</v>
      </c>
      <c r="AJ79" s="8">
        <f>'2026 MRI - Alphabetical'!AI79-'2023 MRI'!AI79</f>
        <v>-4</v>
      </c>
      <c r="AK79" s="31">
        <f>'2026 MRI - Alphabetical'!AJ79-'2023 MRI'!AJ79</f>
        <v>7.0339829859776826E-3</v>
      </c>
      <c r="AL79" s="11">
        <f>'2026 MRI - Alphabetical'!AK79-'2023 MRI'!AK79</f>
        <v>27304.131880468063</v>
      </c>
      <c r="AM79" s="36"/>
    </row>
    <row r="80" spans="1:39" x14ac:dyDescent="0.3">
      <c r="A80" t="s">
        <v>197</v>
      </c>
      <c r="B80" s="3" t="s">
        <v>198</v>
      </c>
      <c r="C80" s="4" t="s">
        <v>199</v>
      </c>
      <c r="D80" s="5" t="s">
        <v>33</v>
      </c>
      <c r="E80" s="6">
        <f>VLOOKUP(A80,'2023 MRI'!$A$7:$F$570,6,FALSE)</f>
        <v>42.685815312543888</v>
      </c>
      <c r="F80" s="34">
        <f>'2026 MRI - Alphabetical'!E80-'2023 MRI'!E80</f>
        <v>0.98158113511207334</v>
      </c>
      <c r="G80" s="6">
        <f>'2026 MRI - Alphabetical'!F80-'2023 MRI'!F80</f>
        <v>-2.4690629360345966</v>
      </c>
      <c r="H80" s="7">
        <f>'2026 MRI - Alphabetical'!G80-'2023 MRI'!G80</f>
        <v>4</v>
      </c>
      <c r="I80" s="8">
        <f>'2026 MRI - Alphabetical'!H80-'2023 MRI'!H80</f>
        <v>16</v>
      </c>
      <c r="J80" s="31">
        <f>'2026 MRI - Alphabetical'!I80-'2023 MRI'!I80</f>
        <v>0.10947573745145278</v>
      </c>
      <c r="K80" s="9">
        <f>'2026 MRI - Alphabetical'!J80-'2023 MRI'!J80</f>
        <v>3.4642765010076904E-2</v>
      </c>
      <c r="L80" s="8">
        <f>'2026 MRI - Alphabetical'!K80-'2023 MRI'!K80</f>
        <v>-28</v>
      </c>
      <c r="M80" s="31">
        <f>'2026 MRI - Alphabetical'!L80-'2023 MRI'!L80</f>
        <v>-0.10656258706327143</v>
      </c>
      <c r="N80" s="9">
        <f>'2026 MRI - Alphabetical'!M80-'2023 MRI'!M80</f>
        <v>-6.0900325006877781E-3</v>
      </c>
      <c r="O80" s="8">
        <f>'2026 MRI - Alphabetical'!N80-'2023 MRI'!N80</f>
        <v>-2</v>
      </c>
      <c r="P80" s="31">
        <f>'2026 MRI - Alphabetical'!O80-'2023 MRI'!O80</f>
        <v>-4.0332030648736028E-2</v>
      </c>
      <c r="Q80" s="9">
        <f>'2026 MRI - Alphabetical'!P80-'2023 MRI'!P80</f>
        <v>1.140629228170767E-2</v>
      </c>
      <c r="R80" s="8">
        <f>'2026 MRI - Alphabetical'!Q80-'2023 MRI'!Q80</f>
        <v>-34</v>
      </c>
      <c r="S80" s="31">
        <f>'2026 MRI - Alphabetical'!R80-'2023 MRI'!R80</f>
        <v>0.16725685545567959</v>
      </c>
      <c r="T80" s="10">
        <f>'2026 MRI - Alphabetical'!S80-'2023 MRI'!S80</f>
        <v>0.45951775430668507</v>
      </c>
      <c r="U80" s="8">
        <f>'2026 MRI - Alphabetical'!T80-'2023 MRI'!T80</f>
        <v>55</v>
      </c>
      <c r="V80" s="31">
        <f>'2026 MRI - Alphabetical'!U80-'2023 MRI'!U80</f>
        <v>0.35783325424060219</v>
      </c>
      <c r="W80" s="9">
        <f>'2026 MRI - Alphabetical'!V80-'2023 MRI'!V80</f>
        <v>-1.9205151420340863E-2</v>
      </c>
      <c r="X80" s="8">
        <f>'2026 MRI - Alphabetical'!W80-'2023 MRI'!W80</f>
        <v>82</v>
      </c>
      <c r="Y80" s="31">
        <f>'2026 MRI - Alphabetical'!X80-'2023 MRI'!X80</f>
        <v>0.27557024845277733</v>
      </c>
      <c r="Z80" s="11">
        <f>'2026 MRI - Alphabetical'!Y80-'2023 MRI'!Y80</f>
        <v>17813</v>
      </c>
      <c r="AA80" s="8">
        <f>'2026 MRI - Alphabetical'!Z80-'2023 MRI'!Z80</f>
        <v>-25</v>
      </c>
      <c r="AB80" s="31">
        <f>'2026 MRI - Alphabetical'!AA80-'2023 MRI'!AA80</f>
        <v>-1.9242172214319231E-2</v>
      </c>
      <c r="AC80" s="9">
        <f>'2026 MRI - Alphabetical'!AB80-'2023 MRI'!AB80</f>
        <v>1.2156827619900654E-2</v>
      </c>
      <c r="AD80" s="8">
        <f>'2026 MRI - Alphabetical'!AC80-'2023 MRI'!AC80</f>
        <v>12</v>
      </c>
      <c r="AE80" s="31">
        <f>'2026 MRI - Alphabetical'!AD80-'2023 MRI'!AD80</f>
        <v>0.2353512118298704</v>
      </c>
      <c r="AF80" s="9">
        <f>'2026 MRI - Alphabetical'!AE80-'2023 MRI'!AE80</f>
        <v>1.7033031702403112E-2</v>
      </c>
      <c r="AG80" s="8">
        <f>'2026 MRI - Alphabetical'!AF80-'2023 MRI'!AF80</f>
        <v>30</v>
      </c>
      <c r="AH80" s="31">
        <f>'2026 MRI - Alphabetical'!AG80-'2023 MRI'!AG80</f>
        <v>8.3615956846744E-3</v>
      </c>
      <c r="AI80" s="12">
        <f>'2026 MRI - Alphabetical'!AH80-'2023 MRI'!AH80</f>
        <v>-0.416333333333333</v>
      </c>
      <c r="AJ80" s="8">
        <f>'2026 MRI - Alphabetical'!AI80-'2023 MRI'!AI80</f>
        <v>29</v>
      </c>
      <c r="AK80" s="31">
        <f>'2026 MRI - Alphabetical'!AJ80-'2023 MRI'!AJ80</f>
        <v>9.3003259119384674E-3</v>
      </c>
      <c r="AL80" s="11">
        <f>'2026 MRI - Alphabetical'!AK80-'2023 MRI'!AK80</f>
        <v>52080.248207565455</v>
      </c>
      <c r="AM80" s="36">
        <v>1</v>
      </c>
    </row>
    <row r="81" spans="1:39" x14ac:dyDescent="0.3">
      <c r="A81" t="s">
        <v>200</v>
      </c>
      <c r="B81" s="3" t="s">
        <v>201</v>
      </c>
      <c r="C81" s="4" t="s">
        <v>104</v>
      </c>
      <c r="D81" s="5" t="s">
        <v>44</v>
      </c>
      <c r="E81" s="6">
        <f>VLOOKUP(A81,'2023 MRI'!$A$7:$F$570,6,FALSE)</f>
        <v>21.597661922774407</v>
      </c>
      <c r="F81" s="34">
        <f>'2026 MRI - Alphabetical'!E81-'2023 MRI'!E81</f>
        <v>-0.91582560995264384</v>
      </c>
      <c r="G81" s="6">
        <f>'2026 MRI - Alphabetical'!F81-'2023 MRI'!F81</f>
        <v>-2.4012369512856004</v>
      </c>
      <c r="H81" s="7">
        <f>'2026 MRI - Alphabetical'!G81-'2023 MRI'!G81</f>
        <v>-12</v>
      </c>
      <c r="I81" s="8">
        <f>'2026 MRI - Alphabetical'!H81-'2023 MRI'!H81</f>
        <v>12</v>
      </c>
      <c r="J81" s="31">
        <f>'2026 MRI - Alphabetical'!I81-'2023 MRI'!I81</f>
        <v>4.7482794523401428E-2</v>
      </c>
      <c r="K81" s="9">
        <f>'2026 MRI - Alphabetical'!J81-'2023 MRI'!J81</f>
        <v>3.0310573980126598E-2</v>
      </c>
      <c r="L81" s="8">
        <f>'2026 MRI - Alphabetical'!K81-'2023 MRI'!K81</f>
        <v>-141</v>
      </c>
      <c r="M81" s="31">
        <f>'2026 MRI - Alphabetical'!L81-'2023 MRI'!L81</f>
        <v>-0.73076053243130124</v>
      </c>
      <c r="N81" s="9">
        <f>'2026 MRI - Alphabetical'!M81-'2023 MRI'!M81</f>
        <v>1.8345152223837154E-2</v>
      </c>
      <c r="O81" s="8">
        <f>'2026 MRI - Alphabetical'!N81-'2023 MRI'!N81</f>
        <v>93</v>
      </c>
      <c r="P81" s="31">
        <f>'2026 MRI - Alphabetical'!O81-'2023 MRI'!O81</f>
        <v>0.26353592164658846</v>
      </c>
      <c r="Q81" s="9">
        <f>'2026 MRI - Alphabetical'!P81-'2023 MRI'!P81</f>
        <v>-1.4480682228345875E-2</v>
      </c>
      <c r="R81" s="8">
        <f>'2026 MRI - Alphabetical'!Q81-'2023 MRI'!Q81</f>
        <v>-28</v>
      </c>
      <c r="S81" s="31">
        <f>'2026 MRI - Alphabetical'!R81-'2023 MRI'!R81</f>
        <v>-0.38411413609787481</v>
      </c>
      <c r="T81" s="10">
        <f>'2026 MRI - Alphabetical'!S81-'2023 MRI'!S81</f>
        <v>-4.932329853007178E-3</v>
      </c>
      <c r="U81" s="8">
        <f>'2026 MRI - Alphabetical'!T81-'2023 MRI'!T81</f>
        <v>-57</v>
      </c>
      <c r="V81" s="31">
        <f>'2026 MRI - Alphabetical'!U81-'2023 MRI'!U81</f>
        <v>-0.12964961190065327</v>
      </c>
      <c r="W81" s="9">
        <f>'2026 MRI - Alphabetical'!V81-'2023 MRI'!V81</f>
        <v>7.8497893077054681E-3</v>
      </c>
      <c r="X81" s="8">
        <f>'2026 MRI - Alphabetical'!W81-'2023 MRI'!W81</f>
        <v>-18</v>
      </c>
      <c r="Y81" s="31">
        <f>'2026 MRI - Alphabetical'!X81-'2023 MRI'!X81</f>
        <v>-0.2160347582936466</v>
      </c>
      <c r="Z81" s="11">
        <f>'2026 MRI - Alphabetical'!Y81-'2023 MRI'!Y81</f>
        <v>-820</v>
      </c>
      <c r="AA81" s="8">
        <f>'2026 MRI - Alphabetical'!Z81-'2023 MRI'!Z81</f>
        <v>-47</v>
      </c>
      <c r="AB81" s="31">
        <f>'2026 MRI - Alphabetical'!AA81-'2023 MRI'!AA81</f>
        <v>-9.877939258903401E-2</v>
      </c>
      <c r="AC81" s="9">
        <f>'2026 MRI - Alphabetical'!AB81-'2023 MRI'!AB81</f>
        <v>8.1286993473971766E-3</v>
      </c>
      <c r="AD81" s="8">
        <f>'2026 MRI - Alphabetical'!AC81-'2023 MRI'!AC81</f>
        <v>-46</v>
      </c>
      <c r="AE81" s="31">
        <f>'2026 MRI - Alphabetical'!AD81-'2023 MRI'!AD81</f>
        <v>-0.14401291384863324</v>
      </c>
      <c r="AF81" s="9">
        <f>'2026 MRI - Alphabetical'!AE81-'2023 MRI'!AE81</f>
        <v>-6.5200156399979337E-3</v>
      </c>
      <c r="AG81" s="8">
        <f>'2026 MRI - Alphabetical'!AF81-'2023 MRI'!AF81</f>
        <v>-20</v>
      </c>
      <c r="AH81" s="31">
        <f>'2026 MRI - Alphabetical'!AG81-'2023 MRI'!AG81</f>
        <v>-0.12694451311295213</v>
      </c>
      <c r="AI81" s="12">
        <f>'2026 MRI - Alphabetical'!AH81-'2023 MRI'!AH81</f>
        <v>-0.26</v>
      </c>
      <c r="AJ81" s="8">
        <f>'2026 MRI - Alphabetical'!AI81-'2023 MRI'!AI81</f>
        <v>-8</v>
      </c>
      <c r="AK81" s="31">
        <f>'2026 MRI - Alphabetical'!AJ81-'2023 MRI'!AJ81</f>
        <v>-1.686062445670497E-2</v>
      </c>
      <c r="AL81" s="11">
        <f>'2026 MRI - Alphabetical'!AK81-'2023 MRI'!AK81</f>
        <v>42742.97350902381</v>
      </c>
      <c r="AM81" s="36"/>
    </row>
    <row r="82" spans="1:39" x14ac:dyDescent="0.3">
      <c r="A82" t="s">
        <v>202</v>
      </c>
      <c r="B82" s="3" t="s">
        <v>203</v>
      </c>
      <c r="C82" s="4" t="s">
        <v>143</v>
      </c>
      <c r="D82" s="5" t="s">
        <v>44</v>
      </c>
      <c r="E82" s="6">
        <f>VLOOKUP(A82,'2023 MRI'!$A$7:$F$570,6,FALSE)</f>
        <v>11.676361175037034</v>
      </c>
      <c r="F82" s="34">
        <f>'2026 MRI - Alphabetical'!E82-'2023 MRI'!E82</f>
        <v>-0.88495340663344901</v>
      </c>
      <c r="G82" s="6">
        <f>'2026 MRI - Alphabetical'!F82-'2023 MRI'!F82</f>
        <v>-5.3145686564767871</v>
      </c>
      <c r="H82" s="7">
        <f>'2026 MRI - Alphabetical'!G82-'2023 MRI'!G82</f>
        <v>-5</v>
      </c>
      <c r="I82" s="8">
        <f>'2026 MRI - Alphabetical'!H82-'2023 MRI'!H82</f>
        <v>200</v>
      </c>
      <c r="J82" s="31">
        <f>'2026 MRI - Alphabetical'!I82-'2023 MRI'!I82</f>
        <v>0.89501548876349757</v>
      </c>
      <c r="K82" s="9">
        <f>'2026 MRI - Alphabetical'!J82-'2023 MRI'!J82</f>
        <v>9.6833368554878119E-2</v>
      </c>
      <c r="L82" s="8">
        <f>'2026 MRI - Alphabetical'!K82-'2023 MRI'!K82</f>
        <v>59</v>
      </c>
      <c r="M82" s="31">
        <f>'2026 MRI - Alphabetical'!L82-'2023 MRI'!L82</f>
        <v>0.24023554488211318</v>
      </c>
      <c r="N82" s="9">
        <f>'2026 MRI - Alphabetical'!M82-'2023 MRI'!M82</f>
        <v>-1.5555734210577777E-2</v>
      </c>
      <c r="O82" s="8">
        <f>'2026 MRI - Alphabetical'!N82-'2023 MRI'!N82</f>
        <v>-22</v>
      </c>
      <c r="P82" s="31">
        <f>'2026 MRI - Alphabetical'!O82-'2023 MRI'!O82</f>
        <v>-5.0120492542604311E-2</v>
      </c>
      <c r="Q82" s="9">
        <f>'2026 MRI - Alphabetical'!P82-'2023 MRI'!P82</f>
        <v>4.288842758400439E-3</v>
      </c>
      <c r="R82" s="8">
        <f>'2026 MRI - Alphabetical'!Q82-'2023 MRI'!Q82</f>
        <v>44</v>
      </c>
      <c r="S82" s="31">
        <f>'2026 MRI - Alphabetical'!R82-'2023 MRI'!R82</f>
        <v>-0.3485272165355674</v>
      </c>
      <c r="T82" s="10">
        <f>'2026 MRI - Alphabetical'!S82-'2023 MRI'!S82</f>
        <v>-0.21677866897897244</v>
      </c>
      <c r="U82" s="8">
        <f>'2026 MRI - Alphabetical'!T82-'2023 MRI'!T82</f>
        <v>2</v>
      </c>
      <c r="V82" s="31">
        <f>'2026 MRI - Alphabetical'!U82-'2023 MRI'!U82</f>
        <v>-2.5150673329738193E-2</v>
      </c>
      <c r="W82" s="9">
        <f>'2026 MRI - Alphabetical'!V82-'2023 MRI'!V82</f>
        <v>2.6543826200595491E-4</v>
      </c>
      <c r="X82" s="8">
        <f>'2026 MRI - Alphabetical'!W82-'2023 MRI'!W82</f>
        <v>-8</v>
      </c>
      <c r="Y82" s="31">
        <f>'2026 MRI - Alphabetical'!X82-'2023 MRI'!X82</f>
        <v>-0.49979052978229177</v>
      </c>
      <c r="Z82" s="11">
        <f>'2026 MRI - Alphabetical'!Y82-'2023 MRI'!Y82</f>
        <v>-8500</v>
      </c>
      <c r="AA82" s="8">
        <f>'2026 MRI - Alphabetical'!Z82-'2023 MRI'!Z82</f>
        <v>-6</v>
      </c>
      <c r="AB82" s="31">
        <f>'2026 MRI - Alphabetical'!AA82-'2023 MRI'!AA82</f>
        <v>-0.20334321490617158</v>
      </c>
      <c r="AC82" s="9">
        <f>'2026 MRI - Alphabetical'!AB82-'2023 MRI'!AB82</f>
        <v>6.0578898225957037E-3</v>
      </c>
      <c r="AD82" s="8">
        <f>'2026 MRI - Alphabetical'!AC82-'2023 MRI'!AC82</f>
        <v>6</v>
      </c>
      <c r="AE82" s="31">
        <f>'2026 MRI - Alphabetical'!AD82-'2023 MRI'!AD82</f>
        <v>6.8891294537087866E-3</v>
      </c>
      <c r="AF82" s="9">
        <f>'2026 MRI - Alphabetical'!AE82-'2023 MRI'!AE82</f>
        <v>1.3917884481559062E-3</v>
      </c>
      <c r="AG82" s="8">
        <f>'2026 MRI - Alphabetical'!AF82-'2023 MRI'!AF82</f>
        <v>-12</v>
      </c>
      <c r="AH82" s="31">
        <f>'2026 MRI - Alphabetical'!AG82-'2023 MRI'!AG82</f>
        <v>-0.15121186133028741</v>
      </c>
      <c r="AI82" s="12">
        <f>'2026 MRI - Alphabetical'!AH82-'2023 MRI'!AH82</f>
        <v>-0.20899999999999985</v>
      </c>
      <c r="AJ82" s="8">
        <f>'2026 MRI - Alphabetical'!AI82-'2023 MRI'!AI82</f>
        <v>-15</v>
      </c>
      <c r="AK82" s="31">
        <f>'2026 MRI - Alphabetical'!AJ82-'2023 MRI'!AJ82</f>
        <v>-4.3680808278456634E-2</v>
      </c>
      <c r="AL82" s="11">
        <f>'2026 MRI - Alphabetical'!AK82-'2023 MRI'!AK82</f>
        <v>55472.08731839183</v>
      </c>
      <c r="AM82" s="36"/>
    </row>
    <row r="83" spans="1:39" x14ac:dyDescent="0.3">
      <c r="A83" t="s">
        <v>204</v>
      </c>
      <c r="B83" s="3" t="s">
        <v>205</v>
      </c>
      <c r="C83" s="4" t="s">
        <v>143</v>
      </c>
      <c r="D83" s="5" t="s">
        <v>44</v>
      </c>
      <c r="E83" s="6">
        <f>VLOOKUP(A83,'2023 MRI'!$A$7:$F$570,6,FALSE)</f>
        <v>13.454986728599572</v>
      </c>
      <c r="F83" s="34">
        <f>'2026 MRI - Alphabetical'!E83-'2023 MRI'!E83</f>
        <v>-1.7977015077714729</v>
      </c>
      <c r="G83" s="6">
        <f>'2026 MRI - Alphabetical'!F83-'2023 MRI'!F83</f>
        <v>-1.8991145174748176</v>
      </c>
      <c r="H83" s="7">
        <f>'2026 MRI - Alphabetical'!G83-'2023 MRI'!G83</f>
        <v>-20</v>
      </c>
      <c r="I83" s="8">
        <f>'2026 MRI - Alphabetical'!H83-'2023 MRI'!H83</f>
        <v>26</v>
      </c>
      <c r="J83" s="31">
        <f>'2026 MRI - Alphabetical'!I83-'2023 MRI'!I83</f>
        <v>7.60636071387224E-2</v>
      </c>
      <c r="K83" s="9">
        <f>'2026 MRI - Alphabetical'!J83-'2023 MRI'!J83</f>
        <v>3.0237260684238931E-2</v>
      </c>
      <c r="L83" s="8">
        <f>'2026 MRI - Alphabetical'!K83-'2023 MRI'!K83</f>
        <v>-169</v>
      </c>
      <c r="M83" s="31">
        <f>'2026 MRI - Alphabetical'!L83-'2023 MRI'!L83</f>
        <v>-0.52389134842784202</v>
      </c>
      <c r="N83" s="9">
        <f>'2026 MRI - Alphabetical'!M83-'2023 MRI'!M83</f>
        <v>1.0306120061805528E-2</v>
      </c>
      <c r="O83" s="8">
        <f>'2026 MRI - Alphabetical'!N83-'2023 MRI'!N83</f>
        <v>-66</v>
      </c>
      <c r="P83" s="31">
        <f>'2026 MRI - Alphabetical'!O83-'2023 MRI'!O83</f>
        <v>-0.12380086358785969</v>
      </c>
      <c r="Q83" s="9">
        <f>'2026 MRI - Alphabetical'!P83-'2023 MRI'!P83</f>
        <v>9.0457116196949183E-3</v>
      </c>
      <c r="R83" s="8">
        <f>'2026 MRI - Alphabetical'!Q83-'2023 MRI'!Q83</f>
        <v>-23</v>
      </c>
      <c r="S83" s="31">
        <f>'2026 MRI - Alphabetical'!R83-'2023 MRI'!R83</f>
        <v>-0.45880856212463539</v>
      </c>
      <c r="T83" s="10">
        <f>'2026 MRI - Alphabetical'!S83-'2023 MRI'!S83</f>
        <v>0</v>
      </c>
      <c r="U83" s="8">
        <f>'2026 MRI - Alphabetical'!T83-'2023 MRI'!T83</f>
        <v>-10</v>
      </c>
      <c r="V83" s="31">
        <f>'2026 MRI - Alphabetical'!U83-'2023 MRI'!U83</f>
        <v>-7.201573763401703E-2</v>
      </c>
      <c r="W83" s="9">
        <f>'2026 MRI - Alphabetical'!V83-'2023 MRI'!V83</f>
        <v>2.9892510369890109E-3</v>
      </c>
      <c r="X83" s="8">
        <f>'2026 MRI - Alphabetical'!W83-'2023 MRI'!W83</f>
        <v>-24</v>
      </c>
      <c r="Y83" s="31">
        <f>'2026 MRI - Alphabetical'!X83-'2023 MRI'!X83</f>
        <v>-0.48310882344967987</v>
      </c>
      <c r="Z83" s="11">
        <f>'2026 MRI - Alphabetical'!Y83-'2023 MRI'!Y83</f>
        <v>-9997</v>
      </c>
      <c r="AA83" s="8">
        <f>'2026 MRI - Alphabetical'!Z83-'2023 MRI'!Z83</f>
        <v>-104</v>
      </c>
      <c r="AB83" s="31">
        <f>'2026 MRI - Alphabetical'!AA83-'2023 MRI'!AA83</f>
        <v>-0.42565790037982387</v>
      </c>
      <c r="AC83" s="9">
        <f>'2026 MRI - Alphabetical'!AB83-'2023 MRI'!AB83</f>
        <v>1.0367894400681289E-2</v>
      </c>
      <c r="AD83" s="8">
        <f>'2026 MRI - Alphabetical'!AC83-'2023 MRI'!AC83</f>
        <v>-11</v>
      </c>
      <c r="AE83" s="31">
        <f>'2026 MRI - Alphabetical'!AD83-'2023 MRI'!AD83</f>
        <v>-7.6937068119679264E-2</v>
      </c>
      <c r="AF83" s="9">
        <f>'2026 MRI - Alphabetical'!AE83-'2023 MRI'!AE83</f>
        <v>-3.3243994606382277E-3</v>
      </c>
      <c r="AG83" s="8">
        <f>'2026 MRI - Alphabetical'!AF83-'2023 MRI'!AF83</f>
        <v>-13</v>
      </c>
      <c r="AH83" s="31">
        <f>'2026 MRI - Alphabetical'!AG83-'2023 MRI'!AG83</f>
        <v>-0.14761297353556058</v>
      </c>
      <c r="AI83" s="12">
        <f>'2026 MRI - Alphabetical'!AH83-'2023 MRI'!AH83</f>
        <v>-0.21166666666666645</v>
      </c>
      <c r="AJ83" s="8">
        <f>'2026 MRI - Alphabetical'!AI83-'2023 MRI'!AI83</f>
        <v>-6</v>
      </c>
      <c r="AK83" s="31">
        <f>'2026 MRI - Alphabetical'!AJ83-'2023 MRI'!AJ83</f>
        <v>-3.4049495078428818E-2</v>
      </c>
      <c r="AL83" s="11">
        <f>'2026 MRI - Alphabetical'!AK83-'2023 MRI'!AK83</f>
        <v>93053.90920438891</v>
      </c>
      <c r="AM83" s="36"/>
    </row>
    <row r="84" spans="1:39" x14ac:dyDescent="0.3">
      <c r="A84" t="s">
        <v>206</v>
      </c>
      <c r="B84" s="3" t="s">
        <v>207</v>
      </c>
      <c r="C84" s="4" t="s">
        <v>72</v>
      </c>
      <c r="D84" s="5" t="s">
        <v>37</v>
      </c>
      <c r="E84" s="6">
        <f>VLOOKUP(A84,'2023 MRI'!$A$7:$F$570,6,FALSE)</f>
        <v>26.444223209084662</v>
      </c>
      <c r="F84" s="34">
        <f>'2026 MRI - Alphabetical'!E84-'2023 MRI'!E84</f>
        <v>-0.61382070139043843</v>
      </c>
      <c r="G84" s="6">
        <f>'2026 MRI - Alphabetical'!F84-'2023 MRI'!F84</f>
        <v>-1.9892834335432852</v>
      </c>
      <c r="H84" s="7">
        <f>'2026 MRI - Alphabetical'!G84-'2023 MRI'!G84</f>
        <v>-25</v>
      </c>
      <c r="I84" s="8">
        <f>'2026 MRI - Alphabetical'!H84-'2023 MRI'!H84</f>
        <v>-2</v>
      </c>
      <c r="J84" s="31">
        <f>'2026 MRI - Alphabetical'!I84-'2023 MRI'!I84</f>
        <v>-1.4239938536594665E-2</v>
      </c>
      <c r="K84" s="9">
        <f>'2026 MRI - Alphabetical'!J84-'2023 MRI'!J84</f>
        <v>2.7195609005336241E-2</v>
      </c>
      <c r="L84" s="8">
        <f>'2026 MRI - Alphabetical'!K84-'2023 MRI'!K84</f>
        <v>18</v>
      </c>
      <c r="M84" s="31">
        <f>'2026 MRI - Alphabetical'!L84-'2023 MRI'!L84</f>
        <v>3.1826036025118007E-2</v>
      </c>
      <c r="N84" s="9">
        <f>'2026 MRI - Alphabetical'!M84-'2023 MRI'!M84</f>
        <v>-9.7596012131912629E-3</v>
      </c>
      <c r="O84" s="8">
        <f>'2026 MRI - Alphabetical'!N84-'2023 MRI'!N84</f>
        <v>-46</v>
      </c>
      <c r="P84" s="31">
        <f>'2026 MRI - Alphabetical'!O84-'2023 MRI'!O84</f>
        <v>-0.11558354828783318</v>
      </c>
      <c r="Q84" s="9">
        <f>'2026 MRI - Alphabetical'!P84-'2023 MRI'!P84</f>
        <v>1.012675537303976E-2</v>
      </c>
      <c r="R84" s="8">
        <f>'2026 MRI - Alphabetical'!Q84-'2023 MRI'!Q84</f>
        <v>-92</v>
      </c>
      <c r="S84" s="31">
        <f>'2026 MRI - Alphabetical'!R84-'2023 MRI'!R84</f>
        <v>-0.10145818182086994</v>
      </c>
      <c r="T84" s="10">
        <f>'2026 MRI - Alphabetical'!S84-'2023 MRI'!S84</f>
        <v>0.99150830744604768</v>
      </c>
      <c r="U84" s="8">
        <f>'2026 MRI - Alphabetical'!T84-'2023 MRI'!T84</f>
        <v>-35</v>
      </c>
      <c r="V84" s="31">
        <f>'2026 MRI - Alphabetical'!U84-'2023 MRI'!U84</f>
        <v>-0.16982606338743519</v>
      </c>
      <c r="W84" s="9">
        <f>'2026 MRI - Alphabetical'!V84-'2023 MRI'!V84</f>
        <v>1.2380138841222792E-2</v>
      </c>
      <c r="X84" s="8">
        <f>'2026 MRI - Alphabetical'!W84-'2023 MRI'!W84</f>
        <v>-12</v>
      </c>
      <c r="Y84" s="31">
        <f>'2026 MRI - Alphabetical'!X84-'2023 MRI'!X84</f>
        <v>-4.3475109263485245E-2</v>
      </c>
      <c r="Z84" s="11">
        <f>'2026 MRI - Alphabetical'!Y84-'2023 MRI'!Y84</f>
        <v>5163</v>
      </c>
      <c r="AA84" s="8">
        <f>'2026 MRI - Alphabetical'!Z84-'2023 MRI'!Z84</f>
        <v>-73</v>
      </c>
      <c r="AB84" s="31">
        <f>'2026 MRI - Alphabetical'!AA84-'2023 MRI'!AA84</f>
        <v>-0.21482120541726368</v>
      </c>
      <c r="AC84" s="9">
        <f>'2026 MRI - Alphabetical'!AB84-'2023 MRI'!AB84</f>
        <v>8.1301185144864833E-3</v>
      </c>
      <c r="AD84" s="8">
        <f>'2026 MRI - Alphabetical'!AC84-'2023 MRI'!AC84</f>
        <v>-17</v>
      </c>
      <c r="AE84" s="31">
        <f>'2026 MRI - Alphabetical'!AD84-'2023 MRI'!AD84</f>
        <v>-1.8729429396571823E-2</v>
      </c>
      <c r="AF84" s="9">
        <f>'2026 MRI - Alphabetical'!AE84-'2023 MRI'!AE84</f>
        <v>9.4732249284534831E-4</v>
      </c>
      <c r="AG84" s="8">
        <f>'2026 MRI - Alphabetical'!AF84-'2023 MRI'!AF84</f>
        <v>23</v>
      </c>
      <c r="AH84" s="31">
        <f>'2026 MRI - Alphabetical'!AG84-'2023 MRI'!AG84</f>
        <v>0.17667146916543158</v>
      </c>
      <c r="AI84" s="12">
        <f>'2026 MRI - Alphabetical'!AH84-'2023 MRI'!AH84</f>
        <v>-0.6376666666666666</v>
      </c>
      <c r="AJ84" s="8">
        <f>'2026 MRI - Alphabetical'!AI84-'2023 MRI'!AI84</f>
        <v>22</v>
      </c>
      <c r="AK84" s="31">
        <f>'2026 MRI - Alphabetical'!AJ84-'2023 MRI'!AJ84</f>
        <v>6.033778078128077E-3</v>
      </c>
      <c r="AL84" s="11">
        <f>'2026 MRI - Alphabetical'!AK84-'2023 MRI'!AK84</f>
        <v>46274.164548229572</v>
      </c>
      <c r="AM84" s="36"/>
    </row>
    <row r="85" spans="1:39" x14ac:dyDescent="0.3">
      <c r="A85" t="s">
        <v>208</v>
      </c>
      <c r="B85" s="3" t="s">
        <v>209</v>
      </c>
      <c r="C85" s="4" t="s">
        <v>72</v>
      </c>
      <c r="D85" s="5" t="s">
        <v>37</v>
      </c>
      <c r="E85" s="6">
        <f>VLOOKUP(A85,'2023 MRI'!$A$7:$F$570,6,FALSE)</f>
        <v>50.989376162629981</v>
      </c>
      <c r="F85" s="34">
        <f>'2026 MRI - Alphabetical'!E85-'2023 MRI'!E85</f>
        <v>2.4255162062622366</v>
      </c>
      <c r="G85" s="6">
        <f>'2026 MRI - Alphabetical'!F85-'2023 MRI'!F85</f>
        <v>-4.7179871383768841</v>
      </c>
      <c r="H85" s="7">
        <f>'2026 MRI - Alphabetical'!G85-'2023 MRI'!G85</f>
        <v>14</v>
      </c>
      <c r="I85" s="8">
        <f>'2026 MRI - Alphabetical'!H85-'2023 MRI'!H85</f>
        <v>7</v>
      </c>
      <c r="J85" s="31">
        <f>'2026 MRI - Alphabetical'!I85-'2023 MRI'!I85</f>
        <v>7.9820682705412205E-2</v>
      </c>
      <c r="K85" s="9">
        <f>'2026 MRI - Alphabetical'!J85-'2023 MRI'!J85</f>
        <v>1.9527630102911697E-2</v>
      </c>
      <c r="L85" s="8">
        <f>'2026 MRI - Alphabetical'!K85-'2023 MRI'!K85</f>
        <v>25</v>
      </c>
      <c r="M85" s="31">
        <f>'2026 MRI - Alphabetical'!L85-'2023 MRI'!L85</f>
        <v>0.83201197501733937</v>
      </c>
      <c r="N85" s="9">
        <f>'2026 MRI - Alphabetical'!M85-'2023 MRI'!M85</f>
        <v>-4.0925300300300296E-2</v>
      </c>
      <c r="O85" s="8">
        <f>'2026 MRI - Alphabetical'!N85-'2023 MRI'!N85</f>
        <v>-3</v>
      </c>
      <c r="P85" s="31">
        <f>'2026 MRI - Alphabetical'!O85-'2023 MRI'!O85</f>
        <v>-0.17675683707262158</v>
      </c>
      <c r="Q85" s="9">
        <f>'2026 MRI - Alphabetical'!P85-'2023 MRI'!P85</f>
        <v>2.4438811752056311E-2</v>
      </c>
      <c r="R85" s="8">
        <f>'2026 MRI - Alphabetical'!Q85-'2023 MRI'!Q85</f>
        <v>-5</v>
      </c>
      <c r="S85" s="31">
        <f>'2026 MRI - Alphabetical'!R85-'2023 MRI'!R85</f>
        <v>1.485260964296192</v>
      </c>
      <c r="T85" s="10">
        <f>'2026 MRI - Alphabetical'!S85-'2023 MRI'!S85</f>
        <v>-6.0251751903369399E-2</v>
      </c>
      <c r="U85" s="8">
        <f>'2026 MRI - Alphabetical'!T85-'2023 MRI'!T85</f>
        <v>-17</v>
      </c>
      <c r="V85" s="31">
        <f>'2026 MRI - Alphabetical'!U85-'2023 MRI'!U85</f>
        <v>-1.2557023675986489E-2</v>
      </c>
      <c r="W85" s="9">
        <f>'2026 MRI - Alphabetical'!V85-'2023 MRI'!V85</f>
        <v>4.631149054181008E-3</v>
      </c>
      <c r="X85" s="8">
        <f>'2026 MRI - Alphabetical'!W85-'2023 MRI'!W85</f>
        <v>17</v>
      </c>
      <c r="Y85" s="31">
        <f>'2026 MRI - Alphabetical'!X85-'2023 MRI'!X85</f>
        <v>2.4612146812085123E-2</v>
      </c>
      <c r="Z85" s="11">
        <f>'2026 MRI - Alphabetical'!Y85-'2023 MRI'!Y85</f>
        <v>6579</v>
      </c>
      <c r="AA85" s="8">
        <f>'2026 MRI - Alphabetical'!Z85-'2023 MRI'!Z85</f>
        <v>31</v>
      </c>
      <c r="AB85" s="31">
        <f>'2026 MRI - Alphabetical'!AA85-'2023 MRI'!AA85</f>
        <v>0.61403582876840601</v>
      </c>
      <c r="AC85" s="9">
        <f>'2026 MRI - Alphabetical'!AB85-'2023 MRI'!AB85</f>
        <v>4.0519480519480428E-3</v>
      </c>
      <c r="AD85" s="8">
        <f>'2026 MRI - Alphabetical'!AC85-'2023 MRI'!AC85</f>
        <v>18</v>
      </c>
      <c r="AE85" s="31">
        <f>'2026 MRI - Alphabetical'!AD85-'2023 MRI'!AD85</f>
        <v>0.28835211516281301</v>
      </c>
      <c r="AF85" s="9">
        <f>'2026 MRI - Alphabetical'!AE85-'2023 MRI'!AE85</f>
        <v>1.9755970382730137E-2</v>
      </c>
      <c r="AG85" s="8">
        <f>'2026 MRI - Alphabetical'!AF85-'2023 MRI'!AF85</f>
        <v>-32</v>
      </c>
      <c r="AH85" s="31">
        <f>'2026 MRI - Alphabetical'!AG85-'2023 MRI'!AG85</f>
        <v>-0.11189590337246136</v>
      </c>
      <c r="AI85" s="12">
        <f>'2026 MRI - Alphabetical'!AH85-'2023 MRI'!AH85</f>
        <v>-0.33499999999999996</v>
      </c>
      <c r="AJ85" s="8">
        <f>'2026 MRI - Alphabetical'!AI85-'2023 MRI'!AI85</f>
        <v>-3</v>
      </c>
      <c r="AK85" s="31">
        <f>'2026 MRI - Alphabetical'!AJ85-'2023 MRI'!AJ85</f>
        <v>1.0339293535107763E-2</v>
      </c>
      <c r="AL85" s="11">
        <f>'2026 MRI - Alphabetical'!AK85-'2023 MRI'!AK85</f>
        <v>21860.271635818324</v>
      </c>
      <c r="AM85" s="36"/>
    </row>
    <row r="86" spans="1:39" x14ac:dyDescent="0.3">
      <c r="A86" t="s">
        <v>210</v>
      </c>
      <c r="B86" s="3" t="s">
        <v>211</v>
      </c>
      <c r="C86" s="4" t="s">
        <v>143</v>
      </c>
      <c r="D86" s="5" t="s">
        <v>44</v>
      </c>
      <c r="E86" s="6">
        <f>VLOOKUP(A86,'2023 MRI'!$A$7:$F$570,6,FALSE)</f>
        <v>22.416592996044876</v>
      </c>
      <c r="F86" s="34">
        <f>'2026 MRI - Alphabetical'!E86-'2023 MRI'!E86</f>
        <v>-6.7453952581515431E-3</v>
      </c>
      <c r="G86" s="6">
        <f>'2026 MRI - Alphabetical'!F86-'2023 MRI'!F86</f>
        <v>-5.0680134572487106</v>
      </c>
      <c r="H86" s="7">
        <f>'2026 MRI - Alphabetical'!G86-'2023 MRI'!G86</f>
        <v>33</v>
      </c>
      <c r="I86" s="8">
        <f>'2026 MRI - Alphabetical'!H86-'2023 MRI'!H86</f>
        <v>-32</v>
      </c>
      <c r="J86" s="31">
        <f>'2026 MRI - Alphabetical'!I86-'2023 MRI'!I86</f>
        <v>-9.8713564377557045E-2</v>
      </c>
      <c r="K86" s="9">
        <f>'2026 MRI - Alphabetical'!J86-'2023 MRI'!J86</f>
        <v>1.1433452050223947E-2</v>
      </c>
      <c r="L86" s="8">
        <f>'2026 MRI - Alphabetical'!K86-'2023 MRI'!K86</f>
        <v>-53</v>
      </c>
      <c r="M86" s="31">
        <f>'2026 MRI - Alphabetical'!L86-'2023 MRI'!L86</f>
        <v>-0.20926318386667575</v>
      </c>
      <c r="N86" s="9">
        <f>'2026 MRI - Alphabetical'!M86-'2023 MRI'!M86</f>
        <v>-6.1727009494735863E-5</v>
      </c>
      <c r="O86" s="8">
        <f>'2026 MRI - Alphabetical'!N86-'2023 MRI'!N86</f>
        <v>5</v>
      </c>
      <c r="P86" s="31">
        <f>'2026 MRI - Alphabetical'!O86-'2023 MRI'!O86</f>
        <v>1.3535134670811133E-2</v>
      </c>
      <c r="Q86" s="9">
        <f>'2026 MRI - Alphabetical'!P86-'2023 MRI'!P86</f>
        <v>-3.5305747775738264E-5</v>
      </c>
      <c r="R86" s="8">
        <f>'2026 MRI - Alphabetical'!Q86-'2023 MRI'!Q86</f>
        <v>-205</v>
      </c>
      <c r="S86" s="31">
        <f>'2026 MRI - Alphabetical'!R86-'2023 MRI'!R86</f>
        <v>-0.46581565929854096</v>
      </c>
      <c r="T86" s="10">
        <f>'2026 MRI - Alphabetical'!S86-'2023 MRI'!S86</f>
        <v>0.58997050147492625</v>
      </c>
      <c r="U86" s="8">
        <f>'2026 MRI - Alphabetical'!T86-'2023 MRI'!T86</f>
        <v>14</v>
      </c>
      <c r="V86" s="31">
        <f>'2026 MRI - Alphabetical'!U86-'2023 MRI'!U86</f>
        <v>1.2592998091847912E-2</v>
      </c>
      <c r="W86" s="9">
        <f>'2026 MRI - Alphabetical'!V86-'2023 MRI'!V86</f>
        <v>6.3895186801565806E-4</v>
      </c>
      <c r="X86" s="8">
        <f>'2026 MRI - Alphabetical'!W86-'2023 MRI'!W86</f>
        <v>48</v>
      </c>
      <c r="Y86" s="31">
        <f>'2026 MRI - Alphabetical'!X86-'2023 MRI'!X86</f>
        <v>0.43418305420788905</v>
      </c>
      <c r="Z86" s="11">
        <f>'2026 MRI - Alphabetical'!Y86-'2023 MRI'!Y86</f>
        <v>28643</v>
      </c>
      <c r="AA86" s="8">
        <f>'2026 MRI - Alphabetical'!Z86-'2023 MRI'!Z86</f>
        <v>-67</v>
      </c>
      <c r="AB86" s="31">
        <f>'2026 MRI - Alphabetical'!AA86-'2023 MRI'!AA86</f>
        <v>-0.24132842955315459</v>
      </c>
      <c r="AC86" s="9">
        <f>'2026 MRI - Alphabetical'!AB86-'2023 MRI'!AB86</f>
        <v>8.1697416974169761E-3</v>
      </c>
      <c r="AD86" s="8">
        <f>'2026 MRI - Alphabetical'!AC86-'2023 MRI'!AC86</f>
        <v>103</v>
      </c>
      <c r="AE86" s="31">
        <f>'2026 MRI - Alphabetical'!AD86-'2023 MRI'!AD86</f>
        <v>0.30844297176397156</v>
      </c>
      <c r="AF86" s="9">
        <f>'2026 MRI - Alphabetical'!AE86-'2023 MRI'!AE86</f>
        <v>1.9000936278019465E-2</v>
      </c>
      <c r="AG86" s="8">
        <f>'2026 MRI - Alphabetical'!AF86-'2023 MRI'!AF86</f>
        <v>22</v>
      </c>
      <c r="AH86" s="31">
        <f>'2026 MRI - Alphabetical'!AG86-'2023 MRI'!AG86</f>
        <v>3.7271098592252735E-2</v>
      </c>
      <c r="AI86" s="12">
        <f>'2026 MRI - Alphabetical'!AH86-'2023 MRI'!AH86</f>
        <v>-0.46466666666666656</v>
      </c>
      <c r="AJ86" s="8">
        <f>'2026 MRI - Alphabetical'!AI86-'2023 MRI'!AI86</f>
        <v>10</v>
      </c>
      <c r="AK86" s="31">
        <f>'2026 MRI - Alphabetical'!AJ86-'2023 MRI'!AJ86</f>
        <v>-2.7162109119240885E-3</v>
      </c>
      <c r="AL86" s="11">
        <f>'2026 MRI - Alphabetical'!AK86-'2023 MRI'!AK86</f>
        <v>85841.867533130804</v>
      </c>
      <c r="AM86" s="36"/>
    </row>
    <row r="87" spans="1:39" x14ac:dyDescent="0.3">
      <c r="A87" t="s">
        <v>212</v>
      </c>
      <c r="B87" s="3" t="s">
        <v>213</v>
      </c>
      <c r="C87" s="4" t="s">
        <v>143</v>
      </c>
      <c r="D87" s="5" t="s">
        <v>44</v>
      </c>
      <c r="E87" s="6">
        <f>VLOOKUP(A87,'2023 MRI'!$A$7:$F$570,6,FALSE)</f>
        <v>15.430977388514201</v>
      </c>
      <c r="F87" s="34">
        <f>'2026 MRI - Alphabetical'!E87-'2023 MRI'!E87</f>
        <v>-0.38142949155681727</v>
      </c>
      <c r="G87" s="6">
        <f>'2026 MRI - Alphabetical'!F87-'2023 MRI'!F87</f>
        <v>-5.8550815559967155</v>
      </c>
      <c r="H87" s="7">
        <f>'2026 MRI - Alphabetical'!G87-'2023 MRI'!G87</f>
        <v>6</v>
      </c>
      <c r="I87" s="8">
        <f>'2026 MRI - Alphabetical'!H87-'2023 MRI'!H87</f>
        <v>-20</v>
      </c>
      <c r="J87" s="31">
        <f>'2026 MRI - Alphabetical'!I87-'2023 MRI'!I87</f>
        <v>-7.2205426295504194E-2</v>
      </c>
      <c r="K87" s="9">
        <f>'2026 MRI - Alphabetical'!J87-'2023 MRI'!J87</f>
        <v>1.0357047031779087E-2</v>
      </c>
      <c r="L87" s="8">
        <f>'2026 MRI - Alphabetical'!K87-'2023 MRI'!K87</f>
        <v>59</v>
      </c>
      <c r="M87" s="31">
        <f>'2026 MRI - Alphabetical'!L87-'2023 MRI'!L87</f>
        <v>0.2340671071413746</v>
      </c>
      <c r="N87" s="9">
        <f>'2026 MRI - Alphabetical'!M87-'2023 MRI'!M87</f>
        <v>-1.6837165730837531E-2</v>
      </c>
      <c r="O87" s="8">
        <f>'2026 MRI - Alphabetical'!N87-'2023 MRI'!N87</f>
        <v>31</v>
      </c>
      <c r="P87" s="31">
        <f>'2026 MRI - Alphabetical'!O87-'2023 MRI'!O87</f>
        <v>6.2230377164340767E-2</v>
      </c>
      <c r="Q87" s="9">
        <f>'2026 MRI - Alphabetical'!P87-'2023 MRI'!P87</f>
        <v>-3.4855983105683318E-3</v>
      </c>
      <c r="R87" s="8">
        <f>'2026 MRI - Alphabetical'!Q87-'2023 MRI'!Q87</f>
        <v>-23</v>
      </c>
      <c r="S87" s="31">
        <f>'2026 MRI - Alphabetical'!R87-'2023 MRI'!R87</f>
        <v>-0.45880856212463539</v>
      </c>
      <c r="T87" s="10">
        <f>'2026 MRI - Alphabetical'!S87-'2023 MRI'!S87</f>
        <v>0</v>
      </c>
      <c r="U87" s="8">
        <f>'2026 MRI - Alphabetical'!T87-'2023 MRI'!T87</f>
        <v>45</v>
      </c>
      <c r="V87" s="31">
        <f>'2026 MRI - Alphabetical'!U87-'2023 MRI'!U87</f>
        <v>7.9533313571478192E-2</v>
      </c>
      <c r="W87" s="9">
        <f>'2026 MRI - Alphabetical'!V87-'2023 MRI'!V87</f>
        <v>-6.1911294268681277E-3</v>
      </c>
      <c r="X87" s="8">
        <f>'2026 MRI - Alphabetical'!W87-'2023 MRI'!W87</f>
        <v>4</v>
      </c>
      <c r="Y87" s="31">
        <f>'2026 MRI - Alphabetical'!X87-'2023 MRI'!X87</f>
        <v>0.16773390401312849</v>
      </c>
      <c r="Z87" s="11">
        <f>'2026 MRI - Alphabetical'!Y87-'2023 MRI'!Y87</f>
        <v>20680</v>
      </c>
      <c r="AA87" s="8">
        <f>'2026 MRI - Alphabetical'!Z87-'2023 MRI'!Z87</f>
        <v>-33</v>
      </c>
      <c r="AB87" s="31">
        <f>'2026 MRI - Alphabetical'!AA87-'2023 MRI'!AA87</f>
        <v>-8.8814802923677272E-2</v>
      </c>
      <c r="AC87" s="9">
        <f>'2026 MRI - Alphabetical'!AB87-'2023 MRI'!AB87</f>
        <v>6.9039548022598908E-3</v>
      </c>
      <c r="AD87" s="8">
        <f>'2026 MRI - Alphabetical'!AC87-'2023 MRI'!AC87</f>
        <v>-9</v>
      </c>
      <c r="AE87" s="31">
        <f>'2026 MRI - Alphabetical'!AD87-'2023 MRI'!AD87</f>
        <v>-0.14300304456797108</v>
      </c>
      <c r="AF87" s="9">
        <f>'2026 MRI - Alphabetical'!AE87-'2023 MRI'!AE87</f>
        <v>-7.1169085007398714E-3</v>
      </c>
      <c r="AG87" s="8">
        <f>'2026 MRI - Alphabetical'!AF87-'2023 MRI'!AF87</f>
        <v>-40</v>
      </c>
      <c r="AH87" s="31">
        <f>'2026 MRI - Alphabetical'!AG87-'2023 MRI'!AG87</f>
        <v>-0.13873940107925176</v>
      </c>
      <c r="AI87" s="12">
        <f>'2026 MRI - Alphabetical'!AH87-'2023 MRI'!AH87</f>
        <v>-0.25366666666666626</v>
      </c>
      <c r="AJ87" s="8">
        <f>'2026 MRI - Alphabetical'!AI87-'2023 MRI'!AI87</f>
        <v>-6</v>
      </c>
      <c r="AK87" s="31">
        <f>'2026 MRI - Alphabetical'!AJ87-'2023 MRI'!AJ87</f>
        <v>-2.4324986524544914E-2</v>
      </c>
      <c r="AL87" s="11">
        <f>'2026 MRI - Alphabetical'!AK87-'2023 MRI'!AK87</f>
        <v>58867.949667397217</v>
      </c>
      <c r="AM87" s="36"/>
    </row>
    <row r="88" spans="1:39" x14ac:dyDescent="0.3">
      <c r="A88" t="s">
        <v>214</v>
      </c>
      <c r="B88" s="3" t="s">
        <v>215</v>
      </c>
      <c r="C88" s="4" t="s">
        <v>89</v>
      </c>
      <c r="D88" s="5" t="s">
        <v>37</v>
      </c>
      <c r="E88" s="6">
        <f>VLOOKUP(A88,'2023 MRI'!$A$7:$F$570,6,FALSE)</f>
        <v>20.041038990168637</v>
      </c>
      <c r="F88" s="34">
        <f>'2026 MRI - Alphabetical'!E88-'2023 MRI'!E88</f>
        <v>0.47250630202016897</v>
      </c>
      <c r="G88" s="6">
        <f>'2026 MRI - Alphabetical'!F88-'2023 MRI'!F88</f>
        <v>-7.2703763745330487</v>
      </c>
      <c r="H88" s="7">
        <f>'2026 MRI - Alphabetical'!G88-'2023 MRI'!G88</f>
        <v>39</v>
      </c>
      <c r="I88" s="8">
        <f>'2026 MRI - Alphabetical'!H88-'2023 MRI'!H88</f>
        <v>-11</v>
      </c>
      <c r="J88" s="31">
        <f>'2026 MRI - Alphabetical'!I88-'2023 MRI'!I88</f>
        <v>-0.49585111567443008</v>
      </c>
      <c r="K88" s="9">
        <f>'2026 MRI - Alphabetical'!J88-'2023 MRI'!J88</f>
        <v>-3.5213789017201069E-3</v>
      </c>
      <c r="L88" s="8">
        <f>'2026 MRI - Alphabetical'!K88-'2023 MRI'!K88</f>
        <v>-127</v>
      </c>
      <c r="M88" s="31">
        <f>'2026 MRI - Alphabetical'!L88-'2023 MRI'!L88</f>
        <v>-0.40652902330229673</v>
      </c>
      <c r="N88" s="9">
        <f>'2026 MRI - Alphabetical'!M88-'2023 MRI'!M88</f>
        <v>6.049180010958749E-3</v>
      </c>
      <c r="O88" s="8">
        <f>'2026 MRI - Alphabetical'!N88-'2023 MRI'!N88</f>
        <v>0</v>
      </c>
      <c r="P88" s="31">
        <f>'2026 MRI - Alphabetical'!O88-'2023 MRI'!O88</f>
        <v>1.4126318254570336E-3</v>
      </c>
      <c r="Q88" s="9">
        <f>'2026 MRI - Alphabetical'!P88-'2023 MRI'!P88</f>
        <v>0</v>
      </c>
      <c r="R88" s="8">
        <f>'2026 MRI - Alphabetical'!Q88-'2023 MRI'!Q88</f>
        <v>-29</v>
      </c>
      <c r="S88" s="31">
        <f>'2026 MRI - Alphabetical'!R88-'2023 MRI'!R88</f>
        <v>-0.34884123428821129</v>
      </c>
      <c r="T88" s="10">
        <f>'2026 MRI - Alphabetical'!S88-'2023 MRI'!S88</f>
        <v>3.4346223078324245E-4</v>
      </c>
      <c r="U88" s="8">
        <f>'2026 MRI - Alphabetical'!T88-'2023 MRI'!T88</f>
        <v>135</v>
      </c>
      <c r="V88" s="31">
        <f>'2026 MRI - Alphabetical'!U88-'2023 MRI'!U88</f>
        <v>0.24548696110863089</v>
      </c>
      <c r="W88" s="9">
        <f>'2026 MRI - Alphabetical'!V88-'2023 MRI'!V88</f>
        <v>-1.575808527414153E-2</v>
      </c>
      <c r="X88" s="8">
        <f>'2026 MRI - Alphabetical'!W88-'2023 MRI'!W88</f>
        <v>5</v>
      </c>
      <c r="Y88" s="31">
        <f>'2026 MRI - Alphabetical'!X88-'2023 MRI'!X88</f>
        <v>0.19682220378482485</v>
      </c>
      <c r="Z88" s="11">
        <f>'2026 MRI - Alphabetical'!Y88-'2023 MRI'!Y88</f>
        <v>20225</v>
      </c>
      <c r="AA88" s="8">
        <f>'2026 MRI - Alphabetical'!Z88-'2023 MRI'!Z88</f>
        <v>153</v>
      </c>
      <c r="AB88" s="31">
        <f>'2026 MRI - Alphabetical'!AA88-'2023 MRI'!AA88</f>
        <v>0.39407912114803301</v>
      </c>
      <c r="AC88" s="9">
        <f>'2026 MRI - Alphabetical'!AB88-'2023 MRI'!AB88</f>
        <v>3.1594585671838871E-4</v>
      </c>
      <c r="AD88" s="8">
        <f>'2026 MRI - Alphabetical'!AC88-'2023 MRI'!AC88</f>
        <v>42</v>
      </c>
      <c r="AE88" s="31">
        <f>'2026 MRI - Alphabetical'!AD88-'2023 MRI'!AD88</f>
        <v>0.19769540099790342</v>
      </c>
      <c r="AF88" s="9">
        <f>'2026 MRI - Alphabetical'!AE88-'2023 MRI'!AE88</f>
        <v>1.3198906339256689E-2</v>
      </c>
      <c r="AG88" s="8">
        <f>'2026 MRI - Alphabetical'!AF88-'2023 MRI'!AF88</f>
        <v>14</v>
      </c>
      <c r="AH88" s="31">
        <f>'2026 MRI - Alphabetical'!AG88-'2023 MRI'!AG88</f>
        <v>3.6750753898044497E-2</v>
      </c>
      <c r="AI88" s="12">
        <f>'2026 MRI - Alphabetical'!AH88-'2023 MRI'!AH88</f>
        <v>-0.4653333333333336</v>
      </c>
      <c r="AJ88" s="8">
        <f>'2026 MRI - Alphabetical'!AI88-'2023 MRI'!AI88</f>
        <v>10</v>
      </c>
      <c r="AK88" s="31">
        <f>'2026 MRI - Alphabetical'!AJ88-'2023 MRI'!AJ88</f>
        <v>9.0342548528013766E-3</v>
      </c>
      <c r="AL88" s="11">
        <f>'2026 MRI - Alphabetical'!AK88-'2023 MRI'!AK88</f>
        <v>38687.825511250892</v>
      </c>
      <c r="AM88" s="36"/>
    </row>
    <row r="89" spans="1:39" x14ac:dyDescent="0.3">
      <c r="A89" t="s">
        <v>216</v>
      </c>
      <c r="B89" s="3" t="s">
        <v>217</v>
      </c>
      <c r="C89" s="4" t="s">
        <v>89</v>
      </c>
      <c r="D89" s="5" t="s">
        <v>37</v>
      </c>
      <c r="E89" s="6">
        <f>VLOOKUP(A89,'2023 MRI'!$A$7:$F$570,6,FALSE)</f>
        <v>22.925563218560136</v>
      </c>
      <c r="F89" s="34">
        <f>'2026 MRI - Alphabetical'!E89-'2023 MRI'!E89</f>
        <v>-1.0572214837004559</v>
      </c>
      <c r="G89" s="6">
        <f>'2026 MRI - Alphabetical'!F89-'2023 MRI'!F89</f>
        <v>-1.5735620050774486</v>
      </c>
      <c r="H89" s="7">
        <f>'2026 MRI - Alphabetical'!G89-'2023 MRI'!G89</f>
        <v>-34</v>
      </c>
      <c r="I89" s="8">
        <f>'2026 MRI - Alphabetical'!H89-'2023 MRI'!H89</f>
        <v>-55</v>
      </c>
      <c r="J89" s="31">
        <f>'2026 MRI - Alphabetical'!I89-'2023 MRI'!I89</f>
        <v>-0.19196597659370407</v>
      </c>
      <c r="K89" s="9">
        <f>'2026 MRI - Alphabetical'!J89-'2023 MRI'!J89</f>
        <v>9.2577795347146274E-3</v>
      </c>
      <c r="L89" s="8">
        <f>'2026 MRI - Alphabetical'!K89-'2023 MRI'!K89</f>
        <v>89</v>
      </c>
      <c r="M89" s="31">
        <f>'2026 MRI - Alphabetical'!L89-'2023 MRI'!L89</f>
        <v>0.23077701023509817</v>
      </c>
      <c r="N89" s="9">
        <f>'2026 MRI - Alphabetical'!M89-'2023 MRI'!M89</f>
        <v>-1.5840739743244459E-2</v>
      </c>
      <c r="O89" s="8">
        <f>'2026 MRI - Alphabetical'!N89-'2023 MRI'!N89</f>
        <v>5</v>
      </c>
      <c r="P89" s="31">
        <f>'2026 MRI - Alphabetical'!O89-'2023 MRI'!O89</f>
        <v>1.2630269139736028E-2</v>
      </c>
      <c r="Q89" s="9">
        <f>'2026 MRI - Alphabetical'!P89-'2023 MRI'!P89</f>
        <v>1.5291417701715597E-3</v>
      </c>
      <c r="R89" s="8">
        <f>'2026 MRI - Alphabetical'!Q89-'2023 MRI'!Q89</f>
        <v>-94</v>
      </c>
      <c r="S89" s="31">
        <f>'2026 MRI - Alphabetical'!R89-'2023 MRI'!R89</f>
        <v>-0.43219790085051651</v>
      </c>
      <c r="T89" s="10">
        <f>'2026 MRI - Alphabetical'!S89-'2023 MRI'!S89</f>
        <v>0.1681055367521298</v>
      </c>
      <c r="U89" s="8">
        <f>'2026 MRI - Alphabetical'!T89-'2023 MRI'!T89</f>
        <v>-37</v>
      </c>
      <c r="V89" s="31">
        <f>'2026 MRI - Alphabetical'!U89-'2023 MRI'!U89</f>
        <v>-9.5007819148879569E-2</v>
      </c>
      <c r="W89" s="9">
        <f>'2026 MRI - Alphabetical'!V89-'2023 MRI'!V89</f>
        <v>5.7561295416939454E-3</v>
      </c>
      <c r="X89" s="8">
        <f>'2026 MRI - Alphabetical'!W89-'2023 MRI'!W89</f>
        <v>-32</v>
      </c>
      <c r="Y89" s="31">
        <f>'2026 MRI - Alphabetical'!X89-'2023 MRI'!X89</f>
        <v>-0.16690211626446885</v>
      </c>
      <c r="Z89" s="11">
        <f>'2026 MRI - Alphabetical'!Y89-'2023 MRI'!Y89</f>
        <v>90</v>
      </c>
      <c r="AA89" s="8">
        <f>'2026 MRI - Alphabetical'!Z89-'2023 MRI'!Z89</f>
        <v>-77</v>
      </c>
      <c r="AB89" s="31">
        <f>'2026 MRI - Alphabetical'!AA89-'2023 MRI'!AA89</f>
        <v>-0.19322096430744945</v>
      </c>
      <c r="AC89" s="9">
        <f>'2026 MRI - Alphabetical'!AB89-'2023 MRI'!AB89</f>
        <v>8.4254906189346612E-3</v>
      </c>
      <c r="AD89" s="8">
        <f>'2026 MRI - Alphabetical'!AC89-'2023 MRI'!AC89</f>
        <v>-83</v>
      </c>
      <c r="AE89" s="31">
        <f>'2026 MRI - Alphabetical'!AD89-'2023 MRI'!AD89</f>
        <v>-0.22520956741915882</v>
      </c>
      <c r="AF89" s="9">
        <f>'2026 MRI - Alphabetical'!AE89-'2023 MRI'!AE89</f>
        <v>-1.1027153503392784E-2</v>
      </c>
      <c r="AG89" s="8">
        <f>'2026 MRI - Alphabetical'!AF89-'2023 MRI'!AF89</f>
        <v>63</v>
      </c>
      <c r="AH89" s="31">
        <f>'2026 MRI - Alphabetical'!AG89-'2023 MRI'!AG89</f>
        <v>0.12926548104053132</v>
      </c>
      <c r="AI89" s="12">
        <f>'2026 MRI - Alphabetical'!AH89-'2023 MRI'!AH89</f>
        <v>-0.56633333333333313</v>
      </c>
      <c r="AJ89" s="8">
        <f>'2026 MRI - Alphabetical'!AI89-'2023 MRI'!AI89</f>
        <v>-2</v>
      </c>
      <c r="AK89" s="31">
        <f>'2026 MRI - Alphabetical'!AJ89-'2023 MRI'!AJ89</f>
        <v>2.6699459191984187E-3</v>
      </c>
      <c r="AL89" s="11">
        <f>'2026 MRI - Alphabetical'!AK89-'2023 MRI'!AK89</f>
        <v>38722.110089882204</v>
      </c>
      <c r="AM89" s="36"/>
    </row>
    <row r="90" spans="1:39" x14ac:dyDescent="0.3">
      <c r="A90" t="s">
        <v>218</v>
      </c>
      <c r="B90" s="3" t="s">
        <v>219</v>
      </c>
      <c r="C90" s="4" t="s">
        <v>104</v>
      </c>
      <c r="D90" s="5" t="s">
        <v>44</v>
      </c>
      <c r="E90" s="6">
        <f>VLOOKUP(A90,'2023 MRI'!$A$7:$F$570,6,FALSE)</f>
        <v>57.157457985324562</v>
      </c>
      <c r="F90" s="34">
        <f>'2026 MRI - Alphabetical'!E90-'2023 MRI'!E90</f>
        <v>0.72346234863617909</v>
      </c>
      <c r="G90" s="6">
        <f>'2026 MRI - Alphabetical'!F90-'2023 MRI'!F90</f>
        <v>2.4600009599872052</v>
      </c>
      <c r="H90" s="7">
        <f>'2026 MRI - Alphabetical'!G90-'2023 MRI'!G90</f>
        <v>5</v>
      </c>
      <c r="I90" s="8">
        <f>'2026 MRI - Alphabetical'!H90-'2023 MRI'!H90</f>
        <v>5</v>
      </c>
      <c r="J90" s="31">
        <f>'2026 MRI - Alphabetical'!I90-'2023 MRI'!I90</f>
        <v>0.15107186375521864</v>
      </c>
      <c r="K90" s="9">
        <f>'2026 MRI - Alphabetical'!J90-'2023 MRI'!J90</f>
        <v>4.3422897040677366E-2</v>
      </c>
      <c r="L90" s="8">
        <f>'2026 MRI - Alphabetical'!K90-'2023 MRI'!K90</f>
        <v>1</v>
      </c>
      <c r="M90" s="31">
        <f>'2026 MRI - Alphabetical'!L90-'2023 MRI'!L90</f>
        <v>6.5158548814750028E-2</v>
      </c>
      <c r="N90" s="9">
        <f>'2026 MRI - Alphabetical'!M90-'2023 MRI'!M90</f>
        <v>-1.2031055945820067E-2</v>
      </c>
      <c r="O90" s="8">
        <f>'2026 MRI - Alphabetical'!N90-'2023 MRI'!N90</f>
        <v>4</v>
      </c>
      <c r="P90" s="31">
        <f>'2026 MRI - Alphabetical'!O90-'2023 MRI'!O90</f>
        <v>-0.10663332490171973</v>
      </c>
      <c r="Q90" s="9">
        <f>'2026 MRI - Alphabetical'!P90-'2023 MRI'!P90</f>
        <v>2.0863281618163837E-2</v>
      </c>
      <c r="R90" s="8">
        <f>'2026 MRI - Alphabetical'!Q90-'2023 MRI'!Q90</f>
        <v>3</v>
      </c>
      <c r="S90" s="31">
        <f>'2026 MRI - Alphabetical'!R90-'2023 MRI'!R90</f>
        <v>0.66518116760434587</v>
      </c>
      <c r="T90" s="10">
        <f>'2026 MRI - Alphabetical'!S90-'2023 MRI'!S90</f>
        <v>-0.23266310807043711</v>
      </c>
      <c r="U90" s="8">
        <f>'2026 MRI - Alphabetical'!T90-'2023 MRI'!T90</f>
        <v>0</v>
      </c>
      <c r="V90" s="31">
        <f>'2026 MRI - Alphabetical'!U90-'2023 MRI'!U90</f>
        <v>0.15318178948990369</v>
      </c>
      <c r="W90" s="9">
        <f>'2026 MRI - Alphabetical'!V90-'2023 MRI'!V90</f>
        <v>1.7689914729457357E-3</v>
      </c>
      <c r="X90" s="8">
        <f>'2026 MRI - Alphabetical'!W90-'2023 MRI'!W90</f>
        <v>0</v>
      </c>
      <c r="Y90" s="31">
        <f>'2026 MRI - Alphabetical'!X90-'2023 MRI'!X90</f>
        <v>-2.8249006648815467E-2</v>
      </c>
      <c r="Z90" s="11">
        <f>'2026 MRI - Alphabetical'!Y90-'2023 MRI'!Y90</f>
        <v>2240</v>
      </c>
      <c r="AA90" s="8">
        <f>'2026 MRI - Alphabetical'!Z90-'2023 MRI'!Z90</f>
        <v>14</v>
      </c>
      <c r="AB90" s="31">
        <f>'2026 MRI - Alphabetical'!AA90-'2023 MRI'!AA90</f>
        <v>0.387155028769405</v>
      </c>
      <c r="AC90" s="9">
        <f>'2026 MRI - Alphabetical'!AB90-'2023 MRI'!AB90</f>
        <v>9.2458407809707169E-3</v>
      </c>
      <c r="AD90" s="8">
        <f>'2026 MRI - Alphabetical'!AC90-'2023 MRI'!AC90</f>
        <v>-10</v>
      </c>
      <c r="AE90" s="31">
        <f>'2026 MRI - Alphabetical'!AD90-'2023 MRI'!AD90</f>
        <v>-0.50442814606646458</v>
      </c>
      <c r="AF90" s="9">
        <f>'2026 MRI - Alphabetical'!AE90-'2023 MRI'!AE90</f>
        <v>-2.3636441585353274E-2</v>
      </c>
      <c r="AG90" s="8">
        <f>'2026 MRI - Alphabetical'!AF90-'2023 MRI'!AF90</f>
        <v>-3</v>
      </c>
      <c r="AH90" s="31">
        <f>'2026 MRI - Alphabetical'!AG90-'2023 MRI'!AG90</f>
        <v>0.40274580047715736</v>
      </c>
      <c r="AI90" s="12">
        <f>'2026 MRI - Alphabetical'!AH90-'2023 MRI'!AH90</f>
        <v>-0.94999999999999973</v>
      </c>
      <c r="AJ90" s="8">
        <f>'2026 MRI - Alphabetical'!AI90-'2023 MRI'!AI90</f>
        <v>-5</v>
      </c>
      <c r="AK90" s="31">
        <f>'2026 MRI - Alphabetical'!AJ90-'2023 MRI'!AJ90</f>
        <v>1.0043148510972377E-2</v>
      </c>
      <c r="AL90" s="11">
        <f>'2026 MRI - Alphabetical'!AK90-'2023 MRI'!AK90</f>
        <v>19273.493638014181</v>
      </c>
      <c r="AM90" s="36">
        <v>1</v>
      </c>
    </row>
    <row r="91" spans="1:39" x14ac:dyDescent="0.3">
      <c r="A91" t="s">
        <v>220</v>
      </c>
      <c r="B91" s="3" t="s">
        <v>221</v>
      </c>
      <c r="C91" s="4" t="s">
        <v>115</v>
      </c>
      <c r="D91" s="5" t="s">
        <v>33</v>
      </c>
      <c r="E91" s="6">
        <f>VLOOKUP(A91,'2023 MRI'!$A$7:$F$570,6,FALSE)</f>
        <v>22.681223700332293</v>
      </c>
      <c r="F91" s="34">
        <f>'2026 MRI - Alphabetical'!E91-'2023 MRI'!E91</f>
        <v>-0.71416998663514075</v>
      </c>
      <c r="G91" s="6">
        <f>'2026 MRI - Alphabetical'!F91-'2023 MRI'!F91</f>
        <v>-2.7369028179113748</v>
      </c>
      <c r="H91" s="7">
        <f>'2026 MRI - Alphabetical'!G91-'2023 MRI'!G91</f>
        <v>-13</v>
      </c>
      <c r="I91" s="8">
        <f>'2026 MRI - Alphabetical'!H91-'2023 MRI'!H91</f>
        <v>117</v>
      </c>
      <c r="J91" s="31">
        <f>'2026 MRI - Alphabetical'!I91-'2023 MRI'!I91</f>
        <v>0.3595572287187751</v>
      </c>
      <c r="K91" s="9">
        <f>'2026 MRI - Alphabetical'!J91-'2023 MRI'!J91</f>
        <v>5.170292366480056E-2</v>
      </c>
      <c r="L91" s="8">
        <f>'2026 MRI - Alphabetical'!K91-'2023 MRI'!K91</f>
        <v>-23</v>
      </c>
      <c r="M91" s="31">
        <f>'2026 MRI - Alphabetical'!L91-'2023 MRI'!L91</f>
        <v>-0.12158744575684455</v>
      </c>
      <c r="N91" s="9">
        <f>'2026 MRI - Alphabetical'!M91-'2023 MRI'!M91</f>
        <v>-3.1587070577894054E-3</v>
      </c>
      <c r="O91" s="8">
        <f>'2026 MRI - Alphabetical'!N91-'2023 MRI'!N91</f>
        <v>-1</v>
      </c>
      <c r="P91" s="31">
        <f>'2026 MRI - Alphabetical'!O91-'2023 MRI'!O91</f>
        <v>1.1974425830358792E-2</v>
      </c>
      <c r="Q91" s="9">
        <f>'2026 MRI - Alphabetical'!P91-'2023 MRI'!P91</f>
        <v>7.5458039300364127E-4</v>
      </c>
      <c r="R91" s="8">
        <f>'2026 MRI - Alphabetical'!Q91-'2023 MRI'!Q91</f>
        <v>-13</v>
      </c>
      <c r="S91" s="31">
        <f>'2026 MRI - Alphabetical'!R91-'2023 MRI'!R91</f>
        <v>-0.42543622893109234</v>
      </c>
      <c r="T91" s="10">
        <f>'2026 MRI - Alphabetical'!S91-'2023 MRI'!S91</f>
        <v>-6.5599580162686966E-2</v>
      </c>
      <c r="U91" s="8">
        <f>'2026 MRI - Alphabetical'!T91-'2023 MRI'!T91</f>
        <v>45</v>
      </c>
      <c r="V91" s="31">
        <f>'2026 MRI - Alphabetical'!U91-'2023 MRI'!U91</f>
        <v>5.5824302574042584E-2</v>
      </c>
      <c r="W91" s="9">
        <f>'2026 MRI - Alphabetical'!V91-'2023 MRI'!V91</f>
        <v>-4.5089668644096824E-3</v>
      </c>
      <c r="X91" s="8">
        <f>'2026 MRI - Alphabetical'!W91-'2023 MRI'!W91</f>
        <v>15</v>
      </c>
      <c r="Y91" s="31">
        <f>'2026 MRI - Alphabetical'!X91-'2023 MRI'!X91</f>
        <v>0.11290792350779355</v>
      </c>
      <c r="Z91" s="11">
        <f>'2026 MRI - Alphabetical'!Y91-'2023 MRI'!Y91</f>
        <v>12622</v>
      </c>
      <c r="AA91" s="8">
        <f>'2026 MRI - Alphabetical'!Z91-'2023 MRI'!Z91</f>
        <v>-116</v>
      </c>
      <c r="AB91" s="31">
        <f>'2026 MRI - Alphabetical'!AA91-'2023 MRI'!AA91</f>
        <v>-0.29272704398781113</v>
      </c>
      <c r="AC91" s="9">
        <f>'2026 MRI - Alphabetical'!AB91-'2023 MRI'!AB91</f>
        <v>1.0165071211767452E-2</v>
      </c>
      <c r="AD91" s="8">
        <f>'2026 MRI - Alphabetical'!AC91-'2023 MRI'!AC91</f>
        <v>-75</v>
      </c>
      <c r="AE91" s="31">
        <f>'2026 MRI - Alphabetical'!AD91-'2023 MRI'!AD91</f>
        <v>-0.21140921417379427</v>
      </c>
      <c r="AF91" s="9">
        <f>'2026 MRI - Alphabetical'!AE91-'2023 MRI'!AE91</f>
        <v>-1.0111915328857246E-2</v>
      </c>
      <c r="AG91" s="8">
        <f>'2026 MRI - Alphabetical'!AF91-'2023 MRI'!AF91</f>
        <v>7</v>
      </c>
      <c r="AH91" s="31">
        <f>'2026 MRI - Alphabetical'!AG91-'2023 MRI'!AG91</f>
        <v>-6.7763708621766977E-2</v>
      </c>
      <c r="AI91" s="12">
        <f>'2026 MRI - Alphabetical'!AH91-'2023 MRI'!AH91</f>
        <v>-0.32666666666666644</v>
      </c>
      <c r="AJ91" s="8">
        <f>'2026 MRI - Alphabetical'!AI91-'2023 MRI'!AI91</f>
        <v>-22</v>
      </c>
      <c r="AK91" s="31">
        <f>'2026 MRI - Alphabetical'!AJ91-'2023 MRI'!AJ91</f>
        <v>-3.1422680158714786E-2</v>
      </c>
      <c r="AL91" s="11">
        <f>'2026 MRI - Alphabetical'!AK91-'2023 MRI'!AK91</f>
        <v>32772.400299664791</v>
      </c>
      <c r="AM91" s="36"/>
    </row>
    <row r="92" spans="1:39" x14ac:dyDescent="0.3">
      <c r="A92" t="s">
        <v>222</v>
      </c>
      <c r="B92" s="3" t="s">
        <v>223</v>
      </c>
      <c r="C92" s="4" t="s">
        <v>224</v>
      </c>
      <c r="D92" s="5" t="s">
        <v>37</v>
      </c>
      <c r="E92" s="6">
        <f>VLOOKUP(A92,'2023 MRI'!$A$7:$F$570,6,FALSE)</f>
        <v>36.998365222314803</v>
      </c>
      <c r="F92" s="34">
        <f>'2026 MRI - Alphabetical'!E92-'2023 MRI'!E92</f>
        <v>-0.47895449432397452</v>
      </c>
      <c r="G92" s="6">
        <f>'2026 MRI - Alphabetical'!F92-'2023 MRI'!F92</f>
        <v>0.57504633896698465</v>
      </c>
      <c r="H92" s="7">
        <f>'2026 MRI - Alphabetical'!G92-'2023 MRI'!G92</f>
        <v>-23</v>
      </c>
      <c r="I92" s="8">
        <f>'2026 MRI - Alphabetical'!H92-'2023 MRI'!H92</f>
        <v>-65</v>
      </c>
      <c r="J92" s="31">
        <f>'2026 MRI - Alphabetical'!I92-'2023 MRI'!I92</f>
        <v>-0.40639685073764709</v>
      </c>
      <c r="K92" s="9">
        <f>'2026 MRI - Alphabetical'!J92-'2023 MRI'!J92</f>
        <v>-6.0839567446842047E-3</v>
      </c>
      <c r="L92" s="8">
        <f>'2026 MRI - Alphabetical'!K92-'2023 MRI'!K92</f>
        <v>31</v>
      </c>
      <c r="M92" s="31">
        <f>'2026 MRI - Alphabetical'!L92-'2023 MRI'!L92</f>
        <v>0.68476823870422099</v>
      </c>
      <c r="N92" s="9">
        <f>'2026 MRI - Alphabetical'!M92-'2023 MRI'!M92</f>
        <v>-3.5088670839828418E-2</v>
      </c>
      <c r="O92" s="8">
        <f>'2026 MRI - Alphabetical'!N92-'2023 MRI'!N92</f>
        <v>-10</v>
      </c>
      <c r="P92" s="31">
        <f>'2026 MRI - Alphabetical'!O92-'2023 MRI'!O92</f>
        <v>-0.14569985405132679</v>
      </c>
      <c r="Q92" s="9">
        <f>'2026 MRI - Alphabetical'!P92-'2023 MRI'!P92</f>
        <v>1.8156577998609841E-2</v>
      </c>
      <c r="R92" s="8">
        <f>'2026 MRI - Alphabetical'!Q92-'2023 MRI'!Q92</f>
        <v>-101</v>
      </c>
      <c r="S92" s="31">
        <f>'2026 MRI - Alphabetical'!R92-'2023 MRI'!R92</f>
        <v>-0.29561572083472581</v>
      </c>
      <c r="T92" s="10">
        <f>'2026 MRI - Alphabetical'!S92-'2023 MRI'!S92</f>
        <v>0.32916071478308612</v>
      </c>
      <c r="U92" s="8">
        <f>'2026 MRI - Alphabetical'!T92-'2023 MRI'!T92</f>
        <v>15</v>
      </c>
      <c r="V92" s="31">
        <f>'2026 MRI - Alphabetical'!U92-'2023 MRI'!U92</f>
        <v>8.6830301194672915E-2</v>
      </c>
      <c r="W92" s="9">
        <f>'2026 MRI - Alphabetical'!V92-'2023 MRI'!V92</f>
        <v>-2.8808764365104433E-3</v>
      </c>
      <c r="X92" s="8">
        <f>'2026 MRI - Alphabetical'!W92-'2023 MRI'!W92</f>
        <v>-52</v>
      </c>
      <c r="Y92" s="31">
        <f>'2026 MRI - Alphabetical'!X92-'2023 MRI'!X92</f>
        <v>-0.15719396368723382</v>
      </c>
      <c r="Z92" s="11">
        <f>'2026 MRI - Alphabetical'!Y92-'2023 MRI'!Y92</f>
        <v>-1437</v>
      </c>
      <c r="AA92" s="8">
        <f>'2026 MRI - Alphabetical'!Z92-'2023 MRI'!Z92</f>
        <v>-64</v>
      </c>
      <c r="AB92" s="31">
        <f>'2026 MRI - Alphabetical'!AA92-'2023 MRI'!AA92</f>
        <v>-0.48309705925175794</v>
      </c>
      <c r="AC92" s="9">
        <f>'2026 MRI - Alphabetical'!AB92-'2023 MRI'!AB92</f>
        <v>1.8517793594306046E-2</v>
      </c>
      <c r="AD92" s="8">
        <f>'2026 MRI - Alphabetical'!AC92-'2023 MRI'!AC92</f>
        <v>78</v>
      </c>
      <c r="AE92" s="31">
        <f>'2026 MRI - Alphabetical'!AD92-'2023 MRI'!AD92</f>
        <v>0.34950379863663639</v>
      </c>
      <c r="AF92" s="9">
        <f>'2026 MRI - Alphabetical'!AE92-'2023 MRI'!AE92</f>
        <v>2.193725576907124E-2</v>
      </c>
      <c r="AG92" s="8">
        <f>'2026 MRI - Alphabetical'!AF92-'2023 MRI'!AF92</f>
        <v>39</v>
      </c>
      <c r="AH92" s="31">
        <f>'2026 MRI - Alphabetical'!AG92-'2023 MRI'!AG92</f>
        <v>0.37541299778420045</v>
      </c>
      <c r="AI92" s="12">
        <f>'2026 MRI - Alphabetical'!AH92-'2023 MRI'!AH92</f>
        <v>-0.86933333333333351</v>
      </c>
      <c r="AJ92" s="8">
        <f>'2026 MRI - Alphabetical'!AI92-'2023 MRI'!AI92</f>
        <v>3</v>
      </c>
      <c r="AK92" s="31">
        <f>'2026 MRI - Alphabetical'!AJ92-'2023 MRI'!AJ92</f>
        <v>1.1487628928266547E-2</v>
      </c>
      <c r="AL92" s="11">
        <f>'2026 MRI - Alphabetical'!AK92-'2023 MRI'!AK92</f>
        <v>24515.222653498917</v>
      </c>
      <c r="AM92" s="36"/>
    </row>
    <row r="93" spans="1:39" x14ac:dyDescent="0.3">
      <c r="A93" t="s">
        <v>225</v>
      </c>
      <c r="B93" s="3" t="s">
        <v>226</v>
      </c>
      <c r="C93" s="4" t="s">
        <v>72</v>
      </c>
      <c r="D93" s="5" t="s">
        <v>37</v>
      </c>
      <c r="E93" s="6">
        <f>VLOOKUP(A93,'2023 MRI'!$A$7:$F$570,6,FALSE)</f>
        <v>51.104706524584685</v>
      </c>
      <c r="F93" s="34">
        <f>'2026 MRI - Alphabetical'!E93-'2023 MRI'!E93</f>
        <v>1.7322182213202417</v>
      </c>
      <c r="G93" s="6">
        <f>'2026 MRI - Alphabetical'!F93-'2023 MRI'!F93</f>
        <v>-2.474286884882531</v>
      </c>
      <c r="H93" s="7">
        <f>'2026 MRI - Alphabetical'!G93-'2023 MRI'!G93</f>
        <v>9</v>
      </c>
      <c r="I93" s="8">
        <f>'2026 MRI - Alphabetical'!H93-'2023 MRI'!H93</f>
        <v>40</v>
      </c>
      <c r="J93" s="31">
        <f>'2026 MRI - Alphabetical'!I93-'2023 MRI'!I93</f>
        <v>0.45048476152852546</v>
      </c>
      <c r="K93" s="9">
        <f>'2026 MRI - Alphabetical'!J93-'2023 MRI'!J93</f>
        <v>6.4924884213351186E-2</v>
      </c>
      <c r="L93" s="8">
        <f>'2026 MRI - Alphabetical'!K93-'2023 MRI'!K93</f>
        <v>-154</v>
      </c>
      <c r="M93" s="31">
        <f>'2026 MRI - Alphabetical'!L93-'2023 MRI'!L93</f>
        <v>-1.1807983105222353</v>
      </c>
      <c r="N93" s="9">
        <f>'2026 MRI - Alphabetical'!M93-'2023 MRI'!M93</f>
        <v>3.0770778371160622E-2</v>
      </c>
      <c r="O93" s="8">
        <f>'2026 MRI - Alphabetical'!N93-'2023 MRI'!N93</f>
        <v>-37</v>
      </c>
      <c r="P93" s="31">
        <f>'2026 MRI - Alphabetical'!O93-'2023 MRI'!O93</f>
        <v>-0.85612469502257027</v>
      </c>
      <c r="Q93" s="9">
        <f>'2026 MRI - Alphabetical'!P93-'2023 MRI'!P93</f>
        <v>6.5632667367683153E-2</v>
      </c>
      <c r="R93" s="8">
        <f>'2026 MRI - Alphabetical'!Q93-'2023 MRI'!Q93</f>
        <v>1</v>
      </c>
      <c r="S93" s="31">
        <f>'2026 MRI - Alphabetical'!R93-'2023 MRI'!R93</f>
        <v>3.9291953893086506</v>
      </c>
      <c r="T93" s="10">
        <f>'2026 MRI - Alphabetical'!S93-'2023 MRI'!S93</f>
        <v>-0.77733652996169234</v>
      </c>
      <c r="U93" s="8">
        <f>'2026 MRI - Alphabetical'!T93-'2023 MRI'!T93</f>
        <v>-30</v>
      </c>
      <c r="V93" s="31">
        <f>'2026 MRI - Alphabetical'!U93-'2023 MRI'!U93</f>
        <v>-9.7690531737010422E-2</v>
      </c>
      <c r="W93" s="9">
        <f>'2026 MRI - Alphabetical'!V93-'2023 MRI'!V93</f>
        <v>1.0049790068556788E-2</v>
      </c>
      <c r="X93" s="8">
        <f>'2026 MRI - Alphabetical'!W93-'2023 MRI'!W93</f>
        <v>-10</v>
      </c>
      <c r="Y93" s="31">
        <f>'2026 MRI - Alphabetical'!X93-'2023 MRI'!X93</f>
        <v>-9.0226374368673312E-2</v>
      </c>
      <c r="Z93" s="11">
        <f>'2026 MRI - Alphabetical'!Y93-'2023 MRI'!Y93</f>
        <v>62</v>
      </c>
      <c r="AA93" s="8">
        <f>'2026 MRI - Alphabetical'!Z93-'2023 MRI'!Z93</f>
        <v>-74</v>
      </c>
      <c r="AB93" s="31">
        <f>'2026 MRI - Alphabetical'!AA93-'2023 MRI'!AA93</f>
        <v>-0.98350402542584459</v>
      </c>
      <c r="AC93" s="9">
        <f>'2026 MRI - Alphabetical'!AB93-'2023 MRI'!AB93</f>
        <v>2.7249999999999996E-2</v>
      </c>
      <c r="AD93" s="8">
        <f>'2026 MRI - Alphabetical'!AC93-'2023 MRI'!AC93</f>
        <v>-3</v>
      </c>
      <c r="AE93" s="31">
        <f>'2026 MRI - Alphabetical'!AD93-'2023 MRI'!AD93</f>
        <v>-5.2285749363094158E-2</v>
      </c>
      <c r="AF93" s="9">
        <f>'2026 MRI - Alphabetical'!AE93-'2023 MRI'!AE93</f>
        <v>1.2648529717351753E-4</v>
      </c>
      <c r="AG93" s="8">
        <f>'2026 MRI - Alphabetical'!AF93-'2023 MRI'!AF93</f>
        <v>-3</v>
      </c>
      <c r="AH93" s="31">
        <f>'2026 MRI - Alphabetical'!AG93-'2023 MRI'!AG93</f>
        <v>0.25326374006318364</v>
      </c>
      <c r="AI93" s="12">
        <f>'2026 MRI - Alphabetical'!AH93-'2023 MRI'!AH93</f>
        <v>-0.76133333333333431</v>
      </c>
      <c r="AJ93" s="8">
        <f>'2026 MRI - Alphabetical'!AI93-'2023 MRI'!AI93</f>
        <v>-2</v>
      </c>
      <c r="AK93" s="31">
        <f>'2026 MRI - Alphabetical'!AJ93-'2023 MRI'!AJ93</f>
        <v>8.4666406456645471E-3</v>
      </c>
      <c r="AL93" s="11">
        <f>'2026 MRI - Alphabetical'!AK93-'2023 MRI'!AK93</f>
        <v>15779.634101182659</v>
      </c>
      <c r="AM93" s="36"/>
    </row>
    <row r="94" spans="1:39" x14ac:dyDescent="0.3">
      <c r="A94" t="s">
        <v>227</v>
      </c>
      <c r="B94" s="3" t="s">
        <v>228</v>
      </c>
      <c r="C94" s="4" t="s">
        <v>47</v>
      </c>
      <c r="D94" s="5" t="s">
        <v>44</v>
      </c>
      <c r="E94" s="6">
        <f>VLOOKUP(A94,'2023 MRI'!$A$7:$F$570,6,FALSE)</f>
        <v>34.2858449981088</v>
      </c>
      <c r="F94" s="34">
        <f>'2026 MRI - Alphabetical'!E94-'2023 MRI'!E94</f>
        <v>-0.61128601105006686</v>
      </c>
      <c r="G94" s="6">
        <f>'2026 MRI - Alphabetical'!F94-'2023 MRI'!F94</f>
        <v>0.22746333290049137</v>
      </c>
      <c r="H94" s="7">
        <f>'2026 MRI - Alphabetical'!G94-'2023 MRI'!G94</f>
        <v>-32</v>
      </c>
      <c r="I94" s="8">
        <f>'2026 MRI - Alphabetical'!H94-'2023 MRI'!H94</f>
        <v>-4</v>
      </c>
      <c r="J94" s="31">
        <f>'2026 MRI - Alphabetical'!I94-'2023 MRI'!I94</f>
        <v>-3.4315220612844366E-2</v>
      </c>
      <c r="K94" s="9">
        <f>'2026 MRI - Alphabetical'!J94-'2023 MRI'!J94</f>
        <v>2.1384440481467593E-2</v>
      </c>
      <c r="L94" s="8">
        <f>'2026 MRI - Alphabetical'!K94-'2023 MRI'!K94</f>
        <v>46</v>
      </c>
      <c r="M94" s="31">
        <f>'2026 MRI - Alphabetical'!L94-'2023 MRI'!L94</f>
        <v>0.16899221678770593</v>
      </c>
      <c r="N94" s="9">
        <f>'2026 MRI - Alphabetical'!M94-'2023 MRI'!M94</f>
        <v>-1.4795574565882222E-2</v>
      </c>
      <c r="O94" s="8">
        <f>'2026 MRI - Alphabetical'!N94-'2023 MRI'!N94</f>
        <v>-12</v>
      </c>
      <c r="P94" s="31">
        <f>'2026 MRI - Alphabetical'!O94-'2023 MRI'!O94</f>
        <v>-4.5331578548332752E-2</v>
      </c>
      <c r="Q94" s="9">
        <f>'2026 MRI - Alphabetical'!P94-'2023 MRI'!P94</f>
        <v>8.3155925726881019E-3</v>
      </c>
      <c r="R94" s="8">
        <f>'2026 MRI - Alphabetical'!Q94-'2023 MRI'!Q94</f>
        <v>176</v>
      </c>
      <c r="S94" s="31">
        <f>'2026 MRI - Alphabetical'!R94-'2023 MRI'!R94</f>
        <v>-0.10145674695040058</v>
      </c>
      <c r="T94" s="10">
        <f>'2026 MRI - Alphabetical'!S94-'2023 MRI'!S94</f>
        <v>-0.62783991117771831</v>
      </c>
      <c r="U94" s="8">
        <f>'2026 MRI - Alphabetical'!T94-'2023 MRI'!T94</f>
        <v>5</v>
      </c>
      <c r="V94" s="31">
        <f>'2026 MRI - Alphabetical'!U94-'2023 MRI'!U94</f>
        <v>0.11750367016907215</v>
      </c>
      <c r="W94" s="9">
        <f>'2026 MRI - Alphabetical'!V94-'2023 MRI'!V94</f>
        <v>-2.9670364606443483E-3</v>
      </c>
      <c r="X94" s="8">
        <f>'2026 MRI - Alphabetical'!W94-'2023 MRI'!W94</f>
        <v>-51</v>
      </c>
      <c r="Y94" s="31">
        <f>'2026 MRI - Alphabetical'!X94-'2023 MRI'!X94</f>
        <v>-0.20322929545691915</v>
      </c>
      <c r="Z94" s="11">
        <f>'2026 MRI - Alphabetical'!Y94-'2023 MRI'!Y94</f>
        <v>-3282</v>
      </c>
      <c r="AA94" s="8">
        <f>'2026 MRI - Alphabetical'!Z94-'2023 MRI'!Z94</f>
        <v>-42</v>
      </c>
      <c r="AB94" s="31">
        <f>'2026 MRI - Alphabetical'!AA94-'2023 MRI'!AA94</f>
        <v>-9.5149038136849551E-2</v>
      </c>
      <c r="AC94" s="9">
        <f>'2026 MRI - Alphabetical'!AB94-'2023 MRI'!AB94</f>
        <v>7.2559702559702594E-3</v>
      </c>
      <c r="AD94" s="8">
        <f>'2026 MRI - Alphabetical'!AC94-'2023 MRI'!AC94</f>
        <v>-13</v>
      </c>
      <c r="AE94" s="31">
        <f>'2026 MRI - Alphabetical'!AD94-'2023 MRI'!AD94</f>
        <v>-0.2531608911118054</v>
      </c>
      <c r="AF94" s="9">
        <f>'2026 MRI - Alphabetical'!AE94-'2023 MRI'!AE94</f>
        <v>-1.0895379660336157E-2</v>
      </c>
      <c r="AG94" s="8">
        <f>'2026 MRI - Alphabetical'!AF94-'2023 MRI'!AF94</f>
        <v>-48</v>
      </c>
      <c r="AH94" s="31">
        <f>'2026 MRI - Alphabetical'!AG94-'2023 MRI'!AG94</f>
        <v>-0.24619550660989539</v>
      </c>
      <c r="AI94" s="12">
        <f>'2026 MRI - Alphabetical'!AH94-'2023 MRI'!AH94</f>
        <v>-0.12199999999999989</v>
      </c>
      <c r="AJ94" s="8">
        <f>'2026 MRI - Alphabetical'!AI94-'2023 MRI'!AI94</f>
        <v>-33</v>
      </c>
      <c r="AK94" s="31">
        <f>'2026 MRI - Alphabetical'!AJ94-'2023 MRI'!AJ94</f>
        <v>-1.0330013624293061E-2</v>
      </c>
      <c r="AL94" s="11">
        <f>'2026 MRI - Alphabetical'!AK94-'2023 MRI'!AK94</f>
        <v>31396.209980782907</v>
      </c>
      <c r="AM94" s="36">
        <v>1</v>
      </c>
    </row>
    <row r="95" spans="1:39" x14ac:dyDescent="0.3">
      <c r="A95" t="s">
        <v>229</v>
      </c>
      <c r="B95" s="3" t="s">
        <v>230</v>
      </c>
      <c r="C95" s="4" t="s">
        <v>136</v>
      </c>
      <c r="D95" s="5" t="s">
        <v>44</v>
      </c>
      <c r="E95" s="6">
        <f>VLOOKUP(A95,'2023 MRI'!$A$7:$F$570,6,FALSE)</f>
        <v>36.222763281672158</v>
      </c>
      <c r="F95" s="34">
        <f>'2026 MRI - Alphabetical'!E95-'2023 MRI'!E95</f>
        <v>0.49593170616980964</v>
      </c>
      <c r="G95" s="6">
        <f>'2026 MRI - Alphabetical'!F95-'2023 MRI'!F95</f>
        <v>-2.7539922854141139</v>
      </c>
      <c r="H95" s="7">
        <f>'2026 MRI - Alphabetical'!G95-'2023 MRI'!G95</f>
        <v>17</v>
      </c>
      <c r="I95" s="8">
        <f>'2026 MRI - Alphabetical'!H95-'2023 MRI'!H95</f>
        <v>-38</v>
      </c>
      <c r="J95" s="31">
        <f>'2026 MRI - Alphabetical'!I95-'2023 MRI'!I95</f>
        <v>-0.12374645296591147</v>
      </c>
      <c r="K95" s="9">
        <f>'2026 MRI - Alphabetical'!J95-'2023 MRI'!J95</f>
        <v>1.345840968996348E-2</v>
      </c>
      <c r="L95" s="8">
        <f>'2026 MRI - Alphabetical'!K95-'2023 MRI'!K95</f>
        <v>-25</v>
      </c>
      <c r="M95" s="31">
        <f>'2026 MRI - Alphabetical'!L95-'2023 MRI'!L95</f>
        <v>-9.924913401928237E-2</v>
      </c>
      <c r="N95" s="9">
        <f>'2026 MRI - Alphabetical'!M95-'2023 MRI'!M95</f>
        <v>-4.3558282267801424E-3</v>
      </c>
      <c r="O95" s="8">
        <f>'2026 MRI - Alphabetical'!N95-'2023 MRI'!N95</f>
        <v>24</v>
      </c>
      <c r="P95" s="31">
        <f>'2026 MRI - Alphabetical'!O95-'2023 MRI'!O95</f>
        <v>0.33947710069012615</v>
      </c>
      <c r="Q95" s="9">
        <f>'2026 MRI - Alphabetical'!P95-'2023 MRI'!P95</f>
        <v>-1.3611683740551606E-2</v>
      </c>
      <c r="R95" s="8">
        <f>'2026 MRI - Alphabetical'!Q95-'2023 MRI'!Q95</f>
        <v>29</v>
      </c>
      <c r="S95" s="31">
        <f>'2026 MRI - Alphabetical'!R95-'2023 MRI'!R95</f>
        <v>8.826170551796296E-2</v>
      </c>
      <c r="T95" s="10">
        <f>'2026 MRI - Alphabetical'!S95-'2023 MRI'!S95</f>
        <v>-0.31845791335995333</v>
      </c>
      <c r="U95" s="8">
        <f>'2026 MRI - Alphabetical'!T95-'2023 MRI'!T95</f>
        <v>-13</v>
      </c>
      <c r="V95" s="31">
        <f>'2026 MRI - Alphabetical'!U95-'2023 MRI'!U95</f>
        <v>-7.2994915515926684E-2</v>
      </c>
      <c r="W95" s="9">
        <f>'2026 MRI - Alphabetical'!V95-'2023 MRI'!V95</f>
        <v>6.778527950464186E-3</v>
      </c>
      <c r="X95" s="8">
        <f>'2026 MRI - Alphabetical'!W95-'2023 MRI'!W95</f>
        <v>-13</v>
      </c>
      <c r="Y95" s="31">
        <f>'2026 MRI - Alphabetical'!X95-'2023 MRI'!X95</f>
        <v>-4.0936177892113179E-2</v>
      </c>
      <c r="Z95" s="11">
        <f>'2026 MRI - Alphabetical'!Y95-'2023 MRI'!Y95</f>
        <v>4058</v>
      </c>
      <c r="AA95" s="8">
        <f>'2026 MRI - Alphabetical'!Z95-'2023 MRI'!Z95</f>
        <v>21</v>
      </c>
      <c r="AB95" s="31">
        <f>'2026 MRI - Alphabetical'!AA95-'2023 MRI'!AA95</f>
        <v>0.1812878098644905</v>
      </c>
      <c r="AC95" s="9">
        <f>'2026 MRI - Alphabetical'!AB95-'2023 MRI'!AB95</f>
        <v>5.8947773807740897E-3</v>
      </c>
      <c r="AD95" s="8">
        <f>'2026 MRI - Alphabetical'!AC95-'2023 MRI'!AC95</f>
        <v>9</v>
      </c>
      <c r="AE95" s="31">
        <f>'2026 MRI - Alphabetical'!AD95-'2023 MRI'!AD95</f>
        <v>4.471172640082266E-2</v>
      </c>
      <c r="AF95" s="9">
        <f>'2026 MRI - Alphabetical'!AE95-'2023 MRI'!AE95</f>
        <v>5.387563260449979E-3</v>
      </c>
      <c r="AG95" s="8">
        <f>'2026 MRI - Alphabetical'!AF95-'2023 MRI'!AF95</f>
        <v>29</v>
      </c>
      <c r="AH95" s="31">
        <f>'2026 MRI - Alphabetical'!AG95-'2023 MRI'!AG95</f>
        <v>4.4970463435164046E-2</v>
      </c>
      <c r="AI95" s="12">
        <f>'2026 MRI - Alphabetical'!AH95-'2023 MRI'!AH95</f>
        <v>-0.46833333333333327</v>
      </c>
      <c r="AJ95" s="8">
        <f>'2026 MRI - Alphabetical'!AI95-'2023 MRI'!AI95</f>
        <v>5</v>
      </c>
      <c r="AK95" s="31">
        <f>'2026 MRI - Alphabetical'!AJ95-'2023 MRI'!AJ95</f>
        <v>2.5229519678194312E-3</v>
      </c>
      <c r="AL95" s="11">
        <f>'2026 MRI - Alphabetical'!AK95-'2023 MRI'!AK95</f>
        <v>43766.307400084333</v>
      </c>
      <c r="AM95" s="36">
        <v>1</v>
      </c>
    </row>
    <row r="96" spans="1:39" x14ac:dyDescent="0.3">
      <c r="A96" t="s">
        <v>231</v>
      </c>
      <c r="B96" s="3" t="s">
        <v>232</v>
      </c>
      <c r="C96" s="4" t="s">
        <v>40</v>
      </c>
      <c r="D96" s="5" t="s">
        <v>33</v>
      </c>
      <c r="E96" s="6">
        <f>VLOOKUP(A96,'2023 MRI'!$A$7:$F$570,6,FALSE)</f>
        <v>24.675532580259901</v>
      </c>
      <c r="F96" s="34">
        <f>'2026 MRI - Alphabetical'!E96-'2023 MRI'!E96</f>
        <v>-0.73760521332633</v>
      </c>
      <c r="G96" s="6">
        <f>'2026 MRI - Alphabetical'!F96-'2023 MRI'!F96</f>
        <v>-2.0963395188243297</v>
      </c>
      <c r="H96" s="7">
        <f>'2026 MRI - Alphabetical'!G96-'2023 MRI'!G96</f>
        <v>-32</v>
      </c>
      <c r="I96" s="8">
        <f>'2026 MRI - Alphabetical'!H96-'2023 MRI'!H96</f>
        <v>-55</v>
      </c>
      <c r="J96" s="31">
        <f>'2026 MRI - Alphabetical'!I96-'2023 MRI'!I96</f>
        <v>-0.1662664861350531</v>
      </c>
      <c r="K96" s="9">
        <f>'2026 MRI - Alphabetical'!J96-'2023 MRI'!J96</f>
        <v>8.862747397251125E-3</v>
      </c>
      <c r="L96" s="8">
        <f>'2026 MRI - Alphabetical'!K96-'2023 MRI'!K96</f>
        <v>55</v>
      </c>
      <c r="M96" s="31">
        <f>'2026 MRI - Alphabetical'!L96-'2023 MRI'!L96</f>
        <v>0.28599932239260406</v>
      </c>
      <c r="N96" s="9">
        <f>'2026 MRI - Alphabetical'!M96-'2023 MRI'!M96</f>
        <v>-1.6933295449398183E-2</v>
      </c>
      <c r="O96" s="8">
        <f>'2026 MRI - Alphabetical'!N96-'2023 MRI'!N96</f>
        <v>5</v>
      </c>
      <c r="P96" s="31">
        <f>'2026 MRI - Alphabetical'!O96-'2023 MRI'!O96</f>
        <v>3.9335589574933688E-2</v>
      </c>
      <c r="Q96" s="9">
        <f>'2026 MRI - Alphabetical'!P96-'2023 MRI'!P96</f>
        <v>2.8239258518986676E-3</v>
      </c>
      <c r="R96" s="8">
        <f>'2026 MRI - Alphabetical'!Q96-'2023 MRI'!Q96</f>
        <v>-23</v>
      </c>
      <c r="S96" s="31">
        <f>'2026 MRI - Alphabetical'!R96-'2023 MRI'!R96</f>
        <v>-0.45880856212463539</v>
      </c>
      <c r="T96" s="10">
        <f>'2026 MRI - Alphabetical'!S96-'2023 MRI'!S96</f>
        <v>0</v>
      </c>
      <c r="U96" s="8">
        <f>'2026 MRI - Alphabetical'!T96-'2023 MRI'!T96</f>
        <v>26</v>
      </c>
      <c r="V96" s="31">
        <f>'2026 MRI - Alphabetical'!U96-'2023 MRI'!U96</f>
        <v>4.3596331594380255E-2</v>
      </c>
      <c r="W96" s="9">
        <f>'2026 MRI - Alphabetical'!V96-'2023 MRI'!V96</f>
        <v>-4.0280366573470019E-3</v>
      </c>
      <c r="X96" s="8">
        <f>'2026 MRI - Alphabetical'!W96-'2023 MRI'!W96</f>
        <v>-22</v>
      </c>
      <c r="Y96" s="31">
        <f>'2026 MRI - Alphabetical'!X96-'2023 MRI'!X96</f>
        <v>-0.10600488678182662</v>
      </c>
      <c r="Z96" s="11">
        <f>'2026 MRI - Alphabetical'!Y96-'2023 MRI'!Y96</f>
        <v>3458</v>
      </c>
      <c r="AA96" s="8">
        <f>'2026 MRI - Alphabetical'!Z96-'2023 MRI'!Z96</f>
        <v>74</v>
      </c>
      <c r="AB96" s="31">
        <f>'2026 MRI - Alphabetical'!AA96-'2023 MRI'!AA96</f>
        <v>0.2113733002827296</v>
      </c>
      <c r="AC96" s="9">
        <f>'2026 MRI - Alphabetical'!AB96-'2023 MRI'!AB96</f>
        <v>2.7712152070604248E-3</v>
      </c>
      <c r="AD96" s="8">
        <f>'2026 MRI - Alphabetical'!AC96-'2023 MRI'!AC96</f>
        <v>-132</v>
      </c>
      <c r="AE96" s="31">
        <f>'2026 MRI - Alphabetical'!AD96-'2023 MRI'!AD96</f>
        <v>-0.46017243684535375</v>
      </c>
      <c r="AF96" s="9">
        <f>'2026 MRI - Alphabetical'!AE96-'2023 MRI'!AE96</f>
        <v>-2.3862088364053236E-2</v>
      </c>
      <c r="AG96" s="8">
        <f>'2026 MRI - Alphabetical'!AF96-'2023 MRI'!AF96</f>
        <v>-58</v>
      </c>
      <c r="AH96" s="31">
        <f>'2026 MRI - Alphabetical'!AG96-'2023 MRI'!AG96</f>
        <v>-0.13936787294994635</v>
      </c>
      <c r="AI96" s="12">
        <f>'2026 MRI - Alphabetical'!AH96-'2023 MRI'!AH96</f>
        <v>-0.28966666666666807</v>
      </c>
      <c r="AJ96" s="8">
        <f>'2026 MRI - Alphabetical'!AI96-'2023 MRI'!AI96</f>
        <v>-15</v>
      </c>
      <c r="AK96" s="31">
        <f>'2026 MRI - Alphabetical'!AJ96-'2023 MRI'!AJ96</f>
        <v>-8.0631594138360629E-3</v>
      </c>
      <c r="AL96" s="11">
        <f>'2026 MRI - Alphabetical'!AK96-'2023 MRI'!AK96</f>
        <v>39528.533851929533</v>
      </c>
      <c r="AM96" s="36"/>
    </row>
    <row r="97" spans="1:39" x14ac:dyDescent="0.3">
      <c r="A97" t="s">
        <v>233</v>
      </c>
      <c r="B97" s="3" t="s">
        <v>234</v>
      </c>
      <c r="C97" s="4" t="s">
        <v>40</v>
      </c>
      <c r="D97" s="5" t="s">
        <v>33</v>
      </c>
      <c r="E97" s="6">
        <f>VLOOKUP(A97,'2023 MRI'!$A$7:$F$570,6,FALSE)</f>
        <v>20.739755557090263</v>
      </c>
      <c r="F97" s="34">
        <f>'2026 MRI - Alphabetical'!E97-'2023 MRI'!E97</f>
        <v>-0.50508601115956697</v>
      </c>
      <c r="G97" s="6">
        <f>'2026 MRI - Alphabetical'!F97-'2023 MRI'!F97</f>
        <v>-3.9545217249779512</v>
      </c>
      <c r="H97" s="7">
        <f>'2026 MRI - Alphabetical'!G97-'2023 MRI'!G97</f>
        <v>-6</v>
      </c>
      <c r="I97" s="8">
        <f>'2026 MRI - Alphabetical'!H97-'2023 MRI'!H97</f>
        <v>-20</v>
      </c>
      <c r="J97" s="31">
        <f>'2026 MRI - Alphabetical'!I97-'2023 MRI'!I97</f>
        <v>-3.8897893774394787E-2</v>
      </c>
      <c r="K97" s="9">
        <f>'2026 MRI - Alphabetical'!J97-'2023 MRI'!J97</f>
        <v>1.5945420344256611E-2</v>
      </c>
      <c r="L97" s="8">
        <f>'2026 MRI - Alphabetical'!K97-'2023 MRI'!K97</f>
        <v>-5</v>
      </c>
      <c r="M97" s="31">
        <f>'2026 MRI - Alphabetical'!L97-'2023 MRI'!L97</f>
        <v>-2.7829137562755513E-2</v>
      </c>
      <c r="N97" s="9">
        <f>'2026 MRI - Alphabetical'!M97-'2023 MRI'!M97</f>
        <v>-6.7633979941055487E-3</v>
      </c>
      <c r="O97" s="8">
        <f>'2026 MRI - Alphabetical'!N97-'2023 MRI'!N97</f>
        <v>-60</v>
      </c>
      <c r="P97" s="31">
        <f>'2026 MRI - Alphabetical'!O97-'2023 MRI'!O97</f>
        <v>-0.15409555054766133</v>
      </c>
      <c r="Q97" s="9">
        <f>'2026 MRI - Alphabetical'!P97-'2023 MRI'!P97</f>
        <v>1.0563405061895502E-2</v>
      </c>
      <c r="R97" s="8">
        <f>'2026 MRI - Alphabetical'!Q97-'2023 MRI'!Q97</f>
        <v>-11</v>
      </c>
      <c r="S97" s="31">
        <f>'2026 MRI - Alphabetical'!R97-'2023 MRI'!R97</f>
        <v>-8.5912859986293111E-2</v>
      </c>
      <c r="T97" s="10">
        <f>'2026 MRI - Alphabetical'!S97-'2023 MRI'!S97</f>
        <v>-4.4224248737774197E-3</v>
      </c>
      <c r="U97" s="8">
        <f>'2026 MRI - Alphabetical'!T97-'2023 MRI'!T97</f>
        <v>50</v>
      </c>
      <c r="V97" s="31">
        <f>'2026 MRI - Alphabetical'!U97-'2023 MRI'!U97</f>
        <v>6.8117449970725663E-2</v>
      </c>
      <c r="W97" s="9">
        <f>'2026 MRI - Alphabetical'!V97-'2023 MRI'!V97</f>
        <v>-5.3115928909054401E-3</v>
      </c>
      <c r="X97" s="8">
        <f>'2026 MRI - Alphabetical'!W97-'2023 MRI'!W97</f>
        <v>5</v>
      </c>
      <c r="Y97" s="31">
        <f>'2026 MRI - Alphabetical'!X97-'2023 MRI'!X97</f>
        <v>2.4313574739840305E-2</v>
      </c>
      <c r="Z97" s="11">
        <f>'2026 MRI - Alphabetical'!Y97-'2023 MRI'!Y97</f>
        <v>10508</v>
      </c>
      <c r="AA97" s="8">
        <f>'2026 MRI - Alphabetical'!Z97-'2023 MRI'!Z97</f>
        <v>-157</v>
      </c>
      <c r="AB97" s="31">
        <f>'2026 MRI - Alphabetical'!AA97-'2023 MRI'!AA97</f>
        <v>-0.38595091958598204</v>
      </c>
      <c r="AC97" s="9">
        <f>'2026 MRI - Alphabetical'!AB97-'2023 MRI'!AB97</f>
        <v>1.1553256828834655E-2</v>
      </c>
      <c r="AD97" s="8">
        <f>'2026 MRI - Alphabetical'!AC97-'2023 MRI'!AC97</f>
        <v>40</v>
      </c>
      <c r="AE97" s="31">
        <f>'2026 MRI - Alphabetical'!AD97-'2023 MRI'!AD97</f>
        <v>0.10228370957410893</v>
      </c>
      <c r="AF97" s="9">
        <f>'2026 MRI - Alphabetical'!AE97-'2023 MRI'!AE97</f>
        <v>7.1406390174736378E-3</v>
      </c>
      <c r="AG97" s="8">
        <f>'2026 MRI - Alphabetical'!AF97-'2023 MRI'!AF97</f>
        <v>-99</v>
      </c>
      <c r="AH97" s="31">
        <f>'2026 MRI - Alphabetical'!AG97-'2023 MRI'!AG97</f>
        <v>-0.22314280176193454</v>
      </c>
      <c r="AI97" s="12">
        <f>'2026 MRI - Alphabetical'!AH97-'2023 MRI'!AH97</f>
        <v>-0.17333333333333378</v>
      </c>
      <c r="AJ97" s="8">
        <f>'2026 MRI - Alphabetical'!AI97-'2023 MRI'!AI97</f>
        <v>4</v>
      </c>
      <c r="AK97" s="31">
        <f>'2026 MRI - Alphabetical'!AJ97-'2023 MRI'!AJ97</f>
        <v>-5.495828198142455E-3</v>
      </c>
      <c r="AL97" s="11">
        <f>'2026 MRI - Alphabetical'!AK97-'2023 MRI'!AK97</f>
        <v>49321.694202508894</v>
      </c>
      <c r="AM97" s="36"/>
    </row>
    <row r="98" spans="1:39" x14ac:dyDescent="0.3">
      <c r="A98" t="s">
        <v>235</v>
      </c>
      <c r="B98" s="3" t="s">
        <v>236</v>
      </c>
      <c r="C98" s="4" t="s">
        <v>47</v>
      </c>
      <c r="D98" s="5" t="s">
        <v>44</v>
      </c>
      <c r="E98" s="6">
        <f>VLOOKUP(A98,'2023 MRI'!$A$7:$F$570,6,FALSE)</f>
        <v>23.464997741755752</v>
      </c>
      <c r="F98" s="34">
        <f>'2026 MRI - Alphabetical'!E98-'2023 MRI'!E98</f>
        <v>-0.37750364911405043</v>
      </c>
      <c r="G98" s="6">
        <f>'2026 MRI - Alphabetical'!F98-'2023 MRI'!F98</f>
        <v>-3.5881838297487363</v>
      </c>
      <c r="H98" s="7">
        <f>'2026 MRI - Alphabetical'!G98-'2023 MRI'!G98</f>
        <v>5</v>
      </c>
      <c r="I98" s="8">
        <f>'2026 MRI - Alphabetical'!H98-'2023 MRI'!H98</f>
        <v>-3</v>
      </c>
      <c r="J98" s="31">
        <f>'2026 MRI - Alphabetical'!I98-'2023 MRI'!I98</f>
        <v>1.9955075803535838E-2</v>
      </c>
      <c r="K98" s="9">
        <f>'2026 MRI - Alphabetical'!J98-'2023 MRI'!J98</f>
        <v>2.0040726826898503E-2</v>
      </c>
      <c r="L98" s="8">
        <f>'2026 MRI - Alphabetical'!K98-'2023 MRI'!K98</f>
        <v>-119</v>
      </c>
      <c r="M98" s="31">
        <f>'2026 MRI - Alphabetical'!L98-'2023 MRI'!L98</f>
        <v>-0.49446876246265636</v>
      </c>
      <c r="N98" s="9">
        <f>'2026 MRI - Alphabetical'!M98-'2023 MRI'!M98</f>
        <v>8.1410903500583123E-3</v>
      </c>
      <c r="O98" s="8">
        <f>'2026 MRI - Alphabetical'!N98-'2023 MRI'!N98</f>
        <v>-44</v>
      </c>
      <c r="P98" s="31">
        <f>'2026 MRI - Alphabetical'!O98-'2023 MRI'!O98</f>
        <v>-0.11934954824309257</v>
      </c>
      <c r="Q98" s="9">
        <f>'2026 MRI - Alphabetical'!P98-'2023 MRI'!P98</f>
        <v>1.0696480830804093E-2</v>
      </c>
      <c r="R98" s="8">
        <f>'2026 MRI - Alphabetical'!Q98-'2023 MRI'!Q98</f>
        <v>61</v>
      </c>
      <c r="S98" s="31">
        <f>'2026 MRI - Alphabetical'!R98-'2023 MRI'!R98</f>
        <v>-0.16413041544382939</v>
      </c>
      <c r="T98" s="10">
        <f>'2026 MRI - Alphabetical'!S98-'2023 MRI'!S98</f>
        <v>-0.2436254174446455</v>
      </c>
      <c r="U98" s="8">
        <f>'2026 MRI - Alphabetical'!T98-'2023 MRI'!T98</f>
        <v>-15</v>
      </c>
      <c r="V98" s="31">
        <f>'2026 MRI - Alphabetical'!U98-'2023 MRI'!U98</f>
        <v>-4.5787377735092394E-2</v>
      </c>
      <c r="W98" s="9">
        <f>'2026 MRI - Alphabetical'!V98-'2023 MRI'!V98</f>
        <v>5.2203197370857823E-3</v>
      </c>
      <c r="X98" s="8">
        <f>'2026 MRI - Alphabetical'!W98-'2023 MRI'!W98</f>
        <v>-12</v>
      </c>
      <c r="Y98" s="31">
        <f>'2026 MRI - Alphabetical'!X98-'2023 MRI'!X98</f>
        <v>-4.2341379479416519E-2</v>
      </c>
      <c r="Z98" s="11">
        <f>'2026 MRI - Alphabetical'!Y98-'2023 MRI'!Y98</f>
        <v>8817</v>
      </c>
      <c r="AA98" s="8">
        <f>'2026 MRI - Alphabetical'!Z98-'2023 MRI'!Z98</f>
        <v>120</v>
      </c>
      <c r="AB98" s="31">
        <f>'2026 MRI - Alphabetical'!AA98-'2023 MRI'!AA98</f>
        <v>0.32260800469979511</v>
      </c>
      <c r="AC98" s="9">
        <f>'2026 MRI - Alphabetical'!AB98-'2023 MRI'!AB98</f>
        <v>6.1529037000735212E-4</v>
      </c>
      <c r="AD98" s="8">
        <f>'2026 MRI - Alphabetical'!AC98-'2023 MRI'!AC98</f>
        <v>-72</v>
      </c>
      <c r="AE98" s="31">
        <f>'2026 MRI - Alphabetical'!AD98-'2023 MRI'!AD98</f>
        <v>-0.18497712746983636</v>
      </c>
      <c r="AF98" s="9">
        <f>'2026 MRI - Alphabetical'!AE98-'2023 MRI'!AE98</f>
        <v>-8.5840209687626512E-3</v>
      </c>
      <c r="AG98" s="8">
        <f>'2026 MRI - Alphabetical'!AF98-'2023 MRI'!AF98</f>
        <v>1</v>
      </c>
      <c r="AH98" s="31">
        <f>'2026 MRI - Alphabetical'!AG98-'2023 MRI'!AG98</f>
        <v>-8.7575286675081659E-2</v>
      </c>
      <c r="AI98" s="12">
        <f>'2026 MRI - Alphabetical'!AH98-'2023 MRI'!AH98</f>
        <v>-0.30333333333333301</v>
      </c>
      <c r="AJ98" s="8">
        <f>'2026 MRI - Alphabetical'!AI98-'2023 MRI'!AI98</f>
        <v>9</v>
      </c>
      <c r="AK98" s="31">
        <f>'2026 MRI - Alphabetical'!AJ98-'2023 MRI'!AJ98</f>
        <v>-1.2014248436111624E-2</v>
      </c>
      <c r="AL98" s="11">
        <f>'2026 MRI - Alphabetical'!AK98-'2023 MRI'!AK98</f>
        <v>91742.071462164226</v>
      </c>
      <c r="AM98" s="36"/>
    </row>
    <row r="99" spans="1:39" x14ac:dyDescent="0.3">
      <c r="A99" t="s">
        <v>237</v>
      </c>
      <c r="B99" s="3" t="s">
        <v>238</v>
      </c>
      <c r="C99" s="4" t="s">
        <v>72</v>
      </c>
      <c r="D99" s="5" t="s">
        <v>37</v>
      </c>
      <c r="E99" s="6">
        <f>VLOOKUP(A99,'2023 MRI'!$A$7:$F$570,6,FALSE)</f>
        <v>32.937054019105375</v>
      </c>
      <c r="F99" s="34">
        <f>'2026 MRI - Alphabetical'!E99-'2023 MRI'!E99</f>
        <v>0.15750255722790119</v>
      </c>
      <c r="G99" s="6">
        <f>'2026 MRI - Alphabetical'!F99-'2023 MRI'!F99</f>
        <v>-2.6069402407157618</v>
      </c>
      <c r="H99" s="7">
        <f>'2026 MRI - Alphabetical'!G99-'2023 MRI'!G99</f>
        <v>-1</v>
      </c>
      <c r="I99" s="8">
        <f>'2026 MRI - Alphabetical'!H99-'2023 MRI'!H99</f>
        <v>-17</v>
      </c>
      <c r="J99" s="31">
        <f>'2026 MRI - Alphabetical'!I99-'2023 MRI'!I99</f>
        <v>-2.4342708859320022E-2</v>
      </c>
      <c r="K99" s="9">
        <f>'2026 MRI - Alphabetical'!J99-'2023 MRI'!J99</f>
        <v>1.8940260413357723E-2</v>
      </c>
      <c r="L99" s="8">
        <f>'2026 MRI - Alphabetical'!K99-'2023 MRI'!K99</f>
        <v>-38</v>
      </c>
      <c r="M99" s="31">
        <f>'2026 MRI - Alphabetical'!L99-'2023 MRI'!L99</f>
        <v>-0.14135210376614879</v>
      </c>
      <c r="N99" s="9">
        <f>'2026 MRI - Alphabetical'!M99-'2023 MRI'!M99</f>
        <v>-4.0789787493409474E-3</v>
      </c>
      <c r="O99" s="8">
        <f>'2026 MRI - Alphabetical'!N99-'2023 MRI'!N99</f>
        <v>10</v>
      </c>
      <c r="P99" s="31">
        <f>'2026 MRI - Alphabetical'!O99-'2023 MRI'!O99</f>
        <v>8.1767930441013797E-2</v>
      </c>
      <c r="Q99" s="9">
        <f>'2026 MRI - Alphabetical'!P99-'2023 MRI'!P99</f>
        <v>4.7245339874814329E-4</v>
      </c>
      <c r="R99" s="8">
        <f>'2026 MRI - Alphabetical'!Q99-'2023 MRI'!Q99</f>
        <v>-71</v>
      </c>
      <c r="S99" s="31">
        <f>'2026 MRI - Alphabetical'!R99-'2023 MRI'!R99</f>
        <v>-7.9891359403048562E-2</v>
      </c>
      <c r="T99" s="10">
        <f>'2026 MRI - Alphabetical'!S99-'2023 MRI'!S99</f>
        <v>0.61692605125152999</v>
      </c>
      <c r="U99" s="8">
        <f>'2026 MRI - Alphabetical'!T99-'2023 MRI'!T99</f>
        <v>48</v>
      </c>
      <c r="V99" s="31">
        <f>'2026 MRI - Alphabetical'!U99-'2023 MRI'!U99</f>
        <v>0.4353703247990528</v>
      </c>
      <c r="W99" s="9">
        <f>'2026 MRI - Alphabetical'!V99-'2023 MRI'!V99</f>
        <v>-2.3091343081589416E-2</v>
      </c>
      <c r="X99" s="8">
        <f>'2026 MRI - Alphabetical'!W99-'2023 MRI'!W99</f>
        <v>36</v>
      </c>
      <c r="Y99" s="31">
        <f>'2026 MRI - Alphabetical'!X99-'2023 MRI'!X99</f>
        <v>0.13390015982171444</v>
      </c>
      <c r="Z99" s="11">
        <f>'2026 MRI - Alphabetical'!Y99-'2023 MRI'!Y99</f>
        <v>11275</v>
      </c>
      <c r="AA99" s="8">
        <f>'2026 MRI - Alphabetical'!Z99-'2023 MRI'!Z99</f>
        <v>-68</v>
      </c>
      <c r="AB99" s="31">
        <f>'2026 MRI - Alphabetical'!AA99-'2023 MRI'!AA99</f>
        <v>-0.20430567961688106</v>
      </c>
      <c r="AC99" s="9">
        <f>'2026 MRI - Alphabetical'!AB99-'2023 MRI'!AB99</f>
        <v>8.28119839584808E-3</v>
      </c>
      <c r="AD99" s="8">
        <f>'2026 MRI - Alphabetical'!AC99-'2023 MRI'!AC99</f>
        <v>-77</v>
      </c>
      <c r="AE99" s="31">
        <f>'2026 MRI - Alphabetical'!AD99-'2023 MRI'!AD99</f>
        <v>-0.20744568591838425</v>
      </c>
      <c r="AF99" s="9">
        <f>'2026 MRI - Alphabetical'!AE99-'2023 MRI'!AE99</f>
        <v>-9.8695678274062226E-3</v>
      </c>
      <c r="AG99" s="8">
        <f>'2026 MRI - Alphabetical'!AF99-'2023 MRI'!AF99</f>
        <v>4</v>
      </c>
      <c r="AH99" s="31">
        <f>'2026 MRI - Alphabetical'!AG99-'2023 MRI'!AG99</f>
        <v>0.14756693522987435</v>
      </c>
      <c r="AI99" s="12">
        <f>'2026 MRI - Alphabetical'!AH99-'2023 MRI'!AH99</f>
        <v>-0.60899999999999999</v>
      </c>
      <c r="AJ99" s="8">
        <f>'2026 MRI - Alphabetical'!AI99-'2023 MRI'!AI99</f>
        <v>10</v>
      </c>
      <c r="AK99" s="31">
        <f>'2026 MRI - Alphabetical'!AJ99-'2023 MRI'!AJ99</f>
        <v>1.0555345813330508E-2</v>
      </c>
      <c r="AL99" s="11">
        <f>'2026 MRI - Alphabetical'!AK99-'2023 MRI'!AK99</f>
        <v>34778.227406640261</v>
      </c>
      <c r="AM99" s="36"/>
    </row>
    <row r="100" spans="1:39" x14ac:dyDescent="0.3">
      <c r="A100" t="s">
        <v>239</v>
      </c>
      <c r="B100" s="3" t="s">
        <v>240</v>
      </c>
      <c r="C100" s="4" t="s">
        <v>32</v>
      </c>
      <c r="D100" s="5" t="s">
        <v>33</v>
      </c>
      <c r="E100" s="6">
        <f>VLOOKUP(A100,'2023 MRI'!$A$7:$F$570,6,FALSE)</f>
        <v>16.834270700602275</v>
      </c>
      <c r="F100" s="34">
        <f>'2026 MRI - Alphabetical'!E100-'2023 MRI'!E100</f>
        <v>-0.81298319928737772</v>
      </c>
      <c r="G100" s="6">
        <f>'2026 MRI - Alphabetical'!F100-'2023 MRI'!F100</f>
        <v>-4.0806815041102649</v>
      </c>
      <c r="H100" s="7">
        <f>'2026 MRI - Alphabetical'!G100-'2023 MRI'!G100</f>
        <v>-10</v>
      </c>
      <c r="I100" s="8">
        <f>'2026 MRI - Alphabetical'!H100-'2023 MRI'!H100</f>
        <v>-30</v>
      </c>
      <c r="J100" s="31">
        <f>'2026 MRI - Alphabetical'!I100-'2023 MRI'!I100</f>
        <v>-0.10988242485050181</v>
      </c>
      <c r="K100" s="9">
        <f>'2026 MRI - Alphabetical'!J100-'2023 MRI'!J100</f>
        <v>8.1164167576562862E-3</v>
      </c>
      <c r="L100" s="8">
        <f>'2026 MRI - Alphabetical'!K100-'2023 MRI'!K100</f>
        <v>-50</v>
      </c>
      <c r="M100" s="31">
        <f>'2026 MRI - Alphabetical'!L100-'2023 MRI'!L100</f>
        <v>-0.19727606902572759</v>
      </c>
      <c r="N100" s="9">
        <f>'2026 MRI - Alphabetical'!M100-'2023 MRI'!M100</f>
        <v>-6.2367315298490766E-4</v>
      </c>
      <c r="O100" s="8">
        <f>'2026 MRI - Alphabetical'!N100-'2023 MRI'!N100</f>
        <v>-73</v>
      </c>
      <c r="P100" s="31">
        <f>'2026 MRI - Alphabetical'!O100-'2023 MRI'!O100</f>
        <v>-0.21102412710930085</v>
      </c>
      <c r="Q100" s="9">
        <f>'2026 MRI - Alphabetical'!P100-'2023 MRI'!P100</f>
        <v>1.4127423822714681E-2</v>
      </c>
      <c r="R100" s="8">
        <f>'2026 MRI - Alphabetical'!Q100-'2023 MRI'!Q100</f>
        <v>-23</v>
      </c>
      <c r="S100" s="31">
        <f>'2026 MRI - Alphabetical'!R100-'2023 MRI'!R100</f>
        <v>-0.45880856212463539</v>
      </c>
      <c r="T100" s="10">
        <f>'2026 MRI - Alphabetical'!S100-'2023 MRI'!S100</f>
        <v>0</v>
      </c>
      <c r="U100" s="8">
        <f>'2026 MRI - Alphabetical'!T100-'2023 MRI'!T100</f>
        <v>-34</v>
      </c>
      <c r="V100" s="31">
        <f>'2026 MRI - Alphabetical'!U100-'2023 MRI'!U100</f>
        <v>-0.12146875190014916</v>
      </c>
      <c r="W100" s="9">
        <f>'2026 MRI - Alphabetical'!V100-'2023 MRI'!V100</f>
        <v>6.8751637602259205E-3</v>
      </c>
      <c r="X100" s="8">
        <f>'2026 MRI - Alphabetical'!W100-'2023 MRI'!W100</f>
        <v>-7</v>
      </c>
      <c r="Y100" s="31">
        <f>'2026 MRI - Alphabetical'!X100-'2023 MRI'!X100</f>
        <v>1.0563379343520696E-2</v>
      </c>
      <c r="Z100" s="11">
        <f>'2026 MRI - Alphabetical'!Y100-'2023 MRI'!Y100</f>
        <v>11604</v>
      </c>
      <c r="AA100" s="8">
        <f>'2026 MRI - Alphabetical'!Z100-'2023 MRI'!Z100</f>
        <v>67</v>
      </c>
      <c r="AB100" s="31">
        <f>'2026 MRI - Alphabetical'!AA100-'2023 MRI'!AA100</f>
        <v>0.15811006486617163</v>
      </c>
      <c r="AC100" s="9">
        <f>'2026 MRI - Alphabetical'!AB100-'2023 MRI'!AB100</f>
        <v>2.8534283916963714E-3</v>
      </c>
      <c r="AD100" s="8">
        <f>'2026 MRI - Alphabetical'!AC100-'2023 MRI'!AC100</f>
        <v>-22</v>
      </c>
      <c r="AE100" s="31">
        <f>'2026 MRI - Alphabetical'!AD100-'2023 MRI'!AD100</f>
        <v>-6.940834372225102E-2</v>
      </c>
      <c r="AF100" s="9">
        <f>'2026 MRI - Alphabetical'!AE100-'2023 MRI'!AE100</f>
        <v>-2.6653611836379154E-3</v>
      </c>
      <c r="AG100" s="8">
        <f>'2026 MRI - Alphabetical'!AF100-'2023 MRI'!AF100</f>
        <v>-10</v>
      </c>
      <c r="AH100" s="31">
        <f>'2026 MRI - Alphabetical'!AG100-'2023 MRI'!AG100</f>
        <v>-0.15746034831738176</v>
      </c>
      <c r="AI100" s="12">
        <f>'2026 MRI - Alphabetical'!AH100-'2023 MRI'!AH100</f>
        <v>-0.19966666666666688</v>
      </c>
      <c r="AJ100" s="8">
        <f>'2026 MRI - Alphabetical'!AI100-'2023 MRI'!AI100</f>
        <v>-4</v>
      </c>
      <c r="AK100" s="31">
        <f>'2026 MRI - Alphabetical'!AJ100-'2023 MRI'!AJ100</f>
        <v>-1.9168592369322304E-2</v>
      </c>
      <c r="AL100" s="11">
        <f>'2026 MRI - Alphabetical'!AK100-'2023 MRI'!AK100</f>
        <v>104995.89452798694</v>
      </c>
      <c r="AM100" s="36"/>
    </row>
    <row r="101" spans="1:39" x14ac:dyDescent="0.3">
      <c r="A101" t="s">
        <v>241</v>
      </c>
      <c r="B101" s="3" t="s">
        <v>242</v>
      </c>
      <c r="C101" s="4" t="s">
        <v>162</v>
      </c>
      <c r="D101" s="5" t="s">
        <v>37</v>
      </c>
      <c r="E101" s="6">
        <f>VLOOKUP(A101,'2023 MRI'!$A$7:$F$570,6,FALSE)</f>
        <v>55.303252881744498</v>
      </c>
      <c r="F101" s="34">
        <f>'2026 MRI - Alphabetical'!E101-'2023 MRI'!E101</f>
        <v>-0.19514116771400758</v>
      </c>
      <c r="G101" s="6">
        <f>'2026 MRI - Alphabetical'!F101-'2023 MRI'!F101</f>
        <v>4.8634193531044332</v>
      </c>
      <c r="H101" s="7">
        <f>'2026 MRI - Alphabetical'!G101-'2023 MRI'!G101</f>
        <v>-1</v>
      </c>
      <c r="I101" s="8">
        <f>'2026 MRI - Alphabetical'!H101-'2023 MRI'!H101</f>
        <v>5</v>
      </c>
      <c r="J101" s="31">
        <f>'2026 MRI - Alphabetical'!I101-'2023 MRI'!I101</f>
        <v>0.23688678455690737</v>
      </c>
      <c r="K101" s="9">
        <f>'2026 MRI - Alphabetical'!J101-'2023 MRI'!J101</f>
        <v>2.7950851610250571E-2</v>
      </c>
      <c r="L101" s="8">
        <f>'2026 MRI - Alphabetical'!K101-'2023 MRI'!K101</f>
        <v>9</v>
      </c>
      <c r="M101" s="31">
        <f>'2026 MRI - Alphabetical'!L101-'2023 MRI'!L101</f>
        <v>0.84895019616846001</v>
      </c>
      <c r="N101" s="9">
        <f>'2026 MRI - Alphabetical'!M101-'2023 MRI'!M101</f>
        <v>-4.3240898953449639E-2</v>
      </c>
      <c r="O101" s="8">
        <f>'2026 MRI - Alphabetical'!N101-'2023 MRI'!N101</f>
        <v>-1</v>
      </c>
      <c r="P101" s="31">
        <f>'2026 MRI - Alphabetical'!O101-'2023 MRI'!O101</f>
        <v>-0.16511362045058808</v>
      </c>
      <c r="Q101" s="9">
        <f>'2026 MRI - Alphabetical'!P101-'2023 MRI'!P101</f>
        <v>2.7200278283486534E-2</v>
      </c>
      <c r="R101" s="8">
        <f>'2026 MRI - Alphabetical'!Q101-'2023 MRI'!Q101</f>
        <v>-38</v>
      </c>
      <c r="S101" s="31">
        <f>'2026 MRI - Alphabetical'!R101-'2023 MRI'!R101</f>
        <v>0.28468648330536939</v>
      </c>
      <c r="T101" s="10">
        <f>'2026 MRI - Alphabetical'!S101-'2023 MRI'!S101</f>
        <v>0.60595006225814751</v>
      </c>
      <c r="U101" s="8">
        <f>'2026 MRI - Alphabetical'!T101-'2023 MRI'!T101</f>
        <v>-8</v>
      </c>
      <c r="V101" s="31">
        <f>'2026 MRI - Alphabetical'!U101-'2023 MRI'!U101</f>
        <v>-0.22451519619670046</v>
      </c>
      <c r="W101" s="9">
        <f>'2026 MRI - Alphabetical'!V101-'2023 MRI'!V101</f>
        <v>2.328527796236346E-2</v>
      </c>
      <c r="X101" s="8">
        <f>'2026 MRI - Alphabetical'!W101-'2023 MRI'!W101</f>
        <v>-6</v>
      </c>
      <c r="Y101" s="31">
        <f>'2026 MRI - Alphabetical'!X101-'2023 MRI'!X101</f>
        <v>-7.2012185488199654E-2</v>
      </c>
      <c r="Z101" s="11">
        <f>'2026 MRI - Alphabetical'!Y101-'2023 MRI'!Y101</f>
        <v>479</v>
      </c>
      <c r="AA101" s="8">
        <f>'2026 MRI - Alphabetical'!Z101-'2023 MRI'!Z101</f>
        <v>-1</v>
      </c>
      <c r="AB101" s="31">
        <f>'2026 MRI - Alphabetical'!AA101-'2023 MRI'!AA101</f>
        <v>-0.19573004465353483</v>
      </c>
      <c r="AC101" s="9">
        <f>'2026 MRI - Alphabetical'!AB101-'2023 MRI'!AB101</f>
        <v>2.3661750245821039E-2</v>
      </c>
      <c r="AD101" s="8">
        <f>'2026 MRI - Alphabetical'!AC101-'2023 MRI'!AC101</f>
        <v>-28</v>
      </c>
      <c r="AE101" s="31">
        <f>'2026 MRI - Alphabetical'!AD101-'2023 MRI'!AD101</f>
        <v>-9.5861766935840295E-2</v>
      </c>
      <c r="AF101" s="9">
        <f>'2026 MRI - Alphabetical'!AE101-'2023 MRI'!AE101</f>
        <v>-3.0703212496315802E-3</v>
      </c>
      <c r="AG101" s="8">
        <f>'2026 MRI - Alphabetical'!AF101-'2023 MRI'!AF101</f>
        <v>3</v>
      </c>
      <c r="AH101" s="31">
        <f>'2026 MRI - Alphabetical'!AG101-'2023 MRI'!AG101</f>
        <v>2.7839539080274367E-3</v>
      </c>
      <c r="AI101" s="12">
        <f>'2026 MRI - Alphabetical'!AH101-'2023 MRI'!AH101</f>
        <v>-0.42566666666666686</v>
      </c>
      <c r="AJ101" s="8">
        <f>'2026 MRI - Alphabetical'!AI101-'2023 MRI'!AI101</f>
        <v>-8</v>
      </c>
      <c r="AK101" s="31">
        <f>'2026 MRI - Alphabetical'!AJ101-'2023 MRI'!AJ101</f>
        <v>4.9997161885444452E-3</v>
      </c>
      <c r="AL101" s="11">
        <f>'2026 MRI - Alphabetical'!AK101-'2023 MRI'!AK101</f>
        <v>12384.093325584799</v>
      </c>
      <c r="AM101" s="36"/>
    </row>
    <row r="102" spans="1:39" x14ac:dyDescent="0.3">
      <c r="A102" t="s">
        <v>243</v>
      </c>
      <c r="B102" s="3" t="s">
        <v>244</v>
      </c>
      <c r="C102" s="4" t="s">
        <v>36</v>
      </c>
      <c r="D102" s="5" t="s">
        <v>37</v>
      </c>
      <c r="E102" s="6">
        <f>VLOOKUP(A102,'2023 MRI'!$A$7:$F$570,6,FALSE)</f>
        <v>39.224159394249902</v>
      </c>
      <c r="F102" s="34">
        <f>'2026 MRI - Alphabetical'!E102-'2023 MRI'!E102</f>
        <v>-1.0023446437025858</v>
      </c>
      <c r="G102" s="6">
        <f>'2026 MRI - Alphabetical'!F102-'2023 MRI'!F102</f>
        <v>2.8756800922682615</v>
      </c>
      <c r="H102" s="7">
        <f>'2026 MRI - Alphabetical'!G102-'2023 MRI'!G102</f>
        <v>-37</v>
      </c>
      <c r="I102" s="8">
        <f>'2026 MRI - Alphabetical'!H102-'2023 MRI'!H102</f>
        <v>-12</v>
      </c>
      <c r="J102" s="31">
        <f>'2026 MRI - Alphabetical'!I102-'2023 MRI'!I102</f>
        <v>-7.8586555990587059E-2</v>
      </c>
      <c r="K102" s="9">
        <f>'2026 MRI - Alphabetical'!J102-'2023 MRI'!J102</f>
        <v>8.0598802395209779E-3</v>
      </c>
      <c r="L102" s="8">
        <f>'2026 MRI - Alphabetical'!K102-'2023 MRI'!K102</f>
        <v>261</v>
      </c>
      <c r="M102" s="31">
        <f>'2026 MRI - Alphabetical'!L102-'2023 MRI'!L102</f>
        <v>0.9936954913350875</v>
      </c>
      <c r="N102" s="9">
        <f>'2026 MRI - Alphabetical'!M102-'2023 MRI'!M102</f>
        <v>-4.3249963434254801E-2</v>
      </c>
      <c r="O102" s="8">
        <f>'2026 MRI - Alphabetical'!N102-'2023 MRI'!N102</f>
        <v>-31</v>
      </c>
      <c r="P102" s="31">
        <f>'2026 MRI - Alphabetical'!O102-'2023 MRI'!O102</f>
        <v>-8.3447633993455228E-2</v>
      </c>
      <c r="Q102" s="9">
        <f>'2026 MRI - Alphabetical'!P102-'2023 MRI'!P102</f>
        <v>7.2548602242088825E-3</v>
      </c>
      <c r="R102" s="8">
        <f>'2026 MRI - Alphabetical'!Q102-'2023 MRI'!Q102</f>
        <v>309</v>
      </c>
      <c r="S102" s="31">
        <f>'2026 MRI - Alphabetical'!R102-'2023 MRI'!R102</f>
        <v>0.59883768985534525</v>
      </c>
      <c r="T102" s="10">
        <f>'2026 MRI - Alphabetical'!S102-'2023 MRI'!S102</f>
        <v>-2.0790020790020791</v>
      </c>
      <c r="U102" s="8">
        <f>'2026 MRI - Alphabetical'!T102-'2023 MRI'!T102</f>
        <v>-5</v>
      </c>
      <c r="V102" s="31">
        <f>'2026 MRI - Alphabetical'!U102-'2023 MRI'!U102</f>
        <v>-8.3795605203448309E-2</v>
      </c>
      <c r="W102" s="9">
        <f>'2026 MRI - Alphabetical'!V102-'2023 MRI'!V102</f>
        <v>1.1737831968687551E-2</v>
      </c>
      <c r="X102" s="8">
        <f>'2026 MRI - Alphabetical'!W102-'2023 MRI'!W102</f>
        <v>-30</v>
      </c>
      <c r="Y102" s="31">
        <f>'2026 MRI - Alphabetical'!X102-'2023 MRI'!X102</f>
        <v>-0.11502761925610161</v>
      </c>
      <c r="Z102" s="11">
        <f>'2026 MRI - Alphabetical'!Y102-'2023 MRI'!Y102</f>
        <v>109</v>
      </c>
      <c r="AA102" s="8">
        <f>'2026 MRI - Alphabetical'!Z102-'2023 MRI'!Z102</f>
        <v>-37</v>
      </c>
      <c r="AB102" s="31">
        <f>'2026 MRI - Alphabetical'!AA102-'2023 MRI'!AA102</f>
        <v>-1.199192841990449</v>
      </c>
      <c r="AC102" s="9">
        <f>'2026 MRI - Alphabetical'!AB102-'2023 MRI'!AB102</f>
        <v>3.3416342412451366E-2</v>
      </c>
      <c r="AD102" s="8">
        <f>'2026 MRI - Alphabetical'!AC102-'2023 MRI'!AC102</f>
        <v>-43</v>
      </c>
      <c r="AE102" s="31">
        <f>'2026 MRI - Alphabetical'!AD102-'2023 MRI'!AD102</f>
        <v>-0.3569130974741142</v>
      </c>
      <c r="AF102" s="9">
        <f>'2026 MRI - Alphabetical'!AE102-'2023 MRI'!AE102</f>
        <v>-1.7439549697614298E-2</v>
      </c>
      <c r="AG102" s="8">
        <f>'2026 MRI - Alphabetical'!AF102-'2023 MRI'!AF102</f>
        <v>26</v>
      </c>
      <c r="AH102" s="31">
        <f>'2026 MRI - Alphabetical'!AG102-'2023 MRI'!AG102</f>
        <v>2.2408324921206813E-2</v>
      </c>
      <c r="AI102" s="12">
        <f>'2026 MRI - Alphabetical'!AH102-'2023 MRI'!AH102</f>
        <v>-0.40233333333333321</v>
      </c>
      <c r="AJ102" s="8">
        <f>'2026 MRI - Alphabetical'!AI102-'2023 MRI'!AI102</f>
        <v>18</v>
      </c>
      <c r="AK102" s="31">
        <f>'2026 MRI - Alphabetical'!AJ102-'2023 MRI'!AJ102</f>
        <v>1.1260597172839226E-2</v>
      </c>
      <c r="AL102" s="11">
        <f>'2026 MRI - Alphabetical'!AK102-'2023 MRI'!AK102</f>
        <v>48336.109690887475</v>
      </c>
      <c r="AM102" s="36"/>
    </row>
    <row r="103" spans="1:39" x14ac:dyDescent="0.3">
      <c r="A103" t="s">
        <v>245</v>
      </c>
      <c r="B103" s="3" t="s">
        <v>246</v>
      </c>
      <c r="C103" s="4" t="s">
        <v>199</v>
      </c>
      <c r="D103" s="5" t="s">
        <v>33</v>
      </c>
      <c r="E103" s="6">
        <f>VLOOKUP(A103,'2023 MRI'!$A$7:$F$570,6,FALSE)</f>
        <v>15.643645745418263</v>
      </c>
      <c r="F103" s="34">
        <f>'2026 MRI - Alphabetical'!E103-'2023 MRI'!E103</f>
        <v>-1.4314268883130765</v>
      </c>
      <c r="G103" s="6">
        <f>'2026 MRI - Alphabetical'!F103-'2023 MRI'!F103</f>
        <v>-2.446223646907475</v>
      </c>
      <c r="H103" s="7">
        <f>'2026 MRI - Alphabetical'!G103-'2023 MRI'!G103</f>
        <v>-27</v>
      </c>
      <c r="I103" s="8">
        <f>'2026 MRI - Alphabetical'!H103-'2023 MRI'!H103</f>
        <v>169</v>
      </c>
      <c r="J103" s="31">
        <f>'2026 MRI - Alphabetical'!I103-'2023 MRI'!I103</f>
        <v>0.50627168901306141</v>
      </c>
      <c r="K103" s="9">
        <f>'2026 MRI - Alphabetical'!J103-'2023 MRI'!J103</f>
        <v>6.2453172861306916E-2</v>
      </c>
      <c r="L103" s="8">
        <f>'2026 MRI - Alphabetical'!K103-'2023 MRI'!K103</f>
        <v>147</v>
      </c>
      <c r="M103" s="31">
        <f>'2026 MRI - Alphabetical'!L103-'2023 MRI'!L103</f>
        <v>0.53508256068886884</v>
      </c>
      <c r="N103" s="9">
        <f>'2026 MRI - Alphabetical'!M103-'2023 MRI'!M103</f>
        <v>-2.5864363155988824E-2</v>
      </c>
      <c r="O103" s="8">
        <f>'2026 MRI - Alphabetical'!N103-'2023 MRI'!N103</f>
        <v>-169</v>
      </c>
      <c r="P103" s="31">
        <f>'2026 MRI - Alphabetical'!O103-'2023 MRI'!O103</f>
        <v>-0.43378403783794045</v>
      </c>
      <c r="Q103" s="9">
        <f>'2026 MRI - Alphabetical'!P103-'2023 MRI'!P103</f>
        <v>2.8941355674028942E-2</v>
      </c>
      <c r="R103" s="8">
        <f>'2026 MRI - Alphabetical'!Q103-'2023 MRI'!Q103</f>
        <v>-23</v>
      </c>
      <c r="S103" s="31">
        <f>'2026 MRI - Alphabetical'!R103-'2023 MRI'!R103</f>
        <v>-0.45880856212463539</v>
      </c>
      <c r="T103" s="10">
        <f>'2026 MRI - Alphabetical'!S103-'2023 MRI'!S103</f>
        <v>0</v>
      </c>
      <c r="U103" s="8">
        <f>'2026 MRI - Alphabetical'!T103-'2023 MRI'!T103</f>
        <v>40</v>
      </c>
      <c r="V103" s="31">
        <f>'2026 MRI - Alphabetical'!U103-'2023 MRI'!U103</f>
        <v>4.7164860923483487E-2</v>
      </c>
      <c r="W103" s="9">
        <f>'2026 MRI - Alphabetical'!V103-'2023 MRI'!V103</f>
        <v>-3.2363015414299534E-3</v>
      </c>
      <c r="X103" s="8">
        <f>'2026 MRI - Alphabetical'!W103-'2023 MRI'!W103</f>
        <v>8</v>
      </c>
      <c r="Y103" s="31">
        <f>'2026 MRI - Alphabetical'!X103-'2023 MRI'!X103</f>
        <v>0.14587825148041977</v>
      </c>
      <c r="Z103" s="11">
        <f>'2026 MRI - Alphabetical'!Y103-'2023 MRI'!Y103</f>
        <v>18410</v>
      </c>
      <c r="AA103" s="8">
        <f>'2026 MRI - Alphabetical'!Z103-'2023 MRI'!Z103</f>
        <v>-222</v>
      </c>
      <c r="AB103" s="31">
        <f>'2026 MRI - Alphabetical'!AA103-'2023 MRI'!AA103</f>
        <v>-0.61741969494039994</v>
      </c>
      <c r="AC103" s="9">
        <f>'2026 MRI - Alphabetical'!AB103-'2023 MRI'!AB103</f>
        <v>1.4313551815766167E-2</v>
      </c>
      <c r="AD103" s="8">
        <f>'2026 MRI - Alphabetical'!AC103-'2023 MRI'!AC103</f>
        <v>-110</v>
      </c>
      <c r="AE103" s="31">
        <f>'2026 MRI - Alphabetical'!AD103-'2023 MRI'!AD103</f>
        <v>-0.33601995665345763</v>
      </c>
      <c r="AF103" s="9">
        <f>'2026 MRI - Alphabetical'!AE103-'2023 MRI'!AE103</f>
        <v>-1.7634474827597058E-2</v>
      </c>
      <c r="AG103" s="8">
        <f>'2026 MRI - Alphabetical'!AF103-'2023 MRI'!AF103</f>
        <v>-3</v>
      </c>
      <c r="AH103" s="31">
        <f>'2026 MRI - Alphabetical'!AG103-'2023 MRI'!AG103</f>
        <v>-0.11514492712268498</v>
      </c>
      <c r="AI103" s="12">
        <f>'2026 MRI - Alphabetical'!AH103-'2023 MRI'!AH103</f>
        <v>-0.24699999999999989</v>
      </c>
      <c r="AJ103" s="8">
        <f>'2026 MRI - Alphabetical'!AI103-'2023 MRI'!AI103</f>
        <v>-2</v>
      </c>
      <c r="AK103" s="31">
        <f>'2026 MRI - Alphabetical'!AJ103-'2023 MRI'!AJ103</f>
        <v>-3.9960319221431728E-2</v>
      </c>
      <c r="AL103" s="11">
        <f>'2026 MRI - Alphabetical'!AK103-'2023 MRI'!AK103</f>
        <v>157996.28395542176</v>
      </c>
      <c r="AM103" s="36"/>
    </row>
    <row r="104" spans="1:39" x14ac:dyDescent="0.3">
      <c r="A104" t="s">
        <v>247</v>
      </c>
      <c r="B104" s="3" t="s">
        <v>248</v>
      </c>
      <c r="C104" s="4" t="s">
        <v>115</v>
      </c>
      <c r="D104" s="5" t="s">
        <v>33</v>
      </c>
      <c r="E104" s="6">
        <f>VLOOKUP(A104,'2023 MRI'!$A$7:$F$570,6,FALSE)</f>
        <v>20.387851743850305</v>
      </c>
      <c r="F104" s="34">
        <f>'2026 MRI - Alphabetical'!E104-'2023 MRI'!E104</f>
        <v>-0.56231494768434853</v>
      </c>
      <c r="G104" s="6">
        <f>'2026 MRI - Alphabetical'!F104-'2023 MRI'!F104</f>
        <v>-3.8718567866318097</v>
      </c>
      <c r="H104" s="7">
        <f>'2026 MRI - Alphabetical'!G104-'2023 MRI'!G104</f>
        <v>-1</v>
      </c>
      <c r="I104" s="8">
        <f>'2026 MRI - Alphabetical'!H104-'2023 MRI'!H104</f>
        <v>-58</v>
      </c>
      <c r="J104" s="31">
        <f>'2026 MRI - Alphabetical'!I104-'2023 MRI'!I104</f>
        <v>-0.16038499758445973</v>
      </c>
      <c r="K104" s="9">
        <f>'2026 MRI - Alphabetical'!J104-'2023 MRI'!J104</f>
        <v>9.6807535147196422E-3</v>
      </c>
      <c r="L104" s="8">
        <f>'2026 MRI - Alphabetical'!K104-'2023 MRI'!K104</f>
        <v>5</v>
      </c>
      <c r="M104" s="31">
        <f>'2026 MRI - Alphabetical'!L104-'2023 MRI'!L104</f>
        <v>-4.5675870792872608E-2</v>
      </c>
      <c r="N104" s="9">
        <f>'2026 MRI - Alphabetical'!M104-'2023 MRI'!M104</f>
        <v>-6.2477010100789772E-3</v>
      </c>
      <c r="O104" s="8">
        <f>'2026 MRI - Alphabetical'!N104-'2023 MRI'!N104</f>
        <v>36</v>
      </c>
      <c r="P104" s="31">
        <f>'2026 MRI - Alphabetical'!O104-'2023 MRI'!O104</f>
        <v>7.7407205403944634E-2</v>
      </c>
      <c r="Q104" s="9">
        <f>'2026 MRI - Alphabetical'!P104-'2023 MRI'!P104</f>
        <v>-3.0710166434158789E-3</v>
      </c>
      <c r="R104" s="8">
        <f>'2026 MRI - Alphabetical'!Q104-'2023 MRI'!Q104</f>
        <v>111</v>
      </c>
      <c r="S104" s="31">
        <f>'2026 MRI - Alphabetical'!R104-'2023 MRI'!R104</f>
        <v>-0.2669250877710917</v>
      </c>
      <c r="T104" s="10">
        <f>'2026 MRI - Alphabetical'!S104-'2023 MRI'!S104</f>
        <v>-0.33734069208966261</v>
      </c>
      <c r="U104" s="8">
        <f>'2026 MRI - Alphabetical'!T104-'2023 MRI'!T104</f>
        <v>39</v>
      </c>
      <c r="V104" s="31">
        <f>'2026 MRI - Alphabetical'!U104-'2023 MRI'!U104</f>
        <v>3.4886284095095199E-2</v>
      </c>
      <c r="W104" s="9">
        <f>'2026 MRI - Alphabetical'!V104-'2023 MRI'!V104</f>
        <v>-3.189398709510894E-3</v>
      </c>
      <c r="X104" s="8">
        <f>'2026 MRI - Alphabetical'!W104-'2023 MRI'!W104</f>
        <v>-12</v>
      </c>
      <c r="Y104" s="31">
        <f>'2026 MRI - Alphabetical'!X104-'2023 MRI'!X104</f>
        <v>-0.13351633547438047</v>
      </c>
      <c r="Z104" s="11">
        <f>'2026 MRI - Alphabetical'!Y104-'2023 MRI'!Y104</f>
        <v>3031</v>
      </c>
      <c r="AA104" s="8">
        <f>'2026 MRI - Alphabetical'!Z104-'2023 MRI'!Z104</f>
        <v>-43</v>
      </c>
      <c r="AB104" s="31">
        <f>'2026 MRI - Alphabetical'!AA104-'2023 MRI'!AA104</f>
        <v>-0.14200055942663881</v>
      </c>
      <c r="AC104" s="9">
        <f>'2026 MRI - Alphabetical'!AB104-'2023 MRI'!AB104</f>
        <v>6.9852440408626586E-3</v>
      </c>
      <c r="AD104" s="8">
        <f>'2026 MRI - Alphabetical'!AC104-'2023 MRI'!AC104</f>
        <v>-7</v>
      </c>
      <c r="AE104" s="31">
        <f>'2026 MRI - Alphabetical'!AD104-'2023 MRI'!AD104</f>
        <v>-4.2574656801702471E-2</v>
      </c>
      <c r="AF104" s="9">
        <f>'2026 MRI - Alphabetical'!AE104-'2023 MRI'!AE104</f>
        <v>-1.0513990716705113E-3</v>
      </c>
      <c r="AG104" s="8">
        <f>'2026 MRI - Alphabetical'!AF104-'2023 MRI'!AF104</f>
        <v>-31</v>
      </c>
      <c r="AH104" s="31">
        <f>'2026 MRI - Alphabetical'!AG104-'2023 MRI'!AG104</f>
        <v>-0.13385646015657288</v>
      </c>
      <c r="AI104" s="12">
        <f>'2026 MRI - Alphabetical'!AH104-'2023 MRI'!AH104</f>
        <v>-0.25666666666666704</v>
      </c>
      <c r="AJ104" s="8">
        <f>'2026 MRI - Alphabetical'!AI104-'2023 MRI'!AI104</f>
        <v>-1</v>
      </c>
      <c r="AK104" s="31">
        <f>'2026 MRI - Alphabetical'!AJ104-'2023 MRI'!AJ104</f>
        <v>-1.8449862304393827E-2</v>
      </c>
      <c r="AL104" s="11">
        <f>'2026 MRI - Alphabetical'!AK104-'2023 MRI'!AK104</f>
        <v>48151.868173304159</v>
      </c>
      <c r="AM104" s="36"/>
    </row>
    <row r="105" spans="1:39" x14ac:dyDescent="0.3">
      <c r="A105" t="s">
        <v>249</v>
      </c>
      <c r="B105" s="3" t="s">
        <v>250</v>
      </c>
      <c r="C105" s="4" t="s">
        <v>47</v>
      </c>
      <c r="D105" s="5" t="s">
        <v>44</v>
      </c>
      <c r="E105" s="6">
        <f>VLOOKUP(A105,'2023 MRI'!$A$7:$F$570,6,FALSE)</f>
        <v>19.803896525674631</v>
      </c>
      <c r="F105" s="34">
        <f>'2026 MRI - Alphabetical'!E105-'2023 MRI'!E105</f>
        <v>-0.5966147612883117</v>
      </c>
      <c r="G105" s="6">
        <f>'2026 MRI - Alphabetical'!F105-'2023 MRI'!F105</f>
        <v>-3.9281522972752505</v>
      </c>
      <c r="H105" s="7">
        <f>'2026 MRI - Alphabetical'!G105-'2023 MRI'!G105</f>
        <v>-7</v>
      </c>
      <c r="I105" s="8">
        <f>'2026 MRI - Alphabetical'!H105-'2023 MRI'!H105</f>
        <v>-4</v>
      </c>
      <c r="J105" s="31">
        <f>'2026 MRI - Alphabetical'!I105-'2023 MRI'!I105</f>
        <v>-1.5505372939791706E-2</v>
      </c>
      <c r="K105" s="9">
        <f>'2026 MRI - Alphabetical'!J105-'2023 MRI'!J105</f>
        <v>2.3107458729776376E-2</v>
      </c>
      <c r="L105" s="8">
        <f>'2026 MRI - Alphabetical'!K105-'2023 MRI'!K105</f>
        <v>-216</v>
      </c>
      <c r="M105" s="31">
        <f>'2026 MRI - Alphabetical'!L105-'2023 MRI'!L105</f>
        <v>-0.72103983375284231</v>
      </c>
      <c r="N105" s="9">
        <f>'2026 MRI - Alphabetical'!M105-'2023 MRI'!M105</f>
        <v>1.6878134561397973E-2</v>
      </c>
      <c r="O105" s="8">
        <f>'2026 MRI - Alphabetical'!N105-'2023 MRI'!N105</f>
        <v>3</v>
      </c>
      <c r="P105" s="31">
        <f>'2026 MRI - Alphabetical'!O105-'2023 MRI'!O105</f>
        <v>7.2670325556272175E-3</v>
      </c>
      <c r="Q105" s="9">
        <f>'2026 MRI - Alphabetical'!P105-'2023 MRI'!P105</f>
        <v>7.591560157267311E-4</v>
      </c>
      <c r="R105" s="8">
        <f>'2026 MRI - Alphabetical'!Q105-'2023 MRI'!Q105</f>
        <v>90</v>
      </c>
      <c r="S105" s="31">
        <f>'2026 MRI - Alphabetical'!R105-'2023 MRI'!R105</f>
        <v>-0.29057845392279325</v>
      </c>
      <c r="T105" s="10">
        <f>'2026 MRI - Alphabetical'!S105-'2023 MRI'!S105</f>
        <v>-0.3306878306878307</v>
      </c>
      <c r="U105" s="8">
        <f>'2026 MRI - Alphabetical'!T105-'2023 MRI'!T105</f>
        <v>-24</v>
      </c>
      <c r="V105" s="31">
        <f>'2026 MRI - Alphabetical'!U105-'2023 MRI'!U105</f>
        <v>-0.11094817468376528</v>
      </c>
      <c r="W105" s="9">
        <f>'2026 MRI - Alphabetical'!V105-'2023 MRI'!V105</f>
        <v>6.1613277534941224E-3</v>
      </c>
      <c r="X105" s="8">
        <f>'2026 MRI - Alphabetical'!W105-'2023 MRI'!W105</f>
        <v>-2</v>
      </c>
      <c r="Y105" s="31">
        <f>'2026 MRI - Alphabetical'!X105-'2023 MRI'!X105</f>
        <v>-3.8240857171417231E-2</v>
      </c>
      <c r="Z105" s="11">
        <f>'2026 MRI - Alphabetical'!Y105-'2023 MRI'!Y105</f>
        <v>7946</v>
      </c>
      <c r="AA105" s="8">
        <f>'2026 MRI - Alphabetical'!Z105-'2023 MRI'!Z105</f>
        <v>51</v>
      </c>
      <c r="AB105" s="31">
        <f>'2026 MRI - Alphabetical'!AA105-'2023 MRI'!AA105</f>
        <v>0.13415622623247025</v>
      </c>
      <c r="AC105" s="9">
        <f>'2026 MRI - Alphabetical'!AB105-'2023 MRI'!AB105</f>
        <v>2.5861232411450753E-3</v>
      </c>
      <c r="AD105" s="8">
        <f>'2026 MRI - Alphabetical'!AC105-'2023 MRI'!AC105</f>
        <v>-47</v>
      </c>
      <c r="AE105" s="31">
        <f>'2026 MRI - Alphabetical'!AD105-'2023 MRI'!AD105</f>
        <v>-0.10803973169908315</v>
      </c>
      <c r="AF105" s="9">
        <f>'2026 MRI - Alphabetical'!AE105-'2023 MRI'!AE105</f>
        <v>-4.3801681785629043E-3</v>
      </c>
      <c r="AG105" s="8">
        <f>'2026 MRI - Alphabetical'!AF105-'2023 MRI'!AF105</f>
        <v>27</v>
      </c>
      <c r="AH105" s="31">
        <f>'2026 MRI - Alphabetical'!AG105-'2023 MRI'!AG105</f>
        <v>3.7185054993743583E-4</v>
      </c>
      <c r="AI105" s="12">
        <f>'2026 MRI - Alphabetical'!AH105-'2023 MRI'!AH105</f>
        <v>-0.39966666666666684</v>
      </c>
      <c r="AJ105" s="8">
        <f>'2026 MRI - Alphabetical'!AI105-'2023 MRI'!AI105</f>
        <v>10</v>
      </c>
      <c r="AK105" s="31">
        <f>'2026 MRI - Alphabetical'!AJ105-'2023 MRI'!AJ105</f>
        <v>-2.4749854254706237E-2</v>
      </c>
      <c r="AL105" s="11">
        <f>'2026 MRI - Alphabetical'!AK105-'2023 MRI'!AK105</f>
        <v>73395.957301314571</v>
      </c>
      <c r="AM105" s="36"/>
    </row>
    <row r="106" spans="1:39" x14ac:dyDescent="0.3">
      <c r="A106" t="s">
        <v>251</v>
      </c>
      <c r="B106" s="3" t="s">
        <v>252</v>
      </c>
      <c r="C106" s="4" t="s">
        <v>32</v>
      </c>
      <c r="D106" s="5" t="s">
        <v>33</v>
      </c>
      <c r="E106" s="6">
        <f>VLOOKUP(A106,'2023 MRI'!$A$7:$F$570,6,FALSE)</f>
        <v>28.41547389362843</v>
      </c>
      <c r="F106" s="34">
        <f>'2026 MRI - Alphabetical'!E106-'2023 MRI'!E106</f>
        <v>2.4462369062126141</v>
      </c>
      <c r="G106" s="6">
        <f>'2026 MRI - Alphabetical'!F106-'2023 MRI'!F106</f>
        <v>-11.188749356745049</v>
      </c>
      <c r="H106" s="7">
        <f>'2026 MRI - Alphabetical'!G106-'2023 MRI'!G106</f>
        <v>166</v>
      </c>
      <c r="I106" s="8">
        <f>'2026 MRI - Alphabetical'!H106-'2023 MRI'!H106</f>
        <v>-3</v>
      </c>
      <c r="J106" s="31">
        <f>'2026 MRI - Alphabetical'!I106-'2023 MRI'!I106</f>
        <v>-0.3106794121145493</v>
      </c>
      <c r="K106" s="9">
        <f>'2026 MRI - Alphabetical'!J106-'2023 MRI'!J106</f>
        <v>1.3810677492579027E-2</v>
      </c>
      <c r="L106" s="8">
        <f>'2026 MRI - Alphabetical'!K106-'2023 MRI'!K106</f>
        <v>-5</v>
      </c>
      <c r="M106" s="31">
        <f>'2026 MRI - Alphabetical'!L106-'2023 MRI'!L106</f>
        <v>-4.4862659789997039E-3</v>
      </c>
      <c r="N106" s="9">
        <f>'2026 MRI - Alphabetical'!M106-'2023 MRI'!M106</f>
        <v>-6.2959076600209865E-3</v>
      </c>
      <c r="O106" s="8">
        <f>'2026 MRI - Alphabetical'!N106-'2023 MRI'!N106</f>
        <v>342</v>
      </c>
      <c r="P106" s="31">
        <f>'2026 MRI - Alphabetical'!O106-'2023 MRI'!O106</f>
        <v>1.0399074585294674</v>
      </c>
      <c r="Q106" s="9">
        <f>'2026 MRI - Alphabetical'!P106-'2023 MRI'!P106</f>
        <v>-6.4257028112449793E-2</v>
      </c>
      <c r="R106" s="8">
        <f>'2026 MRI - Alphabetical'!Q106-'2023 MRI'!Q106</f>
        <v>-23</v>
      </c>
      <c r="S106" s="31">
        <f>'2026 MRI - Alphabetical'!R106-'2023 MRI'!R106</f>
        <v>-0.45880856212463539</v>
      </c>
      <c r="T106" s="10">
        <f>'2026 MRI - Alphabetical'!S106-'2023 MRI'!S106</f>
        <v>0</v>
      </c>
      <c r="U106" s="8">
        <f>'2026 MRI - Alphabetical'!T106-'2023 MRI'!T106</f>
        <v>132</v>
      </c>
      <c r="V106" s="31">
        <f>'2026 MRI - Alphabetical'!U106-'2023 MRI'!U106</f>
        <v>1.3802529849229683</v>
      </c>
      <c r="W106" s="9">
        <f>'2026 MRI - Alphabetical'!V106-'2023 MRI'!V106</f>
        <v>-8.125070626257147E-2</v>
      </c>
      <c r="X106" s="8">
        <f>'2026 MRI - Alphabetical'!W106-'2023 MRI'!W106</f>
        <v>218</v>
      </c>
      <c r="Y106" s="31">
        <f>'2026 MRI - Alphabetical'!X106-'2023 MRI'!X106</f>
        <v>0.77396775158496856</v>
      </c>
      <c r="Z106" s="11">
        <f>'2026 MRI - Alphabetical'!Y106-'2023 MRI'!Y106</f>
        <v>40474</v>
      </c>
      <c r="AA106" s="8">
        <f>'2026 MRI - Alphabetical'!Z106-'2023 MRI'!Z106</f>
        <v>-116</v>
      </c>
      <c r="AB106" s="31">
        <f>'2026 MRI - Alphabetical'!AA106-'2023 MRI'!AA106</f>
        <v>-0.40599042182436529</v>
      </c>
      <c r="AC106" s="9">
        <f>'2026 MRI - Alphabetical'!AB106-'2023 MRI'!AB106</f>
        <v>1.0409836065573774E-2</v>
      </c>
      <c r="AD106" s="8">
        <f>'2026 MRI - Alphabetical'!AC106-'2023 MRI'!AC106</f>
        <v>45</v>
      </c>
      <c r="AE106" s="31">
        <f>'2026 MRI - Alphabetical'!AD106-'2023 MRI'!AD106</f>
        <v>0.23376963844798607</v>
      </c>
      <c r="AF106" s="9">
        <f>'2026 MRI - Alphabetical'!AE106-'2023 MRI'!AE106</f>
        <v>1.5598849294507944E-2</v>
      </c>
      <c r="AG106" s="8">
        <f>'2026 MRI - Alphabetical'!AF106-'2023 MRI'!AF106</f>
        <v>2</v>
      </c>
      <c r="AH106" s="31">
        <f>'2026 MRI - Alphabetical'!AG106-'2023 MRI'!AG106</f>
        <v>-0.1727132936672402</v>
      </c>
      <c r="AI106" s="12">
        <f>'2026 MRI - Alphabetical'!AH106-'2023 MRI'!AH106</f>
        <v>-0.12866666666666665</v>
      </c>
      <c r="AJ106" s="8">
        <f>'2026 MRI - Alphabetical'!AI106-'2023 MRI'!AI106</f>
        <v>-2</v>
      </c>
      <c r="AK106" s="31">
        <f>'2026 MRI - Alphabetical'!AJ106-'2023 MRI'!AJ106</f>
        <v>2.0431198465689526E-2</v>
      </c>
      <c r="AL106" s="11">
        <f>'2026 MRI - Alphabetical'!AK106-'2023 MRI'!AK106</f>
        <v>1799769.39799185</v>
      </c>
      <c r="AM106" s="36"/>
    </row>
    <row r="107" spans="1:39" x14ac:dyDescent="0.3">
      <c r="A107" t="s">
        <v>253</v>
      </c>
      <c r="B107" s="3" t="s">
        <v>254</v>
      </c>
      <c r="C107" s="4" t="s">
        <v>162</v>
      </c>
      <c r="D107" s="5" t="s">
        <v>37</v>
      </c>
      <c r="E107" s="6">
        <f>VLOOKUP(A107,'2023 MRI'!$A$7:$F$570,6,FALSE)</f>
        <v>34.696830614890494</v>
      </c>
      <c r="F107" s="34">
        <f>'2026 MRI - Alphabetical'!E107-'2023 MRI'!E107</f>
        <v>-4.1955201842561154</v>
      </c>
      <c r="G107" s="6">
        <f>'2026 MRI - Alphabetical'!F107-'2023 MRI'!F107</f>
        <v>11.774456812666664</v>
      </c>
      <c r="H107" s="7">
        <f>'2026 MRI - Alphabetical'!G107-'2023 MRI'!G107</f>
        <v>-111</v>
      </c>
      <c r="I107" s="8">
        <f>'2026 MRI - Alphabetical'!H107-'2023 MRI'!H107</f>
        <v>24</v>
      </c>
      <c r="J107" s="31">
        <f>'2026 MRI - Alphabetical'!I107-'2023 MRI'!I107</f>
        <v>9.9838242859404763E-2</v>
      </c>
      <c r="K107" s="9">
        <f>'2026 MRI - Alphabetical'!J107-'2023 MRI'!J107</f>
        <v>2.7567277277704028E-2</v>
      </c>
      <c r="L107" s="8">
        <f>'2026 MRI - Alphabetical'!K107-'2023 MRI'!K107</f>
        <v>108</v>
      </c>
      <c r="M107" s="31">
        <f>'2026 MRI - Alphabetical'!L107-'2023 MRI'!L107</f>
        <v>0.80020643735245589</v>
      </c>
      <c r="N107" s="9">
        <f>'2026 MRI - Alphabetical'!M107-'2023 MRI'!M107</f>
        <v>-3.7790094207506938E-2</v>
      </c>
      <c r="O107" s="8">
        <f>'2026 MRI - Alphabetical'!N107-'2023 MRI'!N107</f>
        <v>-351</v>
      </c>
      <c r="P107" s="31">
        <f>'2026 MRI - Alphabetical'!O107-'2023 MRI'!O107</f>
        <v>-1.2072337500283734</v>
      </c>
      <c r="Q107" s="9">
        <f>'2026 MRI - Alphabetical'!P107-'2023 MRI'!P107</f>
        <v>8.1212602444488552E-2</v>
      </c>
      <c r="R107" s="8">
        <f>'2026 MRI - Alphabetical'!Q107-'2023 MRI'!Q107</f>
        <v>-23</v>
      </c>
      <c r="S107" s="31">
        <f>'2026 MRI - Alphabetical'!R107-'2023 MRI'!R107</f>
        <v>-0.45880856212463539</v>
      </c>
      <c r="T107" s="10">
        <f>'2026 MRI - Alphabetical'!S107-'2023 MRI'!S107</f>
        <v>0</v>
      </c>
      <c r="U107" s="8">
        <f>'2026 MRI - Alphabetical'!T107-'2023 MRI'!T107</f>
        <v>-309</v>
      </c>
      <c r="V107" s="31">
        <f>'2026 MRI - Alphabetical'!U107-'2023 MRI'!U107</f>
        <v>-1.0868333654273807</v>
      </c>
      <c r="W107" s="9">
        <f>'2026 MRI - Alphabetical'!V107-'2023 MRI'!V107</f>
        <v>7.0037123616326413E-2</v>
      </c>
      <c r="X107" s="8">
        <f>'2026 MRI - Alphabetical'!W107-'2023 MRI'!W107</f>
        <v>15</v>
      </c>
      <c r="Y107" s="31">
        <f>'2026 MRI - Alphabetical'!X107-'2023 MRI'!X107</f>
        <v>4.3802915149687149E-2</v>
      </c>
      <c r="Z107" s="11">
        <f>'2026 MRI - Alphabetical'!Y107-'2023 MRI'!Y107</f>
        <v>7073</v>
      </c>
      <c r="AA107" s="8">
        <f>'2026 MRI - Alphabetical'!Z107-'2023 MRI'!Z107</f>
        <v>-189</v>
      </c>
      <c r="AB107" s="31">
        <f>'2026 MRI - Alphabetical'!AA107-'2023 MRI'!AA107</f>
        <v>-1.2014901146726027</v>
      </c>
      <c r="AC107" s="9">
        <f>'2026 MRI - Alphabetical'!AB107-'2023 MRI'!AB107</f>
        <v>2.7637681159420294E-2</v>
      </c>
      <c r="AD107" s="8">
        <f>'2026 MRI - Alphabetical'!AC107-'2023 MRI'!AC107</f>
        <v>-13</v>
      </c>
      <c r="AE107" s="31">
        <f>'2026 MRI - Alphabetical'!AD107-'2023 MRI'!AD107</f>
        <v>-0.58521654293923708</v>
      </c>
      <c r="AF107" s="9">
        <f>'2026 MRI - Alphabetical'!AE107-'2023 MRI'!AE107</f>
        <v>-2.8165630098499594E-2</v>
      </c>
      <c r="AG107" s="8">
        <f>'2026 MRI - Alphabetical'!AF107-'2023 MRI'!AF107</f>
        <v>33</v>
      </c>
      <c r="AH107" s="31">
        <f>'2026 MRI - Alphabetical'!AG107-'2023 MRI'!AG107</f>
        <v>0.2912307139127413</v>
      </c>
      <c r="AI107" s="12">
        <f>'2026 MRI - Alphabetical'!AH107-'2023 MRI'!AH107</f>
        <v>-0.77100000000000035</v>
      </c>
      <c r="AJ107" s="8">
        <f>'2026 MRI - Alphabetical'!AI107-'2023 MRI'!AI107</f>
        <v>-3</v>
      </c>
      <c r="AK107" s="31">
        <f>'2026 MRI - Alphabetical'!AJ107-'2023 MRI'!AJ107</f>
        <v>9.7615490211005462E-3</v>
      </c>
      <c r="AL107" s="11">
        <f>'2026 MRI - Alphabetical'!AK107-'2023 MRI'!AK107</f>
        <v>25265.602236815917</v>
      </c>
      <c r="AM107" s="36"/>
    </row>
    <row r="108" spans="1:39" x14ac:dyDescent="0.3">
      <c r="A108" t="s">
        <v>255</v>
      </c>
      <c r="B108" s="3" t="s">
        <v>256</v>
      </c>
      <c r="C108" s="4" t="s">
        <v>89</v>
      </c>
      <c r="D108" s="5" t="s">
        <v>37</v>
      </c>
      <c r="E108" s="6">
        <f>VLOOKUP(A108,'2023 MRI'!$A$7:$F$570,6,FALSE)</f>
        <v>30.141881438876787</v>
      </c>
      <c r="F108" s="34">
        <f>'2026 MRI - Alphabetical'!E108-'2023 MRI'!E108</f>
        <v>-0.32089012841357528</v>
      </c>
      <c r="G108" s="6">
        <f>'2026 MRI - Alphabetical'!F108-'2023 MRI'!F108</f>
        <v>-1.8743587166234335</v>
      </c>
      <c r="H108" s="7">
        <f>'2026 MRI - Alphabetical'!G108-'2023 MRI'!G108</f>
        <v>-5</v>
      </c>
      <c r="I108" s="8">
        <f>'2026 MRI - Alphabetical'!H108-'2023 MRI'!H108</f>
        <v>-15</v>
      </c>
      <c r="J108" s="31">
        <f>'2026 MRI - Alphabetical'!I108-'2023 MRI'!I108</f>
        <v>-7.7813754768330412E-2</v>
      </c>
      <c r="K108" s="9">
        <f>'2026 MRI - Alphabetical'!J108-'2023 MRI'!J108</f>
        <v>2.028047404600386E-2</v>
      </c>
      <c r="L108" s="8">
        <f>'2026 MRI - Alphabetical'!K108-'2023 MRI'!K108</f>
        <v>-104</v>
      </c>
      <c r="M108" s="31">
        <f>'2026 MRI - Alphabetical'!L108-'2023 MRI'!L108</f>
        <v>-0.45962986619573387</v>
      </c>
      <c r="N108" s="9">
        <f>'2026 MRI - Alphabetical'!M108-'2023 MRI'!M108</f>
        <v>6.8273885388431127E-3</v>
      </c>
      <c r="O108" s="8">
        <f>'2026 MRI - Alphabetical'!N108-'2023 MRI'!N108</f>
        <v>-73</v>
      </c>
      <c r="P108" s="31">
        <f>'2026 MRI - Alphabetical'!O108-'2023 MRI'!O108</f>
        <v>-0.16232746707484647</v>
      </c>
      <c r="Q108" s="9">
        <f>'2026 MRI - Alphabetical'!P108-'2023 MRI'!P108</f>
        <v>1.1767458770382749E-2</v>
      </c>
      <c r="R108" s="8">
        <f>'2026 MRI - Alphabetical'!Q108-'2023 MRI'!Q108</f>
        <v>104</v>
      </c>
      <c r="S108" s="31">
        <f>'2026 MRI - Alphabetical'!R108-'2023 MRI'!R108</f>
        <v>6.1615291861157613E-2</v>
      </c>
      <c r="T108" s="10">
        <f>'2026 MRI - Alphabetical'!S108-'2023 MRI'!S108</f>
        <v>-0.62862224338890882</v>
      </c>
      <c r="U108" s="8">
        <f>'2026 MRI - Alphabetical'!T108-'2023 MRI'!T108</f>
        <v>209</v>
      </c>
      <c r="V108" s="31">
        <f>'2026 MRI - Alphabetical'!U108-'2023 MRI'!U108</f>
        <v>0.54161031438536611</v>
      </c>
      <c r="W108" s="9">
        <f>'2026 MRI - Alphabetical'!V108-'2023 MRI'!V108</f>
        <v>-3.3419167039856701E-2</v>
      </c>
      <c r="X108" s="8">
        <f>'2026 MRI - Alphabetical'!W108-'2023 MRI'!W108</f>
        <v>3</v>
      </c>
      <c r="Y108" s="31">
        <f>'2026 MRI - Alphabetical'!X108-'2023 MRI'!X108</f>
        <v>3.3974833820077821E-2</v>
      </c>
      <c r="Z108" s="11">
        <f>'2026 MRI - Alphabetical'!Y108-'2023 MRI'!Y108</f>
        <v>6310</v>
      </c>
      <c r="AA108" s="8">
        <f>'2026 MRI - Alphabetical'!Z108-'2023 MRI'!Z108</f>
        <v>-181</v>
      </c>
      <c r="AB108" s="31">
        <f>'2026 MRI - Alphabetical'!AA108-'2023 MRI'!AA108</f>
        <v>-0.86436547928341567</v>
      </c>
      <c r="AC108" s="9">
        <f>'2026 MRI - Alphabetical'!AB108-'2023 MRI'!AB108</f>
        <v>2.1958553127354938E-2</v>
      </c>
      <c r="AD108" s="8">
        <f>'2026 MRI - Alphabetical'!AC108-'2023 MRI'!AC108</f>
        <v>56</v>
      </c>
      <c r="AE108" s="31">
        <f>'2026 MRI - Alphabetical'!AD108-'2023 MRI'!AD108</f>
        <v>0.17097055303729303</v>
      </c>
      <c r="AF108" s="9">
        <f>'2026 MRI - Alphabetical'!AE108-'2023 MRI'!AE108</f>
        <v>1.1411466689341232E-2</v>
      </c>
      <c r="AG108" s="8">
        <f>'2026 MRI - Alphabetical'!AF108-'2023 MRI'!AF108</f>
        <v>35</v>
      </c>
      <c r="AH108" s="31">
        <f>'2026 MRI - Alphabetical'!AG108-'2023 MRI'!AG108</f>
        <v>0.11717248026110907</v>
      </c>
      <c r="AI108" s="12">
        <f>'2026 MRI - Alphabetical'!AH108-'2023 MRI'!AH108</f>
        <v>-0.55899999999999972</v>
      </c>
      <c r="AJ108" s="8">
        <f>'2026 MRI - Alphabetical'!AI108-'2023 MRI'!AI108</f>
        <v>16</v>
      </c>
      <c r="AK108" s="31">
        <f>'2026 MRI - Alphabetical'!AJ108-'2023 MRI'!AJ108</f>
        <v>1.0798440066125042E-2</v>
      </c>
      <c r="AL108" s="11">
        <f>'2026 MRI - Alphabetical'!AK108-'2023 MRI'!AK108</f>
        <v>39866.469222419008</v>
      </c>
      <c r="AM108" s="36"/>
    </row>
    <row r="109" spans="1:39" x14ac:dyDescent="0.3">
      <c r="A109" t="s">
        <v>257</v>
      </c>
      <c r="B109" s="3" t="s">
        <v>258</v>
      </c>
      <c r="C109" s="4" t="s">
        <v>40</v>
      </c>
      <c r="D109" s="5" t="s">
        <v>33</v>
      </c>
      <c r="E109" s="6">
        <f>VLOOKUP(A109,'2023 MRI'!$A$7:$F$570,6,FALSE)</f>
        <v>18.248744622408335</v>
      </c>
      <c r="F109" s="34">
        <f>'2026 MRI - Alphabetical'!E109-'2023 MRI'!E109</f>
        <v>4.9504311236692189E-4</v>
      </c>
      <c r="G109" s="6">
        <f>'2026 MRI - Alphabetical'!F109-'2023 MRI'!F109</f>
        <v>-6.2736084283597826</v>
      </c>
      <c r="H109" s="7">
        <f>'2026 MRI - Alphabetical'!G109-'2023 MRI'!G109</f>
        <v>15</v>
      </c>
      <c r="I109" s="8">
        <f>'2026 MRI - Alphabetical'!H109-'2023 MRI'!H109</f>
        <v>-66</v>
      </c>
      <c r="J109" s="31">
        <f>'2026 MRI - Alphabetical'!I109-'2023 MRI'!I109</f>
        <v>-0.17517621307077738</v>
      </c>
      <c r="K109" s="9">
        <f>'2026 MRI - Alphabetical'!J109-'2023 MRI'!J109</f>
        <v>5.3520702823710575E-3</v>
      </c>
      <c r="L109" s="8">
        <f>'2026 MRI - Alphabetical'!K109-'2023 MRI'!K109</f>
        <v>52</v>
      </c>
      <c r="M109" s="31">
        <f>'2026 MRI - Alphabetical'!L109-'2023 MRI'!L109</f>
        <v>0.28008139409944632</v>
      </c>
      <c r="N109" s="9">
        <f>'2026 MRI - Alphabetical'!M109-'2023 MRI'!M109</f>
        <v>-1.9155796878874955E-2</v>
      </c>
      <c r="O109" s="8">
        <f>'2026 MRI - Alphabetical'!N109-'2023 MRI'!N109</f>
        <v>22</v>
      </c>
      <c r="P109" s="31">
        <f>'2026 MRI - Alphabetical'!O109-'2023 MRI'!O109</f>
        <v>0.10429303295184178</v>
      </c>
      <c r="Q109" s="9">
        <f>'2026 MRI - Alphabetical'!P109-'2023 MRI'!P109</f>
        <v>-6.3657407407407404E-3</v>
      </c>
      <c r="R109" s="8">
        <f>'2026 MRI - Alphabetical'!Q109-'2023 MRI'!Q109</f>
        <v>-23</v>
      </c>
      <c r="S109" s="31">
        <f>'2026 MRI - Alphabetical'!R109-'2023 MRI'!R109</f>
        <v>-0.45880856212463539</v>
      </c>
      <c r="T109" s="10">
        <f>'2026 MRI - Alphabetical'!S109-'2023 MRI'!S109</f>
        <v>0</v>
      </c>
      <c r="U109" s="8">
        <f>'2026 MRI - Alphabetical'!T109-'2023 MRI'!T109</f>
        <v>41</v>
      </c>
      <c r="V109" s="31">
        <f>'2026 MRI - Alphabetical'!U109-'2023 MRI'!U109</f>
        <v>0.16551008497035624</v>
      </c>
      <c r="W109" s="9">
        <f>'2026 MRI - Alphabetical'!V109-'2023 MRI'!V109</f>
        <v>-1.210865847110585E-2</v>
      </c>
      <c r="X109" s="8">
        <f>'2026 MRI - Alphabetical'!W109-'2023 MRI'!W109</f>
        <v>18</v>
      </c>
      <c r="Y109" s="31">
        <f>'2026 MRI - Alphabetical'!X109-'2023 MRI'!X109</f>
        <v>0.37754280079811053</v>
      </c>
      <c r="Z109" s="11">
        <f>'2026 MRI - Alphabetical'!Y109-'2023 MRI'!Y109</f>
        <v>27356</v>
      </c>
      <c r="AA109" s="8">
        <f>'2026 MRI - Alphabetical'!Z109-'2023 MRI'!Z109</f>
        <v>-93</v>
      </c>
      <c r="AB109" s="31">
        <f>'2026 MRI - Alphabetical'!AA109-'2023 MRI'!AA109</f>
        <v>-0.36361681793201972</v>
      </c>
      <c r="AC109" s="9">
        <f>'2026 MRI - Alphabetical'!AB109-'2023 MRI'!AB109</f>
        <v>9.6280464941882297E-3</v>
      </c>
      <c r="AD109" s="8">
        <f>'2026 MRI - Alphabetical'!AC109-'2023 MRI'!AC109</f>
        <v>57</v>
      </c>
      <c r="AE109" s="31">
        <f>'2026 MRI - Alphabetical'!AD109-'2023 MRI'!AD109</f>
        <v>0.1761227354404038</v>
      </c>
      <c r="AF109" s="9">
        <f>'2026 MRI - Alphabetical'!AE109-'2023 MRI'!AE109</f>
        <v>1.1115361414762548E-2</v>
      </c>
      <c r="AG109" s="8">
        <f>'2026 MRI - Alphabetical'!AF109-'2023 MRI'!AF109</f>
        <v>-8</v>
      </c>
      <c r="AH109" s="31">
        <f>'2026 MRI - Alphabetical'!AG109-'2023 MRI'!AG109</f>
        <v>-8.6103478050217785E-2</v>
      </c>
      <c r="AI109" s="12">
        <f>'2026 MRI - Alphabetical'!AH109-'2023 MRI'!AH109</f>
        <v>-0.30733333333333324</v>
      </c>
      <c r="AJ109" s="8">
        <f>'2026 MRI - Alphabetical'!AI109-'2023 MRI'!AI109</f>
        <v>-4</v>
      </c>
      <c r="AK109" s="31">
        <f>'2026 MRI - Alphabetical'!AJ109-'2023 MRI'!AJ109</f>
        <v>-2.0994626945212785E-2</v>
      </c>
      <c r="AL109" s="11">
        <f>'2026 MRI - Alphabetical'!AK109-'2023 MRI'!AK109</f>
        <v>47797.057377364108</v>
      </c>
      <c r="AM109" s="36"/>
    </row>
    <row r="110" spans="1:39" x14ac:dyDescent="0.3">
      <c r="A110" t="s">
        <v>259</v>
      </c>
      <c r="B110" s="3" t="s">
        <v>260</v>
      </c>
      <c r="C110" s="4" t="s">
        <v>89</v>
      </c>
      <c r="D110" s="5" t="s">
        <v>37</v>
      </c>
      <c r="E110" s="6">
        <f>VLOOKUP(A110,'2023 MRI'!$A$7:$F$570,6,FALSE)</f>
        <v>27.145055022863932</v>
      </c>
      <c r="F110" s="34">
        <f>'2026 MRI - Alphabetical'!E110-'2023 MRI'!E110</f>
        <v>0.46241777955077734</v>
      </c>
      <c r="G110" s="6">
        <f>'2026 MRI - Alphabetical'!F110-'2023 MRI'!F110</f>
        <v>-5.2226472364571457</v>
      </c>
      <c r="H110" s="7">
        <f>'2026 MRI - Alphabetical'!G110-'2023 MRI'!G110</f>
        <v>44</v>
      </c>
      <c r="I110" s="8">
        <f>'2026 MRI - Alphabetical'!H110-'2023 MRI'!H110</f>
        <v>54</v>
      </c>
      <c r="J110" s="31">
        <f>'2026 MRI - Alphabetical'!I110-'2023 MRI'!I110</f>
        <v>0.344808030473501</v>
      </c>
      <c r="K110" s="9">
        <f>'2026 MRI - Alphabetical'!J110-'2023 MRI'!J110</f>
        <v>5.4311235293859061E-2</v>
      </c>
      <c r="L110" s="8">
        <f>'2026 MRI - Alphabetical'!K110-'2023 MRI'!K110</f>
        <v>116</v>
      </c>
      <c r="M110" s="31">
        <f>'2026 MRI - Alphabetical'!L110-'2023 MRI'!L110</f>
        <v>0.30053232872965052</v>
      </c>
      <c r="N110" s="9">
        <f>'2026 MRI - Alphabetical'!M110-'2023 MRI'!M110</f>
        <v>-1.8284818544157543E-2</v>
      </c>
      <c r="O110" s="8">
        <f>'2026 MRI - Alphabetical'!N110-'2023 MRI'!N110</f>
        <v>15</v>
      </c>
      <c r="P110" s="31">
        <f>'2026 MRI - Alphabetical'!O110-'2023 MRI'!O110</f>
        <v>3.6012951401761528E-2</v>
      </c>
      <c r="Q110" s="9">
        <f>'2026 MRI - Alphabetical'!P110-'2023 MRI'!P110</f>
        <v>8.8441619729130727E-5</v>
      </c>
      <c r="R110" s="8">
        <f>'2026 MRI - Alphabetical'!Q110-'2023 MRI'!Q110</f>
        <v>4</v>
      </c>
      <c r="S110" s="31">
        <f>'2026 MRI - Alphabetical'!R110-'2023 MRI'!R110</f>
        <v>-0.31948180768855006</v>
      </c>
      <c r="T110" s="10">
        <f>'2026 MRI - Alphabetical'!S110-'2023 MRI'!S110</f>
        <v>-6.5152780065996646E-2</v>
      </c>
      <c r="U110" s="8">
        <f>'2026 MRI - Alphabetical'!T110-'2023 MRI'!T110</f>
        <v>97</v>
      </c>
      <c r="V110" s="31">
        <f>'2026 MRI - Alphabetical'!U110-'2023 MRI'!U110</f>
        <v>0.21491905183961307</v>
      </c>
      <c r="W110" s="9">
        <f>'2026 MRI - Alphabetical'!V110-'2023 MRI'!V110</f>
        <v>-1.3459791309396452E-2</v>
      </c>
      <c r="X110" s="8">
        <f>'2026 MRI - Alphabetical'!W110-'2023 MRI'!W110</f>
        <v>3</v>
      </c>
      <c r="Y110" s="31">
        <f>'2026 MRI - Alphabetical'!X110-'2023 MRI'!X110</f>
        <v>-2.568773126047813E-2</v>
      </c>
      <c r="Z110" s="11">
        <f>'2026 MRI - Alphabetical'!Y110-'2023 MRI'!Y110</f>
        <v>5178</v>
      </c>
      <c r="AA110" s="8">
        <f>'2026 MRI - Alphabetical'!Z110-'2023 MRI'!Z110</f>
        <v>27</v>
      </c>
      <c r="AB110" s="31">
        <f>'2026 MRI - Alphabetical'!AA110-'2023 MRI'!AA110</f>
        <v>6.5064164281476988E-2</v>
      </c>
      <c r="AC110" s="9">
        <f>'2026 MRI - Alphabetical'!AB110-'2023 MRI'!AB110</f>
        <v>4.5159705159705174E-3</v>
      </c>
      <c r="AD110" s="8">
        <f>'2026 MRI - Alphabetical'!AC110-'2023 MRI'!AC110</f>
        <v>67</v>
      </c>
      <c r="AE110" s="31">
        <f>'2026 MRI - Alphabetical'!AD110-'2023 MRI'!AD110</f>
        <v>0.26025547709018071</v>
      </c>
      <c r="AF110" s="9">
        <f>'2026 MRI - Alphabetical'!AE110-'2023 MRI'!AE110</f>
        <v>1.6669416476673193E-2</v>
      </c>
      <c r="AG110" s="8">
        <f>'2026 MRI - Alphabetical'!AF110-'2023 MRI'!AF110</f>
        <v>63</v>
      </c>
      <c r="AH110" s="31">
        <f>'2026 MRI - Alphabetical'!AG110-'2023 MRI'!AG110</f>
        <v>0.26652107726153068</v>
      </c>
      <c r="AI110" s="12">
        <f>'2026 MRI - Alphabetical'!AH110-'2023 MRI'!AH110</f>
        <v>-0.73200000000000021</v>
      </c>
      <c r="AJ110" s="8">
        <f>'2026 MRI - Alphabetical'!AI110-'2023 MRI'!AI110</f>
        <v>24</v>
      </c>
      <c r="AK110" s="31">
        <f>'2026 MRI - Alphabetical'!AJ110-'2023 MRI'!AJ110</f>
        <v>1.3481259082411823E-2</v>
      </c>
      <c r="AL110" s="11">
        <f>'2026 MRI - Alphabetical'!AK110-'2023 MRI'!AK110</f>
        <v>43287.507196555875</v>
      </c>
      <c r="AM110" s="36"/>
    </row>
    <row r="111" spans="1:39" x14ac:dyDescent="0.3">
      <c r="A111" t="s">
        <v>261</v>
      </c>
      <c r="B111" s="3" t="s">
        <v>262</v>
      </c>
      <c r="C111" s="4" t="s">
        <v>47</v>
      </c>
      <c r="D111" s="5" t="s">
        <v>44</v>
      </c>
      <c r="E111" s="6">
        <f>VLOOKUP(A111,'2023 MRI'!$A$7:$F$570,6,FALSE)</f>
        <v>16.614578212627357</v>
      </c>
      <c r="F111" s="34">
        <f>'2026 MRI - Alphabetical'!E111-'2023 MRI'!E111</f>
        <v>-0.30327335799349608</v>
      </c>
      <c r="G111" s="6">
        <f>'2026 MRI - Alphabetical'!F111-'2023 MRI'!F111</f>
        <v>-5.7685152545000591</v>
      </c>
      <c r="H111" s="7">
        <f>'2026 MRI - Alphabetical'!G111-'2023 MRI'!G111</f>
        <v>10</v>
      </c>
      <c r="I111" s="8">
        <f>'2026 MRI - Alphabetical'!H111-'2023 MRI'!H111</f>
        <v>-23</v>
      </c>
      <c r="J111" s="31">
        <f>'2026 MRI - Alphabetical'!I111-'2023 MRI'!I111</f>
        <v>-6.7246798189095625E-2</v>
      </c>
      <c r="K111" s="9">
        <f>'2026 MRI - Alphabetical'!J111-'2023 MRI'!J111</f>
        <v>1.087971763462614E-2</v>
      </c>
      <c r="L111" s="8">
        <f>'2026 MRI - Alphabetical'!K111-'2023 MRI'!K111</f>
        <v>-173</v>
      </c>
      <c r="M111" s="31">
        <f>'2026 MRI - Alphabetical'!L111-'2023 MRI'!L111</f>
        <v>-0.6182551419785266</v>
      </c>
      <c r="N111" s="9">
        <f>'2026 MRI - Alphabetical'!M111-'2023 MRI'!M111</f>
        <v>1.3070917209209509E-2</v>
      </c>
      <c r="O111" s="8">
        <f>'2026 MRI - Alphabetical'!N111-'2023 MRI'!N111</f>
        <v>0</v>
      </c>
      <c r="P111" s="31">
        <f>'2026 MRI - Alphabetical'!O111-'2023 MRI'!O111</f>
        <v>1.4126318254570336E-3</v>
      </c>
      <c r="Q111" s="9">
        <f>'2026 MRI - Alphabetical'!P111-'2023 MRI'!P111</f>
        <v>0</v>
      </c>
      <c r="R111" s="8">
        <f>'2026 MRI - Alphabetical'!Q111-'2023 MRI'!Q111</f>
        <v>-23</v>
      </c>
      <c r="S111" s="31">
        <f>'2026 MRI - Alphabetical'!R111-'2023 MRI'!R111</f>
        <v>-0.45880856212463539</v>
      </c>
      <c r="T111" s="10">
        <f>'2026 MRI - Alphabetical'!S111-'2023 MRI'!S111</f>
        <v>0</v>
      </c>
      <c r="U111" s="8">
        <f>'2026 MRI - Alphabetical'!T111-'2023 MRI'!T111</f>
        <v>-6</v>
      </c>
      <c r="V111" s="31">
        <f>'2026 MRI - Alphabetical'!U111-'2023 MRI'!U111</f>
        <v>-0.13282912763508847</v>
      </c>
      <c r="W111" s="9">
        <f>'2026 MRI - Alphabetical'!V111-'2023 MRI'!V111</f>
        <v>6.1267849671412817E-3</v>
      </c>
      <c r="X111" s="8">
        <f>'2026 MRI - Alphabetical'!W111-'2023 MRI'!W111</f>
        <v>34</v>
      </c>
      <c r="Y111" s="31">
        <f>'2026 MRI - Alphabetical'!X111-'2023 MRI'!X111</f>
        <v>0.71721482424553007</v>
      </c>
      <c r="Z111" s="11">
        <f>'2026 MRI - Alphabetical'!Y111-'2023 MRI'!Y111</f>
        <v>42917</v>
      </c>
      <c r="AA111" s="8">
        <f>'2026 MRI - Alphabetical'!Z111-'2023 MRI'!Z111</f>
        <v>-30</v>
      </c>
      <c r="AB111" s="31">
        <f>'2026 MRI - Alphabetical'!AA111-'2023 MRI'!AA111</f>
        <v>-0.13242275045804608</v>
      </c>
      <c r="AC111" s="9">
        <f>'2026 MRI - Alphabetical'!AB111-'2023 MRI'!AB111</f>
        <v>6.594548551959116E-3</v>
      </c>
      <c r="AD111" s="8">
        <f>'2026 MRI - Alphabetical'!AC111-'2023 MRI'!AC111</f>
        <v>-17</v>
      </c>
      <c r="AE111" s="31">
        <f>'2026 MRI - Alphabetical'!AD111-'2023 MRI'!AD111</f>
        <v>-9.9272224927820396E-2</v>
      </c>
      <c r="AF111" s="9">
        <f>'2026 MRI - Alphabetical'!AE111-'2023 MRI'!AE111</f>
        <v>-4.5824544725350247E-3</v>
      </c>
      <c r="AG111" s="8">
        <f>'2026 MRI - Alphabetical'!AF111-'2023 MRI'!AF111</f>
        <v>-19</v>
      </c>
      <c r="AH111" s="31">
        <f>'2026 MRI - Alphabetical'!AG111-'2023 MRI'!AG111</f>
        <v>-0.11102260532499356</v>
      </c>
      <c r="AI111" s="12">
        <f>'2026 MRI - Alphabetical'!AH111-'2023 MRI'!AH111</f>
        <v>-0.28033333333333332</v>
      </c>
      <c r="AJ111" s="8">
        <f>'2026 MRI - Alphabetical'!AI111-'2023 MRI'!AI111</f>
        <v>4</v>
      </c>
      <c r="AK111" s="31">
        <f>'2026 MRI - Alphabetical'!AJ111-'2023 MRI'!AJ111</f>
        <v>2.2519498170458438E-3</v>
      </c>
      <c r="AL111" s="11">
        <f>'2026 MRI - Alphabetical'!AK111-'2023 MRI'!AK111</f>
        <v>134309.8357419105</v>
      </c>
      <c r="AM111" s="36"/>
    </row>
    <row r="112" spans="1:39" x14ac:dyDescent="0.3">
      <c r="A112" t="s">
        <v>263</v>
      </c>
      <c r="B112" s="3" t="s">
        <v>264</v>
      </c>
      <c r="C112" s="4" t="s">
        <v>77</v>
      </c>
      <c r="D112" s="5" t="s">
        <v>37</v>
      </c>
      <c r="E112" s="6">
        <f>VLOOKUP(A112,'2023 MRI'!$A$7:$F$570,6,FALSE)</f>
        <v>30.348275743268733</v>
      </c>
      <c r="F112" s="34">
        <f>'2026 MRI - Alphabetical'!E112-'2023 MRI'!E112</f>
        <v>-2.9967874182318024</v>
      </c>
      <c r="G112" s="6">
        <f>'2026 MRI - Alphabetical'!F112-'2023 MRI'!F112</f>
        <v>6.7178343526277935</v>
      </c>
      <c r="H112" s="7">
        <f>'2026 MRI - Alphabetical'!G112-'2023 MRI'!G112</f>
        <v>-127</v>
      </c>
      <c r="I112" s="8">
        <f>'2026 MRI - Alphabetical'!H112-'2023 MRI'!H112</f>
        <v>-56</v>
      </c>
      <c r="J112" s="31">
        <f>'2026 MRI - Alphabetical'!I112-'2023 MRI'!I112</f>
        <v>-0.30794079375609829</v>
      </c>
      <c r="K112" s="9">
        <f>'2026 MRI - Alphabetical'!J112-'2023 MRI'!J112</f>
        <v>-9.5290147215725263E-3</v>
      </c>
      <c r="L112" s="8">
        <f>'2026 MRI - Alphabetical'!K112-'2023 MRI'!K112</f>
        <v>-256</v>
      </c>
      <c r="M112" s="31">
        <f>'2026 MRI - Alphabetical'!L112-'2023 MRI'!L112</f>
        <v>-1.0815854894735131</v>
      </c>
      <c r="N112" s="9">
        <f>'2026 MRI - Alphabetical'!M112-'2023 MRI'!M112</f>
        <v>2.8591915039248329E-2</v>
      </c>
      <c r="O112" s="8">
        <f>'2026 MRI - Alphabetical'!N112-'2023 MRI'!N112</f>
        <v>-126</v>
      </c>
      <c r="P112" s="31">
        <f>'2026 MRI - Alphabetical'!O112-'2023 MRI'!O112</f>
        <v>-0.57119505106349422</v>
      </c>
      <c r="Q112" s="9">
        <f>'2026 MRI - Alphabetical'!P112-'2023 MRI'!P112</f>
        <v>4.1247808299240213E-2</v>
      </c>
      <c r="R112" s="8">
        <f>'2026 MRI - Alphabetical'!Q112-'2023 MRI'!Q112</f>
        <v>-23</v>
      </c>
      <c r="S112" s="31">
        <f>'2026 MRI - Alphabetical'!R112-'2023 MRI'!R112</f>
        <v>-0.45880856212463539</v>
      </c>
      <c r="T112" s="10">
        <f>'2026 MRI - Alphabetical'!S112-'2023 MRI'!S112</f>
        <v>0</v>
      </c>
      <c r="U112" s="8">
        <f>'2026 MRI - Alphabetical'!T112-'2023 MRI'!T112</f>
        <v>-8</v>
      </c>
      <c r="V112" s="31">
        <f>'2026 MRI - Alphabetical'!U112-'2023 MRI'!U112</f>
        <v>-4.9599061979549497E-2</v>
      </c>
      <c r="W112" s="9">
        <f>'2026 MRI - Alphabetical'!V112-'2023 MRI'!V112</f>
        <v>3.9403380760036563E-3</v>
      </c>
      <c r="X112" s="8">
        <f>'2026 MRI - Alphabetical'!W112-'2023 MRI'!W112</f>
        <v>-60</v>
      </c>
      <c r="Y112" s="31">
        <f>'2026 MRI - Alphabetical'!X112-'2023 MRI'!X112</f>
        <v>-0.25226085335982151</v>
      </c>
      <c r="Z112" s="11">
        <f>'2026 MRI - Alphabetical'!Y112-'2023 MRI'!Y112</f>
        <v>-4794</v>
      </c>
      <c r="AA112" s="8">
        <f>'2026 MRI - Alphabetical'!Z112-'2023 MRI'!Z112</f>
        <v>-42</v>
      </c>
      <c r="AB112" s="31">
        <f>'2026 MRI - Alphabetical'!AA112-'2023 MRI'!AA112</f>
        <v>-0.48926145814195776</v>
      </c>
      <c r="AC112" s="9">
        <f>'2026 MRI - Alphabetical'!AB112-'2023 MRI'!AB112</f>
        <v>1.997369925671813E-2</v>
      </c>
      <c r="AD112" s="8">
        <f>'2026 MRI - Alphabetical'!AC112-'2023 MRI'!AC112</f>
        <v>-106</v>
      </c>
      <c r="AE112" s="31">
        <f>'2026 MRI - Alphabetical'!AD112-'2023 MRI'!AD112</f>
        <v>-0.78117642942190058</v>
      </c>
      <c r="AF112" s="9">
        <f>'2026 MRI - Alphabetical'!AE112-'2023 MRI'!AE112</f>
        <v>-4.1242160427748642E-2</v>
      </c>
      <c r="AG112" s="8">
        <f>'2026 MRI - Alphabetical'!AF112-'2023 MRI'!AF112</f>
        <v>-2</v>
      </c>
      <c r="AH112" s="31">
        <f>'2026 MRI - Alphabetical'!AG112-'2023 MRI'!AG112</f>
        <v>-0.17693200683090649</v>
      </c>
      <c r="AI112" s="12">
        <f>'2026 MRI - Alphabetical'!AH112-'2023 MRI'!AH112</f>
        <v>-0.17266666666666675</v>
      </c>
      <c r="AJ112" s="8">
        <f>'2026 MRI - Alphabetical'!AI112-'2023 MRI'!AI112</f>
        <v>-12</v>
      </c>
      <c r="AK112" s="31">
        <f>'2026 MRI - Alphabetical'!AJ112-'2023 MRI'!AJ112</f>
        <v>-1.1485718501254183E-2</v>
      </c>
      <c r="AL112" s="11">
        <f>'2026 MRI - Alphabetical'!AK112-'2023 MRI'!AK112</f>
        <v>42777.435115618369</v>
      </c>
      <c r="AM112" s="36"/>
    </row>
    <row r="113" spans="1:39" x14ac:dyDescent="0.3">
      <c r="A113" t="s">
        <v>265</v>
      </c>
      <c r="B113" s="3" t="s">
        <v>266</v>
      </c>
      <c r="C113" s="4" t="s">
        <v>143</v>
      </c>
      <c r="D113" s="5" t="s">
        <v>44</v>
      </c>
      <c r="E113" s="6">
        <f>VLOOKUP(A113,'2023 MRI'!$A$7:$F$570,6,FALSE)</f>
        <v>21.047340555869386</v>
      </c>
      <c r="F113" s="34">
        <f>'2026 MRI - Alphabetical'!E113-'2023 MRI'!E113</f>
        <v>-0.38033171857242687</v>
      </c>
      <c r="G113" s="6">
        <f>'2026 MRI - Alphabetical'!F113-'2023 MRI'!F113</f>
        <v>-4.2651041905811553</v>
      </c>
      <c r="H113" s="7">
        <f>'2026 MRI - Alphabetical'!G113-'2023 MRI'!G113</f>
        <v>9</v>
      </c>
      <c r="I113" s="8">
        <f>'2026 MRI - Alphabetical'!H113-'2023 MRI'!H113</f>
        <v>-15</v>
      </c>
      <c r="J113" s="31">
        <f>'2026 MRI - Alphabetical'!I113-'2023 MRI'!I113</f>
        <v>-1.7730738329657582E-2</v>
      </c>
      <c r="K113" s="9">
        <f>'2026 MRI - Alphabetical'!J113-'2023 MRI'!J113</f>
        <v>1.9641916792664915E-2</v>
      </c>
      <c r="L113" s="8">
        <f>'2026 MRI - Alphabetical'!K113-'2023 MRI'!K113</f>
        <v>32</v>
      </c>
      <c r="M113" s="31">
        <f>'2026 MRI - Alphabetical'!L113-'2023 MRI'!L113</f>
        <v>0.21764731133997678</v>
      </c>
      <c r="N113" s="9">
        <f>'2026 MRI - Alphabetical'!M113-'2023 MRI'!M113</f>
        <v>-1.6989469629064717E-2</v>
      </c>
      <c r="O113" s="8">
        <f>'2026 MRI - Alphabetical'!N113-'2023 MRI'!N113</f>
        <v>31</v>
      </c>
      <c r="P113" s="31">
        <f>'2026 MRI - Alphabetical'!O113-'2023 MRI'!O113</f>
        <v>6.1024000216430396E-2</v>
      </c>
      <c r="Q113" s="9">
        <f>'2026 MRI - Alphabetical'!P113-'2023 MRI'!P113</f>
        <v>-2.7306427481127698E-3</v>
      </c>
      <c r="R113" s="8">
        <f>'2026 MRI - Alphabetical'!Q113-'2023 MRI'!Q113</f>
        <v>4</v>
      </c>
      <c r="S113" s="31">
        <f>'2026 MRI - Alphabetical'!R113-'2023 MRI'!R113</f>
        <v>-0.39940202890779991</v>
      </c>
      <c r="T113" s="10">
        <f>'2026 MRI - Alphabetical'!S113-'2023 MRI'!S113</f>
        <v>-0.1167746832486717</v>
      </c>
      <c r="U113" s="8">
        <f>'2026 MRI - Alphabetical'!T113-'2023 MRI'!T113</f>
        <v>115</v>
      </c>
      <c r="V113" s="31">
        <f>'2026 MRI - Alphabetical'!U113-'2023 MRI'!U113</f>
        <v>0.2583465189380606</v>
      </c>
      <c r="W113" s="9">
        <f>'2026 MRI - Alphabetical'!V113-'2023 MRI'!V113</f>
        <v>-1.7132313715617693E-2</v>
      </c>
      <c r="X113" s="8">
        <f>'2026 MRI - Alphabetical'!W113-'2023 MRI'!W113</f>
        <v>-7</v>
      </c>
      <c r="Y113" s="31">
        <f>'2026 MRI - Alphabetical'!X113-'2023 MRI'!X113</f>
        <v>-0.10772351169810868</v>
      </c>
      <c r="Z113" s="11">
        <f>'2026 MRI - Alphabetical'!Y113-'2023 MRI'!Y113</f>
        <v>4411</v>
      </c>
      <c r="AA113" s="8">
        <f>'2026 MRI - Alphabetical'!Z113-'2023 MRI'!Z113</f>
        <v>-63</v>
      </c>
      <c r="AB113" s="31">
        <f>'2026 MRI - Alphabetical'!AA113-'2023 MRI'!AA113</f>
        <v>-0.13501808482640471</v>
      </c>
      <c r="AC113" s="9">
        <f>'2026 MRI - Alphabetical'!AB113-'2023 MRI'!AB113</f>
        <v>8.0078926598263593E-3</v>
      </c>
      <c r="AD113" s="8">
        <f>'2026 MRI - Alphabetical'!AC113-'2023 MRI'!AC113</f>
        <v>-24</v>
      </c>
      <c r="AE113" s="31">
        <f>'2026 MRI - Alphabetical'!AD113-'2023 MRI'!AD113</f>
        <v>-8.5855494978573255E-2</v>
      </c>
      <c r="AF113" s="9">
        <f>'2026 MRI - Alphabetical'!AE113-'2023 MRI'!AE113</f>
        <v>-3.5032027358764539E-3</v>
      </c>
      <c r="AG113" s="8">
        <f>'2026 MRI - Alphabetical'!AF113-'2023 MRI'!AF113</f>
        <v>-2</v>
      </c>
      <c r="AH113" s="31">
        <f>'2026 MRI - Alphabetical'!AG113-'2023 MRI'!AG113</f>
        <v>-7.6627720595858734E-2</v>
      </c>
      <c r="AI113" s="12">
        <f>'2026 MRI - Alphabetical'!AH113-'2023 MRI'!AH113</f>
        <v>-0.31800000000000028</v>
      </c>
      <c r="AJ113" s="8">
        <f>'2026 MRI - Alphabetical'!AI113-'2023 MRI'!AI113</f>
        <v>13</v>
      </c>
      <c r="AK113" s="31">
        <f>'2026 MRI - Alphabetical'!AJ113-'2023 MRI'!AJ113</f>
        <v>-1.0101321678583172E-2</v>
      </c>
      <c r="AL113" s="11">
        <f>'2026 MRI - Alphabetical'!AK113-'2023 MRI'!AK113</f>
        <v>59346.063602655835</v>
      </c>
      <c r="AM113" s="36"/>
    </row>
    <row r="114" spans="1:39" x14ac:dyDescent="0.3">
      <c r="A114" t="s">
        <v>267</v>
      </c>
      <c r="B114" s="3" t="s">
        <v>268</v>
      </c>
      <c r="C114" s="4" t="s">
        <v>224</v>
      </c>
      <c r="D114" s="5" t="s">
        <v>37</v>
      </c>
      <c r="E114" s="6">
        <f>VLOOKUP(A114,'2023 MRI'!$A$7:$F$570,6,FALSE)</f>
        <v>34.554446547931008</v>
      </c>
      <c r="F114" s="34">
        <f>'2026 MRI - Alphabetical'!E114-'2023 MRI'!E114</f>
        <v>0.3226207165289996</v>
      </c>
      <c r="G114" s="6">
        <f>'2026 MRI - Alphabetical'!F114-'2023 MRI'!F114</f>
        <v>-2.6746266159675258</v>
      </c>
      <c r="H114" s="7">
        <f>'2026 MRI - Alphabetical'!G114-'2023 MRI'!G114</f>
        <v>3</v>
      </c>
      <c r="I114" s="8">
        <f>'2026 MRI - Alphabetical'!H114-'2023 MRI'!H114</f>
        <v>-39</v>
      </c>
      <c r="J114" s="31">
        <f>'2026 MRI - Alphabetical'!I114-'2023 MRI'!I114</f>
        <v>-0.16064186487459259</v>
      </c>
      <c r="K114" s="9">
        <f>'2026 MRI - Alphabetical'!J114-'2023 MRI'!J114</f>
        <v>1.134542116696613E-2</v>
      </c>
      <c r="L114" s="8">
        <f>'2026 MRI - Alphabetical'!K114-'2023 MRI'!K114</f>
        <v>-20</v>
      </c>
      <c r="M114" s="31">
        <f>'2026 MRI - Alphabetical'!L114-'2023 MRI'!L114</f>
        <v>-7.4799021102594343E-2</v>
      </c>
      <c r="N114" s="9">
        <f>'2026 MRI - Alphabetical'!M114-'2023 MRI'!M114</f>
        <v>-6.5263398062495523E-3</v>
      </c>
      <c r="O114" s="8">
        <f>'2026 MRI - Alphabetical'!N114-'2023 MRI'!N114</f>
        <v>32</v>
      </c>
      <c r="P114" s="31">
        <f>'2026 MRI - Alphabetical'!O114-'2023 MRI'!O114</f>
        <v>0.22029613044159824</v>
      </c>
      <c r="Q114" s="9">
        <f>'2026 MRI - Alphabetical'!P114-'2023 MRI'!P114</f>
        <v>-8.4230885091525487E-3</v>
      </c>
      <c r="R114" s="8">
        <f>'2026 MRI - Alphabetical'!Q114-'2023 MRI'!Q114</f>
        <v>-101</v>
      </c>
      <c r="S114" s="31">
        <f>'2026 MRI - Alphabetical'!R114-'2023 MRI'!R114</f>
        <v>-0.29347280602510195</v>
      </c>
      <c r="T114" s="10">
        <f>'2026 MRI - Alphabetical'!S114-'2023 MRI'!S114</f>
        <v>0.33469994471919978</v>
      </c>
      <c r="U114" s="8">
        <f>'2026 MRI - Alphabetical'!T114-'2023 MRI'!T114</f>
        <v>-16</v>
      </c>
      <c r="V114" s="31">
        <f>'2026 MRI - Alphabetical'!U114-'2023 MRI'!U114</f>
        <v>-9.7818606473650815E-3</v>
      </c>
      <c r="W114" s="9">
        <f>'2026 MRI - Alphabetical'!V114-'2023 MRI'!V114</f>
        <v>4.0710220721986434E-3</v>
      </c>
      <c r="X114" s="8">
        <f>'2026 MRI - Alphabetical'!W114-'2023 MRI'!W114</f>
        <v>-25</v>
      </c>
      <c r="Y114" s="31">
        <f>'2026 MRI - Alphabetical'!X114-'2023 MRI'!X114</f>
        <v>-0.10973793844569024</v>
      </c>
      <c r="Z114" s="11">
        <f>'2026 MRI - Alphabetical'!Y114-'2023 MRI'!Y114</f>
        <v>711</v>
      </c>
      <c r="AA114" s="8">
        <f>'2026 MRI - Alphabetical'!Z114-'2023 MRI'!Z114</f>
        <v>41</v>
      </c>
      <c r="AB114" s="31">
        <f>'2026 MRI - Alphabetical'!AA114-'2023 MRI'!AA114</f>
        <v>0.26871381228697705</v>
      </c>
      <c r="AC114" s="9">
        <f>'2026 MRI - Alphabetical'!AB114-'2023 MRI'!AB114</f>
        <v>5.4051687953468874E-3</v>
      </c>
      <c r="AD114" s="8">
        <f>'2026 MRI - Alphabetical'!AC114-'2023 MRI'!AC114</f>
        <v>60</v>
      </c>
      <c r="AE114" s="31">
        <f>'2026 MRI - Alphabetical'!AD114-'2023 MRI'!AD114</f>
        <v>0.27749446181779897</v>
      </c>
      <c r="AF114" s="9">
        <f>'2026 MRI - Alphabetical'!AE114-'2023 MRI'!AE114</f>
        <v>1.7787868752109803E-2</v>
      </c>
      <c r="AG114" s="8">
        <f>'2026 MRI - Alphabetical'!AF114-'2023 MRI'!AF114</f>
        <v>27</v>
      </c>
      <c r="AH114" s="31">
        <f>'2026 MRI - Alphabetical'!AG114-'2023 MRI'!AG114</f>
        <v>0.11023530660327585</v>
      </c>
      <c r="AI114" s="12">
        <f>'2026 MRI - Alphabetical'!AH114-'2023 MRI'!AH114</f>
        <v>-0.5526666666666662</v>
      </c>
      <c r="AJ114" s="8">
        <f>'2026 MRI - Alphabetical'!AI114-'2023 MRI'!AI114</f>
        <v>-9</v>
      </c>
      <c r="AK114" s="31">
        <f>'2026 MRI - Alphabetical'!AJ114-'2023 MRI'!AJ114</f>
        <v>1.6412477770413325E-3</v>
      </c>
      <c r="AL114" s="11">
        <f>'2026 MRI - Alphabetical'!AK114-'2023 MRI'!AK114</f>
        <v>27965.613716315536</v>
      </c>
      <c r="AM114" s="36"/>
    </row>
    <row r="115" spans="1:39" x14ac:dyDescent="0.3">
      <c r="A115" t="s">
        <v>269</v>
      </c>
      <c r="B115" s="3" t="s">
        <v>270</v>
      </c>
      <c r="C115" s="4" t="s">
        <v>143</v>
      </c>
      <c r="D115" s="5" t="s">
        <v>44</v>
      </c>
      <c r="E115" s="6">
        <f>VLOOKUP(A115,'2023 MRI'!$A$7:$F$570,6,FALSE)</f>
        <v>44.671736263720774</v>
      </c>
      <c r="F115" s="34">
        <f>'2026 MRI - Alphabetical'!E115-'2023 MRI'!E115</f>
        <v>-4.9329900921527781E-2</v>
      </c>
      <c r="G115" s="6">
        <f>'2026 MRI - Alphabetical'!F115-'2023 MRI'!F115</f>
        <v>1.3820355445388941</v>
      </c>
      <c r="H115" s="7">
        <f>'2026 MRI - Alphabetical'!G115-'2023 MRI'!G115</f>
        <v>-5</v>
      </c>
      <c r="I115" s="8">
        <f>'2026 MRI - Alphabetical'!H115-'2023 MRI'!H115</f>
        <v>40</v>
      </c>
      <c r="J115" s="31">
        <f>'2026 MRI - Alphabetical'!I115-'2023 MRI'!I115</f>
        <v>0.13232993063685564</v>
      </c>
      <c r="K115" s="9">
        <f>'2026 MRI - Alphabetical'!J115-'2023 MRI'!J115</f>
        <v>3.0885928277628816E-2</v>
      </c>
      <c r="L115" s="8">
        <f>'2026 MRI - Alphabetical'!K115-'2023 MRI'!K115</f>
        <v>42</v>
      </c>
      <c r="M115" s="31">
        <f>'2026 MRI - Alphabetical'!L115-'2023 MRI'!L115</f>
        <v>9.1280810388919775E-2</v>
      </c>
      <c r="N115" s="9">
        <f>'2026 MRI - Alphabetical'!M115-'2023 MRI'!M115</f>
        <v>-1.1169261494717982E-2</v>
      </c>
      <c r="O115" s="8">
        <f>'2026 MRI - Alphabetical'!N115-'2023 MRI'!N115</f>
        <v>16</v>
      </c>
      <c r="P115" s="31">
        <f>'2026 MRI - Alphabetical'!O115-'2023 MRI'!O115</f>
        <v>0.3719524722919354</v>
      </c>
      <c r="Q115" s="9">
        <f>'2026 MRI - Alphabetical'!P115-'2023 MRI'!P115</f>
        <v>-1.4623747091032605E-2</v>
      </c>
      <c r="R115" s="8">
        <f>'2026 MRI - Alphabetical'!Q115-'2023 MRI'!Q115</f>
        <v>-169</v>
      </c>
      <c r="S115" s="31">
        <f>'2026 MRI - Alphabetical'!R115-'2023 MRI'!R115</f>
        <v>-0.35714123707374912</v>
      </c>
      <c r="T115" s="10">
        <f>'2026 MRI - Alphabetical'!S115-'2023 MRI'!S115</f>
        <v>0.52325648457293927</v>
      </c>
      <c r="U115" s="8">
        <f>'2026 MRI - Alphabetical'!T115-'2023 MRI'!T115</f>
        <v>-7</v>
      </c>
      <c r="V115" s="31">
        <f>'2026 MRI - Alphabetical'!U115-'2023 MRI'!U115</f>
        <v>-6.7149867888498638E-2</v>
      </c>
      <c r="W115" s="9">
        <f>'2026 MRI - Alphabetical'!V115-'2023 MRI'!V115</f>
        <v>1.0352354962513688E-2</v>
      </c>
      <c r="X115" s="8">
        <f>'2026 MRI - Alphabetical'!W115-'2023 MRI'!W115</f>
        <v>6</v>
      </c>
      <c r="Y115" s="31">
        <f>'2026 MRI - Alphabetical'!X115-'2023 MRI'!X115</f>
        <v>2.7105509011816631E-2</v>
      </c>
      <c r="Z115" s="11">
        <f>'2026 MRI - Alphabetical'!Y115-'2023 MRI'!Y115</f>
        <v>5750</v>
      </c>
      <c r="AA115" s="8">
        <f>'2026 MRI - Alphabetical'!Z115-'2023 MRI'!Z115</f>
        <v>-222</v>
      </c>
      <c r="AB115" s="31">
        <f>'2026 MRI - Alphabetical'!AA115-'2023 MRI'!AA115</f>
        <v>-0.54940396339707276</v>
      </c>
      <c r="AC115" s="9">
        <f>'2026 MRI - Alphabetical'!AB115-'2023 MRI'!AB115</f>
        <v>1.4331892095121718E-2</v>
      </c>
      <c r="AD115" s="8">
        <f>'2026 MRI - Alphabetical'!AC115-'2023 MRI'!AC115</f>
        <v>7</v>
      </c>
      <c r="AE115" s="31">
        <f>'2026 MRI - Alphabetical'!AD115-'2023 MRI'!AD115</f>
        <v>0.50991148416117626</v>
      </c>
      <c r="AF115" s="9">
        <f>'2026 MRI - Alphabetical'!AE115-'2023 MRI'!AE115</f>
        <v>3.4192109061707443E-2</v>
      </c>
      <c r="AG115" s="8">
        <f>'2026 MRI - Alphabetical'!AF115-'2023 MRI'!AF115</f>
        <v>-77</v>
      </c>
      <c r="AH115" s="31">
        <f>'2026 MRI - Alphabetical'!AG115-'2023 MRI'!AG115</f>
        <v>-0.16582008390806371</v>
      </c>
      <c r="AI115" s="12">
        <f>'2026 MRI - Alphabetical'!AH115-'2023 MRI'!AH115</f>
        <v>-0.23333333333333339</v>
      </c>
      <c r="AJ115" s="8">
        <f>'2026 MRI - Alphabetical'!AI115-'2023 MRI'!AI115</f>
        <v>-12</v>
      </c>
      <c r="AK115" s="31">
        <f>'2026 MRI - Alphabetical'!AJ115-'2023 MRI'!AJ115</f>
        <v>3.792150773749503E-3</v>
      </c>
      <c r="AL115" s="11">
        <f>'2026 MRI - Alphabetical'!AK115-'2023 MRI'!AK115</f>
        <v>23158.380614335925</v>
      </c>
      <c r="AM115" s="36"/>
    </row>
    <row r="116" spans="1:39" x14ac:dyDescent="0.3">
      <c r="A116" t="s">
        <v>271</v>
      </c>
      <c r="B116" s="3" t="s">
        <v>272</v>
      </c>
      <c r="C116" s="4" t="s">
        <v>162</v>
      </c>
      <c r="D116" s="5" t="s">
        <v>37</v>
      </c>
      <c r="E116" s="6">
        <f>VLOOKUP(A116,'2023 MRI'!$A$7:$F$570,6,FALSE)</f>
        <v>43.536379995885163</v>
      </c>
      <c r="F116" s="34">
        <f>'2026 MRI - Alphabetical'!E116-'2023 MRI'!E116</f>
        <v>-0.16631985253642778</v>
      </c>
      <c r="G116" s="6">
        <f>'2026 MRI - Alphabetical'!F116-'2023 MRI'!F116</f>
        <v>1.4330011435799719</v>
      </c>
      <c r="H116" s="7">
        <f>'2026 MRI - Alphabetical'!G116-'2023 MRI'!G116</f>
        <v>-11</v>
      </c>
      <c r="I116" s="8">
        <f>'2026 MRI - Alphabetical'!H116-'2023 MRI'!H116</f>
        <v>3</v>
      </c>
      <c r="J116" s="31">
        <f>'2026 MRI - Alphabetical'!I116-'2023 MRI'!I116</f>
        <v>0.30504793423011534</v>
      </c>
      <c r="K116" s="9">
        <f>'2026 MRI - Alphabetical'!J116-'2023 MRI'!J116</f>
        <v>3.148165261761271E-2</v>
      </c>
      <c r="L116" s="8">
        <f>'2026 MRI - Alphabetical'!K116-'2023 MRI'!K116</f>
        <v>19</v>
      </c>
      <c r="M116" s="31">
        <f>'2026 MRI - Alphabetical'!L116-'2023 MRI'!L116</f>
        <v>1.8121341421771719</v>
      </c>
      <c r="N116" s="9">
        <f>'2026 MRI - Alphabetical'!M116-'2023 MRI'!M116</f>
        <v>-7.7147486099673271E-2</v>
      </c>
      <c r="O116" s="8">
        <f>'2026 MRI - Alphabetical'!N116-'2023 MRI'!N116</f>
        <v>-10</v>
      </c>
      <c r="P116" s="31">
        <f>'2026 MRI - Alphabetical'!O116-'2023 MRI'!O116</f>
        <v>-9.7553078302887175E-3</v>
      </c>
      <c r="Q116" s="9">
        <f>'2026 MRI - Alphabetical'!P116-'2023 MRI'!P116</f>
        <v>3.5167524007916826E-3</v>
      </c>
      <c r="R116" s="8">
        <f>'2026 MRI - Alphabetical'!Q116-'2023 MRI'!Q116</f>
        <v>64</v>
      </c>
      <c r="S116" s="31">
        <f>'2026 MRI - Alphabetical'!R116-'2023 MRI'!R116</f>
        <v>0.26680891821732888</v>
      </c>
      <c r="T116" s="10">
        <f>'2026 MRI - Alphabetical'!S116-'2023 MRI'!S116</f>
        <v>-0.72922556862599697</v>
      </c>
      <c r="U116" s="8">
        <f>'2026 MRI - Alphabetical'!T116-'2023 MRI'!T116</f>
        <v>-28</v>
      </c>
      <c r="V116" s="31">
        <f>'2026 MRI - Alphabetical'!U116-'2023 MRI'!U116</f>
        <v>-0.17558503461014907</v>
      </c>
      <c r="W116" s="9">
        <f>'2026 MRI - Alphabetical'!V116-'2023 MRI'!V116</f>
        <v>1.5804415451058568E-2</v>
      </c>
      <c r="X116" s="8">
        <f>'2026 MRI - Alphabetical'!W116-'2023 MRI'!W116</f>
        <v>3</v>
      </c>
      <c r="Y116" s="31">
        <f>'2026 MRI - Alphabetical'!X116-'2023 MRI'!X116</f>
        <v>5.6659632477045418E-2</v>
      </c>
      <c r="Z116" s="11">
        <f>'2026 MRI - Alphabetical'!Y116-'2023 MRI'!Y116</f>
        <v>6726</v>
      </c>
      <c r="AA116" s="8">
        <f>'2026 MRI - Alphabetical'!Z116-'2023 MRI'!Z116</f>
        <v>-72</v>
      </c>
      <c r="AB116" s="31">
        <f>'2026 MRI - Alphabetical'!AA116-'2023 MRI'!AA116</f>
        <v>-1.308537701125261</v>
      </c>
      <c r="AC116" s="9">
        <f>'2026 MRI - Alphabetical'!AB116-'2023 MRI'!AB116</f>
        <v>3.3337899543378999E-2</v>
      </c>
      <c r="AD116" s="8">
        <f>'2026 MRI - Alphabetical'!AC116-'2023 MRI'!AC116</f>
        <v>37</v>
      </c>
      <c r="AE116" s="31">
        <f>'2026 MRI - Alphabetical'!AD116-'2023 MRI'!AD116</f>
        <v>0.48704757606436289</v>
      </c>
      <c r="AF116" s="9">
        <f>'2026 MRI - Alphabetical'!AE116-'2023 MRI'!AE116</f>
        <v>3.0560828148616825E-2</v>
      </c>
      <c r="AG116" s="8">
        <f>'2026 MRI - Alphabetical'!AF116-'2023 MRI'!AF116</f>
        <v>-25</v>
      </c>
      <c r="AH116" s="31">
        <f>'2026 MRI - Alphabetical'!AG116-'2023 MRI'!AG116</f>
        <v>-5.3648319172836592E-2</v>
      </c>
      <c r="AI116" s="12">
        <f>'2026 MRI - Alphabetical'!AH116-'2023 MRI'!AH116</f>
        <v>-0.36266666666666714</v>
      </c>
      <c r="AJ116" s="8">
        <f>'2026 MRI - Alphabetical'!AI116-'2023 MRI'!AI116</f>
        <v>-6</v>
      </c>
      <c r="AK116" s="31">
        <f>'2026 MRI - Alphabetical'!AJ116-'2023 MRI'!AJ116</f>
        <v>4.6344998476880173E-3</v>
      </c>
      <c r="AL116" s="11">
        <f>'2026 MRI - Alphabetical'!AK116-'2023 MRI'!AK116</f>
        <v>32818.022116237335</v>
      </c>
      <c r="AM116" s="36"/>
    </row>
    <row r="117" spans="1:39" x14ac:dyDescent="0.3">
      <c r="A117" t="s">
        <v>273</v>
      </c>
      <c r="B117" s="3" t="s">
        <v>274</v>
      </c>
      <c r="C117" s="4" t="s">
        <v>47</v>
      </c>
      <c r="D117" s="5" t="s">
        <v>44</v>
      </c>
      <c r="E117" s="6">
        <f>VLOOKUP(A117,'2023 MRI'!$A$7:$F$570,6,FALSE)</f>
        <v>26.664549093757891</v>
      </c>
      <c r="F117" s="34">
        <f>'2026 MRI - Alphabetical'!E117-'2023 MRI'!E117</f>
        <v>-5.8471414616481532E-2</v>
      </c>
      <c r="G117" s="6">
        <f>'2026 MRI - Alphabetical'!F117-'2023 MRI'!F117</f>
        <v>-3.697822455914487</v>
      </c>
      <c r="H117" s="7">
        <f>'2026 MRI - Alphabetical'!G117-'2023 MRI'!G117</f>
        <v>5</v>
      </c>
      <c r="I117" s="8">
        <f>'2026 MRI - Alphabetical'!H117-'2023 MRI'!H117</f>
        <v>-12</v>
      </c>
      <c r="J117" s="31">
        <f>'2026 MRI - Alphabetical'!I117-'2023 MRI'!I117</f>
        <v>-3.1764572417852133E-2</v>
      </c>
      <c r="K117" s="9">
        <f>'2026 MRI - Alphabetical'!J117-'2023 MRI'!J117</f>
        <v>1.9872682477678705E-2</v>
      </c>
      <c r="L117" s="8">
        <f>'2026 MRI - Alphabetical'!K117-'2023 MRI'!K117</f>
        <v>-85</v>
      </c>
      <c r="M117" s="31">
        <f>'2026 MRI - Alphabetical'!L117-'2023 MRI'!L117</f>
        <v>-0.29350119437361599</v>
      </c>
      <c r="N117" s="9">
        <f>'2026 MRI - Alphabetical'!M117-'2023 MRI'!M117</f>
        <v>1.9992663242846681E-3</v>
      </c>
      <c r="O117" s="8">
        <f>'2026 MRI - Alphabetical'!N117-'2023 MRI'!N117</f>
        <v>-17</v>
      </c>
      <c r="P117" s="31">
        <f>'2026 MRI - Alphabetical'!O117-'2023 MRI'!O117</f>
        <v>-3.9999207580317497E-2</v>
      </c>
      <c r="Q117" s="9">
        <f>'2026 MRI - Alphabetical'!P117-'2023 MRI'!P117</f>
        <v>5.7140586214121519E-3</v>
      </c>
      <c r="R117" s="8">
        <f>'2026 MRI - Alphabetical'!Q117-'2023 MRI'!Q117</f>
        <v>-85</v>
      </c>
      <c r="S117" s="31">
        <f>'2026 MRI - Alphabetical'!R117-'2023 MRI'!R117</f>
        <v>-0.32465489973417094</v>
      </c>
      <c r="T117" s="10">
        <f>'2026 MRI - Alphabetical'!S117-'2023 MRI'!S117</f>
        <v>0.20871768064002683</v>
      </c>
      <c r="U117" s="8">
        <f>'2026 MRI - Alphabetical'!T117-'2023 MRI'!T117</f>
        <v>11</v>
      </c>
      <c r="V117" s="31">
        <f>'2026 MRI - Alphabetical'!U117-'2023 MRI'!U117</f>
        <v>-8.7499576019554881E-3</v>
      </c>
      <c r="W117" s="9">
        <f>'2026 MRI - Alphabetical'!V117-'2023 MRI'!V117</f>
        <v>2.0449528413673534E-3</v>
      </c>
      <c r="X117" s="8">
        <f>'2026 MRI - Alphabetical'!W117-'2023 MRI'!W117</f>
        <v>8</v>
      </c>
      <c r="Y117" s="31">
        <f>'2026 MRI - Alphabetical'!X117-'2023 MRI'!X117</f>
        <v>4.7199653747065029E-2</v>
      </c>
      <c r="Z117" s="11">
        <f>'2026 MRI - Alphabetical'!Y117-'2023 MRI'!Y117</f>
        <v>9363</v>
      </c>
      <c r="AA117" s="8">
        <f>'2026 MRI - Alphabetical'!Z117-'2023 MRI'!Z117</f>
        <v>55</v>
      </c>
      <c r="AB117" s="31">
        <f>'2026 MRI - Alphabetical'!AA117-'2023 MRI'!AA117</f>
        <v>0.14543342055995667</v>
      </c>
      <c r="AC117" s="9">
        <f>'2026 MRI - Alphabetical'!AB117-'2023 MRI'!AB117</f>
        <v>3.5575567736883355E-3</v>
      </c>
      <c r="AD117" s="8">
        <f>'2026 MRI - Alphabetical'!AC117-'2023 MRI'!AC117</f>
        <v>69</v>
      </c>
      <c r="AE117" s="31">
        <f>'2026 MRI - Alphabetical'!AD117-'2023 MRI'!AD117</f>
        <v>0.21047375107757615</v>
      </c>
      <c r="AF117" s="9">
        <f>'2026 MRI - Alphabetical'!AE117-'2023 MRI'!AE117</f>
        <v>1.358907945455512E-2</v>
      </c>
      <c r="AG117" s="8">
        <f>'2026 MRI - Alphabetical'!AF117-'2023 MRI'!AF117</f>
        <v>-18</v>
      </c>
      <c r="AH117" s="31">
        <f>'2026 MRI - Alphabetical'!AG117-'2023 MRI'!AG117</f>
        <v>-2.1502296028033191E-2</v>
      </c>
      <c r="AI117" s="12">
        <f>'2026 MRI - Alphabetical'!AH117-'2023 MRI'!AH117</f>
        <v>-0.40400000000000036</v>
      </c>
      <c r="AJ117" s="8">
        <f>'2026 MRI - Alphabetical'!AI117-'2023 MRI'!AI117</f>
        <v>-24</v>
      </c>
      <c r="AK117" s="31">
        <f>'2026 MRI - Alphabetical'!AJ117-'2023 MRI'!AJ117</f>
        <v>-5.9286375190403806E-3</v>
      </c>
      <c r="AL117" s="11">
        <f>'2026 MRI - Alphabetical'!AK117-'2023 MRI'!AK117</f>
        <v>32115.198746321141</v>
      </c>
      <c r="AM117" s="36"/>
    </row>
    <row r="118" spans="1:39" x14ac:dyDescent="0.3">
      <c r="A118" t="s">
        <v>275</v>
      </c>
      <c r="B118" s="3" t="s">
        <v>276</v>
      </c>
      <c r="C118" s="4" t="s">
        <v>199</v>
      </c>
      <c r="D118" s="5" t="s">
        <v>33</v>
      </c>
      <c r="E118" s="6">
        <f>VLOOKUP(A118,'2023 MRI'!$A$7:$F$570,6,FALSE)</f>
        <v>41.734461642708503</v>
      </c>
      <c r="F118" s="34">
        <f>'2026 MRI - Alphabetical'!E118-'2023 MRI'!E118</f>
        <v>-2.5934701000271696</v>
      </c>
      <c r="G118" s="6">
        <f>'2026 MRI - Alphabetical'!F118-'2023 MRI'!F118</f>
        <v>8.6621216770471747</v>
      </c>
      <c r="H118" s="7">
        <f>'2026 MRI - Alphabetical'!G118-'2023 MRI'!G118</f>
        <v>-52</v>
      </c>
      <c r="I118" s="8">
        <f>'2026 MRI - Alphabetical'!H118-'2023 MRI'!H118</f>
        <v>156</v>
      </c>
      <c r="J118" s="31">
        <f>'2026 MRI - Alphabetical'!I118-'2023 MRI'!I118</f>
        <v>1.043219254460048</v>
      </c>
      <c r="K118" s="9">
        <f>'2026 MRI - Alphabetical'!J118-'2023 MRI'!J118</f>
        <v>0.11126024309320903</v>
      </c>
      <c r="L118" s="8">
        <f>'2026 MRI - Alphabetical'!K118-'2023 MRI'!K118</f>
        <v>15</v>
      </c>
      <c r="M118" s="31">
        <f>'2026 MRI - Alphabetical'!L118-'2023 MRI'!L118</f>
        <v>0.60601376009702723</v>
      </c>
      <c r="N118" s="9">
        <f>'2026 MRI - Alphabetical'!M118-'2023 MRI'!M118</f>
        <v>-3.3067305920910478E-2</v>
      </c>
      <c r="O118" s="8">
        <f>'2026 MRI - Alphabetical'!N118-'2023 MRI'!N118</f>
        <v>2</v>
      </c>
      <c r="P118" s="31">
        <f>'2026 MRI - Alphabetical'!O118-'2023 MRI'!O118</f>
        <v>8.8766541088411977E-2</v>
      </c>
      <c r="Q118" s="9">
        <f>'2026 MRI - Alphabetical'!P118-'2023 MRI'!P118</f>
        <v>4.2176921896097397E-3</v>
      </c>
      <c r="R118" s="8">
        <f>'2026 MRI - Alphabetical'!Q118-'2023 MRI'!Q118</f>
        <v>127</v>
      </c>
      <c r="S118" s="31">
        <f>'2026 MRI - Alphabetical'!R118-'2023 MRI'!R118</f>
        <v>-0.25733218699498372</v>
      </c>
      <c r="T118" s="10">
        <f>'2026 MRI - Alphabetical'!S118-'2023 MRI'!S118</f>
        <v>-0.396039603960396</v>
      </c>
      <c r="U118" s="8">
        <f>'2026 MRI - Alphabetical'!T118-'2023 MRI'!T118</f>
        <v>-6</v>
      </c>
      <c r="V118" s="31">
        <f>'2026 MRI - Alphabetical'!U118-'2023 MRI'!U118</f>
        <v>-0.24443508534763669</v>
      </c>
      <c r="W118" s="9">
        <f>'2026 MRI - Alphabetical'!V118-'2023 MRI'!V118</f>
        <v>2.6370918926310161E-2</v>
      </c>
      <c r="X118" s="8">
        <f>'2026 MRI - Alphabetical'!W118-'2023 MRI'!W118</f>
        <v>-29</v>
      </c>
      <c r="Y118" s="31">
        <f>'2026 MRI - Alphabetical'!X118-'2023 MRI'!X118</f>
        <v>-0.11038625379763578</v>
      </c>
      <c r="Z118" s="11">
        <f>'2026 MRI - Alphabetical'!Y118-'2023 MRI'!Y118</f>
        <v>435</v>
      </c>
      <c r="AA118" s="8">
        <f>'2026 MRI - Alphabetical'!Z118-'2023 MRI'!Z118</f>
        <v>-257</v>
      </c>
      <c r="AB118" s="31">
        <f>'2026 MRI - Alphabetical'!AA118-'2023 MRI'!AA118</f>
        <v>-0.93184575458591534</v>
      </c>
      <c r="AC118" s="9">
        <f>'2026 MRI - Alphabetical'!AB118-'2023 MRI'!AB118</f>
        <v>2.1657348581109695E-2</v>
      </c>
      <c r="AD118" s="8">
        <f>'2026 MRI - Alphabetical'!AC118-'2023 MRI'!AC118</f>
        <v>-75</v>
      </c>
      <c r="AE118" s="31">
        <f>'2026 MRI - Alphabetical'!AD118-'2023 MRI'!AD118</f>
        <v>-1.5548230459664794</v>
      </c>
      <c r="AF118" s="9">
        <f>'2026 MRI - Alphabetical'!AE118-'2023 MRI'!AE118</f>
        <v>-8.3863280691604758E-2</v>
      </c>
      <c r="AG118" s="8">
        <f>'2026 MRI - Alphabetical'!AF118-'2023 MRI'!AF118</f>
        <v>-11</v>
      </c>
      <c r="AH118" s="31">
        <f>'2026 MRI - Alphabetical'!AG118-'2023 MRI'!AG118</f>
        <v>3.1979486450839811E-2</v>
      </c>
      <c r="AI118" s="12">
        <f>'2026 MRI - Alphabetical'!AH118-'2023 MRI'!AH118</f>
        <v>-0.4696666666666669</v>
      </c>
      <c r="AJ118" s="8">
        <f>'2026 MRI - Alphabetical'!AI118-'2023 MRI'!AI118</f>
        <v>-58</v>
      </c>
      <c r="AK118" s="31">
        <f>'2026 MRI - Alphabetical'!AJ118-'2023 MRI'!AJ118</f>
        <v>-1.4869758699643049E-2</v>
      </c>
      <c r="AL118" s="11">
        <f>'2026 MRI - Alphabetical'!AK118-'2023 MRI'!AK118</f>
        <v>8723.516186700348</v>
      </c>
      <c r="AM118" s="36"/>
    </row>
    <row r="119" spans="1:39" x14ac:dyDescent="0.3">
      <c r="A119" t="s">
        <v>277</v>
      </c>
      <c r="B119" s="3" t="s">
        <v>278</v>
      </c>
      <c r="C119" s="4" t="s">
        <v>82</v>
      </c>
      <c r="D119" s="5" t="s">
        <v>37</v>
      </c>
      <c r="E119" s="6">
        <f>VLOOKUP(A119,'2023 MRI'!$A$7:$F$570,6,FALSE)</f>
        <v>32.873148698737779</v>
      </c>
      <c r="F119" s="34">
        <f>'2026 MRI - Alphabetical'!E119-'2023 MRI'!E119</f>
        <v>-1.0979545628270475</v>
      </c>
      <c r="G119" s="6">
        <f>'2026 MRI - Alphabetical'!F119-'2023 MRI'!F119</f>
        <v>1.3786742852993115</v>
      </c>
      <c r="H119" s="7">
        <f>'2026 MRI - Alphabetical'!G119-'2023 MRI'!G119</f>
        <v>-54</v>
      </c>
      <c r="I119" s="8">
        <f>'2026 MRI - Alphabetical'!H119-'2023 MRI'!H119</f>
        <v>-7</v>
      </c>
      <c r="J119" s="31">
        <f>'2026 MRI - Alphabetical'!I119-'2023 MRI'!I119</f>
        <v>4.7326998008663246E-3</v>
      </c>
      <c r="K119" s="9">
        <f>'2026 MRI - Alphabetical'!J119-'2023 MRI'!J119</f>
        <v>3.0341789743952186E-2</v>
      </c>
      <c r="L119" s="8">
        <f>'2026 MRI - Alphabetical'!K119-'2023 MRI'!K119</f>
        <v>-18</v>
      </c>
      <c r="M119" s="31">
        <f>'2026 MRI - Alphabetical'!L119-'2023 MRI'!L119</f>
        <v>-2.0073845464808859</v>
      </c>
      <c r="N119" s="9">
        <f>'2026 MRI - Alphabetical'!M119-'2023 MRI'!M119</f>
        <v>5.4768948783083096E-2</v>
      </c>
      <c r="O119" s="8">
        <f>'2026 MRI - Alphabetical'!N119-'2023 MRI'!N119</f>
        <v>-38</v>
      </c>
      <c r="P119" s="31">
        <f>'2026 MRI - Alphabetical'!O119-'2023 MRI'!O119</f>
        <v>-0.16647150234793096</v>
      </c>
      <c r="Q119" s="9">
        <f>'2026 MRI - Alphabetical'!P119-'2023 MRI'!P119</f>
        <v>1.4399394748456029E-2</v>
      </c>
      <c r="R119" s="8">
        <f>'2026 MRI - Alphabetical'!Q119-'2023 MRI'!Q119</f>
        <v>-80</v>
      </c>
      <c r="S119" s="31">
        <f>'2026 MRI - Alphabetical'!R119-'2023 MRI'!R119</f>
        <v>-0.18424130887523466</v>
      </c>
      <c r="T119" s="10">
        <f>'2026 MRI - Alphabetical'!S119-'2023 MRI'!S119</f>
        <v>0.5436514808150319</v>
      </c>
      <c r="U119" s="8">
        <f>'2026 MRI - Alphabetical'!T119-'2023 MRI'!T119</f>
        <v>15</v>
      </c>
      <c r="V119" s="31">
        <f>'2026 MRI - Alphabetical'!U119-'2023 MRI'!U119</f>
        <v>9.4896472684830452E-3</v>
      </c>
      <c r="W119" s="9">
        <f>'2026 MRI - Alphabetical'!V119-'2023 MRI'!V119</f>
        <v>1.4809966313938244E-3</v>
      </c>
      <c r="X119" s="8">
        <f>'2026 MRI - Alphabetical'!W119-'2023 MRI'!W119</f>
        <v>17</v>
      </c>
      <c r="Y119" s="31">
        <f>'2026 MRI - Alphabetical'!X119-'2023 MRI'!X119</f>
        <v>5.4949822930990599E-2</v>
      </c>
      <c r="Z119" s="11">
        <f>'2026 MRI - Alphabetical'!Y119-'2023 MRI'!Y119</f>
        <v>8437</v>
      </c>
      <c r="AA119" s="8">
        <f>'2026 MRI - Alphabetical'!Z119-'2023 MRI'!Z119</f>
        <v>-37</v>
      </c>
      <c r="AB119" s="31">
        <f>'2026 MRI - Alphabetical'!AA119-'2023 MRI'!AA119</f>
        <v>-0.18745354951189791</v>
      </c>
      <c r="AC119" s="9">
        <f>'2026 MRI - Alphabetical'!AB119-'2023 MRI'!AB119</f>
        <v>1.3333333333333336E-2</v>
      </c>
      <c r="AD119" s="8">
        <f>'2026 MRI - Alphabetical'!AC119-'2023 MRI'!AC119</f>
        <v>-39</v>
      </c>
      <c r="AE119" s="31">
        <f>'2026 MRI - Alphabetical'!AD119-'2023 MRI'!AD119</f>
        <v>-0.15816706910897238</v>
      </c>
      <c r="AF119" s="9">
        <f>'2026 MRI - Alphabetical'!AE119-'2023 MRI'!AE119</f>
        <v>-6.6061106523535029E-3</v>
      </c>
      <c r="AG119" s="8">
        <f>'2026 MRI - Alphabetical'!AF119-'2023 MRI'!AF119</f>
        <v>79</v>
      </c>
      <c r="AH119" s="31">
        <f>'2026 MRI - Alphabetical'!AG119-'2023 MRI'!AG119</f>
        <v>0.12530356760867173</v>
      </c>
      <c r="AI119" s="12">
        <f>'2026 MRI - Alphabetical'!AH119-'2023 MRI'!AH119</f>
        <v>-0.54900000000000015</v>
      </c>
      <c r="AJ119" s="8">
        <f>'2026 MRI - Alphabetical'!AI119-'2023 MRI'!AI119</f>
        <v>33</v>
      </c>
      <c r="AK119" s="31">
        <f>'2026 MRI - Alphabetical'!AJ119-'2023 MRI'!AJ119</f>
        <v>1.3105866341407396E-2</v>
      </c>
      <c r="AL119" s="11">
        <f>'2026 MRI - Alphabetical'!AK119-'2023 MRI'!AK119</f>
        <v>65350.61128448564</v>
      </c>
      <c r="AM119" s="36"/>
    </row>
    <row r="120" spans="1:39" x14ac:dyDescent="0.3">
      <c r="A120" t="s">
        <v>279</v>
      </c>
      <c r="B120" s="3" t="s">
        <v>280</v>
      </c>
      <c r="C120" s="4" t="s">
        <v>40</v>
      </c>
      <c r="D120" s="5" t="s">
        <v>33</v>
      </c>
      <c r="E120" s="6">
        <f>VLOOKUP(A120,'2023 MRI'!$A$7:$F$570,6,FALSE)</f>
        <v>21.457214856511506</v>
      </c>
      <c r="F120" s="34">
        <f>'2026 MRI - Alphabetical'!E120-'2023 MRI'!E120</f>
        <v>-8.2020051957942375E-2</v>
      </c>
      <c r="G120" s="6">
        <f>'2026 MRI - Alphabetical'!F120-'2023 MRI'!F120</f>
        <v>-5.1001523947170071</v>
      </c>
      <c r="H120" s="7">
        <f>'2026 MRI - Alphabetical'!G120-'2023 MRI'!G120</f>
        <v>35</v>
      </c>
      <c r="I120" s="8">
        <f>'2026 MRI - Alphabetical'!H120-'2023 MRI'!H120</f>
        <v>-39</v>
      </c>
      <c r="J120" s="31">
        <f>'2026 MRI - Alphabetical'!I120-'2023 MRI'!I120</f>
        <v>-9.5085820098869012E-2</v>
      </c>
      <c r="K120" s="9">
        <f>'2026 MRI - Alphabetical'!J120-'2023 MRI'!J120</f>
        <v>1.0437821583263673E-2</v>
      </c>
      <c r="L120" s="8">
        <f>'2026 MRI - Alphabetical'!K120-'2023 MRI'!K120</f>
        <v>-45</v>
      </c>
      <c r="M120" s="31">
        <f>'2026 MRI - Alphabetical'!L120-'2023 MRI'!L120</f>
        <v>-0.19240062562133775</v>
      </c>
      <c r="N120" s="9">
        <f>'2026 MRI - Alphabetical'!M120-'2023 MRI'!M120</f>
        <v>-5.4979871775756931E-4</v>
      </c>
      <c r="O120" s="8">
        <f>'2026 MRI - Alphabetical'!N120-'2023 MRI'!N120</f>
        <v>-108</v>
      </c>
      <c r="P120" s="31">
        <f>'2026 MRI - Alphabetical'!O120-'2023 MRI'!O120</f>
        <v>-0.25259912418397557</v>
      </c>
      <c r="Q120" s="9">
        <f>'2026 MRI - Alphabetical'!P120-'2023 MRI'!P120</f>
        <v>1.7667985020227865E-2</v>
      </c>
      <c r="R120" s="8">
        <f>'2026 MRI - Alphabetical'!Q120-'2023 MRI'!Q120</f>
        <v>-23</v>
      </c>
      <c r="S120" s="31">
        <f>'2026 MRI - Alphabetical'!R120-'2023 MRI'!R120</f>
        <v>-0.45880856212463539</v>
      </c>
      <c r="T120" s="10">
        <f>'2026 MRI - Alphabetical'!S120-'2023 MRI'!S120</f>
        <v>0</v>
      </c>
      <c r="U120" s="8">
        <f>'2026 MRI - Alphabetical'!T120-'2023 MRI'!T120</f>
        <v>-8</v>
      </c>
      <c r="V120" s="31">
        <f>'2026 MRI - Alphabetical'!U120-'2023 MRI'!U120</f>
        <v>-5.6069192883377084E-2</v>
      </c>
      <c r="W120" s="9">
        <f>'2026 MRI - Alphabetical'!V120-'2023 MRI'!V120</f>
        <v>1.997832747515086E-3</v>
      </c>
      <c r="X120" s="8">
        <f>'2026 MRI - Alphabetical'!W120-'2023 MRI'!W120</f>
        <v>73</v>
      </c>
      <c r="Y120" s="31">
        <f>'2026 MRI - Alphabetical'!X120-'2023 MRI'!X120</f>
        <v>0.5546630587687702</v>
      </c>
      <c r="Z120" s="11">
        <f>'2026 MRI - Alphabetical'!Y120-'2023 MRI'!Y120</f>
        <v>32906</v>
      </c>
      <c r="AA120" s="8">
        <f>'2026 MRI - Alphabetical'!Z120-'2023 MRI'!Z120</f>
        <v>111</v>
      </c>
      <c r="AB120" s="31">
        <f>'2026 MRI - Alphabetical'!AA120-'2023 MRI'!AA120</f>
        <v>0.36847045818288837</v>
      </c>
      <c r="AC120" s="9">
        <f>'2026 MRI - Alphabetical'!AB120-'2023 MRI'!AB120</f>
        <v>-7.6106194690265735E-4</v>
      </c>
      <c r="AD120" s="8">
        <f>'2026 MRI - Alphabetical'!AC120-'2023 MRI'!AC120</f>
        <v>-49</v>
      </c>
      <c r="AE120" s="31">
        <f>'2026 MRI - Alphabetical'!AD120-'2023 MRI'!AD120</f>
        <v>-0.14716000048115291</v>
      </c>
      <c r="AF120" s="9">
        <f>'2026 MRI - Alphabetical'!AE120-'2023 MRI'!AE120</f>
        <v>-6.7489017667560214E-3</v>
      </c>
      <c r="AG120" s="8">
        <f>'2026 MRI - Alphabetical'!AF120-'2023 MRI'!AF120</f>
        <v>10</v>
      </c>
      <c r="AH120" s="31">
        <f>'2026 MRI - Alphabetical'!AG120-'2023 MRI'!AG120</f>
        <v>-5.1771330816797134E-2</v>
      </c>
      <c r="AI120" s="12">
        <f>'2026 MRI - Alphabetical'!AH120-'2023 MRI'!AH120</f>
        <v>-0.34000000000000008</v>
      </c>
      <c r="AJ120" s="8">
        <f>'2026 MRI - Alphabetical'!AI120-'2023 MRI'!AI120</f>
        <v>-6</v>
      </c>
      <c r="AK120" s="31">
        <f>'2026 MRI - Alphabetical'!AJ120-'2023 MRI'!AJ120</f>
        <v>-2.280898040883475E-2</v>
      </c>
      <c r="AL120" s="11">
        <f>'2026 MRI - Alphabetical'!AK120-'2023 MRI'!AK120</f>
        <v>42851.265419601579</v>
      </c>
      <c r="AM120" s="36"/>
    </row>
    <row r="121" spans="1:39" x14ac:dyDescent="0.3">
      <c r="A121" t="s">
        <v>281</v>
      </c>
      <c r="B121" s="3" t="s">
        <v>282</v>
      </c>
      <c r="C121" s="4" t="s">
        <v>199</v>
      </c>
      <c r="D121" s="5" t="s">
        <v>33</v>
      </c>
      <c r="E121" s="6">
        <f>VLOOKUP(A121,'2023 MRI'!$A$7:$F$570,6,FALSE)</f>
        <v>25.153769936651216</v>
      </c>
      <c r="F121" s="34">
        <f>'2026 MRI - Alphabetical'!E121-'2023 MRI'!E121</f>
        <v>-1.2336310368992709</v>
      </c>
      <c r="G121" s="6">
        <f>'2026 MRI - Alphabetical'!F121-'2023 MRI'!F121</f>
        <v>-0.37879059514118651</v>
      </c>
      <c r="H121" s="7">
        <f>'2026 MRI - Alphabetical'!G121-'2023 MRI'!G121</f>
        <v>-63</v>
      </c>
      <c r="I121" s="8">
        <f>'2026 MRI - Alphabetical'!H121-'2023 MRI'!H121</f>
        <v>56</v>
      </c>
      <c r="J121" s="31">
        <f>'2026 MRI - Alphabetical'!I121-'2023 MRI'!I121</f>
        <v>0.14883663848708609</v>
      </c>
      <c r="K121" s="9">
        <f>'2026 MRI - Alphabetical'!J121-'2023 MRI'!J121</f>
        <v>3.4721534413977517E-2</v>
      </c>
      <c r="L121" s="8">
        <f>'2026 MRI - Alphabetical'!K121-'2023 MRI'!K121</f>
        <v>91</v>
      </c>
      <c r="M121" s="31">
        <f>'2026 MRI - Alphabetical'!L121-'2023 MRI'!L121</f>
        <v>0.22494185220437052</v>
      </c>
      <c r="N121" s="9">
        <f>'2026 MRI - Alphabetical'!M121-'2023 MRI'!M121</f>
        <v>-1.5756034647375881E-2</v>
      </c>
      <c r="O121" s="8">
        <f>'2026 MRI - Alphabetical'!N121-'2023 MRI'!N121</f>
        <v>-24</v>
      </c>
      <c r="P121" s="31">
        <f>'2026 MRI - Alphabetical'!O121-'2023 MRI'!O121</f>
        <v>-0.12634543169932333</v>
      </c>
      <c r="Q121" s="9">
        <f>'2026 MRI - Alphabetical'!P121-'2023 MRI'!P121</f>
        <v>1.2512327645415343E-2</v>
      </c>
      <c r="R121" s="8">
        <f>'2026 MRI - Alphabetical'!Q121-'2023 MRI'!Q121</f>
        <v>84</v>
      </c>
      <c r="S121" s="31">
        <f>'2026 MRI - Alphabetical'!R121-'2023 MRI'!R121</f>
        <v>-0.18343754550723981</v>
      </c>
      <c r="T121" s="10">
        <f>'2026 MRI - Alphabetical'!S121-'2023 MRI'!S121</f>
        <v>-0.29276158958295911</v>
      </c>
      <c r="U121" s="8">
        <f>'2026 MRI - Alphabetical'!T121-'2023 MRI'!T121</f>
        <v>-87</v>
      </c>
      <c r="V121" s="31">
        <f>'2026 MRI - Alphabetical'!U121-'2023 MRI'!U121</f>
        <v>-0.28108317270703231</v>
      </c>
      <c r="W121" s="9">
        <f>'2026 MRI - Alphabetical'!V121-'2023 MRI'!V121</f>
        <v>1.8094127292305681E-2</v>
      </c>
      <c r="X121" s="8">
        <f>'2026 MRI - Alphabetical'!W121-'2023 MRI'!W121</f>
        <v>-6</v>
      </c>
      <c r="Y121" s="31">
        <f>'2026 MRI - Alphabetical'!X121-'2023 MRI'!X121</f>
        <v>-6.5552994850146595E-2</v>
      </c>
      <c r="Z121" s="11">
        <f>'2026 MRI - Alphabetical'!Y121-'2023 MRI'!Y121</f>
        <v>5340</v>
      </c>
      <c r="AA121" s="8">
        <f>'2026 MRI - Alphabetical'!Z121-'2023 MRI'!Z121</f>
        <v>-150</v>
      </c>
      <c r="AB121" s="31">
        <f>'2026 MRI - Alphabetical'!AA121-'2023 MRI'!AA121</f>
        <v>-0.36908451046437463</v>
      </c>
      <c r="AC121" s="9">
        <f>'2026 MRI - Alphabetical'!AB121-'2023 MRI'!AB121</f>
        <v>1.1352122725651091E-2</v>
      </c>
      <c r="AD121" s="8">
        <f>'2026 MRI - Alphabetical'!AC121-'2023 MRI'!AC121</f>
        <v>-83</v>
      </c>
      <c r="AE121" s="31">
        <f>'2026 MRI - Alphabetical'!AD121-'2023 MRI'!AD121</f>
        <v>-0.29470812270366076</v>
      </c>
      <c r="AF121" s="9">
        <f>'2026 MRI - Alphabetical'!AE121-'2023 MRI'!AE121</f>
        <v>-1.4519774991898715E-2</v>
      </c>
      <c r="AG121" s="8">
        <f>'2026 MRI - Alphabetical'!AF121-'2023 MRI'!AF121</f>
        <v>-11</v>
      </c>
      <c r="AH121" s="31">
        <f>'2026 MRI - Alphabetical'!AG121-'2023 MRI'!AG121</f>
        <v>-1.8389276543341784E-2</v>
      </c>
      <c r="AI121" s="12">
        <f>'2026 MRI - Alphabetical'!AH121-'2023 MRI'!AH121</f>
        <v>-0.40200000000000014</v>
      </c>
      <c r="AJ121" s="8">
        <f>'2026 MRI - Alphabetical'!AI121-'2023 MRI'!AI121</f>
        <v>-11</v>
      </c>
      <c r="AK121" s="31">
        <f>'2026 MRI - Alphabetical'!AJ121-'2023 MRI'!AJ121</f>
        <v>-9.0662500180892225E-3</v>
      </c>
      <c r="AL121" s="11">
        <f>'2026 MRI - Alphabetical'!AK121-'2023 MRI'!AK121</f>
        <v>42246.581378468312</v>
      </c>
      <c r="AM121" s="36"/>
    </row>
    <row r="122" spans="1:39" x14ac:dyDescent="0.3">
      <c r="A122" t="s">
        <v>283</v>
      </c>
      <c r="B122" s="3" t="s">
        <v>284</v>
      </c>
      <c r="C122" s="4" t="s">
        <v>224</v>
      </c>
      <c r="D122" s="5" t="s">
        <v>37</v>
      </c>
      <c r="E122" s="6">
        <f>VLOOKUP(A122,'2023 MRI'!$A$7:$F$570,6,FALSE)</f>
        <v>19.426264811037498</v>
      </c>
      <c r="F122" s="34">
        <f>'2026 MRI - Alphabetical'!E122-'2023 MRI'!E122</f>
        <v>9.3323579759627684E-2</v>
      </c>
      <c r="G122" s="6">
        <f>'2026 MRI - Alphabetical'!F122-'2023 MRI'!F122</f>
        <v>-6.2355587094168747</v>
      </c>
      <c r="H122" s="7">
        <f>'2026 MRI - Alphabetical'!G122-'2023 MRI'!G122</f>
        <v>30</v>
      </c>
      <c r="I122" s="8">
        <f>'2026 MRI - Alphabetical'!H122-'2023 MRI'!H122</f>
        <v>-1</v>
      </c>
      <c r="J122" s="31">
        <f>'2026 MRI - Alphabetical'!I122-'2023 MRI'!I122</f>
        <v>-0.25443323945602181</v>
      </c>
      <c r="K122" s="9">
        <f>'2026 MRI - Alphabetical'!J122-'2023 MRI'!J122</f>
        <v>1.9444484233667625E-2</v>
      </c>
      <c r="L122" s="8">
        <f>'2026 MRI - Alphabetical'!K122-'2023 MRI'!K122</f>
        <v>184</v>
      </c>
      <c r="M122" s="31">
        <f>'2026 MRI - Alphabetical'!L122-'2023 MRI'!L122</f>
        <v>0.7788190927523766</v>
      </c>
      <c r="N122" s="9">
        <f>'2026 MRI - Alphabetical'!M122-'2023 MRI'!M122</f>
        <v>-3.4256217738151101E-2</v>
      </c>
      <c r="O122" s="8">
        <f>'2026 MRI - Alphabetical'!N122-'2023 MRI'!N122</f>
        <v>-12</v>
      </c>
      <c r="P122" s="31">
        <f>'2026 MRI - Alphabetical'!O122-'2023 MRI'!O122</f>
        <v>-7.1634093600531634E-2</v>
      </c>
      <c r="Q122" s="9">
        <f>'2026 MRI - Alphabetical'!P122-'2023 MRI'!P122</f>
        <v>4.8577376821651629E-3</v>
      </c>
      <c r="R122" s="8">
        <f>'2026 MRI - Alphabetical'!Q122-'2023 MRI'!Q122</f>
        <v>-45</v>
      </c>
      <c r="S122" s="31">
        <f>'2026 MRI - Alphabetical'!R122-'2023 MRI'!R122</f>
        <v>-0.29549917505653345</v>
      </c>
      <c r="T122" s="10">
        <f>'2026 MRI - Alphabetical'!S122-'2023 MRI'!S122</f>
        <v>6.7625227430080315E-2</v>
      </c>
      <c r="U122" s="8">
        <f>'2026 MRI - Alphabetical'!T122-'2023 MRI'!T122</f>
        <v>-20</v>
      </c>
      <c r="V122" s="31">
        <f>'2026 MRI - Alphabetical'!U122-'2023 MRI'!U122</f>
        <v>-0.11086119397983796</v>
      </c>
      <c r="W122" s="9">
        <f>'2026 MRI - Alphabetical'!V122-'2023 MRI'!V122</f>
        <v>5.3647320384540616E-3</v>
      </c>
      <c r="X122" s="8">
        <f>'2026 MRI - Alphabetical'!W122-'2023 MRI'!W122</f>
        <v>15</v>
      </c>
      <c r="Y122" s="31">
        <f>'2026 MRI - Alphabetical'!X122-'2023 MRI'!X122</f>
        <v>0.1157885437662558</v>
      </c>
      <c r="Z122" s="11">
        <f>'2026 MRI - Alphabetical'!Y122-'2023 MRI'!Y122</f>
        <v>13548</v>
      </c>
      <c r="AA122" s="8">
        <f>'2026 MRI - Alphabetical'!Z122-'2023 MRI'!Z122</f>
        <v>103</v>
      </c>
      <c r="AB122" s="31">
        <f>'2026 MRI - Alphabetical'!AA122-'2023 MRI'!AA122</f>
        <v>0.25845741222175789</v>
      </c>
      <c r="AC122" s="9">
        <f>'2026 MRI - Alphabetical'!AB122-'2023 MRI'!AB122</f>
        <v>1.6567733377549319E-3</v>
      </c>
      <c r="AD122" s="8">
        <f>'2026 MRI - Alphabetical'!AC122-'2023 MRI'!AC122</f>
        <v>15</v>
      </c>
      <c r="AE122" s="31">
        <f>'2026 MRI - Alphabetical'!AD122-'2023 MRI'!AD122</f>
        <v>2.622097449668559E-2</v>
      </c>
      <c r="AF122" s="9">
        <f>'2026 MRI - Alphabetical'!AE122-'2023 MRI'!AE122</f>
        <v>2.762390178539964E-3</v>
      </c>
      <c r="AG122" s="8">
        <f>'2026 MRI - Alphabetical'!AF122-'2023 MRI'!AF122</f>
        <v>68</v>
      </c>
      <c r="AH122" s="31">
        <f>'2026 MRI - Alphabetical'!AG122-'2023 MRI'!AG122</f>
        <v>0.15595129416656348</v>
      </c>
      <c r="AI122" s="12">
        <f>'2026 MRI - Alphabetical'!AH122-'2023 MRI'!AH122</f>
        <v>-0.59733333333333327</v>
      </c>
      <c r="AJ122" s="8">
        <f>'2026 MRI - Alphabetical'!AI122-'2023 MRI'!AI122</f>
        <v>-5</v>
      </c>
      <c r="AK122" s="31">
        <f>'2026 MRI - Alphabetical'!AJ122-'2023 MRI'!AJ122</f>
        <v>3.0673001844065961E-3</v>
      </c>
      <c r="AL122" s="11">
        <f>'2026 MRI - Alphabetical'!AK122-'2023 MRI'!AK122</f>
        <v>37927.371944271305</v>
      </c>
      <c r="AM122" s="36"/>
    </row>
    <row r="123" spans="1:39" x14ac:dyDescent="0.3">
      <c r="A123" t="s">
        <v>285</v>
      </c>
      <c r="B123" s="3" t="s">
        <v>286</v>
      </c>
      <c r="C123" s="4" t="s">
        <v>143</v>
      </c>
      <c r="D123" s="5" t="s">
        <v>44</v>
      </c>
      <c r="E123" s="6">
        <f>VLOOKUP(A123,'2023 MRI'!$A$7:$F$570,6,FALSE)</f>
        <v>21.968755293014908</v>
      </c>
      <c r="F123" s="34">
        <f>'2026 MRI - Alphabetical'!E123-'2023 MRI'!E123</f>
        <v>-6.3718296012376108E-2</v>
      </c>
      <c r="G123" s="6">
        <f>'2026 MRI - Alphabetical'!F123-'2023 MRI'!F123</f>
        <v>-5.0133834621359696</v>
      </c>
      <c r="H123" s="7">
        <f>'2026 MRI - Alphabetical'!G123-'2023 MRI'!G123</f>
        <v>37</v>
      </c>
      <c r="I123" s="8">
        <f>'2026 MRI - Alphabetical'!H123-'2023 MRI'!H123</f>
        <v>-23</v>
      </c>
      <c r="J123" s="31">
        <f>'2026 MRI - Alphabetical'!I123-'2023 MRI'!I123</f>
        <v>-5.1294059879293863E-2</v>
      </c>
      <c r="K123" s="9">
        <f>'2026 MRI - Alphabetical'!J123-'2023 MRI'!J123</f>
        <v>1.3684661964077582E-2</v>
      </c>
      <c r="L123" s="8">
        <f>'2026 MRI - Alphabetical'!K123-'2023 MRI'!K123</f>
        <v>-17</v>
      </c>
      <c r="M123" s="31">
        <f>'2026 MRI - Alphabetical'!L123-'2023 MRI'!L123</f>
        <v>-9.2747489530603966E-2</v>
      </c>
      <c r="N123" s="9">
        <f>'2026 MRI - Alphabetical'!M123-'2023 MRI'!M123</f>
        <v>-3.7970688935565211E-3</v>
      </c>
      <c r="O123" s="8">
        <f>'2026 MRI - Alphabetical'!N123-'2023 MRI'!N123</f>
        <v>-13</v>
      </c>
      <c r="P123" s="31">
        <f>'2026 MRI - Alphabetical'!O123-'2023 MRI'!O123</f>
        <v>-7.6637854301618846E-3</v>
      </c>
      <c r="Q123" s="9">
        <f>'2026 MRI - Alphabetical'!P123-'2023 MRI'!P123</f>
        <v>1.8281407906501866E-3</v>
      </c>
      <c r="R123" s="8">
        <f>'2026 MRI - Alphabetical'!Q123-'2023 MRI'!Q123</f>
        <v>-76</v>
      </c>
      <c r="S123" s="31">
        <f>'2026 MRI - Alphabetical'!R123-'2023 MRI'!R123</f>
        <v>-0.32684898005096841</v>
      </c>
      <c r="T123" s="10">
        <f>'2026 MRI - Alphabetical'!S123-'2023 MRI'!S123</f>
        <v>0.17537252249482466</v>
      </c>
      <c r="U123" s="8">
        <f>'2026 MRI - Alphabetical'!T123-'2023 MRI'!T123</f>
        <v>-1</v>
      </c>
      <c r="V123" s="31">
        <f>'2026 MRI - Alphabetical'!U123-'2023 MRI'!U123</f>
        <v>-2.8101700876416613E-2</v>
      </c>
      <c r="W123" s="9">
        <f>'2026 MRI - Alphabetical'!V123-'2023 MRI'!V123</f>
        <v>5.2717060499227197E-4</v>
      </c>
      <c r="X123" s="8">
        <f>'2026 MRI - Alphabetical'!W123-'2023 MRI'!W123</f>
        <v>-5</v>
      </c>
      <c r="Y123" s="31">
        <f>'2026 MRI - Alphabetical'!X123-'2023 MRI'!X123</f>
        <v>-5.2920209387811834E-2</v>
      </c>
      <c r="Z123" s="11">
        <f>'2026 MRI - Alphabetical'!Y123-'2023 MRI'!Y123</f>
        <v>6218</v>
      </c>
      <c r="AA123" s="8">
        <f>'2026 MRI - Alphabetical'!Z123-'2023 MRI'!Z123</f>
        <v>50</v>
      </c>
      <c r="AB123" s="31">
        <f>'2026 MRI - Alphabetical'!AA123-'2023 MRI'!AA123</f>
        <v>0.1538309093175026</v>
      </c>
      <c r="AC123" s="9">
        <f>'2026 MRI - Alphabetical'!AB123-'2023 MRI'!AB123</f>
        <v>3.7338945198419557E-3</v>
      </c>
      <c r="AD123" s="8">
        <f>'2026 MRI - Alphabetical'!AC123-'2023 MRI'!AC123</f>
        <v>82</v>
      </c>
      <c r="AE123" s="31">
        <f>'2026 MRI - Alphabetical'!AD123-'2023 MRI'!AD123</f>
        <v>0.25322561955776118</v>
      </c>
      <c r="AF123" s="9">
        <f>'2026 MRI - Alphabetical'!AE123-'2023 MRI'!AE123</f>
        <v>1.5925311672693399E-2</v>
      </c>
      <c r="AG123" s="8">
        <f>'2026 MRI - Alphabetical'!AF123-'2023 MRI'!AF123</f>
        <v>1</v>
      </c>
      <c r="AH123" s="31">
        <f>'2026 MRI - Alphabetical'!AG123-'2023 MRI'!AG123</f>
        <v>-9.2583300410384761E-2</v>
      </c>
      <c r="AI123" s="12">
        <f>'2026 MRI - Alphabetical'!AH123-'2023 MRI'!AH123</f>
        <v>-0.27766666666666673</v>
      </c>
      <c r="AJ123" s="8">
        <f>'2026 MRI - Alphabetical'!AI123-'2023 MRI'!AI123</f>
        <v>8</v>
      </c>
      <c r="AK123" s="31">
        <f>'2026 MRI - Alphabetical'!AJ123-'2023 MRI'!AJ123</f>
        <v>1.5664253251157674E-2</v>
      </c>
      <c r="AL123" s="11">
        <f>'2026 MRI - Alphabetical'!AK123-'2023 MRI'!AK123</f>
        <v>132281.86931659799</v>
      </c>
      <c r="AM123" s="36"/>
    </row>
    <row r="124" spans="1:39" x14ac:dyDescent="0.3">
      <c r="A124" t="s">
        <v>287</v>
      </c>
      <c r="B124" s="3" t="s">
        <v>288</v>
      </c>
      <c r="C124" s="4" t="s">
        <v>94</v>
      </c>
      <c r="D124" s="5" t="s">
        <v>44</v>
      </c>
      <c r="E124" s="6">
        <f>VLOOKUP(A124,'2023 MRI'!$A$7:$F$570,6,FALSE)</f>
        <v>53.269319882955919</v>
      </c>
      <c r="F124" s="34">
        <f>'2026 MRI - Alphabetical'!E124-'2023 MRI'!E124</f>
        <v>-1.3093853742484445</v>
      </c>
      <c r="G124" s="6">
        <f>'2026 MRI - Alphabetical'!F124-'2023 MRI'!F124</f>
        <v>7.839757887816539</v>
      </c>
      <c r="H124" s="7">
        <f>'2026 MRI - Alphabetical'!G124-'2023 MRI'!G124</f>
        <v>-10</v>
      </c>
      <c r="I124" s="8">
        <f>'2026 MRI - Alphabetical'!H124-'2023 MRI'!H124</f>
        <v>-111</v>
      </c>
      <c r="J124" s="31">
        <f>'2026 MRI - Alphabetical'!I124-'2023 MRI'!I124</f>
        <v>-0.6936814625585962</v>
      </c>
      <c r="K124" s="9">
        <f>'2026 MRI - Alphabetical'!J124-'2023 MRI'!J124</f>
        <v>-4.0923105151389416E-2</v>
      </c>
      <c r="L124" s="8">
        <f>'2026 MRI - Alphabetical'!K124-'2023 MRI'!K124</f>
        <v>54</v>
      </c>
      <c r="M124" s="31">
        <f>'2026 MRI - Alphabetical'!L124-'2023 MRI'!L124</f>
        <v>0.1369190225618474</v>
      </c>
      <c r="N124" s="9">
        <f>'2026 MRI - Alphabetical'!M124-'2023 MRI'!M124</f>
        <v>-1.2971290210999652E-2</v>
      </c>
      <c r="O124" s="8">
        <f>'2026 MRI - Alphabetical'!N124-'2023 MRI'!N124</f>
        <v>-12</v>
      </c>
      <c r="P124" s="31">
        <f>'2026 MRI - Alphabetical'!O124-'2023 MRI'!O124</f>
        <v>-0.10024547020659536</v>
      </c>
      <c r="Q124" s="9">
        <f>'2026 MRI - Alphabetical'!P124-'2023 MRI'!P124</f>
        <v>1.3654469498246835E-2</v>
      </c>
      <c r="R124" s="8">
        <f>'2026 MRI - Alphabetical'!Q124-'2023 MRI'!Q124</f>
        <v>-37</v>
      </c>
      <c r="S124" s="31">
        <f>'2026 MRI - Alphabetical'!R124-'2023 MRI'!R124</f>
        <v>0.91399076380773359</v>
      </c>
      <c r="T124" s="10">
        <f>'2026 MRI - Alphabetical'!S124-'2023 MRI'!S124</f>
        <v>3.8407370308666047</v>
      </c>
      <c r="U124" s="8">
        <f>'2026 MRI - Alphabetical'!T124-'2023 MRI'!T124</f>
        <v>-11</v>
      </c>
      <c r="V124" s="31">
        <f>'2026 MRI - Alphabetical'!U124-'2023 MRI'!U124</f>
        <v>-2.294277051196894</v>
      </c>
      <c r="W124" s="9">
        <f>'2026 MRI - Alphabetical'!V124-'2023 MRI'!V124</f>
        <v>0.1621264678385273</v>
      </c>
      <c r="X124" s="8">
        <f>'2026 MRI - Alphabetical'!W124-'2023 MRI'!W124</f>
        <v>-36</v>
      </c>
      <c r="Y124" s="31">
        <f>'2026 MRI - Alphabetical'!X124-'2023 MRI'!X124</f>
        <v>-0.41666830964927826</v>
      </c>
      <c r="Z124" s="11">
        <f>'2026 MRI - Alphabetical'!Y124-'2023 MRI'!Y124</f>
        <v>-14948</v>
      </c>
      <c r="AA124" s="8">
        <f>'2026 MRI - Alphabetical'!Z124-'2023 MRI'!Z124</f>
        <v>-111</v>
      </c>
      <c r="AB124" s="31">
        <f>'2026 MRI - Alphabetical'!AA124-'2023 MRI'!AA124</f>
        <v>-0.58112622919660017</v>
      </c>
      <c r="AC124" s="9">
        <f>'2026 MRI - Alphabetical'!AB124-'2023 MRI'!AB124</f>
        <v>1.8304409672830722E-2</v>
      </c>
      <c r="AD124" s="8">
        <f>'2026 MRI - Alphabetical'!AC124-'2023 MRI'!AC124</f>
        <v>23</v>
      </c>
      <c r="AE124" s="31">
        <f>'2026 MRI - Alphabetical'!AD124-'2023 MRI'!AD124</f>
        <v>1.3438712843041483</v>
      </c>
      <c r="AF124" s="9">
        <f>'2026 MRI - Alphabetical'!AE124-'2023 MRI'!AE124</f>
        <v>8.0809475589923019E-2</v>
      </c>
      <c r="AG124" s="8">
        <f>'2026 MRI - Alphabetical'!AF124-'2023 MRI'!AF124</f>
        <v>-14</v>
      </c>
      <c r="AH124" s="31">
        <f>'2026 MRI - Alphabetical'!AG124-'2023 MRI'!AG124</f>
        <v>-0.14001703784516883</v>
      </c>
      <c r="AI124" s="12">
        <f>'2026 MRI - Alphabetical'!AH124-'2023 MRI'!AH124</f>
        <v>-0.23133333333333339</v>
      </c>
      <c r="AJ124" s="8">
        <f>'2026 MRI - Alphabetical'!AI124-'2023 MRI'!AI124</f>
        <v>-24</v>
      </c>
      <c r="AK124" s="31">
        <f>'2026 MRI - Alphabetical'!AJ124-'2023 MRI'!AJ124</f>
        <v>-2.9419706019195857E-3</v>
      </c>
      <c r="AL124" s="11">
        <f>'2026 MRI - Alphabetical'!AK124-'2023 MRI'!AK124</f>
        <v>19283.440492107795</v>
      </c>
      <c r="AM124" s="36"/>
    </row>
    <row r="125" spans="1:39" x14ac:dyDescent="0.3">
      <c r="A125" t="s">
        <v>289</v>
      </c>
      <c r="B125" s="3" t="s">
        <v>290</v>
      </c>
      <c r="C125" s="4" t="s">
        <v>104</v>
      </c>
      <c r="D125" s="5" t="s">
        <v>44</v>
      </c>
      <c r="E125" s="6">
        <f>VLOOKUP(A125,'2023 MRI'!$A$7:$F$570,6,FALSE)</f>
        <v>55.531769851319346</v>
      </c>
      <c r="F125" s="34">
        <f>'2026 MRI - Alphabetical'!E125-'2023 MRI'!E125</f>
        <v>2.0193019119512527</v>
      </c>
      <c r="G125" s="6">
        <f>'2026 MRI - Alphabetical'!F125-'2023 MRI'!F125</f>
        <v>-2.1337687339706335</v>
      </c>
      <c r="H125" s="7">
        <f>'2026 MRI - Alphabetical'!G125-'2023 MRI'!G125</f>
        <v>13</v>
      </c>
      <c r="I125" s="8">
        <f>'2026 MRI - Alphabetical'!H125-'2023 MRI'!H125</f>
        <v>38</v>
      </c>
      <c r="J125" s="31">
        <f>'2026 MRI - Alphabetical'!I125-'2023 MRI'!I125</f>
        <v>0.30296556013263831</v>
      </c>
      <c r="K125" s="9">
        <f>'2026 MRI - Alphabetical'!J125-'2023 MRI'!J125</f>
        <v>5.1476857192754411E-2</v>
      </c>
      <c r="L125" s="8">
        <f>'2026 MRI - Alphabetical'!K125-'2023 MRI'!K125</f>
        <v>78</v>
      </c>
      <c r="M125" s="31">
        <f>'2026 MRI - Alphabetical'!L125-'2023 MRI'!L125</f>
        <v>0.71420223434204977</v>
      </c>
      <c r="N125" s="9">
        <f>'2026 MRI - Alphabetical'!M125-'2023 MRI'!M125</f>
        <v>-3.506223578389335E-2</v>
      </c>
      <c r="O125" s="8">
        <f>'2026 MRI - Alphabetical'!N125-'2023 MRI'!N125</f>
        <v>9</v>
      </c>
      <c r="P125" s="31">
        <f>'2026 MRI - Alphabetical'!O125-'2023 MRI'!O125</f>
        <v>0.51525911443887518</v>
      </c>
      <c r="Q125" s="9">
        <f>'2026 MRI - Alphabetical'!P125-'2023 MRI'!P125</f>
        <v>-1.7395224460244524E-2</v>
      </c>
      <c r="R125" s="8">
        <f>'2026 MRI - Alphabetical'!Q125-'2023 MRI'!Q125</f>
        <v>-13</v>
      </c>
      <c r="S125" s="31">
        <f>'2026 MRI - Alphabetical'!R125-'2023 MRI'!R125</f>
        <v>0.78487519978120535</v>
      </c>
      <c r="T125" s="10">
        <f>'2026 MRI - Alphabetical'!S125-'2023 MRI'!S125</f>
        <v>0.40982584018353885</v>
      </c>
      <c r="U125" s="8">
        <f>'2026 MRI - Alphabetical'!T125-'2023 MRI'!T125</f>
        <v>9</v>
      </c>
      <c r="V125" s="31">
        <f>'2026 MRI - Alphabetical'!U125-'2023 MRI'!U125</f>
        <v>0.45637301045650758</v>
      </c>
      <c r="W125" s="9">
        <f>'2026 MRI - Alphabetical'!V125-'2023 MRI'!V125</f>
        <v>-2.0065247041890028E-2</v>
      </c>
      <c r="X125" s="8">
        <f>'2026 MRI - Alphabetical'!W125-'2023 MRI'!W125</f>
        <v>-7</v>
      </c>
      <c r="Y125" s="31">
        <f>'2026 MRI - Alphabetical'!X125-'2023 MRI'!X125</f>
        <v>-3.9378947281810905E-2</v>
      </c>
      <c r="Z125" s="11">
        <f>'2026 MRI - Alphabetical'!Y125-'2023 MRI'!Y125</f>
        <v>2171</v>
      </c>
      <c r="AA125" s="8">
        <f>'2026 MRI - Alphabetical'!Z125-'2023 MRI'!Z125</f>
        <v>1</v>
      </c>
      <c r="AB125" s="31">
        <f>'2026 MRI - Alphabetical'!AA125-'2023 MRI'!AA125</f>
        <v>0.18810793019206695</v>
      </c>
      <c r="AC125" s="9">
        <f>'2026 MRI - Alphabetical'!AB125-'2023 MRI'!AB125</f>
        <v>1.3554855267860051E-2</v>
      </c>
      <c r="AD125" s="8">
        <f>'2026 MRI - Alphabetical'!AC125-'2023 MRI'!AC125</f>
        <v>-7</v>
      </c>
      <c r="AE125" s="31">
        <f>'2026 MRI - Alphabetical'!AD125-'2023 MRI'!AD125</f>
        <v>-0.1675884362762492</v>
      </c>
      <c r="AF125" s="9">
        <f>'2026 MRI - Alphabetical'!AE125-'2023 MRI'!AE125</f>
        <v>-5.9352826727109287E-3</v>
      </c>
      <c r="AG125" s="8">
        <f>'2026 MRI - Alphabetical'!AF125-'2023 MRI'!AF125</f>
        <v>-5</v>
      </c>
      <c r="AH125" s="31">
        <f>'2026 MRI - Alphabetical'!AG125-'2023 MRI'!AG125</f>
        <v>0.1090748090392859</v>
      </c>
      <c r="AI125" s="12">
        <f>'2026 MRI - Alphabetical'!AH125-'2023 MRI'!AH125</f>
        <v>-0.57133333333333347</v>
      </c>
      <c r="AJ125" s="8">
        <f>'2026 MRI - Alphabetical'!AI125-'2023 MRI'!AI125</f>
        <v>-23</v>
      </c>
      <c r="AK125" s="31">
        <f>'2026 MRI - Alphabetical'!AJ125-'2023 MRI'!AJ125</f>
        <v>3.7355904865410405E-4</v>
      </c>
      <c r="AL125" s="11">
        <f>'2026 MRI - Alphabetical'!AK125-'2023 MRI'!AK125</f>
        <v>11853.928904090935</v>
      </c>
      <c r="AM125" s="36">
        <v>1</v>
      </c>
    </row>
    <row r="126" spans="1:39" x14ac:dyDescent="0.3">
      <c r="A126" t="s">
        <v>291</v>
      </c>
      <c r="B126" s="3" t="s">
        <v>292</v>
      </c>
      <c r="C126" s="4" t="s">
        <v>47</v>
      </c>
      <c r="D126" s="5" t="s">
        <v>44</v>
      </c>
      <c r="E126" s="6">
        <f>VLOOKUP(A126,'2023 MRI'!$A$7:$F$570,6,FALSE)</f>
        <v>32.696469368008749</v>
      </c>
      <c r="F126" s="34">
        <f>'2026 MRI - Alphabetical'!E126-'2023 MRI'!E126</f>
        <v>-0.39188114219318548</v>
      </c>
      <c r="G126" s="6">
        <f>'2026 MRI - Alphabetical'!F126-'2023 MRI'!F126</f>
        <v>-0.92317374897289284</v>
      </c>
      <c r="H126" s="7">
        <f>'2026 MRI - Alphabetical'!G126-'2023 MRI'!G126</f>
        <v>-27</v>
      </c>
      <c r="I126" s="8">
        <f>'2026 MRI - Alphabetical'!H126-'2023 MRI'!H126</f>
        <v>-5</v>
      </c>
      <c r="J126" s="31">
        <f>'2026 MRI - Alphabetical'!I126-'2023 MRI'!I126</f>
        <v>-0.17847852612201454</v>
      </c>
      <c r="K126" s="9">
        <f>'2026 MRI - Alphabetical'!J126-'2023 MRI'!J126</f>
        <v>2.0676244097393104E-2</v>
      </c>
      <c r="L126" s="8">
        <f>'2026 MRI - Alphabetical'!K126-'2023 MRI'!K126</f>
        <v>-38</v>
      </c>
      <c r="M126" s="31">
        <f>'2026 MRI - Alphabetical'!L126-'2023 MRI'!L126</f>
        <v>-0.16631703537091677</v>
      </c>
      <c r="N126" s="9">
        <f>'2026 MRI - Alphabetical'!M126-'2023 MRI'!M126</f>
        <v>-3.6301165976297053E-3</v>
      </c>
      <c r="O126" s="8">
        <f>'2026 MRI - Alphabetical'!N126-'2023 MRI'!N126</f>
        <v>48</v>
      </c>
      <c r="P126" s="31">
        <f>'2026 MRI - Alphabetical'!O126-'2023 MRI'!O126</f>
        <v>0.33233607352540412</v>
      </c>
      <c r="Q126" s="9">
        <f>'2026 MRI - Alphabetical'!P126-'2023 MRI'!P126</f>
        <v>-1.5246113468789749E-2</v>
      </c>
      <c r="R126" s="8">
        <f>'2026 MRI - Alphabetical'!Q126-'2023 MRI'!Q126</f>
        <v>-16</v>
      </c>
      <c r="S126" s="31">
        <f>'2026 MRI - Alphabetical'!R126-'2023 MRI'!R126</f>
        <v>-0.31537163109925231</v>
      </c>
      <c r="T126" s="10">
        <f>'2026 MRI - Alphabetical'!S126-'2023 MRI'!S126</f>
        <v>-6.1652544582485591E-3</v>
      </c>
      <c r="U126" s="8">
        <f>'2026 MRI - Alphabetical'!T126-'2023 MRI'!T126</f>
        <v>-56</v>
      </c>
      <c r="V126" s="31">
        <f>'2026 MRI - Alphabetical'!U126-'2023 MRI'!U126</f>
        <v>-0.24743124596004371</v>
      </c>
      <c r="W126" s="9">
        <f>'2026 MRI - Alphabetical'!V126-'2023 MRI'!V126</f>
        <v>1.705518491700609E-2</v>
      </c>
      <c r="X126" s="8">
        <f>'2026 MRI - Alphabetical'!W126-'2023 MRI'!W126</f>
        <v>-3</v>
      </c>
      <c r="Y126" s="31">
        <f>'2026 MRI - Alphabetical'!X126-'2023 MRI'!X126</f>
        <v>-8.6201924869517832E-3</v>
      </c>
      <c r="Z126" s="11">
        <f>'2026 MRI - Alphabetical'!Y126-'2023 MRI'!Y126</f>
        <v>5457</v>
      </c>
      <c r="AA126" s="8">
        <f>'2026 MRI - Alphabetical'!Z126-'2023 MRI'!Z126</f>
        <v>127</v>
      </c>
      <c r="AB126" s="31">
        <f>'2026 MRI - Alphabetical'!AA126-'2023 MRI'!AA126</f>
        <v>0.48892375119214465</v>
      </c>
      <c r="AC126" s="9">
        <f>'2026 MRI - Alphabetical'!AB126-'2023 MRI'!AB126</f>
        <v>1.1202635914332806E-3</v>
      </c>
      <c r="AD126" s="8">
        <f>'2026 MRI - Alphabetical'!AC126-'2023 MRI'!AC126</f>
        <v>-27</v>
      </c>
      <c r="AE126" s="31">
        <f>'2026 MRI - Alphabetical'!AD126-'2023 MRI'!AD126</f>
        <v>-0.47173745813930446</v>
      </c>
      <c r="AF126" s="9">
        <f>'2026 MRI - Alphabetical'!AE126-'2023 MRI'!AE126</f>
        <v>-2.3393778620155459E-2</v>
      </c>
      <c r="AG126" s="8">
        <f>'2026 MRI - Alphabetical'!AF126-'2023 MRI'!AF126</f>
        <v>-35</v>
      </c>
      <c r="AH126" s="31">
        <f>'2026 MRI - Alphabetical'!AG126-'2023 MRI'!AG126</f>
        <v>-0.28602563064441783</v>
      </c>
      <c r="AI126" s="12">
        <f>'2026 MRI - Alphabetical'!AH126-'2023 MRI'!AH126</f>
        <v>-5.933333333333346E-2</v>
      </c>
      <c r="AJ126" s="8">
        <f>'2026 MRI - Alphabetical'!AI126-'2023 MRI'!AI126</f>
        <v>-32</v>
      </c>
      <c r="AK126" s="31">
        <f>'2026 MRI - Alphabetical'!AJ126-'2023 MRI'!AJ126</f>
        <v>-4.9100564763378596E-2</v>
      </c>
      <c r="AL126" s="11">
        <f>'2026 MRI - Alphabetical'!AK126-'2023 MRI'!AK126</f>
        <v>23746.755621218268</v>
      </c>
      <c r="AM126" s="36"/>
    </row>
    <row r="127" spans="1:39" x14ac:dyDescent="0.3">
      <c r="A127" t="s">
        <v>293</v>
      </c>
      <c r="B127" s="3" t="s">
        <v>294</v>
      </c>
      <c r="C127" s="4" t="s">
        <v>295</v>
      </c>
      <c r="D127" s="5" t="s">
        <v>33</v>
      </c>
      <c r="E127" s="6">
        <f>VLOOKUP(A127,'2023 MRI'!$A$7:$F$570,6,FALSE)</f>
        <v>27.341936976280348</v>
      </c>
      <c r="F127" s="34">
        <f>'2026 MRI - Alphabetical'!E127-'2023 MRI'!E127</f>
        <v>-1.1927108585378756</v>
      </c>
      <c r="G127" s="6">
        <f>'2026 MRI - Alphabetical'!F127-'2023 MRI'!F127</f>
        <v>0.11154011281796983</v>
      </c>
      <c r="H127" s="7">
        <f>'2026 MRI - Alphabetical'!G127-'2023 MRI'!G127</f>
        <v>-63</v>
      </c>
      <c r="I127" s="8">
        <f>'2026 MRI - Alphabetical'!H127-'2023 MRI'!H127</f>
        <v>-17</v>
      </c>
      <c r="J127" s="31">
        <f>'2026 MRI - Alphabetical'!I127-'2023 MRI'!I127</f>
        <v>-0.167470797923299</v>
      </c>
      <c r="K127" s="9">
        <f>'2026 MRI - Alphabetical'!J127-'2023 MRI'!J127</f>
        <v>1.5063833769826784E-2</v>
      </c>
      <c r="L127" s="8">
        <f>'2026 MRI - Alphabetical'!K127-'2023 MRI'!K127</f>
        <v>81</v>
      </c>
      <c r="M127" s="31">
        <f>'2026 MRI - Alphabetical'!L127-'2023 MRI'!L127</f>
        <v>0.20872501076893107</v>
      </c>
      <c r="N127" s="9">
        <f>'2026 MRI - Alphabetical'!M127-'2023 MRI'!M127</f>
        <v>-1.5341978557814315E-2</v>
      </c>
      <c r="O127" s="8">
        <f>'2026 MRI - Alphabetical'!N127-'2023 MRI'!N127</f>
        <v>-7</v>
      </c>
      <c r="P127" s="31">
        <f>'2026 MRI - Alphabetical'!O127-'2023 MRI'!O127</f>
        <v>-3.404082178556303E-2</v>
      </c>
      <c r="Q127" s="9">
        <f>'2026 MRI - Alphabetical'!P127-'2023 MRI'!P127</f>
        <v>6.0636224632854493E-3</v>
      </c>
      <c r="R127" s="8">
        <f>'2026 MRI - Alphabetical'!Q127-'2023 MRI'!Q127</f>
        <v>-65</v>
      </c>
      <c r="S127" s="31">
        <f>'2026 MRI - Alphabetical'!R127-'2023 MRI'!R127</f>
        <v>-0.34365336649121636</v>
      </c>
      <c r="T127" s="10">
        <f>'2026 MRI - Alphabetical'!S127-'2023 MRI'!S127</f>
        <v>0.12661721418306582</v>
      </c>
      <c r="U127" s="8">
        <f>'2026 MRI - Alphabetical'!T127-'2023 MRI'!T127</f>
        <v>14</v>
      </c>
      <c r="V127" s="31">
        <f>'2026 MRI - Alphabetical'!U127-'2023 MRI'!U127</f>
        <v>1.2460817571972822E-2</v>
      </c>
      <c r="W127" s="9">
        <f>'2026 MRI - Alphabetical'!V127-'2023 MRI'!V127</f>
        <v>1.489317058900208E-3</v>
      </c>
      <c r="X127" s="8">
        <f>'2026 MRI - Alphabetical'!W127-'2023 MRI'!W127</f>
        <v>-50</v>
      </c>
      <c r="Y127" s="31">
        <f>'2026 MRI - Alphabetical'!X127-'2023 MRI'!X127</f>
        <v>-0.20745062022177022</v>
      </c>
      <c r="Z127" s="11">
        <f>'2026 MRI - Alphabetical'!Y127-'2023 MRI'!Y127</f>
        <v>-2852</v>
      </c>
      <c r="AA127" s="8">
        <f>'2026 MRI - Alphabetical'!Z127-'2023 MRI'!Z127</f>
        <v>-147</v>
      </c>
      <c r="AB127" s="31">
        <f>'2026 MRI - Alphabetical'!AA127-'2023 MRI'!AA127</f>
        <v>-0.52614981580606335</v>
      </c>
      <c r="AC127" s="9">
        <f>'2026 MRI - Alphabetical'!AB127-'2023 MRI'!AB127</f>
        <v>1.211923121187709E-2</v>
      </c>
      <c r="AD127" s="8">
        <f>'2026 MRI - Alphabetical'!AC127-'2023 MRI'!AC127</f>
        <v>-39</v>
      </c>
      <c r="AE127" s="31">
        <f>'2026 MRI - Alphabetical'!AD127-'2023 MRI'!AD127</f>
        <v>-0.15910463886737902</v>
      </c>
      <c r="AF127" s="9">
        <f>'2026 MRI - Alphabetical'!AE127-'2023 MRI'!AE127</f>
        <v>-6.5842169465204492E-3</v>
      </c>
      <c r="AG127" s="8">
        <f>'2026 MRI - Alphabetical'!AF127-'2023 MRI'!AF127</f>
        <v>62</v>
      </c>
      <c r="AH127" s="31">
        <f>'2026 MRI - Alphabetical'!AG127-'2023 MRI'!AG127</f>
        <v>0.2049234713882867</v>
      </c>
      <c r="AI127" s="12">
        <f>'2026 MRI - Alphabetical'!AH127-'2023 MRI'!AH127</f>
        <v>-0.65866666666666607</v>
      </c>
      <c r="AJ127" s="8">
        <f>'2026 MRI - Alphabetical'!AI127-'2023 MRI'!AI127</f>
        <v>22</v>
      </c>
      <c r="AK127" s="31">
        <f>'2026 MRI - Alphabetical'!AJ127-'2023 MRI'!AJ127</f>
        <v>1.4732664014655145E-2</v>
      </c>
      <c r="AL127" s="11">
        <f>'2026 MRI - Alphabetical'!AK127-'2023 MRI'!AK127</f>
        <v>49448.077141034373</v>
      </c>
      <c r="AM127" s="36"/>
    </row>
    <row r="128" spans="1:39" x14ac:dyDescent="0.3">
      <c r="A128" t="s">
        <v>296</v>
      </c>
      <c r="B128" s="3" t="s">
        <v>297</v>
      </c>
      <c r="C128" s="4" t="s">
        <v>89</v>
      </c>
      <c r="D128" s="5" t="s">
        <v>37</v>
      </c>
      <c r="E128" s="6">
        <f>VLOOKUP(A128,'2023 MRI'!$A$7:$F$570,6,FALSE)</f>
        <v>25.183534611058199</v>
      </c>
      <c r="F128" s="34">
        <f>'2026 MRI - Alphabetical'!E128-'2023 MRI'!E128</f>
        <v>-1.2626166623646427</v>
      </c>
      <c r="G128" s="6">
        <f>'2026 MRI - Alphabetical'!F128-'2023 MRI'!F128</f>
        <v>-0.27790843472955373</v>
      </c>
      <c r="H128" s="7">
        <f>'2026 MRI - Alphabetical'!G128-'2023 MRI'!G128</f>
        <v>-67</v>
      </c>
      <c r="I128" s="8">
        <f>'2026 MRI - Alphabetical'!H128-'2023 MRI'!H128</f>
        <v>72</v>
      </c>
      <c r="J128" s="31">
        <f>'2026 MRI - Alphabetical'!I128-'2023 MRI'!I128</f>
        <v>0.25080606085952106</v>
      </c>
      <c r="K128" s="9">
        <f>'2026 MRI - Alphabetical'!J128-'2023 MRI'!J128</f>
        <v>4.4272765257135083E-2</v>
      </c>
      <c r="L128" s="8">
        <f>'2026 MRI - Alphabetical'!K128-'2023 MRI'!K128</f>
        <v>-102</v>
      </c>
      <c r="M128" s="31">
        <f>'2026 MRI - Alphabetical'!L128-'2023 MRI'!L128</f>
        <v>-0.9536194503590627</v>
      </c>
      <c r="N128" s="9">
        <f>'2026 MRI - Alphabetical'!M128-'2023 MRI'!M128</f>
        <v>2.2487373415447653E-2</v>
      </c>
      <c r="O128" s="8">
        <f>'2026 MRI - Alphabetical'!N128-'2023 MRI'!N128</f>
        <v>24</v>
      </c>
      <c r="P128" s="31">
        <f>'2026 MRI - Alphabetical'!O128-'2023 MRI'!O128</f>
        <v>3.745097670647346E-2</v>
      </c>
      <c r="Q128" s="9">
        <f>'2026 MRI - Alphabetical'!P128-'2023 MRI'!P128</f>
        <v>-3.0015690019782881E-4</v>
      </c>
      <c r="R128" s="8">
        <f>'2026 MRI - Alphabetical'!Q128-'2023 MRI'!Q128</f>
        <v>-172</v>
      </c>
      <c r="S128" s="31">
        <f>'2026 MRI - Alphabetical'!R128-'2023 MRI'!R128</f>
        <v>-0.46427010245714762</v>
      </c>
      <c r="T128" s="10">
        <f>'2026 MRI - Alphabetical'!S128-'2023 MRI'!S128</f>
        <v>0.45984058859595339</v>
      </c>
      <c r="U128" s="8">
        <f>'2026 MRI - Alphabetical'!T128-'2023 MRI'!T128</f>
        <v>23</v>
      </c>
      <c r="V128" s="31">
        <f>'2026 MRI - Alphabetical'!U128-'2023 MRI'!U128</f>
        <v>3.698509065332925E-2</v>
      </c>
      <c r="W128" s="9">
        <f>'2026 MRI - Alphabetical'!V128-'2023 MRI'!V128</f>
        <v>-1.2666651130461559E-3</v>
      </c>
      <c r="X128" s="8">
        <f>'2026 MRI - Alphabetical'!W128-'2023 MRI'!W128</f>
        <v>11</v>
      </c>
      <c r="Y128" s="31">
        <f>'2026 MRI - Alphabetical'!X128-'2023 MRI'!X128</f>
        <v>2.0759310186234003E-2</v>
      </c>
      <c r="Z128" s="11">
        <f>'2026 MRI - Alphabetical'!Y128-'2023 MRI'!Y128</f>
        <v>7368</v>
      </c>
      <c r="AA128" s="8">
        <f>'2026 MRI - Alphabetical'!Z128-'2023 MRI'!Z128</f>
        <v>-134</v>
      </c>
      <c r="AB128" s="31">
        <f>'2026 MRI - Alphabetical'!AA128-'2023 MRI'!AA128</f>
        <v>-0.35382278603834022</v>
      </c>
      <c r="AC128" s="9">
        <f>'2026 MRI - Alphabetical'!AB128-'2023 MRI'!AB128</f>
        <v>1.0617166929963139E-2</v>
      </c>
      <c r="AD128" s="8">
        <f>'2026 MRI - Alphabetical'!AC128-'2023 MRI'!AC128</f>
        <v>-138</v>
      </c>
      <c r="AE128" s="31">
        <f>'2026 MRI - Alphabetical'!AD128-'2023 MRI'!AD128</f>
        <v>-0.38752903819350654</v>
      </c>
      <c r="AF128" s="9">
        <f>'2026 MRI - Alphabetical'!AE128-'2023 MRI'!AE128</f>
        <v>-2.0202207395662142E-2</v>
      </c>
      <c r="AG128" s="8">
        <f>'2026 MRI - Alphabetical'!AF128-'2023 MRI'!AF128</f>
        <v>42</v>
      </c>
      <c r="AH128" s="31">
        <f>'2026 MRI - Alphabetical'!AG128-'2023 MRI'!AG128</f>
        <v>6.7257887789289983E-2</v>
      </c>
      <c r="AI128" s="12">
        <f>'2026 MRI - Alphabetical'!AH128-'2023 MRI'!AH128</f>
        <v>-0.49099999999999966</v>
      </c>
      <c r="AJ128" s="8">
        <f>'2026 MRI - Alphabetical'!AI128-'2023 MRI'!AI128</f>
        <v>60</v>
      </c>
      <c r="AK128" s="31">
        <f>'2026 MRI - Alphabetical'!AJ128-'2023 MRI'!AJ128</f>
        <v>2.6795048823510387E-2</v>
      </c>
      <c r="AL128" s="11">
        <f>'2026 MRI - Alphabetical'!AK128-'2023 MRI'!AK128</f>
        <v>58234.392461879761</v>
      </c>
      <c r="AM128" s="36"/>
    </row>
    <row r="129" spans="1:39" x14ac:dyDescent="0.3">
      <c r="A129" t="s">
        <v>298</v>
      </c>
      <c r="B129" s="3" t="s">
        <v>299</v>
      </c>
      <c r="C129" s="4" t="s">
        <v>32</v>
      </c>
      <c r="D129" s="5" t="s">
        <v>33</v>
      </c>
      <c r="E129" s="6">
        <f>VLOOKUP(A129,'2023 MRI'!$A$7:$F$570,6,FALSE)</f>
        <v>33.364197418645098</v>
      </c>
      <c r="F129" s="34">
        <f>'2026 MRI - Alphabetical'!E129-'2023 MRI'!E129</f>
        <v>-6.772073652121402E-2</v>
      </c>
      <c r="G129" s="6">
        <f>'2026 MRI - Alphabetical'!F129-'2023 MRI'!F129</f>
        <v>-1.7674970621382009</v>
      </c>
      <c r="H129" s="7">
        <f>'2026 MRI - Alphabetical'!G129-'2023 MRI'!G129</f>
        <v>-8</v>
      </c>
      <c r="I129" s="8">
        <f>'2026 MRI - Alphabetical'!H129-'2023 MRI'!H129</f>
        <v>-26</v>
      </c>
      <c r="J129" s="31">
        <f>'2026 MRI - Alphabetical'!I129-'2023 MRI'!I129</f>
        <v>-0.24899208442862675</v>
      </c>
      <c r="K129" s="9">
        <f>'2026 MRI - Alphabetical'!J129-'2023 MRI'!J129</f>
        <v>9.2118923742383618E-3</v>
      </c>
      <c r="L129" s="8">
        <f>'2026 MRI - Alphabetical'!K129-'2023 MRI'!K129</f>
        <v>-123</v>
      </c>
      <c r="M129" s="31">
        <f>'2026 MRI - Alphabetical'!L129-'2023 MRI'!L129</f>
        <v>-0.44914284063096538</v>
      </c>
      <c r="N129" s="9">
        <f>'2026 MRI - Alphabetical'!M129-'2023 MRI'!M129</f>
        <v>7.137049314585947E-3</v>
      </c>
      <c r="O129" s="8">
        <f>'2026 MRI - Alphabetical'!N129-'2023 MRI'!N129</f>
        <v>-25</v>
      </c>
      <c r="P129" s="31">
        <f>'2026 MRI - Alphabetical'!O129-'2023 MRI'!O129</f>
        <v>-0.3270234001101906</v>
      </c>
      <c r="Q129" s="9">
        <f>'2026 MRI - Alphabetical'!P129-'2023 MRI'!P129</f>
        <v>2.9567416331163346E-2</v>
      </c>
      <c r="R129" s="8">
        <f>'2026 MRI - Alphabetical'!Q129-'2023 MRI'!Q129</f>
        <v>-99</v>
      </c>
      <c r="S129" s="31">
        <f>'2026 MRI - Alphabetical'!R129-'2023 MRI'!R129</f>
        <v>-0.27976149736129424</v>
      </c>
      <c r="T129" s="10">
        <f>'2026 MRI - Alphabetical'!S129-'2023 MRI'!S129</f>
        <v>0.36712868675829224</v>
      </c>
      <c r="U129" s="8">
        <f>'2026 MRI - Alphabetical'!T129-'2023 MRI'!T129</f>
        <v>136</v>
      </c>
      <c r="V129" s="31">
        <f>'2026 MRI - Alphabetical'!U129-'2023 MRI'!U129</f>
        <v>0.42687357874427961</v>
      </c>
      <c r="W129" s="9">
        <f>'2026 MRI - Alphabetical'!V129-'2023 MRI'!V129</f>
        <v>-2.5764241731446522E-2</v>
      </c>
      <c r="X129" s="8">
        <f>'2026 MRI - Alphabetical'!W129-'2023 MRI'!W129</f>
        <v>-24</v>
      </c>
      <c r="Y129" s="31">
        <f>'2026 MRI - Alphabetical'!X129-'2023 MRI'!X129</f>
        <v>-7.7142424367833029E-2</v>
      </c>
      <c r="Z129" s="11">
        <f>'2026 MRI - Alphabetical'!Y129-'2023 MRI'!Y129</f>
        <v>2070</v>
      </c>
      <c r="AA129" s="8">
        <f>'2026 MRI - Alphabetical'!Z129-'2023 MRI'!Z129</f>
        <v>6</v>
      </c>
      <c r="AB129" s="31">
        <f>'2026 MRI - Alphabetical'!AA129-'2023 MRI'!AA129</f>
        <v>0.12063535555416369</v>
      </c>
      <c r="AC129" s="9">
        <f>'2026 MRI - Alphabetical'!AB129-'2023 MRI'!AB129</f>
        <v>6.6180657177065394E-3</v>
      </c>
      <c r="AD129" s="8">
        <f>'2026 MRI - Alphabetical'!AC129-'2023 MRI'!AC129</f>
        <v>50</v>
      </c>
      <c r="AE129" s="31">
        <f>'2026 MRI - Alphabetical'!AD129-'2023 MRI'!AD129</f>
        <v>0.29017363981364053</v>
      </c>
      <c r="AF129" s="9">
        <f>'2026 MRI - Alphabetical'!AE129-'2023 MRI'!AE129</f>
        <v>1.8805370801146637E-2</v>
      </c>
      <c r="AG129" s="8">
        <f>'2026 MRI - Alphabetical'!AF129-'2023 MRI'!AF129</f>
        <v>-13</v>
      </c>
      <c r="AH129" s="31">
        <f>'2026 MRI - Alphabetical'!AG129-'2023 MRI'!AG129</f>
        <v>-0.14777676376609689</v>
      </c>
      <c r="AI129" s="12">
        <f>'2026 MRI - Alphabetical'!AH129-'2023 MRI'!AH129</f>
        <v>-0.22499999999999987</v>
      </c>
      <c r="AJ129" s="8">
        <f>'2026 MRI - Alphabetical'!AI129-'2023 MRI'!AI129</f>
        <v>-20</v>
      </c>
      <c r="AK129" s="31">
        <f>'2026 MRI - Alphabetical'!AJ129-'2023 MRI'!AJ129</f>
        <v>-3.9992266350229566E-2</v>
      </c>
      <c r="AL129" s="11">
        <f>'2026 MRI - Alphabetical'!AK129-'2023 MRI'!AK129</f>
        <v>32075.714293552592</v>
      </c>
      <c r="AM129" s="36"/>
    </row>
    <row r="130" spans="1:39" x14ac:dyDescent="0.3">
      <c r="A130" t="s">
        <v>300</v>
      </c>
      <c r="B130" s="3" t="s">
        <v>301</v>
      </c>
      <c r="C130" s="4" t="s">
        <v>47</v>
      </c>
      <c r="D130" s="5" t="s">
        <v>44</v>
      </c>
      <c r="E130" s="6">
        <f>VLOOKUP(A130,'2023 MRI'!$A$7:$F$570,6,FALSE)</f>
        <v>21.752107981496955</v>
      </c>
      <c r="F130" s="34">
        <f>'2026 MRI - Alphabetical'!E130-'2023 MRI'!E130</f>
        <v>-1.0762732332039353</v>
      </c>
      <c r="G130" s="6">
        <f>'2026 MRI - Alphabetical'!F130-'2023 MRI'!F130</f>
        <v>-1.8457380543687272</v>
      </c>
      <c r="H130" s="7">
        <f>'2026 MRI - Alphabetical'!G130-'2023 MRI'!G130</f>
        <v>-24</v>
      </c>
      <c r="I130" s="8">
        <f>'2026 MRI - Alphabetical'!H130-'2023 MRI'!H130</f>
        <v>-5</v>
      </c>
      <c r="J130" s="31">
        <f>'2026 MRI - Alphabetical'!I130-'2023 MRI'!I130</f>
        <v>-0.77460082451101053</v>
      </c>
      <c r="K130" s="9">
        <f>'2026 MRI - Alphabetical'!J130-'2023 MRI'!J130</f>
        <v>-1.9246274851211442E-2</v>
      </c>
      <c r="L130" s="8">
        <f>'2026 MRI - Alphabetical'!K130-'2023 MRI'!K130</f>
        <v>-21</v>
      </c>
      <c r="M130" s="31">
        <f>'2026 MRI - Alphabetical'!L130-'2023 MRI'!L130</f>
        <v>-0.15879699647035261</v>
      </c>
      <c r="N130" s="9">
        <f>'2026 MRI - Alphabetical'!M130-'2023 MRI'!M130</f>
        <v>-5.1842839716692429E-3</v>
      </c>
      <c r="O130" s="8">
        <f>'2026 MRI - Alphabetical'!N130-'2023 MRI'!N130</f>
        <v>-44</v>
      </c>
      <c r="P130" s="31">
        <f>'2026 MRI - Alphabetical'!O130-'2023 MRI'!O130</f>
        <v>-0.11099332935806439</v>
      </c>
      <c r="Q130" s="9">
        <f>'2026 MRI - Alphabetical'!P130-'2023 MRI'!P130</f>
        <v>9.8278417858618378E-3</v>
      </c>
      <c r="R130" s="8">
        <f>'2026 MRI - Alphabetical'!Q130-'2023 MRI'!Q130</f>
        <v>-11</v>
      </c>
      <c r="S130" s="31">
        <f>'2026 MRI - Alphabetical'!R130-'2023 MRI'!R130</f>
        <v>-5.021931886089797E-2</v>
      </c>
      <c r="T130" s="10">
        <f>'2026 MRI - Alphabetical'!S130-'2023 MRI'!S130</f>
        <v>-2.7831877197060373E-2</v>
      </c>
      <c r="U130" s="8">
        <f>'2026 MRI - Alphabetical'!T130-'2023 MRI'!T130</f>
        <v>-53</v>
      </c>
      <c r="V130" s="31">
        <f>'2026 MRI - Alphabetical'!U130-'2023 MRI'!U130</f>
        <v>-0.23379867197239851</v>
      </c>
      <c r="W130" s="9">
        <f>'2026 MRI - Alphabetical'!V130-'2023 MRI'!V130</f>
        <v>1.6414228059282644E-2</v>
      </c>
      <c r="X130" s="8">
        <f>'2026 MRI - Alphabetical'!W130-'2023 MRI'!W130</f>
        <v>-68</v>
      </c>
      <c r="Y130" s="31">
        <f>'2026 MRI - Alphabetical'!X130-'2023 MRI'!X130</f>
        <v>-0.45670169056103238</v>
      </c>
      <c r="Z130" s="11">
        <f>'2026 MRI - Alphabetical'!Y130-'2023 MRI'!Y130</f>
        <v>-12756</v>
      </c>
      <c r="AA130" s="8">
        <f>'2026 MRI - Alphabetical'!Z130-'2023 MRI'!Z130</f>
        <v>9</v>
      </c>
      <c r="AB130" s="31">
        <f>'2026 MRI - Alphabetical'!AA130-'2023 MRI'!AA130</f>
        <v>-1.2483810342638124E-2</v>
      </c>
      <c r="AC130" s="9">
        <f>'2026 MRI - Alphabetical'!AB130-'2023 MRI'!AB130</f>
        <v>4.3348245820579237E-3</v>
      </c>
      <c r="AD130" s="8">
        <f>'2026 MRI - Alphabetical'!AC130-'2023 MRI'!AC130</f>
        <v>29</v>
      </c>
      <c r="AE130" s="31">
        <f>'2026 MRI - Alphabetical'!AD130-'2023 MRI'!AD130</f>
        <v>6.52785172036906E-2</v>
      </c>
      <c r="AF130" s="9">
        <f>'2026 MRI - Alphabetical'!AE130-'2023 MRI'!AE130</f>
        <v>4.8857226631131567E-3</v>
      </c>
      <c r="AG130" s="8">
        <f>'2026 MRI - Alphabetical'!AF130-'2023 MRI'!AF130</f>
        <v>-10</v>
      </c>
      <c r="AH130" s="31">
        <f>'2026 MRI - Alphabetical'!AG130-'2023 MRI'!AG130</f>
        <v>-0.13842885772086377</v>
      </c>
      <c r="AI130" s="12">
        <f>'2026 MRI - Alphabetical'!AH130-'2023 MRI'!AH130</f>
        <v>-0.22333333333333338</v>
      </c>
      <c r="AJ130" s="8">
        <f>'2026 MRI - Alphabetical'!AI130-'2023 MRI'!AI130</f>
        <v>-11</v>
      </c>
      <c r="AK130" s="31">
        <f>'2026 MRI - Alphabetical'!AJ130-'2023 MRI'!AJ130</f>
        <v>-3.7593038548152352E-2</v>
      </c>
      <c r="AL130" s="11">
        <f>'2026 MRI - Alphabetical'!AK130-'2023 MRI'!AK130</f>
        <v>48301.252601446991</v>
      </c>
      <c r="AM130" s="36"/>
    </row>
    <row r="131" spans="1:39" x14ac:dyDescent="0.3">
      <c r="A131" t="s">
        <v>302</v>
      </c>
      <c r="B131" s="3" t="s">
        <v>303</v>
      </c>
      <c r="C131" s="4" t="s">
        <v>89</v>
      </c>
      <c r="D131" s="5" t="s">
        <v>37</v>
      </c>
      <c r="E131" s="6">
        <f>VLOOKUP(A131,'2023 MRI'!$A$7:$F$570,6,FALSE)</f>
        <v>43.130265373479055</v>
      </c>
      <c r="F131" s="34">
        <f>'2026 MRI - Alphabetical'!E131-'2023 MRI'!E131</f>
        <v>1.2206915061199872</v>
      </c>
      <c r="G131" s="6">
        <f>'2026 MRI - Alphabetical'!F131-'2023 MRI'!F131</f>
        <v>-3.105503964245834</v>
      </c>
      <c r="H131" s="7">
        <f>'2026 MRI - Alphabetical'!G131-'2023 MRI'!G131</f>
        <v>11</v>
      </c>
      <c r="I131" s="8">
        <f>'2026 MRI - Alphabetical'!H131-'2023 MRI'!H131</f>
        <v>55</v>
      </c>
      <c r="J131" s="31">
        <f>'2026 MRI - Alphabetical'!I131-'2023 MRI'!I131</f>
        <v>0.17795131415288429</v>
      </c>
      <c r="K131" s="9">
        <f>'2026 MRI - Alphabetical'!J131-'2023 MRI'!J131</f>
        <v>3.4663990871217631E-2</v>
      </c>
      <c r="L131" s="8">
        <f>'2026 MRI - Alphabetical'!K131-'2023 MRI'!K131</f>
        <v>38</v>
      </c>
      <c r="M131" s="31">
        <f>'2026 MRI - Alphabetical'!L131-'2023 MRI'!L131</f>
        <v>0.45271151188329772</v>
      </c>
      <c r="N131" s="9">
        <f>'2026 MRI - Alphabetical'!M131-'2023 MRI'!M131</f>
        <v>-2.6297319840416444E-2</v>
      </c>
      <c r="O131" s="8">
        <f>'2026 MRI - Alphabetical'!N131-'2023 MRI'!N131</f>
        <v>-3</v>
      </c>
      <c r="P131" s="31">
        <f>'2026 MRI - Alphabetical'!O131-'2023 MRI'!O131</f>
        <v>-3.3762903744785966E-2</v>
      </c>
      <c r="Q131" s="9">
        <f>'2026 MRI - Alphabetical'!P131-'2023 MRI'!P131</f>
        <v>1.2636079736158545E-2</v>
      </c>
      <c r="R131" s="8">
        <f>'2026 MRI - Alphabetical'!Q131-'2023 MRI'!Q131</f>
        <v>61</v>
      </c>
      <c r="S131" s="31">
        <f>'2026 MRI - Alphabetical'!R131-'2023 MRI'!R131</f>
        <v>4.5333770098245123E-2</v>
      </c>
      <c r="T131" s="10">
        <f>'2026 MRI - Alphabetical'!S131-'2023 MRI'!S131</f>
        <v>-0.45996550204163122</v>
      </c>
      <c r="U131" s="8">
        <f>'2026 MRI - Alphabetical'!T131-'2023 MRI'!T131</f>
        <v>20</v>
      </c>
      <c r="V131" s="31">
        <f>'2026 MRI - Alphabetical'!U131-'2023 MRI'!U131</f>
        <v>0.73055797371293352</v>
      </c>
      <c r="W131" s="9">
        <f>'2026 MRI - Alphabetical'!V131-'2023 MRI'!V131</f>
        <v>-3.532486219184397E-2</v>
      </c>
      <c r="X131" s="8">
        <f>'2026 MRI - Alphabetical'!W131-'2023 MRI'!W131</f>
        <v>-4</v>
      </c>
      <c r="Y131" s="31">
        <f>'2026 MRI - Alphabetical'!X131-'2023 MRI'!X131</f>
        <v>-7.5866075655662835E-3</v>
      </c>
      <c r="Z131" s="11">
        <f>'2026 MRI - Alphabetical'!Y131-'2023 MRI'!Y131</f>
        <v>4821</v>
      </c>
      <c r="AA131" s="8">
        <f>'2026 MRI - Alphabetical'!Z131-'2023 MRI'!Z131</f>
        <v>-32</v>
      </c>
      <c r="AB131" s="31">
        <f>'2026 MRI - Alphabetical'!AA131-'2023 MRI'!AA131</f>
        <v>-1.6998972595111378E-2</v>
      </c>
      <c r="AC131" s="9">
        <f>'2026 MRI - Alphabetical'!AB131-'2023 MRI'!AB131</f>
        <v>7.9828939424431422E-3</v>
      </c>
      <c r="AD131" s="8">
        <f>'2026 MRI - Alphabetical'!AC131-'2023 MRI'!AC131</f>
        <v>82</v>
      </c>
      <c r="AE131" s="31">
        <f>'2026 MRI - Alphabetical'!AD131-'2023 MRI'!AD131</f>
        <v>0.30513079911529334</v>
      </c>
      <c r="AF131" s="9">
        <f>'2026 MRI - Alphabetical'!AE131-'2023 MRI'!AE131</f>
        <v>1.9174069142983252E-2</v>
      </c>
      <c r="AG131" s="8">
        <f>'2026 MRI - Alphabetical'!AF131-'2023 MRI'!AF131</f>
        <v>12</v>
      </c>
      <c r="AH131" s="31">
        <f>'2026 MRI - Alphabetical'!AG131-'2023 MRI'!AG131</f>
        <v>0.14346837760915754</v>
      </c>
      <c r="AI131" s="12">
        <f>'2026 MRI - Alphabetical'!AH131-'2023 MRI'!AH131</f>
        <v>-0.5990000000000002</v>
      </c>
      <c r="AJ131" s="8">
        <f>'2026 MRI - Alphabetical'!AI131-'2023 MRI'!AI131</f>
        <v>25</v>
      </c>
      <c r="AK131" s="31">
        <f>'2026 MRI - Alphabetical'!AJ131-'2023 MRI'!AJ131</f>
        <v>1.7938584750575748E-2</v>
      </c>
      <c r="AL131" s="11">
        <f>'2026 MRI - Alphabetical'!AK131-'2023 MRI'!AK131</f>
        <v>36661.996775875756</v>
      </c>
      <c r="AM131" s="36"/>
    </row>
    <row r="132" spans="1:39" x14ac:dyDescent="0.3">
      <c r="A132" t="s">
        <v>304</v>
      </c>
      <c r="B132" s="3" t="s">
        <v>305</v>
      </c>
      <c r="C132" s="4" t="s">
        <v>199</v>
      </c>
      <c r="D132" s="5" t="s">
        <v>33</v>
      </c>
      <c r="E132" s="6">
        <f>VLOOKUP(A132,'2023 MRI'!$A$7:$F$570,6,FALSE)</f>
        <v>27.477539072681115</v>
      </c>
      <c r="F132" s="34">
        <f>'2026 MRI - Alphabetical'!E132-'2023 MRI'!E132</f>
        <v>-0.42626475781344642</v>
      </c>
      <c r="G132" s="6">
        <f>'2026 MRI - Alphabetical'!F132-'2023 MRI'!F132</f>
        <v>-2.2942401803816743</v>
      </c>
      <c r="H132" s="7">
        <f>'2026 MRI - Alphabetical'!G132-'2023 MRI'!G132</f>
        <v>-22</v>
      </c>
      <c r="I132" s="8">
        <f>'2026 MRI - Alphabetical'!H132-'2023 MRI'!H132</f>
        <v>-5</v>
      </c>
      <c r="J132" s="31">
        <f>'2026 MRI - Alphabetical'!I132-'2023 MRI'!I132</f>
        <v>-1.3813611975318163E-2</v>
      </c>
      <c r="K132" s="9">
        <f>'2026 MRI - Alphabetical'!J132-'2023 MRI'!J132</f>
        <v>2.4513020867097612E-2</v>
      </c>
      <c r="L132" s="8">
        <f>'2026 MRI - Alphabetical'!K132-'2023 MRI'!K132</f>
        <v>-1</v>
      </c>
      <c r="M132" s="31">
        <f>'2026 MRI - Alphabetical'!L132-'2023 MRI'!L132</f>
        <v>-4.4037951447632839E-2</v>
      </c>
      <c r="N132" s="9">
        <f>'2026 MRI - Alphabetical'!M132-'2023 MRI'!M132</f>
        <v>-6.4907827473194117E-3</v>
      </c>
      <c r="O132" s="8">
        <f>'2026 MRI - Alphabetical'!N132-'2023 MRI'!N132</f>
        <v>14</v>
      </c>
      <c r="P132" s="31">
        <f>'2026 MRI - Alphabetical'!O132-'2023 MRI'!O132</f>
        <v>5.7378381906322162E-2</v>
      </c>
      <c r="Q132" s="9">
        <f>'2026 MRI - Alphabetical'!P132-'2023 MRI'!P132</f>
        <v>7.2257820086291807E-4</v>
      </c>
      <c r="R132" s="8">
        <f>'2026 MRI - Alphabetical'!Q132-'2023 MRI'!Q132</f>
        <v>-59</v>
      </c>
      <c r="S132" s="31">
        <f>'2026 MRI - Alphabetical'!R132-'2023 MRI'!R132</f>
        <v>-0.1255322038995752</v>
      </c>
      <c r="T132" s="10">
        <f>'2026 MRI - Alphabetical'!S132-'2023 MRI'!S132</f>
        <v>0.38366806788863805</v>
      </c>
      <c r="U132" s="8">
        <f>'2026 MRI - Alphabetical'!T132-'2023 MRI'!T132</f>
        <v>69</v>
      </c>
      <c r="V132" s="31">
        <f>'2026 MRI - Alphabetical'!U132-'2023 MRI'!U132</f>
        <v>0.20781004643759632</v>
      </c>
      <c r="W132" s="9">
        <f>'2026 MRI - Alphabetical'!V132-'2023 MRI'!V132</f>
        <v>-1.2282663672048881E-2</v>
      </c>
      <c r="X132" s="8">
        <f>'2026 MRI - Alphabetical'!W132-'2023 MRI'!W132</f>
        <v>-5</v>
      </c>
      <c r="Y132" s="31">
        <f>'2026 MRI - Alphabetical'!X132-'2023 MRI'!X132</f>
        <v>-1.8464666563471094E-2</v>
      </c>
      <c r="Z132" s="11">
        <f>'2026 MRI - Alphabetical'!Y132-'2023 MRI'!Y132</f>
        <v>6446</v>
      </c>
      <c r="AA132" s="8">
        <f>'2026 MRI - Alphabetical'!Z132-'2023 MRI'!Z132</f>
        <v>-167</v>
      </c>
      <c r="AB132" s="31">
        <f>'2026 MRI - Alphabetical'!AA132-'2023 MRI'!AA132</f>
        <v>-0.44496641118160674</v>
      </c>
      <c r="AC132" s="9">
        <f>'2026 MRI - Alphabetical'!AB132-'2023 MRI'!AB132</f>
        <v>1.1980545292170838E-2</v>
      </c>
      <c r="AD132" s="8">
        <f>'2026 MRI - Alphabetical'!AC132-'2023 MRI'!AC132</f>
        <v>-17</v>
      </c>
      <c r="AE132" s="31">
        <f>'2026 MRI - Alphabetical'!AD132-'2023 MRI'!AD132</f>
        <v>-5.7748586196611634E-2</v>
      </c>
      <c r="AF132" s="9">
        <f>'2026 MRI - Alphabetical'!AE132-'2023 MRI'!AE132</f>
        <v>-9.055113948722715E-4</v>
      </c>
      <c r="AG132" s="8">
        <f>'2026 MRI - Alphabetical'!AF132-'2023 MRI'!AF132</f>
        <v>-23</v>
      </c>
      <c r="AH132" s="31">
        <f>'2026 MRI - Alphabetical'!AG132-'2023 MRI'!AG132</f>
        <v>-0.11640369882499746</v>
      </c>
      <c r="AI132" s="12">
        <f>'2026 MRI - Alphabetical'!AH132-'2023 MRI'!AH132</f>
        <v>-0.2736666666666665</v>
      </c>
      <c r="AJ132" s="8">
        <f>'2026 MRI - Alphabetical'!AI132-'2023 MRI'!AI132</f>
        <v>2</v>
      </c>
      <c r="AK132" s="31">
        <f>'2026 MRI - Alphabetical'!AJ132-'2023 MRI'!AJ132</f>
        <v>-4.7100110164512432E-3</v>
      </c>
      <c r="AL132" s="11">
        <f>'2026 MRI - Alphabetical'!AK132-'2023 MRI'!AK132</f>
        <v>49654.08228960901</v>
      </c>
      <c r="AM132" s="36"/>
    </row>
    <row r="133" spans="1:39" x14ac:dyDescent="0.3">
      <c r="A133" t="s">
        <v>306</v>
      </c>
      <c r="B133" s="3" t="s">
        <v>307</v>
      </c>
      <c r="C133" s="4" t="s">
        <v>36</v>
      </c>
      <c r="D133" s="5" t="s">
        <v>37</v>
      </c>
      <c r="E133" s="6">
        <f>VLOOKUP(A133,'2023 MRI'!$A$7:$F$570,6,FALSE)</f>
        <v>67.967992777938036</v>
      </c>
      <c r="F133" s="34">
        <f>'2026 MRI - Alphabetical'!E133-'2023 MRI'!E133</f>
        <v>8.1889494784631918</v>
      </c>
      <c r="G133" s="6">
        <f>'2026 MRI - Alphabetical'!F133-'2023 MRI'!F133</f>
        <v>-18.280818662880861</v>
      </c>
      <c r="H133" s="7">
        <f>'2026 MRI - Alphabetical'!G133-'2023 MRI'!G133</f>
        <v>26</v>
      </c>
      <c r="I133" s="8">
        <f>'2026 MRI - Alphabetical'!H133-'2023 MRI'!H133</f>
        <v>-51</v>
      </c>
      <c r="J133" s="31">
        <f>'2026 MRI - Alphabetical'!I133-'2023 MRI'!I133</f>
        <v>-0.15203323481752021</v>
      </c>
      <c r="K133" s="9">
        <f>'2026 MRI - Alphabetical'!J133-'2023 MRI'!J133</f>
        <v>1.0529335840729015E-2</v>
      </c>
      <c r="L133" s="8">
        <f>'2026 MRI - Alphabetical'!K133-'2023 MRI'!K133</f>
        <v>-82</v>
      </c>
      <c r="M133" s="31">
        <f>'2026 MRI - Alphabetical'!L133-'2023 MRI'!L133</f>
        <v>-0.52742419467263957</v>
      </c>
      <c r="N133" s="9">
        <f>'2026 MRI - Alphabetical'!M133-'2023 MRI'!M133</f>
        <v>8.5123061214809753E-3</v>
      </c>
      <c r="O133" s="8">
        <f>'2026 MRI - Alphabetical'!N133-'2023 MRI'!N133</f>
        <v>7</v>
      </c>
      <c r="P133" s="31">
        <f>'2026 MRI - Alphabetical'!O133-'2023 MRI'!O133</f>
        <v>0.45331179068870231</v>
      </c>
      <c r="Q133" s="9">
        <f>'2026 MRI - Alphabetical'!P133-'2023 MRI'!P133</f>
        <v>-1.1750858790332497E-2</v>
      </c>
      <c r="R133" s="8">
        <f>'2026 MRI - Alphabetical'!Q133-'2023 MRI'!Q133</f>
        <v>1</v>
      </c>
      <c r="S133" s="31">
        <f>'2026 MRI - Alphabetical'!R133-'2023 MRI'!R133</f>
        <v>3.6050467928173253</v>
      </c>
      <c r="T133" s="10">
        <f>'2026 MRI - Alphabetical'!S133-'2023 MRI'!S133</f>
        <v>-0.51275933160697562</v>
      </c>
      <c r="U133" s="8">
        <f>'2026 MRI - Alphabetical'!T133-'2023 MRI'!T133</f>
        <v>159</v>
      </c>
      <c r="V133" s="31">
        <f>'2026 MRI - Alphabetical'!U133-'2023 MRI'!U133</f>
        <v>1.545490461695501</v>
      </c>
      <c r="W133" s="9">
        <f>'2026 MRI - Alphabetical'!V133-'2023 MRI'!V133</f>
        <v>-9.1569882126132124E-2</v>
      </c>
      <c r="X133" s="8">
        <f>'2026 MRI - Alphabetical'!W133-'2023 MRI'!W133</f>
        <v>37</v>
      </c>
      <c r="Y133" s="31">
        <f>'2026 MRI - Alphabetical'!X133-'2023 MRI'!X133</f>
        <v>0.35654571732737494</v>
      </c>
      <c r="Z133" s="11">
        <f>'2026 MRI - Alphabetical'!Y133-'2023 MRI'!Y133</f>
        <v>20036</v>
      </c>
      <c r="AA133" s="8">
        <f>'2026 MRI - Alphabetical'!Z133-'2023 MRI'!Z133</f>
        <v>15</v>
      </c>
      <c r="AB133" s="31">
        <f>'2026 MRI - Alphabetical'!AA133-'2023 MRI'!AA133</f>
        <v>0.99162680339899678</v>
      </c>
      <c r="AC133" s="9">
        <f>'2026 MRI - Alphabetical'!AB133-'2023 MRI'!AB133</f>
        <v>3.9727891156462608E-3</v>
      </c>
      <c r="AD133" s="8">
        <f>'2026 MRI - Alphabetical'!AC133-'2023 MRI'!AC133</f>
        <v>48</v>
      </c>
      <c r="AE133" s="31">
        <f>'2026 MRI - Alphabetical'!AD133-'2023 MRI'!AD133</f>
        <v>1.2010826630198357</v>
      </c>
      <c r="AF133" s="9">
        <f>'2026 MRI - Alphabetical'!AE133-'2023 MRI'!AE133</f>
        <v>7.1333158825457321E-2</v>
      </c>
      <c r="AG133" s="8">
        <f>'2026 MRI - Alphabetical'!AF133-'2023 MRI'!AF133</f>
        <v>12</v>
      </c>
      <c r="AH133" s="31">
        <f>'2026 MRI - Alphabetical'!AG133-'2023 MRI'!AG133</f>
        <v>0.80267017281990682</v>
      </c>
      <c r="AI133" s="12">
        <f>'2026 MRI - Alphabetical'!AH133-'2023 MRI'!AH133</f>
        <v>-1.3940000000000006</v>
      </c>
      <c r="AJ133" s="8">
        <f>'2026 MRI - Alphabetical'!AI133-'2023 MRI'!AI133</f>
        <v>10</v>
      </c>
      <c r="AK133" s="31">
        <f>'2026 MRI - Alphabetical'!AJ133-'2023 MRI'!AJ133</f>
        <v>2.0168254732086277E-2</v>
      </c>
      <c r="AL133" s="11">
        <f>'2026 MRI - Alphabetical'!AK133-'2023 MRI'!AK133</f>
        <v>30498.382712022918</v>
      </c>
      <c r="AM133" s="36"/>
    </row>
    <row r="134" spans="1:39" x14ac:dyDescent="0.3">
      <c r="A134" t="s">
        <v>308</v>
      </c>
      <c r="B134" s="3" t="s">
        <v>309</v>
      </c>
      <c r="C134" s="4" t="s">
        <v>36</v>
      </c>
      <c r="D134" s="5" t="s">
        <v>37</v>
      </c>
      <c r="E134" s="6">
        <f>VLOOKUP(A134,'2023 MRI'!$A$7:$F$570,6,FALSE)</f>
        <v>37.099779740223475</v>
      </c>
      <c r="F134" s="34">
        <f>'2026 MRI - Alphabetical'!E134-'2023 MRI'!E134</f>
        <v>0.92042371527743017</v>
      </c>
      <c r="G134" s="6">
        <f>'2026 MRI - Alphabetical'!F134-'2023 MRI'!F134</f>
        <v>-3.8589010720413128</v>
      </c>
      <c r="H134" s="7">
        <f>'2026 MRI - Alphabetical'!G134-'2023 MRI'!G134</f>
        <v>31</v>
      </c>
      <c r="I134" s="8">
        <f>'2026 MRI - Alphabetical'!H134-'2023 MRI'!H134</f>
        <v>-14</v>
      </c>
      <c r="J134" s="31">
        <f>'2026 MRI - Alphabetical'!I134-'2023 MRI'!I134</f>
        <v>-0.1460675212352005</v>
      </c>
      <c r="K134" s="9">
        <f>'2026 MRI - Alphabetical'!J134-'2023 MRI'!J134</f>
        <v>1.6844326897117012E-2</v>
      </c>
      <c r="L134" s="8">
        <f>'2026 MRI - Alphabetical'!K134-'2023 MRI'!K134</f>
        <v>78</v>
      </c>
      <c r="M134" s="31">
        <f>'2026 MRI - Alphabetical'!L134-'2023 MRI'!L134</f>
        <v>0.29143319190186401</v>
      </c>
      <c r="N134" s="9">
        <f>'2026 MRI - Alphabetical'!M134-'2023 MRI'!M134</f>
        <v>-1.8952822319168443E-2</v>
      </c>
      <c r="O134" s="8">
        <f>'2026 MRI - Alphabetical'!N134-'2023 MRI'!N134</f>
        <v>-17</v>
      </c>
      <c r="P134" s="31">
        <f>'2026 MRI - Alphabetical'!O134-'2023 MRI'!O134</f>
        <v>-6.6869697316569776E-2</v>
      </c>
      <c r="Q134" s="9">
        <f>'2026 MRI - Alphabetical'!P134-'2023 MRI'!P134</f>
        <v>1.069000105472398E-2</v>
      </c>
      <c r="R134" s="8">
        <f>'2026 MRI - Alphabetical'!Q134-'2023 MRI'!Q134</f>
        <v>15</v>
      </c>
      <c r="S134" s="31">
        <f>'2026 MRI - Alphabetical'!R134-'2023 MRI'!R134</f>
        <v>0.29046092437686855</v>
      </c>
      <c r="T134" s="10">
        <f>'2026 MRI - Alphabetical'!S134-'2023 MRI'!S134</f>
        <v>-0.26554452439615917</v>
      </c>
      <c r="U134" s="8">
        <f>'2026 MRI - Alphabetical'!T134-'2023 MRI'!T134</f>
        <v>-14</v>
      </c>
      <c r="V134" s="31">
        <f>'2026 MRI - Alphabetical'!U134-'2023 MRI'!U134</f>
        <v>-6.3736515343350564E-3</v>
      </c>
      <c r="W134" s="9">
        <f>'2026 MRI - Alphabetical'!V134-'2023 MRI'!V134</f>
        <v>3.6517747715979626E-3</v>
      </c>
      <c r="X134" s="8">
        <f>'2026 MRI - Alphabetical'!W134-'2023 MRI'!W134</f>
        <v>-9</v>
      </c>
      <c r="Y134" s="31">
        <f>'2026 MRI - Alphabetical'!X134-'2023 MRI'!X134</f>
        <v>-2.5422696797639532E-2</v>
      </c>
      <c r="Z134" s="11">
        <f>'2026 MRI - Alphabetical'!Y134-'2023 MRI'!Y134</f>
        <v>4681</v>
      </c>
      <c r="AA134" s="8">
        <f>'2026 MRI - Alphabetical'!Z134-'2023 MRI'!Z134</f>
        <v>65</v>
      </c>
      <c r="AB134" s="31">
        <f>'2026 MRI - Alphabetical'!AA134-'2023 MRI'!AA134</f>
        <v>0.71419827173982242</v>
      </c>
      <c r="AC134" s="9">
        <f>'2026 MRI - Alphabetical'!AB134-'2023 MRI'!AB134</f>
        <v>9.2214583131596667E-4</v>
      </c>
      <c r="AD134" s="8">
        <f>'2026 MRI - Alphabetical'!AC134-'2023 MRI'!AC134</f>
        <v>-16</v>
      </c>
      <c r="AE134" s="31">
        <f>'2026 MRI - Alphabetical'!AD134-'2023 MRI'!AD134</f>
        <v>-6.437138808284254E-2</v>
      </c>
      <c r="AF134" s="9">
        <f>'2026 MRI - Alphabetical'!AE134-'2023 MRI'!AE134</f>
        <v>-1.2630743966711711E-3</v>
      </c>
      <c r="AG134" s="8">
        <f>'2026 MRI - Alphabetical'!AF134-'2023 MRI'!AF134</f>
        <v>50</v>
      </c>
      <c r="AH134" s="31">
        <f>'2026 MRI - Alphabetical'!AG134-'2023 MRI'!AG134</f>
        <v>0.16267831912119954</v>
      </c>
      <c r="AI134" s="12">
        <f>'2026 MRI - Alphabetical'!AH134-'2023 MRI'!AH134</f>
        <v>-0.61066666666666647</v>
      </c>
      <c r="AJ134" s="8">
        <f>'2026 MRI - Alphabetical'!AI134-'2023 MRI'!AI134</f>
        <v>3</v>
      </c>
      <c r="AK134" s="31">
        <f>'2026 MRI - Alphabetical'!AJ134-'2023 MRI'!AJ134</f>
        <v>7.1638217806394566E-3</v>
      </c>
      <c r="AL134" s="11">
        <f>'2026 MRI - Alphabetical'!AK134-'2023 MRI'!AK134</f>
        <v>34172.047891212962</v>
      </c>
      <c r="AM134" s="36"/>
    </row>
    <row r="135" spans="1:39" x14ac:dyDescent="0.3">
      <c r="A135" t="s">
        <v>310</v>
      </c>
      <c r="B135" s="3" t="s">
        <v>311</v>
      </c>
      <c r="C135" s="4" t="s">
        <v>115</v>
      </c>
      <c r="D135" s="5" t="s">
        <v>33</v>
      </c>
      <c r="E135" s="6">
        <f>VLOOKUP(A135,'2023 MRI'!$A$7:$F$570,6,FALSE)</f>
        <v>53.106396007182546</v>
      </c>
      <c r="F135" s="34">
        <f>'2026 MRI - Alphabetical'!E135-'2023 MRI'!E135</f>
        <v>0.82773518634314058</v>
      </c>
      <c r="G135" s="6">
        <f>'2026 MRI - Alphabetical'!F135-'2023 MRI'!F135</f>
        <v>0.97809719006966844</v>
      </c>
      <c r="H135" s="7">
        <f>'2026 MRI - Alphabetical'!G135-'2023 MRI'!G135</f>
        <v>-1</v>
      </c>
      <c r="I135" s="8">
        <f>'2026 MRI - Alphabetical'!H135-'2023 MRI'!H135</f>
        <v>34</v>
      </c>
      <c r="J135" s="31">
        <f>'2026 MRI - Alphabetical'!I135-'2023 MRI'!I135</f>
        <v>0.16458805397676995</v>
      </c>
      <c r="K135" s="9">
        <f>'2026 MRI - Alphabetical'!J135-'2023 MRI'!J135</f>
        <v>3.9186302230808101E-2</v>
      </c>
      <c r="L135" s="8">
        <f>'2026 MRI - Alphabetical'!K135-'2023 MRI'!K135</f>
        <v>-22</v>
      </c>
      <c r="M135" s="31">
        <f>'2026 MRI - Alphabetical'!L135-'2023 MRI'!L135</f>
        <v>-6.5304099222404544E-2</v>
      </c>
      <c r="N135" s="9">
        <f>'2026 MRI - Alphabetical'!M135-'2023 MRI'!M135</f>
        <v>-7.492395230076894E-3</v>
      </c>
      <c r="O135" s="8">
        <f>'2026 MRI - Alphabetical'!N135-'2023 MRI'!N135</f>
        <v>7</v>
      </c>
      <c r="P135" s="31">
        <f>'2026 MRI - Alphabetical'!O135-'2023 MRI'!O135</f>
        <v>-1.400513379597923E-2</v>
      </c>
      <c r="Q135" s="9">
        <f>'2026 MRI - Alphabetical'!P135-'2023 MRI'!P135</f>
        <v>1.2579652154184995E-2</v>
      </c>
      <c r="R135" s="8">
        <f>'2026 MRI - Alphabetical'!Q135-'2023 MRI'!Q135</f>
        <v>-3</v>
      </c>
      <c r="S135" s="31">
        <f>'2026 MRI - Alphabetical'!R135-'2023 MRI'!R135</f>
        <v>0.83325660843741112</v>
      </c>
      <c r="T135" s="10">
        <f>'2026 MRI - Alphabetical'!S135-'2023 MRI'!S135</f>
        <v>-6.361092455231443E-2</v>
      </c>
      <c r="U135" s="8">
        <f>'2026 MRI - Alphabetical'!T135-'2023 MRI'!T135</f>
        <v>-5</v>
      </c>
      <c r="V135" s="31">
        <f>'2026 MRI - Alphabetical'!U135-'2023 MRI'!U135</f>
        <v>5.4469743045727714E-2</v>
      </c>
      <c r="W135" s="9">
        <f>'2026 MRI - Alphabetical'!V135-'2023 MRI'!V135</f>
        <v>3.9292337637340802E-3</v>
      </c>
      <c r="X135" s="8">
        <f>'2026 MRI - Alphabetical'!W135-'2023 MRI'!W135</f>
        <v>4</v>
      </c>
      <c r="Y135" s="31">
        <f>'2026 MRI - Alphabetical'!X135-'2023 MRI'!X135</f>
        <v>5.5521051151567358E-2</v>
      </c>
      <c r="Z135" s="11">
        <f>'2026 MRI - Alphabetical'!Y135-'2023 MRI'!Y135</f>
        <v>6616</v>
      </c>
      <c r="AA135" s="8">
        <f>'2026 MRI - Alphabetical'!Z135-'2023 MRI'!Z135</f>
        <v>-28</v>
      </c>
      <c r="AB135" s="31">
        <f>'2026 MRI - Alphabetical'!AA135-'2023 MRI'!AA135</f>
        <v>-4.629406754252785E-2</v>
      </c>
      <c r="AC135" s="9">
        <f>'2026 MRI - Alphabetical'!AB135-'2023 MRI'!AB135</f>
        <v>1.1926467194831161E-2</v>
      </c>
      <c r="AD135" s="8">
        <f>'2026 MRI - Alphabetical'!AC135-'2023 MRI'!AC135</f>
        <v>-1</v>
      </c>
      <c r="AE135" s="31">
        <f>'2026 MRI - Alphabetical'!AD135-'2023 MRI'!AD135</f>
        <v>-0.12604531695181098</v>
      </c>
      <c r="AF135" s="9">
        <f>'2026 MRI - Alphabetical'!AE135-'2023 MRI'!AE135</f>
        <v>-1.3138791583986453E-3</v>
      </c>
      <c r="AG135" s="8">
        <f>'2026 MRI - Alphabetical'!AF135-'2023 MRI'!AF135</f>
        <v>88</v>
      </c>
      <c r="AH135" s="31">
        <f>'2026 MRI - Alphabetical'!AG135-'2023 MRI'!AG135</f>
        <v>0.17346785325228778</v>
      </c>
      <c r="AI135" s="12">
        <f>'2026 MRI - Alphabetical'!AH135-'2023 MRI'!AH135</f>
        <v>-0.61166666666666636</v>
      </c>
      <c r="AJ135" s="8">
        <f>'2026 MRI - Alphabetical'!AI135-'2023 MRI'!AI135</f>
        <v>4</v>
      </c>
      <c r="AK135" s="31">
        <f>'2026 MRI - Alphabetical'!AJ135-'2023 MRI'!AJ135</f>
        <v>1.0577399988351888E-2</v>
      </c>
      <c r="AL135" s="11">
        <f>'2026 MRI - Alphabetical'!AK135-'2023 MRI'!AK135</f>
        <v>31995.959362196474</v>
      </c>
      <c r="AM135" s="36">
        <v>1</v>
      </c>
    </row>
    <row r="136" spans="1:39" x14ac:dyDescent="0.3">
      <c r="A136" t="s">
        <v>312</v>
      </c>
      <c r="B136" s="3" t="s">
        <v>313</v>
      </c>
      <c r="C136" s="4" t="s">
        <v>224</v>
      </c>
      <c r="D136" s="5" t="s">
        <v>37</v>
      </c>
      <c r="E136" s="6">
        <f>VLOOKUP(A136,'2023 MRI'!$A$7:$F$570,6,FALSE)</f>
        <v>28.345526804821073</v>
      </c>
      <c r="F136" s="34">
        <f>'2026 MRI - Alphabetical'!E136-'2023 MRI'!E136</f>
        <v>-0.3518989061011446</v>
      </c>
      <c r="G136" s="6">
        <f>'2026 MRI - Alphabetical'!F136-'2023 MRI'!F136</f>
        <v>-2.2851323428462429</v>
      </c>
      <c r="H136" s="7">
        <f>'2026 MRI - Alphabetical'!G136-'2023 MRI'!G136</f>
        <v>-23</v>
      </c>
      <c r="I136" s="8">
        <f>'2026 MRI - Alphabetical'!H136-'2023 MRI'!H136</f>
        <v>-15</v>
      </c>
      <c r="J136" s="31">
        <f>'2026 MRI - Alphabetical'!I136-'2023 MRI'!I136</f>
        <v>-0.10633945810595402</v>
      </c>
      <c r="K136" s="9">
        <f>'2026 MRI - Alphabetical'!J136-'2023 MRI'!J136</f>
        <v>1.8261679982272794E-2</v>
      </c>
      <c r="L136" s="8">
        <f>'2026 MRI - Alphabetical'!K136-'2023 MRI'!K136</f>
        <v>52</v>
      </c>
      <c r="M136" s="31">
        <f>'2026 MRI - Alphabetical'!L136-'2023 MRI'!L136</f>
        <v>1.1861132688102614</v>
      </c>
      <c r="N136" s="9">
        <f>'2026 MRI - Alphabetical'!M136-'2023 MRI'!M136</f>
        <v>-5.2937686018912702E-2</v>
      </c>
      <c r="O136" s="8">
        <f>'2026 MRI - Alphabetical'!N136-'2023 MRI'!N136</f>
        <v>-17</v>
      </c>
      <c r="P136" s="31">
        <f>'2026 MRI - Alphabetical'!O136-'2023 MRI'!O136</f>
        <v>-4.5083320988902109E-2</v>
      </c>
      <c r="Q136" s="9">
        <f>'2026 MRI - Alphabetical'!P136-'2023 MRI'!P136</f>
        <v>7.9867176557606723E-3</v>
      </c>
      <c r="R136" s="8">
        <f>'2026 MRI - Alphabetical'!Q136-'2023 MRI'!Q136</f>
        <v>143</v>
      </c>
      <c r="S136" s="31">
        <f>'2026 MRI - Alphabetical'!R136-'2023 MRI'!R136</f>
        <v>-0.2306283211726862</v>
      </c>
      <c r="T136" s="10">
        <f>'2026 MRI - Alphabetical'!S136-'2023 MRI'!S136</f>
        <v>-0.44853106077595878</v>
      </c>
      <c r="U136" s="8">
        <f>'2026 MRI - Alphabetical'!T136-'2023 MRI'!T136</f>
        <v>28</v>
      </c>
      <c r="V136" s="31">
        <f>'2026 MRI - Alphabetical'!U136-'2023 MRI'!U136</f>
        <v>3.7227691388059703E-2</v>
      </c>
      <c r="W136" s="9">
        <f>'2026 MRI - Alphabetical'!V136-'2023 MRI'!V136</f>
        <v>-2.4164440547319518E-3</v>
      </c>
      <c r="X136" s="8">
        <f>'2026 MRI - Alphabetical'!W136-'2023 MRI'!W136</f>
        <v>-38</v>
      </c>
      <c r="Y136" s="31">
        <f>'2026 MRI - Alphabetical'!X136-'2023 MRI'!X136</f>
        <v>-0.27812763612262914</v>
      </c>
      <c r="Z136" s="11">
        <f>'2026 MRI - Alphabetical'!Y136-'2023 MRI'!Y136</f>
        <v>-4049</v>
      </c>
      <c r="AA136" s="8">
        <f>'2026 MRI - Alphabetical'!Z136-'2023 MRI'!Z136</f>
        <v>-106</v>
      </c>
      <c r="AB136" s="31">
        <f>'2026 MRI - Alphabetical'!AA136-'2023 MRI'!AA136</f>
        <v>-0.45491517288001426</v>
      </c>
      <c r="AC136" s="9">
        <f>'2026 MRI - Alphabetical'!AB136-'2023 MRI'!AB136</f>
        <v>1.5693411026445545E-2</v>
      </c>
      <c r="AD136" s="8">
        <f>'2026 MRI - Alphabetical'!AC136-'2023 MRI'!AC136</f>
        <v>86</v>
      </c>
      <c r="AE136" s="31">
        <f>'2026 MRI - Alphabetical'!AD136-'2023 MRI'!AD136</f>
        <v>0.26523095003124497</v>
      </c>
      <c r="AF136" s="9">
        <f>'2026 MRI - Alphabetical'!AE136-'2023 MRI'!AE136</f>
        <v>1.6748634151516395E-2</v>
      </c>
      <c r="AG136" s="8">
        <f>'2026 MRI - Alphabetical'!AF136-'2023 MRI'!AF136</f>
        <v>59</v>
      </c>
      <c r="AH136" s="31">
        <f>'2026 MRI - Alphabetical'!AG136-'2023 MRI'!AG136</f>
        <v>0.32855971022081287</v>
      </c>
      <c r="AI136" s="12">
        <f>'2026 MRI - Alphabetical'!AH136-'2023 MRI'!AH136</f>
        <v>-0.80733333333333324</v>
      </c>
      <c r="AJ136" s="8">
        <f>'2026 MRI - Alphabetical'!AI136-'2023 MRI'!AI136</f>
        <v>8</v>
      </c>
      <c r="AK136" s="31">
        <f>'2026 MRI - Alphabetical'!AJ136-'2023 MRI'!AJ136</f>
        <v>9.2540936500087601E-3</v>
      </c>
      <c r="AL136" s="11">
        <f>'2026 MRI - Alphabetical'!AK136-'2023 MRI'!AK136</f>
        <v>37011.842202273576</v>
      </c>
      <c r="AM136" s="36"/>
    </row>
    <row r="137" spans="1:39" x14ac:dyDescent="0.3">
      <c r="A137" t="s">
        <v>314</v>
      </c>
      <c r="B137" s="3" t="s">
        <v>315</v>
      </c>
      <c r="C137" s="4" t="s">
        <v>54</v>
      </c>
      <c r="D137" s="5" t="s">
        <v>37</v>
      </c>
      <c r="E137" s="6">
        <f>VLOOKUP(A137,'2023 MRI'!$A$7:$F$570,6,FALSE)</f>
        <v>31.982808364518188</v>
      </c>
      <c r="F137" s="34">
        <f>'2026 MRI - Alphabetical'!E137-'2023 MRI'!E137</f>
        <v>-1.5725800576819402</v>
      </c>
      <c r="G137" s="6">
        <f>'2026 MRI - Alphabetical'!F137-'2023 MRI'!F137</f>
        <v>2.6396822141238694</v>
      </c>
      <c r="H137" s="7">
        <f>'2026 MRI - Alphabetical'!G137-'2023 MRI'!G137</f>
        <v>-74</v>
      </c>
      <c r="I137" s="8">
        <f>'2026 MRI - Alphabetical'!H137-'2023 MRI'!H137</f>
        <v>62</v>
      </c>
      <c r="J137" s="31">
        <f>'2026 MRI - Alphabetical'!I137-'2023 MRI'!I137</f>
        <v>0.22416094675858461</v>
      </c>
      <c r="K137" s="9">
        <f>'2026 MRI - Alphabetical'!J137-'2023 MRI'!J137</f>
        <v>3.5942028985507246E-2</v>
      </c>
      <c r="L137" s="8">
        <f>'2026 MRI - Alphabetical'!K137-'2023 MRI'!K137</f>
        <v>-34</v>
      </c>
      <c r="M137" s="31">
        <f>'2026 MRI - Alphabetical'!L137-'2023 MRI'!L137</f>
        <v>-0.72723444672870263</v>
      </c>
      <c r="N137" s="9">
        <f>'2026 MRI - Alphabetical'!M137-'2023 MRI'!M137</f>
        <v>1.3062053508894805E-2</v>
      </c>
      <c r="O137" s="8">
        <f>'2026 MRI - Alphabetical'!N137-'2023 MRI'!N137</f>
        <v>-12</v>
      </c>
      <c r="P137" s="31">
        <f>'2026 MRI - Alphabetical'!O137-'2023 MRI'!O137</f>
        <v>-1.5507369014668038E-2</v>
      </c>
      <c r="Q137" s="9">
        <f>'2026 MRI - Alphabetical'!P137-'2023 MRI'!P137</f>
        <v>3.8629181649776634E-3</v>
      </c>
      <c r="R137" s="8">
        <f>'2026 MRI - Alphabetical'!Q137-'2023 MRI'!Q137</f>
        <v>-182</v>
      </c>
      <c r="S137" s="31">
        <f>'2026 MRI - Alphabetical'!R137-'2023 MRI'!R137</f>
        <v>-0.31707599893405436</v>
      </c>
      <c r="T137" s="10">
        <f>'2026 MRI - Alphabetical'!S137-'2023 MRI'!S137</f>
        <v>18.871466112218084</v>
      </c>
      <c r="U137" s="8">
        <f>'2026 MRI - Alphabetical'!T137-'2023 MRI'!T137</f>
        <v>-264</v>
      </c>
      <c r="V137" s="31">
        <f>'2026 MRI - Alphabetical'!U137-'2023 MRI'!U137</f>
        <v>-0.91609287640342196</v>
      </c>
      <c r="W137" s="9">
        <f>'2026 MRI - Alphabetical'!V137-'2023 MRI'!V137</f>
        <v>5.9145582523230107E-2</v>
      </c>
      <c r="X137" s="8">
        <f>'2026 MRI - Alphabetical'!W137-'2023 MRI'!W137</f>
        <v>-3</v>
      </c>
      <c r="Y137" s="31">
        <f>'2026 MRI - Alphabetical'!X137-'2023 MRI'!X137</f>
        <v>-3.3301686049630352E-2</v>
      </c>
      <c r="Z137" s="11">
        <f>'2026 MRI - Alphabetical'!Y137-'2023 MRI'!Y137</f>
        <v>4241</v>
      </c>
      <c r="AA137" s="8">
        <f>'2026 MRI - Alphabetical'!Z137-'2023 MRI'!Z137</f>
        <v>43</v>
      </c>
      <c r="AB137" s="31">
        <f>'2026 MRI - Alphabetical'!AA137-'2023 MRI'!AA137</f>
        <v>0.42531379659403168</v>
      </c>
      <c r="AC137" s="9">
        <f>'2026 MRI - Alphabetical'!AB137-'2023 MRI'!AB137</f>
        <v>4.0906515580736574E-3</v>
      </c>
      <c r="AD137" s="8">
        <f>'2026 MRI - Alphabetical'!AC137-'2023 MRI'!AC137</f>
        <v>-166</v>
      </c>
      <c r="AE137" s="31">
        <f>'2026 MRI - Alphabetical'!AD137-'2023 MRI'!AD137</f>
        <v>-0.60151369368820795</v>
      </c>
      <c r="AF137" s="9">
        <f>'2026 MRI - Alphabetical'!AE137-'2023 MRI'!AE137</f>
        <v>-3.1826738446043001E-2</v>
      </c>
      <c r="AG137" s="8">
        <f>'2026 MRI - Alphabetical'!AF137-'2023 MRI'!AF137</f>
        <v>-17</v>
      </c>
      <c r="AH137" s="31">
        <f>'2026 MRI - Alphabetical'!AG137-'2023 MRI'!AG137</f>
        <v>4.6587873462896945E-2</v>
      </c>
      <c r="AI137" s="12">
        <f>'2026 MRI - Alphabetical'!AH137-'2023 MRI'!AH137</f>
        <v>-0.5173333333333332</v>
      </c>
      <c r="AJ137" s="8">
        <f>'2026 MRI - Alphabetical'!AI137-'2023 MRI'!AI137</f>
        <v>-27</v>
      </c>
      <c r="AK137" s="31">
        <f>'2026 MRI - Alphabetical'!AJ137-'2023 MRI'!AJ137</f>
        <v>-1.1232942367374044E-3</v>
      </c>
      <c r="AL137" s="11">
        <f>'2026 MRI - Alphabetical'!AK137-'2023 MRI'!AK137</f>
        <v>17096.981342441519</v>
      </c>
      <c r="AM137" s="36"/>
    </row>
    <row r="138" spans="1:39" x14ac:dyDescent="0.3">
      <c r="A138" t="s">
        <v>316</v>
      </c>
      <c r="B138" s="3" t="s">
        <v>317</v>
      </c>
      <c r="C138" s="4" t="s">
        <v>47</v>
      </c>
      <c r="D138" s="5" t="s">
        <v>44</v>
      </c>
      <c r="E138" s="6">
        <f>VLOOKUP(A138,'2023 MRI'!$A$7:$F$570,6,FALSE)</f>
        <v>38.854416776783388</v>
      </c>
      <c r="F138" s="34">
        <f>'2026 MRI - Alphabetical'!E138-'2023 MRI'!E138</f>
        <v>1.2513634631179942</v>
      </c>
      <c r="G138" s="6">
        <f>'2026 MRI - Alphabetical'!F138-'2023 MRI'!F138</f>
        <v>-4.416465678724947</v>
      </c>
      <c r="H138" s="7">
        <f>'2026 MRI - Alphabetical'!G138-'2023 MRI'!G138</f>
        <v>24</v>
      </c>
      <c r="I138" s="8">
        <f>'2026 MRI - Alphabetical'!H138-'2023 MRI'!H138</f>
        <v>-53</v>
      </c>
      <c r="J138" s="31">
        <f>'2026 MRI - Alphabetical'!I138-'2023 MRI'!I138</f>
        <v>-0.30231450229062129</v>
      </c>
      <c r="K138" s="9">
        <f>'2026 MRI - Alphabetical'!J138-'2023 MRI'!J138</f>
        <v>1.7941064435902376E-3</v>
      </c>
      <c r="L138" s="8">
        <f>'2026 MRI - Alphabetical'!K138-'2023 MRI'!K138</f>
        <v>-112</v>
      </c>
      <c r="M138" s="31">
        <f>'2026 MRI - Alphabetical'!L138-'2023 MRI'!L138</f>
        <v>-0.42213735198778934</v>
      </c>
      <c r="N138" s="9">
        <f>'2026 MRI - Alphabetical'!M138-'2023 MRI'!M138</f>
        <v>6.3310026784931667E-3</v>
      </c>
      <c r="O138" s="8">
        <f>'2026 MRI - Alphabetical'!N138-'2023 MRI'!N138</f>
        <v>17</v>
      </c>
      <c r="P138" s="31">
        <f>'2026 MRI - Alphabetical'!O138-'2023 MRI'!O138</f>
        <v>0.13651196255860024</v>
      </c>
      <c r="Q138" s="9">
        <f>'2026 MRI - Alphabetical'!P138-'2023 MRI'!P138</f>
        <v>-2.9983124098386521E-3</v>
      </c>
      <c r="R138" s="8">
        <f>'2026 MRI - Alphabetical'!Q138-'2023 MRI'!Q138</f>
        <v>43</v>
      </c>
      <c r="S138" s="31">
        <f>'2026 MRI - Alphabetical'!R138-'2023 MRI'!R138</f>
        <v>0.36771465140375809</v>
      </c>
      <c r="T138" s="10">
        <f>'2026 MRI - Alphabetical'!S138-'2023 MRI'!S138</f>
        <v>-0.63361737794837558</v>
      </c>
      <c r="U138" s="8">
        <f>'2026 MRI - Alphabetical'!T138-'2023 MRI'!T138</f>
        <v>12</v>
      </c>
      <c r="V138" s="31">
        <f>'2026 MRI - Alphabetical'!U138-'2023 MRI'!U138</f>
        <v>0.13645377812408888</v>
      </c>
      <c r="W138" s="9">
        <f>'2026 MRI - Alphabetical'!V138-'2023 MRI'!V138</f>
        <v>-3.6269100360686868E-3</v>
      </c>
      <c r="X138" s="8">
        <f>'2026 MRI - Alphabetical'!W138-'2023 MRI'!W138</f>
        <v>83</v>
      </c>
      <c r="Y138" s="31">
        <f>'2026 MRI - Alphabetical'!X138-'2023 MRI'!X138</f>
        <v>0.25483260112367073</v>
      </c>
      <c r="Z138" s="11">
        <f>'2026 MRI - Alphabetical'!Y138-'2023 MRI'!Y138</f>
        <v>17162</v>
      </c>
      <c r="AA138" s="8">
        <f>'2026 MRI - Alphabetical'!Z138-'2023 MRI'!Z138</f>
        <v>47</v>
      </c>
      <c r="AB138" s="31">
        <f>'2026 MRI - Alphabetical'!AA138-'2023 MRI'!AA138</f>
        <v>0.57774329419476977</v>
      </c>
      <c r="AC138" s="9">
        <f>'2026 MRI - Alphabetical'!AB138-'2023 MRI'!AB138</f>
        <v>2.825867912430155E-3</v>
      </c>
      <c r="AD138" s="8">
        <f>'2026 MRI - Alphabetical'!AC138-'2023 MRI'!AC138</f>
        <v>-2</v>
      </c>
      <c r="AE138" s="31">
        <f>'2026 MRI - Alphabetical'!AD138-'2023 MRI'!AD138</f>
        <v>-4.4230364920421261E-2</v>
      </c>
      <c r="AF138" s="9">
        <f>'2026 MRI - Alphabetical'!AE138-'2023 MRI'!AE138</f>
        <v>1.3416298306201391E-4</v>
      </c>
      <c r="AG138" s="8">
        <f>'2026 MRI - Alphabetical'!AF138-'2023 MRI'!AF138</f>
        <v>16</v>
      </c>
      <c r="AH138" s="31">
        <f>'2026 MRI - Alphabetical'!AG138-'2023 MRI'!AG138</f>
        <v>8.9608558082492767E-3</v>
      </c>
      <c r="AI138" s="12">
        <f>'2026 MRI - Alphabetical'!AH138-'2023 MRI'!AH138</f>
        <v>-0.42566666666666642</v>
      </c>
      <c r="AJ138" s="8">
        <f>'2026 MRI - Alphabetical'!AI138-'2023 MRI'!AI138</f>
        <v>0</v>
      </c>
      <c r="AK138" s="31">
        <f>'2026 MRI - Alphabetical'!AJ138-'2023 MRI'!AJ138</f>
        <v>4.8411610042713438E-3</v>
      </c>
      <c r="AL138" s="11">
        <f>'2026 MRI - Alphabetical'!AK138-'2023 MRI'!AK138</f>
        <v>39650.981413830872</v>
      </c>
      <c r="AM138" s="36"/>
    </row>
    <row r="139" spans="1:39" x14ac:dyDescent="0.3">
      <c r="A139" t="s">
        <v>318</v>
      </c>
      <c r="B139" s="3" t="s">
        <v>319</v>
      </c>
      <c r="C139" s="4" t="s">
        <v>54</v>
      </c>
      <c r="D139" s="5" t="s">
        <v>37</v>
      </c>
      <c r="E139" s="6">
        <f>VLOOKUP(A139,'2023 MRI'!$A$7:$F$570,6,FALSE)</f>
        <v>36.166690770429575</v>
      </c>
      <c r="F139" s="34">
        <f>'2026 MRI - Alphabetical'!E139-'2023 MRI'!E139</f>
        <v>1.1109222676302117</v>
      </c>
      <c r="G139" s="6">
        <f>'2026 MRI - Alphabetical'!F139-'2023 MRI'!F139</f>
        <v>-4.7311516865260508</v>
      </c>
      <c r="H139" s="7">
        <f>'2026 MRI - Alphabetical'!G139-'2023 MRI'!G139</f>
        <v>40</v>
      </c>
      <c r="I139" s="8">
        <f>'2026 MRI - Alphabetical'!H139-'2023 MRI'!H139</f>
        <v>43</v>
      </c>
      <c r="J139" s="31">
        <f>'2026 MRI - Alphabetical'!I139-'2023 MRI'!I139</f>
        <v>0.15996082644180631</v>
      </c>
      <c r="K139" s="9">
        <f>'2026 MRI - Alphabetical'!J139-'2023 MRI'!J139</f>
        <v>3.076947281269482E-2</v>
      </c>
      <c r="L139" s="8">
        <f>'2026 MRI - Alphabetical'!K139-'2023 MRI'!K139</f>
        <v>-7</v>
      </c>
      <c r="M139" s="31">
        <f>'2026 MRI - Alphabetical'!L139-'2023 MRI'!L139</f>
        <v>-7.1918258579226624E-3</v>
      </c>
      <c r="N139" s="9">
        <f>'2026 MRI - Alphabetical'!M139-'2023 MRI'!M139</f>
        <v>-1.2635529608006665E-2</v>
      </c>
      <c r="O139" s="8">
        <f>'2026 MRI - Alphabetical'!N139-'2023 MRI'!N139</f>
        <v>146</v>
      </c>
      <c r="P139" s="31">
        <f>'2026 MRI - Alphabetical'!O139-'2023 MRI'!O139</f>
        <v>1.0200302751666084</v>
      </c>
      <c r="Q139" s="9">
        <f>'2026 MRI - Alphabetical'!P139-'2023 MRI'!P139</f>
        <v>-5.9005648601024321E-2</v>
      </c>
      <c r="R139" s="8">
        <f>'2026 MRI - Alphabetical'!Q139-'2023 MRI'!Q139</f>
        <v>-364</v>
      </c>
      <c r="S139" s="31">
        <f>'2026 MRI - Alphabetical'!R139-'2023 MRI'!R139</f>
        <v>-0.49387853174009794</v>
      </c>
      <c r="T139" s="10">
        <f>'2026 MRI - Alphabetical'!S139-'2023 MRI'!S139</f>
        <v>2.9527559055118111</v>
      </c>
      <c r="U139" s="8">
        <f>'2026 MRI - Alphabetical'!T139-'2023 MRI'!T139</f>
        <v>10</v>
      </c>
      <c r="V139" s="31">
        <f>'2026 MRI - Alphabetical'!U139-'2023 MRI'!U139</f>
        <v>0.13561638555860697</v>
      </c>
      <c r="W139" s="9">
        <f>'2026 MRI - Alphabetical'!V139-'2023 MRI'!V139</f>
        <v>-5.1098894300761755E-3</v>
      </c>
      <c r="X139" s="8">
        <f>'2026 MRI - Alphabetical'!W139-'2023 MRI'!W139</f>
        <v>-18</v>
      </c>
      <c r="Y139" s="31">
        <f>'2026 MRI - Alphabetical'!X139-'2023 MRI'!X139</f>
        <v>-5.2670523971673266E-2</v>
      </c>
      <c r="Z139" s="11">
        <f>'2026 MRI - Alphabetical'!Y139-'2023 MRI'!Y139</f>
        <v>3135</v>
      </c>
      <c r="AA139" s="8">
        <f>'2026 MRI - Alphabetical'!Z139-'2023 MRI'!Z139</f>
        <v>35</v>
      </c>
      <c r="AB139" s="31">
        <f>'2026 MRI - Alphabetical'!AA139-'2023 MRI'!AA139</f>
        <v>0.19958324014842904</v>
      </c>
      <c r="AC139" s="9">
        <f>'2026 MRI - Alphabetical'!AB139-'2023 MRI'!AB139</f>
        <v>5.1236442516269035E-3</v>
      </c>
      <c r="AD139" s="8">
        <f>'2026 MRI - Alphabetical'!AC139-'2023 MRI'!AC139</f>
        <v>75</v>
      </c>
      <c r="AE139" s="31">
        <f>'2026 MRI - Alphabetical'!AD139-'2023 MRI'!AD139</f>
        <v>0.24632112000577583</v>
      </c>
      <c r="AF139" s="9">
        <f>'2026 MRI - Alphabetical'!AE139-'2023 MRI'!AE139</f>
        <v>1.5687387597971614E-2</v>
      </c>
      <c r="AG139" s="8">
        <f>'2026 MRI - Alphabetical'!AF139-'2023 MRI'!AF139</f>
        <v>-13</v>
      </c>
      <c r="AH139" s="31">
        <f>'2026 MRI - Alphabetical'!AG139-'2023 MRI'!AG139</f>
        <v>6.5783556468754778E-2</v>
      </c>
      <c r="AI139" s="12">
        <f>'2026 MRI - Alphabetical'!AH139-'2023 MRI'!AH139</f>
        <v>-0.51500000000000012</v>
      </c>
      <c r="AJ139" s="8">
        <f>'2026 MRI - Alphabetical'!AI139-'2023 MRI'!AI139</f>
        <v>-1</v>
      </c>
      <c r="AK139" s="31">
        <f>'2026 MRI - Alphabetical'!AJ139-'2023 MRI'!AJ139</f>
        <v>5.1286527976122376E-3</v>
      </c>
      <c r="AL139" s="11">
        <f>'2026 MRI - Alphabetical'!AK139-'2023 MRI'!AK139</f>
        <v>34749.562901935555</v>
      </c>
      <c r="AM139" s="36"/>
    </row>
    <row r="140" spans="1:39" x14ac:dyDescent="0.3">
      <c r="A140" t="s">
        <v>320</v>
      </c>
      <c r="B140" s="3" t="s">
        <v>321</v>
      </c>
      <c r="C140" s="4" t="s">
        <v>47</v>
      </c>
      <c r="D140" s="5" t="s">
        <v>44</v>
      </c>
      <c r="E140" s="6">
        <f>VLOOKUP(A140,'2023 MRI'!$A$7:$F$570,6,FALSE)</f>
        <v>21.609056151990281</v>
      </c>
      <c r="F140" s="34">
        <f>'2026 MRI - Alphabetical'!E140-'2023 MRI'!E140</f>
        <v>-5.8931721062238651E-4</v>
      </c>
      <c r="G140" s="6">
        <f>'2026 MRI - Alphabetical'!F140-'2023 MRI'!F140</f>
        <v>-5.3167605298265457</v>
      </c>
      <c r="H140" s="7">
        <f>'2026 MRI - Alphabetical'!G140-'2023 MRI'!G140</f>
        <v>45</v>
      </c>
      <c r="I140" s="8">
        <f>'2026 MRI - Alphabetical'!H140-'2023 MRI'!H140</f>
        <v>4</v>
      </c>
      <c r="J140" s="31">
        <f>'2026 MRI - Alphabetical'!I140-'2023 MRI'!I140</f>
        <v>3.879206645314659E-2</v>
      </c>
      <c r="K140" s="9">
        <f>'2026 MRI - Alphabetical'!J140-'2023 MRI'!J140</f>
        <v>1.7944441607148587E-2</v>
      </c>
      <c r="L140" s="8">
        <f>'2026 MRI - Alphabetical'!K140-'2023 MRI'!K140</f>
        <v>13</v>
      </c>
      <c r="M140" s="31">
        <f>'2026 MRI - Alphabetical'!L140-'2023 MRI'!L140</f>
        <v>0.21874646681062648</v>
      </c>
      <c r="N140" s="9">
        <f>'2026 MRI - Alphabetical'!M140-'2023 MRI'!M140</f>
        <v>-1.4264264264264264E-2</v>
      </c>
      <c r="O140" s="8">
        <f>'2026 MRI - Alphabetical'!N140-'2023 MRI'!N140</f>
        <v>17</v>
      </c>
      <c r="P140" s="31">
        <f>'2026 MRI - Alphabetical'!O140-'2023 MRI'!O140</f>
        <v>3.3517017601823684E-2</v>
      </c>
      <c r="Q140" s="9">
        <f>'2026 MRI - Alphabetical'!P140-'2023 MRI'!P140</f>
        <v>-8.2517881763663828E-4</v>
      </c>
      <c r="R140" s="8">
        <f>'2026 MRI - Alphabetical'!Q140-'2023 MRI'!Q140</f>
        <v>10</v>
      </c>
      <c r="S140" s="31">
        <f>'2026 MRI - Alphabetical'!R140-'2023 MRI'!R140</f>
        <v>-0.38847428212983787</v>
      </c>
      <c r="T140" s="10">
        <f>'2026 MRI - Alphabetical'!S140-'2023 MRI'!S140</f>
        <v>-0.13825521913452232</v>
      </c>
      <c r="U140" s="8">
        <f>'2026 MRI - Alphabetical'!T140-'2023 MRI'!T140</f>
        <v>104</v>
      </c>
      <c r="V140" s="31">
        <f>'2026 MRI - Alphabetical'!U140-'2023 MRI'!U140</f>
        <v>0.17761329010293081</v>
      </c>
      <c r="W140" s="9">
        <f>'2026 MRI - Alphabetical'!V140-'2023 MRI'!V140</f>
        <v>-1.1488571773400999E-2</v>
      </c>
      <c r="X140" s="8">
        <f>'2026 MRI - Alphabetical'!W140-'2023 MRI'!W140</f>
        <v>9</v>
      </c>
      <c r="Y140" s="31">
        <f>'2026 MRI - Alphabetical'!X140-'2023 MRI'!X140</f>
        <v>0.10957791661151939</v>
      </c>
      <c r="Z140" s="11">
        <f>'2026 MRI - Alphabetical'!Y140-'2023 MRI'!Y140</f>
        <v>13628</v>
      </c>
      <c r="AA140" s="8">
        <f>'2026 MRI - Alphabetical'!Z140-'2023 MRI'!Z140</f>
        <v>-6</v>
      </c>
      <c r="AB140" s="31">
        <f>'2026 MRI - Alphabetical'!AA140-'2023 MRI'!AA140</f>
        <v>-6.2491355199513765E-2</v>
      </c>
      <c r="AC140" s="9">
        <f>'2026 MRI - Alphabetical'!AB140-'2023 MRI'!AB140</f>
        <v>5.7606076479832374E-3</v>
      </c>
      <c r="AD140" s="8">
        <f>'2026 MRI - Alphabetical'!AC140-'2023 MRI'!AC140</f>
        <v>61</v>
      </c>
      <c r="AE140" s="31">
        <f>'2026 MRI - Alphabetical'!AD140-'2023 MRI'!AD140</f>
        <v>0.13142408853873866</v>
      </c>
      <c r="AF140" s="9">
        <f>'2026 MRI - Alphabetical'!AE140-'2023 MRI'!AE140</f>
        <v>8.7008624727775707E-3</v>
      </c>
      <c r="AG140" s="8">
        <f>'2026 MRI - Alphabetical'!AF140-'2023 MRI'!AF140</f>
        <v>-109</v>
      </c>
      <c r="AH140" s="31">
        <f>'2026 MRI - Alphabetical'!AG140-'2023 MRI'!AG140</f>
        <v>-0.24102021115649652</v>
      </c>
      <c r="AI140" s="12">
        <f>'2026 MRI - Alphabetical'!AH140-'2023 MRI'!AH140</f>
        <v>-0.15300000000000002</v>
      </c>
      <c r="AJ140" s="8">
        <f>'2026 MRI - Alphabetical'!AI140-'2023 MRI'!AI140</f>
        <v>-18</v>
      </c>
      <c r="AK140" s="31">
        <f>'2026 MRI - Alphabetical'!AJ140-'2023 MRI'!AJ140</f>
        <v>-2.354229305240782E-2</v>
      </c>
      <c r="AL140" s="11">
        <f>'2026 MRI - Alphabetical'!AK140-'2023 MRI'!AK140</f>
        <v>38277.437090266438</v>
      </c>
      <c r="AM140" s="36"/>
    </row>
    <row r="141" spans="1:39" x14ac:dyDescent="0.3">
      <c r="A141" t="s">
        <v>322</v>
      </c>
      <c r="B141" s="3" t="s">
        <v>323</v>
      </c>
      <c r="C141" s="4" t="s">
        <v>47</v>
      </c>
      <c r="D141" s="5" t="s">
        <v>44</v>
      </c>
      <c r="E141" s="6">
        <f>VLOOKUP(A141,'2023 MRI'!$A$7:$F$570,6,FALSE)</f>
        <v>38.080849569302451</v>
      </c>
      <c r="F141" s="34">
        <f>'2026 MRI - Alphabetical'!E141-'2023 MRI'!E141</f>
        <v>1.9428828905504845</v>
      </c>
      <c r="G141" s="6">
        <f>'2026 MRI - Alphabetical'!F141-'2023 MRI'!F141</f>
        <v>-6.8412493704545554</v>
      </c>
      <c r="H141" s="7">
        <f>'2026 MRI - Alphabetical'!G141-'2023 MRI'!G141</f>
        <v>65</v>
      </c>
      <c r="I141" s="8">
        <f>'2026 MRI - Alphabetical'!H141-'2023 MRI'!H141</f>
        <v>16</v>
      </c>
      <c r="J141" s="31">
        <f>'2026 MRI - Alphabetical'!I141-'2023 MRI'!I141</f>
        <v>3.3115955380641549E-2</v>
      </c>
      <c r="K141" s="9">
        <f>'2026 MRI - Alphabetical'!J141-'2023 MRI'!J141</f>
        <v>2.6874122200731598E-2</v>
      </c>
      <c r="L141" s="8">
        <f>'2026 MRI - Alphabetical'!K141-'2023 MRI'!K141</f>
        <v>42</v>
      </c>
      <c r="M141" s="31">
        <f>'2026 MRI - Alphabetical'!L141-'2023 MRI'!L141</f>
        <v>0.31820200097729134</v>
      </c>
      <c r="N141" s="9">
        <f>'2026 MRI - Alphabetical'!M141-'2023 MRI'!M141</f>
        <v>-2.0708474313711568E-2</v>
      </c>
      <c r="O141" s="8">
        <f>'2026 MRI - Alphabetical'!N141-'2023 MRI'!N141</f>
        <v>72</v>
      </c>
      <c r="P141" s="31">
        <f>'2026 MRI - Alphabetical'!O141-'2023 MRI'!O141</f>
        <v>0.71194345518074664</v>
      </c>
      <c r="Q141" s="9">
        <f>'2026 MRI - Alphabetical'!P141-'2023 MRI'!P141</f>
        <v>-3.8305424016131684E-2</v>
      </c>
      <c r="R141" s="8">
        <f>'2026 MRI - Alphabetical'!Q141-'2023 MRI'!Q141</f>
        <v>57</v>
      </c>
      <c r="S141" s="31">
        <f>'2026 MRI - Alphabetical'!R141-'2023 MRI'!R141</f>
        <v>7.6900026415039208E-2</v>
      </c>
      <c r="T141" s="10">
        <f>'2026 MRI - Alphabetical'!S141-'2023 MRI'!S141</f>
        <v>-0.43901181892232044</v>
      </c>
      <c r="U141" s="8">
        <f>'2026 MRI - Alphabetical'!T141-'2023 MRI'!T141</f>
        <v>78</v>
      </c>
      <c r="V141" s="31">
        <f>'2026 MRI - Alphabetical'!U141-'2023 MRI'!U141</f>
        <v>0.76068738273955261</v>
      </c>
      <c r="W141" s="9">
        <f>'2026 MRI - Alphabetical'!V141-'2023 MRI'!V141</f>
        <v>-4.3056527532399413E-2</v>
      </c>
      <c r="X141" s="8">
        <f>'2026 MRI - Alphabetical'!W141-'2023 MRI'!W141</f>
        <v>21</v>
      </c>
      <c r="Y141" s="31">
        <f>'2026 MRI - Alphabetical'!X141-'2023 MRI'!X141</f>
        <v>7.7007851541432693E-2</v>
      </c>
      <c r="Z141" s="11">
        <f>'2026 MRI - Alphabetical'!Y141-'2023 MRI'!Y141</f>
        <v>9437</v>
      </c>
      <c r="AA141" s="8">
        <f>'2026 MRI - Alphabetical'!Z141-'2023 MRI'!Z141</f>
        <v>69</v>
      </c>
      <c r="AB141" s="31">
        <f>'2026 MRI - Alphabetical'!AA141-'2023 MRI'!AA141</f>
        <v>0.2571859479572815</v>
      </c>
      <c r="AC141" s="9">
        <f>'2026 MRI - Alphabetical'!AB141-'2023 MRI'!AB141</f>
        <v>3.8837667705220319E-3</v>
      </c>
      <c r="AD141" s="8">
        <f>'2026 MRI - Alphabetical'!AC141-'2023 MRI'!AC141</f>
        <v>2</v>
      </c>
      <c r="AE141" s="31">
        <f>'2026 MRI - Alphabetical'!AD141-'2023 MRI'!AD141</f>
        <v>1.2865423179489244E-2</v>
      </c>
      <c r="AF141" s="9">
        <f>'2026 MRI - Alphabetical'!AE141-'2023 MRI'!AE141</f>
        <v>3.2234161454296473E-3</v>
      </c>
      <c r="AG141" s="8">
        <f>'2026 MRI - Alphabetical'!AF141-'2023 MRI'!AF141</f>
        <v>-39</v>
      </c>
      <c r="AH141" s="31">
        <f>'2026 MRI - Alphabetical'!AG141-'2023 MRI'!AG141</f>
        <v>-0.13505406642326315</v>
      </c>
      <c r="AI141" s="12">
        <f>'2026 MRI - Alphabetical'!AH141-'2023 MRI'!AH141</f>
        <v>-0.26066666666666638</v>
      </c>
      <c r="AJ141" s="8">
        <f>'2026 MRI - Alphabetical'!AI141-'2023 MRI'!AI141</f>
        <v>-31</v>
      </c>
      <c r="AK141" s="31">
        <f>'2026 MRI - Alphabetical'!AJ141-'2023 MRI'!AJ141</f>
        <v>-3.1092675786900031E-2</v>
      </c>
      <c r="AL141" s="11">
        <f>'2026 MRI - Alphabetical'!AK141-'2023 MRI'!AK141</f>
        <v>26667.657956891228</v>
      </c>
      <c r="AM141" s="36"/>
    </row>
    <row r="142" spans="1:39" x14ac:dyDescent="0.3">
      <c r="A142" t="s">
        <v>324</v>
      </c>
      <c r="B142" s="3" t="s">
        <v>325</v>
      </c>
      <c r="C142" s="4" t="s">
        <v>47</v>
      </c>
      <c r="D142" s="5" t="s">
        <v>44</v>
      </c>
      <c r="E142" s="6">
        <f>VLOOKUP(A142,'2023 MRI'!$A$7:$F$570,6,FALSE)</f>
        <v>18.694157829946047</v>
      </c>
      <c r="F142" s="34">
        <f>'2026 MRI - Alphabetical'!E142-'2023 MRI'!E142</f>
        <v>0.23950617349241732</v>
      </c>
      <c r="G142" s="6">
        <f>'2026 MRI - Alphabetical'!F142-'2023 MRI'!F142</f>
        <v>-6.909459706268656</v>
      </c>
      <c r="H142" s="7">
        <f>'2026 MRI - Alphabetical'!G142-'2023 MRI'!G142</f>
        <v>23</v>
      </c>
      <c r="I142" s="8">
        <f>'2026 MRI - Alphabetical'!H142-'2023 MRI'!H142</f>
        <v>6</v>
      </c>
      <c r="J142" s="31">
        <f>'2026 MRI - Alphabetical'!I142-'2023 MRI'!I142</f>
        <v>4.6496140728484514E-2</v>
      </c>
      <c r="K142" s="9">
        <f>'2026 MRI - Alphabetical'!J142-'2023 MRI'!J142</f>
        <v>2.1807593329738917E-2</v>
      </c>
      <c r="L142" s="8">
        <f>'2026 MRI - Alphabetical'!K142-'2023 MRI'!K142</f>
        <v>228</v>
      </c>
      <c r="M142" s="31">
        <f>'2026 MRI - Alphabetical'!L142-'2023 MRI'!L142</f>
        <v>1.4190874918795409</v>
      </c>
      <c r="N142" s="9">
        <f>'2026 MRI - Alphabetical'!M142-'2023 MRI'!M142</f>
        <v>-5.9051083941274278E-2</v>
      </c>
      <c r="O142" s="8">
        <f>'2026 MRI - Alphabetical'!N142-'2023 MRI'!N142</f>
        <v>209</v>
      </c>
      <c r="P142" s="31">
        <f>'2026 MRI - Alphabetical'!O142-'2023 MRI'!O142</f>
        <v>0.560196516777419</v>
      </c>
      <c r="Q142" s="9">
        <f>'2026 MRI - Alphabetical'!P142-'2023 MRI'!P142</f>
        <v>-3.3501845610656396E-2</v>
      </c>
      <c r="R142" s="8">
        <f>'2026 MRI - Alphabetical'!Q142-'2023 MRI'!Q142</f>
        <v>-23</v>
      </c>
      <c r="S142" s="31">
        <f>'2026 MRI - Alphabetical'!R142-'2023 MRI'!R142</f>
        <v>-0.45880856212463539</v>
      </c>
      <c r="T142" s="10">
        <f>'2026 MRI - Alphabetical'!S142-'2023 MRI'!S142</f>
        <v>0</v>
      </c>
      <c r="U142" s="8">
        <f>'2026 MRI - Alphabetical'!T142-'2023 MRI'!T142</f>
        <v>-190</v>
      </c>
      <c r="V142" s="31">
        <f>'2026 MRI - Alphabetical'!U142-'2023 MRI'!U142</f>
        <v>-0.48284386241874361</v>
      </c>
      <c r="W142" s="9">
        <f>'2026 MRI - Alphabetical'!V142-'2023 MRI'!V142</f>
        <v>2.9995368397235819E-2</v>
      </c>
      <c r="X142" s="8">
        <f>'2026 MRI - Alphabetical'!W142-'2023 MRI'!W142</f>
        <v>3</v>
      </c>
      <c r="Y142" s="31">
        <f>'2026 MRI - Alphabetical'!X142-'2023 MRI'!X142</f>
        <v>0.10496089147328647</v>
      </c>
      <c r="Z142" s="11">
        <f>'2026 MRI - Alphabetical'!Y142-'2023 MRI'!Y142</f>
        <v>17350</v>
      </c>
      <c r="AA142" s="8">
        <f>'2026 MRI - Alphabetical'!Z142-'2023 MRI'!Z142</f>
        <v>138</v>
      </c>
      <c r="AB142" s="31">
        <f>'2026 MRI - Alphabetical'!AA142-'2023 MRI'!AA142</f>
        <v>0.41681194534106236</v>
      </c>
      <c r="AC142" s="9">
        <f>'2026 MRI - Alphabetical'!AB142-'2023 MRI'!AB142</f>
        <v>-1.0610615312353251E-3</v>
      </c>
      <c r="AD142" s="8">
        <f>'2026 MRI - Alphabetical'!AC142-'2023 MRI'!AC142</f>
        <v>-62</v>
      </c>
      <c r="AE142" s="31">
        <f>'2026 MRI - Alphabetical'!AD142-'2023 MRI'!AD142</f>
        <v>-0.17389267770749151</v>
      </c>
      <c r="AF142" s="9">
        <f>'2026 MRI - Alphabetical'!AE142-'2023 MRI'!AE142</f>
        <v>-8.1920582546364251E-3</v>
      </c>
      <c r="AG142" s="8">
        <f>'2026 MRI - Alphabetical'!AF142-'2023 MRI'!AF142</f>
        <v>-5</v>
      </c>
      <c r="AH142" s="31">
        <f>'2026 MRI - Alphabetical'!AG142-'2023 MRI'!AG142</f>
        <v>-0.2114724381514832</v>
      </c>
      <c r="AI142" s="12">
        <f>'2026 MRI - Alphabetical'!AH142-'2023 MRI'!AH142</f>
        <v>-0.11399999999999999</v>
      </c>
      <c r="AJ142" s="8">
        <f>'2026 MRI - Alphabetical'!AI142-'2023 MRI'!AI142</f>
        <v>-4</v>
      </c>
      <c r="AK142" s="31">
        <f>'2026 MRI - Alphabetical'!AJ142-'2023 MRI'!AJ142</f>
        <v>-0.16178350585046475</v>
      </c>
      <c r="AL142" s="11">
        <f>'2026 MRI - Alphabetical'!AK142-'2023 MRI'!AK142</f>
        <v>81675.942800286808</v>
      </c>
      <c r="AM142" s="36"/>
    </row>
    <row r="143" spans="1:39" x14ac:dyDescent="0.3">
      <c r="A143" t="s">
        <v>326</v>
      </c>
      <c r="B143" s="3" t="s">
        <v>327</v>
      </c>
      <c r="C143" s="4" t="s">
        <v>32</v>
      </c>
      <c r="D143" s="5" t="s">
        <v>33</v>
      </c>
      <c r="E143" s="6">
        <f>VLOOKUP(A143,'2023 MRI'!$A$7:$F$570,6,FALSE)</f>
        <v>30.642248420233482</v>
      </c>
      <c r="F143" s="34">
        <f>'2026 MRI - Alphabetical'!E143-'2023 MRI'!E143</f>
        <v>-1.6269279703723465</v>
      </c>
      <c r="G143" s="6">
        <f>'2026 MRI - Alphabetical'!F143-'2023 MRI'!F143</f>
        <v>2.4326571874560905</v>
      </c>
      <c r="H143" s="7">
        <f>'2026 MRI - Alphabetical'!G143-'2023 MRI'!G143</f>
        <v>-64</v>
      </c>
      <c r="I143" s="8">
        <f>'2026 MRI - Alphabetical'!H143-'2023 MRI'!H143</f>
        <v>-9</v>
      </c>
      <c r="J143" s="31">
        <f>'2026 MRI - Alphabetical'!I143-'2023 MRI'!I143</f>
        <v>-0.65145943086520575</v>
      </c>
      <c r="K143" s="9">
        <f>'2026 MRI - Alphabetical'!J143-'2023 MRI'!J143</f>
        <v>-1.250509722267501E-2</v>
      </c>
      <c r="L143" s="8">
        <f>'2026 MRI - Alphabetical'!K143-'2023 MRI'!K143</f>
        <v>57</v>
      </c>
      <c r="M143" s="31">
        <f>'2026 MRI - Alphabetical'!L143-'2023 MRI'!L143</f>
        <v>0.53387581691640817</v>
      </c>
      <c r="N143" s="9">
        <f>'2026 MRI - Alphabetical'!M143-'2023 MRI'!M143</f>
        <v>-2.8712317049392727E-2</v>
      </c>
      <c r="O143" s="8">
        <f>'2026 MRI - Alphabetical'!N143-'2023 MRI'!N143</f>
        <v>-89</v>
      </c>
      <c r="P143" s="31">
        <f>'2026 MRI - Alphabetical'!O143-'2023 MRI'!O143</f>
        <v>-0.4127754773185105</v>
      </c>
      <c r="Q143" s="9">
        <f>'2026 MRI - Alphabetical'!P143-'2023 MRI'!P143</f>
        <v>3.1669691470054454E-2</v>
      </c>
      <c r="R143" s="8">
        <f>'2026 MRI - Alphabetical'!Q143-'2023 MRI'!Q143</f>
        <v>-93</v>
      </c>
      <c r="S143" s="31">
        <f>'2026 MRI - Alphabetical'!R143-'2023 MRI'!R143</f>
        <v>-0.25237477841873401</v>
      </c>
      <c r="T143" s="10">
        <f>'2026 MRI - Alphabetical'!S143-'2023 MRI'!S143</f>
        <v>0.42789341801807407</v>
      </c>
      <c r="U143" s="8">
        <f>'2026 MRI - Alphabetical'!T143-'2023 MRI'!T143</f>
        <v>28</v>
      </c>
      <c r="V143" s="31">
        <f>'2026 MRI - Alphabetical'!U143-'2023 MRI'!U143</f>
        <v>0.42162028569607413</v>
      </c>
      <c r="W143" s="9">
        <f>'2026 MRI - Alphabetical'!V143-'2023 MRI'!V143</f>
        <v>-2.1408295538614952E-2</v>
      </c>
      <c r="X143" s="8">
        <f>'2026 MRI - Alphabetical'!W143-'2023 MRI'!W143</f>
        <v>-105</v>
      </c>
      <c r="Y143" s="31">
        <f>'2026 MRI - Alphabetical'!X143-'2023 MRI'!X143</f>
        <v>-0.36883544057245982</v>
      </c>
      <c r="Z143" s="11">
        <f>'2026 MRI - Alphabetical'!Y143-'2023 MRI'!Y143</f>
        <v>-10639</v>
      </c>
      <c r="AA143" s="8">
        <f>'2026 MRI - Alphabetical'!Z143-'2023 MRI'!Z143</f>
        <v>-157</v>
      </c>
      <c r="AB143" s="31">
        <f>'2026 MRI - Alphabetical'!AA143-'2023 MRI'!AA143</f>
        <v>-0.49391201312395766</v>
      </c>
      <c r="AC143" s="9">
        <f>'2026 MRI - Alphabetical'!AB143-'2023 MRI'!AB143</f>
        <v>1.5052537845057883E-2</v>
      </c>
      <c r="AD143" s="8">
        <f>'2026 MRI - Alphabetical'!AC143-'2023 MRI'!AC143</f>
        <v>-125</v>
      </c>
      <c r="AE143" s="31">
        <f>'2026 MRI - Alphabetical'!AD143-'2023 MRI'!AD143</f>
        <v>-0.47456532193479889</v>
      </c>
      <c r="AF143" s="9">
        <f>'2026 MRI - Alphabetical'!AE143-'2023 MRI'!AE143</f>
        <v>-2.4578883075760838E-2</v>
      </c>
      <c r="AG143" s="8">
        <f>'2026 MRI - Alphabetical'!AF143-'2023 MRI'!AF143</f>
        <v>4</v>
      </c>
      <c r="AH143" s="31">
        <f>'2026 MRI - Alphabetical'!AG143-'2023 MRI'!AG143</f>
        <v>-7.6340831791591346E-2</v>
      </c>
      <c r="AI143" s="12">
        <f>'2026 MRI - Alphabetical'!AH143-'2023 MRI'!AH143</f>
        <v>-0.3123333333333338</v>
      </c>
      <c r="AJ143" s="8">
        <f>'2026 MRI - Alphabetical'!AI143-'2023 MRI'!AI143</f>
        <v>31</v>
      </c>
      <c r="AK143" s="31">
        <f>'2026 MRI - Alphabetical'!AJ143-'2023 MRI'!AJ143</f>
        <v>9.5835469405502194E-3</v>
      </c>
      <c r="AL143" s="11">
        <f>'2026 MRI - Alphabetical'!AK143-'2023 MRI'!AK143</f>
        <v>49200.641043209616</v>
      </c>
      <c r="AM143" s="36"/>
    </row>
    <row r="144" spans="1:39" x14ac:dyDescent="0.3">
      <c r="A144" t="s">
        <v>328</v>
      </c>
      <c r="B144" s="3" t="s">
        <v>329</v>
      </c>
      <c r="C144" s="4" t="s">
        <v>104</v>
      </c>
      <c r="D144" s="5" t="s">
        <v>44</v>
      </c>
      <c r="E144" s="6">
        <f>VLOOKUP(A144,'2023 MRI'!$A$7:$F$570,6,FALSE)</f>
        <v>12.990820081745543</v>
      </c>
      <c r="F144" s="34">
        <f>'2026 MRI - Alphabetical'!E144-'2023 MRI'!E144</f>
        <v>-1.3694423550906567</v>
      </c>
      <c r="G144" s="6">
        <f>'2026 MRI - Alphabetical'!F144-'2023 MRI'!F144</f>
        <v>-3.3965583552131484</v>
      </c>
      <c r="H144" s="7">
        <f>'2026 MRI - Alphabetical'!G144-'2023 MRI'!G144</f>
        <v>-2</v>
      </c>
      <c r="I144" s="8">
        <f>'2026 MRI - Alphabetical'!H144-'2023 MRI'!H144</f>
        <v>25</v>
      </c>
      <c r="J144" s="31">
        <f>'2026 MRI - Alphabetical'!I144-'2023 MRI'!I144</f>
        <v>0.10415781520994716</v>
      </c>
      <c r="K144" s="9">
        <f>'2026 MRI - Alphabetical'!J144-'2023 MRI'!J144</f>
        <v>2.7203630656996269E-2</v>
      </c>
      <c r="L144" s="8">
        <f>'2026 MRI - Alphabetical'!K144-'2023 MRI'!K144</f>
        <v>20</v>
      </c>
      <c r="M144" s="31">
        <f>'2026 MRI - Alphabetical'!L144-'2023 MRI'!L144</f>
        <v>0.2916563214189527</v>
      </c>
      <c r="N144" s="9">
        <f>'2026 MRI - Alphabetical'!M144-'2023 MRI'!M144</f>
        <v>-2.0918633216705118E-2</v>
      </c>
      <c r="O144" s="8">
        <f>'2026 MRI - Alphabetical'!N144-'2023 MRI'!N144</f>
        <v>8</v>
      </c>
      <c r="P144" s="31">
        <f>'2026 MRI - Alphabetical'!O144-'2023 MRI'!O144</f>
        <v>2.8203475549878676E-2</v>
      </c>
      <c r="Q144" s="9">
        <f>'2026 MRI - Alphabetical'!P144-'2023 MRI'!P144</f>
        <v>-1.4726569368735715E-3</v>
      </c>
      <c r="R144" s="8">
        <f>'2026 MRI - Alphabetical'!Q144-'2023 MRI'!Q144</f>
        <v>-23</v>
      </c>
      <c r="S144" s="31">
        <f>'2026 MRI - Alphabetical'!R144-'2023 MRI'!R144</f>
        <v>-0.45880856212463539</v>
      </c>
      <c r="T144" s="10">
        <f>'2026 MRI - Alphabetical'!S144-'2023 MRI'!S144</f>
        <v>0</v>
      </c>
      <c r="U144" s="8">
        <f>'2026 MRI - Alphabetical'!T144-'2023 MRI'!T144</f>
        <v>4</v>
      </c>
      <c r="V144" s="31">
        <f>'2026 MRI - Alphabetical'!U144-'2023 MRI'!U144</f>
        <v>-5.0941004797762535E-2</v>
      </c>
      <c r="W144" s="9">
        <f>'2026 MRI - Alphabetical'!V144-'2023 MRI'!V144</f>
        <v>1.0342742047352443E-3</v>
      </c>
      <c r="X144" s="8">
        <f>'2026 MRI - Alphabetical'!W144-'2023 MRI'!W144</f>
        <v>-4</v>
      </c>
      <c r="Y144" s="31">
        <f>'2026 MRI - Alphabetical'!X144-'2023 MRI'!X144</f>
        <v>-0.24671659166513615</v>
      </c>
      <c r="Z144" s="11">
        <f>'2026 MRI - Alphabetical'!Y144-'2023 MRI'!Y144</f>
        <v>3000</v>
      </c>
      <c r="AA144" s="8">
        <f>'2026 MRI - Alphabetical'!Z144-'2023 MRI'!Z144</f>
        <v>-166</v>
      </c>
      <c r="AB144" s="31">
        <f>'2026 MRI - Alphabetical'!AA144-'2023 MRI'!AA144</f>
        <v>-0.5300351514072692</v>
      </c>
      <c r="AC144" s="9">
        <f>'2026 MRI - Alphabetical'!AB144-'2023 MRI'!AB144</f>
        <v>1.2442043222003936E-2</v>
      </c>
      <c r="AD144" s="8">
        <f>'2026 MRI - Alphabetical'!AC144-'2023 MRI'!AC144</f>
        <v>-43</v>
      </c>
      <c r="AE144" s="31">
        <f>'2026 MRI - Alphabetical'!AD144-'2023 MRI'!AD144</f>
        <v>-0.16145480494187969</v>
      </c>
      <c r="AF144" s="9">
        <f>'2026 MRI - Alphabetical'!AE144-'2023 MRI'!AE144</f>
        <v>-7.9045563495524496E-3</v>
      </c>
      <c r="AG144" s="8">
        <f>'2026 MRI - Alphabetical'!AF144-'2023 MRI'!AF144</f>
        <v>-22</v>
      </c>
      <c r="AH144" s="31">
        <f>'2026 MRI - Alphabetical'!AG144-'2023 MRI'!AG144</f>
        <v>-0.15970723566281847</v>
      </c>
      <c r="AI144" s="12">
        <f>'2026 MRI - Alphabetical'!AH144-'2023 MRI'!AH144</f>
        <v>-0.21833333333333349</v>
      </c>
      <c r="AJ144" s="8">
        <f>'2026 MRI - Alphabetical'!AI144-'2023 MRI'!AI144</f>
        <v>-5</v>
      </c>
      <c r="AK144" s="31">
        <f>'2026 MRI - Alphabetical'!AJ144-'2023 MRI'!AJ144</f>
        <v>-3.4865763781490075E-2</v>
      </c>
      <c r="AL144" s="11">
        <f>'2026 MRI - Alphabetical'!AK144-'2023 MRI'!AK144</f>
        <v>93133.214924703294</v>
      </c>
      <c r="AM144" s="36"/>
    </row>
    <row r="145" spans="1:39" x14ac:dyDescent="0.3">
      <c r="A145" t="s">
        <v>330</v>
      </c>
      <c r="B145" s="3" t="s">
        <v>331</v>
      </c>
      <c r="C145" s="4" t="s">
        <v>36</v>
      </c>
      <c r="D145" s="5" t="s">
        <v>37</v>
      </c>
      <c r="E145" s="6">
        <f>VLOOKUP(A145,'2023 MRI'!$A$7:$F$570,6,FALSE)</f>
        <v>35.343816462552702</v>
      </c>
      <c r="F145" s="34">
        <f>'2026 MRI - Alphabetical'!E145-'2023 MRI'!E145</f>
        <v>1.6361054961135426</v>
      </c>
      <c r="G145" s="6">
        <f>'2026 MRI - Alphabetical'!F145-'2023 MRI'!F145</f>
        <v>-6.6394663571563726</v>
      </c>
      <c r="H145" s="7">
        <f>'2026 MRI - Alphabetical'!G145-'2023 MRI'!G145</f>
        <v>73</v>
      </c>
      <c r="I145" s="8">
        <f>'2026 MRI - Alphabetical'!H145-'2023 MRI'!H145</f>
        <v>5</v>
      </c>
      <c r="J145" s="31">
        <f>'2026 MRI - Alphabetical'!I145-'2023 MRI'!I145</f>
        <v>5.3145423329652886E-2</v>
      </c>
      <c r="K145" s="9">
        <f>'2026 MRI - Alphabetical'!J145-'2023 MRI'!J145</f>
        <v>1.869834642929824E-2</v>
      </c>
      <c r="L145" s="8">
        <f>'2026 MRI - Alphabetical'!K145-'2023 MRI'!K145</f>
        <v>-72</v>
      </c>
      <c r="M145" s="31">
        <f>'2026 MRI - Alphabetical'!L145-'2023 MRI'!L145</f>
        <v>-0.33490443282192339</v>
      </c>
      <c r="N145" s="9">
        <f>'2026 MRI - Alphabetical'!M145-'2023 MRI'!M145</f>
        <v>2.0742534301856352E-3</v>
      </c>
      <c r="O145" s="8">
        <f>'2026 MRI - Alphabetical'!N145-'2023 MRI'!N145</f>
        <v>-188</v>
      </c>
      <c r="P145" s="31">
        <f>'2026 MRI - Alphabetical'!O145-'2023 MRI'!O145</f>
        <v>-0.50436329432577587</v>
      </c>
      <c r="Q145" s="9">
        <f>'2026 MRI - Alphabetical'!P145-'2023 MRI'!P145</f>
        <v>3.4635318611707905E-2</v>
      </c>
      <c r="R145" s="8">
        <f>'2026 MRI - Alphabetical'!Q145-'2023 MRI'!Q145</f>
        <v>74</v>
      </c>
      <c r="S145" s="31">
        <f>'2026 MRI - Alphabetical'!R145-'2023 MRI'!R145</f>
        <v>2.5537786546353112</v>
      </c>
      <c r="T145" s="10">
        <f>'2026 MRI - Alphabetical'!S145-'2023 MRI'!S145</f>
        <v>-4.1972846632222192</v>
      </c>
      <c r="U145" s="8">
        <f>'2026 MRI - Alphabetical'!T145-'2023 MRI'!T145</f>
        <v>-131</v>
      </c>
      <c r="V145" s="31">
        <f>'2026 MRI - Alphabetical'!U145-'2023 MRI'!U145</f>
        <v>-0.34207707086756234</v>
      </c>
      <c r="W145" s="9">
        <f>'2026 MRI - Alphabetical'!V145-'2023 MRI'!V145</f>
        <v>2.0532273603082851E-2</v>
      </c>
      <c r="X145" s="8">
        <f>'2026 MRI - Alphabetical'!W145-'2023 MRI'!W145</f>
        <v>-150</v>
      </c>
      <c r="Y145" s="31">
        <f>'2026 MRI - Alphabetical'!X145-'2023 MRI'!X145</f>
        <v>-0.51667269402512006</v>
      </c>
      <c r="Z145" s="11">
        <f>'2026 MRI - Alphabetical'!Y145-'2023 MRI'!Y145</f>
        <v>-16773</v>
      </c>
      <c r="AA145" s="8">
        <f>'2026 MRI - Alphabetical'!Z145-'2023 MRI'!Z145</f>
        <v>22</v>
      </c>
      <c r="AB145" s="31">
        <f>'2026 MRI - Alphabetical'!AA145-'2023 MRI'!AA145</f>
        <v>0.58383594202648992</v>
      </c>
      <c r="AC145" s="9">
        <f>'2026 MRI - Alphabetical'!AB145-'2023 MRI'!AB145</f>
        <v>4.6885644768856483E-3</v>
      </c>
      <c r="AD145" s="8">
        <f>'2026 MRI - Alphabetical'!AC145-'2023 MRI'!AC145</f>
        <v>-25</v>
      </c>
      <c r="AE145" s="31">
        <f>'2026 MRI - Alphabetical'!AD145-'2023 MRI'!AD145</f>
        <v>-7.1527253806041635E-2</v>
      </c>
      <c r="AF145" s="9">
        <f>'2026 MRI - Alphabetical'!AE145-'2023 MRI'!AE145</f>
        <v>-2.5849323905146049E-3</v>
      </c>
      <c r="AG145" s="8">
        <f>'2026 MRI - Alphabetical'!AF145-'2023 MRI'!AF145</f>
        <v>33</v>
      </c>
      <c r="AH145" s="31">
        <f>'2026 MRI - Alphabetical'!AG145-'2023 MRI'!AG145</f>
        <v>2.514248484419751E-3</v>
      </c>
      <c r="AI145" s="12">
        <f>'2026 MRI - Alphabetical'!AH145-'2023 MRI'!AH145</f>
        <v>-0.40466666666666673</v>
      </c>
      <c r="AJ145" s="8">
        <f>'2026 MRI - Alphabetical'!AI145-'2023 MRI'!AI145</f>
        <v>16</v>
      </c>
      <c r="AK145" s="31">
        <f>'2026 MRI - Alphabetical'!AJ145-'2023 MRI'!AJ145</f>
        <v>1.1769610912816836E-2</v>
      </c>
      <c r="AL145" s="11">
        <f>'2026 MRI - Alphabetical'!AK145-'2023 MRI'!AK145</f>
        <v>46302.461671480254</v>
      </c>
      <c r="AM145" s="36"/>
    </row>
    <row r="146" spans="1:39" x14ac:dyDescent="0.3">
      <c r="A146" t="s">
        <v>332</v>
      </c>
      <c r="B146" s="3" t="s">
        <v>333</v>
      </c>
      <c r="C146" s="4" t="s">
        <v>89</v>
      </c>
      <c r="D146" s="5" t="s">
        <v>37</v>
      </c>
      <c r="E146" s="6">
        <f>VLOOKUP(A146,'2023 MRI'!$A$7:$F$570,6,FALSE)</f>
        <v>22.837381481756346</v>
      </c>
      <c r="F146" s="34">
        <f>'2026 MRI - Alphabetical'!E146-'2023 MRI'!E146</f>
        <v>-0.52903715024061349</v>
      </c>
      <c r="G146" s="6">
        <f>'2026 MRI - Alphabetical'!F146-'2023 MRI'!F146</f>
        <v>-3.282999963292859</v>
      </c>
      <c r="H146" s="7">
        <f>'2026 MRI - Alphabetical'!G146-'2023 MRI'!G146</f>
        <v>-2</v>
      </c>
      <c r="I146" s="8">
        <f>'2026 MRI - Alphabetical'!H146-'2023 MRI'!H146</f>
        <v>-1</v>
      </c>
      <c r="J146" s="31">
        <f>'2026 MRI - Alphabetical'!I146-'2023 MRI'!I146</f>
        <v>-2.1388190726350009E-2</v>
      </c>
      <c r="K146" s="9">
        <f>'2026 MRI - Alphabetical'!J146-'2023 MRI'!J146</f>
        <v>2.2956875334528615E-2</v>
      </c>
      <c r="L146" s="8">
        <f>'2026 MRI - Alphabetical'!K146-'2023 MRI'!K146</f>
        <v>44</v>
      </c>
      <c r="M146" s="31">
        <f>'2026 MRI - Alphabetical'!L146-'2023 MRI'!L146</f>
        <v>9.3441201864180146E-2</v>
      </c>
      <c r="N146" s="9">
        <f>'2026 MRI - Alphabetical'!M146-'2023 MRI'!M146</f>
        <v>-1.1457192300851592E-2</v>
      </c>
      <c r="O146" s="8">
        <f>'2026 MRI - Alphabetical'!N146-'2023 MRI'!N146</f>
        <v>-16</v>
      </c>
      <c r="P146" s="31">
        <f>'2026 MRI - Alphabetical'!O146-'2023 MRI'!O146</f>
        <v>-5.2207347641511415E-2</v>
      </c>
      <c r="Q146" s="9">
        <f>'2026 MRI - Alphabetical'!P146-'2023 MRI'!P146</f>
        <v>5.3238684467447756E-3</v>
      </c>
      <c r="R146" s="8">
        <f>'2026 MRI - Alphabetical'!Q146-'2023 MRI'!Q146</f>
        <v>-34</v>
      </c>
      <c r="S146" s="31">
        <f>'2026 MRI - Alphabetical'!R146-'2023 MRI'!R146</f>
        <v>-0.37664791491546318</v>
      </c>
      <c r="T146" s="10">
        <f>'2026 MRI - Alphabetical'!S146-'2023 MRI'!S146</f>
        <v>1.7700309612827148E-2</v>
      </c>
      <c r="U146" s="8">
        <f>'2026 MRI - Alphabetical'!T146-'2023 MRI'!T146</f>
        <v>-5</v>
      </c>
      <c r="V146" s="31">
        <f>'2026 MRI - Alphabetical'!U146-'2023 MRI'!U146</f>
        <v>-2.557495046192737E-2</v>
      </c>
      <c r="W146" s="9">
        <f>'2026 MRI - Alphabetical'!V146-'2023 MRI'!V146</f>
        <v>1.1692208635146403E-3</v>
      </c>
      <c r="X146" s="8">
        <f>'2026 MRI - Alphabetical'!W146-'2023 MRI'!W146</f>
        <v>-4</v>
      </c>
      <c r="Y146" s="31">
        <f>'2026 MRI - Alphabetical'!X146-'2023 MRI'!X146</f>
        <v>-3.1414649016478641E-3</v>
      </c>
      <c r="Z146" s="11">
        <f>'2026 MRI - Alphabetical'!Y146-'2023 MRI'!Y146</f>
        <v>6777</v>
      </c>
      <c r="AA146" s="8">
        <f>'2026 MRI - Alphabetical'!Z146-'2023 MRI'!Z146</f>
        <v>-56</v>
      </c>
      <c r="AB146" s="31">
        <f>'2026 MRI - Alphabetical'!AA146-'2023 MRI'!AA146</f>
        <v>-0.18727770644106223</v>
      </c>
      <c r="AC146" s="9">
        <f>'2026 MRI - Alphabetical'!AB146-'2023 MRI'!AB146</f>
        <v>7.5251798561151093E-3</v>
      </c>
      <c r="AD146" s="8">
        <f>'2026 MRI - Alphabetical'!AC146-'2023 MRI'!AC146</f>
        <v>54</v>
      </c>
      <c r="AE146" s="31">
        <f>'2026 MRI - Alphabetical'!AD146-'2023 MRI'!AD146</f>
        <v>0.1148113816544345</v>
      </c>
      <c r="AF146" s="9">
        <f>'2026 MRI - Alphabetical'!AE146-'2023 MRI'!AE146</f>
        <v>7.7691147820270201E-3</v>
      </c>
      <c r="AG146" s="8">
        <f>'2026 MRI - Alphabetical'!AF146-'2023 MRI'!AF146</f>
        <v>-29</v>
      </c>
      <c r="AH146" s="31">
        <f>'2026 MRI - Alphabetical'!AG146-'2023 MRI'!AG146</f>
        <v>-7.2716461481824132E-2</v>
      </c>
      <c r="AI146" s="12">
        <f>'2026 MRI - Alphabetical'!AH146-'2023 MRI'!AH146</f>
        <v>-0.335666666666667</v>
      </c>
      <c r="AJ146" s="8">
        <f>'2026 MRI - Alphabetical'!AI146-'2023 MRI'!AI146</f>
        <v>8</v>
      </c>
      <c r="AK146" s="31">
        <f>'2026 MRI - Alphabetical'!AJ146-'2023 MRI'!AJ146</f>
        <v>4.6668602102519496E-3</v>
      </c>
      <c r="AL146" s="11">
        <f>'2026 MRI - Alphabetical'!AK146-'2023 MRI'!AK146</f>
        <v>42923.503790103365</v>
      </c>
      <c r="AM146" s="36"/>
    </row>
    <row r="147" spans="1:39" x14ac:dyDescent="0.3">
      <c r="A147" t="s">
        <v>334</v>
      </c>
      <c r="B147" s="3" t="s">
        <v>335</v>
      </c>
      <c r="C147" s="4" t="s">
        <v>295</v>
      </c>
      <c r="D147" s="5" t="s">
        <v>33</v>
      </c>
      <c r="E147" s="6">
        <f>VLOOKUP(A147,'2023 MRI'!$A$7:$F$570,6,FALSE)</f>
        <v>35.987745554316305</v>
      </c>
      <c r="F147" s="34">
        <f>'2026 MRI - Alphabetical'!E147-'2023 MRI'!E147</f>
        <v>2.2212039843876319E-2</v>
      </c>
      <c r="G147" s="6">
        <f>'2026 MRI - Alphabetical'!F147-'2023 MRI'!F147</f>
        <v>-1.309944550672391</v>
      </c>
      <c r="H147" s="7">
        <f>'2026 MRI - Alphabetical'!G147-'2023 MRI'!G147</f>
        <v>-7</v>
      </c>
      <c r="I147" s="8">
        <f>'2026 MRI - Alphabetical'!H147-'2023 MRI'!H147</f>
        <v>38</v>
      </c>
      <c r="J147" s="31">
        <f>'2026 MRI - Alphabetical'!I147-'2023 MRI'!I147</f>
        <v>0.23654875708313949</v>
      </c>
      <c r="K147" s="9">
        <f>'2026 MRI - Alphabetical'!J147-'2023 MRI'!J147</f>
        <v>3.4270137386080979E-2</v>
      </c>
      <c r="L147" s="8">
        <f>'2026 MRI - Alphabetical'!K147-'2023 MRI'!K147</f>
        <v>84</v>
      </c>
      <c r="M147" s="31">
        <f>'2026 MRI - Alphabetical'!L147-'2023 MRI'!L147</f>
        <v>0.61723685911153381</v>
      </c>
      <c r="N147" s="9">
        <f>'2026 MRI - Alphabetical'!M147-'2023 MRI'!M147</f>
        <v>-3.1370815998415243E-2</v>
      </c>
      <c r="O147" s="8">
        <f>'2026 MRI - Alphabetical'!N147-'2023 MRI'!N147</f>
        <v>-37</v>
      </c>
      <c r="P147" s="31">
        <f>'2026 MRI - Alphabetical'!O147-'2023 MRI'!O147</f>
        <v>-0.17679541759246775</v>
      </c>
      <c r="Q147" s="9">
        <f>'2026 MRI - Alphabetical'!P147-'2023 MRI'!P147</f>
        <v>1.5600712443569323E-2</v>
      </c>
      <c r="R147" s="8">
        <f>'2026 MRI - Alphabetical'!Q147-'2023 MRI'!Q147</f>
        <v>23</v>
      </c>
      <c r="S147" s="31">
        <f>'2026 MRI - Alphabetical'!R147-'2023 MRI'!R147</f>
        <v>0.13427422550068246</v>
      </c>
      <c r="T147" s="10">
        <f>'2026 MRI - Alphabetical'!S147-'2023 MRI'!S147</f>
        <v>-0.34871455573794774</v>
      </c>
      <c r="U147" s="8">
        <f>'2026 MRI - Alphabetical'!T147-'2023 MRI'!T147</f>
        <v>16</v>
      </c>
      <c r="V147" s="31">
        <f>'2026 MRI - Alphabetical'!U147-'2023 MRI'!U147</f>
        <v>0.1916275381439837</v>
      </c>
      <c r="W147" s="9">
        <f>'2026 MRI - Alphabetical'!V147-'2023 MRI'!V147</f>
        <v>-6.8211658018070692E-3</v>
      </c>
      <c r="X147" s="8">
        <f>'2026 MRI - Alphabetical'!W147-'2023 MRI'!W147</f>
        <v>-1</v>
      </c>
      <c r="Y147" s="31">
        <f>'2026 MRI - Alphabetical'!X147-'2023 MRI'!X147</f>
        <v>-2.2113664045067538E-2</v>
      </c>
      <c r="Z147" s="11">
        <f>'2026 MRI - Alphabetical'!Y147-'2023 MRI'!Y147</f>
        <v>4516</v>
      </c>
      <c r="AA147" s="8">
        <f>'2026 MRI - Alphabetical'!Z147-'2023 MRI'!Z147</f>
        <v>-95</v>
      </c>
      <c r="AB147" s="31">
        <f>'2026 MRI - Alphabetical'!AA147-'2023 MRI'!AA147</f>
        <v>-0.33130245241734696</v>
      </c>
      <c r="AC147" s="9">
        <f>'2026 MRI - Alphabetical'!AB147-'2023 MRI'!AB147</f>
        <v>1.3389876752281496E-2</v>
      </c>
      <c r="AD147" s="8">
        <f>'2026 MRI - Alphabetical'!AC147-'2023 MRI'!AC147</f>
        <v>-17</v>
      </c>
      <c r="AE147" s="31">
        <f>'2026 MRI - Alphabetical'!AD147-'2023 MRI'!AD147</f>
        <v>-4.4293039974953582E-2</v>
      </c>
      <c r="AF147" s="9">
        <f>'2026 MRI - Alphabetical'!AE147-'2023 MRI'!AE147</f>
        <v>-3.2254715049795379E-4</v>
      </c>
      <c r="AG147" s="8">
        <f>'2026 MRI - Alphabetical'!AF147-'2023 MRI'!AF147</f>
        <v>17</v>
      </c>
      <c r="AH147" s="31">
        <f>'2026 MRI - Alphabetical'!AG147-'2023 MRI'!AG147</f>
        <v>0.22187318102916792</v>
      </c>
      <c r="AI147" s="12">
        <f>'2026 MRI - Alphabetical'!AH147-'2023 MRI'!AH147</f>
        <v>-0.69766666666666621</v>
      </c>
      <c r="AJ147" s="8">
        <f>'2026 MRI - Alphabetical'!AI147-'2023 MRI'!AI147</f>
        <v>7</v>
      </c>
      <c r="AK147" s="31">
        <f>'2026 MRI - Alphabetical'!AJ147-'2023 MRI'!AJ147</f>
        <v>7.6006036923421394E-3</v>
      </c>
      <c r="AL147" s="11">
        <f>'2026 MRI - Alphabetical'!AK147-'2023 MRI'!AK147</f>
        <v>36617.941632137547</v>
      </c>
      <c r="AM147" s="36"/>
    </row>
    <row r="148" spans="1:39" x14ac:dyDescent="0.3">
      <c r="A148" t="s">
        <v>336</v>
      </c>
      <c r="B148" s="3" t="s">
        <v>337</v>
      </c>
      <c r="C148" s="4" t="s">
        <v>32</v>
      </c>
      <c r="D148" s="5" t="s">
        <v>33</v>
      </c>
      <c r="E148" s="6">
        <f>VLOOKUP(A148,'2023 MRI'!$A$7:$F$570,6,FALSE)</f>
        <v>12.598245554751177</v>
      </c>
      <c r="F148" s="34">
        <f>'2026 MRI - Alphabetical'!E148-'2023 MRI'!E148</f>
        <v>-0.41119413556628004</v>
      </c>
      <c r="G148" s="6">
        <f>'2026 MRI - Alphabetical'!F148-'2023 MRI'!F148</f>
        <v>-6.5638644361595659</v>
      </c>
      <c r="H148" s="7">
        <f>'2026 MRI - Alphabetical'!G148-'2023 MRI'!G148</f>
        <v>6</v>
      </c>
      <c r="I148" s="8">
        <f>'2026 MRI - Alphabetical'!H148-'2023 MRI'!H148</f>
        <v>-93</v>
      </c>
      <c r="J148" s="31">
        <f>'2026 MRI - Alphabetical'!I148-'2023 MRI'!I148</f>
        <v>-0.2452894475444336</v>
      </c>
      <c r="K148" s="9">
        <f>'2026 MRI - Alphabetical'!J148-'2023 MRI'!J148</f>
        <v>-2.022241870140995E-4</v>
      </c>
      <c r="L148" s="8">
        <f>'2026 MRI - Alphabetical'!K148-'2023 MRI'!K148</f>
        <v>-306</v>
      </c>
      <c r="M148" s="31">
        <f>'2026 MRI - Alphabetical'!L148-'2023 MRI'!L148</f>
        <v>-1.2445925158913862</v>
      </c>
      <c r="N148" s="9">
        <f>'2026 MRI - Alphabetical'!M148-'2023 MRI'!M148</f>
        <v>3.5611813148813468E-2</v>
      </c>
      <c r="O148" s="8">
        <f>'2026 MRI - Alphabetical'!N148-'2023 MRI'!N148</f>
        <v>0</v>
      </c>
      <c r="P148" s="31">
        <f>'2026 MRI - Alphabetical'!O148-'2023 MRI'!O148</f>
        <v>1.4126318254570336E-3</v>
      </c>
      <c r="Q148" s="9">
        <f>'2026 MRI - Alphabetical'!P148-'2023 MRI'!P148</f>
        <v>0</v>
      </c>
      <c r="R148" s="8">
        <f>'2026 MRI - Alphabetical'!Q148-'2023 MRI'!Q148</f>
        <v>23</v>
      </c>
      <c r="S148" s="31">
        <f>'2026 MRI - Alphabetical'!R148-'2023 MRI'!R148</f>
        <v>-0.37630323497536994</v>
      </c>
      <c r="T148" s="10">
        <f>'2026 MRI - Alphabetical'!S148-'2023 MRI'!S148</f>
        <v>-0.1621796951021732</v>
      </c>
      <c r="U148" s="8">
        <f>'2026 MRI - Alphabetical'!T148-'2023 MRI'!T148</f>
        <v>0</v>
      </c>
      <c r="V148" s="31">
        <f>'2026 MRI - Alphabetical'!U148-'2023 MRI'!U148</f>
        <v>-4.9123966175673495E-2</v>
      </c>
      <c r="W148" s="9">
        <f>'2026 MRI - Alphabetical'!V148-'2023 MRI'!V148</f>
        <v>1.0368188143460022E-3</v>
      </c>
      <c r="X148" s="8">
        <f>'2026 MRI - Alphabetical'!W148-'2023 MRI'!W148</f>
        <v>1</v>
      </c>
      <c r="Y148" s="31">
        <f>'2026 MRI - Alphabetical'!X148-'2023 MRI'!X148</f>
        <v>0.15059711533736531</v>
      </c>
      <c r="Z148" s="11">
        <f>'2026 MRI - Alphabetical'!Y148-'2023 MRI'!Y148</f>
        <v>20357</v>
      </c>
      <c r="AA148" s="8">
        <f>'2026 MRI - Alphabetical'!Z148-'2023 MRI'!Z148</f>
        <v>-12</v>
      </c>
      <c r="AB148" s="31">
        <f>'2026 MRI - Alphabetical'!AA148-'2023 MRI'!AA148</f>
        <v>-0.14460698534210348</v>
      </c>
      <c r="AC148" s="9">
        <f>'2026 MRI - Alphabetical'!AB148-'2023 MRI'!AB148</f>
        <v>5.6339315949881473E-3</v>
      </c>
      <c r="AD148" s="8">
        <f>'2026 MRI - Alphabetical'!AC148-'2023 MRI'!AC148</f>
        <v>116</v>
      </c>
      <c r="AE148" s="31">
        <f>'2026 MRI - Alphabetical'!AD148-'2023 MRI'!AD148</f>
        <v>0.41219599942292939</v>
      </c>
      <c r="AF148" s="9">
        <f>'2026 MRI - Alphabetical'!AE148-'2023 MRI'!AE148</f>
        <v>2.4337014049765404E-2</v>
      </c>
      <c r="AG148" s="8">
        <f>'2026 MRI - Alphabetical'!AF148-'2023 MRI'!AF148</f>
        <v>0</v>
      </c>
      <c r="AH148" s="31">
        <f>'2026 MRI - Alphabetical'!AG148-'2023 MRI'!AG148</f>
        <v>-0.10333881514752985</v>
      </c>
      <c r="AI148" s="12">
        <f>'2026 MRI - Alphabetical'!AH148-'2023 MRI'!AH148</f>
        <v>-0.26</v>
      </c>
      <c r="AJ148" s="8">
        <f>'2026 MRI - Alphabetical'!AI148-'2023 MRI'!AI148</f>
        <v>-3</v>
      </c>
      <c r="AK148" s="31">
        <f>'2026 MRI - Alphabetical'!AJ148-'2023 MRI'!AJ148</f>
        <v>-2.8242004052184376E-2</v>
      </c>
      <c r="AL148" s="11">
        <f>'2026 MRI - Alphabetical'!AK148-'2023 MRI'!AK148</f>
        <v>105985.0771303181</v>
      </c>
      <c r="AM148" s="36"/>
    </row>
    <row r="149" spans="1:39" x14ac:dyDescent="0.3">
      <c r="A149" t="s">
        <v>338</v>
      </c>
      <c r="B149" s="3" t="s">
        <v>339</v>
      </c>
      <c r="C149" s="4" t="s">
        <v>47</v>
      </c>
      <c r="D149" s="5" t="s">
        <v>44</v>
      </c>
      <c r="E149" s="6">
        <f>VLOOKUP(A149,'2023 MRI'!$A$7:$F$570,6,FALSE)</f>
        <v>24.804019846947568</v>
      </c>
      <c r="F149" s="34">
        <f>'2026 MRI - Alphabetical'!E149-'2023 MRI'!E149</f>
        <v>-0.23046398864946882</v>
      </c>
      <c r="G149" s="6">
        <f>'2026 MRI - Alphabetical'!F149-'2023 MRI'!F149</f>
        <v>-3.6771959719255456</v>
      </c>
      <c r="H149" s="7">
        <f>'2026 MRI - Alphabetical'!G149-'2023 MRI'!G149</f>
        <v>7</v>
      </c>
      <c r="I149" s="8">
        <f>'2026 MRI - Alphabetical'!H149-'2023 MRI'!H149</f>
        <v>10</v>
      </c>
      <c r="J149" s="31">
        <f>'2026 MRI - Alphabetical'!I149-'2023 MRI'!I149</f>
        <v>6.0737217265686705E-2</v>
      </c>
      <c r="K149" s="9">
        <f>'2026 MRI - Alphabetical'!J149-'2023 MRI'!J149</f>
        <v>3.2200627015483763E-2</v>
      </c>
      <c r="L149" s="8">
        <f>'2026 MRI - Alphabetical'!K149-'2023 MRI'!K149</f>
        <v>-22</v>
      </c>
      <c r="M149" s="31">
        <f>'2026 MRI - Alphabetical'!L149-'2023 MRI'!L149</f>
        <v>-0.10746605878855631</v>
      </c>
      <c r="N149" s="9">
        <f>'2026 MRI - Alphabetical'!M149-'2023 MRI'!M149</f>
        <v>-3.8407035892560025E-3</v>
      </c>
      <c r="O149" s="8">
        <f>'2026 MRI - Alphabetical'!N149-'2023 MRI'!N149</f>
        <v>3</v>
      </c>
      <c r="P149" s="31">
        <f>'2026 MRI - Alphabetical'!O149-'2023 MRI'!O149</f>
        <v>7.6588590200180051E-3</v>
      </c>
      <c r="Q149" s="9">
        <f>'2026 MRI - Alphabetical'!P149-'2023 MRI'!P149</f>
        <v>3.2658910397998925E-3</v>
      </c>
      <c r="R149" s="8">
        <f>'2026 MRI - Alphabetical'!Q149-'2023 MRI'!Q149</f>
        <v>132</v>
      </c>
      <c r="S149" s="31">
        <f>'2026 MRI - Alphabetical'!R149-'2023 MRI'!R149</f>
        <v>-0.12909849637496362</v>
      </c>
      <c r="T149" s="10">
        <f>'2026 MRI - Alphabetical'!S149-'2023 MRI'!S149</f>
        <v>-0.48751280000464781</v>
      </c>
      <c r="U149" s="8">
        <f>'2026 MRI - Alphabetical'!T149-'2023 MRI'!T149</f>
        <v>13</v>
      </c>
      <c r="V149" s="31">
        <f>'2026 MRI - Alphabetical'!U149-'2023 MRI'!U149</f>
        <v>2.8096912663284845E-2</v>
      </c>
      <c r="W149" s="9">
        <f>'2026 MRI - Alphabetical'!V149-'2023 MRI'!V149</f>
        <v>-5.1652807907247994E-4</v>
      </c>
      <c r="X149" s="8">
        <f>'2026 MRI - Alphabetical'!W149-'2023 MRI'!W149</f>
        <v>-5</v>
      </c>
      <c r="Y149" s="31">
        <f>'2026 MRI - Alphabetical'!X149-'2023 MRI'!X149</f>
        <v>-0.11981163616317303</v>
      </c>
      <c r="Z149" s="11">
        <f>'2026 MRI - Alphabetical'!Y149-'2023 MRI'!Y149</f>
        <v>3034</v>
      </c>
      <c r="AA149" s="8">
        <f>'2026 MRI - Alphabetical'!Z149-'2023 MRI'!Z149</f>
        <v>6</v>
      </c>
      <c r="AB149" s="31">
        <f>'2026 MRI - Alphabetical'!AA149-'2023 MRI'!AA149</f>
        <v>3.0516500049725281E-2</v>
      </c>
      <c r="AC149" s="9">
        <f>'2026 MRI - Alphabetical'!AB149-'2023 MRI'!AB149</f>
        <v>6.0338713945488204E-3</v>
      </c>
      <c r="AD149" s="8">
        <f>'2026 MRI - Alphabetical'!AC149-'2023 MRI'!AC149</f>
        <v>-17</v>
      </c>
      <c r="AE149" s="31">
        <f>'2026 MRI - Alphabetical'!AD149-'2023 MRI'!AD149</f>
        <v>-3.6084160089786987E-2</v>
      </c>
      <c r="AF149" s="9">
        <f>'2026 MRI - Alphabetical'!AE149-'2023 MRI'!AE149</f>
        <v>-5.6081732601565015E-4</v>
      </c>
      <c r="AG149" s="8">
        <f>'2026 MRI - Alphabetical'!AF149-'2023 MRI'!AF149</f>
        <v>11</v>
      </c>
      <c r="AH149" s="31">
        <f>'2026 MRI - Alphabetical'!AG149-'2023 MRI'!AG149</f>
        <v>1.1874292518968391E-2</v>
      </c>
      <c r="AI149" s="12">
        <f>'2026 MRI - Alphabetical'!AH149-'2023 MRI'!AH149</f>
        <v>-0.43233333333333324</v>
      </c>
      <c r="AJ149" s="8">
        <f>'2026 MRI - Alphabetical'!AI149-'2023 MRI'!AI149</f>
        <v>-18</v>
      </c>
      <c r="AK149" s="31">
        <f>'2026 MRI - Alphabetical'!AJ149-'2023 MRI'!AJ149</f>
        <v>-1.2113322014391664E-2</v>
      </c>
      <c r="AL149" s="11">
        <f>'2026 MRI - Alphabetical'!AK149-'2023 MRI'!AK149</f>
        <v>38452.484705809533</v>
      </c>
      <c r="AM149" s="36"/>
    </row>
    <row r="150" spans="1:39" x14ac:dyDescent="0.3">
      <c r="A150" t="s">
        <v>340</v>
      </c>
      <c r="B150" s="3" t="s">
        <v>341</v>
      </c>
      <c r="C150" s="4" t="s">
        <v>162</v>
      </c>
      <c r="D150" s="5" t="s">
        <v>37</v>
      </c>
      <c r="E150" s="6">
        <f>VLOOKUP(A150,'2023 MRI'!$A$7:$F$570,6,FALSE)</f>
        <v>51.063969635244177</v>
      </c>
      <c r="F150" s="34">
        <f>'2026 MRI - Alphabetical'!E150-'2023 MRI'!E150</f>
        <v>-1.7731930701254104</v>
      </c>
      <c r="G150" s="6">
        <f>'2026 MRI - Alphabetical'!F150-'2023 MRI'!F150</f>
        <v>8.6931715781808947</v>
      </c>
      <c r="H150" s="7">
        <f>'2026 MRI - Alphabetical'!G150-'2023 MRI'!G150</f>
        <v>-16</v>
      </c>
      <c r="I150" s="8">
        <f>'2026 MRI - Alphabetical'!H150-'2023 MRI'!H150</f>
        <v>1</v>
      </c>
      <c r="J150" s="31">
        <f>'2026 MRI - Alphabetical'!I150-'2023 MRI'!I150</f>
        <v>0.41415747136396286</v>
      </c>
      <c r="K150" s="9">
        <f>'2026 MRI - Alphabetical'!J150-'2023 MRI'!J150</f>
        <v>3.2810995198024107E-2</v>
      </c>
      <c r="L150" s="8">
        <f>'2026 MRI - Alphabetical'!K150-'2023 MRI'!K150</f>
        <v>12</v>
      </c>
      <c r="M150" s="31">
        <f>'2026 MRI - Alphabetical'!L150-'2023 MRI'!L150</f>
        <v>0.56267148596790828</v>
      </c>
      <c r="N150" s="9">
        <f>'2026 MRI - Alphabetical'!M150-'2023 MRI'!M150</f>
        <v>-3.2016374484662213E-2</v>
      </c>
      <c r="O150" s="8">
        <f>'2026 MRI - Alphabetical'!N150-'2023 MRI'!N150</f>
        <v>-22</v>
      </c>
      <c r="P150" s="31">
        <f>'2026 MRI - Alphabetical'!O150-'2023 MRI'!O150</f>
        <v>-0.59763225627375505</v>
      </c>
      <c r="Q150" s="9">
        <f>'2026 MRI - Alphabetical'!P150-'2023 MRI'!P150</f>
        <v>4.9467494157759639E-2</v>
      </c>
      <c r="R150" s="8">
        <f>'2026 MRI - Alphabetical'!Q150-'2023 MRI'!Q150</f>
        <v>-23</v>
      </c>
      <c r="S150" s="31">
        <f>'2026 MRI - Alphabetical'!R150-'2023 MRI'!R150</f>
        <v>-0.45880856212463539</v>
      </c>
      <c r="T150" s="10">
        <f>'2026 MRI - Alphabetical'!S150-'2023 MRI'!S150</f>
        <v>0</v>
      </c>
      <c r="U150" s="8">
        <f>'2026 MRI - Alphabetical'!T150-'2023 MRI'!T150</f>
        <v>11</v>
      </c>
      <c r="V150" s="31">
        <f>'2026 MRI - Alphabetical'!U150-'2023 MRI'!U150</f>
        <v>0.16558959415643332</v>
      </c>
      <c r="W150" s="9">
        <f>'2026 MRI - Alphabetical'!V150-'2023 MRI'!V150</f>
        <v>-6.2038626878391651E-3</v>
      </c>
      <c r="X150" s="8">
        <f>'2026 MRI - Alphabetical'!W150-'2023 MRI'!W150</f>
        <v>-12</v>
      </c>
      <c r="Y150" s="31">
        <f>'2026 MRI - Alphabetical'!X150-'2023 MRI'!X150</f>
        <v>-7.4291235050764071E-2</v>
      </c>
      <c r="Z150" s="11">
        <f>'2026 MRI - Alphabetical'!Y150-'2023 MRI'!Y150</f>
        <v>651</v>
      </c>
      <c r="AA150" s="8">
        <f>'2026 MRI - Alphabetical'!Z150-'2023 MRI'!Z150</f>
        <v>-13</v>
      </c>
      <c r="AB150" s="31">
        <f>'2026 MRI - Alphabetical'!AA150-'2023 MRI'!AA150</f>
        <v>-1.1313431792554063</v>
      </c>
      <c r="AC150" s="9">
        <f>'2026 MRI - Alphabetical'!AB150-'2023 MRI'!AB150</f>
        <v>3.6201451905626125E-2</v>
      </c>
      <c r="AD150" s="8">
        <f>'2026 MRI - Alphabetical'!AC150-'2023 MRI'!AC150</f>
        <v>4</v>
      </c>
      <c r="AE150" s="31">
        <f>'2026 MRI - Alphabetical'!AD150-'2023 MRI'!AD150</f>
        <v>8.4729007356229236E-2</v>
      </c>
      <c r="AF150" s="9">
        <f>'2026 MRI - Alphabetical'!AE150-'2023 MRI'!AE150</f>
        <v>9.2870651945753391E-3</v>
      </c>
      <c r="AG150" s="8">
        <f>'2026 MRI - Alphabetical'!AF150-'2023 MRI'!AF150</f>
        <v>-27</v>
      </c>
      <c r="AH150" s="31">
        <f>'2026 MRI - Alphabetical'!AG150-'2023 MRI'!AG150</f>
        <v>-2.6331347046156084E-2</v>
      </c>
      <c r="AI150" s="12">
        <f>'2026 MRI - Alphabetical'!AH150-'2023 MRI'!AH150</f>
        <v>-0.40166666666666639</v>
      </c>
      <c r="AJ150" s="8">
        <f>'2026 MRI - Alphabetical'!AI150-'2023 MRI'!AI150</f>
        <v>-9</v>
      </c>
      <c r="AK150" s="31">
        <f>'2026 MRI - Alphabetical'!AJ150-'2023 MRI'!AJ150</f>
        <v>3.7566339802355686E-3</v>
      </c>
      <c r="AL150" s="11">
        <f>'2026 MRI - Alphabetical'!AK150-'2023 MRI'!AK150</f>
        <v>10734.103226643463</v>
      </c>
      <c r="AM150" s="36"/>
    </row>
    <row r="151" spans="1:39" x14ac:dyDescent="0.3">
      <c r="A151" t="s">
        <v>342</v>
      </c>
      <c r="B151" s="3" t="s">
        <v>341</v>
      </c>
      <c r="C151" s="4" t="s">
        <v>104</v>
      </c>
      <c r="D151" s="5" t="s">
        <v>44</v>
      </c>
      <c r="E151" s="6">
        <f>VLOOKUP(A151,'2023 MRI'!$A$7:$F$570,6,FALSE)</f>
        <v>29.794203751310587</v>
      </c>
      <c r="F151" s="34">
        <f>'2026 MRI - Alphabetical'!E151-'2023 MRI'!E151</f>
        <v>1.2302788930368709</v>
      </c>
      <c r="G151" s="6">
        <f>'2026 MRI - Alphabetical'!F151-'2023 MRI'!F151</f>
        <v>-6.9197950096979959</v>
      </c>
      <c r="H151" s="7">
        <f>'2026 MRI - Alphabetical'!G151-'2023 MRI'!G151</f>
        <v>80</v>
      </c>
      <c r="I151" s="8">
        <f>'2026 MRI - Alphabetical'!H151-'2023 MRI'!H151</f>
        <v>104</v>
      </c>
      <c r="J151" s="31">
        <f>'2026 MRI - Alphabetical'!I151-'2023 MRI'!I151</f>
        <v>0.39670921140406668</v>
      </c>
      <c r="K151" s="9">
        <f>'2026 MRI - Alphabetical'!J151-'2023 MRI'!J151</f>
        <v>5.6349823196417903E-2</v>
      </c>
      <c r="L151" s="8">
        <f>'2026 MRI - Alphabetical'!K151-'2023 MRI'!K151</f>
        <v>-216</v>
      </c>
      <c r="M151" s="31">
        <f>'2026 MRI - Alphabetical'!L151-'2023 MRI'!L151</f>
        <v>-0.74180563077832851</v>
      </c>
      <c r="N151" s="9">
        <f>'2026 MRI - Alphabetical'!M151-'2023 MRI'!M151</f>
        <v>1.8196559992238501E-2</v>
      </c>
      <c r="O151" s="8">
        <f>'2026 MRI - Alphabetical'!N151-'2023 MRI'!N151</f>
        <v>-14</v>
      </c>
      <c r="P151" s="31">
        <f>'2026 MRI - Alphabetical'!O151-'2023 MRI'!O151</f>
        <v>-3.5573283111253517E-2</v>
      </c>
      <c r="Q151" s="9">
        <f>'2026 MRI - Alphabetical'!P151-'2023 MRI'!P151</f>
        <v>3.2957969083491478E-3</v>
      </c>
      <c r="R151" s="8">
        <f>'2026 MRI - Alphabetical'!Q151-'2023 MRI'!Q151</f>
        <v>51</v>
      </c>
      <c r="S151" s="31">
        <f>'2026 MRI - Alphabetical'!R151-'2023 MRI'!R151</f>
        <v>1.2893059173794852</v>
      </c>
      <c r="T151" s="10">
        <f>'2026 MRI - Alphabetical'!S151-'2023 MRI'!S151</f>
        <v>-1.650556725419092</v>
      </c>
      <c r="U151" s="8">
        <f>'2026 MRI - Alphabetical'!T151-'2023 MRI'!T151</f>
        <v>100</v>
      </c>
      <c r="V151" s="31">
        <f>'2026 MRI - Alphabetical'!U151-'2023 MRI'!U151</f>
        <v>0.41157130261573749</v>
      </c>
      <c r="W151" s="9">
        <f>'2026 MRI - Alphabetical'!V151-'2023 MRI'!V151</f>
        <v>-2.3510782143183126E-2</v>
      </c>
      <c r="X151" s="8">
        <f>'2026 MRI - Alphabetical'!W151-'2023 MRI'!W151</f>
        <v>-1</v>
      </c>
      <c r="Y151" s="31">
        <f>'2026 MRI - Alphabetical'!X151-'2023 MRI'!X151</f>
        <v>-3.4259311393479083E-2</v>
      </c>
      <c r="Z151" s="11">
        <f>'2026 MRI - Alphabetical'!Y151-'2023 MRI'!Y151</f>
        <v>5277</v>
      </c>
      <c r="AA151" s="8">
        <f>'2026 MRI - Alphabetical'!Z151-'2023 MRI'!Z151</f>
        <v>-102</v>
      </c>
      <c r="AB151" s="31">
        <f>'2026 MRI - Alphabetical'!AA151-'2023 MRI'!AA151</f>
        <v>-0.32457000634861555</v>
      </c>
      <c r="AC151" s="9">
        <f>'2026 MRI - Alphabetical'!AB151-'2023 MRI'!AB151</f>
        <v>1.3033112582781455E-2</v>
      </c>
      <c r="AD151" s="8">
        <f>'2026 MRI - Alphabetical'!AC151-'2023 MRI'!AC151</f>
        <v>34</v>
      </c>
      <c r="AE151" s="31">
        <f>'2026 MRI - Alphabetical'!AD151-'2023 MRI'!AD151</f>
        <v>8.6472982497355577E-2</v>
      </c>
      <c r="AF151" s="9">
        <f>'2026 MRI - Alphabetical'!AE151-'2023 MRI'!AE151</f>
        <v>6.2674521471760558E-3</v>
      </c>
      <c r="AG151" s="8">
        <f>'2026 MRI - Alphabetical'!AF151-'2023 MRI'!AF151</f>
        <v>-26</v>
      </c>
      <c r="AH151" s="31">
        <f>'2026 MRI - Alphabetical'!AG151-'2023 MRI'!AG151</f>
        <v>-0.21058234074585275</v>
      </c>
      <c r="AI151" s="12">
        <f>'2026 MRI - Alphabetical'!AH151-'2023 MRI'!AH151</f>
        <v>-0.14766666666666639</v>
      </c>
      <c r="AJ151" s="8">
        <f>'2026 MRI - Alphabetical'!AI151-'2023 MRI'!AI151</f>
        <v>-7</v>
      </c>
      <c r="AK151" s="31">
        <f>'2026 MRI - Alphabetical'!AJ151-'2023 MRI'!AJ151</f>
        <v>-9.4996074289320567E-2</v>
      </c>
      <c r="AL151" s="11">
        <f>'2026 MRI - Alphabetical'!AK151-'2023 MRI'!AK151</f>
        <v>64579.898681137711</v>
      </c>
      <c r="AM151" s="36"/>
    </row>
    <row r="152" spans="1:39" x14ac:dyDescent="0.3">
      <c r="A152" t="s">
        <v>343</v>
      </c>
      <c r="B152" s="3" t="s">
        <v>344</v>
      </c>
      <c r="C152" s="4" t="s">
        <v>47</v>
      </c>
      <c r="D152" s="5" t="s">
        <v>44</v>
      </c>
      <c r="E152" s="6">
        <f>VLOOKUP(A152,'2023 MRI'!$A$7:$F$570,6,FALSE)</f>
        <v>46.030898349192263</v>
      </c>
      <c r="F152" s="34">
        <f>'2026 MRI - Alphabetical'!E152-'2023 MRI'!E152</f>
        <v>-0.94493936870167961</v>
      </c>
      <c r="G152" s="6">
        <f>'2026 MRI - Alphabetical'!F152-'2023 MRI'!F152</f>
        <v>4.6238228612552987</v>
      </c>
      <c r="H152" s="7">
        <f>'2026 MRI - Alphabetical'!G152-'2023 MRI'!G152</f>
        <v>-15</v>
      </c>
      <c r="I152" s="8">
        <f>'2026 MRI - Alphabetical'!H152-'2023 MRI'!H152</f>
        <v>6</v>
      </c>
      <c r="J152" s="31">
        <f>'2026 MRI - Alphabetical'!I152-'2023 MRI'!I152</f>
        <v>9.2028563580532796E-2</v>
      </c>
      <c r="K152" s="9">
        <f>'2026 MRI - Alphabetical'!J152-'2023 MRI'!J152</f>
        <v>3.3190435516511352E-2</v>
      </c>
      <c r="L152" s="8">
        <f>'2026 MRI - Alphabetical'!K152-'2023 MRI'!K152</f>
        <v>-10</v>
      </c>
      <c r="M152" s="31">
        <f>'2026 MRI - Alphabetical'!L152-'2023 MRI'!L152</f>
        <v>-6.7271044955025339E-2</v>
      </c>
      <c r="N152" s="9">
        <f>'2026 MRI - Alphabetical'!M152-'2023 MRI'!M152</f>
        <v>-5.1366409018248904E-3</v>
      </c>
      <c r="O152" s="8">
        <f>'2026 MRI - Alphabetical'!N152-'2023 MRI'!N152</f>
        <v>-4</v>
      </c>
      <c r="P152" s="31">
        <f>'2026 MRI - Alphabetical'!O152-'2023 MRI'!O152</f>
        <v>-6.321498064985831E-2</v>
      </c>
      <c r="Q152" s="9">
        <f>'2026 MRI - Alphabetical'!P152-'2023 MRI'!P152</f>
        <v>1.281149200706963E-2</v>
      </c>
      <c r="R152" s="8">
        <f>'2026 MRI - Alphabetical'!Q152-'2023 MRI'!Q152</f>
        <v>-8</v>
      </c>
      <c r="S152" s="31">
        <f>'2026 MRI - Alphabetical'!R152-'2023 MRI'!R152</f>
        <v>-0.15898940867459033</v>
      </c>
      <c r="T152" s="10">
        <f>'2026 MRI - Alphabetical'!S152-'2023 MRI'!S152</f>
        <v>3.6468437475203896E-2</v>
      </c>
      <c r="U152" s="8">
        <f>'2026 MRI - Alphabetical'!T152-'2023 MRI'!T152</f>
        <v>-17</v>
      </c>
      <c r="V152" s="31">
        <f>'2026 MRI - Alphabetical'!U152-'2023 MRI'!U152</f>
        <v>-0.49506361278475297</v>
      </c>
      <c r="W152" s="9">
        <f>'2026 MRI - Alphabetical'!V152-'2023 MRI'!V152</f>
        <v>4.0489489960708225E-2</v>
      </c>
      <c r="X152" s="8">
        <f>'2026 MRI - Alphabetical'!W152-'2023 MRI'!W152</f>
        <v>-3</v>
      </c>
      <c r="Y152" s="31">
        <f>'2026 MRI - Alphabetical'!X152-'2023 MRI'!X152</f>
        <v>4.8210503464263255E-3</v>
      </c>
      <c r="Z152" s="11">
        <f>'2026 MRI - Alphabetical'!Y152-'2023 MRI'!Y152</f>
        <v>4247</v>
      </c>
      <c r="AA152" s="8">
        <f>'2026 MRI - Alphabetical'!Z152-'2023 MRI'!Z152</f>
        <v>143</v>
      </c>
      <c r="AB152" s="31">
        <f>'2026 MRI - Alphabetical'!AA152-'2023 MRI'!AA152</f>
        <v>0.37957479981467429</v>
      </c>
      <c r="AC152" s="9">
        <f>'2026 MRI - Alphabetical'!AB152-'2023 MRI'!AB152</f>
        <v>1.0418695228821828E-3</v>
      </c>
      <c r="AD152" s="8">
        <f>'2026 MRI - Alphabetical'!AC152-'2023 MRI'!AC152</f>
        <v>-6</v>
      </c>
      <c r="AE152" s="31">
        <f>'2026 MRI - Alphabetical'!AD152-'2023 MRI'!AD152</f>
        <v>-0.62517662393035067</v>
      </c>
      <c r="AF152" s="9">
        <f>'2026 MRI - Alphabetical'!AE152-'2023 MRI'!AE152</f>
        <v>-2.9345447721934259E-2</v>
      </c>
      <c r="AG152" s="8">
        <f>'2026 MRI - Alphabetical'!AF152-'2023 MRI'!AF152</f>
        <v>47</v>
      </c>
      <c r="AH152" s="31">
        <f>'2026 MRI - Alphabetical'!AG152-'2023 MRI'!AG152</f>
        <v>2.8781025551894074E-2</v>
      </c>
      <c r="AI152" s="12">
        <f>'2026 MRI - Alphabetical'!AH152-'2023 MRI'!AH152</f>
        <v>-0.43566666666666687</v>
      </c>
      <c r="AJ152" s="8">
        <f>'2026 MRI - Alphabetical'!AI152-'2023 MRI'!AI152</f>
        <v>-24</v>
      </c>
      <c r="AK152" s="31">
        <f>'2026 MRI - Alphabetical'!AJ152-'2023 MRI'!AJ152</f>
        <v>-1.1009154703058577E-3</v>
      </c>
      <c r="AL152" s="11">
        <f>'2026 MRI - Alphabetical'!AK152-'2023 MRI'!AK152</f>
        <v>27932.020531102113</v>
      </c>
      <c r="AM152" s="36"/>
    </row>
    <row r="153" spans="1:39" x14ac:dyDescent="0.3">
      <c r="A153" t="s">
        <v>345</v>
      </c>
      <c r="B153" s="3" t="s">
        <v>346</v>
      </c>
      <c r="C153" s="4" t="s">
        <v>115</v>
      </c>
      <c r="D153" s="5" t="s">
        <v>33</v>
      </c>
      <c r="E153" s="6">
        <f>VLOOKUP(A153,'2023 MRI'!$A$7:$F$570,6,FALSE)</f>
        <v>16.327253129361956</v>
      </c>
      <c r="F153" s="34">
        <f>'2026 MRI - Alphabetical'!E153-'2023 MRI'!E153</f>
        <v>-0.89675966764050763</v>
      </c>
      <c r="G153" s="6">
        <f>'2026 MRI - Alphabetical'!F153-'2023 MRI'!F153</f>
        <v>-3.9573634968336329</v>
      </c>
      <c r="H153" s="7">
        <f>'2026 MRI - Alphabetical'!G153-'2023 MRI'!G153</f>
        <v>-13</v>
      </c>
      <c r="I153" s="8">
        <f>'2026 MRI - Alphabetical'!H153-'2023 MRI'!H153</f>
        <v>49</v>
      </c>
      <c r="J153" s="31">
        <f>'2026 MRI - Alphabetical'!I153-'2023 MRI'!I153</f>
        <v>0.13500207566332945</v>
      </c>
      <c r="K153" s="9">
        <f>'2026 MRI - Alphabetical'!J153-'2023 MRI'!J153</f>
        <v>3.4316518185216527E-2</v>
      </c>
      <c r="L153" s="8">
        <f>'2026 MRI - Alphabetical'!K153-'2023 MRI'!K153</f>
        <v>-142</v>
      </c>
      <c r="M153" s="31">
        <f>'2026 MRI - Alphabetical'!L153-'2023 MRI'!L153</f>
        <v>-0.82548970626770724</v>
      </c>
      <c r="N153" s="9">
        <f>'2026 MRI - Alphabetical'!M153-'2023 MRI'!M153</f>
        <v>2.1739130434782608E-2</v>
      </c>
      <c r="O153" s="8">
        <f>'2026 MRI - Alphabetical'!N153-'2023 MRI'!N153</f>
        <v>-79</v>
      </c>
      <c r="P153" s="31">
        <f>'2026 MRI - Alphabetical'!O153-'2023 MRI'!O153</f>
        <v>-0.161096546680223</v>
      </c>
      <c r="Q153" s="9">
        <f>'2026 MRI - Alphabetical'!P153-'2023 MRI'!P153</f>
        <v>1.1233211233211235E-2</v>
      </c>
      <c r="R153" s="8">
        <f>'2026 MRI - Alphabetical'!Q153-'2023 MRI'!Q153</f>
        <v>8</v>
      </c>
      <c r="S153" s="31">
        <f>'2026 MRI - Alphabetical'!R153-'2023 MRI'!R153</f>
        <v>-0.39235162584738253</v>
      </c>
      <c r="T153" s="10">
        <f>'2026 MRI - Alphabetical'!S153-'2023 MRI'!S153</f>
        <v>-0.13063357282821686</v>
      </c>
      <c r="U153" s="8">
        <f>'2026 MRI - Alphabetical'!T153-'2023 MRI'!T153</f>
        <v>11</v>
      </c>
      <c r="V153" s="31">
        <f>'2026 MRI - Alphabetical'!U153-'2023 MRI'!U153</f>
        <v>2.774124442573711E-2</v>
      </c>
      <c r="W153" s="9">
        <f>'2026 MRI - Alphabetical'!V153-'2023 MRI'!V153</f>
        <v>-3.7046097124538453E-3</v>
      </c>
      <c r="X153" s="8">
        <f>'2026 MRI - Alphabetical'!W153-'2023 MRI'!W153</f>
        <v>-1</v>
      </c>
      <c r="Y153" s="31">
        <f>'2026 MRI - Alphabetical'!X153-'2023 MRI'!X153</f>
        <v>0.15727792622673564</v>
      </c>
      <c r="Z153" s="11">
        <f>'2026 MRI - Alphabetical'!Y153-'2023 MRI'!Y153</f>
        <v>17802</v>
      </c>
      <c r="AA153" s="8">
        <f>'2026 MRI - Alphabetical'!Z153-'2023 MRI'!Z153</f>
        <v>-35</v>
      </c>
      <c r="AB153" s="31">
        <f>'2026 MRI - Alphabetical'!AA153-'2023 MRI'!AA153</f>
        <v>-0.18859868974786331</v>
      </c>
      <c r="AC153" s="9">
        <f>'2026 MRI - Alphabetical'!AB153-'2023 MRI'!AB153</f>
        <v>6.9879749879749875E-3</v>
      </c>
      <c r="AD153" s="8">
        <f>'2026 MRI - Alphabetical'!AC153-'2023 MRI'!AC153</f>
        <v>-56</v>
      </c>
      <c r="AE153" s="31">
        <f>'2026 MRI - Alphabetical'!AD153-'2023 MRI'!AD153</f>
        <v>-0.15717829491399093</v>
      </c>
      <c r="AF153" s="9">
        <f>'2026 MRI - Alphabetical'!AE153-'2023 MRI'!AE153</f>
        <v>-7.5054707562884904E-3</v>
      </c>
      <c r="AG153" s="8">
        <f>'2026 MRI - Alphabetical'!AF153-'2023 MRI'!AF153</f>
        <v>-8</v>
      </c>
      <c r="AH153" s="31">
        <f>'2026 MRI - Alphabetical'!AG153-'2023 MRI'!AG153</f>
        <v>-3.461253273115393E-2</v>
      </c>
      <c r="AI153" s="12">
        <f>'2026 MRI - Alphabetical'!AH153-'2023 MRI'!AH153</f>
        <v>-0.3796666666666666</v>
      </c>
      <c r="AJ153" s="8">
        <f>'2026 MRI - Alphabetical'!AI153-'2023 MRI'!AI153</f>
        <v>4</v>
      </c>
      <c r="AK153" s="31">
        <f>'2026 MRI - Alphabetical'!AJ153-'2023 MRI'!AJ153</f>
        <v>-5.1145610785490458E-3</v>
      </c>
      <c r="AL153" s="11">
        <f>'2026 MRI - Alphabetical'!AK153-'2023 MRI'!AK153</f>
        <v>53583.040276914311</v>
      </c>
      <c r="AM153" s="36"/>
    </row>
    <row r="154" spans="1:39" x14ac:dyDescent="0.3">
      <c r="A154" t="s">
        <v>347</v>
      </c>
      <c r="B154" s="3" t="s">
        <v>348</v>
      </c>
      <c r="C154" s="4" t="s">
        <v>101</v>
      </c>
      <c r="D154" s="5" t="s">
        <v>33</v>
      </c>
      <c r="E154" s="6">
        <f>VLOOKUP(A154,'2023 MRI'!$A$7:$F$570,6,FALSE)</f>
        <v>20.882993620843191</v>
      </c>
      <c r="F154" s="34">
        <f>'2026 MRI - Alphabetical'!E154-'2023 MRI'!E154</f>
        <v>-0.96227298568699515</v>
      </c>
      <c r="G154" s="6">
        <f>'2026 MRI - Alphabetical'!F154-'2023 MRI'!F154</f>
        <v>-2.4558789880907739</v>
      </c>
      <c r="H154" s="7">
        <f>'2026 MRI - Alphabetical'!G154-'2023 MRI'!G154</f>
        <v>-29</v>
      </c>
      <c r="I154" s="8">
        <f>'2026 MRI - Alphabetical'!H154-'2023 MRI'!H154</f>
        <v>24</v>
      </c>
      <c r="J154" s="31">
        <f>'2026 MRI - Alphabetical'!I154-'2023 MRI'!I154</f>
        <v>0.10069857398535836</v>
      </c>
      <c r="K154" s="9">
        <f>'2026 MRI - Alphabetical'!J154-'2023 MRI'!J154</f>
        <v>2.5978832756286208E-2</v>
      </c>
      <c r="L154" s="8">
        <f>'2026 MRI - Alphabetical'!K154-'2023 MRI'!K154</f>
        <v>-130</v>
      </c>
      <c r="M154" s="31">
        <f>'2026 MRI - Alphabetical'!L154-'2023 MRI'!L154</f>
        <v>-0.46081569593553962</v>
      </c>
      <c r="N154" s="9">
        <f>'2026 MRI - Alphabetical'!M154-'2023 MRI'!M154</f>
        <v>7.7941057075586601E-3</v>
      </c>
      <c r="O154" s="8">
        <f>'2026 MRI - Alphabetical'!N154-'2023 MRI'!N154</f>
        <v>-285</v>
      </c>
      <c r="P154" s="31">
        <f>'2026 MRI - Alphabetical'!O154-'2023 MRI'!O154</f>
        <v>-0.77333721409447986</v>
      </c>
      <c r="Q154" s="9">
        <f>'2026 MRI - Alphabetical'!P154-'2023 MRI'!P154</f>
        <v>5.1522248243559721E-2</v>
      </c>
      <c r="R154" s="8">
        <f>'2026 MRI - Alphabetical'!Q154-'2023 MRI'!Q154</f>
        <v>-23</v>
      </c>
      <c r="S154" s="31">
        <f>'2026 MRI - Alphabetical'!R154-'2023 MRI'!R154</f>
        <v>-0.45880856212463539</v>
      </c>
      <c r="T154" s="10">
        <f>'2026 MRI - Alphabetical'!S154-'2023 MRI'!S154</f>
        <v>0</v>
      </c>
      <c r="U154" s="8">
        <f>'2026 MRI - Alphabetical'!T154-'2023 MRI'!T154</f>
        <v>-5</v>
      </c>
      <c r="V154" s="31">
        <f>'2026 MRI - Alphabetical'!U154-'2023 MRI'!U154</f>
        <v>-3.5946752493670187E-2</v>
      </c>
      <c r="W154" s="9">
        <f>'2026 MRI - Alphabetical'!V154-'2023 MRI'!V154</f>
        <v>2.9337447459850813E-3</v>
      </c>
      <c r="X154" s="8">
        <f>'2026 MRI - Alphabetical'!W154-'2023 MRI'!W154</f>
        <v>-22</v>
      </c>
      <c r="Y154" s="31">
        <f>'2026 MRI - Alphabetical'!X154-'2023 MRI'!X154</f>
        <v>-0.23091853234593701</v>
      </c>
      <c r="Z154" s="11">
        <f>'2026 MRI - Alphabetical'!Y154-'2023 MRI'!Y154</f>
        <v>-1889</v>
      </c>
      <c r="AA154" s="8">
        <f>'2026 MRI - Alphabetical'!Z154-'2023 MRI'!Z154</f>
        <v>349</v>
      </c>
      <c r="AB154" s="31">
        <f>'2026 MRI - Alphabetical'!AA154-'2023 MRI'!AA154</f>
        <v>1.1231370340099784</v>
      </c>
      <c r="AC154" s="9">
        <f>'2026 MRI - Alphabetical'!AB154-'2023 MRI'!AB154</f>
        <v>-1.0037037037037032E-2</v>
      </c>
      <c r="AD154" s="8">
        <f>'2026 MRI - Alphabetical'!AC154-'2023 MRI'!AC154</f>
        <v>-64</v>
      </c>
      <c r="AE154" s="31">
        <f>'2026 MRI - Alphabetical'!AD154-'2023 MRI'!AD154</f>
        <v>-0.40395789411589589</v>
      </c>
      <c r="AF154" s="9">
        <f>'2026 MRI - Alphabetical'!AE154-'2023 MRI'!AE154</f>
        <v>-2.170963364993217E-2</v>
      </c>
      <c r="AG154" s="8">
        <f>'2026 MRI - Alphabetical'!AF154-'2023 MRI'!AF154</f>
        <v>-9</v>
      </c>
      <c r="AH154" s="31">
        <f>'2026 MRI - Alphabetical'!AG154-'2023 MRI'!AG154</f>
        <v>-0.2884437481857387</v>
      </c>
      <c r="AI154" s="12">
        <f>'2026 MRI - Alphabetical'!AH154-'2023 MRI'!AH154</f>
        <v>-4.2666666666666853E-2</v>
      </c>
      <c r="AJ154" s="8">
        <f>'2026 MRI - Alphabetical'!AI154-'2023 MRI'!AI154</f>
        <v>-6</v>
      </c>
      <c r="AK154" s="31">
        <f>'2026 MRI - Alphabetical'!AJ154-'2023 MRI'!AJ154</f>
        <v>-8.1203387953503667E-2</v>
      </c>
      <c r="AL154" s="11">
        <f>'2026 MRI - Alphabetical'!AK154-'2023 MRI'!AK154</f>
        <v>76825.009841909981</v>
      </c>
      <c r="AM154" s="36"/>
    </row>
    <row r="155" spans="1:39" x14ac:dyDescent="0.3">
      <c r="A155" t="s">
        <v>349</v>
      </c>
      <c r="B155" s="3" t="s">
        <v>350</v>
      </c>
      <c r="C155" s="4" t="s">
        <v>32</v>
      </c>
      <c r="D155" s="5" t="s">
        <v>33</v>
      </c>
      <c r="E155" s="6">
        <f>VLOOKUP(A155,'2023 MRI'!$A$7:$F$570,6,FALSE)</f>
        <v>33.134569326612834</v>
      </c>
      <c r="F155" s="34">
        <f>'2026 MRI - Alphabetical'!E155-'2023 MRI'!E155</f>
        <v>0.58019370477273324</v>
      </c>
      <c r="G155" s="6">
        <f>'2026 MRI - Alphabetical'!F155-'2023 MRI'!F155</f>
        <v>-3.898894459020358</v>
      </c>
      <c r="H155" s="7">
        <f>'2026 MRI - Alphabetical'!G155-'2023 MRI'!G155</f>
        <v>25</v>
      </c>
      <c r="I155" s="8">
        <f>'2026 MRI - Alphabetical'!H155-'2023 MRI'!H155</f>
        <v>-17</v>
      </c>
      <c r="J155" s="31">
        <f>'2026 MRI - Alphabetical'!I155-'2023 MRI'!I155</f>
        <v>-0.38362785894737583</v>
      </c>
      <c r="K155" s="9">
        <f>'2026 MRI - Alphabetical'!J155-'2023 MRI'!J155</f>
        <v>2.4537738110592677E-3</v>
      </c>
      <c r="L155" s="8">
        <f>'2026 MRI - Alphabetical'!K155-'2023 MRI'!K155</f>
        <v>242</v>
      </c>
      <c r="M155" s="31">
        <f>'2026 MRI - Alphabetical'!L155-'2023 MRI'!L155</f>
        <v>0.75549834677017946</v>
      </c>
      <c r="N155" s="9">
        <f>'2026 MRI - Alphabetical'!M155-'2023 MRI'!M155</f>
        <v>-3.4110412745759502E-2</v>
      </c>
      <c r="O155" s="8">
        <f>'2026 MRI - Alphabetical'!N155-'2023 MRI'!N155</f>
        <v>-27</v>
      </c>
      <c r="P155" s="31">
        <f>'2026 MRI - Alphabetical'!O155-'2023 MRI'!O155</f>
        <v>-0.24964054465264263</v>
      </c>
      <c r="Q155" s="9">
        <f>'2026 MRI - Alphabetical'!P155-'2023 MRI'!P155</f>
        <v>2.3329745268304627E-2</v>
      </c>
      <c r="R155" s="8">
        <f>'2026 MRI - Alphabetical'!Q155-'2023 MRI'!Q155</f>
        <v>-32</v>
      </c>
      <c r="S155" s="31">
        <f>'2026 MRI - Alphabetical'!R155-'2023 MRI'!R155</f>
        <v>1.1325426561761982</v>
      </c>
      <c r="T155" s="10">
        <f>'2026 MRI - Alphabetical'!S155-'2023 MRI'!S155</f>
        <v>5.3645395823074464</v>
      </c>
      <c r="U155" s="8">
        <f>'2026 MRI - Alphabetical'!T155-'2023 MRI'!T155</f>
        <v>-201</v>
      </c>
      <c r="V155" s="31">
        <f>'2026 MRI - Alphabetical'!U155-'2023 MRI'!U155</f>
        <v>-0.53157403741286768</v>
      </c>
      <c r="W155" s="9">
        <f>'2026 MRI - Alphabetical'!V155-'2023 MRI'!V155</f>
        <v>3.3212170040814538E-2</v>
      </c>
      <c r="X155" s="8">
        <f>'2026 MRI - Alphabetical'!W155-'2023 MRI'!W155</f>
        <v>-73</v>
      </c>
      <c r="Y155" s="31">
        <f>'2026 MRI - Alphabetical'!X155-'2023 MRI'!X155</f>
        <v>-0.21921643156648379</v>
      </c>
      <c r="Z155" s="11">
        <f>'2026 MRI - Alphabetical'!Y155-'2023 MRI'!Y155</f>
        <v>-4196</v>
      </c>
      <c r="AA155" s="8">
        <f>'2026 MRI - Alphabetical'!Z155-'2023 MRI'!Z155</f>
        <v>-15</v>
      </c>
      <c r="AB155" s="31">
        <f>'2026 MRI - Alphabetical'!AA155-'2023 MRI'!AA155</f>
        <v>1.6738039983822395E-3</v>
      </c>
      <c r="AC155" s="9">
        <f>'2026 MRI - Alphabetical'!AB155-'2023 MRI'!AB155</f>
        <v>9.41909196740396E-3</v>
      </c>
      <c r="AD155" s="8">
        <f>'2026 MRI - Alphabetical'!AC155-'2023 MRI'!AC155</f>
        <v>113</v>
      </c>
      <c r="AE155" s="31">
        <f>'2026 MRI - Alphabetical'!AD155-'2023 MRI'!AD155</f>
        <v>0.34096860128556383</v>
      </c>
      <c r="AF155" s="9">
        <f>'2026 MRI - Alphabetical'!AE155-'2023 MRI'!AE155</f>
        <v>2.0902090209020896E-2</v>
      </c>
      <c r="AG155" s="8">
        <f>'2026 MRI - Alphabetical'!AF155-'2023 MRI'!AF155</f>
        <v>37</v>
      </c>
      <c r="AH155" s="31">
        <f>'2026 MRI - Alphabetical'!AG155-'2023 MRI'!AG155</f>
        <v>3.2624337344589749E-2</v>
      </c>
      <c r="AI155" s="12">
        <f>'2026 MRI - Alphabetical'!AH155-'2023 MRI'!AH155</f>
        <v>-0.43233333333333368</v>
      </c>
      <c r="AJ155" s="8">
        <f>'2026 MRI - Alphabetical'!AI155-'2023 MRI'!AI155</f>
        <v>58</v>
      </c>
      <c r="AK155" s="31">
        <f>'2026 MRI - Alphabetical'!AJ155-'2023 MRI'!AJ155</f>
        <v>1.7263802610939655E-2</v>
      </c>
      <c r="AL155" s="11">
        <f>'2026 MRI - Alphabetical'!AK155-'2023 MRI'!AK155</f>
        <v>59693.149862633378</v>
      </c>
      <c r="AM155" s="36"/>
    </row>
    <row r="156" spans="1:39" x14ac:dyDescent="0.3">
      <c r="A156" t="s">
        <v>351</v>
      </c>
      <c r="B156" s="3" t="s">
        <v>352</v>
      </c>
      <c r="C156" s="4" t="s">
        <v>89</v>
      </c>
      <c r="D156" s="5" t="s">
        <v>37</v>
      </c>
      <c r="E156" s="6">
        <f>VLOOKUP(A156,'2023 MRI'!$A$7:$F$570,6,FALSE)</f>
        <v>35.460258935368095</v>
      </c>
      <c r="F156" s="34">
        <f>'2026 MRI - Alphabetical'!E156-'2023 MRI'!E156</f>
        <v>0.70170793161844114</v>
      </c>
      <c r="G156" s="6">
        <f>'2026 MRI - Alphabetical'!F156-'2023 MRI'!F156</f>
        <v>-3.6265661501199666</v>
      </c>
      <c r="H156" s="7">
        <f>'2026 MRI - Alphabetical'!G156-'2023 MRI'!G156</f>
        <v>20</v>
      </c>
      <c r="I156" s="8">
        <f>'2026 MRI - Alphabetical'!H156-'2023 MRI'!H156</f>
        <v>-3</v>
      </c>
      <c r="J156" s="31">
        <f>'2026 MRI - Alphabetical'!I156-'2023 MRI'!I156</f>
        <v>2.2570963042243264E-2</v>
      </c>
      <c r="K156" s="9">
        <f>'2026 MRI - Alphabetical'!J156-'2023 MRI'!J156</f>
        <v>2.0477261498809907E-2</v>
      </c>
      <c r="L156" s="8">
        <f>'2026 MRI - Alphabetical'!K156-'2023 MRI'!K156</f>
        <v>-1</v>
      </c>
      <c r="M156" s="31">
        <f>'2026 MRI - Alphabetical'!L156-'2023 MRI'!L156</f>
        <v>-0.24863654486466968</v>
      </c>
      <c r="N156" s="9">
        <f>'2026 MRI - Alphabetical'!M156-'2023 MRI'!M156</f>
        <v>-5.3453947368421184E-3</v>
      </c>
      <c r="O156" s="8">
        <f>'2026 MRI - Alphabetical'!N156-'2023 MRI'!N156</f>
        <v>39</v>
      </c>
      <c r="P156" s="31">
        <f>'2026 MRI - Alphabetical'!O156-'2023 MRI'!O156</f>
        <v>0.1038597724206376</v>
      </c>
      <c r="Q156" s="9">
        <f>'2026 MRI - Alphabetical'!P156-'2023 MRI'!P156</f>
        <v>-5.0739957716701908E-3</v>
      </c>
      <c r="R156" s="8">
        <f>'2026 MRI - Alphabetical'!Q156-'2023 MRI'!Q156</f>
        <v>-23</v>
      </c>
      <c r="S156" s="31">
        <f>'2026 MRI - Alphabetical'!R156-'2023 MRI'!R156</f>
        <v>-0.45880856212463539</v>
      </c>
      <c r="T156" s="10">
        <f>'2026 MRI - Alphabetical'!S156-'2023 MRI'!S156</f>
        <v>0</v>
      </c>
      <c r="U156" s="8">
        <f>'2026 MRI - Alphabetical'!T156-'2023 MRI'!T156</f>
        <v>15</v>
      </c>
      <c r="V156" s="31">
        <f>'2026 MRI - Alphabetical'!U156-'2023 MRI'!U156</f>
        <v>1.1422256309739136E-2</v>
      </c>
      <c r="W156" s="9">
        <f>'2026 MRI - Alphabetical'!V156-'2023 MRI'!V156</f>
        <v>1.2572285285928492E-3</v>
      </c>
      <c r="X156" s="8">
        <f>'2026 MRI - Alphabetical'!W156-'2023 MRI'!W156</f>
        <v>28</v>
      </c>
      <c r="Y156" s="31">
        <f>'2026 MRI - Alphabetical'!X156-'2023 MRI'!X156</f>
        <v>8.4072185163075464E-2</v>
      </c>
      <c r="Z156" s="11">
        <f>'2026 MRI - Alphabetical'!Y156-'2023 MRI'!Y156</f>
        <v>9167</v>
      </c>
      <c r="AA156" s="8">
        <f>'2026 MRI - Alphabetical'!Z156-'2023 MRI'!Z156</f>
        <v>-86</v>
      </c>
      <c r="AB156" s="31">
        <f>'2026 MRI - Alphabetical'!AA156-'2023 MRI'!AA156</f>
        <v>-0.36688821127519777</v>
      </c>
      <c r="AC156" s="9">
        <f>'2026 MRI - Alphabetical'!AB156-'2023 MRI'!AB156</f>
        <v>1.4643678160919542E-2</v>
      </c>
      <c r="AD156" s="8">
        <f>'2026 MRI - Alphabetical'!AC156-'2023 MRI'!AC156</f>
        <v>157</v>
      </c>
      <c r="AE156" s="31">
        <f>'2026 MRI - Alphabetical'!AD156-'2023 MRI'!AD156</f>
        <v>1.3498287003434277</v>
      </c>
      <c r="AF156" s="9">
        <f>'2026 MRI - Alphabetical'!AE156-'2023 MRI'!AE156</f>
        <v>7.8826977865439352E-2</v>
      </c>
      <c r="AG156" s="8">
        <f>'2026 MRI - Alphabetical'!AF156-'2023 MRI'!AF156</f>
        <v>68</v>
      </c>
      <c r="AH156" s="31">
        <f>'2026 MRI - Alphabetical'!AG156-'2023 MRI'!AG156</f>
        <v>0.12460649033700547</v>
      </c>
      <c r="AI156" s="12">
        <f>'2026 MRI - Alphabetical'!AH156-'2023 MRI'!AH156</f>
        <v>-0.55900000000000061</v>
      </c>
      <c r="AJ156" s="8">
        <f>'2026 MRI - Alphabetical'!AI156-'2023 MRI'!AI156</f>
        <v>26</v>
      </c>
      <c r="AK156" s="31">
        <f>'2026 MRI - Alphabetical'!AJ156-'2023 MRI'!AJ156</f>
        <v>1.4346254610997505E-2</v>
      </c>
      <c r="AL156" s="11">
        <f>'2026 MRI - Alphabetical'!AK156-'2023 MRI'!AK156</f>
        <v>46346.517686876032</v>
      </c>
      <c r="AM156" s="36"/>
    </row>
    <row r="157" spans="1:39" x14ac:dyDescent="0.3">
      <c r="A157" t="s">
        <v>353</v>
      </c>
      <c r="B157" s="3" t="s">
        <v>354</v>
      </c>
      <c r="C157" s="4" t="s">
        <v>40</v>
      </c>
      <c r="D157" s="5" t="s">
        <v>33</v>
      </c>
      <c r="E157" s="6">
        <f>VLOOKUP(A157,'2023 MRI'!$A$7:$F$570,6,FALSE)</f>
        <v>42.057927049374257</v>
      </c>
      <c r="F157" s="34">
        <f>'2026 MRI - Alphabetical'!E157-'2023 MRI'!E157</f>
        <v>1.7556957121229764</v>
      </c>
      <c r="G157" s="6">
        <f>'2026 MRI - Alphabetical'!F157-'2023 MRI'!F157</f>
        <v>-5.1159165543720775</v>
      </c>
      <c r="H157" s="7">
        <f>'2026 MRI - Alphabetical'!G157-'2023 MRI'!G157</f>
        <v>26</v>
      </c>
      <c r="I157" s="8">
        <f>'2026 MRI - Alphabetical'!H157-'2023 MRI'!H157</f>
        <v>-54</v>
      </c>
      <c r="J157" s="31">
        <f>'2026 MRI - Alphabetical'!I157-'2023 MRI'!I157</f>
        <v>-0.16496568819654389</v>
      </c>
      <c r="K157" s="9">
        <f>'2026 MRI - Alphabetical'!J157-'2023 MRI'!J157</f>
        <v>9.3868186308567747E-3</v>
      </c>
      <c r="L157" s="8">
        <f>'2026 MRI - Alphabetical'!K157-'2023 MRI'!K157</f>
        <v>275</v>
      </c>
      <c r="M157" s="31">
        <f>'2026 MRI - Alphabetical'!L157-'2023 MRI'!L157</f>
        <v>0.98173649537106789</v>
      </c>
      <c r="N157" s="9">
        <f>'2026 MRI - Alphabetical'!M157-'2023 MRI'!M157</f>
        <v>-4.2620092577530917E-2</v>
      </c>
      <c r="O157" s="8">
        <f>'2026 MRI - Alphabetical'!N157-'2023 MRI'!N157</f>
        <v>-23</v>
      </c>
      <c r="P157" s="31">
        <f>'2026 MRI - Alphabetical'!O157-'2023 MRI'!O157</f>
        <v>-0.37623175430821709</v>
      </c>
      <c r="Q157" s="9">
        <f>'2026 MRI - Alphabetical'!P157-'2023 MRI'!P157</f>
        <v>3.3150814224854067E-2</v>
      </c>
      <c r="R157" s="8">
        <f>'2026 MRI - Alphabetical'!Q157-'2023 MRI'!Q157</f>
        <v>156</v>
      </c>
      <c r="S157" s="31">
        <f>'2026 MRI - Alphabetical'!R157-'2023 MRI'!R157</f>
        <v>1.1930477774331034</v>
      </c>
      <c r="T157" s="10">
        <f>'2026 MRI - Alphabetical'!S157-'2023 MRI'!S157</f>
        <v>-2.6496918832460041</v>
      </c>
      <c r="U157" s="8">
        <f>'2026 MRI - Alphabetical'!T157-'2023 MRI'!T157</f>
        <v>-122</v>
      </c>
      <c r="V157" s="31">
        <f>'2026 MRI - Alphabetical'!U157-'2023 MRI'!U157</f>
        <v>-0.68191693034564738</v>
      </c>
      <c r="W157" s="9">
        <f>'2026 MRI - Alphabetical'!V157-'2023 MRI'!V157</f>
        <v>4.6216929116782657E-2</v>
      </c>
      <c r="X157" s="8">
        <f>'2026 MRI - Alphabetical'!W157-'2023 MRI'!W157</f>
        <v>-96</v>
      </c>
      <c r="Y157" s="31">
        <f>'2026 MRI - Alphabetical'!X157-'2023 MRI'!X157</f>
        <v>-0.45088736610044267</v>
      </c>
      <c r="Z157" s="11">
        <f>'2026 MRI - Alphabetical'!Y157-'2023 MRI'!Y157</f>
        <v>-15328</v>
      </c>
      <c r="AA157" s="8">
        <f>'2026 MRI - Alphabetical'!Z157-'2023 MRI'!Z157</f>
        <v>176</v>
      </c>
      <c r="AB157" s="31">
        <f>'2026 MRI - Alphabetical'!AA157-'2023 MRI'!AA157</f>
        <v>0.49263047918576802</v>
      </c>
      <c r="AC157" s="9">
        <f>'2026 MRI - Alphabetical'!AB157-'2023 MRI'!AB157</f>
        <v>-1.688728439630971E-3</v>
      </c>
      <c r="AD157" s="8">
        <f>'2026 MRI - Alphabetical'!AC157-'2023 MRI'!AC157</f>
        <v>66</v>
      </c>
      <c r="AE157" s="31">
        <f>'2026 MRI - Alphabetical'!AD157-'2023 MRI'!AD157</f>
        <v>1.3915311264930521</v>
      </c>
      <c r="AF157" s="9">
        <f>'2026 MRI - Alphabetical'!AE157-'2023 MRI'!AE157</f>
        <v>8.1935629934198562E-2</v>
      </c>
      <c r="AG157" s="8">
        <f>'2026 MRI - Alphabetical'!AF157-'2023 MRI'!AF157</f>
        <v>-37</v>
      </c>
      <c r="AH157" s="31">
        <f>'2026 MRI - Alphabetical'!AG157-'2023 MRI'!AG157</f>
        <v>-6.8479230621929288E-2</v>
      </c>
      <c r="AI157" s="12">
        <f>'2026 MRI - Alphabetical'!AH157-'2023 MRI'!AH157</f>
        <v>-0.37733333333333308</v>
      </c>
      <c r="AJ157" s="8">
        <f>'2026 MRI - Alphabetical'!AI157-'2023 MRI'!AI157</f>
        <v>-8</v>
      </c>
      <c r="AK157" s="31">
        <f>'2026 MRI - Alphabetical'!AJ157-'2023 MRI'!AJ157</f>
        <v>1.7979425088434642E-3</v>
      </c>
      <c r="AL157" s="11">
        <f>'2026 MRI - Alphabetical'!AK157-'2023 MRI'!AK157</f>
        <v>25296.470371547795</v>
      </c>
      <c r="AM157" s="36"/>
    </row>
    <row r="158" spans="1:39" x14ac:dyDescent="0.3">
      <c r="A158" t="s">
        <v>355</v>
      </c>
      <c r="B158" s="3" t="s">
        <v>356</v>
      </c>
      <c r="C158" s="4" t="s">
        <v>89</v>
      </c>
      <c r="D158" s="5" t="s">
        <v>37</v>
      </c>
      <c r="E158" s="6">
        <f>VLOOKUP(A158,'2023 MRI'!$A$7:$F$570,6,FALSE)</f>
        <v>30.315446023446139</v>
      </c>
      <c r="F158" s="34">
        <f>'2026 MRI - Alphabetical'!E158-'2023 MRI'!E158</f>
        <v>-0.76064507022879768</v>
      </c>
      <c r="G158" s="6">
        <f>'2026 MRI - Alphabetical'!F158-'2023 MRI'!F158</f>
        <v>-0.42270376337790339</v>
      </c>
      <c r="H158" s="7">
        <f>'2026 MRI - Alphabetical'!G158-'2023 MRI'!G158</f>
        <v>-39</v>
      </c>
      <c r="I158" s="8">
        <f>'2026 MRI - Alphabetical'!H158-'2023 MRI'!H158</f>
        <v>22</v>
      </c>
      <c r="J158" s="31">
        <f>'2026 MRI - Alphabetical'!I158-'2023 MRI'!I158</f>
        <v>0.10350031137578689</v>
      </c>
      <c r="K158" s="9">
        <f>'2026 MRI - Alphabetical'!J158-'2023 MRI'!J158</f>
        <v>2.9694165798512362E-2</v>
      </c>
      <c r="L158" s="8">
        <f>'2026 MRI - Alphabetical'!K158-'2023 MRI'!K158</f>
        <v>-76</v>
      </c>
      <c r="M158" s="31">
        <f>'2026 MRI - Alphabetical'!L158-'2023 MRI'!L158</f>
        <v>-0.30204327769964695</v>
      </c>
      <c r="N158" s="9">
        <f>'2026 MRI - Alphabetical'!M158-'2023 MRI'!M158</f>
        <v>1.9413815458154959E-3</v>
      </c>
      <c r="O158" s="8">
        <f>'2026 MRI - Alphabetical'!N158-'2023 MRI'!N158</f>
        <v>-19</v>
      </c>
      <c r="P158" s="31">
        <f>'2026 MRI - Alphabetical'!O158-'2023 MRI'!O158</f>
        <v>-9.7915110656317403E-2</v>
      </c>
      <c r="Q158" s="9">
        <f>'2026 MRI - Alphabetical'!P158-'2023 MRI'!P158</f>
        <v>1.0161035455463763E-2</v>
      </c>
      <c r="R158" s="8">
        <f>'2026 MRI - Alphabetical'!Q158-'2023 MRI'!Q158</f>
        <v>-45</v>
      </c>
      <c r="S158" s="31">
        <f>'2026 MRI - Alphabetical'!R158-'2023 MRI'!R158</f>
        <v>-0.11421214209286909</v>
      </c>
      <c r="T158" s="10">
        <f>'2026 MRI - Alphabetical'!S158-'2023 MRI'!S158</f>
        <v>0.28107415684625181</v>
      </c>
      <c r="U158" s="8">
        <f>'2026 MRI - Alphabetical'!T158-'2023 MRI'!T158</f>
        <v>115</v>
      </c>
      <c r="V158" s="31">
        <f>'2026 MRI - Alphabetical'!U158-'2023 MRI'!U158</f>
        <v>0.36813867663674771</v>
      </c>
      <c r="W158" s="9">
        <f>'2026 MRI - Alphabetical'!V158-'2023 MRI'!V158</f>
        <v>-2.1426491199843939E-2</v>
      </c>
      <c r="X158" s="8">
        <f>'2026 MRI - Alphabetical'!W158-'2023 MRI'!W158</f>
        <v>-8</v>
      </c>
      <c r="Y158" s="31">
        <f>'2026 MRI - Alphabetical'!X158-'2023 MRI'!X158</f>
        <v>-6.9513784028605863E-2</v>
      </c>
      <c r="Z158" s="11">
        <f>'2026 MRI - Alphabetical'!Y158-'2023 MRI'!Y158</f>
        <v>3196</v>
      </c>
      <c r="AA158" s="8">
        <f>'2026 MRI - Alphabetical'!Z158-'2023 MRI'!Z158</f>
        <v>-182</v>
      </c>
      <c r="AB158" s="31">
        <f>'2026 MRI - Alphabetical'!AA158-'2023 MRI'!AA158</f>
        <v>-0.53843773750114066</v>
      </c>
      <c r="AC158" s="9">
        <f>'2026 MRI - Alphabetical'!AB158-'2023 MRI'!AB158</f>
        <v>1.5307033966301148E-2</v>
      </c>
      <c r="AD158" s="8">
        <f>'2026 MRI - Alphabetical'!AC158-'2023 MRI'!AC158</f>
        <v>-38</v>
      </c>
      <c r="AE158" s="31">
        <f>'2026 MRI - Alphabetical'!AD158-'2023 MRI'!AD158</f>
        <v>-0.20246679181111621</v>
      </c>
      <c r="AF158" s="9">
        <f>'2026 MRI - Alphabetical'!AE158-'2023 MRI'!AE158</f>
        <v>-8.9331414150060073E-3</v>
      </c>
      <c r="AG158" s="8">
        <f>'2026 MRI - Alphabetical'!AF158-'2023 MRI'!AF158</f>
        <v>-82</v>
      </c>
      <c r="AH158" s="31">
        <f>'2026 MRI - Alphabetical'!AG158-'2023 MRI'!AG158</f>
        <v>-0.22339157641649557</v>
      </c>
      <c r="AI158" s="12">
        <f>'2026 MRI - Alphabetical'!AH158-'2023 MRI'!AH158</f>
        <v>-0.16199999999999992</v>
      </c>
      <c r="AJ158" s="8">
        <f>'2026 MRI - Alphabetical'!AI158-'2023 MRI'!AI158</f>
        <v>-25</v>
      </c>
      <c r="AK158" s="31">
        <f>'2026 MRI - Alphabetical'!AJ158-'2023 MRI'!AJ158</f>
        <v>-3.0181803616289582E-3</v>
      </c>
      <c r="AL158" s="11">
        <f>'2026 MRI - Alphabetical'!AK158-'2023 MRI'!AK158</f>
        <v>22438.251272959955</v>
      </c>
      <c r="AM158" s="36"/>
    </row>
    <row r="159" spans="1:39" x14ac:dyDescent="0.3">
      <c r="A159" t="s">
        <v>357</v>
      </c>
      <c r="B159" s="3" t="s">
        <v>358</v>
      </c>
      <c r="C159" s="4" t="s">
        <v>143</v>
      </c>
      <c r="D159" s="5" t="s">
        <v>44</v>
      </c>
      <c r="E159" s="6">
        <f>VLOOKUP(A159,'2023 MRI'!$A$7:$F$570,6,FALSE)</f>
        <v>20.806299957663306</v>
      </c>
      <c r="F159" s="34">
        <f>'2026 MRI - Alphabetical'!E159-'2023 MRI'!E159</f>
        <v>-0.92140975282854054</v>
      </c>
      <c r="G159" s="6">
        <f>'2026 MRI - Alphabetical'!F159-'2023 MRI'!F159</f>
        <v>-2.6079544421139289</v>
      </c>
      <c r="H159" s="7">
        <f>'2026 MRI - Alphabetical'!G159-'2023 MRI'!G159</f>
        <v>-27</v>
      </c>
      <c r="I159" s="8">
        <f>'2026 MRI - Alphabetical'!H159-'2023 MRI'!H159</f>
        <v>20</v>
      </c>
      <c r="J159" s="31">
        <f>'2026 MRI - Alphabetical'!I159-'2023 MRI'!I159</f>
        <v>0.93428958131865381</v>
      </c>
      <c r="K159" s="9">
        <f>'2026 MRI - Alphabetical'!J159-'2023 MRI'!J159</f>
        <v>0.11161957302266079</v>
      </c>
      <c r="L159" s="8">
        <f>'2026 MRI - Alphabetical'!K159-'2023 MRI'!K159</f>
        <v>-81</v>
      </c>
      <c r="M159" s="31">
        <f>'2026 MRI - Alphabetical'!L159-'2023 MRI'!L159</f>
        <v>-0.33896198453760373</v>
      </c>
      <c r="N159" s="9">
        <f>'2026 MRI - Alphabetical'!M159-'2023 MRI'!M159</f>
        <v>2.464753356667515E-3</v>
      </c>
      <c r="O159" s="8">
        <f>'2026 MRI - Alphabetical'!N159-'2023 MRI'!N159</f>
        <v>14</v>
      </c>
      <c r="P159" s="31">
        <f>'2026 MRI - Alphabetical'!O159-'2023 MRI'!O159</f>
        <v>3.1611544778335332E-2</v>
      </c>
      <c r="Q159" s="9">
        <f>'2026 MRI - Alphabetical'!P159-'2023 MRI'!P159</f>
        <v>3.5212266693905592E-4</v>
      </c>
      <c r="R159" s="8">
        <f>'2026 MRI - Alphabetical'!Q159-'2023 MRI'!Q159</f>
        <v>-23</v>
      </c>
      <c r="S159" s="31">
        <f>'2026 MRI - Alphabetical'!R159-'2023 MRI'!R159</f>
        <v>-0.45880856212463539</v>
      </c>
      <c r="T159" s="10">
        <f>'2026 MRI - Alphabetical'!S159-'2023 MRI'!S159</f>
        <v>0</v>
      </c>
      <c r="U159" s="8">
        <f>'2026 MRI - Alphabetical'!T159-'2023 MRI'!T159</f>
        <v>-212</v>
      </c>
      <c r="V159" s="31">
        <f>'2026 MRI - Alphabetical'!U159-'2023 MRI'!U159</f>
        <v>-0.71507168239915464</v>
      </c>
      <c r="W159" s="9">
        <f>'2026 MRI - Alphabetical'!V159-'2023 MRI'!V159</f>
        <v>4.6244867054581099E-2</v>
      </c>
      <c r="X159" s="8">
        <f>'2026 MRI - Alphabetical'!W159-'2023 MRI'!W159</f>
        <v>24</v>
      </c>
      <c r="Y159" s="31">
        <f>'2026 MRI - Alphabetical'!X159-'2023 MRI'!X159</f>
        <v>0.18472454156419638</v>
      </c>
      <c r="Z159" s="11">
        <f>'2026 MRI - Alphabetical'!Y159-'2023 MRI'!Y159</f>
        <v>17076</v>
      </c>
      <c r="AA159" s="8">
        <f>'2026 MRI - Alphabetical'!Z159-'2023 MRI'!Z159</f>
        <v>-84</v>
      </c>
      <c r="AB159" s="31">
        <f>'2026 MRI - Alphabetical'!AA159-'2023 MRI'!AA159</f>
        <v>-0.18168978980538375</v>
      </c>
      <c r="AC159" s="9">
        <f>'2026 MRI - Alphabetical'!AB159-'2023 MRI'!AB159</f>
        <v>9.1174165229659827E-3</v>
      </c>
      <c r="AD159" s="8">
        <f>'2026 MRI - Alphabetical'!AC159-'2023 MRI'!AC159</f>
        <v>28</v>
      </c>
      <c r="AE159" s="31">
        <f>'2026 MRI - Alphabetical'!AD159-'2023 MRI'!AD159</f>
        <v>7.9666685324806696E-2</v>
      </c>
      <c r="AF159" s="9">
        <f>'2026 MRI - Alphabetical'!AE159-'2023 MRI'!AE159</f>
        <v>5.5569475991054107E-3</v>
      </c>
      <c r="AG159" s="8">
        <f>'2026 MRI - Alphabetical'!AF159-'2023 MRI'!AF159</f>
        <v>8</v>
      </c>
      <c r="AH159" s="31">
        <f>'2026 MRI - Alphabetical'!AG159-'2023 MRI'!AG159</f>
        <v>-5.5187069672032352E-2</v>
      </c>
      <c r="AI159" s="12">
        <f>'2026 MRI - Alphabetical'!AH159-'2023 MRI'!AH159</f>
        <v>-0.30599999999999983</v>
      </c>
      <c r="AJ159" s="8">
        <f>'2026 MRI - Alphabetical'!AI159-'2023 MRI'!AI159</f>
        <v>25</v>
      </c>
      <c r="AK159" s="31">
        <f>'2026 MRI - Alphabetical'!AJ159-'2023 MRI'!AJ159</f>
        <v>1.2489512224163619E-2</v>
      </c>
      <c r="AL159" s="11">
        <f>'2026 MRI - Alphabetical'!AK159-'2023 MRI'!AK159</f>
        <v>117019.5039551495</v>
      </c>
      <c r="AM159" s="36"/>
    </row>
    <row r="160" spans="1:39" x14ac:dyDescent="0.3">
      <c r="A160" t="s">
        <v>359</v>
      </c>
      <c r="B160" s="3" t="s">
        <v>360</v>
      </c>
      <c r="C160" s="4" t="s">
        <v>36</v>
      </c>
      <c r="D160" s="5" t="s">
        <v>37</v>
      </c>
      <c r="E160" s="6">
        <f>VLOOKUP(A160,'2023 MRI'!$A$7:$F$570,6,FALSE)</f>
        <v>33.536667737647129</v>
      </c>
      <c r="F160" s="34">
        <f>'2026 MRI - Alphabetical'!E160-'2023 MRI'!E160</f>
        <v>0.75897720145400038</v>
      </c>
      <c r="G160" s="6">
        <f>'2026 MRI - Alphabetical'!F160-'2023 MRI'!F160</f>
        <v>-4.3549646526836909</v>
      </c>
      <c r="H160" s="7">
        <f>'2026 MRI - Alphabetical'!G160-'2023 MRI'!G160</f>
        <v>37</v>
      </c>
      <c r="I160" s="8">
        <f>'2026 MRI - Alphabetical'!H160-'2023 MRI'!H160</f>
        <v>35</v>
      </c>
      <c r="J160" s="31">
        <f>'2026 MRI - Alphabetical'!I160-'2023 MRI'!I160</f>
        <v>0.16530529553423567</v>
      </c>
      <c r="K160" s="9">
        <f>'2026 MRI - Alphabetical'!J160-'2023 MRI'!J160</f>
        <v>2.9467535060923256E-2</v>
      </c>
      <c r="L160" s="8">
        <f>'2026 MRI - Alphabetical'!K160-'2023 MRI'!K160</f>
        <v>-89</v>
      </c>
      <c r="M160" s="31">
        <f>'2026 MRI - Alphabetical'!L160-'2023 MRI'!L160</f>
        <v>-0.28523062795488136</v>
      </c>
      <c r="N160" s="9">
        <f>'2026 MRI - Alphabetical'!M160-'2023 MRI'!M160</f>
        <v>2.2680759451054744E-3</v>
      </c>
      <c r="O160" s="8">
        <f>'2026 MRI - Alphabetical'!N160-'2023 MRI'!N160</f>
        <v>75</v>
      </c>
      <c r="P160" s="31">
        <f>'2026 MRI - Alphabetical'!O160-'2023 MRI'!O160</f>
        <v>0.23536448956787548</v>
      </c>
      <c r="Q160" s="9">
        <f>'2026 MRI - Alphabetical'!P160-'2023 MRI'!P160</f>
        <v>-1.2058669657964566E-2</v>
      </c>
      <c r="R160" s="8">
        <f>'2026 MRI - Alphabetical'!Q160-'2023 MRI'!Q160</f>
        <v>170</v>
      </c>
      <c r="S160" s="31">
        <f>'2026 MRI - Alphabetical'!R160-'2023 MRI'!R160</f>
        <v>-0.17774345317304935</v>
      </c>
      <c r="T160" s="10">
        <f>'2026 MRI - Alphabetical'!S160-'2023 MRI'!S160</f>
        <v>-0.5524861878453039</v>
      </c>
      <c r="U160" s="8">
        <f>'2026 MRI - Alphabetical'!T160-'2023 MRI'!T160</f>
        <v>4</v>
      </c>
      <c r="V160" s="31">
        <f>'2026 MRI - Alphabetical'!U160-'2023 MRI'!U160</f>
        <v>-3.6569864343432353E-2</v>
      </c>
      <c r="W160" s="9">
        <f>'2026 MRI - Alphabetical'!V160-'2023 MRI'!V160</f>
        <v>4.1537066026357677E-3</v>
      </c>
      <c r="X160" s="8">
        <f>'2026 MRI - Alphabetical'!W160-'2023 MRI'!W160</f>
        <v>-54</v>
      </c>
      <c r="Y160" s="31">
        <f>'2026 MRI - Alphabetical'!X160-'2023 MRI'!X160</f>
        <v>-0.21139495195255553</v>
      </c>
      <c r="Z160" s="11">
        <f>'2026 MRI - Alphabetical'!Y160-'2023 MRI'!Y160</f>
        <v>-2762</v>
      </c>
      <c r="AA160" s="8">
        <f>'2026 MRI - Alphabetical'!Z160-'2023 MRI'!Z160</f>
        <v>80</v>
      </c>
      <c r="AB160" s="31">
        <f>'2026 MRI - Alphabetical'!AA160-'2023 MRI'!AA160</f>
        <v>1.0128552818928946</v>
      </c>
      <c r="AC160" s="9">
        <f>'2026 MRI - Alphabetical'!AB160-'2023 MRI'!AB160</f>
        <v>-2.0864197530864256E-3</v>
      </c>
      <c r="AD160" s="8">
        <f>'2026 MRI - Alphabetical'!AC160-'2023 MRI'!AC160</f>
        <v>-13</v>
      </c>
      <c r="AE160" s="31">
        <f>'2026 MRI - Alphabetical'!AD160-'2023 MRI'!AD160</f>
        <v>-4.1263793029832435E-2</v>
      </c>
      <c r="AF160" s="9">
        <f>'2026 MRI - Alphabetical'!AE160-'2023 MRI'!AE160</f>
        <v>5.9974130746098808E-5</v>
      </c>
      <c r="AG160" s="8">
        <f>'2026 MRI - Alphabetical'!AF160-'2023 MRI'!AF160</f>
        <v>31</v>
      </c>
      <c r="AH160" s="31">
        <f>'2026 MRI - Alphabetical'!AG160-'2023 MRI'!AG160</f>
        <v>1.6608652352875453E-2</v>
      </c>
      <c r="AI160" s="12">
        <f>'2026 MRI - Alphabetical'!AH160-'2023 MRI'!AH160</f>
        <v>-0.40700000000000003</v>
      </c>
      <c r="AJ160" s="8">
        <f>'2026 MRI - Alphabetical'!AI160-'2023 MRI'!AI160</f>
        <v>26</v>
      </c>
      <c r="AK160" s="31">
        <f>'2026 MRI - Alphabetical'!AJ160-'2023 MRI'!AJ160</f>
        <v>1.4234650036170304E-2</v>
      </c>
      <c r="AL160" s="11">
        <f>'2026 MRI - Alphabetical'!AK160-'2023 MRI'!AK160</f>
        <v>45085.699540595728</v>
      </c>
      <c r="AM160" s="36"/>
    </row>
    <row r="161" spans="1:39" x14ac:dyDescent="0.3">
      <c r="A161" t="s">
        <v>361</v>
      </c>
      <c r="B161" s="3" t="s">
        <v>362</v>
      </c>
      <c r="C161" s="4" t="s">
        <v>47</v>
      </c>
      <c r="D161" s="5" t="s">
        <v>44</v>
      </c>
      <c r="E161" s="6">
        <f>VLOOKUP(A161,'2023 MRI'!$A$7:$F$570,6,FALSE)</f>
        <v>27.442080875028275</v>
      </c>
      <c r="F161" s="34">
        <f>'2026 MRI - Alphabetical'!E161-'2023 MRI'!E161</f>
        <v>-0.6427564276637393</v>
      </c>
      <c r="G161" s="6">
        <f>'2026 MRI - Alphabetical'!F161-'2023 MRI'!F161</f>
        <v>-1.613892426271299</v>
      </c>
      <c r="H161" s="7">
        <f>'2026 MRI - Alphabetical'!G161-'2023 MRI'!G161</f>
        <v>-37</v>
      </c>
      <c r="I161" s="8">
        <f>'2026 MRI - Alphabetical'!H161-'2023 MRI'!H161</f>
        <v>-25</v>
      </c>
      <c r="J161" s="31">
        <f>'2026 MRI - Alphabetical'!I161-'2023 MRI'!I161</f>
        <v>-0.20627695628316367</v>
      </c>
      <c r="K161" s="9">
        <f>'2026 MRI - Alphabetical'!J161-'2023 MRI'!J161</f>
        <v>1.2869166962038436E-2</v>
      </c>
      <c r="L161" s="8">
        <f>'2026 MRI - Alphabetical'!K161-'2023 MRI'!K161</f>
        <v>-73</v>
      </c>
      <c r="M161" s="31">
        <f>'2026 MRI - Alphabetical'!L161-'2023 MRI'!L161</f>
        <v>-0.49245694503479448</v>
      </c>
      <c r="N161" s="9">
        <f>'2026 MRI - Alphabetical'!M161-'2023 MRI'!M161</f>
        <v>7.1266367730339272E-3</v>
      </c>
      <c r="O161" s="8">
        <f>'2026 MRI - Alphabetical'!N161-'2023 MRI'!N161</f>
        <v>-3</v>
      </c>
      <c r="P161" s="31">
        <f>'2026 MRI - Alphabetical'!O161-'2023 MRI'!O161</f>
        <v>-3.5536334544348014E-2</v>
      </c>
      <c r="Q161" s="9">
        <f>'2026 MRI - Alphabetical'!P161-'2023 MRI'!P161</f>
        <v>6.6384858308533995E-3</v>
      </c>
      <c r="R161" s="8">
        <f>'2026 MRI - Alphabetical'!Q161-'2023 MRI'!Q161</f>
        <v>64</v>
      </c>
      <c r="S161" s="31">
        <f>'2026 MRI - Alphabetical'!R161-'2023 MRI'!R161</f>
        <v>-0.31839417020471422</v>
      </c>
      <c r="T161" s="10">
        <f>'2026 MRI - Alphabetical'!S161-'2023 MRI'!S161</f>
        <v>-0.22785949108364972</v>
      </c>
      <c r="U161" s="8">
        <f>'2026 MRI - Alphabetical'!T161-'2023 MRI'!T161</f>
        <v>33</v>
      </c>
      <c r="V161" s="31">
        <f>'2026 MRI - Alphabetical'!U161-'2023 MRI'!U161</f>
        <v>0.11517501764763159</v>
      </c>
      <c r="W161" s="9">
        <f>'2026 MRI - Alphabetical'!V161-'2023 MRI'!V161</f>
        <v>-4.7541468379732887E-3</v>
      </c>
      <c r="X161" s="8">
        <f>'2026 MRI - Alphabetical'!W161-'2023 MRI'!W161</f>
        <v>6</v>
      </c>
      <c r="Y161" s="31">
        <f>'2026 MRI - Alphabetical'!X161-'2023 MRI'!X161</f>
        <v>-1.4138212847500331E-2</v>
      </c>
      <c r="Z161" s="11">
        <f>'2026 MRI - Alphabetical'!Y161-'2023 MRI'!Y161</f>
        <v>5701</v>
      </c>
      <c r="AA161" s="8">
        <f>'2026 MRI - Alphabetical'!Z161-'2023 MRI'!Z161</f>
        <v>19</v>
      </c>
      <c r="AB161" s="31">
        <f>'2026 MRI - Alphabetical'!AA161-'2023 MRI'!AA161</f>
        <v>1.1967295943823286E-2</v>
      </c>
      <c r="AC161" s="9">
        <f>'2026 MRI - Alphabetical'!AB161-'2023 MRI'!AB161</f>
        <v>4.5961997517425766E-3</v>
      </c>
      <c r="AD161" s="8">
        <f>'2026 MRI - Alphabetical'!AC161-'2023 MRI'!AC161</f>
        <v>-72</v>
      </c>
      <c r="AE161" s="31">
        <f>'2026 MRI - Alphabetical'!AD161-'2023 MRI'!AD161</f>
        <v>-0.19447385619200935</v>
      </c>
      <c r="AF161" s="9">
        <f>'2026 MRI - Alphabetical'!AE161-'2023 MRI'!AE161</f>
        <v>-9.1416755110301784E-3</v>
      </c>
      <c r="AG161" s="8">
        <f>'2026 MRI - Alphabetical'!AF161-'2023 MRI'!AF161</f>
        <v>-7</v>
      </c>
      <c r="AH161" s="31">
        <f>'2026 MRI - Alphabetical'!AG161-'2023 MRI'!AG161</f>
        <v>-0.1021583922614997</v>
      </c>
      <c r="AI161" s="12">
        <f>'2026 MRI - Alphabetical'!AH161-'2023 MRI'!AH161</f>
        <v>-0.28266666666666684</v>
      </c>
      <c r="AJ161" s="8">
        <f>'2026 MRI - Alphabetical'!AI161-'2023 MRI'!AI161</f>
        <v>-24</v>
      </c>
      <c r="AK161" s="31">
        <f>'2026 MRI - Alphabetical'!AJ161-'2023 MRI'!AJ161</f>
        <v>-2.8532376287030897E-2</v>
      </c>
      <c r="AL161" s="11">
        <f>'2026 MRI - Alphabetical'!AK161-'2023 MRI'!AK161</f>
        <v>33652.240685679164</v>
      </c>
      <c r="AM161" s="36"/>
    </row>
    <row r="162" spans="1:39" x14ac:dyDescent="0.3">
      <c r="A162" t="s">
        <v>363</v>
      </c>
      <c r="B162" s="3" t="s">
        <v>364</v>
      </c>
      <c r="C162" s="4" t="s">
        <v>61</v>
      </c>
      <c r="D162" s="5" t="s">
        <v>44</v>
      </c>
      <c r="E162" s="6">
        <f>VLOOKUP(A162,'2023 MRI'!$A$7:$F$570,6,FALSE)</f>
        <v>26.531298914777306</v>
      </c>
      <c r="F162" s="34">
        <f>'2026 MRI - Alphabetical'!E162-'2023 MRI'!E162</f>
        <v>2.63342933780637E-2</v>
      </c>
      <c r="G162" s="6">
        <f>'2026 MRI - Alphabetical'!F162-'2023 MRI'!F162</f>
        <v>-4.0060799710827695</v>
      </c>
      <c r="H162" s="7">
        <f>'2026 MRI - Alphabetical'!G162-'2023 MRI'!G162</f>
        <v>19</v>
      </c>
      <c r="I162" s="8">
        <f>'2026 MRI - Alphabetical'!H162-'2023 MRI'!H162</f>
        <v>-3</v>
      </c>
      <c r="J162" s="31">
        <f>'2026 MRI - Alphabetical'!I162-'2023 MRI'!I162</f>
        <v>-1.1511828907307398E-2</v>
      </c>
      <c r="K162" s="9">
        <f>'2026 MRI - Alphabetical'!J162-'2023 MRI'!J162</f>
        <v>1.4411058763634133E-2</v>
      </c>
      <c r="L162" s="8">
        <f>'2026 MRI - Alphabetical'!K162-'2023 MRI'!K162</f>
        <v>121</v>
      </c>
      <c r="M162" s="31">
        <f>'2026 MRI - Alphabetical'!L162-'2023 MRI'!L162</f>
        <v>0.81006656716237246</v>
      </c>
      <c r="N162" s="9">
        <f>'2026 MRI - Alphabetical'!M162-'2023 MRI'!M162</f>
        <v>-3.8035130892273755E-2</v>
      </c>
      <c r="O162" s="8">
        <f>'2026 MRI - Alphabetical'!N162-'2023 MRI'!N162</f>
        <v>-9</v>
      </c>
      <c r="P162" s="31">
        <f>'2026 MRI - Alphabetical'!O162-'2023 MRI'!O162</f>
        <v>-9.417643271232512E-3</v>
      </c>
      <c r="Q162" s="9">
        <f>'2026 MRI - Alphabetical'!P162-'2023 MRI'!P162</f>
        <v>1.0999870618155555E-3</v>
      </c>
      <c r="R162" s="8">
        <f>'2026 MRI - Alphabetical'!Q162-'2023 MRI'!Q162</f>
        <v>-23</v>
      </c>
      <c r="S162" s="31">
        <f>'2026 MRI - Alphabetical'!R162-'2023 MRI'!R162</f>
        <v>-0.45880856212463539</v>
      </c>
      <c r="T162" s="10">
        <f>'2026 MRI - Alphabetical'!S162-'2023 MRI'!S162</f>
        <v>0</v>
      </c>
      <c r="U162" s="8">
        <f>'2026 MRI - Alphabetical'!T162-'2023 MRI'!T162</f>
        <v>16</v>
      </c>
      <c r="V162" s="31">
        <f>'2026 MRI - Alphabetical'!U162-'2023 MRI'!U162</f>
        <v>-3.6837796189616245E-2</v>
      </c>
      <c r="W162" s="9">
        <f>'2026 MRI - Alphabetical'!V162-'2023 MRI'!V162</f>
        <v>1.4705454073527073E-3</v>
      </c>
      <c r="X162" s="8">
        <f>'2026 MRI - Alphabetical'!W162-'2023 MRI'!W162</f>
        <v>-8</v>
      </c>
      <c r="Y162" s="31">
        <f>'2026 MRI - Alphabetical'!X162-'2023 MRI'!X162</f>
        <v>-2.1698192170268582E-2</v>
      </c>
      <c r="Z162" s="11">
        <f>'2026 MRI - Alphabetical'!Y162-'2023 MRI'!Y162</f>
        <v>5894</v>
      </c>
      <c r="AA162" s="8">
        <f>'2026 MRI - Alphabetical'!Z162-'2023 MRI'!Z162</f>
        <v>106</v>
      </c>
      <c r="AB162" s="31">
        <f>'2026 MRI - Alphabetical'!AA162-'2023 MRI'!AA162</f>
        <v>0.4997640008087002</v>
      </c>
      <c r="AC162" s="9">
        <f>'2026 MRI - Alphabetical'!AB162-'2023 MRI'!AB162</f>
        <v>1.5439499816108856E-3</v>
      </c>
      <c r="AD162" s="8">
        <f>'2026 MRI - Alphabetical'!AC162-'2023 MRI'!AC162</f>
        <v>-52</v>
      </c>
      <c r="AE162" s="31">
        <f>'2026 MRI - Alphabetical'!AD162-'2023 MRI'!AD162</f>
        <v>-0.12790023601843287</v>
      </c>
      <c r="AF162" s="9">
        <f>'2026 MRI - Alphabetical'!AE162-'2023 MRI'!AE162</f>
        <v>-5.5004268492834241E-3</v>
      </c>
      <c r="AG162" s="8">
        <f>'2026 MRI - Alphabetical'!AF162-'2023 MRI'!AF162</f>
        <v>-12</v>
      </c>
      <c r="AH162" s="31">
        <f>'2026 MRI - Alphabetical'!AG162-'2023 MRI'!AG162</f>
        <v>-7.4705178124764765E-2</v>
      </c>
      <c r="AI162" s="12">
        <f>'2026 MRI - Alphabetical'!AH162-'2023 MRI'!AH162</f>
        <v>-0.32699999999999996</v>
      </c>
      <c r="AJ162" s="8">
        <f>'2026 MRI - Alphabetical'!AI162-'2023 MRI'!AI162</f>
        <v>11</v>
      </c>
      <c r="AK162" s="31">
        <f>'2026 MRI - Alphabetical'!AJ162-'2023 MRI'!AJ162</f>
        <v>1.0813292438949795E-3</v>
      </c>
      <c r="AL162" s="11">
        <f>'2026 MRI - Alphabetical'!AK162-'2023 MRI'!AK162</f>
        <v>53883.15371924077</v>
      </c>
      <c r="AM162" s="36"/>
    </row>
    <row r="163" spans="1:39" x14ac:dyDescent="0.3">
      <c r="A163" t="s">
        <v>365</v>
      </c>
      <c r="B163" s="3" t="s">
        <v>366</v>
      </c>
      <c r="C163" s="4" t="s">
        <v>61</v>
      </c>
      <c r="D163" s="5" t="s">
        <v>44</v>
      </c>
      <c r="E163" s="6">
        <f>VLOOKUP(A163,'2023 MRI'!$A$7:$F$570,6,FALSE)</f>
        <v>36.025555912633457</v>
      </c>
      <c r="F163" s="34">
        <f>'2026 MRI - Alphabetical'!E163-'2023 MRI'!E163</f>
        <v>0.4204936770123735</v>
      </c>
      <c r="G163" s="6">
        <f>'2026 MRI - Alphabetical'!F163-'2023 MRI'!F163</f>
        <v>-2.5693666246631537</v>
      </c>
      <c r="H163" s="7">
        <f>'2026 MRI - Alphabetical'!G163-'2023 MRI'!G163</f>
        <v>13</v>
      </c>
      <c r="I163" s="8">
        <f>'2026 MRI - Alphabetical'!H163-'2023 MRI'!H163</f>
        <v>59</v>
      </c>
      <c r="J163" s="31">
        <f>'2026 MRI - Alphabetical'!I163-'2023 MRI'!I163</f>
        <v>0.20940243473179251</v>
      </c>
      <c r="K163" s="9">
        <f>'2026 MRI - Alphabetical'!J163-'2023 MRI'!J163</f>
        <v>3.6092317476671409E-2</v>
      </c>
      <c r="L163" s="8">
        <f>'2026 MRI - Alphabetical'!K163-'2023 MRI'!K163</f>
        <v>176</v>
      </c>
      <c r="M163" s="31">
        <f>'2026 MRI - Alphabetical'!L163-'2023 MRI'!L163</f>
        <v>0.64815110381889673</v>
      </c>
      <c r="N163" s="9">
        <f>'2026 MRI - Alphabetical'!M163-'2023 MRI'!M163</f>
        <v>-3.1227290596966915E-2</v>
      </c>
      <c r="O163" s="8">
        <f>'2026 MRI - Alphabetical'!N163-'2023 MRI'!N163</f>
        <v>-39</v>
      </c>
      <c r="P163" s="31">
        <f>'2026 MRI - Alphabetical'!O163-'2023 MRI'!O163</f>
        <v>-0.17353596514309608</v>
      </c>
      <c r="Q163" s="9">
        <f>'2026 MRI - Alphabetical'!P163-'2023 MRI'!P163</f>
        <v>1.498549915160674E-2</v>
      </c>
      <c r="R163" s="8">
        <f>'2026 MRI - Alphabetical'!Q163-'2023 MRI'!Q163</f>
        <v>152</v>
      </c>
      <c r="S163" s="31">
        <f>'2026 MRI - Alphabetical'!R163-'2023 MRI'!R163</f>
        <v>0.35586844523592259</v>
      </c>
      <c r="T163" s="10">
        <f>'2026 MRI - Alphabetical'!S163-'2023 MRI'!S163</f>
        <v>-1.2152951125978604</v>
      </c>
      <c r="U163" s="8">
        <f>'2026 MRI - Alphabetical'!T163-'2023 MRI'!T163</f>
        <v>-57</v>
      </c>
      <c r="V163" s="31">
        <f>'2026 MRI - Alphabetical'!U163-'2023 MRI'!U163</f>
        <v>-0.20444818293106962</v>
      </c>
      <c r="W163" s="9">
        <f>'2026 MRI - Alphabetical'!V163-'2023 MRI'!V163</f>
        <v>1.4824261648218096E-2</v>
      </c>
      <c r="X163" s="8">
        <f>'2026 MRI - Alphabetical'!W163-'2023 MRI'!W163</f>
        <v>6</v>
      </c>
      <c r="Y163" s="31">
        <f>'2026 MRI - Alphabetical'!X163-'2023 MRI'!X163</f>
        <v>-8.5439145489987212E-3</v>
      </c>
      <c r="Z163" s="11">
        <f>'2026 MRI - Alphabetical'!Y163-'2023 MRI'!Y163</f>
        <v>5186</v>
      </c>
      <c r="AA163" s="8">
        <f>'2026 MRI - Alphabetical'!Z163-'2023 MRI'!Z163</f>
        <v>4</v>
      </c>
      <c r="AB163" s="31">
        <f>'2026 MRI - Alphabetical'!AA163-'2023 MRI'!AA163</f>
        <v>0.19141634109221239</v>
      </c>
      <c r="AC163" s="9">
        <f>'2026 MRI - Alphabetical'!AB163-'2023 MRI'!AB163</f>
        <v>8.8152610441767087E-3</v>
      </c>
      <c r="AD163" s="8">
        <f>'2026 MRI - Alphabetical'!AC163-'2023 MRI'!AC163</f>
        <v>-3</v>
      </c>
      <c r="AE163" s="31">
        <f>'2026 MRI - Alphabetical'!AD163-'2023 MRI'!AD163</f>
        <v>-1.4343428099265421E-2</v>
      </c>
      <c r="AF163" s="9">
        <f>'2026 MRI - Alphabetical'!AE163-'2023 MRI'!AE163</f>
        <v>1.6488337503639539E-3</v>
      </c>
      <c r="AG163" s="8">
        <f>'2026 MRI - Alphabetical'!AF163-'2023 MRI'!AF163</f>
        <v>14</v>
      </c>
      <c r="AH163" s="31">
        <f>'2026 MRI - Alphabetical'!AG163-'2023 MRI'!AG163</f>
        <v>0.22400501303442644</v>
      </c>
      <c r="AI163" s="12">
        <f>'2026 MRI - Alphabetical'!AH163-'2023 MRI'!AH163</f>
        <v>-0.70100000000000007</v>
      </c>
      <c r="AJ163" s="8">
        <f>'2026 MRI - Alphabetical'!AI163-'2023 MRI'!AI163</f>
        <v>32</v>
      </c>
      <c r="AK163" s="31">
        <f>'2026 MRI - Alphabetical'!AJ163-'2023 MRI'!AJ163</f>
        <v>1.4762974041558102E-2</v>
      </c>
      <c r="AL163" s="11">
        <f>'2026 MRI - Alphabetical'!AK163-'2023 MRI'!AK163</f>
        <v>44758.669797974391</v>
      </c>
      <c r="AM163" s="36"/>
    </row>
    <row r="164" spans="1:39" x14ac:dyDescent="0.3">
      <c r="A164" t="s">
        <v>367</v>
      </c>
      <c r="B164" s="3" t="s">
        <v>368</v>
      </c>
      <c r="C164" s="4" t="s">
        <v>47</v>
      </c>
      <c r="D164" s="5" t="s">
        <v>44</v>
      </c>
      <c r="E164" s="6">
        <f>VLOOKUP(A164,'2023 MRI'!$A$7:$F$570,6,FALSE)</f>
        <v>16.960333034699172</v>
      </c>
      <c r="F164" s="34">
        <f>'2026 MRI - Alphabetical'!E164-'2023 MRI'!E164</f>
        <v>4.6463891679203506E-2</v>
      </c>
      <c r="G164" s="6">
        <f>'2026 MRI - Alphabetical'!F164-'2023 MRI'!F164</f>
        <v>-6.7857554742062298</v>
      </c>
      <c r="H164" s="7">
        <f>'2026 MRI - Alphabetical'!G164-'2023 MRI'!G164</f>
        <v>19</v>
      </c>
      <c r="I164" s="8">
        <f>'2026 MRI - Alphabetical'!H164-'2023 MRI'!H164</f>
        <v>-1</v>
      </c>
      <c r="J164" s="31">
        <f>'2026 MRI - Alphabetical'!I164-'2023 MRI'!I164</f>
        <v>2.0173543032471052E-2</v>
      </c>
      <c r="K164" s="9">
        <f>'2026 MRI - Alphabetical'!J164-'2023 MRI'!J164</f>
        <v>2.2903756651087903E-2</v>
      </c>
      <c r="L164" s="8">
        <f>'2026 MRI - Alphabetical'!K164-'2023 MRI'!K164</f>
        <v>11</v>
      </c>
      <c r="M164" s="31">
        <f>'2026 MRI - Alphabetical'!L164-'2023 MRI'!L164</f>
        <v>1.8190993592920313E-2</v>
      </c>
      <c r="N164" s="9">
        <f>'2026 MRI - Alphabetical'!M164-'2023 MRI'!M164</f>
        <v>-8.2661793579297572E-3</v>
      </c>
      <c r="O164" s="8">
        <f>'2026 MRI - Alphabetical'!N164-'2023 MRI'!N164</f>
        <v>40</v>
      </c>
      <c r="P164" s="31">
        <f>'2026 MRI - Alphabetical'!O164-'2023 MRI'!O164</f>
        <v>9.5735957366306579E-2</v>
      </c>
      <c r="Q164" s="9">
        <f>'2026 MRI - Alphabetical'!P164-'2023 MRI'!P164</f>
        <v>-4.6648476044789181E-3</v>
      </c>
      <c r="R164" s="8">
        <f>'2026 MRI - Alphabetical'!Q164-'2023 MRI'!Q164</f>
        <v>13</v>
      </c>
      <c r="S164" s="31">
        <f>'2026 MRI - Alphabetical'!R164-'2023 MRI'!R164</f>
        <v>-0.32136392635878319</v>
      </c>
      <c r="T164" s="10">
        <f>'2026 MRI - Alphabetical'!S164-'2023 MRI'!S164</f>
        <v>-9.656135905858193E-2</v>
      </c>
      <c r="U164" s="8">
        <f>'2026 MRI - Alphabetical'!T164-'2023 MRI'!T164</f>
        <v>-8</v>
      </c>
      <c r="V164" s="31">
        <f>'2026 MRI - Alphabetical'!U164-'2023 MRI'!U164</f>
        <v>-4.6974433898570922E-2</v>
      </c>
      <c r="W164" s="9">
        <f>'2026 MRI - Alphabetical'!V164-'2023 MRI'!V164</f>
        <v>2.3935917948871288E-3</v>
      </c>
      <c r="X164" s="8">
        <f>'2026 MRI - Alphabetical'!W164-'2023 MRI'!W164</f>
        <v>11</v>
      </c>
      <c r="Y164" s="31">
        <f>'2026 MRI - Alphabetical'!X164-'2023 MRI'!X164</f>
        <v>0.40842425429972584</v>
      </c>
      <c r="Z164" s="11">
        <f>'2026 MRI - Alphabetical'!Y164-'2023 MRI'!Y164</f>
        <v>30878</v>
      </c>
      <c r="AA164" s="8">
        <f>'2026 MRI - Alphabetical'!Z164-'2023 MRI'!Z164</f>
        <v>70</v>
      </c>
      <c r="AB164" s="31">
        <f>'2026 MRI - Alphabetical'!AA164-'2023 MRI'!AA164</f>
        <v>0.19377610565297482</v>
      </c>
      <c r="AC164" s="9">
        <f>'2026 MRI - Alphabetical'!AB164-'2023 MRI'!AB164</f>
        <v>2.9810640216411215E-3</v>
      </c>
      <c r="AD164" s="8">
        <f>'2026 MRI - Alphabetical'!AC164-'2023 MRI'!AC164</f>
        <v>-61</v>
      </c>
      <c r="AE164" s="31">
        <f>'2026 MRI - Alphabetical'!AD164-'2023 MRI'!AD164</f>
        <v>-0.24644338016065692</v>
      </c>
      <c r="AF164" s="9">
        <f>'2026 MRI - Alphabetical'!AE164-'2023 MRI'!AE164</f>
        <v>-1.2736071764151702E-2</v>
      </c>
      <c r="AG164" s="8">
        <f>'2026 MRI - Alphabetical'!AF164-'2023 MRI'!AF164</f>
        <v>-4</v>
      </c>
      <c r="AH164" s="31">
        <f>'2026 MRI - Alphabetical'!AG164-'2023 MRI'!AG164</f>
        <v>-0.14599395479261512</v>
      </c>
      <c r="AI164" s="12">
        <f>'2026 MRI - Alphabetical'!AH164-'2023 MRI'!AH164</f>
        <v>-0.21000000000000041</v>
      </c>
      <c r="AJ164" s="8">
        <f>'2026 MRI - Alphabetical'!AI164-'2023 MRI'!AI164</f>
        <v>0</v>
      </c>
      <c r="AK164" s="31">
        <f>'2026 MRI - Alphabetical'!AJ164-'2023 MRI'!AJ164</f>
        <v>-3.9133322719949237E-2</v>
      </c>
      <c r="AL164" s="11">
        <f>'2026 MRI - Alphabetical'!AK164-'2023 MRI'!AK164</f>
        <v>116216.8921722605</v>
      </c>
      <c r="AM164" s="36"/>
    </row>
    <row r="165" spans="1:39" x14ac:dyDescent="0.3">
      <c r="A165" t="s">
        <v>369</v>
      </c>
      <c r="B165" s="3" t="s">
        <v>370</v>
      </c>
      <c r="C165" s="4" t="s">
        <v>224</v>
      </c>
      <c r="D165" s="5" t="s">
        <v>37</v>
      </c>
      <c r="E165" s="6">
        <f>VLOOKUP(A165,'2023 MRI'!$A$7:$F$570,6,FALSE)</f>
        <v>37.687150034937069</v>
      </c>
      <c r="F165" s="34">
        <f>'2026 MRI - Alphabetical'!E165-'2023 MRI'!E165</f>
        <v>0.72514980524794925</v>
      </c>
      <c r="G165" s="6">
        <f>'2026 MRI - Alphabetical'!F165-'2023 MRI'!F165</f>
        <v>-3.0695090175179232</v>
      </c>
      <c r="H165" s="7">
        <f>'2026 MRI - Alphabetical'!G165-'2023 MRI'!G165</f>
        <v>14</v>
      </c>
      <c r="I165" s="8">
        <f>'2026 MRI - Alphabetical'!H165-'2023 MRI'!H165</f>
        <v>-16</v>
      </c>
      <c r="J165" s="31">
        <f>'2026 MRI - Alphabetical'!I165-'2023 MRI'!I165</f>
        <v>-1.958451260456856E-2</v>
      </c>
      <c r="K165" s="9">
        <f>'2026 MRI - Alphabetical'!J165-'2023 MRI'!J165</f>
        <v>1.6051990416419804E-2</v>
      </c>
      <c r="L165" s="8">
        <f>'2026 MRI - Alphabetical'!K165-'2023 MRI'!K165</f>
        <v>36</v>
      </c>
      <c r="M165" s="31">
        <f>'2026 MRI - Alphabetical'!L165-'2023 MRI'!L165</f>
        <v>0.24036513903243695</v>
      </c>
      <c r="N165" s="9">
        <f>'2026 MRI - Alphabetical'!M165-'2023 MRI'!M165</f>
        <v>-1.7825375316447317E-2</v>
      </c>
      <c r="O165" s="8">
        <f>'2026 MRI - Alphabetical'!N165-'2023 MRI'!N165</f>
        <v>47</v>
      </c>
      <c r="P165" s="31">
        <f>'2026 MRI - Alphabetical'!O165-'2023 MRI'!O165</f>
        <v>0.20180263068818355</v>
      </c>
      <c r="Q165" s="9">
        <f>'2026 MRI - Alphabetical'!P165-'2023 MRI'!P165</f>
        <v>-7.9242943715260444E-3</v>
      </c>
      <c r="R165" s="8">
        <f>'2026 MRI - Alphabetical'!Q165-'2023 MRI'!Q165</f>
        <v>-21</v>
      </c>
      <c r="S165" s="31">
        <f>'2026 MRI - Alphabetical'!R165-'2023 MRI'!R165</f>
        <v>-9.7940662043661086E-2</v>
      </c>
      <c r="T165" s="10">
        <f>'2026 MRI - Alphabetical'!S165-'2023 MRI'!S165</f>
        <v>5.1325573938150737E-2</v>
      </c>
      <c r="U165" s="8">
        <f>'2026 MRI - Alphabetical'!T165-'2023 MRI'!T165</f>
        <v>-24</v>
      </c>
      <c r="V165" s="31">
        <f>'2026 MRI - Alphabetical'!U165-'2023 MRI'!U165</f>
        <v>-6.1876305546087862E-2</v>
      </c>
      <c r="W165" s="9">
        <f>'2026 MRI - Alphabetical'!V165-'2023 MRI'!V165</f>
        <v>6.6865373954277108E-3</v>
      </c>
      <c r="X165" s="8">
        <f>'2026 MRI - Alphabetical'!W165-'2023 MRI'!W165</f>
        <v>0</v>
      </c>
      <c r="Y165" s="31">
        <f>'2026 MRI - Alphabetical'!X165-'2023 MRI'!X165</f>
        <v>0.20142875209494393</v>
      </c>
      <c r="Z165" s="11">
        <f>'2026 MRI - Alphabetical'!Y165-'2023 MRI'!Y165</f>
        <v>15271</v>
      </c>
      <c r="AA165" s="8">
        <f>'2026 MRI - Alphabetical'!Z165-'2023 MRI'!Z165</f>
        <v>3</v>
      </c>
      <c r="AB165" s="31">
        <f>'2026 MRI - Alphabetical'!AA165-'2023 MRI'!AA165</f>
        <v>0.18015593818882103</v>
      </c>
      <c r="AC165" s="9">
        <f>'2026 MRI - Alphabetical'!AB165-'2023 MRI'!AB165</f>
        <v>8.9495428004847388E-3</v>
      </c>
      <c r="AD165" s="8">
        <f>'2026 MRI - Alphabetical'!AC165-'2023 MRI'!AC165</f>
        <v>0</v>
      </c>
      <c r="AE165" s="31">
        <f>'2026 MRI - Alphabetical'!AD165-'2023 MRI'!AD165</f>
        <v>0.2138615146307431</v>
      </c>
      <c r="AF165" s="9">
        <f>'2026 MRI - Alphabetical'!AE165-'2023 MRI'!AE165</f>
        <v>1.5037879416417765E-2</v>
      </c>
      <c r="AG165" s="8">
        <f>'2026 MRI - Alphabetical'!AF165-'2023 MRI'!AF165</f>
        <v>34</v>
      </c>
      <c r="AH165" s="31">
        <f>'2026 MRI - Alphabetical'!AG165-'2023 MRI'!AG165</f>
        <v>0.12476300503647403</v>
      </c>
      <c r="AI165" s="12">
        <f>'2026 MRI - Alphabetical'!AH165-'2023 MRI'!AH165</f>
        <v>-0.56899999999999951</v>
      </c>
      <c r="AJ165" s="8">
        <f>'2026 MRI - Alphabetical'!AI165-'2023 MRI'!AI165</f>
        <v>0</v>
      </c>
      <c r="AK165" s="31">
        <f>'2026 MRI - Alphabetical'!AJ165-'2023 MRI'!AJ165</f>
        <v>5.328117475685179E-3</v>
      </c>
      <c r="AL165" s="11">
        <f>'2026 MRI - Alphabetical'!AK165-'2023 MRI'!AK165</f>
        <v>29241.273904777088</v>
      </c>
      <c r="AM165" s="36"/>
    </row>
    <row r="166" spans="1:39" x14ac:dyDescent="0.3">
      <c r="A166" t="s">
        <v>371</v>
      </c>
      <c r="B166" s="3" t="s">
        <v>370</v>
      </c>
      <c r="C166" s="4" t="s">
        <v>101</v>
      </c>
      <c r="D166" s="5" t="s">
        <v>33</v>
      </c>
      <c r="E166" s="6">
        <f>VLOOKUP(A166,'2023 MRI'!$A$7:$F$570,6,FALSE)</f>
        <v>28.638180089105621</v>
      </c>
      <c r="F166" s="34">
        <f>'2026 MRI - Alphabetical'!E166-'2023 MRI'!E166</f>
        <v>-4.1407894231201725E-2</v>
      </c>
      <c r="G166" s="6">
        <f>'2026 MRI - Alphabetical'!F166-'2023 MRI'!F166</f>
        <v>-3.1922794052063885</v>
      </c>
      <c r="H166" s="7">
        <f>'2026 MRI - Alphabetical'!G166-'2023 MRI'!G166</f>
        <v>1</v>
      </c>
      <c r="I166" s="8">
        <f>'2026 MRI - Alphabetical'!H166-'2023 MRI'!H166</f>
        <v>-76</v>
      </c>
      <c r="J166" s="31">
        <f>'2026 MRI - Alphabetical'!I166-'2023 MRI'!I166</f>
        <v>-0.39971801057509815</v>
      </c>
      <c r="K166" s="9">
        <f>'2026 MRI - Alphabetical'!J166-'2023 MRI'!J166</f>
        <v>-6.0947006202189957E-3</v>
      </c>
      <c r="L166" s="8">
        <f>'2026 MRI - Alphabetical'!K166-'2023 MRI'!K166</f>
        <v>32</v>
      </c>
      <c r="M166" s="31">
        <f>'2026 MRI - Alphabetical'!L166-'2023 MRI'!L166</f>
        <v>5.1791288513187927E-2</v>
      </c>
      <c r="N166" s="9">
        <f>'2026 MRI - Alphabetical'!M166-'2023 MRI'!M166</f>
        <v>-9.5262641303314501E-3</v>
      </c>
      <c r="O166" s="8">
        <f>'2026 MRI - Alphabetical'!N166-'2023 MRI'!N166</f>
        <v>-7</v>
      </c>
      <c r="P166" s="31">
        <f>'2026 MRI - Alphabetical'!O166-'2023 MRI'!O166</f>
        <v>-5.3067015188466016E-3</v>
      </c>
      <c r="Q166" s="9">
        <f>'2026 MRI - Alphabetical'!P166-'2023 MRI'!P166</f>
        <v>3.4107085012141311E-3</v>
      </c>
      <c r="R166" s="8">
        <f>'2026 MRI - Alphabetical'!Q166-'2023 MRI'!Q166</f>
        <v>-31</v>
      </c>
      <c r="S166" s="31">
        <f>'2026 MRI - Alphabetical'!R166-'2023 MRI'!R166</f>
        <v>5.1905595836947413E-2</v>
      </c>
      <c r="T166" s="10">
        <f>'2026 MRI - Alphabetical'!S166-'2023 MRI'!S166</f>
        <v>0.31019227041613573</v>
      </c>
      <c r="U166" s="8">
        <f>'2026 MRI - Alphabetical'!T166-'2023 MRI'!T166</f>
        <v>33</v>
      </c>
      <c r="V166" s="31">
        <f>'2026 MRI - Alphabetical'!U166-'2023 MRI'!U166</f>
        <v>8.7765484384830839E-2</v>
      </c>
      <c r="W166" s="9">
        <f>'2026 MRI - Alphabetical'!V166-'2023 MRI'!V166</f>
        <v>-4.2566717557309189E-3</v>
      </c>
      <c r="X166" s="8">
        <f>'2026 MRI - Alphabetical'!W166-'2023 MRI'!W166</f>
        <v>0</v>
      </c>
      <c r="Y166" s="31">
        <f>'2026 MRI - Alphabetical'!X166-'2023 MRI'!X166</f>
        <v>0.14659952862046916</v>
      </c>
      <c r="Z166" s="11">
        <f>'2026 MRI - Alphabetical'!Y166-'2023 MRI'!Y166</f>
        <v>13631</v>
      </c>
      <c r="AA166" s="8">
        <f>'2026 MRI - Alphabetical'!Z166-'2023 MRI'!Z166</f>
        <v>-44</v>
      </c>
      <c r="AB166" s="31">
        <f>'2026 MRI - Alphabetical'!AA166-'2023 MRI'!AA166</f>
        <v>-6.7369873062546076E-2</v>
      </c>
      <c r="AC166" s="9">
        <f>'2026 MRI - Alphabetical'!AB166-'2023 MRI'!AB166</f>
        <v>8.8600523064938028E-3</v>
      </c>
      <c r="AD166" s="8">
        <f>'2026 MRI - Alphabetical'!AC166-'2023 MRI'!AC166</f>
        <v>0</v>
      </c>
      <c r="AE166" s="31">
        <f>'2026 MRI - Alphabetical'!AD166-'2023 MRI'!AD166</f>
        <v>-0.11490994267057975</v>
      </c>
      <c r="AF166" s="9">
        <f>'2026 MRI - Alphabetical'!AE166-'2023 MRI'!AE166</f>
        <v>-4.2546381585537585E-3</v>
      </c>
      <c r="AG166" s="8">
        <f>'2026 MRI - Alphabetical'!AF166-'2023 MRI'!AF166</f>
        <v>-33</v>
      </c>
      <c r="AH166" s="31">
        <f>'2026 MRI - Alphabetical'!AG166-'2023 MRI'!AG166</f>
        <v>-0.20421227243369167</v>
      </c>
      <c r="AI166" s="12">
        <f>'2026 MRI - Alphabetical'!AH166-'2023 MRI'!AH166</f>
        <v>-0.16099999999999981</v>
      </c>
      <c r="AJ166" s="8">
        <f>'2026 MRI - Alphabetical'!AI166-'2023 MRI'!AI166</f>
        <v>0</v>
      </c>
      <c r="AK166" s="31">
        <f>'2026 MRI - Alphabetical'!AJ166-'2023 MRI'!AJ166</f>
        <v>-8.22894879030453E-3</v>
      </c>
      <c r="AL166" s="11">
        <f>'2026 MRI - Alphabetical'!AK166-'2023 MRI'!AK166</f>
        <v>52054.289944026154</v>
      </c>
      <c r="AM166" s="36"/>
    </row>
    <row r="167" spans="1:39" x14ac:dyDescent="0.3">
      <c r="A167" t="s">
        <v>372</v>
      </c>
      <c r="B167" s="3" t="s">
        <v>370</v>
      </c>
      <c r="C167" s="4" t="s">
        <v>43</v>
      </c>
      <c r="D167" s="5" t="s">
        <v>44</v>
      </c>
      <c r="E167" s="6">
        <f>VLOOKUP(A167,'2023 MRI'!$A$7:$F$570,6,FALSE)</f>
        <v>25.283222929542823</v>
      </c>
      <c r="F167" s="34">
        <f>'2026 MRI - Alphabetical'!E167-'2023 MRI'!E167</f>
        <v>-1.0571073196511127</v>
      </c>
      <c r="G167" s="6">
        <f>'2026 MRI - Alphabetical'!F167-'2023 MRI'!F167</f>
        <v>-0.90500932176085414</v>
      </c>
      <c r="H167" s="7">
        <f>'2026 MRI - Alphabetical'!G167-'2023 MRI'!G167</f>
        <v>-46</v>
      </c>
      <c r="I167" s="8">
        <f>'2026 MRI - Alphabetical'!H167-'2023 MRI'!H167</f>
        <v>-2</v>
      </c>
      <c r="J167" s="31">
        <f>'2026 MRI - Alphabetical'!I167-'2023 MRI'!I167</f>
        <v>1.5924699003241338E-2</v>
      </c>
      <c r="K167" s="9">
        <f>'2026 MRI - Alphabetical'!J167-'2023 MRI'!J167</f>
        <v>1.583405824116646E-2</v>
      </c>
      <c r="L167" s="8">
        <f>'2026 MRI - Alphabetical'!K167-'2023 MRI'!K167</f>
        <v>-13</v>
      </c>
      <c r="M167" s="31">
        <f>'2026 MRI - Alphabetical'!L167-'2023 MRI'!L167</f>
        <v>-0.10151660502660853</v>
      </c>
      <c r="N167" s="9">
        <f>'2026 MRI - Alphabetical'!M167-'2023 MRI'!M167</f>
        <v>-7.7807469923987238E-3</v>
      </c>
      <c r="O167" s="8">
        <f>'2026 MRI - Alphabetical'!N167-'2023 MRI'!N167</f>
        <v>-53</v>
      </c>
      <c r="P167" s="31">
        <f>'2026 MRI - Alphabetical'!O167-'2023 MRI'!O167</f>
        <v>-0.15562650571284864</v>
      </c>
      <c r="Q167" s="9">
        <f>'2026 MRI - Alphabetical'!P167-'2023 MRI'!P167</f>
        <v>1.0512682098931768E-2</v>
      </c>
      <c r="R167" s="8">
        <f>'2026 MRI - Alphabetical'!Q167-'2023 MRI'!Q167</f>
        <v>-23</v>
      </c>
      <c r="S167" s="31">
        <f>'2026 MRI - Alphabetical'!R167-'2023 MRI'!R167</f>
        <v>-0.45880856212463539</v>
      </c>
      <c r="T167" s="10">
        <f>'2026 MRI - Alphabetical'!S167-'2023 MRI'!S167</f>
        <v>0</v>
      </c>
      <c r="U167" s="8">
        <f>'2026 MRI - Alphabetical'!T167-'2023 MRI'!T167</f>
        <v>-150</v>
      </c>
      <c r="V167" s="31">
        <f>'2026 MRI - Alphabetical'!U167-'2023 MRI'!U167</f>
        <v>-0.50158677194763812</v>
      </c>
      <c r="W167" s="9">
        <f>'2026 MRI - Alphabetical'!V167-'2023 MRI'!V167</f>
        <v>3.2973803957398393E-2</v>
      </c>
      <c r="X167" s="8">
        <f>'2026 MRI - Alphabetical'!W167-'2023 MRI'!W167</f>
        <v>0</v>
      </c>
      <c r="Y167" s="31">
        <f>'2026 MRI - Alphabetical'!X167-'2023 MRI'!X167</f>
        <v>8.8281588614362333E-2</v>
      </c>
      <c r="Z167" s="11">
        <f>'2026 MRI - Alphabetical'!Y167-'2023 MRI'!Y167</f>
        <v>11504</v>
      </c>
      <c r="AA167" s="8">
        <f>'2026 MRI - Alphabetical'!Z167-'2023 MRI'!Z167</f>
        <v>74</v>
      </c>
      <c r="AB167" s="31">
        <f>'2026 MRI - Alphabetical'!AA167-'2023 MRI'!AA167</f>
        <v>0.21622867120950962</v>
      </c>
      <c r="AC167" s="9">
        <f>'2026 MRI - Alphabetical'!AB167-'2023 MRI'!AB167</f>
        <v>3.5427509293680381E-3</v>
      </c>
      <c r="AD167" s="8">
        <f>'2026 MRI - Alphabetical'!AC167-'2023 MRI'!AC167</f>
        <v>0</v>
      </c>
      <c r="AE167" s="31">
        <f>'2026 MRI - Alphabetical'!AD167-'2023 MRI'!AD167</f>
        <v>-0.23665491300006253</v>
      </c>
      <c r="AF167" s="9">
        <f>'2026 MRI - Alphabetical'!AE167-'2023 MRI'!AE167</f>
        <v>-1.1735215284349509E-2</v>
      </c>
      <c r="AG167" s="8">
        <f>'2026 MRI - Alphabetical'!AF167-'2023 MRI'!AF167</f>
        <v>7</v>
      </c>
      <c r="AH167" s="31">
        <f>'2026 MRI - Alphabetical'!AG167-'2023 MRI'!AG167</f>
        <v>5.644292595458833E-2</v>
      </c>
      <c r="AI167" s="12">
        <f>'2026 MRI - Alphabetical'!AH167-'2023 MRI'!AH167</f>
        <v>-0.49333333333333318</v>
      </c>
      <c r="AJ167" s="8">
        <f>'2026 MRI - Alphabetical'!AI167-'2023 MRI'!AI167</f>
        <v>0</v>
      </c>
      <c r="AK167" s="31">
        <f>'2026 MRI - Alphabetical'!AJ167-'2023 MRI'!AJ167</f>
        <v>-6.6143266904186704E-3</v>
      </c>
      <c r="AL167" s="11">
        <f>'2026 MRI - Alphabetical'!AK167-'2023 MRI'!AK167</f>
        <v>41053.430971406662</v>
      </c>
      <c r="AM167" s="36"/>
    </row>
    <row r="168" spans="1:39" x14ac:dyDescent="0.3">
      <c r="A168" t="s">
        <v>373</v>
      </c>
      <c r="B168" s="3" t="s">
        <v>370</v>
      </c>
      <c r="C168" s="4" t="s">
        <v>40</v>
      </c>
      <c r="D168" s="5" t="s">
        <v>33</v>
      </c>
      <c r="E168" s="6">
        <f>VLOOKUP(A168,'2023 MRI'!$A$7:$F$570,6,FALSE)</f>
        <v>19.544104211629566</v>
      </c>
      <c r="F168" s="34">
        <f>'2026 MRI - Alphabetical'!E168-'2023 MRI'!E168</f>
        <v>-5.1414541547001313E-2</v>
      </c>
      <c r="G168" s="6">
        <f>'2026 MRI - Alphabetical'!F168-'2023 MRI'!F168</f>
        <v>-5.7405446433544522</v>
      </c>
      <c r="H168" s="7">
        <f>'2026 MRI - Alphabetical'!G168-'2023 MRI'!G168</f>
        <v>22</v>
      </c>
      <c r="I168" s="8">
        <f>'2026 MRI - Alphabetical'!H168-'2023 MRI'!H168</f>
        <v>20</v>
      </c>
      <c r="J168" s="31">
        <f>'2026 MRI - Alphabetical'!I168-'2023 MRI'!I168</f>
        <v>9.5601671028003099E-2</v>
      </c>
      <c r="K168" s="9">
        <f>'2026 MRI - Alphabetical'!J168-'2023 MRI'!J168</f>
        <v>2.663131819141018E-2</v>
      </c>
      <c r="L168" s="8">
        <f>'2026 MRI - Alphabetical'!K168-'2023 MRI'!K168</f>
        <v>143</v>
      </c>
      <c r="M168" s="31">
        <f>'2026 MRI - Alphabetical'!L168-'2023 MRI'!L168</f>
        <v>0.58587405767100431</v>
      </c>
      <c r="N168" s="9">
        <f>'2026 MRI - Alphabetical'!M168-'2023 MRI'!M168</f>
        <v>-2.9227321493728933E-2</v>
      </c>
      <c r="O168" s="8">
        <f>'2026 MRI - Alphabetical'!N168-'2023 MRI'!N168</f>
        <v>-16</v>
      </c>
      <c r="P168" s="31">
        <f>'2026 MRI - Alphabetical'!O168-'2023 MRI'!O168</f>
        <v>-7.9504983553543407E-2</v>
      </c>
      <c r="Q168" s="9">
        <f>'2026 MRI - Alphabetical'!P168-'2023 MRI'!P168</f>
        <v>5.3811659192825115E-3</v>
      </c>
      <c r="R168" s="8">
        <f>'2026 MRI - Alphabetical'!Q168-'2023 MRI'!Q168</f>
        <v>-23</v>
      </c>
      <c r="S168" s="31">
        <f>'2026 MRI - Alphabetical'!R168-'2023 MRI'!R168</f>
        <v>-0.45880856212463539</v>
      </c>
      <c r="T168" s="10">
        <f>'2026 MRI - Alphabetical'!S168-'2023 MRI'!S168</f>
        <v>0</v>
      </c>
      <c r="U168" s="8">
        <f>'2026 MRI - Alphabetical'!T168-'2023 MRI'!T168</f>
        <v>6</v>
      </c>
      <c r="V168" s="31">
        <f>'2026 MRI - Alphabetical'!U168-'2023 MRI'!U168</f>
        <v>2.9294763566801496E-2</v>
      </c>
      <c r="W168" s="9">
        <f>'2026 MRI - Alphabetical'!V168-'2023 MRI'!V168</f>
        <v>-3.4719534484746895E-3</v>
      </c>
      <c r="X168" s="8">
        <f>'2026 MRI - Alphabetical'!W168-'2023 MRI'!W168</f>
        <v>0</v>
      </c>
      <c r="Y168" s="31">
        <f>'2026 MRI - Alphabetical'!X168-'2023 MRI'!X168</f>
        <v>1.0772506928513947E-2</v>
      </c>
      <c r="Z168" s="11">
        <f>'2026 MRI - Alphabetical'!Y168-'2023 MRI'!Y168</f>
        <v>9606</v>
      </c>
      <c r="AA168" s="8">
        <f>'2026 MRI - Alphabetical'!Z168-'2023 MRI'!Z168</f>
        <v>26</v>
      </c>
      <c r="AB168" s="31">
        <f>'2026 MRI - Alphabetical'!AA168-'2023 MRI'!AA168</f>
        <v>0.13331863645863029</v>
      </c>
      <c r="AC168" s="9">
        <f>'2026 MRI - Alphabetical'!AB168-'2023 MRI'!AB168</f>
        <v>1.4901960784313752E-3</v>
      </c>
      <c r="AD168" s="8">
        <f>'2026 MRI - Alphabetical'!AC168-'2023 MRI'!AC168</f>
        <v>0</v>
      </c>
      <c r="AE168" s="31">
        <f>'2026 MRI - Alphabetical'!AD168-'2023 MRI'!AD168</f>
        <v>0.20866851321118951</v>
      </c>
      <c r="AF168" s="9">
        <f>'2026 MRI - Alphabetical'!AE168-'2023 MRI'!AE168</f>
        <v>1.3136131636788284E-2</v>
      </c>
      <c r="AG168" s="8">
        <f>'2026 MRI - Alphabetical'!AF168-'2023 MRI'!AF168</f>
        <v>-102</v>
      </c>
      <c r="AH168" s="31">
        <f>'2026 MRI - Alphabetical'!AG168-'2023 MRI'!AG168</f>
        <v>-0.24938369413556544</v>
      </c>
      <c r="AI168" s="12">
        <f>'2026 MRI - Alphabetical'!AH168-'2023 MRI'!AH168</f>
        <v>-0.15033333333333365</v>
      </c>
      <c r="AJ168" s="8">
        <f>'2026 MRI - Alphabetical'!AI168-'2023 MRI'!AI168</f>
        <v>0</v>
      </c>
      <c r="AK168" s="31">
        <f>'2026 MRI - Alphabetical'!AJ168-'2023 MRI'!AJ168</f>
        <v>-1.2713698699272552E-2</v>
      </c>
      <c r="AL168" s="11">
        <f>'2026 MRI - Alphabetical'!AK168-'2023 MRI'!AK168</f>
        <v>38335.345727590931</v>
      </c>
      <c r="AM168" s="36"/>
    </row>
    <row r="169" spans="1:39" x14ac:dyDescent="0.3">
      <c r="A169" t="s">
        <v>374</v>
      </c>
      <c r="B169" s="3" t="s">
        <v>375</v>
      </c>
      <c r="C169" s="4" t="s">
        <v>61</v>
      </c>
      <c r="D169" s="5" t="s">
        <v>44</v>
      </c>
      <c r="E169" s="6">
        <f>VLOOKUP(A169,'2023 MRI'!$A$7:$F$570,6,FALSE)</f>
        <v>24.491952366259206</v>
      </c>
      <c r="F169" s="34">
        <f>'2026 MRI - Alphabetical'!E169-'2023 MRI'!E169</f>
        <v>-0.13479812484300702</v>
      </c>
      <c r="G169" s="6">
        <f>'2026 MRI - Alphabetical'!F169-'2023 MRI'!F169</f>
        <v>-4.0708214909460665</v>
      </c>
      <c r="H169" s="7">
        <f>'2026 MRI - Alphabetical'!G169-'2023 MRI'!G169</f>
        <v>7</v>
      </c>
      <c r="I169" s="8">
        <f>'2026 MRI - Alphabetical'!H169-'2023 MRI'!H169</f>
        <v>39</v>
      </c>
      <c r="J169" s="31">
        <f>'2026 MRI - Alphabetical'!I169-'2023 MRI'!I169</f>
        <v>0.16016052091748506</v>
      </c>
      <c r="K169" s="9">
        <f>'2026 MRI - Alphabetical'!J169-'2023 MRI'!J169</f>
        <v>3.0648768648180447E-2</v>
      </c>
      <c r="L169" s="8">
        <f>'2026 MRI - Alphabetical'!K169-'2023 MRI'!K169</f>
        <v>232</v>
      </c>
      <c r="M169" s="31">
        <f>'2026 MRI - Alphabetical'!L169-'2023 MRI'!L169</f>
        <v>1.1309564551890903</v>
      </c>
      <c r="N169" s="9">
        <f>'2026 MRI - Alphabetical'!M169-'2023 MRI'!M169</f>
        <v>-4.8566337769479065E-2</v>
      </c>
      <c r="O169" s="8">
        <f>'2026 MRI - Alphabetical'!N169-'2023 MRI'!N169</f>
        <v>44</v>
      </c>
      <c r="P169" s="31">
        <f>'2026 MRI - Alphabetical'!O169-'2023 MRI'!O169</f>
        <v>0.10171577839320134</v>
      </c>
      <c r="Q169" s="9">
        <f>'2026 MRI - Alphabetical'!P169-'2023 MRI'!P169</f>
        <v>-5.8191497359108366E-3</v>
      </c>
      <c r="R169" s="8">
        <f>'2026 MRI - Alphabetical'!Q169-'2023 MRI'!Q169</f>
        <v>-23</v>
      </c>
      <c r="S169" s="31">
        <f>'2026 MRI - Alphabetical'!R169-'2023 MRI'!R169</f>
        <v>-0.45880856212463539</v>
      </c>
      <c r="T169" s="10">
        <f>'2026 MRI - Alphabetical'!S169-'2023 MRI'!S169</f>
        <v>0</v>
      </c>
      <c r="U169" s="8">
        <f>'2026 MRI - Alphabetical'!T169-'2023 MRI'!T169</f>
        <v>-5</v>
      </c>
      <c r="V169" s="31">
        <f>'2026 MRI - Alphabetical'!U169-'2023 MRI'!U169</f>
        <v>-5.0148766563881869E-2</v>
      </c>
      <c r="W169" s="9">
        <f>'2026 MRI - Alphabetical'!V169-'2023 MRI'!V169</f>
        <v>4.4770212555447497E-3</v>
      </c>
      <c r="X169" s="8">
        <f>'2026 MRI - Alphabetical'!W169-'2023 MRI'!W169</f>
        <v>-25</v>
      </c>
      <c r="Y169" s="31">
        <f>'2026 MRI - Alphabetical'!X169-'2023 MRI'!X169</f>
        <v>-0.22709268516863917</v>
      </c>
      <c r="Z169" s="11">
        <f>'2026 MRI - Alphabetical'!Y169-'2023 MRI'!Y169</f>
        <v>-1740</v>
      </c>
      <c r="AA169" s="8">
        <f>'2026 MRI - Alphabetical'!Z169-'2023 MRI'!Z169</f>
        <v>83</v>
      </c>
      <c r="AB169" s="31">
        <f>'2026 MRI - Alphabetical'!AA169-'2023 MRI'!AA169</f>
        <v>0.28917414766227634</v>
      </c>
      <c r="AC169" s="9">
        <f>'2026 MRI - Alphabetical'!AB169-'2023 MRI'!AB169</f>
        <v>3.2258244829513685E-3</v>
      </c>
      <c r="AD169" s="8">
        <f>'2026 MRI - Alphabetical'!AC169-'2023 MRI'!AC169</f>
        <v>-49</v>
      </c>
      <c r="AE169" s="31">
        <f>'2026 MRI - Alphabetical'!AD169-'2023 MRI'!AD169</f>
        <v>-0.14847175484864361</v>
      </c>
      <c r="AF169" s="9">
        <f>'2026 MRI - Alphabetical'!AE169-'2023 MRI'!AE169</f>
        <v>-6.9850405764578793E-3</v>
      </c>
      <c r="AG169" s="8">
        <f>'2026 MRI - Alphabetical'!AF169-'2023 MRI'!AF169</f>
        <v>45</v>
      </c>
      <c r="AH169" s="31">
        <f>'2026 MRI - Alphabetical'!AG169-'2023 MRI'!AG169</f>
        <v>0.13923034239165583</v>
      </c>
      <c r="AI169" s="12">
        <f>'2026 MRI - Alphabetical'!AH169-'2023 MRI'!AH169</f>
        <v>-0.58266666666666644</v>
      </c>
      <c r="AJ169" s="8">
        <f>'2026 MRI - Alphabetical'!AI169-'2023 MRI'!AI169</f>
        <v>15</v>
      </c>
      <c r="AK169" s="31">
        <f>'2026 MRI - Alphabetical'!AJ169-'2023 MRI'!AJ169</f>
        <v>4.9875527310284662E-3</v>
      </c>
      <c r="AL169" s="11">
        <f>'2026 MRI - Alphabetical'!AK169-'2023 MRI'!AK169</f>
        <v>49658.864202488883</v>
      </c>
      <c r="AM169" s="36"/>
    </row>
    <row r="170" spans="1:39" x14ac:dyDescent="0.3">
      <c r="A170" t="s">
        <v>376</v>
      </c>
      <c r="B170" s="3" t="s">
        <v>377</v>
      </c>
      <c r="C170" s="4" t="s">
        <v>32</v>
      </c>
      <c r="D170" s="5" t="s">
        <v>33</v>
      </c>
      <c r="E170" s="6">
        <f>VLOOKUP(A170,'2023 MRI'!$A$7:$F$570,6,FALSE)</f>
        <v>45.164601779141549</v>
      </c>
      <c r="F170" s="34">
        <f>'2026 MRI - Alphabetical'!E170-'2023 MRI'!E170</f>
        <v>0.59209936818570164</v>
      </c>
      <c r="G170" s="6">
        <f>'2026 MRI - Alphabetical'!F170-'2023 MRI'!F170</f>
        <v>-0.52369379708643748</v>
      </c>
      <c r="H170" s="7">
        <f>'2026 MRI - Alphabetical'!G170-'2023 MRI'!G170</f>
        <v>6</v>
      </c>
      <c r="I170" s="8">
        <f>'2026 MRI - Alphabetical'!H170-'2023 MRI'!H170</f>
        <v>-71</v>
      </c>
      <c r="J170" s="31">
        <f>'2026 MRI - Alphabetical'!I170-'2023 MRI'!I170</f>
        <v>-0.20646425942462082</v>
      </c>
      <c r="K170" s="9">
        <f>'2026 MRI - Alphabetical'!J170-'2023 MRI'!J170</f>
        <v>6.1834350010199213E-3</v>
      </c>
      <c r="L170" s="8">
        <f>'2026 MRI - Alphabetical'!K170-'2023 MRI'!K170</f>
        <v>-121</v>
      </c>
      <c r="M170" s="31">
        <f>'2026 MRI - Alphabetical'!L170-'2023 MRI'!L170</f>
        <v>-0.44229865538077856</v>
      </c>
      <c r="N170" s="9">
        <f>'2026 MRI - Alphabetical'!M170-'2023 MRI'!M170</f>
        <v>6.9555307384612103E-3</v>
      </c>
      <c r="O170" s="8">
        <f>'2026 MRI - Alphabetical'!N170-'2023 MRI'!N170</f>
        <v>-14</v>
      </c>
      <c r="P170" s="31">
        <f>'2026 MRI - Alphabetical'!O170-'2023 MRI'!O170</f>
        <v>-0.47162335375243747</v>
      </c>
      <c r="Q170" s="9">
        <f>'2026 MRI - Alphabetical'!P170-'2023 MRI'!P170</f>
        <v>4.1954676329397644E-2</v>
      </c>
      <c r="R170" s="8">
        <f>'2026 MRI - Alphabetical'!Q170-'2023 MRI'!Q170</f>
        <v>202</v>
      </c>
      <c r="S170" s="31">
        <f>'2026 MRI - Alphabetical'!R170-'2023 MRI'!R170</f>
        <v>2.8739522776094872E-2</v>
      </c>
      <c r="T170" s="10">
        <f>'2026 MRI - Alphabetical'!S170-'2023 MRI'!S170</f>
        <v>-0.8804219956125463</v>
      </c>
      <c r="U170" s="8">
        <f>'2026 MRI - Alphabetical'!T170-'2023 MRI'!T170</f>
        <v>8</v>
      </c>
      <c r="V170" s="31">
        <f>'2026 MRI - Alphabetical'!U170-'2023 MRI'!U170</f>
        <v>0.24693037796764239</v>
      </c>
      <c r="W170" s="9">
        <f>'2026 MRI - Alphabetical'!V170-'2023 MRI'!V170</f>
        <v>-8.6548511593868005E-3</v>
      </c>
      <c r="X170" s="8">
        <f>'2026 MRI - Alphabetical'!W170-'2023 MRI'!W170</f>
        <v>51</v>
      </c>
      <c r="Y170" s="31">
        <f>'2026 MRI - Alphabetical'!X170-'2023 MRI'!X170</f>
        <v>0.21312448728725297</v>
      </c>
      <c r="Z170" s="11">
        <f>'2026 MRI - Alphabetical'!Y170-'2023 MRI'!Y170</f>
        <v>14502</v>
      </c>
      <c r="AA170" s="8">
        <f>'2026 MRI - Alphabetical'!Z170-'2023 MRI'!Z170</f>
        <v>-112</v>
      </c>
      <c r="AB170" s="31">
        <f>'2026 MRI - Alphabetical'!AA170-'2023 MRI'!AA170</f>
        <v>-0.26396924698486968</v>
      </c>
      <c r="AC170" s="9">
        <f>'2026 MRI - Alphabetical'!AB170-'2023 MRI'!AB170</f>
        <v>1.065156742162892E-2</v>
      </c>
      <c r="AD170" s="8">
        <f>'2026 MRI - Alphabetical'!AC170-'2023 MRI'!AC170</f>
        <v>20</v>
      </c>
      <c r="AE170" s="31">
        <f>'2026 MRI - Alphabetical'!AD170-'2023 MRI'!AD170</f>
        <v>1.0095357970024701</v>
      </c>
      <c r="AF170" s="9">
        <f>'2026 MRI - Alphabetical'!AE170-'2023 MRI'!AE170</f>
        <v>6.1378539470549498E-2</v>
      </c>
      <c r="AG170" s="8">
        <f>'2026 MRI - Alphabetical'!AF170-'2023 MRI'!AF170</f>
        <v>5</v>
      </c>
      <c r="AH170" s="31">
        <f>'2026 MRI - Alphabetical'!AG170-'2023 MRI'!AG170</f>
        <v>-3.765897586519619E-2</v>
      </c>
      <c r="AI170" s="12">
        <f>'2026 MRI - Alphabetical'!AH170-'2023 MRI'!AH170</f>
        <v>-0.36866666666666692</v>
      </c>
      <c r="AJ170" s="8">
        <f>'2026 MRI - Alphabetical'!AI170-'2023 MRI'!AI170</f>
        <v>-10</v>
      </c>
      <c r="AK170" s="31">
        <f>'2026 MRI - Alphabetical'!AJ170-'2023 MRI'!AJ170</f>
        <v>3.8690262287875421E-3</v>
      </c>
      <c r="AL170" s="11">
        <f>'2026 MRI - Alphabetical'!AK170-'2023 MRI'!AK170</f>
        <v>32108.986580115234</v>
      </c>
      <c r="AM170" s="36"/>
    </row>
    <row r="171" spans="1:39" x14ac:dyDescent="0.3">
      <c r="A171" t="s">
        <v>378</v>
      </c>
      <c r="B171" s="3" t="s">
        <v>379</v>
      </c>
      <c r="C171" s="4" t="s">
        <v>32</v>
      </c>
      <c r="D171" s="5" t="s">
        <v>33</v>
      </c>
      <c r="E171" s="6">
        <f>VLOOKUP(A171,'2023 MRI'!$A$7:$F$570,6,FALSE)</f>
        <v>24.993749312032968</v>
      </c>
      <c r="F171" s="34">
        <f>'2026 MRI - Alphabetical'!E171-'2023 MRI'!E171</f>
        <v>-1.0834649849160858</v>
      </c>
      <c r="G171" s="6">
        <f>'2026 MRI - Alphabetical'!F171-'2023 MRI'!F171</f>
        <v>-0.90308241891318275</v>
      </c>
      <c r="H171" s="7">
        <f>'2026 MRI - Alphabetical'!G171-'2023 MRI'!G171</f>
        <v>-53</v>
      </c>
      <c r="I171" s="8">
        <f>'2026 MRI - Alphabetical'!H171-'2023 MRI'!H171</f>
        <v>-27</v>
      </c>
      <c r="J171" s="31">
        <f>'2026 MRI - Alphabetical'!I171-'2023 MRI'!I171</f>
        <v>-7.1437193947460731E-2</v>
      </c>
      <c r="K171" s="9">
        <f>'2026 MRI - Alphabetical'!J171-'2023 MRI'!J171</f>
        <v>1.2515701389426592E-2</v>
      </c>
      <c r="L171" s="8">
        <f>'2026 MRI - Alphabetical'!K171-'2023 MRI'!K171</f>
        <v>109</v>
      </c>
      <c r="M171" s="31">
        <f>'2026 MRI - Alphabetical'!L171-'2023 MRI'!L171</f>
        <v>0.32334079560153306</v>
      </c>
      <c r="N171" s="9">
        <f>'2026 MRI - Alphabetical'!M171-'2023 MRI'!M171</f>
        <v>-1.9293276305576024E-2</v>
      </c>
      <c r="O171" s="8">
        <f>'2026 MRI - Alphabetical'!N171-'2023 MRI'!N171</f>
        <v>-13</v>
      </c>
      <c r="P171" s="31">
        <f>'2026 MRI - Alphabetical'!O171-'2023 MRI'!O171</f>
        <v>-1.1389420394620875E-2</v>
      </c>
      <c r="Q171" s="9">
        <f>'2026 MRI - Alphabetical'!P171-'2023 MRI'!P171</f>
        <v>3.7250359796862989E-3</v>
      </c>
      <c r="R171" s="8">
        <f>'2026 MRI - Alphabetical'!Q171-'2023 MRI'!Q171</f>
        <v>-47</v>
      </c>
      <c r="S171" s="31">
        <f>'2026 MRI - Alphabetical'!R171-'2023 MRI'!R171</f>
        <v>-0.3616961691515298</v>
      </c>
      <c r="T171" s="10">
        <f>'2026 MRI - Alphabetical'!S171-'2023 MRI'!S171</f>
        <v>5.4634786115302147E-2</v>
      </c>
      <c r="U171" s="8">
        <f>'2026 MRI - Alphabetical'!T171-'2023 MRI'!T171</f>
        <v>-70</v>
      </c>
      <c r="V171" s="31">
        <f>'2026 MRI - Alphabetical'!U171-'2023 MRI'!U171</f>
        <v>-0.24314128509709809</v>
      </c>
      <c r="W171" s="9">
        <f>'2026 MRI - Alphabetical'!V171-'2023 MRI'!V171</f>
        <v>1.5670850040746975E-2</v>
      </c>
      <c r="X171" s="8">
        <f>'2026 MRI - Alphabetical'!W171-'2023 MRI'!W171</f>
        <v>-37</v>
      </c>
      <c r="Y171" s="31">
        <f>'2026 MRI - Alphabetical'!X171-'2023 MRI'!X171</f>
        <v>-0.22211898104989683</v>
      </c>
      <c r="Z171" s="11">
        <f>'2026 MRI - Alphabetical'!Y171-'2023 MRI'!Y171</f>
        <v>-2268</v>
      </c>
      <c r="AA171" s="8">
        <f>'2026 MRI - Alphabetical'!Z171-'2023 MRI'!Z171</f>
        <v>-82</v>
      </c>
      <c r="AB171" s="31">
        <f>'2026 MRI - Alphabetical'!AA171-'2023 MRI'!AA171</f>
        <v>-0.18061510633131517</v>
      </c>
      <c r="AC171" s="9">
        <f>'2026 MRI - Alphabetical'!AB171-'2023 MRI'!AB171</f>
        <v>9.1046007839900994E-3</v>
      </c>
      <c r="AD171" s="8">
        <f>'2026 MRI - Alphabetical'!AC171-'2023 MRI'!AC171</f>
        <v>-38</v>
      </c>
      <c r="AE171" s="31">
        <f>'2026 MRI - Alphabetical'!AD171-'2023 MRI'!AD171</f>
        <v>-9.1731030617612452E-2</v>
      </c>
      <c r="AF171" s="9">
        <f>'2026 MRI - Alphabetical'!AE171-'2023 MRI'!AE171</f>
        <v>-3.1724796384768883E-3</v>
      </c>
      <c r="AG171" s="8">
        <f>'2026 MRI - Alphabetical'!AF171-'2023 MRI'!AF171</f>
        <v>-5</v>
      </c>
      <c r="AH171" s="31">
        <f>'2026 MRI - Alphabetical'!AG171-'2023 MRI'!AG171</f>
        <v>-0.11724783993677101</v>
      </c>
      <c r="AI171" s="12">
        <f>'2026 MRI - Alphabetical'!AH171-'2023 MRI'!AH171</f>
        <v>-0.25899999999999967</v>
      </c>
      <c r="AJ171" s="8">
        <f>'2026 MRI - Alphabetical'!AI171-'2023 MRI'!AI171</f>
        <v>-3</v>
      </c>
      <c r="AK171" s="31">
        <f>'2026 MRI - Alphabetical'!AJ171-'2023 MRI'!AJ171</f>
        <v>-2.5747730813350925E-2</v>
      </c>
      <c r="AL171" s="11">
        <f>'2026 MRI - Alphabetical'!AK171-'2023 MRI'!AK171</f>
        <v>46199.833160111739</v>
      </c>
      <c r="AM171" s="36"/>
    </row>
    <row r="172" spans="1:39" x14ac:dyDescent="0.3">
      <c r="A172" t="s">
        <v>380</v>
      </c>
      <c r="B172" s="3" t="s">
        <v>381</v>
      </c>
      <c r="C172" s="4" t="s">
        <v>43</v>
      </c>
      <c r="D172" s="5" t="s">
        <v>44</v>
      </c>
      <c r="E172" s="6">
        <f>VLOOKUP(A172,'2023 MRI'!$A$7:$F$570,6,FALSE)</f>
        <v>24.472871282872035</v>
      </c>
      <c r="F172" s="34">
        <f>'2026 MRI - Alphabetical'!E172-'2023 MRI'!E172</f>
        <v>-0.71831373247848429</v>
      </c>
      <c r="G172" s="6">
        <f>'2026 MRI - Alphabetical'!F172-'2023 MRI'!F172</f>
        <v>-2.2153606770860961</v>
      </c>
      <c r="H172" s="7">
        <f>'2026 MRI - Alphabetical'!G172-'2023 MRI'!G172</f>
        <v>-31</v>
      </c>
      <c r="I172" s="8">
        <f>'2026 MRI - Alphabetical'!H172-'2023 MRI'!H172</f>
        <v>2</v>
      </c>
      <c r="J172" s="31">
        <f>'2026 MRI - Alphabetical'!I172-'2023 MRI'!I172</f>
        <v>2.9475809497919669E-2</v>
      </c>
      <c r="K172" s="9">
        <f>'2026 MRI - Alphabetical'!J172-'2023 MRI'!J172</f>
        <v>2.082317203611006E-2</v>
      </c>
      <c r="L172" s="8">
        <f>'2026 MRI - Alphabetical'!K172-'2023 MRI'!K172</f>
        <v>-86</v>
      </c>
      <c r="M172" s="31">
        <f>'2026 MRI - Alphabetical'!L172-'2023 MRI'!L172</f>
        <v>-0.30657362597292481</v>
      </c>
      <c r="N172" s="9">
        <f>'2026 MRI - Alphabetical'!M172-'2023 MRI'!M172</f>
        <v>2.3540197806855082E-3</v>
      </c>
      <c r="O172" s="8">
        <f>'2026 MRI - Alphabetical'!N172-'2023 MRI'!N172</f>
        <v>89</v>
      </c>
      <c r="P172" s="31">
        <f>'2026 MRI - Alphabetical'!O172-'2023 MRI'!O172</f>
        <v>0.23921442977307761</v>
      </c>
      <c r="Q172" s="9">
        <f>'2026 MRI - Alphabetical'!P172-'2023 MRI'!P172</f>
        <v>-1.2550315181894128E-2</v>
      </c>
      <c r="R172" s="8">
        <f>'2026 MRI - Alphabetical'!Q172-'2023 MRI'!Q172</f>
        <v>-23</v>
      </c>
      <c r="S172" s="31">
        <f>'2026 MRI - Alphabetical'!R172-'2023 MRI'!R172</f>
        <v>-0.45880856212463539</v>
      </c>
      <c r="T172" s="10">
        <f>'2026 MRI - Alphabetical'!S172-'2023 MRI'!S172</f>
        <v>0</v>
      </c>
      <c r="U172" s="8">
        <f>'2026 MRI - Alphabetical'!T172-'2023 MRI'!T172</f>
        <v>-52</v>
      </c>
      <c r="V172" s="31">
        <f>'2026 MRI - Alphabetical'!U172-'2023 MRI'!U172</f>
        <v>-0.15454829961038175</v>
      </c>
      <c r="W172" s="9">
        <f>'2026 MRI - Alphabetical'!V172-'2023 MRI'!V172</f>
        <v>9.1327947488008057E-3</v>
      </c>
      <c r="X172" s="8">
        <f>'2026 MRI - Alphabetical'!W172-'2023 MRI'!W172</f>
        <v>-12</v>
      </c>
      <c r="Y172" s="31">
        <f>'2026 MRI - Alphabetical'!X172-'2023 MRI'!X172</f>
        <v>-4.8671823707719365E-2</v>
      </c>
      <c r="Z172" s="11">
        <f>'2026 MRI - Alphabetical'!Y172-'2023 MRI'!Y172</f>
        <v>5000</v>
      </c>
      <c r="AA172" s="8">
        <f>'2026 MRI - Alphabetical'!Z172-'2023 MRI'!Z172</f>
        <v>-27</v>
      </c>
      <c r="AB172" s="31">
        <f>'2026 MRI - Alphabetical'!AA172-'2023 MRI'!AA172</f>
        <v>-3.218389739499361E-2</v>
      </c>
      <c r="AC172" s="9">
        <f>'2026 MRI - Alphabetical'!AB172-'2023 MRI'!AB172</f>
        <v>7.6110183639398962E-3</v>
      </c>
      <c r="AD172" s="8">
        <f>'2026 MRI - Alphabetical'!AC172-'2023 MRI'!AC172</f>
        <v>-53</v>
      </c>
      <c r="AE172" s="31">
        <f>'2026 MRI - Alphabetical'!AD172-'2023 MRI'!AD172</f>
        <v>-0.15110933896951817</v>
      </c>
      <c r="AF172" s="9">
        <f>'2026 MRI - Alphabetical'!AE172-'2023 MRI'!AE172</f>
        <v>-7.1161048689138973E-3</v>
      </c>
      <c r="AG172" s="8">
        <f>'2026 MRI - Alphabetical'!AF172-'2023 MRI'!AF172</f>
        <v>-55</v>
      </c>
      <c r="AH172" s="31">
        <f>'2026 MRI - Alphabetical'!AG172-'2023 MRI'!AG172</f>
        <v>-0.16133894085185713</v>
      </c>
      <c r="AI172" s="12">
        <f>'2026 MRI - Alphabetical'!AH172-'2023 MRI'!AH172</f>
        <v>-0.23366666666666625</v>
      </c>
      <c r="AJ172" s="8">
        <f>'2026 MRI - Alphabetical'!AI172-'2023 MRI'!AI172</f>
        <v>-32</v>
      </c>
      <c r="AK172" s="31">
        <f>'2026 MRI - Alphabetical'!AJ172-'2023 MRI'!AJ172</f>
        <v>-1.0388204450394151E-2</v>
      </c>
      <c r="AL172" s="11">
        <f>'2026 MRI - Alphabetical'!AK172-'2023 MRI'!AK172</f>
        <v>30217.056255349045</v>
      </c>
      <c r="AM172" s="36"/>
    </row>
    <row r="173" spans="1:39" x14ac:dyDescent="0.3">
      <c r="A173" t="s">
        <v>382</v>
      </c>
      <c r="B173" s="3" t="s">
        <v>383</v>
      </c>
      <c r="C173" s="4" t="s">
        <v>40</v>
      </c>
      <c r="D173" s="5" t="s">
        <v>33</v>
      </c>
      <c r="E173" s="6">
        <f>VLOOKUP(A173,'2023 MRI'!$A$7:$F$570,6,FALSE)</f>
        <v>26.011778171781966</v>
      </c>
      <c r="F173" s="34">
        <f>'2026 MRI - Alphabetical'!E173-'2023 MRI'!E173</f>
        <v>-1.2245490419572953</v>
      </c>
      <c r="G173" s="6">
        <f>'2026 MRI - Alphabetical'!F173-'2023 MRI'!F173</f>
        <v>-0.16431909026192315</v>
      </c>
      <c r="H173" s="7">
        <f>'2026 MRI - Alphabetical'!G173-'2023 MRI'!G173</f>
        <v>-75</v>
      </c>
      <c r="I173" s="8">
        <f>'2026 MRI - Alphabetical'!H173-'2023 MRI'!H173</f>
        <v>173</v>
      </c>
      <c r="J173" s="31">
        <f>'2026 MRI - Alphabetical'!I173-'2023 MRI'!I173</f>
        <v>0.51841049789623139</v>
      </c>
      <c r="K173" s="9">
        <f>'2026 MRI - Alphabetical'!J173-'2023 MRI'!J173</f>
        <v>6.2605560691910034E-2</v>
      </c>
      <c r="L173" s="8">
        <f>'2026 MRI - Alphabetical'!K173-'2023 MRI'!K173</f>
        <v>50</v>
      </c>
      <c r="M173" s="31">
        <f>'2026 MRI - Alphabetical'!L173-'2023 MRI'!L173</f>
        <v>0.37943254380742786</v>
      </c>
      <c r="N173" s="9">
        <f>'2026 MRI - Alphabetical'!M173-'2023 MRI'!M173</f>
        <v>-0.02</v>
      </c>
      <c r="O173" s="8">
        <f>'2026 MRI - Alphabetical'!N173-'2023 MRI'!N173</f>
        <v>-13</v>
      </c>
      <c r="P173" s="31">
        <f>'2026 MRI - Alphabetical'!O173-'2023 MRI'!O173</f>
        <v>-5.0283182495805989E-2</v>
      </c>
      <c r="Q173" s="9">
        <f>'2026 MRI - Alphabetical'!P173-'2023 MRI'!P173</f>
        <v>6.4898495534876297E-3</v>
      </c>
      <c r="R173" s="8">
        <f>'2026 MRI - Alphabetical'!Q173-'2023 MRI'!Q173</f>
        <v>-23</v>
      </c>
      <c r="S173" s="31">
        <f>'2026 MRI - Alphabetical'!R173-'2023 MRI'!R173</f>
        <v>-0.45880856212463539</v>
      </c>
      <c r="T173" s="10">
        <f>'2026 MRI - Alphabetical'!S173-'2023 MRI'!S173</f>
        <v>0</v>
      </c>
      <c r="U173" s="8">
        <f>'2026 MRI - Alphabetical'!T173-'2023 MRI'!T173</f>
        <v>-44</v>
      </c>
      <c r="V173" s="31">
        <f>'2026 MRI - Alphabetical'!U173-'2023 MRI'!U173</f>
        <v>-0.16748877126282519</v>
      </c>
      <c r="W173" s="9">
        <f>'2026 MRI - Alphabetical'!V173-'2023 MRI'!V173</f>
        <v>1.3003322743458959E-2</v>
      </c>
      <c r="X173" s="8">
        <f>'2026 MRI - Alphabetical'!W173-'2023 MRI'!W173</f>
        <v>-43</v>
      </c>
      <c r="Y173" s="31">
        <f>'2026 MRI - Alphabetical'!X173-'2023 MRI'!X173</f>
        <v>-0.15864641496140081</v>
      </c>
      <c r="Z173" s="11">
        <f>'2026 MRI - Alphabetical'!Y173-'2023 MRI'!Y173</f>
        <v>-1101</v>
      </c>
      <c r="AA173" s="8">
        <f>'2026 MRI - Alphabetical'!Z173-'2023 MRI'!Z173</f>
        <v>-96</v>
      </c>
      <c r="AB173" s="31">
        <f>'2026 MRI - Alphabetical'!AA173-'2023 MRI'!AA173</f>
        <v>-0.25413503241928576</v>
      </c>
      <c r="AC173" s="9">
        <f>'2026 MRI - Alphabetical'!AB173-'2023 MRI'!AB173</f>
        <v>9.1518987341772211E-3</v>
      </c>
      <c r="AD173" s="8">
        <f>'2026 MRI - Alphabetical'!AC173-'2023 MRI'!AC173</f>
        <v>-129</v>
      </c>
      <c r="AE173" s="31">
        <f>'2026 MRI - Alphabetical'!AD173-'2023 MRI'!AD173</f>
        <v>-0.35162086755937333</v>
      </c>
      <c r="AF173" s="9">
        <f>'2026 MRI - Alphabetical'!AE173-'2023 MRI'!AE173</f>
        <v>-1.8352505576593847E-2</v>
      </c>
      <c r="AG173" s="8">
        <f>'2026 MRI - Alphabetical'!AF173-'2023 MRI'!AF173</f>
        <v>-39</v>
      </c>
      <c r="AH173" s="31">
        <f>'2026 MRI - Alphabetical'!AG173-'2023 MRI'!AG173</f>
        <v>-3.0089729226254081E-2</v>
      </c>
      <c r="AI173" s="12">
        <f>'2026 MRI - Alphabetical'!AH173-'2023 MRI'!AH173</f>
        <v>-0.40566666666666684</v>
      </c>
      <c r="AJ173" s="8">
        <f>'2026 MRI - Alphabetical'!AI173-'2023 MRI'!AI173</f>
        <v>-9</v>
      </c>
      <c r="AK173" s="31">
        <f>'2026 MRI - Alphabetical'!AJ173-'2023 MRI'!AJ173</f>
        <v>-2.0181570132799531E-3</v>
      </c>
      <c r="AL173" s="11">
        <f>'2026 MRI - Alphabetical'!AK173-'2023 MRI'!AK173</f>
        <v>38592.889297658869</v>
      </c>
      <c r="AM173" s="36"/>
    </row>
    <row r="174" spans="1:39" x14ac:dyDescent="0.3">
      <c r="A174" t="s">
        <v>384</v>
      </c>
      <c r="B174" s="3" t="s">
        <v>385</v>
      </c>
      <c r="C174" s="4" t="s">
        <v>36</v>
      </c>
      <c r="D174" s="5" t="s">
        <v>37</v>
      </c>
      <c r="E174" s="6">
        <f>VLOOKUP(A174,'2023 MRI'!$A$7:$F$570,6,FALSE)</f>
        <v>34.696031259857918</v>
      </c>
      <c r="F174" s="34">
        <f>'2026 MRI - Alphabetical'!E174-'2023 MRI'!E174</f>
        <v>0.26852624449188944</v>
      </c>
      <c r="G174" s="6">
        <f>'2026 MRI - Alphabetical'!F174-'2023 MRI'!F174</f>
        <v>-2.4619448288169252</v>
      </c>
      <c r="H174" s="7">
        <f>'2026 MRI - Alphabetical'!G174-'2023 MRI'!G174</f>
        <v>1</v>
      </c>
      <c r="I174" s="8">
        <f>'2026 MRI - Alphabetical'!H174-'2023 MRI'!H174</f>
        <v>-24</v>
      </c>
      <c r="J174" s="31">
        <f>'2026 MRI - Alphabetical'!I174-'2023 MRI'!I174</f>
        <v>-6.4553335044847421E-2</v>
      </c>
      <c r="K174" s="9">
        <f>'2026 MRI - Alphabetical'!J174-'2023 MRI'!J174</f>
        <v>1.5464604552007488E-2</v>
      </c>
      <c r="L174" s="8">
        <f>'2026 MRI - Alphabetical'!K174-'2023 MRI'!K174</f>
        <v>186</v>
      </c>
      <c r="M174" s="31">
        <f>'2026 MRI - Alphabetical'!L174-'2023 MRI'!L174</f>
        <v>0.55617634604315502</v>
      </c>
      <c r="N174" s="9">
        <f>'2026 MRI - Alphabetical'!M174-'2023 MRI'!M174</f>
        <v>-2.7009469013925459E-2</v>
      </c>
      <c r="O174" s="8">
        <f>'2026 MRI - Alphabetical'!N174-'2023 MRI'!N174</f>
        <v>43</v>
      </c>
      <c r="P174" s="31">
        <f>'2026 MRI - Alphabetical'!O174-'2023 MRI'!O174</f>
        <v>0.1876290501069747</v>
      </c>
      <c r="Q174" s="9">
        <f>'2026 MRI - Alphabetical'!P174-'2023 MRI'!P174</f>
        <v>-6.9892217465073458E-3</v>
      </c>
      <c r="R174" s="8">
        <f>'2026 MRI - Alphabetical'!Q174-'2023 MRI'!Q174</f>
        <v>11</v>
      </c>
      <c r="S174" s="31">
        <f>'2026 MRI - Alphabetical'!R174-'2023 MRI'!R174</f>
        <v>-3.729812488376906E-2</v>
      </c>
      <c r="T174" s="10">
        <f>'2026 MRI - Alphabetical'!S174-'2023 MRI'!S174</f>
        <v>-0.14089923880985933</v>
      </c>
      <c r="U174" s="8">
        <f>'2026 MRI - Alphabetical'!T174-'2023 MRI'!T174</f>
        <v>-101</v>
      </c>
      <c r="V174" s="31">
        <f>'2026 MRI - Alphabetical'!U174-'2023 MRI'!U174</f>
        <v>-0.40600990151673588</v>
      </c>
      <c r="W174" s="9">
        <f>'2026 MRI - Alphabetical'!V174-'2023 MRI'!V174</f>
        <v>2.8040562861876797E-2</v>
      </c>
      <c r="X174" s="8">
        <f>'2026 MRI - Alphabetical'!W174-'2023 MRI'!W174</f>
        <v>-4</v>
      </c>
      <c r="Y174" s="31">
        <f>'2026 MRI - Alphabetical'!X174-'2023 MRI'!X174</f>
        <v>-2.4036801988578382E-2</v>
      </c>
      <c r="Z174" s="11">
        <f>'2026 MRI - Alphabetical'!Y174-'2023 MRI'!Y174</f>
        <v>4430</v>
      </c>
      <c r="AA174" s="8">
        <f>'2026 MRI - Alphabetical'!Z174-'2023 MRI'!Z174</f>
        <v>30</v>
      </c>
      <c r="AB174" s="31">
        <f>'2026 MRI - Alphabetical'!AA174-'2023 MRI'!AA174</f>
        <v>0.36734186244329614</v>
      </c>
      <c r="AC174" s="9">
        <f>'2026 MRI - Alphabetical'!AB174-'2023 MRI'!AB174</f>
        <v>5.6114109930930356E-3</v>
      </c>
      <c r="AD174" s="8">
        <f>'2026 MRI - Alphabetical'!AC174-'2023 MRI'!AC174</f>
        <v>-1</v>
      </c>
      <c r="AE174" s="31">
        <f>'2026 MRI - Alphabetical'!AD174-'2023 MRI'!AD174</f>
        <v>1.3183174962557165E-2</v>
      </c>
      <c r="AF174" s="9">
        <f>'2026 MRI - Alphabetical'!AE174-'2023 MRI'!AE174</f>
        <v>2.941543223725418E-3</v>
      </c>
      <c r="AG174" s="8">
        <f>'2026 MRI - Alphabetical'!AF174-'2023 MRI'!AF174</f>
        <v>88</v>
      </c>
      <c r="AH174" s="31">
        <f>'2026 MRI - Alphabetical'!AG174-'2023 MRI'!AG174</f>
        <v>0.16663522381683615</v>
      </c>
      <c r="AI174" s="12">
        <f>'2026 MRI - Alphabetical'!AH174-'2023 MRI'!AH174</f>
        <v>-0.60566666666666658</v>
      </c>
      <c r="AJ174" s="8">
        <f>'2026 MRI - Alphabetical'!AI174-'2023 MRI'!AI174</f>
        <v>12</v>
      </c>
      <c r="AK174" s="31">
        <f>'2026 MRI - Alphabetical'!AJ174-'2023 MRI'!AJ174</f>
        <v>1.2609706657435771E-2</v>
      </c>
      <c r="AL174" s="11">
        <f>'2026 MRI - Alphabetical'!AK174-'2023 MRI'!AK174</f>
        <v>36403.784983681573</v>
      </c>
      <c r="AM174" s="36"/>
    </row>
    <row r="175" spans="1:39" x14ac:dyDescent="0.3">
      <c r="A175" t="s">
        <v>386</v>
      </c>
      <c r="B175" s="3" t="s">
        <v>387</v>
      </c>
      <c r="C175" s="4" t="s">
        <v>47</v>
      </c>
      <c r="D175" s="5" t="s">
        <v>44</v>
      </c>
      <c r="E175" s="6">
        <f>VLOOKUP(A175,'2023 MRI'!$A$7:$F$570,6,FALSE)</f>
        <v>45.445573181253465</v>
      </c>
      <c r="F175" s="34">
        <f>'2026 MRI - Alphabetical'!E175-'2023 MRI'!E175</f>
        <v>1.2826783553584198</v>
      </c>
      <c r="G175" s="6">
        <f>'2026 MRI - Alphabetical'!F175-'2023 MRI'!F175</f>
        <v>-2.6462839685556787</v>
      </c>
      <c r="H175" s="7">
        <f>'2026 MRI - Alphabetical'!G175-'2023 MRI'!G175</f>
        <v>15</v>
      </c>
      <c r="I175" s="8">
        <f>'2026 MRI - Alphabetical'!H175-'2023 MRI'!H175</f>
        <v>9</v>
      </c>
      <c r="J175" s="31">
        <f>'2026 MRI - Alphabetical'!I175-'2023 MRI'!I175</f>
        <v>1.2827437949640141E-3</v>
      </c>
      <c r="K175" s="9">
        <f>'2026 MRI - Alphabetical'!J175-'2023 MRI'!J175</f>
        <v>2.4204858306216215E-2</v>
      </c>
      <c r="L175" s="8">
        <f>'2026 MRI - Alphabetical'!K175-'2023 MRI'!K175</f>
        <v>-106</v>
      </c>
      <c r="M175" s="31">
        <f>'2026 MRI - Alphabetical'!L175-'2023 MRI'!L175</f>
        <v>-0.46705153824671986</v>
      </c>
      <c r="N175" s="9">
        <f>'2026 MRI - Alphabetical'!M175-'2023 MRI'!M175</f>
        <v>6.9829506142235626E-3</v>
      </c>
      <c r="O175" s="8">
        <f>'2026 MRI - Alphabetical'!N175-'2023 MRI'!N175</f>
        <v>-20</v>
      </c>
      <c r="P175" s="31">
        <f>'2026 MRI - Alphabetical'!O175-'2023 MRI'!O175</f>
        <v>-0.24547463109753231</v>
      </c>
      <c r="Q175" s="9">
        <f>'2026 MRI - Alphabetical'!P175-'2023 MRI'!P175</f>
        <v>2.3413899385662407E-2</v>
      </c>
      <c r="R175" s="8">
        <f>'2026 MRI - Alphabetical'!Q175-'2023 MRI'!Q175</f>
        <v>51</v>
      </c>
      <c r="S175" s="31">
        <f>'2026 MRI - Alphabetical'!R175-'2023 MRI'!R175</f>
        <v>0.4238007470379756</v>
      </c>
      <c r="T175" s="10">
        <f>'2026 MRI - Alphabetical'!S175-'2023 MRI'!S175</f>
        <v>-0.74459062504934326</v>
      </c>
      <c r="U175" s="8">
        <f>'2026 MRI - Alphabetical'!T175-'2023 MRI'!T175</f>
        <v>11</v>
      </c>
      <c r="V175" s="31">
        <f>'2026 MRI - Alphabetical'!U175-'2023 MRI'!U175</f>
        <v>0.33635952451103801</v>
      </c>
      <c r="W175" s="9">
        <f>'2026 MRI - Alphabetical'!V175-'2023 MRI'!V175</f>
        <v>-1.4682020827043368E-2</v>
      </c>
      <c r="X175" s="8">
        <f>'2026 MRI - Alphabetical'!W175-'2023 MRI'!W175</f>
        <v>15</v>
      </c>
      <c r="Y175" s="31">
        <f>'2026 MRI - Alphabetical'!X175-'2023 MRI'!X175</f>
        <v>6.4013345932322663E-2</v>
      </c>
      <c r="Z175" s="11">
        <f>'2026 MRI - Alphabetical'!Y175-'2023 MRI'!Y175</f>
        <v>7674</v>
      </c>
      <c r="AA175" s="8">
        <f>'2026 MRI - Alphabetical'!Z175-'2023 MRI'!Z175</f>
        <v>48</v>
      </c>
      <c r="AB175" s="31">
        <f>'2026 MRI - Alphabetical'!AA175-'2023 MRI'!AA175</f>
        <v>0.80401404699477796</v>
      </c>
      <c r="AC175" s="9">
        <f>'2026 MRI - Alphabetical'!AB175-'2023 MRI'!AB175</f>
        <v>1.509954425521709E-3</v>
      </c>
      <c r="AD175" s="8">
        <f>'2026 MRI - Alphabetical'!AC175-'2023 MRI'!AC175</f>
        <v>4</v>
      </c>
      <c r="AE175" s="31">
        <f>'2026 MRI - Alphabetical'!AD175-'2023 MRI'!AD175</f>
        <v>3.655428799659699E-2</v>
      </c>
      <c r="AF175" s="9">
        <f>'2026 MRI - Alphabetical'!AE175-'2023 MRI'!AE175</f>
        <v>5.6678206376133966E-3</v>
      </c>
      <c r="AG175" s="8">
        <f>'2026 MRI - Alphabetical'!AF175-'2023 MRI'!AF175</f>
        <v>-3</v>
      </c>
      <c r="AH175" s="31">
        <f>'2026 MRI - Alphabetical'!AG175-'2023 MRI'!AG175</f>
        <v>-8.2966091120347307E-2</v>
      </c>
      <c r="AI175" s="12">
        <f>'2026 MRI - Alphabetical'!AH175-'2023 MRI'!AH175</f>
        <v>-0.30966666666666653</v>
      </c>
      <c r="AJ175" s="8">
        <f>'2026 MRI - Alphabetical'!AI175-'2023 MRI'!AI175</f>
        <v>-5</v>
      </c>
      <c r="AK175" s="31">
        <f>'2026 MRI - Alphabetical'!AJ175-'2023 MRI'!AJ175</f>
        <v>2.3790215050690788E-3</v>
      </c>
      <c r="AL175" s="11">
        <f>'2026 MRI - Alphabetical'!AK175-'2023 MRI'!AK175</f>
        <v>26011.400379499202</v>
      </c>
      <c r="AM175" s="36">
        <v>1</v>
      </c>
    </row>
    <row r="176" spans="1:39" x14ac:dyDescent="0.3">
      <c r="A176" t="s">
        <v>388</v>
      </c>
      <c r="B176" s="3" t="s">
        <v>389</v>
      </c>
      <c r="C176" s="4" t="s">
        <v>115</v>
      </c>
      <c r="D176" s="5" t="s">
        <v>33</v>
      </c>
      <c r="E176" s="6">
        <f>VLOOKUP(A176,'2023 MRI'!$A$7:$F$570,6,FALSE)</f>
        <v>25.204449402369367</v>
      </c>
      <c r="F176" s="34">
        <f>'2026 MRI - Alphabetical'!E176-'2023 MRI'!E176</f>
        <v>-1.432896616042485</v>
      </c>
      <c r="G176" s="6">
        <f>'2026 MRI - Alphabetical'!F176-'2023 MRI'!F176</f>
        <v>0.2710609136460711</v>
      </c>
      <c r="H176" s="7">
        <f>'2026 MRI - Alphabetical'!G176-'2023 MRI'!G176</f>
        <v>-82</v>
      </c>
      <c r="I176" s="8">
        <f>'2026 MRI - Alphabetical'!H176-'2023 MRI'!H176</f>
        <v>10</v>
      </c>
      <c r="J176" s="31">
        <f>'2026 MRI - Alphabetical'!I176-'2023 MRI'!I176</f>
        <v>0.39302657631260551</v>
      </c>
      <c r="K176" s="9">
        <f>'2026 MRI - Alphabetical'!J176-'2023 MRI'!J176</f>
        <v>7.0335429450584908E-2</v>
      </c>
      <c r="L176" s="8">
        <f>'2026 MRI - Alphabetical'!K176-'2023 MRI'!K176</f>
        <v>-106</v>
      </c>
      <c r="M176" s="31">
        <f>'2026 MRI - Alphabetical'!L176-'2023 MRI'!L176</f>
        <v>-0.72771130041707444</v>
      </c>
      <c r="N176" s="9">
        <f>'2026 MRI - Alphabetical'!M176-'2023 MRI'!M176</f>
        <v>1.8441678192715538E-2</v>
      </c>
      <c r="O176" s="8">
        <f>'2026 MRI - Alphabetical'!N176-'2023 MRI'!N176</f>
        <v>-66</v>
      </c>
      <c r="P176" s="31">
        <f>'2026 MRI - Alphabetical'!O176-'2023 MRI'!O176</f>
        <v>-0.29881708490061204</v>
      </c>
      <c r="Q176" s="9">
        <f>'2026 MRI - Alphabetical'!P176-'2023 MRI'!P176</f>
        <v>2.3903279379798505E-2</v>
      </c>
      <c r="R176" s="8">
        <f>'2026 MRI - Alphabetical'!Q176-'2023 MRI'!Q176</f>
        <v>37</v>
      </c>
      <c r="S176" s="31">
        <f>'2026 MRI - Alphabetical'!R176-'2023 MRI'!R176</f>
        <v>-0.35722552554269238</v>
      </c>
      <c r="T176" s="10">
        <f>'2026 MRI - Alphabetical'!S176-'2023 MRI'!S176</f>
        <v>-0.19968051118210864</v>
      </c>
      <c r="U176" s="8">
        <f>'2026 MRI - Alphabetical'!T176-'2023 MRI'!T176</f>
        <v>-296</v>
      </c>
      <c r="V176" s="31">
        <f>'2026 MRI - Alphabetical'!U176-'2023 MRI'!U176</f>
        <v>-0.99132044764696503</v>
      </c>
      <c r="W176" s="9">
        <f>'2026 MRI - Alphabetical'!V176-'2023 MRI'!V176</f>
        <v>6.382112227196457E-2</v>
      </c>
      <c r="X176" s="8">
        <f>'2026 MRI - Alphabetical'!W176-'2023 MRI'!W176</f>
        <v>-12</v>
      </c>
      <c r="Y176" s="31">
        <f>'2026 MRI - Alphabetical'!X176-'2023 MRI'!X176</f>
        <v>-8.3531055738937821E-2</v>
      </c>
      <c r="Z176" s="11">
        <f>'2026 MRI - Alphabetical'!Y176-'2023 MRI'!Y176</f>
        <v>2847</v>
      </c>
      <c r="AA176" s="8">
        <f>'2026 MRI - Alphabetical'!Z176-'2023 MRI'!Z176</f>
        <v>96</v>
      </c>
      <c r="AB176" s="31">
        <f>'2026 MRI - Alphabetical'!AA176-'2023 MRI'!AA176</f>
        <v>0.36407870038003909</v>
      </c>
      <c r="AC176" s="9">
        <f>'2026 MRI - Alphabetical'!AB176-'2023 MRI'!AB176</f>
        <v>2.6090569173244718E-3</v>
      </c>
      <c r="AD176" s="8">
        <f>'2026 MRI - Alphabetical'!AC176-'2023 MRI'!AC176</f>
        <v>20</v>
      </c>
      <c r="AE176" s="31">
        <f>'2026 MRI - Alphabetical'!AD176-'2023 MRI'!AD176</f>
        <v>4.8458748191429257E-2</v>
      </c>
      <c r="AF176" s="9">
        <f>'2026 MRI - Alphabetical'!AE176-'2023 MRI'!AE176</f>
        <v>4.2072678588200851E-3</v>
      </c>
      <c r="AG176" s="8">
        <f>'2026 MRI - Alphabetical'!AF176-'2023 MRI'!AF176</f>
        <v>-29</v>
      </c>
      <c r="AH176" s="31">
        <f>'2026 MRI - Alphabetical'!AG176-'2023 MRI'!AG176</f>
        <v>-0.10122694511943164</v>
      </c>
      <c r="AI176" s="12">
        <f>'2026 MRI - Alphabetical'!AH176-'2023 MRI'!AH176</f>
        <v>-0.30033333333333356</v>
      </c>
      <c r="AJ176" s="8">
        <f>'2026 MRI - Alphabetical'!AI176-'2023 MRI'!AI176</f>
        <v>-45</v>
      </c>
      <c r="AK176" s="31">
        <f>'2026 MRI - Alphabetical'!AJ176-'2023 MRI'!AJ176</f>
        <v>-2.2248133915085733E-2</v>
      </c>
      <c r="AL176" s="11">
        <f>'2026 MRI - Alphabetical'!AK176-'2023 MRI'!AK176</f>
        <v>24099.40293988277</v>
      </c>
      <c r="AM176" s="36"/>
    </row>
    <row r="177" spans="1:39" x14ac:dyDescent="0.3">
      <c r="A177" t="s">
        <v>390</v>
      </c>
      <c r="B177" s="3" t="s">
        <v>391</v>
      </c>
      <c r="C177" s="4" t="s">
        <v>72</v>
      </c>
      <c r="D177" s="5" t="s">
        <v>37</v>
      </c>
      <c r="E177" s="6">
        <f>VLOOKUP(A177,'2023 MRI'!$A$7:$F$570,6,FALSE)</f>
        <v>34.164124351446723</v>
      </c>
      <c r="F177" s="34">
        <f>'2026 MRI - Alphabetical'!E177-'2023 MRI'!E177</f>
        <v>-0.32155836413218797</v>
      </c>
      <c r="G177" s="6">
        <f>'2026 MRI - Alphabetical'!F177-'2023 MRI'!F177</f>
        <v>-0.73103426376995628</v>
      </c>
      <c r="H177" s="7">
        <f>'2026 MRI - Alphabetical'!G177-'2023 MRI'!G177</f>
        <v>-16</v>
      </c>
      <c r="I177" s="8">
        <f>'2026 MRI - Alphabetical'!H177-'2023 MRI'!H177</f>
        <v>28</v>
      </c>
      <c r="J177" s="31">
        <f>'2026 MRI - Alphabetical'!I177-'2023 MRI'!I177</f>
        <v>0.10768109268233195</v>
      </c>
      <c r="K177" s="9">
        <f>'2026 MRI - Alphabetical'!J177-'2023 MRI'!J177</f>
        <v>2.6180481030237956E-2</v>
      </c>
      <c r="L177" s="8">
        <f>'2026 MRI - Alphabetical'!K177-'2023 MRI'!K177</f>
        <v>-83</v>
      </c>
      <c r="M177" s="31">
        <f>'2026 MRI - Alphabetical'!L177-'2023 MRI'!L177</f>
        <v>-0.56654708332616077</v>
      </c>
      <c r="N177" s="9">
        <f>'2026 MRI - Alphabetical'!M177-'2023 MRI'!M177</f>
        <v>9.8124176525719517E-3</v>
      </c>
      <c r="O177" s="8">
        <f>'2026 MRI - Alphabetical'!N177-'2023 MRI'!N177</f>
        <v>-20</v>
      </c>
      <c r="P177" s="31">
        <f>'2026 MRI - Alphabetical'!O177-'2023 MRI'!O177</f>
        <v>-0.32795006389545733</v>
      </c>
      <c r="Q177" s="9">
        <f>'2026 MRI - Alphabetical'!P177-'2023 MRI'!P177</f>
        <v>3.0222014677276199E-2</v>
      </c>
      <c r="R177" s="8">
        <f>'2026 MRI - Alphabetical'!Q177-'2023 MRI'!Q177</f>
        <v>-102</v>
      </c>
      <c r="S177" s="31">
        <f>'2026 MRI - Alphabetical'!R177-'2023 MRI'!R177</f>
        <v>-2.8371025019486233E-2</v>
      </c>
      <c r="T177" s="10">
        <f>'2026 MRI - Alphabetical'!S177-'2023 MRI'!S177</f>
        <v>1.3108144971484039</v>
      </c>
      <c r="U177" s="8">
        <f>'2026 MRI - Alphabetical'!T177-'2023 MRI'!T177</f>
        <v>-86</v>
      </c>
      <c r="V177" s="31">
        <f>'2026 MRI - Alphabetical'!U177-'2023 MRI'!U177</f>
        <v>-0.18744608071702634</v>
      </c>
      <c r="W177" s="9">
        <f>'2026 MRI - Alphabetical'!V177-'2023 MRI'!V177</f>
        <v>1.1698723438009852E-2</v>
      </c>
      <c r="X177" s="8">
        <f>'2026 MRI - Alphabetical'!W177-'2023 MRI'!W177</f>
        <v>10</v>
      </c>
      <c r="Y177" s="31">
        <f>'2026 MRI - Alphabetical'!X177-'2023 MRI'!X177</f>
        <v>2.8731649056624842E-2</v>
      </c>
      <c r="Z177" s="11">
        <f>'2026 MRI - Alphabetical'!Y177-'2023 MRI'!Y177</f>
        <v>7210</v>
      </c>
      <c r="AA177" s="8">
        <f>'2026 MRI - Alphabetical'!Z177-'2023 MRI'!Z177</f>
        <v>-57</v>
      </c>
      <c r="AB177" s="31">
        <f>'2026 MRI - Alphabetical'!AA177-'2023 MRI'!AA177</f>
        <v>-0.19116927318056004</v>
      </c>
      <c r="AC177" s="9">
        <f>'2026 MRI - Alphabetical'!AB177-'2023 MRI'!AB177</f>
        <v>1.1995249406175773E-2</v>
      </c>
      <c r="AD177" s="8">
        <f>'2026 MRI - Alphabetical'!AC177-'2023 MRI'!AC177</f>
        <v>169</v>
      </c>
      <c r="AE177" s="31">
        <f>'2026 MRI - Alphabetical'!AD177-'2023 MRI'!AD177</f>
        <v>0.54323614261792086</v>
      </c>
      <c r="AF177" s="9">
        <f>'2026 MRI - Alphabetical'!AE177-'2023 MRI'!AE177</f>
        <v>3.2479986564822871E-2</v>
      </c>
      <c r="AG177" s="8">
        <f>'2026 MRI - Alphabetical'!AF177-'2023 MRI'!AF177</f>
        <v>-34</v>
      </c>
      <c r="AH177" s="31">
        <f>'2026 MRI - Alphabetical'!AG177-'2023 MRI'!AG177</f>
        <v>-0.17088440062074095</v>
      </c>
      <c r="AI177" s="12">
        <f>'2026 MRI - Alphabetical'!AH177-'2023 MRI'!AH177</f>
        <v>-0.28299999999999992</v>
      </c>
      <c r="AJ177" s="8">
        <f>'2026 MRI - Alphabetical'!AI177-'2023 MRI'!AI177</f>
        <v>-25</v>
      </c>
      <c r="AK177" s="31">
        <f>'2026 MRI - Alphabetical'!AJ177-'2023 MRI'!AJ177</f>
        <v>-4.6084607122445775E-3</v>
      </c>
      <c r="AL177" s="11">
        <f>'2026 MRI - Alphabetical'!AK177-'2023 MRI'!AK177</f>
        <v>26181.580561564653</v>
      </c>
      <c r="AM177" s="36"/>
    </row>
    <row r="178" spans="1:39" x14ac:dyDescent="0.3">
      <c r="A178" t="s">
        <v>392</v>
      </c>
      <c r="B178" s="3" t="s">
        <v>393</v>
      </c>
      <c r="C178" s="4" t="s">
        <v>224</v>
      </c>
      <c r="D178" s="5" t="s">
        <v>37</v>
      </c>
      <c r="E178" s="6">
        <f>VLOOKUP(A178,'2023 MRI'!$A$7:$F$570,6,FALSE)</f>
        <v>41.074002398790014</v>
      </c>
      <c r="F178" s="34">
        <f>'2026 MRI - Alphabetical'!E178-'2023 MRI'!E178</f>
        <v>2.0156960677224922</v>
      </c>
      <c r="G178" s="6">
        <f>'2026 MRI - Alphabetical'!F178-'2023 MRI'!F178</f>
        <v>-6.2242367022330782</v>
      </c>
      <c r="H178" s="7">
        <f>'2026 MRI - Alphabetical'!G178-'2023 MRI'!G178</f>
        <v>37</v>
      </c>
      <c r="I178" s="8">
        <f>'2026 MRI - Alphabetical'!H178-'2023 MRI'!H178</f>
        <v>1</v>
      </c>
      <c r="J178" s="31">
        <f>'2026 MRI - Alphabetical'!I178-'2023 MRI'!I178</f>
        <v>-0.23757597554793985</v>
      </c>
      <c r="K178" s="9">
        <f>'2026 MRI - Alphabetical'!J178-'2023 MRI'!J178</f>
        <v>2.5968635079423485E-2</v>
      </c>
      <c r="L178" s="8">
        <f>'2026 MRI - Alphabetical'!K178-'2023 MRI'!K178</f>
        <v>-26</v>
      </c>
      <c r="M178" s="31">
        <f>'2026 MRI - Alphabetical'!L178-'2023 MRI'!L178</f>
        <v>-0.21657194463476026</v>
      </c>
      <c r="N178" s="9">
        <f>'2026 MRI - Alphabetical'!M178-'2023 MRI'!M178</f>
        <v>-3.0973012407307654E-3</v>
      </c>
      <c r="O178" s="8">
        <f>'2026 MRI - Alphabetical'!N178-'2023 MRI'!N178</f>
        <v>60</v>
      </c>
      <c r="P178" s="31">
        <f>'2026 MRI - Alphabetical'!O178-'2023 MRI'!O178</f>
        <v>0.50001920545573586</v>
      </c>
      <c r="Q178" s="9">
        <f>'2026 MRI - Alphabetical'!P178-'2023 MRI'!P178</f>
        <v>-2.5522785318869548E-2</v>
      </c>
      <c r="R178" s="8">
        <f>'2026 MRI - Alphabetical'!Q178-'2023 MRI'!Q178</f>
        <v>1</v>
      </c>
      <c r="S178" s="31">
        <f>'2026 MRI - Alphabetical'!R178-'2023 MRI'!R178</f>
        <v>0.86944831716743831</v>
      </c>
      <c r="T178" s="10">
        <f>'2026 MRI - Alphabetical'!S178-'2023 MRI'!S178</f>
        <v>-0.16147409264681878</v>
      </c>
      <c r="U178" s="8">
        <f>'2026 MRI - Alphabetical'!T178-'2023 MRI'!T178</f>
        <v>39</v>
      </c>
      <c r="V178" s="31">
        <f>'2026 MRI - Alphabetical'!U178-'2023 MRI'!U178</f>
        <v>1.0371190051152059</v>
      </c>
      <c r="W178" s="9">
        <f>'2026 MRI - Alphabetical'!V178-'2023 MRI'!V178</f>
        <v>-5.7217577448087892E-2</v>
      </c>
      <c r="X178" s="8">
        <f>'2026 MRI - Alphabetical'!W178-'2023 MRI'!W178</f>
        <v>27</v>
      </c>
      <c r="Y178" s="31">
        <f>'2026 MRI - Alphabetical'!X178-'2023 MRI'!X178</f>
        <v>7.9806675107961245E-2</v>
      </c>
      <c r="Z178" s="11">
        <f>'2026 MRI - Alphabetical'!Y178-'2023 MRI'!Y178</f>
        <v>8760</v>
      </c>
      <c r="AA178" s="8">
        <f>'2026 MRI - Alphabetical'!Z178-'2023 MRI'!Z178</f>
        <v>13</v>
      </c>
      <c r="AB178" s="31">
        <f>'2026 MRI - Alphabetical'!AA178-'2023 MRI'!AA178</f>
        <v>0.12508510380377563</v>
      </c>
      <c r="AC178" s="9">
        <f>'2026 MRI - Alphabetical'!AB178-'2023 MRI'!AB178</f>
        <v>6.8414807783578543E-3</v>
      </c>
      <c r="AD178" s="8">
        <f>'2026 MRI - Alphabetical'!AC178-'2023 MRI'!AC178</f>
        <v>-112</v>
      </c>
      <c r="AE178" s="31">
        <f>'2026 MRI - Alphabetical'!AD178-'2023 MRI'!AD178</f>
        <v>-0.5890214063244873</v>
      </c>
      <c r="AF178" s="9">
        <f>'2026 MRI - Alphabetical'!AE178-'2023 MRI'!AE178</f>
        <v>-3.0725622172068756E-2</v>
      </c>
      <c r="AG178" s="8">
        <f>'2026 MRI - Alphabetical'!AF178-'2023 MRI'!AF178</f>
        <v>83</v>
      </c>
      <c r="AH178" s="31">
        <f>'2026 MRI - Alphabetical'!AG178-'2023 MRI'!AG178</f>
        <v>0.4095231142259364</v>
      </c>
      <c r="AI178" s="12">
        <f>'2026 MRI - Alphabetical'!AH178-'2023 MRI'!AH178</f>
        <v>-0.89733333333333309</v>
      </c>
      <c r="AJ178" s="8">
        <f>'2026 MRI - Alphabetical'!AI178-'2023 MRI'!AI178</f>
        <v>10</v>
      </c>
      <c r="AK178" s="31">
        <f>'2026 MRI - Alphabetical'!AJ178-'2023 MRI'!AJ178</f>
        <v>1.7581475544212521E-2</v>
      </c>
      <c r="AL178" s="11">
        <f>'2026 MRI - Alphabetical'!AK178-'2023 MRI'!AK178</f>
        <v>31151.357794223411</v>
      </c>
      <c r="AM178" s="36">
        <v>1</v>
      </c>
    </row>
    <row r="179" spans="1:39" x14ac:dyDescent="0.3">
      <c r="A179" t="s">
        <v>394</v>
      </c>
      <c r="B179" s="3" t="s">
        <v>395</v>
      </c>
      <c r="C179" s="4" t="s">
        <v>40</v>
      </c>
      <c r="D179" s="5" t="s">
        <v>33</v>
      </c>
      <c r="E179" s="6">
        <f>VLOOKUP(A179,'2023 MRI'!$A$7:$F$570,6,FALSE)</f>
        <v>28.953496597014645</v>
      </c>
      <c r="F179" s="34">
        <f>'2026 MRI - Alphabetical'!E179-'2023 MRI'!E179</f>
        <v>-0.81051075699267383</v>
      </c>
      <c r="G179" s="6">
        <f>'2026 MRI - Alphabetical'!F179-'2023 MRI'!F179</f>
        <v>-0.65009157857537758</v>
      </c>
      <c r="H179" s="7">
        <f>'2026 MRI - Alphabetical'!G179-'2023 MRI'!G179</f>
        <v>-31</v>
      </c>
      <c r="I179" s="8">
        <f>'2026 MRI - Alphabetical'!H179-'2023 MRI'!H179</f>
        <v>0</v>
      </c>
      <c r="J179" s="31">
        <f>'2026 MRI - Alphabetical'!I179-'2023 MRI'!I179</f>
        <v>8.0773100030814948E-2</v>
      </c>
      <c r="K179" s="9">
        <f>'2026 MRI - Alphabetical'!J179-'2023 MRI'!J179</f>
        <v>1.0736298893908702E-2</v>
      </c>
      <c r="L179" s="8">
        <f>'2026 MRI - Alphabetical'!K179-'2023 MRI'!K179</f>
        <v>143</v>
      </c>
      <c r="M179" s="31">
        <f>'2026 MRI - Alphabetical'!L179-'2023 MRI'!L179</f>
        <v>0.5606400648165677</v>
      </c>
      <c r="N179" s="9">
        <f>'2026 MRI - Alphabetical'!M179-'2023 MRI'!M179</f>
        <v>-2.6693397569329019E-2</v>
      </c>
      <c r="O179" s="8">
        <f>'2026 MRI - Alphabetical'!N179-'2023 MRI'!N179</f>
        <v>-28</v>
      </c>
      <c r="P179" s="31">
        <f>'2026 MRI - Alphabetical'!O179-'2023 MRI'!O179</f>
        <v>-0.13452351709813704</v>
      </c>
      <c r="Q179" s="9">
        <f>'2026 MRI - Alphabetical'!P179-'2023 MRI'!P179</f>
        <v>1.3342042084451347E-2</v>
      </c>
      <c r="R179" s="8">
        <f>'2026 MRI - Alphabetical'!Q179-'2023 MRI'!Q179</f>
        <v>-147</v>
      </c>
      <c r="S179" s="31">
        <f>'2026 MRI - Alphabetical'!R179-'2023 MRI'!R179</f>
        <v>-0.1848083298293772</v>
      </c>
      <c r="T179" s="10">
        <f>'2026 MRI - Alphabetical'!S179-'2023 MRI'!S179</f>
        <v>1.7716399943251331</v>
      </c>
      <c r="U179" s="8">
        <f>'2026 MRI - Alphabetical'!T179-'2023 MRI'!T179</f>
        <v>-90</v>
      </c>
      <c r="V179" s="31">
        <f>'2026 MRI - Alphabetical'!U179-'2023 MRI'!U179</f>
        <v>-0.3089858393599445</v>
      </c>
      <c r="W179" s="9">
        <f>'2026 MRI - Alphabetical'!V179-'2023 MRI'!V179</f>
        <v>2.0160950201912629E-2</v>
      </c>
      <c r="X179" s="8">
        <f>'2026 MRI - Alphabetical'!W179-'2023 MRI'!W179</f>
        <v>120</v>
      </c>
      <c r="Y179" s="31">
        <f>'2026 MRI - Alphabetical'!X179-'2023 MRI'!X179</f>
        <v>0.3875933451141701</v>
      </c>
      <c r="Z179" s="11">
        <f>'2026 MRI - Alphabetical'!Y179-'2023 MRI'!Y179</f>
        <v>22974</v>
      </c>
      <c r="AA179" s="8">
        <f>'2026 MRI - Alphabetical'!Z179-'2023 MRI'!Z179</f>
        <v>-282</v>
      </c>
      <c r="AB179" s="31">
        <f>'2026 MRI - Alphabetical'!AA179-'2023 MRI'!AA179</f>
        <v>-0.73782716708114293</v>
      </c>
      <c r="AC179" s="9">
        <f>'2026 MRI - Alphabetical'!AB179-'2023 MRI'!AB179</f>
        <v>1.6578863090472375E-2</v>
      </c>
      <c r="AD179" s="8">
        <f>'2026 MRI - Alphabetical'!AC179-'2023 MRI'!AC179</f>
        <v>9</v>
      </c>
      <c r="AE179" s="31">
        <f>'2026 MRI - Alphabetical'!AD179-'2023 MRI'!AD179</f>
        <v>2.3288524834105262E-2</v>
      </c>
      <c r="AF179" s="9">
        <f>'2026 MRI - Alphabetical'!AE179-'2023 MRI'!AE179</f>
        <v>2.8481105575837162E-3</v>
      </c>
      <c r="AG179" s="8">
        <f>'2026 MRI - Alphabetical'!AF179-'2023 MRI'!AF179</f>
        <v>-36</v>
      </c>
      <c r="AH179" s="31">
        <f>'2026 MRI - Alphabetical'!AG179-'2023 MRI'!AG179</f>
        <v>-6.6272230575692398E-2</v>
      </c>
      <c r="AI179" s="12">
        <f>'2026 MRI - Alphabetical'!AH179-'2023 MRI'!AH179</f>
        <v>-0.35433333333333294</v>
      </c>
      <c r="AJ179" s="8">
        <f>'2026 MRI - Alphabetical'!AI179-'2023 MRI'!AI179</f>
        <v>-4</v>
      </c>
      <c r="AK179" s="31">
        <f>'2026 MRI - Alphabetical'!AJ179-'2023 MRI'!AJ179</f>
        <v>3.8679714389193431E-3</v>
      </c>
      <c r="AL179" s="11">
        <f>'2026 MRI - Alphabetical'!AK179-'2023 MRI'!AK179</f>
        <v>33767.548525377453</v>
      </c>
      <c r="AM179" s="36"/>
    </row>
    <row r="180" spans="1:39" x14ac:dyDescent="0.3">
      <c r="A180" t="s">
        <v>396</v>
      </c>
      <c r="B180" s="3" t="s">
        <v>397</v>
      </c>
      <c r="C180" s="4" t="s">
        <v>104</v>
      </c>
      <c r="D180" s="5" t="s">
        <v>44</v>
      </c>
      <c r="E180" s="6">
        <f>VLOOKUP(A180,'2023 MRI'!$A$7:$F$570,6,FALSE)</f>
        <v>12.753526772495501</v>
      </c>
      <c r="F180" s="34">
        <f>'2026 MRI - Alphabetical'!E180-'2023 MRI'!E180</f>
        <v>-0.34162683935959226</v>
      </c>
      <c r="G180" s="6">
        <f>'2026 MRI - Alphabetical'!F180-'2023 MRI'!F180</f>
        <v>-6.7416632096766342</v>
      </c>
      <c r="H180" s="7">
        <f>'2026 MRI - Alphabetical'!G180-'2023 MRI'!G180</f>
        <v>9</v>
      </c>
      <c r="I180" s="8">
        <f>'2026 MRI - Alphabetical'!H180-'2023 MRI'!H180</f>
        <v>2</v>
      </c>
      <c r="J180" s="31">
        <f>'2026 MRI - Alphabetical'!I180-'2023 MRI'!I180</f>
        <v>1.058022577880674E-2</v>
      </c>
      <c r="K180" s="9">
        <f>'2026 MRI - Alphabetical'!J180-'2023 MRI'!J180</f>
        <v>2.6041112883218309E-2</v>
      </c>
      <c r="L180" s="8">
        <f>'2026 MRI - Alphabetical'!K180-'2023 MRI'!K180</f>
        <v>-190</v>
      </c>
      <c r="M180" s="31">
        <f>'2026 MRI - Alphabetical'!L180-'2023 MRI'!L180</f>
        <v>-0.98884134315739924</v>
      </c>
      <c r="N180" s="9">
        <f>'2026 MRI - Alphabetical'!M180-'2023 MRI'!M180</f>
        <v>2.7247956403269755E-2</v>
      </c>
      <c r="O180" s="8">
        <f>'2026 MRI - Alphabetical'!N180-'2023 MRI'!N180</f>
        <v>0</v>
      </c>
      <c r="P180" s="31">
        <f>'2026 MRI - Alphabetical'!O180-'2023 MRI'!O180</f>
        <v>1.4126318254570336E-3</v>
      </c>
      <c r="Q180" s="9">
        <f>'2026 MRI - Alphabetical'!P180-'2023 MRI'!P180</f>
        <v>0</v>
      </c>
      <c r="R180" s="8">
        <f>'2026 MRI - Alphabetical'!Q180-'2023 MRI'!Q180</f>
        <v>109</v>
      </c>
      <c r="S180" s="31">
        <f>'2026 MRI - Alphabetical'!R180-'2023 MRI'!R180</f>
        <v>0.4276898409310147</v>
      </c>
      <c r="T180" s="10">
        <f>'2026 MRI - Alphabetical'!S180-'2023 MRI'!S180</f>
        <v>-1.1473488289794824</v>
      </c>
      <c r="U180" s="8">
        <f>'2026 MRI - Alphabetical'!T180-'2023 MRI'!T180</f>
        <v>4</v>
      </c>
      <c r="V180" s="31">
        <f>'2026 MRI - Alphabetical'!U180-'2023 MRI'!U180</f>
        <v>-5.5244925744475371E-3</v>
      </c>
      <c r="W180" s="9">
        <f>'2026 MRI - Alphabetical'!V180-'2023 MRI'!V180</f>
        <v>-1.6111814764072432E-3</v>
      </c>
      <c r="X180" s="8">
        <f>'2026 MRI - Alphabetical'!W180-'2023 MRI'!W180</f>
        <v>-3</v>
      </c>
      <c r="Y180" s="31">
        <f>'2026 MRI - Alphabetical'!X180-'2023 MRI'!X180</f>
        <v>-0.23364600765301269</v>
      </c>
      <c r="Z180" s="11">
        <f>'2026 MRI - Alphabetical'!Y180-'2023 MRI'!Y180</f>
        <v>3571</v>
      </c>
      <c r="AA180" s="8">
        <f>'2026 MRI - Alphabetical'!Z180-'2023 MRI'!Z180</f>
        <v>-43</v>
      </c>
      <c r="AB180" s="31">
        <f>'2026 MRI - Alphabetical'!AA180-'2023 MRI'!AA180</f>
        <v>-0.3421480176528251</v>
      </c>
      <c r="AC180" s="9">
        <f>'2026 MRI - Alphabetical'!AB180-'2023 MRI'!AB180</f>
        <v>8.5425916365513693E-3</v>
      </c>
      <c r="AD180" s="8">
        <f>'2026 MRI - Alphabetical'!AC180-'2023 MRI'!AC180</f>
        <v>9</v>
      </c>
      <c r="AE180" s="31">
        <f>'2026 MRI - Alphabetical'!AD180-'2023 MRI'!AD180</f>
        <v>4.401764163004418E-2</v>
      </c>
      <c r="AF180" s="9">
        <f>'2026 MRI - Alphabetical'!AE180-'2023 MRI'!AE180</f>
        <v>3.3699732241995184E-3</v>
      </c>
      <c r="AG180" s="8">
        <f>'2026 MRI - Alphabetical'!AF180-'2023 MRI'!AF180</f>
        <v>30</v>
      </c>
      <c r="AH180" s="31">
        <f>'2026 MRI - Alphabetical'!AG180-'2023 MRI'!AG180</f>
        <v>6.1441178118273224E-2</v>
      </c>
      <c r="AI180" s="12">
        <f>'2026 MRI - Alphabetical'!AH180-'2023 MRI'!AH180</f>
        <v>-0.49199999999999955</v>
      </c>
      <c r="AJ180" s="8">
        <f>'2026 MRI - Alphabetical'!AI180-'2023 MRI'!AI180</f>
        <v>6</v>
      </c>
      <c r="AK180" s="31">
        <f>'2026 MRI - Alphabetical'!AJ180-'2023 MRI'!AJ180</f>
        <v>-1.6893804202974989E-2</v>
      </c>
      <c r="AL180" s="11">
        <f>'2026 MRI - Alphabetical'!AK180-'2023 MRI'!AK180</f>
        <v>77769.390978871728</v>
      </c>
      <c r="AM180" s="36"/>
    </row>
    <row r="181" spans="1:39" x14ac:dyDescent="0.3">
      <c r="A181" t="s">
        <v>398</v>
      </c>
      <c r="B181" s="3" t="s">
        <v>399</v>
      </c>
      <c r="C181" s="4" t="s">
        <v>47</v>
      </c>
      <c r="D181" s="5" t="s">
        <v>44</v>
      </c>
      <c r="E181" s="6">
        <f>VLOOKUP(A181,'2023 MRI'!$A$7:$F$570,6,FALSE)</f>
        <v>15.829331891828721</v>
      </c>
      <c r="F181" s="34">
        <f>'2026 MRI - Alphabetical'!E181-'2023 MRI'!E181</f>
        <v>-0.53920747598789287</v>
      </c>
      <c r="G181" s="6">
        <f>'2026 MRI - Alphabetical'!F181-'2023 MRI'!F181</f>
        <v>-5.2388944710803802</v>
      </c>
      <c r="H181" s="7">
        <f>'2026 MRI - Alphabetical'!G181-'2023 MRI'!G181</f>
        <v>4</v>
      </c>
      <c r="I181" s="8">
        <f>'2026 MRI - Alphabetical'!H181-'2023 MRI'!H181</f>
        <v>-29</v>
      </c>
      <c r="J181" s="31">
        <f>'2026 MRI - Alphabetical'!I181-'2023 MRI'!I181</f>
        <v>-6.3773059459718118E-2</v>
      </c>
      <c r="K181" s="9">
        <f>'2026 MRI - Alphabetical'!J181-'2023 MRI'!J181</f>
        <v>1.6592173701728719E-2</v>
      </c>
      <c r="L181" s="8">
        <f>'2026 MRI - Alphabetical'!K181-'2023 MRI'!K181</f>
        <v>142</v>
      </c>
      <c r="M181" s="31">
        <f>'2026 MRI - Alphabetical'!L181-'2023 MRI'!L181</f>
        <v>0.38686852881976613</v>
      </c>
      <c r="N181" s="9">
        <f>'2026 MRI - Alphabetical'!M181-'2023 MRI'!M181</f>
        <v>-2.1325213888338562E-2</v>
      </c>
      <c r="O181" s="8">
        <f>'2026 MRI - Alphabetical'!N181-'2023 MRI'!N181</f>
        <v>1</v>
      </c>
      <c r="P181" s="31">
        <f>'2026 MRI - Alphabetical'!O181-'2023 MRI'!O181</f>
        <v>8.3741095723537384E-3</v>
      </c>
      <c r="Q181" s="9">
        <f>'2026 MRI - Alphabetical'!P181-'2023 MRI'!P181</f>
        <v>-2.5820358515149782E-4</v>
      </c>
      <c r="R181" s="8">
        <f>'2026 MRI - Alphabetical'!Q181-'2023 MRI'!Q181</f>
        <v>-7</v>
      </c>
      <c r="S181" s="31">
        <f>'2026 MRI - Alphabetical'!R181-'2023 MRI'!R181</f>
        <v>-0.4165519089804896</v>
      </c>
      <c r="T181" s="10">
        <f>'2026 MRI - Alphabetical'!S181-'2023 MRI'!S181</f>
        <v>-8.3063377356923332E-2</v>
      </c>
      <c r="U181" s="8">
        <f>'2026 MRI - Alphabetical'!T181-'2023 MRI'!T181</f>
        <v>34</v>
      </c>
      <c r="V181" s="31">
        <f>'2026 MRI - Alphabetical'!U181-'2023 MRI'!U181</f>
        <v>0.12591682712590768</v>
      </c>
      <c r="W181" s="9">
        <f>'2026 MRI - Alphabetical'!V181-'2023 MRI'!V181</f>
        <v>-9.425116923689152E-3</v>
      </c>
      <c r="X181" s="8">
        <f>'2026 MRI - Alphabetical'!W181-'2023 MRI'!W181</f>
        <v>4</v>
      </c>
      <c r="Y181" s="31">
        <f>'2026 MRI - Alphabetical'!X181-'2023 MRI'!X181</f>
        <v>1.2731362691684289E-2</v>
      </c>
      <c r="Z181" s="11">
        <f>'2026 MRI - Alphabetical'!Y181-'2023 MRI'!Y181</f>
        <v>12510</v>
      </c>
      <c r="AA181" s="8">
        <f>'2026 MRI - Alphabetical'!Z181-'2023 MRI'!Z181</f>
        <v>-42</v>
      </c>
      <c r="AB181" s="31">
        <f>'2026 MRI - Alphabetical'!AA181-'2023 MRI'!AA181</f>
        <v>-0.23910757332276378</v>
      </c>
      <c r="AC181" s="9">
        <f>'2026 MRI - Alphabetical'!AB181-'2023 MRI'!AB181</f>
        <v>7.590299936183792E-3</v>
      </c>
      <c r="AD181" s="8">
        <f>'2026 MRI - Alphabetical'!AC181-'2023 MRI'!AC181</f>
        <v>-24</v>
      </c>
      <c r="AE181" s="31">
        <f>'2026 MRI - Alphabetical'!AD181-'2023 MRI'!AD181</f>
        <v>-8.5678285604757431E-2</v>
      </c>
      <c r="AF181" s="9">
        <f>'2026 MRI - Alphabetical'!AE181-'2023 MRI'!AE181</f>
        <v>-3.4954355087150057E-3</v>
      </c>
      <c r="AG181" s="8">
        <f>'2026 MRI - Alphabetical'!AF181-'2023 MRI'!AF181</f>
        <v>-45</v>
      </c>
      <c r="AH181" s="31">
        <f>'2026 MRI - Alphabetical'!AG181-'2023 MRI'!AG181</f>
        <v>-9.9508738257704982E-2</v>
      </c>
      <c r="AI181" s="12">
        <f>'2026 MRI - Alphabetical'!AH181-'2023 MRI'!AH181</f>
        <v>-0.31333333333333346</v>
      </c>
      <c r="AJ181" s="8">
        <f>'2026 MRI - Alphabetical'!AI181-'2023 MRI'!AI181</f>
        <v>11</v>
      </c>
      <c r="AK181" s="31">
        <f>'2026 MRI - Alphabetical'!AJ181-'2023 MRI'!AJ181</f>
        <v>-3.1547609816512251E-3</v>
      </c>
      <c r="AL181" s="11">
        <f>'2026 MRI - Alphabetical'!AK181-'2023 MRI'!AK181</f>
        <v>77481.578812706925</v>
      </c>
      <c r="AM181" s="36"/>
    </row>
    <row r="182" spans="1:39" x14ac:dyDescent="0.3">
      <c r="A182" t="s">
        <v>400</v>
      </c>
      <c r="B182" s="3" t="s">
        <v>401</v>
      </c>
      <c r="C182" s="4" t="s">
        <v>72</v>
      </c>
      <c r="D182" s="5" t="s">
        <v>37</v>
      </c>
      <c r="E182" s="6">
        <f>VLOOKUP(A182,'2023 MRI'!$A$7:$F$570,6,FALSE)</f>
        <v>50.445942228241549</v>
      </c>
      <c r="F182" s="34">
        <f>'2026 MRI - Alphabetical'!E182-'2023 MRI'!E182</f>
        <v>-0.4961609977878263</v>
      </c>
      <c r="G182" s="6">
        <f>'2026 MRI - Alphabetical'!F182-'2023 MRI'!F182</f>
        <v>4.4452745295516252</v>
      </c>
      <c r="H182" s="7">
        <f>'2026 MRI - Alphabetical'!G182-'2023 MRI'!G182</f>
        <v>-14</v>
      </c>
      <c r="I182" s="8">
        <f>'2026 MRI - Alphabetical'!H182-'2023 MRI'!H182</f>
        <v>8</v>
      </c>
      <c r="J182" s="31">
        <f>'2026 MRI - Alphabetical'!I182-'2023 MRI'!I182</f>
        <v>5.257230856057904E-2</v>
      </c>
      <c r="K182" s="9">
        <f>'2026 MRI - Alphabetical'!J182-'2023 MRI'!J182</f>
        <v>2.3933431615485778E-2</v>
      </c>
      <c r="L182" s="8">
        <f>'2026 MRI - Alphabetical'!K182-'2023 MRI'!K182</f>
        <v>-10</v>
      </c>
      <c r="M182" s="31">
        <f>'2026 MRI - Alphabetical'!L182-'2023 MRI'!L182</f>
        <v>-9.1206892224058311E-2</v>
      </c>
      <c r="N182" s="9">
        <f>'2026 MRI - Alphabetical'!M182-'2023 MRI'!M182</f>
        <v>-8.2452118797990831E-3</v>
      </c>
      <c r="O182" s="8">
        <f>'2026 MRI - Alphabetical'!N182-'2023 MRI'!N182</f>
        <v>2</v>
      </c>
      <c r="P182" s="31">
        <f>'2026 MRI - Alphabetical'!O182-'2023 MRI'!O182</f>
        <v>-5.7931221440040925E-2</v>
      </c>
      <c r="Q182" s="9">
        <f>'2026 MRI - Alphabetical'!P182-'2023 MRI'!P182</f>
        <v>1.8694980252574683E-2</v>
      </c>
      <c r="R182" s="8">
        <f>'2026 MRI - Alphabetical'!Q182-'2023 MRI'!Q182</f>
        <v>-11</v>
      </c>
      <c r="S182" s="31">
        <f>'2026 MRI - Alphabetical'!R182-'2023 MRI'!R182</f>
        <v>1.4767791343521903</v>
      </c>
      <c r="T182" s="10">
        <f>'2026 MRI - Alphabetical'!S182-'2023 MRI'!S182</f>
        <v>1.239068596423218</v>
      </c>
      <c r="U182" s="8">
        <f>'2026 MRI - Alphabetical'!T182-'2023 MRI'!T182</f>
        <v>-56</v>
      </c>
      <c r="V182" s="31">
        <f>'2026 MRI - Alphabetical'!U182-'2023 MRI'!U182</f>
        <v>-1.1470862110774007</v>
      </c>
      <c r="W182" s="9">
        <f>'2026 MRI - Alphabetical'!V182-'2023 MRI'!V182</f>
        <v>7.9287579464382862E-2</v>
      </c>
      <c r="X182" s="8">
        <f>'2026 MRI - Alphabetical'!W182-'2023 MRI'!W182</f>
        <v>-33</v>
      </c>
      <c r="Y182" s="31">
        <f>'2026 MRI - Alphabetical'!X182-'2023 MRI'!X182</f>
        <v>-0.25005797663128393</v>
      </c>
      <c r="Z182" s="11">
        <f>'2026 MRI - Alphabetical'!Y182-'2023 MRI'!Y182</f>
        <v>-6818</v>
      </c>
      <c r="AA182" s="8">
        <f>'2026 MRI - Alphabetical'!Z182-'2023 MRI'!Z182</f>
        <v>-29</v>
      </c>
      <c r="AB182" s="31">
        <f>'2026 MRI - Alphabetical'!AA182-'2023 MRI'!AA182</f>
        <v>-0.26566571610772627</v>
      </c>
      <c r="AC182" s="9">
        <f>'2026 MRI - Alphabetical'!AB182-'2023 MRI'!AB182</f>
        <v>1.7030812324929971E-2</v>
      </c>
      <c r="AD182" s="8">
        <f>'2026 MRI - Alphabetical'!AC182-'2023 MRI'!AC182</f>
        <v>-21</v>
      </c>
      <c r="AE182" s="31">
        <f>'2026 MRI - Alphabetical'!AD182-'2023 MRI'!AD182</f>
        <v>-0.31775092033468932</v>
      </c>
      <c r="AF182" s="9">
        <f>'2026 MRI - Alphabetical'!AE182-'2023 MRI'!AE182</f>
        <v>-1.4794837228507829E-2</v>
      </c>
      <c r="AG182" s="8">
        <f>'2026 MRI - Alphabetical'!AF182-'2023 MRI'!AF182</f>
        <v>-9</v>
      </c>
      <c r="AH182" s="31">
        <f>'2026 MRI - Alphabetical'!AG182-'2023 MRI'!AG182</f>
        <v>0.28626163684105665</v>
      </c>
      <c r="AI182" s="12">
        <f>'2026 MRI - Alphabetical'!AH182-'2023 MRI'!AH182</f>
        <v>-0.80533333333333346</v>
      </c>
      <c r="AJ182" s="8">
        <f>'2026 MRI - Alphabetical'!AI182-'2023 MRI'!AI182</f>
        <v>3</v>
      </c>
      <c r="AK182" s="31">
        <f>'2026 MRI - Alphabetical'!AJ182-'2023 MRI'!AJ182</f>
        <v>1.4580600626916018E-2</v>
      </c>
      <c r="AL182" s="11">
        <f>'2026 MRI - Alphabetical'!AK182-'2023 MRI'!AK182</f>
        <v>23078.497847130508</v>
      </c>
      <c r="AM182" s="36">
        <v>1</v>
      </c>
    </row>
    <row r="183" spans="1:39" x14ac:dyDescent="0.3">
      <c r="A183" t="s">
        <v>402</v>
      </c>
      <c r="B183" s="3" t="s">
        <v>403</v>
      </c>
      <c r="C183" s="4" t="s">
        <v>72</v>
      </c>
      <c r="D183" s="5" t="s">
        <v>37</v>
      </c>
      <c r="E183" s="6">
        <f>VLOOKUP(A183,'2023 MRI'!$A$7:$F$570,6,FALSE)</f>
        <v>33.339092830589678</v>
      </c>
      <c r="F183" s="34">
        <f>'2026 MRI - Alphabetical'!E183-'2023 MRI'!E183</f>
        <v>0.29326525591707797</v>
      </c>
      <c r="G183" s="6">
        <f>'2026 MRI - Alphabetical'!F183-'2023 MRI'!F183</f>
        <v>-2.925830831356631</v>
      </c>
      <c r="H183" s="7">
        <f>'2026 MRI - Alphabetical'!G183-'2023 MRI'!G183</f>
        <v>6</v>
      </c>
      <c r="I183" s="8">
        <f>'2026 MRI - Alphabetical'!H183-'2023 MRI'!H183</f>
        <v>1</v>
      </c>
      <c r="J183" s="31">
        <f>'2026 MRI - Alphabetical'!I183-'2023 MRI'!I183</f>
        <v>3.5619343281651825E-2</v>
      </c>
      <c r="K183" s="9">
        <f>'2026 MRI - Alphabetical'!J183-'2023 MRI'!J183</f>
        <v>2.4569533540748756E-2</v>
      </c>
      <c r="L183" s="8">
        <f>'2026 MRI - Alphabetical'!K183-'2023 MRI'!K183</f>
        <v>17</v>
      </c>
      <c r="M183" s="31">
        <f>'2026 MRI - Alphabetical'!L183-'2023 MRI'!L183</f>
        <v>0.12966447138530696</v>
      </c>
      <c r="N183" s="9">
        <f>'2026 MRI - Alphabetical'!M183-'2023 MRI'!M183</f>
        <v>-1.387141495318215E-2</v>
      </c>
      <c r="O183" s="8">
        <f>'2026 MRI - Alphabetical'!N183-'2023 MRI'!N183</f>
        <v>48</v>
      </c>
      <c r="P183" s="31">
        <f>'2026 MRI - Alphabetical'!O183-'2023 MRI'!O183</f>
        <v>0.23140032299061603</v>
      </c>
      <c r="Q183" s="9">
        <f>'2026 MRI - Alphabetical'!P183-'2023 MRI'!P183</f>
        <v>-9.5664953980969525E-3</v>
      </c>
      <c r="R183" s="8">
        <f>'2026 MRI - Alphabetical'!Q183-'2023 MRI'!Q183</f>
        <v>9</v>
      </c>
      <c r="S183" s="31">
        <f>'2026 MRI - Alphabetical'!R183-'2023 MRI'!R183</f>
        <v>-9.657496543354277E-2</v>
      </c>
      <c r="T183" s="10">
        <f>'2026 MRI - Alphabetical'!S183-'2023 MRI'!S183</f>
        <v>-6.9656576198226849E-2</v>
      </c>
      <c r="U183" s="8">
        <f>'2026 MRI - Alphabetical'!T183-'2023 MRI'!T183</f>
        <v>-18</v>
      </c>
      <c r="V183" s="31">
        <f>'2026 MRI - Alphabetical'!U183-'2023 MRI'!U183</f>
        <v>-8.3723905793123415E-2</v>
      </c>
      <c r="W183" s="9">
        <f>'2026 MRI - Alphabetical'!V183-'2023 MRI'!V183</f>
        <v>7.7363971816177823E-3</v>
      </c>
      <c r="X183" s="8">
        <f>'2026 MRI - Alphabetical'!W183-'2023 MRI'!W183</f>
        <v>3</v>
      </c>
      <c r="Y183" s="31">
        <f>'2026 MRI - Alphabetical'!X183-'2023 MRI'!X183</f>
        <v>8.7082804383997736E-4</v>
      </c>
      <c r="Z183" s="11">
        <f>'2026 MRI - Alphabetical'!Y183-'2023 MRI'!Y183</f>
        <v>6035</v>
      </c>
      <c r="AA183" s="8">
        <f>'2026 MRI - Alphabetical'!Z183-'2023 MRI'!Z183</f>
        <v>-26</v>
      </c>
      <c r="AB183" s="31">
        <f>'2026 MRI - Alphabetical'!AA183-'2023 MRI'!AA183</f>
        <v>-3.5576929794606291E-2</v>
      </c>
      <c r="AC183" s="9">
        <f>'2026 MRI - Alphabetical'!AB183-'2023 MRI'!AB183</f>
        <v>9.3103540058557394E-3</v>
      </c>
      <c r="AD183" s="8">
        <f>'2026 MRI - Alphabetical'!AC183-'2023 MRI'!AC183</f>
        <v>35</v>
      </c>
      <c r="AE183" s="31">
        <f>'2026 MRI - Alphabetical'!AD183-'2023 MRI'!AD183</f>
        <v>0.14680841285720725</v>
      </c>
      <c r="AF183" s="9">
        <f>'2026 MRI - Alphabetical'!AE183-'2023 MRI'!AE183</f>
        <v>1.0199855551362491E-2</v>
      </c>
      <c r="AG183" s="8">
        <f>'2026 MRI - Alphabetical'!AF183-'2023 MRI'!AF183</f>
        <v>31</v>
      </c>
      <c r="AH183" s="31">
        <f>'2026 MRI - Alphabetical'!AG183-'2023 MRI'!AG183</f>
        <v>0.33989572964078163</v>
      </c>
      <c r="AI183" s="12">
        <f>'2026 MRI - Alphabetical'!AH183-'2023 MRI'!AH183</f>
        <v>-0.83333333333333304</v>
      </c>
      <c r="AJ183" s="8">
        <f>'2026 MRI - Alphabetical'!AI183-'2023 MRI'!AI183</f>
        <v>22</v>
      </c>
      <c r="AK183" s="31">
        <f>'2026 MRI - Alphabetical'!AJ183-'2023 MRI'!AJ183</f>
        <v>1.5066427879008859E-2</v>
      </c>
      <c r="AL183" s="11">
        <f>'2026 MRI - Alphabetical'!AK183-'2023 MRI'!AK183</f>
        <v>35594.639781346923</v>
      </c>
      <c r="AM183" s="36">
        <v>1</v>
      </c>
    </row>
    <row r="184" spans="1:39" x14ac:dyDescent="0.3">
      <c r="A184" t="s">
        <v>404</v>
      </c>
      <c r="B184" s="3" t="s">
        <v>405</v>
      </c>
      <c r="C184" s="4" t="s">
        <v>101</v>
      </c>
      <c r="D184" s="5" t="s">
        <v>33</v>
      </c>
      <c r="E184" s="6">
        <f>VLOOKUP(A184,'2023 MRI'!$A$7:$F$570,6,FALSE)</f>
        <v>20.895025418710759</v>
      </c>
      <c r="F184" s="34">
        <f>'2026 MRI - Alphabetical'!E184-'2023 MRI'!E184</f>
        <v>-0.55989623865180516</v>
      </c>
      <c r="G184" s="6">
        <f>'2026 MRI - Alphabetical'!F184-'2023 MRI'!F184</f>
        <v>-3.7356745809883947</v>
      </c>
      <c r="H184" s="7">
        <f>'2026 MRI - Alphabetical'!G184-'2023 MRI'!G184</f>
        <v>-7</v>
      </c>
      <c r="I184" s="8">
        <f>'2026 MRI - Alphabetical'!H184-'2023 MRI'!H184</f>
        <v>0</v>
      </c>
      <c r="J184" s="31">
        <f>'2026 MRI - Alphabetical'!I184-'2023 MRI'!I184</f>
        <v>2.9773816968225675E-2</v>
      </c>
      <c r="K184" s="9">
        <f>'2026 MRI - Alphabetical'!J184-'2023 MRI'!J184</f>
        <v>2.3096687729811327E-2</v>
      </c>
      <c r="L184" s="8">
        <f>'2026 MRI - Alphabetical'!K184-'2023 MRI'!K184</f>
        <v>13</v>
      </c>
      <c r="M184" s="31">
        <f>'2026 MRI - Alphabetical'!L184-'2023 MRI'!L184</f>
        <v>6.294603401267862E-3</v>
      </c>
      <c r="N184" s="9">
        <f>'2026 MRI - Alphabetical'!M184-'2023 MRI'!M184</f>
        <v>-7.8826691109471943E-3</v>
      </c>
      <c r="O184" s="8">
        <f>'2026 MRI - Alphabetical'!N184-'2023 MRI'!N184</f>
        <v>59</v>
      </c>
      <c r="P184" s="31">
        <f>'2026 MRI - Alphabetical'!O184-'2023 MRI'!O184</f>
        <v>0.12776748416688211</v>
      </c>
      <c r="Q184" s="9">
        <f>'2026 MRI - Alphabetical'!P184-'2023 MRI'!P184</f>
        <v>-6.8251815355089909E-3</v>
      </c>
      <c r="R184" s="8">
        <f>'2026 MRI - Alphabetical'!Q184-'2023 MRI'!Q184</f>
        <v>71</v>
      </c>
      <c r="S184" s="31">
        <f>'2026 MRI - Alphabetical'!R184-'2023 MRI'!R184</f>
        <v>-0.3197168745778492</v>
      </c>
      <c r="T184" s="10">
        <f>'2026 MRI - Alphabetical'!S184-'2023 MRI'!S184</f>
        <v>-0.27341079972658916</v>
      </c>
      <c r="U184" s="8">
        <f>'2026 MRI - Alphabetical'!T184-'2023 MRI'!T184</f>
        <v>44</v>
      </c>
      <c r="V184" s="31">
        <f>'2026 MRI - Alphabetical'!U184-'2023 MRI'!U184</f>
        <v>0.135420098865417</v>
      </c>
      <c r="W184" s="9">
        <f>'2026 MRI - Alphabetical'!V184-'2023 MRI'!V184</f>
        <v>-7.0625694333400074E-3</v>
      </c>
      <c r="X184" s="8">
        <f>'2026 MRI - Alphabetical'!W184-'2023 MRI'!W184</f>
        <v>-3</v>
      </c>
      <c r="Y184" s="31">
        <f>'2026 MRI - Alphabetical'!X184-'2023 MRI'!X184</f>
        <v>-0.12701024619324586</v>
      </c>
      <c r="Z184" s="11">
        <f>'2026 MRI - Alphabetical'!Y184-'2023 MRI'!Y184</f>
        <v>6054</v>
      </c>
      <c r="AA184" s="8">
        <f>'2026 MRI - Alphabetical'!Z184-'2023 MRI'!Z184</f>
        <v>-129</v>
      </c>
      <c r="AB184" s="31">
        <f>'2026 MRI - Alphabetical'!AA184-'2023 MRI'!AA184</f>
        <v>-0.33965181988502152</v>
      </c>
      <c r="AC184" s="9">
        <f>'2026 MRI - Alphabetical'!AB184-'2023 MRI'!AB184</f>
        <v>1.0448176331671475E-2</v>
      </c>
      <c r="AD184" s="8">
        <f>'2026 MRI - Alphabetical'!AC184-'2023 MRI'!AC184</f>
        <v>-6</v>
      </c>
      <c r="AE184" s="31">
        <f>'2026 MRI - Alphabetical'!AD184-'2023 MRI'!AD184</f>
        <v>-9.1265473398726149E-3</v>
      </c>
      <c r="AF184" s="9">
        <f>'2026 MRI - Alphabetical'!AE184-'2023 MRI'!AE184</f>
        <v>1.5534379935533416E-3</v>
      </c>
      <c r="AG184" s="8">
        <f>'2026 MRI - Alphabetical'!AF184-'2023 MRI'!AF184</f>
        <v>-40</v>
      </c>
      <c r="AH184" s="31">
        <f>'2026 MRI - Alphabetical'!AG184-'2023 MRI'!AG184</f>
        <v>-0.12437033786239143</v>
      </c>
      <c r="AI184" s="12">
        <f>'2026 MRI - Alphabetical'!AH184-'2023 MRI'!AH184</f>
        <v>-0.27533333333333365</v>
      </c>
      <c r="AJ184" s="8">
        <f>'2026 MRI - Alphabetical'!AI184-'2023 MRI'!AI184</f>
        <v>-2</v>
      </c>
      <c r="AK184" s="31">
        <f>'2026 MRI - Alphabetical'!AJ184-'2023 MRI'!AJ184</f>
        <v>-2.2011417259560101E-2</v>
      </c>
      <c r="AL184" s="11">
        <f>'2026 MRI - Alphabetical'!AK184-'2023 MRI'!AK184</f>
        <v>48785.736454244296</v>
      </c>
      <c r="AM184" s="36"/>
    </row>
    <row r="185" spans="1:39" x14ac:dyDescent="0.3">
      <c r="A185" t="s">
        <v>406</v>
      </c>
      <c r="B185" s="3" t="s">
        <v>407</v>
      </c>
      <c r="C185" s="4" t="s">
        <v>61</v>
      </c>
      <c r="D185" s="5" t="s">
        <v>44</v>
      </c>
      <c r="E185" s="6">
        <f>VLOOKUP(A185,'2023 MRI'!$A$7:$F$570,6,FALSE)</f>
        <v>20.049836026599731</v>
      </c>
      <c r="F185" s="34">
        <f>'2026 MRI - Alphabetical'!E185-'2023 MRI'!E185</f>
        <v>-1.1902361629705709</v>
      </c>
      <c r="G185" s="6">
        <f>'2026 MRI - Alphabetical'!F185-'2023 MRI'!F185</f>
        <v>-1.9652715432001031</v>
      </c>
      <c r="H185" s="7">
        <f>'2026 MRI - Alphabetical'!G185-'2023 MRI'!G185</f>
        <v>-43</v>
      </c>
      <c r="I185" s="8">
        <f>'2026 MRI - Alphabetical'!H185-'2023 MRI'!H185</f>
        <v>10</v>
      </c>
      <c r="J185" s="31">
        <f>'2026 MRI - Alphabetical'!I185-'2023 MRI'!I185</f>
        <v>5.0408274332020539E-2</v>
      </c>
      <c r="K185" s="9">
        <f>'2026 MRI - Alphabetical'!J185-'2023 MRI'!J185</f>
        <v>2.5827502433358296E-2</v>
      </c>
      <c r="L185" s="8">
        <f>'2026 MRI - Alphabetical'!K185-'2023 MRI'!K185</f>
        <v>-44</v>
      </c>
      <c r="M185" s="31">
        <f>'2026 MRI - Alphabetical'!L185-'2023 MRI'!L185</f>
        <v>-0.19045047750775185</v>
      </c>
      <c r="N185" s="9">
        <f>'2026 MRI - Alphabetical'!M185-'2023 MRI'!M185</f>
        <v>-1.9835781610933467E-3</v>
      </c>
      <c r="O185" s="8">
        <f>'2026 MRI - Alphabetical'!N185-'2023 MRI'!N185</f>
        <v>50</v>
      </c>
      <c r="P185" s="31">
        <f>'2026 MRI - Alphabetical'!O185-'2023 MRI'!O185</f>
        <v>0.1609018661075079</v>
      </c>
      <c r="Q185" s="9">
        <f>'2026 MRI - Alphabetical'!P185-'2023 MRI'!P185</f>
        <v>-9.8684210526315784E-3</v>
      </c>
      <c r="R185" s="8">
        <f>'2026 MRI - Alphabetical'!Q185-'2023 MRI'!Q185</f>
        <v>-23</v>
      </c>
      <c r="S185" s="31">
        <f>'2026 MRI - Alphabetical'!R185-'2023 MRI'!R185</f>
        <v>-0.45880856212463539</v>
      </c>
      <c r="T185" s="10">
        <f>'2026 MRI - Alphabetical'!S185-'2023 MRI'!S185</f>
        <v>0</v>
      </c>
      <c r="U185" s="8">
        <f>'2026 MRI - Alphabetical'!T185-'2023 MRI'!T185</f>
        <v>-183</v>
      </c>
      <c r="V185" s="31">
        <f>'2026 MRI - Alphabetical'!U185-'2023 MRI'!U185</f>
        <v>-0.48248205585518761</v>
      </c>
      <c r="W185" s="9">
        <f>'2026 MRI - Alphabetical'!V185-'2023 MRI'!V185</f>
        <v>2.9392657991863032E-2</v>
      </c>
      <c r="X185" s="8">
        <f>'2026 MRI - Alphabetical'!W185-'2023 MRI'!W185</f>
        <v>-73</v>
      </c>
      <c r="Y185" s="31">
        <f>'2026 MRI - Alphabetical'!X185-'2023 MRI'!X185</f>
        <v>-0.65391873839275083</v>
      </c>
      <c r="Z185" s="11">
        <f>'2026 MRI - Alphabetical'!Y185-'2023 MRI'!Y185</f>
        <v>-20440</v>
      </c>
      <c r="AA185" s="8">
        <f>'2026 MRI - Alphabetical'!Z185-'2023 MRI'!Z185</f>
        <v>153</v>
      </c>
      <c r="AB185" s="31">
        <f>'2026 MRI - Alphabetical'!AA185-'2023 MRI'!AA185</f>
        <v>0.40630373317726731</v>
      </c>
      <c r="AC185" s="9">
        <f>'2026 MRI - Alphabetical'!AB185-'2023 MRI'!AB185</f>
        <v>4.4664466446645013E-4</v>
      </c>
      <c r="AD185" s="8">
        <f>'2026 MRI - Alphabetical'!AC185-'2023 MRI'!AC185</f>
        <v>-53</v>
      </c>
      <c r="AE185" s="31">
        <f>'2026 MRI - Alphabetical'!AD185-'2023 MRI'!AD185</f>
        <v>-0.15068604220326343</v>
      </c>
      <c r="AF185" s="9">
        <f>'2026 MRI - Alphabetical'!AE185-'2023 MRI'!AE185</f>
        <v>-7.1806005467870415E-3</v>
      </c>
      <c r="AG185" s="8">
        <f>'2026 MRI - Alphabetical'!AF185-'2023 MRI'!AF185</f>
        <v>-6</v>
      </c>
      <c r="AH185" s="31">
        <f>'2026 MRI - Alphabetical'!AG185-'2023 MRI'!AG185</f>
        <v>9.2118226046140672E-2</v>
      </c>
      <c r="AI185" s="12">
        <f>'2026 MRI - Alphabetical'!AH185-'2023 MRI'!AH185</f>
        <v>-0.54299999999999971</v>
      </c>
      <c r="AJ185" s="8">
        <f>'2026 MRI - Alphabetical'!AI185-'2023 MRI'!AI185</f>
        <v>7</v>
      </c>
      <c r="AK185" s="31">
        <f>'2026 MRI - Alphabetical'!AJ185-'2023 MRI'!AJ185</f>
        <v>1.738522411556781E-3</v>
      </c>
      <c r="AL185" s="11">
        <f>'2026 MRI - Alphabetical'!AK185-'2023 MRI'!AK185</f>
        <v>47905.05503449688</v>
      </c>
      <c r="AM185" s="36"/>
    </row>
    <row r="186" spans="1:39" x14ac:dyDescent="0.3">
      <c r="A186" t="s">
        <v>408</v>
      </c>
      <c r="B186" s="3" t="s">
        <v>409</v>
      </c>
      <c r="C186" s="4" t="s">
        <v>224</v>
      </c>
      <c r="D186" s="5" t="s">
        <v>37</v>
      </c>
      <c r="E186" s="6">
        <f>VLOOKUP(A186,'2023 MRI'!$A$7:$F$570,6,FALSE)</f>
        <v>34.604206203674579</v>
      </c>
      <c r="F186" s="34">
        <f>'2026 MRI - Alphabetical'!E186-'2023 MRI'!E186</f>
        <v>0.48480464342489271</v>
      </c>
      <c r="G186" s="6">
        <f>'2026 MRI - Alphabetical'!F186-'2023 MRI'!F186</f>
        <v>-3.1777253345044976</v>
      </c>
      <c r="H186" s="7">
        <f>'2026 MRI - Alphabetical'!G186-'2023 MRI'!G186</f>
        <v>15</v>
      </c>
      <c r="I186" s="8">
        <f>'2026 MRI - Alphabetical'!H186-'2023 MRI'!H186</f>
        <v>-12</v>
      </c>
      <c r="J186" s="31">
        <f>'2026 MRI - Alphabetical'!I186-'2023 MRI'!I186</f>
        <v>-2.5061391043861153E-2</v>
      </c>
      <c r="K186" s="9">
        <f>'2026 MRI - Alphabetical'!J186-'2023 MRI'!J186</f>
        <v>1.865161501050383E-2</v>
      </c>
      <c r="L186" s="8">
        <f>'2026 MRI - Alphabetical'!K186-'2023 MRI'!K186</f>
        <v>78</v>
      </c>
      <c r="M186" s="31">
        <f>'2026 MRI - Alphabetical'!L186-'2023 MRI'!L186</f>
        <v>0.19968461844309271</v>
      </c>
      <c r="N186" s="9">
        <f>'2026 MRI - Alphabetical'!M186-'2023 MRI'!M186</f>
        <v>-1.4871188341150338E-2</v>
      </c>
      <c r="O186" s="8">
        <f>'2026 MRI - Alphabetical'!N186-'2023 MRI'!N186</f>
        <v>35</v>
      </c>
      <c r="P186" s="31">
        <f>'2026 MRI - Alphabetical'!O186-'2023 MRI'!O186</f>
        <v>0.17916773553869006</v>
      </c>
      <c r="Q186" s="9">
        <f>'2026 MRI - Alphabetical'!P186-'2023 MRI'!P186</f>
        <v>-6.7419230167336877E-3</v>
      </c>
      <c r="R186" s="8">
        <f>'2026 MRI - Alphabetical'!Q186-'2023 MRI'!Q186</f>
        <v>-140</v>
      </c>
      <c r="S186" s="31">
        <f>'2026 MRI - Alphabetical'!R186-'2023 MRI'!R186</f>
        <v>-0.17774929445605736</v>
      </c>
      <c r="T186" s="10">
        <f>'2026 MRI - Alphabetical'!S186-'2023 MRI'!S186</f>
        <v>1.5820749019057199</v>
      </c>
      <c r="U186" s="8">
        <f>'2026 MRI - Alphabetical'!T186-'2023 MRI'!T186</f>
        <v>99</v>
      </c>
      <c r="V186" s="31">
        <f>'2026 MRI - Alphabetical'!U186-'2023 MRI'!U186</f>
        <v>0.31118979668349239</v>
      </c>
      <c r="W186" s="9">
        <f>'2026 MRI - Alphabetical'!V186-'2023 MRI'!V186</f>
        <v>-1.7919404240045005E-2</v>
      </c>
      <c r="X186" s="8">
        <f>'2026 MRI - Alphabetical'!W186-'2023 MRI'!W186</f>
        <v>0</v>
      </c>
      <c r="Y186" s="31">
        <f>'2026 MRI - Alphabetical'!X186-'2023 MRI'!X186</f>
        <v>-8.5703979532695485E-2</v>
      </c>
      <c r="Z186" s="11">
        <f>'2026 MRI - Alphabetical'!Y186-'2023 MRI'!Y186</f>
        <v>1783</v>
      </c>
      <c r="AA186" s="8">
        <f>'2026 MRI - Alphabetical'!Z186-'2023 MRI'!Z186</f>
        <v>17</v>
      </c>
      <c r="AB186" s="31">
        <f>'2026 MRI - Alphabetical'!AA186-'2023 MRI'!AA186</f>
        <v>0.27354169663345562</v>
      </c>
      <c r="AC186" s="9">
        <f>'2026 MRI - Alphabetical'!AB186-'2023 MRI'!AB186</f>
        <v>6.4535111808552426E-3</v>
      </c>
      <c r="AD186" s="8">
        <f>'2026 MRI - Alphabetical'!AC186-'2023 MRI'!AC186</f>
        <v>0</v>
      </c>
      <c r="AE186" s="31">
        <f>'2026 MRI - Alphabetical'!AD186-'2023 MRI'!AD186</f>
        <v>-0.13411852566613708</v>
      </c>
      <c r="AF186" s="9">
        <f>'2026 MRI - Alphabetical'!AE186-'2023 MRI'!AE186</f>
        <v>-5.0309193154766119E-3</v>
      </c>
      <c r="AG186" s="8">
        <f>'2026 MRI - Alphabetical'!AF186-'2023 MRI'!AF186</f>
        <v>66</v>
      </c>
      <c r="AH186" s="31">
        <f>'2026 MRI - Alphabetical'!AG186-'2023 MRI'!AG186</f>
        <v>0.27274433763441319</v>
      </c>
      <c r="AI186" s="12">
        <f>'2026 MRI - Alphabetical'!AH186-'2023 MRI'!AH186</f>
        <v>-0.73833333333333329</v>
      </c>
      <c r="AJ186" s="8">
        <f>'2026 MRI - Alphabetical'!AI186-'2023 MRI'!AI186</f>
        <v>0</v>
      </c>
      <c r="AK186" s="31">
        <f>'2026 MRI - Alphabetical'!AJ186-'2023 MRI'!AJ186</f>
        <v>2.654129186293272E-2</v>
      </c>
      <c r="AL186" s="11">
        <f>'2026 MRI - Alphabetical'!AK186-'2023 MRI'!AK186</f>
        <v>81046.96698926494</v>
      </c>
      <c r="AM186" s="36"/>
    </row>
    <row r="187" spans="1:39" x14ac:dyDescent="0.3">
      <c r="A187" t="s">
        <v>410</v>
      </c>
      <c r="B187" s="3" t="s">
        <v>409</v>
      </c>
      <c r="C187" s="4" t="s">
        <v>162</v>
      </c>
      <c r="D187" s="5" t="s">
        <v>37</v>
      </c>
      <c r="E187" s="6">
        <f>VLOOKUP(A187,'2023 MRI'!$A$7:$F$570,6,FALSE)</f>
        <v>29.946391087977162</v>
      </c>
      <c r="F187" s="34">
        <f>'2026 MRI - Alphabetical'!E187-'2023 MRI'!E187</f>
        <v>-2.0115536373173457</v>
      </c>
      <c r="G187" s="6">
        <f>'2026 MRI - Alphabetical'!F187-'2023 MRI'!F187</f>
        <v>3.4618278410609946</v>
      </c>
      <c r="H187" s="7">
        <f>'2026 MRI - Alphabetical'!G187-'2023 MRI'!G187</f>
        <v>-91</v>
      </c>
      <c r="I187" s="8">
        <f>'2026 MRI - Alphabetical'!H187-'2023 MRI'!H187</f>
        <v>12</v>
      </c>
      <c r="J187" s="31">
        <f>'2026 MRI - Alphabetical'!I187-'2023 MRI'!I187</f>
        <v>0.11416021042925106</v>
      </c>
      <c r="K187" s="9">
        <f>'2026 MRI - Alphabetical'!J187-'2023 MRI'!J187</f>
        <v>2.3537333058728516E-2</v>
      </c>
      <c r="L187" s="8">
        <f>'2026 MRI - Alphabetical'!K187-'2023 MRI'!K187</f>
        <v>56</v>
      </c>
      <c r="M187" s="31">
        <f>'2026 MRI - Alphabetical'!L187-'2023 MRI'!L187</f>
        <v>1.1930154046928387</v>
      </c>
      <c r="N187" s="9">
        <f>'2026 MRI - Alphabetical'!M187-'2023 MRI'!M187</f>
        <v>-5.3042946150422779E-2</v>
      </c>
      <c r="O187" s="8">
        <f>'2026 MRI - Alphabetical'!N187-'2023 MRI'!N187</f>
        <v>-47</v>
      </c>
      <c r="P187" s="31">
        <f>'2026 MRI - Alphabetical'!O187-'2023 MRI'!O187</f>
        <v>-0.19574632050111329</v>
      </c>
      <c r="Q187" s="9">
        <f>'2026 MRI - Alphabetical'!P187-'2023 MRI'!P187</f>
        <v>1.6422432594932979E-2</v>
      </c>
      <c r="R187" s="8">
        <f>'2026 MRI - Alphabetical'!Q187-'2023 MRI'!Q187</f>
        <v>-290</v>
      </c>
      <c r="S187" s="31">
        <f>'2026 MRI - Alphabetical'!R187-'2023 MRI'!R187</f>
        <v>-0.47417341297815407</v>
      </c>
      <c r="T187" s="10">
        <f>'2026 MRI - Alphabetical'!S187-'2023 MRI'!S187</f>
        <v>1.2936610608020698</v>
      </c>
      <c r="U187" s="8">
        <f>'2026 MRI - Alphabetical'!T187-'2023 MRI'!T187</f>
        <v>-42</v>
      </c>
      <c r="V187" s="31">
        <f>'2026 MRI - Alphabetical'!U187-'2023 MRI'!U187</f>
        <v>-0.19345732709037564</v>
      </c>
      <c r="W187" s="9">
        <f>'2026 MRI - Alphabetical'!V187-'2023 MRI'!V187</f>
        <v>1.3849054333219674E-2</v>
      </c>
      <c r="X187" s="8">
        <f>'2026 MRI - Alphabetical'!W187-'2023 MRI'!W187</f>
        <v>0</v>
      </c>
      <c r="Y187" s="31">
        <f>'2026 MRI - Alphabetical'!X187-'2023 MRI'!X187</f>
        <v>-0.40760361516604837</v>
      </c>
      <c r="Z187" s="11">
        <f>'2026 MRI - Alphabetical'!Y187-'2023 MRI'!Y187</f>
        <v>-12750</v>
      </c>
      <c r="AA187" s="8">
        <f>'2026 MRI - Alphabetical'!Z187-'2023 MRI'!Z187</f>
        <v>-399</v>
      </c>
      <c r="AB187" s="31">
        <f>'2026 MRI - Alphabetical'!AA187-'2023 MRI'!AA187</f>
        <v>-1.582991453078666</v>
      </c>
      <c r="AC187" s="9">
        <f>'2026 MRI - Alphabetical'!AB187-'2023 MRI'!AB187</f>
        <v>3.1081218274111679E-2</v>
      </c>
      <c r="AD187" s="8">
        <f>'2026 MRI - Alphabetical'!AC187-'2023 MRI'!AC187</f>
        <v>0</v>
      </c>
      <c r="AE187" s="31">
        <f>'2026 MRI - Alphabetical'!AD187-'2023 MRI'!AD187</f>
        <v>0.44402477455235162</v>
      </c>
      <c r="AF187" s="9">
        <f>'2026 MRI - Alphabetical'!AE187-'2023 MRI'!AE187</f>
        <v>2.6696388574841579E-2</v>
      </c>
      <c r="AG187" s="8">
        <f>'2026 MRI - Alphabetical'!AF187-'2023 MRI'!AF187</f>
        <v>12</v>
      </c>
      <c r="AH187" s="31">
        <f>'2026 MRI - Alphabetical'!AG187-'2023 MRI'!AG187</f>
        <v>0.28851433728032205</v>
      </c>
      <c r="AI187" s="12">
        <f>'2026 MRI - Alphabetical'!AH187-'2023 MRI'!AH187</f>
        <v>-0.78366666666666607</v>
      </c>
      <c r="AJ187" s="8">
        <f>'2026 MRI - Alphabetical'!AI187-'2023 MRI'!AI187</f>
        <v>0</v>
      </c>
      <c r="AK187" s="31">
        <f>'2026 MRI - Alphabetical'!AJ187-'2023 MRI'!AJ187</f>
        <v>-2.1150846237701082E-3</v>
      </c>
      <c r="AL187" s="11">
        <f>'2026 MRI - Alphabetical'!AK187-'2023 MRI'!AK187</f>
        <v>23497.346545178938</v>
      </c>
      <c r="AM187" s="36"/>
    </row>
    <row r="188" spans="1:39" x14ac:dyDescent="0.3">
      <c r="A188" t="s">
        <v>411</v>
      </c>
      <c r="B188" s="3" t="s">
        <v>409</v>
      </c>
      <c r="C188" s="4" t="s">
        <v>43</v>
      </c>
      <c r="D188" s="5" t="s">
        <v>44</v>
      </c>
      <c r="E188" s="6">
        <f>VLOOKUP(A188,'2023 MRI'!$A$7:$F$570,6,FALSE)</f>
        <v>19.072999703808293</v>
      </c>
      <c r="F188" s="34">
        <f>'2026 MRI - Alphabetical'!E188-'2023 MRI'!E188</f>
        <v>-1.5278538791058711</v>
      </c>
      <c r="G188" s="6">
        <f>'2026 MRI - Alphabetical'!F188-'2023 MRI'!F188</f>
        <v>-1.1657322716737397</v>
      </c>
      <c r="H188" s="7">
        <f>'2026 MRI - Alphabetical'!G188-'2023 MRI'!G188</f>
        <v>-57</v>
      </c>
      <c r="I188" s="8">
        <f>'2026 MRI - Alphabetical'!H188-'2023 MRI'!H188</f>
        <v>-9</v>
      </c>
      <c r="J188" s="31">
        <f>'2026 MRI - Alphabetical'!I188-'2023 MRI'!I188</f>
        <v>-2.004763255347719E-2</v>
      </c>
      <c r="K188" s="9">
        <f>'2026 MRI - Alphabetical'!J188-'2023 MRI'!J188</f>
        <v>1.4916780938452723E-2</v>
      </c>
      <c r="L188" s="8">
        <f>'2026 MRI - Alphabetical'!K188-'2023 MRI'!K188</f>
        <v>-28</v>
      </c>
      <c r="M188" s="31">
        <f>'2026 MRI - Alphabetical'!L188-'2023 MRI'!L188</f>
        <v>-0.34953850403034648</v>
      </c>
      <c r="N188" s="9">
        <f>'2026 MRI - Alphabetical'!M188-'2023 MRI'!M188</f>
        <v>5.6882821387940841E-3</v>
      </c>
      <c r="O188" s="8">
        <f>'2026 MRI - Alphabetical'!N188-'2023 MRI'!N188</f>
        <v>-134</v>
      </c>
      <c r="P188" s="31">
        <f>'2026 MRI - Alphabetical'!O188-'2023 MRI'!O188</f>
        <v>-0.37221820040023074</v>
      </c>
      <c r="Q188" s="9">
        <f>'2026 MRI - Alphabetical'!P188-'2023 MRI'!P188</f>
        <v>2.658112179918614E-2</v>
      </c>
      <c r="R188" s="8">
        <f>'2026 MRI - Alphabetical'!Q188-'2023 MRI'!Q188</f>
        <v>-23</v>
      </c>
      <c r="S188" s="31">
        <f>'2026 MRI - Alphabetical'!R188-'2023 MRI'!R188</f>
        <v>-0.45880856212463539</v>
      </c>
      <c r="T188" s="10">
        <f>'2026 MRI - Alphabetical'!S188-'2023 MRI'!S188</f>
        <v>0</v>
      </c>
      <c r="U188" s="8">
        <f>'2026 MRI - Alphabetical'!T188-'2023 MRI'!T188</f>
        <v>-31</v>
      </c>
      <c r="V188" s="31">
        <f>'2026 MRI - Alphabetical'!U188-'2023 MRI'!U188</f>
        <v>-0.12884229545202974</v>
      </c>
      <c r="W188" s="9">
        <f>'2026 MRI - Alphabetical'!V188-'2023 MRI'!V188</f>
        <v>7.0940017719921811E-3</v>
      </c>
      <c r="X188" s="8">
        <f>'2026 MRI - Alphabetical'!W188-'2023 MRI'!W188</f>
        <v>0</v>
      </c>
      <c r="Y188" s="31">
        <f>'2026 MRI - Alphabetical'!X188-'2023 MRI'!X188</f>
        <v>-0.19719870636604542</v>
      </c>
      <c r="Z188" s="11">
        <f>'2026 MRI - Alphabetical'!Y188-'2023 MRI'!Y188</f>
        <v>934</v>
      </c>
      <c r="AA188" s="8">
        <f>'2026 MRI - Alphabetical'!Z188-'2023 MRI'!Z188</f>
        <v>-137</v>
      </c>
      <c r="AB188" s="31">
        <f>'2026 MRI - Alphabetical'!AA188-'2023 MRI'!AA188</f>
        <v>-0.34239115814243315</v>
      </c>
      <c r="AC188" s="9">
        <f>'2026 MRI - Alphabetical'!AB188-'2023 MRI'!AB188</f>
        <v>1.0757322175732217E-2</v>
      </c>
      <c r="AD188" s="8">
        <f>'2026 MRI - Alphabetical'!AC188-'2023 MRI'!AC188</f>
        <v>0</v>
      </c>
      <c r="AE188" s="31">
        <f>'2026 MRI - Alphabetical'!AD188-'2023 MRI'!AD188</f>
        <v>0.10784710232615102</v>
      </c>
      <c r="AF188" s="9">
        <f>'2026 MRI - Alphabetical'!AE188-'2023 MRI'!AE188</f>
        <v>7.2806535062411859E-3</v>
      </c>
      <c r="AG188" s="8">
        <f>'2026 MRI - Alphabetical'!AF188-'2023 MRI'!AF188</f>
        <v>-71</v>
      </c>
      <c r="AH188" s="31">
        <f>'2026 MRI - Alphabetical'!AG188-'2023 MRI'!AG188</f>
        <v>-0.16570517484586011</v>
      </c>
      <c r="AI188" s="12">
        <f>'2026 MRI - Alphabetical'!AH188-'2023 MRI'!AH188</f>
        <v>-0.24166666666666625</v>
      </c>
      <c r="AJ188" s="8">
        <f>'2026 MRI - Alphabetical'!AI188-'2023 MRI'!AI188</f>
        <v>0</v>
      </c>
      <c r="AK188" s="31">
        <f>'2026 MRI - Alphabetical'!AJ188-'2023 MRI'!AJ188</f>
        <v>-9.6769243569072572E-3</v>
      </c>
      <c r="AL188" s="11">
        <f>'2026 MRI - Alphabetical'!AK188-'2023 MRI'!AK188</f>
        <v>32052.99632395996</v>
      </c>
      <c r="AM188" s="36"/>
    </row>
    <row r="189" spans="1:39" x14ac:dyDescent="0.3">
      <c r="A189" t="s">
        <v>412</v>
      </c>
      <c r="B189" s="3" t="s">
        <v>413</v>
      </c>
      <c r="C189" s="4" t="s">
        <v>94</v>
      </c>
      <c r="D189" s="5" t="s">
        <v>44</v>
      </c>
      <c r="E189" s="6">
        <f>VLOOKUP(A189,'2023 MRI'!$A$7:$F$570,6,FALSE)</f>
        <v>43.354493931675336</v>
      </c>
      <c r="F189" s="34">
        <f>'2026 MRI - Alphabetical'!E189-'2023 MRI'!E189</f>
        <v>5.9351747140908628E-2</v>
      </c>
      <c r="G189" s="6">
        <f>'2026 MRI - Alphabetical'!F189-'2023 MRI'!F189</f>
        <v>0.66171285636129085</v>
      </c>
      <c r="H189" s="7">
        <f>'2026 MRI - Alphabetical'!G189-'2023 MRI'!G189</f>
        <v>-7</v>
      </c>
      <c r="I189" s="8">
        <f>'2026 MRI - Alphabetical'!H189-'2023 MRI'!H189</f>
        <v>58</v>
      </c>
      <c r="J189" s="31">
        <f>'2026 MRI - Alphabetical'!I189-'2023 MRI'!I189</f>
        <v>0.19341065592232942</v>
      </c>
      <c r="K189" s="9">
        <f>'2026 MRI - Alphabetical'!J189-'2023 MRI'!J189</f>
        <v>3.5343323780720359E-2</v>
      </c>
      <c r="L189" s="8">
        <f>'2026 MRI - Alphabetical'!K189-'2023 MRI'!K189</f>
        <v>26</v>
      </c>
      <c r="M189" s="31">
        <f>'2026 MRI - Alphabetical'!L189-'2023 MRI'!L189</f>
        <v>9.8822895435586505E-2</v>
      </c>
      <c r="N189" s="9">
        <f>'2026 MRI - Alphabetical'!M189-'2023 MRI'!M189</f>
        <v>-1.240702452337817E-2</v>
      </c>
      <c r="O189" s="8">
        <f>'2026 MRI - Alphabetical'!N189-'2023 MRI'!N189</f>
        <v>15</v>
      </c>
      <c r="P189" s="31">
        <f>'2026 MRI - Alphabetical'!O189-'2023 MRI'!O189</f>
        <v>0.28657400092996954</v>
      </c>
      <c r="Q189" s="9">
        <f>'2026 MRI - Alphabetical'!P189-'2023 MRI'!P189</f>
        <v>-5.7170917843921976E-3</v>
      </c>
      <c r="R189" s="8">
        <f>'2026 MRI - Alphabetical'!Q189-'2023 MRI'!Q189</f>
        <v>-67</v>
      </c>
      <c r="S189" s="31">
        <f>'2026 MRI - Alphabetical'!R189-'2023 MRI'!R189</f>
        <v>-3.324138074456915E-2</v>
      </c>
      <c r="T189" s="10">
        <f>'2026 MRI - Alphabetical'!S189-'2023 MRI'!S189</f>
        <v>0.71695603509796146</v>
      </c>
      <c r="U189" s="8">
        <f>'2026 MRI - Alphabetical'!T189-'2023 MRI'!T189</f>
        <v>-12</v>
      </c>
      <c r="V189" s="31">
        <f>'2026 MRI - Alphabetical'!U189-'2023 MRI'!U189</f>
        <v>-0.3728662871879338</v>
      </c>
      <c r="W189" s="9">
        <f>'2026 MRI - Alphabetical'!V189-'2023 MRI'!V189</f>
        <v>3.2045524677458359E-2</v>
      </c>
      <c r="X189" s="8">
        <f>'2026 MRI - Alphabetical'!W189-'2023 MRI'!W189</f>
        <v>-23</v>
      </c>
      <c r="Y189" s="31">
        <f>'2026 MRI - Alphabetical'!X189-'2023 MRI'!X189</f>
        <v>-0.11838096870238979</v>
      </c>
      <c r="Z189" s="11">
        <f>'2026 MRI - Alphabetical'!Y189-'2023 MRI'!Y189</f>
        <v>-504</v>
      </c>
      <c r="AA189" s="8">
        <f>'2026 MRI - Alphabetical'!Z189-'2023 MRI'!Z189</f>
        <v>13</v>
      </c>
      <c r="AB189" s="31">
        <f>'2026 MRI - Alphabetical'!AA189-'2023 MRI'!AA189</f>
        <v>5.3435166300958348E-2</v>
      </c>
      <c r="AC189" s="9">
        <f>'2026 MRI - Alphabetical'!AB189-'2023 MRI'!AB189</f>
        <v>5.4840844626536447E-3</v>
      </c>
      <c r="AD189" s="8">
        <f>'2026 MRI - Alphabetical'!AC189-'2023 MRI'!AC189</f>
        <v>10</v>
      </c>
      <c r="AE189" s="31">
        <f>'2026 MRI - Alphabetical'!AD189-'2023 MRI'!AD189</f>
        <v>0.21066322602828036</v>
      </c>
      <c r="AF189" s="9">
        <f>'2026 MRI - Alphabetical'!AE189-'2023 MRI'!AE189</f>
        <v>1.5084752976468607E-2</v>
      </c>
      <c r="AG189" s="8">
        <f>'2026 MRI - Alphabetical'!AF189-'2023 MRI'!AF189</f>
        <v>-65</v>
      </c>
      <c r="AH189" s="31">
        <f>'2026 MRI - Alphabetical'!AG189-'2023 MRI'!AG189</f>
        <v>-0.15461363423528612</v>
      </c>
      <c r="AI189" s="12">
        <f>'2026 MRI - Alphabetical'!AH189-'2023 MRI'!AH189</f>
        <v>-0.24966666666666715</v>
      </c>
      <c r="AJ189" s="8">
        <f>'2026 MRI - Alphabetical'!AI189-'2023 MRI'!AI189</f>
        <v>-26</v>
      </c>
      <c r="AK189" s="31">
        <f>'2026 MRI - Alphabetical'!AJ189-'2023 MRI'!AJ189</f>
        <v>-4.9479550562569474E-3</v>
      </c>
      <c r="AL189" s="11">
        <f>'2026 MRI - Alphabetical'!AK189-'2023 MRI'!AK189</f>
        <v>19004.924486772361</v>
      </c>
      <c r="AM189" s="36"/>
    </row>
    <row r="190" spans="1:39" x14ac:dyDescent="0.3">
      <c r="A190" t="s">
        <v>414</v>
      </c>
      <c r="B190" s="3" t="s">
        <v>415</v>
      </c>
      <c r="C190" s="4" t="s">
        <v>47</v>
      </c>
      <c r="D190" s="5" t="s">
        <v>44</v>
      </c>
      <c r="E190" s="6">
        <f>VLOOKUP(A190,'2023 MRI'!$A$7:$F$570,6,FALSE)</f>
        <v>40.46106705629979</v>
      </c>
      <c r="F190" s="34">
        <f>'2026 MRI - Alphabetical'!E190-'2023 MRI'!E190</f>
        <v>0.48225428772835155</v>
      </c>
      <c r="G190" s="6">
        <f>'2026 MRI - Alphabetical'!F190-'2023 MRI'!F190</f>
        <v>-1.5078796552544489</v>
      </c>
      <c r="H190" s="7">
        <f>'2026 MRI - Alphabetical'!G190-'2023 MRI'!G190</f>
        <v>-12</v>
      </c>
      <c r="I190" s="8">
        <f>'2026 MRI - Alphabetical'!H190-'2023 MRI'!H190</f>
        <v>-77</v>
      </c>
      <c r="J190" s="31">
        <f>'2026 MRI - Alphabetical'!I190-'2023 MRI'!I190</f>
        <v>-0.23922482685966201</v>
      </c>
      <c r="K190" s="9">
        <f>'2026 MRI - Alphabetical'!J190-'2023 MRI'!J190</f>
        <v>4.1490163714648087E-3</v>
      </c>
      <c r="L190" s="8">
        <f>'2026 MRI - Alphabetical'!K190-'2023 MRI'!K190</f>
        <v>-57</v>
      </c>
      <c r="M190" s="31">
        <f>'2026 MRI - Alphabetical'!L190-'2023 MRI'!L190</f>
        <v>-0.20145799841531103</v>
      </c>
      <c r="N190" s="9">
        <f>'2026 MRI - Alphabetical'!M190-'2023 MRI'!M190</f>
        <v>-2.2043358002062016E-3</v>
      </c>
      <c r="O190" s="8">
        <f>'2026 MRI - Alphabetical'!N190-'2023 MRI'!N190</f>
        <v>-8</v>
      </c>
      <c r="P190" s="31">
        <f>'2026 MRI - Alphabetical'!O190-'2023 MRI'!O190</f>
        <v>-7.7867860234091868E-2</v>
      </c>
      <c r="Q190" s="9">
        <f>'2026 MRI - Alphabetical'!P190-'2023 MRI'!P190</f>
        <v>1.2477342210727604E-2</v>
      </c>
      <c r="R190" s="8">
        <f>'2026 MRI - Alphabetical'!Q190-'2023 MRI'!Q190</f>
        <v>7</v>
      </c>
      <c r="S190" s="31">
        <f>'2026 MRI - Alphabetical'!R190-'2023 MRI'!R190</f>
        <v>0.18569305987631582</v>
      </c>
      <c r="T190" s="10">
        <f>'2026 MRI - Alphabetical'!S190-'2023 MRI'!S190</f>
        <v>-0.17776206752115331</v>
      </c>
      <c r="U190" s="8">
        <f>'2026 MRI - Alphabetical'!T190-'2023 MRI'!T190</f>
        <v>10</v>
      </c>
      <c r="V190" s="31">
        <f>'2026 MRI - Alphabetical'!U190-'2023 MRI'!U190</f>
        <v>0.12620208755749085</v>
      </c>
      <c r="W190" s="9">
        <f>'2026 MRI - Alphabetical'!V190-'2023 MRI'!V190</f>
        <v>-2.70745753082903E-3</v>
      </c>
      <c r="X190" s="8">
        <f>'2026 MRI - Alphabetical'!W190-'2023 MRI'!W190</f>
        <v>-4</v>
      </c>
      <c r="Y190" s="31">
        <f>'2026 MRI - Alphabetical'!X190-'2023 MRI'!X190</f>
        <v>6.2419416110237602E-4</v>
      </c>
      <c r="Z190" s="11">
        <f>'2026 MRI - Alphabetical'!Y190-'2023 MRI'!Y190</f>
        <v>5144</v>
      </c>
      <c r="AA190" s="8">
        <f>'2026 MRI - Alphabetical'!Z190-'2023 MRI'!Z190</f>
        <v>29</v>
      </c>
      <c r="AB190" s="31">
        <f>'2026 MRI - Alphabetical'!AA190-'2023 MRI'!AA190</f>
        <v>0.1912951472281012</v>
      </c>
      <c r="AC190" s="9">
        <f>'2026 MRI - Alphabetical'!AB190-'2023 MRI'!AB190</f>
        <v>6.0519174747595689E-3</v>
      </c>
      <c r="AD190" s="8">
        <f>'2026 MRI - Alphabetical'!AC190-'2023 MRI'!AC190</f>
        <v>9</v>
      </c>
      <c r="AE190" s="31">
        <f>'2026 MRI - Alphabetical'!AD190-'2023 MRI'!AD190</f>
        <v>0.1629473393335622</v>
      </c>
      <c r="AF190" s="9">
        <f>'2026 MRI - Alphabetical'!AE190-'2023 MRI'!AE190</f>
        <v>1.2496096259829947E-2</v>
      </c>
      <c r="AG190" s="8">
        <f>'2026 MRI - Alphabetical'!AF190-'2023 MRI'!AF190</f>
        <v>-19</v>
      </c>
      <c r="AH190" s="31">
        <f>'2026 MRI - Alphabetical'!AG190-'2023 MRI'!AG190</f>
        <v>2.5079823674508561E-2</v>
      </c>
      <c r="AI190" s="12">
        <f>'2026 MRI - Alphabetical'!AH190-'2023 MRI'!AH190</f>
        <v>-0.46533333333333315</v>
      </c>
      <c r="AJ190" s="8">
        <f>'2026 MRI - Alphabetical'!AI190-'2023 MRI'!AI190</f>
        <v>-28</v>
      </c>
      <c r="AK190" s="31">
        <f>'2026 MRI - Alphabetical'!AJ190-'2023 MRI'!AJ190</f>
        <v>-1.0955719176050371E-2</v>
      </c>
      <c r="AL190" s="11">
        <f>'2026 MRI - Alphabetical'!AK190-'2023 MRI'!AK190</f>
        <v>32038.034061936254</v>
      </c>
      <c r="AM190" s="36">
        <v>1</v>
      </c>
    </row>
    <row r="191" spans="1:39" x14ac:dyDescent="0.3">
      <c r="A191" t="s">
        <v>416</v>
      </c>
      <c r="B191" s="3" t="s">
        <v>417</v>
      </c>
      <c r="C191" s="4" t="s">
        <v>43</v>
      </c>
      <c r="D191" s="5" t="s">
        <v>44</v>
      </c>
      <c r="E191" s="6">
        <f>VLOOKUP(A191,'2023 MRI'!$A$7:$F$570,6,FALSE)</f>
        <v>30.573593642591266</v>
      </c>
      <c r="F191" s="34">
        <f>'2026 MRI - Alphabetical'!E191-'2023 MRI'!E191</f>
        <v>-0.46083010929574125</v>
      </c>
      <c r="G191" s="6">
        <f>'2026 MRI - Alphabetical'!F191-'2023 MRI'!F191</f>
        <v>-1.3055940781682018</v>
      </c>
      <c r="H191" s="7">
        <f>'2026 MRI - Alphabetical'!G191-'2023 MRI'!G191</f>
        <v>-18</v>
      </c>
      <c r="I191" s="8">
        <f>'2026 MRI - Alphabetical'!H191-'2023 MRI'!H191</f>
        <v>-34</v>
      </c>
      <c r="J191" s="31">
        <f>'2026 MRI - Alphabetical'!I191-'2023 MRI'!I191</f>
        <v>-0.13292431170223967</v>
      </c>
      <c r="K191" s="9">
        <f>'2026 MRI - Alphabetical'!J191-'2023 MRI'!J191</f>
        <v>1.3409094330820714E-2</v>
      </c>
      <c r="L191" s="8">
        <f>'2026 MRI - Alphabetical'!K191-'2023 MRI'!K191</f>
        <v>74</v>
      </c>
      <c r="M191" s="31">
        <f>'2026 MRI - Alphabetical'!L191-'2023 MRI'!L191</f>
        <v>0.31093480971292931</v>
      </c>
      <c r="N191" s="9">
        <f>'2026 MRI - Alphabetical'!M191-'2023 MRI'!M191</f>
        <v>-1.8067911714770797E-2</v>
      </c>
      <c r="O191" s="8">
        <f>'2026 MRI - Alphabetical'!N191-'2023 MRI'!N191</f>
        <v>53</v>
      </c>
      <c r="P191" s="31">
        <f>'2026 MRI - Alphabetical'!O191-'2023 MRI'!O191</f>
        <v>0.20457958596366452</v>
      </c>
      <c r="Q191" s="9">
        <f>'2026 MRI - Alphabetical'!P191-'2023 MRI'!P191</f>
        <v>-9.1838802231875571E-3</v>
      </c>
      <c r="R191" s="8">
        <f>'2026 MRI - Alphabetical'!Q191-'2023 MRI'!Q191</f>
        <v>-102</v>
      </c>
      <c r="S191" s="31">
        <f>'2026 MRI - Alphabetical'!R191-'2023 MRI'!R191</f>
        <v>-0.31514762402253782</v>
      </c>
      <c r="T191" s="10">
        <f>'2026 MRI - Alphabetical'!S191-'2023 MRI'!S191</f>
        <v>0.29312514215609564</v>
      </c>
      <c r="U191" s="8">
        <f>'2026 MRI - Alphabetical'!T191-'2023 MRI'!T191</f>
        <v>-98</v>
      </c>
      <c r="V191" s="31">
        <f>'2026 MRI - Alphabetical'!U191-'2023 MRI'!U191</f>
        <v>-0.39381910348784727</v>
      </c>
      <c r="W191" s="9">
        <f>'2026 MRI - Alphabetical'!V191-'2023 MRI'!V191</f>
        <v>2.7199019350240161E-2</v>
      </c>
      <c r="X191" s="8">
        <f>'2026 MRI - Alphabetical'!W191-'2023 MRI'!W191</f>
        <v>-43</v>
      </c>
      <c r="Y191" s="31">
        <f>'2026 MRI - Alphabetical'!X191-'2023 MRI'!X191</f>
        <v>-0.17552502950145771</v>
      </c>
      <c r="Z191" s="11">
        <f>'2026 MRI - Alphabetical'!Y191-'2023 MRI'!Y191</f>
        <v>-2091</v>
      </c>
      <c r="AA191" s="8">
        <f>'2026 MRI - Alphabetical'!Z191-'2023 MRI'!Z191</f>
        <v>77</v>
      </c>
      <c r="AB191" s="31">
        <f>'2026 MRI - Alphabetical'!AA191-'2023 MRI'!AA191</f>
        <v>0.3439932351734204</v>
      </c>
      <c r="AC191" s="9">
        <f>'2026 MRI - Alphabetical'!AB191-'2023 MRI'!AB191</f>
        <v>3.4015364436949594E-3</v>
      </c>
      <c r="AD191" s="8">
        <f>'2026 MRI - Alphabetical'!AC191-'2023 MRI'!AC191</f>
        <v>-50</v>
      </c>
      <c r="AE191" s="31">
        <f>'2026 MRI - Alphabetical'!AD191-'2023 MRI'!AD191</f>
        <v>-0.13926217206869762</v>
      </c>
      <c r="AF191" s="9">
        <f>'2026 MRI - Alphabetical'!AE191-'2023 MRI'!AE191</f>
        <v>-5.8218197902843993E-3</v>
      </c>
      <c r="AG191" s="8">
        <f>'2026 MRI - Alphabetical'!AF191-'2023 MRI'!AF191</f>
        <v>-55</v>
      </c>
      <c r="AH191" s="31">
        <f>'2026 MRI - Alphabetical'!AG191-'2023 MRI'!AG191</f>
        <v>-0.11762040789981432</v>
      </c>
      <c r="AI191" s="12">
        <f>'2026 MRI - Alphabetical'!AH191-'2023 MRI'!AH191</f>
        <v>-0.31333333333333302</v>
      </c>
      <c r="AJ191" s="8">
        <f>'2026 MRI - Alphabetical'!AI191-'2023 MRI'!AI191</f>
        <v>-23</v>
      </c>
      <c r="AK191" s="31">
        <f>'2026 MRI - Alphabetical'!AJ191-'2023 MRI'!AJ191</f>
        <v>-2.9860955200180228E-3</v>
      </c>
      <c r="AL191" s="11">
        <f>'2026 MRI - Alphabetical'!AK191-'2023 MRI'!AK191</f>
        <v>24213.083323686602</v>
      </c>
      <c r="AM191" s="36"/>
    </row>
    <row r="192" spans="1:39" x14ac:dyDescent="0.3">
      <c r="A192" t="s">
        <v>418</v>
      </c>
      <c r="B192" s="3" t="s">
        <v>419</v>
      </c>
      <c r="C192" s="4" t="s">
        <v>72</v>
      </c>
      <c r="D192" s="5" t="s">
        <v>37</v>
      </c>
      <c r="E192" s="6">
        <f>VLOOKUP(A192,'2023 MRI'!$A$7:$F$570,6,FALSE)</f>
        <v>23.190687557381981</v>
      </c>
      <c r="F192" s="34">
        <f>'2026 MRI - Alphabetical'!E192-'2023 MRI'!E192</f>
        <v>-0.18275533312339576</v>
      </c>
      <c r="G192" s="6">
        <f>'2026 MRI - Alphabetical'!F192-'2023 MRI'!F192</f>
        <v>-4.2870781059159491</v>
      </c>
      <c r="H192" s="7">
        <f>'2026 MRI - Alphabetical'!G192-'2023 MRI'!G192</f>
        <v>25</v>
      </c>
      <c r="I192" s="8">
        <f>'2026 MRI - Alphabetical'!H192-'2023 MRI'!H192</f>
        <v>-15</v>
      </c>
      <c r="J192" s="31">
        <f>'2026 MRI - Alphabetical'!I192-'2023 MRI'!I192</f>
        <v>-1.4480375253320077E-2</v>
      </c>
      <c r="K192" s="9">
        <f>'2026 MRI - Alphabetical'!J192-'2023 MRI'!J192</f>
        <v>1.7570226418795354E-2</v>
      </c>
      <c r="L192" s="8">
        <f>'2026 MRI - Alphabetical'!K192-'2023 MRI'!K192</f>
        <v>9</v>
      </c>
      <c r="M192" s="31">
        <f>'2026 MRI - Alphabetical'!L192-'2023 MRI'!L192</f>
        <v>-7.231695513389147E-4</v>
      </c>
      <c r="N192" s="9">
        <f>'2026 MRI - Alphabetical'!M192-'2023 MRI'!M192</f>
        <v>-8.5093558026496374E-3</v>
      </c>
      <c r="O192" s="8">
        <f>'2026 MRI - Alphabetical'!N192-'2023 MRI'!N192</f>
        <v>-29</v>
      </c>
      <c r="P192" s="31">
        <f>'2026 MRI - Alphabetical'!O192-'2023 MRI'!O192</f>
        <v>-8.4804699529413885E-2</v>
      </c>
      <c r="Q192" s="9">
        <f>'2026 MRI - Alphabetical'!P192-'2023 MRI'!P192</f>
        <v>7.5957854406130294E-3</v>
      </c>
      <c r="R192" s="8">
        <f>'2026 MRI - Alphabetical'!Q192-'2023 MRI'!Q192</f>
        <v>-23</v>
      </c>
      <c r="S192" s="31">
        <f>'2026 MRI - Alphabetical'!R192-'2023 MRI'!R192</f>
        <v>-0.45880856212463539</v>
      </c>
      <c r="T192" s="10">
        <f>'2026 MRI - Alphabetical'!S192-'2023 MRI'!S192</f>
        <v>0</v>
      </c>
      <c r="U192" s="8">
        <f>'2026 MRI - Alphabetical'!T192-'2023 MRI'!T192</f>
        <v>39</v>
      </c>
      <c r="V192" s="31">
        <f>'2026 MRI - Alphabetical'!U192-'2023 MRI'!U192</f>
        <v>3.4550049325906662E-2</v>
      </c>
      <c r="W192" s="9">
        <f>'2026 MRI - Alphabetical'!V192-'2023 MRI'!V192</f>
        <v>-3.1558230960387762E-3</v>
      </c>
      <c r="X192" s="8">
        <f>'2026 MRI - Alphabetical'!W192-'2023 MRI'!W192</f>
        <v>34</v>
      </c>
      <c r="Y192" s="31">
        <f>'2026 MRI - Alphabetical'!X192-'2023 MRI'!X192</f>
        <v>0.18082020469756044</v>
      </c>
      <c r="Z192" s="11">
        <f>'2026 MRI - Alphabetical'!Y192-'2023 MRI'!Y192</f>
        <v>15569</v>
      </c>
      <c r="AA192" s="8">
        <f>'2026 MRI - Alphabetical'!Z192-'2023 MRI'!Z192</f>
        <v>2</v>
      </c>
      <c r="AB192" s="31">
        <f>'2026 MRI - Alphabetical'!AA192-'2023 MRI'!AA192</f>
        <v>-4.3191015265685806E-2</v>
      </c>
      <c r="AC192" s="9">
        <f>'2026 MRI - Alphabetical'!AB192-'2023 MRI'!AB192</f>
        <v>4.7010119595216164E-3</v>
      </c>
      <c r="AD192" s="8">
        <f>'2026 MRI - Alphabetical'!AC192-'2023 MRI'!AC192</f>
        <v>92</v>
      </c>
      <c r="AE192" s="31">
        <f>'2026 MRI - Alphabetical'!AD192-'2023 MRI'!AD192</f>
        <v>0.23646525960163589</v>
      </c>
      <c r="AF192" s="9">
        <f>'2026 MRI - Alphabetical'!AE192-'2023 MRI'!AE192</f>
        <v>1.4730807039866955E-2</v>
      </c>
      <c r="AG192" s="8">
        <f>'2026 MRI - Alphabetical'!AF192-'2023 MRI'!AF192</f>
        <v>-46</v>
      </c>
      <c r="AH192" s="31">
        <f>'2026 MRI - Alphabetical'!AG192-'2023 MRI'!AG192</f>
        <v>-0.16618148267367838</v>
      </c>
      <c r="AI192" s="12">
        <f>'2026 MRI - Alphabetical'!AH192-'2023 MRI'!AH192</f>
        <v>-0.27033333333333331</v>
      </c>
      <c r="AJ192" s="8">
        <f>'2026 MRI - Alphabetical'!AI192-'2023 MRI'!AI192</f>
        <v>-44</v>
      </c>
      <c r="AK192" s="31">
        <f>'2026 MRI - Alphabetical'!AJ192-'2023 MRI'!AJ192</f>
        <v>-9.7612518367143075E-3</v>
      </c>
      <c r="AL192" s="11">
        <f>'2026 MRI - Alphabetical'!AK192-'2023 MRI'!AK192</f>
        <v>19286.925820735254</v>
      </c>
      <c r="AM192" s="36"/>
    </row>
    <row r="193" spans="1:39" x14ac:dyDescent="0.3">
      <c r="A193" t="s">
        <v>420</v>
      </c>
      <c r="B193" s="3" t="s">
        <v>421</v>
      </c>
      <c r="C193" s="4" t="s">
        <v>72</v>
      </c>
      <c r="D193" s="5" t="s">
        <v>37</v>
      </c>
      <c r="E193" s="6">
        <f>VLOOKUP(A193,'2023 MRI'!$A$7:$F$570,6,FALSE)</f>
        <v>24.748444557406863</v>
      </c>
      <c r="F193" s="34">
        <f>'2026 MRI - Alphabetical'!E193-'2023 MRI'!E193</f>
        <v>-0.5082518841724244</v>
      </c>
      <c r="G193" s="6">
        <f>'2026 MRI - Alphabetical'!F193-'2023 MRI'!F193</f>
        <v>-2.8070776465999749</v>
      </c>
      <c r="H193" s="7">
        <f>'2026 MRI - Alphabetical'!G193-'2023 MRI'!G193</f>
        <v>-19</v>
      </c>
      <c r="I193" s="8">
        <f>'2026 MRI - Alphabetical'!H193-'2023 MRI'!H193</f>
        <v>2</v>
      </c>
      <c r="J193" s="31">
        <f>'2026 MRI - Alphabetical'!I193-'2023 MRI'!I193</f>
        <v>-1.2097897258991908E-3</v>
      </c>
      <c r="K193" s="9">
        <f>'2026 MRI - Alphabetical'!J193-'2023 MRI'!J193</f>
        <v>2.4578701270915548E-2</v>
      </c>
      <c r="L193" s="8">
        <f>'2026 MRI - Alphabetical'!K193-'2023 MRI'!K193</f>
        <v>-50</v>
      </c>
      <c r="M193" s="31">
        <f>'2026 MRI - Alphabetical'!L193-'2023 MRI'!L193</f>
        <v>-0.23764479275333067</v>
      </c>
      <c r="N193" s="9">
        <f>'2026 MRI - Alphabetical'!M193-'2023 MRI'!M193</f>
        <v>-1.2724463789868731E-3</v>
      </c>
      <c r="O193" s="8">
        <f>'2026 MRI - Alphabetical'!N193-'2023 MRI'!N193</f>
        <v>-5</v>
      </c>
      <c r="P193" s="31">
        <f>'2026 MRI - Alphabetical'!O193-'2023 MRI'!O193</f>
        <v>7.2701500688628906E-3</v>
      </c>
      <c r="Q193" s="9">
        <f>'2026 MRI - Alphabetical'!P193-'2023 MRI'!P193</f>
        <v>1.0311857247257347E-3</v>
      </c>
      <c r="R193" s="8">
        <f>'2026 MRI - Alphabetical'!Q193-'2023 MRI'!Q193</f>
        <v>-122</v>
      </c>
      <c r="S193" s="31">
        <f>'2026 MRI - Alphabetical'!R193-'2023 MRI'!R193</f>
        <v>-0.42958024555644309</v>
      </c>
      <c r="T193" s="10">
        <f>'2026 MRI - Alphabetical'!S193-'2023 MRI'!S193</f>
        <v>0.25533561304993935</v>
      </c>
      <c r="U193" s="8">
        <f>'2026 MRI - Alphabetical'!T193-'2023 MRI'!T193</f>
        <v>49</v>
      </c>
      <c r="V193" s="31">
        <f>'2026 MRI - Alphabetical'!U193-'2023 MRI'!U193</f>
        <v>0.14609931585185243</v>
      </c>
      <c r="W193" s="9">
        <f>'2026 MRI - Alphabetical'!V193-'2023 MRI'!V193</f>
        <v>-7.7743671815871176E-3</v>
      </c>
      <c r="X193" s="8">
        <f>'2026 MRI - Alphabetical'!W193-'2023 MRI'!W193</f>
        <v>-25</v>
      </c>
      <c r="Y193" s="31">
        <f>'2026 MRI - Alphabetical'!X193-'2023 MRI'!X193</f>
        <v>-8.6801597382267337E-2</v>
      </c>
      <c r="Z193" s="11">
        <f>'2026 MRI - Alphabetical'!Y193-'2023 MRI'!Y193</f>
        <v>2946</v>
      </c>
      <c r="AA193" s="8">
        <f>'2026 MRI - Alphabetical'!Z193-'2023 MRI'!Z193</f>
        <v>-47</v>
      </c>
      <c r="AB193" s="31">
        <f>'2026 MRI - Alphabetical'!AA193-'2023 MRI'!AA193</f>
        <v>-0.15807739503229423</v>
      </c>
      <c r="AC193" s="9">
        <f>'2026 MRI - Alphabetical'!AB193-'2023 MRI'!AB193</f>
        <v>7.1769623780771029E-3</v>
      </c>
      <c r="AD193" s="8">
        <f>'2026 MRI - Alphabetical'!AC193-'2023 MRI'!AC193</f>
        <v>8</v>
      </c>
      <c r="AE193" s="31">
        <f>'2026 MRI - Alphabetical'!AD193-'2023 MRI'!AD193</f>
        <v>1.7340332790013124E-2</v>
      </c>
      <c r="AF193" s="9">
        <f>'2026 MRI - Alphabetical'!AE193-'2023 MRI'!AE193</f>
        <v>2.4066055270737241E-3</v>
      </c>
      <c r="AG193" s="8">
        <f>'2026 MRI - Alphabetical'!AF193-'2023 MRI'!AF193</f>
        <v>26</v>
      </c>
      <c r="AH193" s="31">
        <f>'2026 MRI - Alphabetical'!AG193-'2023 MRI'!AG193</f>
        <v>0.20473769013026932</v>
      </c>
      <c r="AI193" s="12">
        <f>'2026 MRI - Alphabetical'!AH193-'2023 MRI'!AH193</f>
        <v>-0.66999999999999993</v>
      </c>
      <c r="AJ193" s="8">
        <f>'2026 MRI - Alphabetical'!AI193-'2023 MRI'!AI193</f>
        <v>28</v>
      </c>
      <c r="AK193" s="31">
        <f>'2026 MRI - Alphabetical'!AJ193-'2023 MRI'!AJ193</f>
        <v>1.6107112700369297E-2</v>
      </c>
      <c r="AL193" s="11">
        <f>'2026 MRI - Alphabetical'!AK193-'2023 MRI'!AK193</f>
        <v>47649.82037674266</v>
      </c>
      <c r="AM193" s="36"/>
    </row>
    <row r="194" spans="1:39" x14ac:dyDescent="0.3">
      <c r="A194" t="s">
        <v>422</v>
      </c>
      <c r="B194" s="3" t="s">
        <v>423</v>
      </c>
      <c r="C194" s="4" t="s">
        <v>72</v>
      </c>
      <c r="D194" s="5" t="s">
        <v>37</v>
      </c>
      <c r="E194" s="6">
        <f>VLOOKUP(A194,'2023 MRI'!$A$7:$F$570,6,FALSE)</f>
        <v>16.402426668427132</v>
      </c>
      <c r="F194" s="34">
        <f>'2026 MRI - Alphabetical'!E194-'2023 MRI'!E194</f>
        <v>-0.57674114748863037</v>
      </c>
      <c r="G194" s="6">
        <f>'2026 MRI - Alphabetical'!F194-'2023 MRI'!F194</f>
        <v>-4.9565979851772681</v>
      </c>
      <c r="H194" s="7">
        <f>'2026 MRI - Alphabetical'!G194-'2023 MRI'!G194</f>
        <v>1</v>
      </c>
      <c r="I194" s="8">
        <f>'2026 MRI - Alphabetical'!H194-'2023 MRI'!H194</f>
        <v>2</v>
      </c>
      <c r="J194" s="31">
        <f>'2026 MRI - Alphabetical'!I194-'2023 MRI'!I194</f>
        <v>1.0639455700850786E-2</v>
      </c>
      <c r="K194" s="9">
        <f>'2026 MRI - Alphabetical'!J194-'2023 MRI'!J194</f>
        <v>2.8940619510604115E-2</v>
      </c>
      <c r="L194" s="8">
        <f>'2026 MRI - Alphabetical'!K194-'2023 MRI'!K194</f>
        <v>-68</v>
      </c>
      <c r="M194" s="31">
        <f>'2026 MRI - Alphabetical'!L194-'2023 MRI'!L194</f>
        <v>-0.28063752025449834</v>
      </c>
      <c r="N194" s="9">
        <f>'2026 MRI - Alphabetical'!M194-'2023 MRI'!M194</f>
        <v>4.3556331136243576E-4</v>
      </c>
      <c r="O194" s="8">
        <f>'2026 MRI - Alphabetical'!N194-'2023 MRI'!N194</f>
        <v>5</v>
      </c>
      <c r="P194" s="31">
        <f>'2026 MRI - Alphabetical'!O194-'2023 MRI'!O194</f>
        <v>1.1056377684415919E-2</v>
      </c>
      <c r="Q194" s="9">
        <f>'2026 MRI - Alphabetical'!P194-'2023 MRI'!P194</f>
        <v>1.2413030506084818E-5</v>
      </c>
      <c r="R194" s="8">
        <f>'2026 MRI - Alphabetical'!Q194-'2023 MRI'!Q194</f>
        <v>33</v>
      </c>
      <c r="S194" s="31">
        <f>'2026 MRI - Alphabetical'!R194-'2023 MRI'!R194</f>
        <v>-0.33778515586674895</v>
      </c>
      <c r="T194" s="10">
        <f>'2026 MRI - Alphabetical'!S194-'2023 MRI'!S194</f>
        <v>-0.16103471941754977</v>
      </c>
      <c r="U194" s="8">
        <f>'2026 MRI - Alphabetical'!T194-'2023 MRI'!T194</f>
        <v>-54</v>
      </c>
      <c r="V194" s="31">
        <f>'2026 MRI - Alphabetical'!U194-'2023 MRI'!U194</f>
        <v>-0.17835202374672476</v>
      </c>
      <c r="W194" s="9">
        <f>'2026 MRI - Alphabetical'!V194-'2023 MRI'!V194</f>
        <v>1.0186289101560591E-2</v>
      </c>
      <c r="X194" s="8">
        <f>'2026 MRI - Alphabetical'!W194-'2023 MRI'!W194</f>
        <v>4</v>
      </c>
      <c r="Y194" s="31">
        <f>'2026 MRI - Alphabetical'!X194-'2023 MRI'!X194</f>
        <v>0.24841545558536526</v>
      </c>
      <c r="Z194" s="11">
        <f>'2026 MRI - Alphabetical'!Y194-'2023 MRI'!Y194</f>
        <v>22038</v>
      </c>
      <c r="AA194" s="8">
        <f>'2026 MRI - Alphabetical'!Z194-'2023 MRI'!Z194</f>
        <v>-10</v>
      </c>
      <c r="AB194" s="31">
        <f>'2026 MRI - Alphabetical'!AA194-'2023 MRI'!AA194</f>
        <v>-0.27356560746078262</v>
      </c>
      <c r="AC194" s="9">
        <f>'2026 MRI - Alphabetical'!AB194-'2023 MRI'!AB194</f>
        <v>6.8953009068425351E-3</v>
      </c>
      <c r="AD194" s="8">
        <f>'2026 MRI - Alphabetical'!AC194-'2023 MRI'!AC194</f>
        <v>11</v>
      </c>
      <c r="AE194" s="31">
        <f>'2026 MRI - Alphabetical'!AD194-'2023 MRI'!AD194</f>
        <v>4.110352081238855E-2</v>
      </c>
      <c r="AF194" s="9">
        <f>'2026 MRI - Alphabetical'!AE194-'2023 MRI'!AE194</f>
        <v>3.3936467159649819E-3</v>
      </c>
      <c r="AG194" s="8">
        <f>'2026 MRI - Alphabetical'!AF194-'2023 MRI'!AF194</f>
        <v>-41</v>
      </c>
      <c r="AH194" s="31">
        <f>'2026 MRI - Alphabetical'!AG194-'2023 MRI'!AG194</f>
        <v>-6.3701948991493229E-2</v>
      </c>
      <c r="AI194" s="12">
        <f>'2026 MRI - Alphabetical'!AH194-'2023 MRI'!AH194</f>
        <v>-0.36366666666666703</v>
      </c>
      <c r="AJ194" s="8">
        <f>'2026 MRI - Alphabetical'!AI194-'2023 MRI'!AI194</f>
        <v>1</v>
      </c>
      <c r="AK194" s="31">
        <f>'2026 MRI - Alphabetical'!AJ194-'2023 MRI'!AJ194</f>
        <v>-1.675484444103803E-2</v>
      </c>
      <c r="AL194" s="11">
        <f>'2026 MRI - Alphabetical'!AK194-'2023 MRI'!AK194</f>
        <v>50548.259490316792</v>
      </c>
      <c r="AM194" s="36"/>
    </row>
    <row r="195" spans="1:39" x14ac:dyDescent="0.3">
      <c r="A195" t="s">
        <v>424</v>
      </c>
      <c r="B195" s="3" t="s">
        <v>425</v>
      </c>
      <c r="C195" s="4" t="s">
        <v>89</v>
      </c>
      <c r="D195" s="5" t="s">
        <v>37</v>
      </c>
      <c r="E195" s="6">
        <f>VLOOKUP(A195,'2023 MRI'!$A$7:$F$570,6,FALSE)</f>
        <v>22.312580133534169</v>
      </c>
      <c r="F195" s="34">
        <f>'2026 MRI - Alphabetical'!E195-'2023 MRI'!E195</f>
        <v>-0.85931173674856653</v>
      </c>
      <c r="G195" s="6">
        <f>'2026 MRI - Alphabetical'!F195-'2023 MRI'!F195</f>
        <v>-2.3786268165438287</v>
      </c>
      <c r="H195" s="7">
        <f>'2026 MRI - Alphabetical'!G195-'2023 MRI'!G195</f>
        <v>-17</v>
      </c>
      <c r="I195" s="8">
        <f>'2026 MRI - Alphabetical'!H195-'2023 MRI'!H195</f>
        <v>5</v>
      </c>
      <c r="J195" s="31">
        <f>'2026 MRI - Alphabetical'!I195-'2023 MRI'!I195</f>
        <v>4.442371063874706E-2</v>
      </c>
      <c r="K195" s="9">
        <f>'2026 MRI - Alphabetical'!J195-'2023 MRI'!J195</f>
        <v>2.109551911068408E-2</v>
      </c>
      <c r="L195" s="8">
        <f>'2026 MRI - Alphabetical'!K195-'2023 MRI'!K195</f>
        <v>169</v>
      </c>
      <c r="M195" s="31">
        <f>'2026 MRI - Alphabetical'!L195-'2023 MRI'!L195</f>
        <v>0.49522353684407483</v>
      </c>
      <c r="N195" s="9">
        <f>'2026 MRI - Alphabetical'!M195-'2023 MRI'!M195</f>
        <v>-2.5267920739008489E-2</v>
      </c>
      <c r="O195" s="8">
        <f>'2026 MRI - Alphabetical'!N195-'2023 MRI'!N195</f>
        <v>-158</v>
      </c>
      <c r="P195" s="31">
        <f>'2026 MRI - Alphabetical'!O195-'2023 MRI'!O195</f>
        <v>-0.45128027027198353</v>
      </c>
      <c r="Q195" s="9">
        <f>'2026 MRI - Alphabetical'!P195-'2023 MRI'!P195</f>
        <v>3.1625293996805345E-2</v>
      </c>
      <c r="R195" s="8">
        <f>'2026 MRI - Alphabetical'!Q195-'2023 MRI'!Q195</f>
        <v>-23</v>
      </c>
      <c r="S195" s="31">
        <f>'2026 MRI - Alphabetical'!R195-'2023 MRI'!R195</f>
        <v>-0.45880856212463539</v>
      </c>
      <c r="T195" s="10">
        <f>'2026 MRI - Alphabetical'!S195-'2023 MRI'!S195</f>
        <v>0</v>
      </c>
      <c r="U195" s="8">
        <f>'2026 MRI - Alphabetical'!T195-'2023 MRI'!T195</f>
        <v>28</v>
      </c>
      <c r="V195" s="31">
        <f>'2026 MRI - Alphabetical'!U195-'2023 MRI'!U195</f>
        <v>4.3545346101247051E-2</v>
      </c>
      <c r="W195" s="9">
        <f>'2026 MRI - Alphabetical'!V195-'2023 MRI'!V195</f>
        <v>-3.9712611435934742E-3</v>
      </c>
      <c r="X195" s="8">
        <f>'2026 MRI - Alphabetical'!W195-'2023 MRI'!W195</f>
        <v>33</v>
      </c>
      <c r="Y195" s="31">
        <f>'2026 MRI - Alphabetical'!X195-'2023 MRI'!X195</f>
        <v>0.26783170956957958</v>
      </c>
      <c r="Z195" s="11">
        <f>'2026 MRI - Alphabetical'!Y195-'2023 MRI'!Y195</f>
        <v>19881</v>
      </c>
      <c r="AA195" s="8">
        <f>'2026 MRI - Alphabetical'!Z195-'2023 MRI'!Z195</f>
        <v>3</v>
      </c>
      <c r="AB195" s="31">
        <f>'2026 MRI - Alphabetical'!AA195-'2023 MRI'!AA195</f>
        <v>1.6065769223449933E-2</v>
      </c>
      <c r="AC195" s="9">
        <f>'2026 MRI - Alphabetical'!AB195-'2023 MRI'!AB195</f>
        <v>5.3767615760713303E-3</v>
      </c>
      <c r="AD195" s="8">
        <f>'2026 MRI - Alphabetical'!AC195-'2023 MRI'!AC195</f>
        <v>-145</v>
      </c>
      <c r="AE195" s="31">
        <f>'2026 MRI - Alphabetical'!AD195-'2023 MRI'!AD195</f>
        <v>-0.39744308535469586</v>
      </c>
      <c r="AF195" s="9">
        <f>'2026 MRI - Alphabetical'!AE195-'2023 MRI'!AE195</f>
        <v>-2.0878484105111172E-2</v>
      </c>
      <c r="AG195" s="8">
        <f>'2026 MRI - Alphabetical'!AF195-'2023 MRI'!AF195</f>
        <v>9</v>
      </c>
      <c r="AH195" s="31">
        <f>'2026 MRI - Alphabetical'!AG195-'2023 MRI'!AG195</f>
        <v>-6.0548694840226236E-2</v>
      </c>
      <c r="AI195" s="12">
        <f>'2026 MRI - Alphabetical'!AH195-'2023 MRI'!AH195</f>
        <v>-0.32933333333333348</v>
      </c>
      <c r="AJ195" s="8">
        <f>'2026 MRI - Alphabetical'!AI195-'2023 MRI'!AI195</f>
        <v>11</v>
      </c>
      <c r="AK195" s="31">
        <f>'2026 MRI - Alphabetical'!AJ195-'2023 MRI'!AJ195</f>
        <v>4.0108717912896164E-3</v>
      </c>
      <c r="AL195" s="11">
        <f>'2026 MRI - Alphabetical'!AK195-'2023 MRI'!AK195</f>
        <v>52589.197677862627</v>
      </c>
      <c r="AM195" s="36"/>
    </row>
    <row r="196" spans="1:39" x14ac:dyDescent="0.3">
      <c r="A196" t="s">
        <v>426</v>
      </c>
      <c r="B196" s="3" t="s">
        <v>427</v>
      </c>
      <c r="C196" s="4" t="s">
        <v>136</v>
      </c>
      <c r="D196" s="5" t="s">
        <v>44</v>
      </c>
      <c r="E196" s="6">
        <f>VLOOKUP(A196,'2023 MRI'!$A$7:$F$570,6,FALSE)</f>
        <v>43.04730244539369</v>
      </c>
      <c r="F196" s="34">
        <f>'2026 MRI - Alphabetical'!E196-'2023 MRI'!E196</f>
        <v>2.1570276627574914</v>
      </c>
      <c r="G196" s="6">
        <f>'2026 MRI - Alphabetical'!F196-'2023 MRI'!F196</f>
        <v>-6.1150876468653266</v>
      </c>
      <c r="H196" s="7">
        <f>'2026 MRI - Alphabetical'!G196-'2023 MRI'!G196</f>
        <v>36</v>
      </c>
      <c r="I196" s="8">
        <f>'2026 MRI - Alphabetical'!H196-'2023 MRI'!H196</f>
        <v>-10</v>
      </c>
      <c r="J196" s="31">
        <f>'2026 MRI - Alphabetical'!I196-'2023 MRI'!I196</f>
        <v>-2.0582259547130721E-2</v>
      </c>
      <c r="K196" s="9">
        <f>'2026 MRI - Alphabetical'!J196-'2023 MRI'!J196</f>
        <v>2.3767019824398439E-2</v>
      </c>
      <c r="L196" s="8">
        <f>'2026 MRI - Alphabetical'!K196-'2023 MRI'!K196</f>
        <v>-108</v>
      </c>
      <c r="M196" s="31">
        <f>'2026 MRI - Alphabetical'!L196-'2023 MRI'!L196</f>
        <v>-0.35566526548223948</v>
      </c>
      <c r="N196" s="9">
        <f>'2026 MRI - Alphabetical'!M196-'2023 MRI'!M196</f>
        <v>4.5609300212208492E-3</v>
      </c>
      <c r="O196" s="8">
        <f>'2026 MRI - Alphabetical'!N196-'2023 MRI'!N196</f>
        <v>44</v>
      </c>
      <c r="P196" s="31">
        <f>'2026 MRI - Alphabetical'!O196-'2023 MRI'!O196</f>
        <v>1.1715795213967477</v>
      </c>
      <c r="Q196" s="9">
        <f>'2026 MRI - Alphabetical'!P196-'2023 MRI'!P196</f>
        <v>-6.327105908445621E-2</v>
      </c>
      <c r="R196" s="8">
        <f>'2026 MRI - Alphabetical'!Q196-'2023 MRI'!Q196</f>
        <v>-79</v>
      </c>
      <c r="S196" s="31">
        <f>'2026 MRI - Alphabetical'!R196-'2023 MRI'!R196</f>
        <v>0.24616492075489299</v>
      </c>
      <c r="T196" s="10">
        <f>'2026 MRI - Alphabetical'!S196-'2023 MRI'!S196</f>
        <v>1.9548865072141255</v>
      </c>
      <c r="U196" s="8">
        <f>'2026 MRI - Alphabetical'!T196-'2023 MRI'!T196</f>
        <v>-1</v>
      </c>
      <c r="V196" s="31">
        <f>'2026 MRI - Alphabetical'!U196-'2023 MRI'!U196</f>
        <v>4.7587093061306845E-2</v>
      </c>
      <c r="W196" s="9">
        <f>'2026 MRI - Alphabetical'!V196-'2023 MRI'!V196</f>
        <v>-1.6651946252610461E-4</v>
      </c>
      <c r="X196" s="8">
        <f>'2026 MRI - Alphabetical'!W196-'2023 MRI'!W196</f>
        <v>-50</v>
      </c>
      <c r="Y196" s="31">
        <f>'2026 MRI - Alphabetical'!X196-'2023 MRI'!X196</f>
        <v>-0.19032749998196236</v>
      </c>
      <c r="Z196" s="11">
        <f>'2026 MRI - Alphabetical'!Y196-'2023 MRI'!Y196</f>
        <v>-2592</v>
      </c>
      <c r="AA196" s="8">
        <f>'2026 MRI - Alphabetical'!Z196-'2023 MRI'!Z196</f>
        <v>66</v>
      </c>
      <c r="AB196" s="31">
        <f>'2026 MRI - Alphabetical'!AA196-'2023 MRI'!AA196</f>
        <v>0.88997703731599453</v>
      </c>
      <c r="AC196" s="9">
        <f>'2026 MRI - Alphabetical'!AB196-'2023 MRI'!AB196</f>
        <v>-3.4460196292256801E-4</v>
      </c>
      <c r="AD196" s="8">
        <f>'2026 MRI - Alphabetical'!AC196-'2023 MRI'!AC196</f>
        <v>6</v>
      </c>
      <c r="AE196" s="31">
        <f>'2026 MRI - Alphabetical'!AD196-'2023 MRI'!AD196</f>
        <v>3.6965046887355579E-2</v>
      </c>
      <c r="AF196" s="9">
        <f>'2026 MRI - Alphabetical'!AE196-'2023 MRI'!AE196</f>
        <v>4.8700650625284059E-3</v>
      </c>
      <c r="AG196" s="8">
        <f>'2026 MRI - Alphabetical'!AF196-'2023 MRI'!AF196</f>
        <v>3</v>
      </c>
      <c r="AH196" s="31">
        <f>'2026 MRI - Alphabetical'!AG196-'2023 MRI'!AG196</f>
        <v>0.19251299908678621</v>
      </c>
      <c r="AI196" s="12">
        <f>'2026 MRI - Alphabetical'!AH196-'2023 MRI'!AH196</f>
        <v>-0.668333333333333</v>
      </c>
      <c r="AJ196" s="8">
        <f>'2026 MRI - Alphabetical'!AI196-'2023 MRI'!AI196</f>
        <v>-12</v>
      </c>
      <c r="AK196" s="31">
        <f>'2026 MRI - Alphabetical'!AJ196-'2023 MRI'!AJ196</f>
        <v>4.0606992352099636E-3</v>
      </c>
      <c r="AL196" s="11">
        <f>'2026 MRI - Alphabetical'!AK196-'2023 MRI'!AK196</f>
        <v>25738.951943846419</v>
      </c>
      <c r="AM196" s="36"/>
    </row>
    <row r="197" spans="1:39" x14ac:dyDescent="0.3">
      <c r="A197" t="s">
        <v>428</v>
      </c>
      <c r="B197" s="3" t="s">
        <v>429</v>
      </c>
      <c r="C197" s="4" t="s">
        <v>61</v>
      </c>
      <c r="D197" s="5" t="s">
        <v>44</v>
      </c>
      <c r="E197" s="6">
        <f>VLOOKUP(A197,'2023 MRI'!$A$7:$F$570,6,FALSE)</f>
        <v>28.807220557747414</v>
      </c>
      <c r="F197" s="34">
        <f>'2026 MRI - Alphabetical'!E197-'2023 MRI'!E197</f>
        <v>1.1219908028967218E-2</v>
      </c>
      <c r="G197" s="6">
        <f>'2026 MRI - Alphabetical'!F197-'2023 MRI'!F197</f>
        <v>-3.3121530936112009</v>
      </c>
      <c r="H197" s="7">
        <f>'2026 MRI - Alphabetical'!G197-'2023 MRI'!G197</f>
        <v>5</v>
      </c>
      <c r="I197" s="8">
        <f>'2026 MRI - Alphabetical'!H197-'2023 MRI'!H197</f>
        <v>33</v>
      </c>
      <c r="J197" s="31">
        <f>'2026 MRI - Alphabetical'!I197-'2023 MRI'!I197</f>
        <v>0.13436666132448227</v>
      </c>
      <c r="K197" s="9">
        <f>'2026 MRI - Alphabetical'!J197-'2023 MRI'!J197</f>
        <v>3.131448567363404E-2</v>
      </c>
      <c r="L197" s="8">
        <f>'2026 MRI - Alphabetical'!K197-'2023 MRI'!K197</f>
        <v>-29</v>
      </c>
      <c r="M197" s="31">
        <f>'2026 MRI - Alphabetical'!L197-'2023 MRI'!L197</f>
        <v>-0.25881670884604269</v>
      </c>
      <c r="N197" s="9">
        <f>'2026 MRI - Alphabetical'!M197-'2023 MRI'!M197</f>
        <v>2.4045841923737328E-3</v>
      </c>
      <c r="O197" s="8">
        <f>'2026 MRI - Alphabetical'!N197-'2023 MRI'!N197</f>
        <v>-198</v>
      </c>
      <c r="P197" s="31">
        <f>'2026 MRI - Alphabetical'!O197-'2023 MRI'!O197</f>
        <v>-0.51442685408298461</v>
      </c>
      <c r="Q197" s="9">
        <f>'2026 MRI - Alphabetical'!P197-'2023 MRI'!P197</f>
        <v>3.517669170749961E-2</v>
      </c>
      <c r="R197" s="8">
        <f>'2026 MRI - Alphabetical'!Q197-'2023 MRI'!Q197</f>
        <v>19</v>
      </c>
      <c r="S197" s="31">
        <f>'2026 MRI - Alphabetical'!R197-'2023 MRI'!R197</f>
        <v>0.14570701147742782</v>
      </c>
      <c r="T197" s="10">
        <f>'2026 MRI - Alphabetical'!S197-'2023 MRI'!S197</f>
        <v>-0.31393469508822114</v>
      </c>
      <c r="U197" s="8">
        <f>'2026 MRI - Alphabetical'!T197-'2023 MRI'!T197</f>
        <v>145</v>
      </c>
      <c r="V197" s="31">
        <f>'2026 MRI - Alphabetical'!U197-'2023 MRI'!U197</f>
        <v>0.33918754812442076</v>
      </c>
      <c r="W197" s="9">
        <f>'2026 MRI - Alphabetical'!V197-'2023 MRI'!V197</f>
        <v>-2.1118164513343564E-2</v>
      </c>
      <c r="X197" s="8">
        <f>'2026 MRI - Alphabetical'!W197-'2023 MRI'!W197</f>
        <v>24</v>
      </c>
      <c r="Y197" s="31">
        <f>'2026 MRI - Alphabetical'!X197-'2023 MRI'!X197</f>
        <v>7.1676723949529064E-2</v>
      </c>
      <c r="Z197" s="11">
        <f>'2026 MRI - Alphabetical'!Y197-'2023 MRI'!Y197</f>
        <v>8389</v>
      </c>
      <c r="AA197" s="8">
        <f>'2026 MRI - Alphabetical'!Z197-'2023 MRI'!Z197</f>
        <v>31</v>
      </c>
      <c r="AB197" s="31">
        <f>'2026 MRI - Alphabetical'!AA197-'2023 MRI'!AA197</f>
        <v>0.22246348115110737</v>
      </c>
      <c r="AC197" s="9">
        <f>'2026 MRI - Alphabetical'!AB197-'2023 MRI'!AB197</f>
        <v>5.9567099567099588E-3</v>
      </c>
      <c r="AD197" s="8">
        <f>'2026 MRI - Alphabetical'!AC197-'2023 MRI'!AC197</f>
        <v>-74</v>
      </c>
      <c r="AE197" s="31">
        <f>'2026 MRI - Alphabetical'!AD197-'2023 MRI'!AD197</f>
        <v>-0.28128166128325915</v>
      </c>
      <c r="AF197" s="9">
        <f>'2026 MRI - Alphabetical'!AE197-'2023 MRI'!AE197</f>
        <v>-1.4657907333949338E-2</v>
      </c>
      <c r="AG197" s="8">
        <f>'2026 MRI - Alphabetical'!AF197-'2023 MRI'!AF197</f>
        <v>4</v>
      </c>
      <c r="AH197" s="31">
        <f>'2026 MRI - Alphabetical'!AG197-'2023 MRI'!AG197</f>
        <v>0.21771755272859161</v>
      </c>
      <c r="AI197" s="12">
        <f>'2026 MRI - Alphabetical'!AH197-'2023 MRI'!AH197</f>
        <v>-0.70999999999999952</v>
      </c>
      <c r="AJ197" s="8">
        <f>'2026 MRI - Alphabetical'!AI197-'2023 MRI'!AI197</f>
        <v>34</v>
      </c>
      <c r="AK197" s="31">
        <f>'2026 MRI - Alphabetical'!AJ197-'2023 MRI'!AJ197</f>
        <v>1.8307129563872898E-2</v>
      </c>
      <c r="AL197" s="11">
        <f>'2026 MRI - Alphabetical'!AK197-'2023 MRI'!AK197</f>
        <v>45943.864461221325</v>
      </c>
      <c r="AM197" s="36"/>
    </row>
    <row r="198" spans="1:39" x14ac:dyDescent="0.3">
      <c r="A198" t="s">
        <v>430</v>
      </c>
      <c r="B198" s="3" t="s">
        <v>431</v>
      </c>
      <c r="C198" s="4" t="s">
        <v>36</v>
      </c>
      <c r="D198" s="5" t="s">
        <v>37</v>
      </c>
      <c r="E198" s="6">
        <f>VLOOKUP(A198,'2023 MRI'!$A$7:$F$570,6,FALSE)</f>
        <v>38.363136877419045</v>
      </c>
      <c r="F198" s="34">
        <f>'2026 MRI - Alphabetical'!E198-'2023 MRI'!E198</f>
        <v>0.68059549346419645</v>
      </c>
      <c r="G198" s="6">
        <f>'2026 MRI - Alphabetical'!F198-'2023 MRI'!F198</f>
        <v>-2.7356305850436229</v>
      </c>
      <c r="H198" s="7">
        <f>'2026 MRI - Alphabetical'!G198-'2023 MRI'!G198</f>
        <v>12</v>
      </c>
      <c r="I198" s="8">
        <f>'2026 MRI - Alphabetical'!H198-'2023 MRI'!H198</f>
        <v>6</v>
      </c>
      <c r="J198" s="31">
        <f>'2026 MRI - Alphabetical'!I198-'2023 MRI'!I198</f>
        <v>4.9489607209157183E-3</v>
      </c>
      <c r="K198" s="9">
        <f>'2026 MRI - Alphabetical'!J198-'2023 MRI'!J198</f>
        <v>2.4688045090222044E-2</v>
      </c>
      <c r="L198" s="8">
        <f>'2026 MRI - Alphabetical'!K198-'2023 MRI'!K198</f>
        <v>105</v>
      </c>
      <c r="M198" s="31">
        <f>'2026 MRI - Alphabetical'!L198-'2023 MRI'!L198</f>
        <v>0.27936660832828236</v>
      </c>
      <c r="N198" s="9">
        <f>'2026 MRI - Alphabetical'!M198-'2023 MRI'!M198</f>
        <v>-1.7670780919305015E-2</v>
      </c>
      <c r="O198" s="8">
        <f>'2026 MRI - Alphabetical'!N198-'2023 MRI'!N198</f>
        <v>-3</v>
      </c>
      <c r="P198" s="31">
        <f>'2026 MRI - Alphabetical'!O198-'2023 MRI'!O198</f>
        <v>4.2073149981496194E-2</v>
      </c>
      <c r="Q198" s="9">
        <f>'2026 MRI - Alphabetical'!P198-'2023 MRI'!P198</f>
        <v>3.9298247989945218E-3</v>
      </c>
      <c r="R198" s="8">
        <f>'2026 MRI - Alphabetical'!Q198-'2023 MRI'!Q198</f>
        <v>3</v>
      </c>
      <c r="S198" s="31">
        <f>'2026 MRI - Alphabetical'!R198-'2023 MRI'!R198</f>
        <v>0.72653174422168754</v>
      </c>
      <c r="T198" s="10">
        <f>'2026 MRI - Alphabetical'!S198-'2023 MRI'!S198</f>
        <v>-0.25195010362644732</v>
      </c>
      <c r="U198" s="8">
        <f>'2026 MRI - Alphabetical'!T198-'2023 MRI'!T198</f>
        <v>-46</v>
      </c>
      <c r="V198" s="31">
        <f>'2026 MRI - Alphabetical'!U198-'2023 MRI'!U198</f>
        <v>-0.15486640896973788</v>
      </c>
      <c r="W198" s="9">
        <f>'2026 MRI - Alphabetical'!V198-'2023 MRI'!V198</f>
        <v>1.2273785543008661E-2</v>
      </c>
      <c r="X198" s="8">
        <f>'2026 MRI - Alphabetical'!W198-'2023 MRI'!W198</f>
        <v>-72</v>
      </c>
      <c r="Y198" s="31">
        <f>'2026 MRI - Alphabetical'!X198-'2023 MRI'!X198</f>
        <v>-0.28123722255093542</v>
      </c>
      <c r="Z198" s="11">
        <f>'2026 MRI - Alphabetical'!Y198-'2023 MRI'!Y198</f>
        <v>-7453</v>
      </c>
      <c r="AA198" s="8">
        <f>'2026 MRI - Alphabetical'!Z198-'2023 MRI'!Z198</f>
        <v>13</v>
      </c>
      <c r="AB198" s="31">
        <f>'2026 MRI - Alphabetical'!AA198-'2023 MRI'!AA198</f>
        <v>0.41279143822986952</v>
      </c>
      <c r="AC198" s="9">
        <f>'2026 MRI - Alphabetical'!AB198-'2023 MRI'!AB198</f>
        <v>7.281250000000003E-3</v>
      </c>
      <c r="AD198" s="8">
        <f>'2026 MRI - Alphabetical'!AC198-'2023 MRI'!AC198</f>
        <v>-58</v>
      </c>
      <c r="AE198" s="31">
        <f>'2026 MRI - Alphabetical'!AD198-'2023 MRI'!AD198</f>
        <v>-0.19083636145993971</v>
      </c>
      <c r="AF198" s="9">
        <f>'2026 MRI - Alphabetical'!AE198-'2023 MRI'!AE198</f>
        <v>-8.6009984440936771E-3</v>
      </c>
      <c r="AG198" s="8">
        <f>'2026 MRI - Alphabetical'!AF198-'2023 MRI'!AF198</f>
        <v>89</v>
      </c>
      <c r="AH198" s="31">
        <f>'2026 MRI - Alphabetical'!AG198-'2023 MRI'!AG198</f>
        <v>0.20697466962611302</v>
      </c>
      <c r="AI198" s="12">
        <f>'2026 MRI - Alphabetical'!AH198-'2023 MRI'!AH198</f>
        <v>-0.65466666666666651</v>
      </c>
      <c r="AJ198" s="8">
        <f>'2026 MRI - Alphabetical'!AI198-'2023 MRI'!AI198</f>
        <v>14</v>
      </c>
      <c r="AK198" s="31">
        <f>'2026 MRI - Alphabetical'!AJ198-'2023 MRI'!AJ198</f>
        <v>1.3266377371712101E-2</v>
      </c>
      <c r="AL198" s="11">
        <f>'2026 MRI - Alphabetical'!AK198-'2023 MRI'!AK198</f>
        <v>37472.072569642973</v>
      </c>
      <c r="AM198" s="36"/>
    </row>
    <row r="199" spans="1:39" x14ac:dyDescent="0.3">
      <c r="A199" t="s">
        <v>432</v>
      </c>
      <c r="B199" s="3" t="s">
        <v>431</v>
      </c>
      <c r="C199" s="4" t="s">
        <v>295</v>
      </c>
      <c r="D199" s="5" t="s">
        <v>33</v>
      </c>
      <c r="E199" s="6">
        <f>VLOOKUP(A199,'2023 MRI'!$A$7:$F$570,6,FALSE)</f>
        <v>30.591125013340861</v>
      </c>
      <c r="F199" s="34">
        <f>'2026 MRI - Alphabetical'!E199-'2023 MRI'!E199</f>
        <v>-0.4192001317225551</v>
      </c>
      <c r="G199" s="6">
        <f>'2026 MRI - Alphabetical'!F199-'2023 MRI'!F199</f>
        <v>-1.4333811494203097</v>
      </c>
      <c r="H199" s="7">
        <f>'2026 MRI - Alphabetical'!G199-'2023 MRI'!G199</f>
        <v>-10</v>
      </c>
      <c r="I199" s="8">
        <f>'2026 MRI - Alphabetical'!H199-'2023 MRI'!H199</f>
        <v>35</v>
      </c>
      <c r="J199" s="31">
        <f>'2026 MRI - Alphabetical'!I199-'2023 MRI'!I199</f>
        <v>7.666413817969718E-2</v>
      </c>
      <c r="K199" s="9">
        <f>'2026 MRI - Alphabetical'!J199-'2023 MRI'!J199</f>
        <v>2.8928590016501055E-2</v>
      </c>
      <c r="L199" s="8">
        <f>'2026 MRI - Alphabetical'!K199-'2023 MRI'!K199</f>
        <v>49</v>
      </c>
      <c r="M199" s="31">
        <f>'2026 MRI - Alphabetical'!L199-'2023 MRI'!L199</f>
        <v>0.12080922415660289</v>
      </c>
      <c r="N199" s="9">
        <f>'2026 MRI - Alphabetical'!M199-'2023 MRI'!M199</f>
        <v>-1.2059479995070465E-2</v>
      </c>
      <c r="O199" s="8">
        <f>'2026 MRI - Alphabetical'!N199-'2023 MRI'!N199</f>
        <v>-8</v>
      </c>
      <c r="P199" s="31">
        <f>'2026 MRI - Alphabetical'!O199-'2023 MRI'!O199</f>
        <v>-5.1537024712404532E-2</v>
      </c>
      <c r="Q199" s="9">
        <f>'2026 MRI - Alphabetical'!P199-'2023 MRI'!P199</f>
        <v>7.3609064395326745E-3</v>
      </c>
      <c r="R199" s="8">
        <f>'2026 MRI - Alphabetical'!Q199-'2023 MRI'!Q199</f>
        <v>18</v>
      </c>
      <c r="S199" s="31">
        <f>'2026 MRI - Alphabetical'!R199-'2023 MRI'!R199</f>
        <v>-0.19724561054905457</v>
      </c>
      <c r="T199" s="10">
        <f>'2026 MRI - Alphabetical'!S199-'2023 MRI'!S199</f>
        <v>-8.776017721486401E-2</v>
      </c>
      <c r="U199" s="8">
        <f>'2026 MRI - Alphabetical'!T199-'2023 MRI'!T199</f>
        <v>13</v>
      </c>
      <c r="V199" s="31">
        <f>'2026 MRI - Alphabetical'!U199-'2023 MRI'!U199</f>
        <v>1.0748450925581188E-3</v>
      </c>
      <c r="W199" s="9">
        <f>'2026 MRI - Alphabetical'!V199-'2023 MRI'!V199</f>
        <v>1.5226371740186401E-3</v>
      </c>
      <c r="X199" s="8">
        <f>'2026 MRI - Alphabetical'!W199-'2023 MRI'!W199</f>
        <v>31</v>
      </c>
      <c r="Y199" s="31">
        <f>'2026 MRI - Alphabetical'!X199-'2023 MRI'!X199</f>
        <v>8.3922549797862012E-2</v>
      </c>
      <c r="Z199" s="11">
        <f>'2026 MRI - Alphabetical'!Y199-'2023 MRI'!Y199</f>
        <v>9645</v>
      </c>
      <c r="AA199" s="8">
        <f>'2026 MRI - Alphabetical'!Z199-'2023 MRI'!Z199</f>
        <v>-128</v>
      </c>
      <c r="AB199" s="31">
        <f>'2026 MRI - Alphabetical'!AA199-'2023 MRI'!AA199</f>
        <v>-0.30280976737470688</v>
      </c>
      <c r="AC199" s="9">
        <f>'2026 MRI - Alphabetical'!AB199-'2023 MRI'!AB199</f>
        <v>1.1114745634576737E-2</v>
      </c>
      <c r="AD199" s="8">
        <f>'2026 MRI - Alphabetical'!AC199-'2023 MRI'!AC199</f>
        <v>-1</v>
      </c>
      <c r="AE199" s="31">
        <f>'2026 MRI - Alphabetical'!AD199-'2023 MRI'!AD199</f>
        <v>-6.7342301364020085E-3</v>
      </c>
      <c r="AF199" s="9">
        <f>'2026 MRI - Alphabetical'!AE199-'2023 MRI'!AE199</f>
        <v>2.110713275825904E-3</v>
      </c>
      <c r="AG199" s="8">
        <f>'2026 MRI - Alphabetical'!AF199-'2023 MRI'!AF199</f>
        <v>-13</v>
      </c>
      <c r="AH199" s="31">
        <f>'2026 MRI - Alphabetical'!AG199-'2023 MRI'!AG199</f>
        <v>9.2421874195157128E-3</v>
      </c>
      <c r="AI199" s="12">
        <f>'2026 MRI - Alphabetical'!AH199-'2023 MRI'!AH199</f>
        <v>-0.44066666666666654</v>
      </c>
      <c r="AJ199" s="8">
        <f>'2026 MRI - Alphabetical'!AI199-'2023 MRI'!AI199</f>
        <v>12</v>
      </c>
      <c r="AK199" s="31">
        <f>'2026 MRI - Alphabetical'!AJ199-'2023 MRI'!AJ199</f>
        <v>9.8008748825554326E-3</v>
      </c>
      <c r="AL199" s="11">
        <f>'2026 MRI - Alphabetical'!AK199-'2023 MRI'!AK199</f>
        <v>41071.676455176683</v>
      </c>
      <c r="AM199" s="36"/>
    </row>
    <row r="200" spans="1:39" x14ac:dyDescent="0.3">
      <c r="A200" t="s">
        <v>433</v>
      </c>
      <c r="B200" s="3" t="s">
        <v>434</v>
      </c>
      <c r="C200" s="4" t="s">
        <v>36</v>
      </c>
      <c r="D200" s="5" t="s">
        <v>37</v>
      </c>
      <c r="E200" s="6">
        <f>VLOOKUP(A200,'2023 MRI'!$A$7:$F$570,6,FALSE)</f>
        <v>41.32460465471344</v>
      </c>
      <c r="F200" s="34">
        <f>'2026 MRI - Alphabetical'!E200-'2023 MRI'!E200</f>
        <v>1.7175586214104288</v>
      </c>
      <c r="G200" s="6">
        <f>'2026 MRI - Alphabetical'!F200-'2023 MRI'!F200</f>
        <v>-5.202353257340512</v>
      </c>
      <c r="H200" s="7">
        <f>'2026 MRI - Alphabetical'!G200-'2023 MRI'!G200</f>
        <v>32</v>
      </c>
      <c r="I200" s="8">
        <f>'2026 MRI - Alphabetical'!H200-'2023 MRI'!H200</f>
        <v>5</v>
      </c>
      <c r="J200" s="31">
        <f>'2026 MRI - Alphabetical'!I200-'2023 MRI'!I200</f>
        <v>3.7699259107702499E-2</v>
      </c>
      <c r="K200" s="9">
        <f>'2026 MRI - Alphabetical'!J200-'2023 MRI'!J200</f>
        <v>2.314172703449402E-2</v>
      </c>
      <c r="L200" s="8">
        <f>'2026 MRI - Alphabetical'!K200-'2023 MRI'!K200</f>
        <v>24</v>
      </c>
      <c r="M200" s="31">
        <f>'2026 MRI - Alphabetical'!L200-'2023 MRI'!L200</f>
        <v>0.28867500117809841</v>
      </c>
      <c r="N200" s="9">
        <f>'2026 MRI - Alphabetical'!M200-'2023 MRI'!M200</f>
        <v>-1.9986474367463716E-2</v>
      </c>
      <c r="O200" s="8">
        <f>'2026 MRI - Alphabetical'!N200-'2023 MRI'!N200</f>
        <v>-9</v>
      </c>
      <c r="P200" s="31">
        <f>'2026 MRI - Alphabetical'!O200-'2023 MRI'!O200</f>
        <v>-2.9913282408143504E-2</v>
      </c>
      <c r="Q200" s="9">
        <f>'2026 MRI - Alphabetical'!P200-'2023 MRI'!P200</f>
        <v>7.361980867056056E-3</v>
      </c>
      <c r="R200" s="8">
        <f>'2026 MRI - Alphabetical'!Q200-'2023 MRI'!Q200</f>
        <v>41</v>
      </c>
      <c r="S200" s="31">
        <f>'2026 MRI - Alphabetical'!R200-'2023 MRI'!R200</f>
        <v>0.4537828445843235</v>
      </c>
      <c r="T200" s="10">
        <f>'2026 MRI - Alphabetical'!S200-'2023 MRI'!S200</f>
        <v>-0.68964577824296081</v>
      </c>
      <c r="U200" s="8">
        <f>'2026 MRI - Alphabetical'!T200-'2023 MRI'!T200</f>
        <v>19</v>
      </c>
      <c r="V200" s="31">
        <f>'2026 MRI - Alphabetical'!U200-'2023 MRI'!U200</f>
        <v>0.22470018985899193</v>
      </c>
      <c r="W200" s="9">
        <f>'2026 MRI - Alphabetical'!V200-'2023 MRI'!V200</f>
        <v>-1.0269406279245039E-2</v>
      </c>
      <c r="X200" s="8">
        <f>'2026 MRI - Alphabetical'!W200-'2023 MRI'!W200</f>
        <v>-32</v>
      </c>
      <c r="Y200" s="31">
        <f>'2026 MRI - Alphabetical'!X200-'2023 MRI'!X200</f>
        <v>-0.14771863810218044</v>
      </c>
      <c r="Z200" s="11">
        <f>'2026 MRI - Alphabetical'!Y200-'2023 MRI'!Y200</f>
        <v>-1660</v>
      </c>
      <c r="AA200" s="8">
        <f>'2026 MRI - Alphabetical'!Z200-'2023 MRI'!Z200</f>
        <v>88</v>
      </c>
      <c r="AB200" s="31">
        <f>'2026 MRI - Alphabetical'!AA200-'2023 MRI'!AA200</f>
        <v>1.1104956596081323</v>
      </c>
      <c r="AC200" s="9">
        <f>'2026 MRI - Alphabetical'!AB200-'2023 MRI'!AB200</f>
        <v>-3.5272727272727261E-3</v>
      </c>
      <c r="AD200" s="8">
        <f>'2026 MRI - Alphabetical'!AC200-'2023 MRI'!AC200</f>
        <v>8</v>
      </c>
      <c r="AE200" s="31">
        <f>'2026 MRI - Alphabetical'!AD200-'2023 MRI'!AD200</f>
        <v>3.1104203238402905E-2</v>
      </c>
      <c r="AF200" s="9">
        <f>'2026 MRI - Alphabetical'!AE200-'2023 MRI'!AE200</f>
        <v>4.4772325619096831E-3</v>
      </c>
      <c r="AG200" s="8">
        <f>'2026 MRI - Alphabetical'!AF200-'2023 MRI'!AF200</f>
        <v>3</v>
      </c>
      <c r="AH200" s="31">
        <f>'2026 MRI - Alphabetical'!AG200-'2023 MRI'!AG200</f>
        <v>-2.859987805169787E-2</v>
      </c>
      <c r="AI200" s="12">
        <f>'2026 MRI - Alphabetical'!AH200-'2023 MRI'!AH200</f>
        <v>-0.38166666666666682</v>
      </c>
      <c r="AJ200" s="8">
        <f>'2026 MRI - Alphabetical'!AI200-'2023 MRI'!AI200</f>
        <v>-8</v>
      </c>
      <c r="AK200" s="31">
        <f>'2026 MRI - Alphabetical'!AJ200-'2023 MRI'!AJ200</f>
        <v>2.6561962895071123E-3</v>
      </c>
      <c r="AL200" s="11">
        <f>'2026 MRI - Alphabetical'!AK200-'2023 MRI'!AK200</f>
        <v>29558.029202369857</v>
      </c>
      <c r="AM200" s="36"/>
    </row>
    <row r="201" spans="1:39" x14ac:dyDescent="0.3">
      <c r="A201" t="s">
        <v>435</v>
      </c>
      <c r="B201" s="3" t="s">
        <v>436</v>
      </c>
      <c r="C201" s="4" t="s">
        <v>40</v>
      </c>
      <c r="D201" s="5" t="s">
        <v>33</v>
      </c>
      <c r="E201" s="6">
        <f>VLOOKUP(A201,'2023 MRI'!$A$7:$F$570,6,FALSE)</f>
        <v>41.412823997371987</v>
      </c>
      <c r="F201" s="34">
        <f>'2026 MRI - Alphabetical'!E201-'2023 MRI'!E201</f>
        <v>0.92668268215823701</v>
      </c>
      <c r="G201" s="6">
        <f>'2026 MRI - Alphabetical'!F201-'2023 MRI'!F201</f>
        <v>-2.6551616331986025</v>
      </c>
      <c r="H201" s="7">
        <f>'2026 MRI - Alphabetical'!G201-'2023 MRI'!G201</f>
        <v>3</v>
      </c>
      <c r="I201" s="8">
        <f>'2026 MRI - Alphabetical'!H201-'2023 MRI'!H201</f>
        <v>-25</v>
      </c>
      <c r="J201" s="31">
        <f>'2026 MRI - Alphabetical'!I201-'2023 MRI'!I201</f>
        <v>-0.11983349327099885</v>
      </c>
      <c r="K201" s="9">
        <f>'2026 MRI - Alphabetical'!J201-'2023 MRI'!J201</f>
        <v>1.5828088031907273E-2</v>
      </c>
      <c r="L201" s="8">
        <f>'2026 MRI - Alphabetical'!K201-'2023 MRI'!K201</f>
        <v>-4</v>
      </c>
      <c r="M201" s="31">
        <f>'2026 MRI - Alphabetical'!L201-'2023 MRI'!L201</f>
        <v>-5.1560260784757117E-2</v>
      </c>
      <c r="N201" s="9">
        <f>'2026 MRI - Alphabetical'!M201-'2023 MRI'!M201</f>
        <v>-6.4387311912064357E-3</v>
      </c>
      <c r="O201" s="8">
        <f>'2026 MRI - Alphabetical'!N201-'2023 MRI'!N201</f>
        <v>21</v>
      </c>
      <c r="P201" s="31">
        <f>'2026 MRI - Alphabetical'!O201-'2023 MRI'!O201</f>
        <v>0.42634696913097048</v>
      </c>
      <c r="Q201" s="9">
        <f>'2026 MRI - Alphabetical'!P201-'2023 MRI'!P201</f>
        <v>-1.7335170172556924E-2</v>
      </c>
      <c r="R201" s="8">
        <f>'2026 MRI - Alphabetical'!Q201-'2023 MRI'!Q201</f>
        <v>70</v>
      </c>
      <c r="S201" s="31">
        <f>'2026 MRI - Alphabetical'!R201-'2023 MRI'!R201</f>
        <v>0.23614310208456973</v>
      </c>
      <c r="T201" s="10">
        <f>'2026 MRI - Alphabetical'!S201-'2023 MRI'!S201</f>
        <v>-0.69203888199711638</v>
      </c>
      <c r="U201" s="8">
        <f>'2026 MRI - Alphabetical'!T201-'2023 MRI'!T201</f>
        <v>20</v>
      </c>
      <c r="V201" s="31">
        <f>'2026 MRI - Alphabetical'!U201-'2023 MRI'!U201</f>
        <v>0.4178915974548657</v>
      </c>
      <c r="W201" s="9">
        <f>'2026 MRI - Alphabetical'!V201-'2023 MRI'!V201</f>
        <v>-2.0267580716497119E-2</v>
      </c>
      <c r="X201" s="8">
        <f>'2026 MRI - Alphabetical'!W201-'2023 MRI'!W201</f>
        <v>-44</v>
      </c>
      <c r="Y201" s="31">
        <f>'2026 MRI - Alphabetical'!X201-'2023 MRI'!X201</f>
        <v>-0.27094276323178534</v>
      </c>
      <c r="Z201" s="11">
        <f>'2026 MRI - Alphabetical'!Y201-'2023 MRI'!Y201</f>
        <v>-7611</v>
      </c>
      <c r="AA201" s="8">
        <f>'2026 MRI - Alphabetical'!Z201-'2023 MRI'!Z201</f>
        <v>-48</v>
      </c>
      <c r="AB201" s="31">
        <f>'2026 MRI - Alphabetical'!AA201-'2023 MRI'!AA201</f>
        <v>-0.20233144432109074</v>
      </c>
      <c r="AC201" s="9">
        <f>'2026 MRI - Alphabetical'!AB201-'2023 MRI'!AB201</f>
        <v>1.4063711911357343E-2</v>
      </c>
      <c r="AD201" s="8">
        <f>'2026 MRI - Alphabetical'!AC201-'2023 MRI'!AC201</f>
        <v>108</v>
      </c>
      <c r="AE201" s="31">
        <f>'2026 MRI - Alphabetical'!AD201-'2023 MRI'!AD201</f>
        <v>0.35039293091398954</v>
      </c>
      <c r="AF201" s="9">
        <f>'2026 MRI - Alphabetical'!AE201-'2023 MRI'!AE201</f>
        <v>2.1584103836227442E-2</v>
      </c>
      <c r="AG201" s="8">
        <f>'2026 MRI - Alphabetical'!AF201-'2023 MRI'!AF201</f>
        <v>-15</v>
      </c>
      <c r="AH201" s="31">
        <f>'2026 MRI - Alphabetical'!AG201-'2023 MRI'!AG201</f>
        <v>3.3167495580192274E-2</v>
      </c>
      <c r="AI201" s="12">
        <f>'2026 MRI - Alphabetical'!AH201-'2023 MRI'!AH201</f>
        <v>-0.51066666666666682</v>
      </c>
      <c r="AJ201" s="8">
        <f>'2026 MRI - Alphabetical'!AI201-'2023 MRI'!AI201</f>
        <v>19</v>
      </c>
      <c r="AK201" s="31">
        <f>'2026 MRI - Alphabetical'!AJ201-'2023 MRI'!AJ201</f>
        <v>1.4955418982430635E-2</v>
      </c>
      <c r="AL201" s="11">
        <f>'2026 MRI - Alphabetical'!AK201-'2023 MRI'!AK201</f>
        <v>36574.54075136059</v>
      </c>
      <c r="AM201" s="36"/>
    </row>
    <row r="202" spans="1:39" x14ac:dyDescent="0.3">
      <c r="A202" t="s">
        <v>437</v>
      </c>
      <c r="B202" s="3" t="s">
        <v>438</v>
      </c>
      <c r="C202" s="4" t="s">
        <v>61</v>
      </c>
      <c r="D202" s="5" t="s">
        <v>44</v>
      </c>
      <c r="E202" s="6">
        <f>VLOOKUP(A202,'2023 MRI'!$A$7:$F$570,6,FALSE)</f>
        <v>27.993624762669949</v>
      </c>
      <c r="F202" s="34">
        <f>'2026 MRI - Alphabetical'!E202-'2023 MRI'!E202</f>
        <v>-0.87171944715775795</v>
      </c>
      <c r="G202" s="6">
        <f>'2026 MRI - Alphabetical'!F202-'2023 MRI'!F202</f>
        <v>-0.72722799702956564</v>
      </c>
      <c r="H202" s="7">
        <f>'2026 MRI - Alphabetical'!G202-'2023 MRI'!G202</f>
        <v>-39</v>
      </c>
      <c r="I202" s="8">
        <f>'2026 MRI - Alphabetical'!H202-'2023 MRI'!H202</f>
        <v>17</v>
      </c>
      <c r="J202" s="31">
        <f>'2026 MRI - Alphabetical'!I202-'2023 MRI'!I202</f>
        <v>0.11537562908391497</v>
      </c>
      <c r="K202" s="9">
        <f>'2026 MRI - Alphabetical'!J202-'2023 MRI'!J202</f>
        <v>2.4497710860183264E-2</v>
      </c>
      <c r="L202" s="8">
        <f>'2026 MRI - Alphabetical'!K202-'2023 MRI'!K202</f>
        <v>18</v>
      </c>
      <c r="M202" s="31">
        <f>'2026 MRI - Alphabetical'!L202-'2023 MRI'!L202</f>
        <v>9.1379380377972774E-3</v>
      </c>
      <c r="N202" s="9">
        <f>'2026 MRI - Alphabetical'!M202-'2023 MRI'!M202</f>
        <v>-7.8069327538399687E-3</v>
      </c>
      <c r="O202" s="8">
        <f>'2026 MRI - Alphabetical'!N202-'2023 MRI'!N202</f>
        <v>33</v>
      </c>
      <c r="P202" s="31">
        <f>'2026 MRI - Alphabetical'!O202-'2023 MRI'!O202</f>
        <v>7.5982720111127888E-2</v>
      </c>
      <c r="Q202" s="9">
        <f>'2026 MRI - Alphabetical'!P202-'2023 MRI'!P202</f>
        <v>-2.4853293992630893E-3</v>
      </c>
      <c r="R202" s="8">
        <f>'2026 MRI - Alphabetical'!Q202-'2023 MRI'!Q202</f>
        <v>-23</v>
      </c>
      <c r="S202" s="31">
        <f>'2026 MRI - Alphabetical'!R202-'2023 MRI'!R202</f>
        <v>-0.45880856212463539</v>
      </c>
      <c r="T202" s="10">
        <f>'2026 MRI - Alphabetical'!S202-'2023 MRI'!S202</f>
        <v>0</v>
      </c>
      <c r="U202" s="8">
        <f>'2026 MRI - Alphabetical'!T202-'2023 MRI'!T202</f>
        <v>16</v>
      </c>
      <c r="V202" s="31">
        <f>'2026 MRI - Alphabetical'!U202-'2023 MRI'!U202</f>
        <v>3.5882016619741108E-2</v>
      </c>
      <c r="W202" s="9">
        <f>'2026 MRI - Alphabetical'!V202-'2023 MRI'!V202</f>
        <v>-9.1786842121471118E-4</v>
      </c>
      <c r="X202" s="8">
        <f>'2026 MRI - Alphabetical'!W202-'2023 MRI'!W202</f>
        <v>12</v>
      </c>
      <c r="Y202" s="31">
        <f>'2026 MRI - Alphabetical'!X202-'2023 MRI'!X202</f>
        <v>1.9178329094008517E-2</v>
      </c>
      <c r="Z202" s="11">
        <f>'2026 MRI - Alphabetical'!Y202-'2023 MRI'!Y202</f>
        <v>7282</v>
      </c>
      <c r="AA202" s="8">
        <f>'2026 MRI - Alphabetical'!Z202-'2023 MRI'!Z202</f>
        <v>-126</v>
      </c>
      <c r="AB202" s="31">
        <f>'2026 MRI - Alphabetical'!AA202-'2023 MRI'!AA202</f>
        <v>-0.55020601730799079</v>
      </c>
      <c r="AC202" s="9">
        <f>'2026 MRI - Alphabetical'!AB202-'2023 MRI'!AB202</f>
        <v>1.7106245513280688E-2</v>
      </c>
      <c r="AD202" s="8">
        <f>'2026 MRI - Alphabetical'!AC202-'2023 MRI'!AC202</f>
        <v>-24</v>
      </c>
      <c r="AE202" s="31">
        <f>'2026 MRI - Alphabetical'!AD202-'2023 MRI'!AD202</f>
        <v>-4.4523378855839235E-2</v>
      </c>
      <c r="AF202" s="9">
        <f>'2026 MRI - Alphabetical'!AE202-'2023 MRI'!AE202</f>
        <v>-7.4812318464545502E-4</v>
      </c>
      <c r="AG202" s="8">
        <f>'2026 MRI - Alphabetical'!AF202-'2023 MRI'!AF202</f>
        <v>39</v>
      </c>
      <c r="AH202" s="31">
        <f>'2026 MRI - Alphabetical'!AG202-'2023 MRI'!AG202</f>
        <v>6.0168093098349522E-2</v>
      </c>
      <c r="AI202" s="12">
        <f>'2026 MRI - Alphabetical'!AH202-'2023 MRI'!AH202</f>
        <v>-0.48066666666666658</v>
      </c>
      <c r="AJ202" s="8">
        <f>'2026 MRI - Alphabetical'!AI202-'2023 MRI'!AI202</f>
        <v>50</v>
      </c>
      <c r="AK202" s="31">
        <f>'2026 MRI - Alphabetical'!AJ202-'2023 MRI'!AJ202</f>
        <v>1.8420121003257683E-2</v>
      </c>
      <c r="AL202" s="11">
        <f>'2026 MRI - Alphabetical'!AK202-'2023 MRI'!AK202</f>
        <v>71722.092337566341</v>
      </c>
      <c r="AM202" s="36"/>
    </row>
    <row r="203" spans="1:39" x14ac:dyDescent="0.3">
      <c r="A203" t="s">
        <v>439</v>
      </c>
      <c r="B203" s="3" t="s">
        <v>440</v>
      </c>
      <c r="C203" s="4" t="s">
        <v>143</v>
      </c>
      <c r="D203" s="5" t="s">
        <v>44</v>
      </c>
      <c r="E203" s="6">
        <f>VLOOKUP(A203,'2023 MRI'!$A$7:$F$570,6,FALSE)</f>
        <v>20.920025747786276</v>
      </c>
      <c r="F203" s="34">
        <f>'2026 MRI - Alphabetical'!E203-'2023 MRI'!E203</f>
        <v>-0.44679796098274593</v>
      </c>
      <c r="G203" s="6">
        <f>'2026 MRI - Alphabetical'!F203-'2023 MRI'!F203</f>
        <v>-4.0892602593012199</v>
      </c>
      <c r="H203" s="7">
        <f>'2026 MRI - Alphabetical'!G203-'2023 MRI'!G203</f>
        <v>1</v>
      </c>
      <c r="I203" s="8">
        <f>'2026 MRI - Alphabetical'!H203-'2023 MRI'!H203</f>
        <v>-35</v>
      </c>
      <c r="J203" s="31">
        <f>'2026 MRI - Alphabetical'!I203-'2023 MRI'!I203</f>
        <v>-0.11563990763350532</v>
      </c>
      <c r="K203" s="9">
        <f>'2026 MRI - Alphabetical'!J203-'2023 MRI'!J203</f>
        <v>1.412747835610495E-2</v>
      </c>
      <c r="L203" s="8">
        <f>'2026 MRI - Alphabetical'!K203-'2023 MRI'!K203</f>
        <v>27</v>
      </c>
      <c r="M203" s="31">
        <f>'2026 MRI - Alphabetical'!L203-'2023 MRI'!L203</f>
        <v>0.22099348247059447</v>
      </c>
      <c r="N203" s="9">
        <f>'2026 MRI - Alphabetical'!M203-'2023 MRI'!M203</f>
        <v>-1.4542581687176453E-2</v>
      </c>
      <c r="O203" s="8">
        <f>'2026 MRI - Alphabetical'!N203-'2023 MRI'!N203</f>
        <v>-6</v>
      </c>
      <c r="P203" s="31">
        <f>'2026 MRI - Alphabetical'!O203-'2023 MRI'!O203</f>
        <v>-2.029976710848147E-3</v>
      </c>
      <c r="Q203" s="9">
        <f>'2026 MRI - Alphabetical'!P203-'2023 MRI'!P203</f>
        <v>1.4768649206493741E-3</v>
      </c>
      <c r="R203" s="8">
        <f>'2026 MRI - Alphabetical'!Q203-'2023 MRI'!Q203</f>
        <v>-93</v>
      </c>
      <c r="S203" s="31">
        <f>'2026 MRI - Alphabetical'!R203-'2023 MRI'!R203</f>
        <v>-0.25984203324450073</v>
      </c>
      <c r="T203" s="10">
        <f>'2026 MRI - Alphabetical'!S203-'2023 MRI'!S203</f>
        <v>0.38540239372913754</v>
      </c>
      <c r="U203" s="8">
        <f>'2026 MRI - Alphabetical'!T203-'2023 MRI'!T203</f>
        <v>-60</v>
      </c>
      <c r="V203" s="31">
        <f>'2026 MRI - Alphabetical'!U203-'2023 MRI'!U203</f>
        <v>-0.19168042203183466</v>
      </c>
      <c r="W203" s="9">
        <f>'2026 MRI - Alphabetical'!V203-'2023 MRI'!V203</f>
        <v>1.102340033799212E-2</v>
      </c>
      <c r="X203" s="8">
        <f>'2026 MRI - Alphabetical'!W203-'2023 MRI'!W203</f>
        <v>4</v>
      </c>
      <c r="Y203" s="31">
        <f>'2026 MRI - Alphabetical'!X203-'2023 MRI'!X203</f>
        <v>4.5273058625392326E-2</v>
      </c>
      <c r="Z203" s="11">
        <f>'2026 MRI - Alphabetical'!Y203-'2023 MRI'!Y203</f>
        <v>10893</v>
      </c>
      <c r="AA203" s="8">
        <f>'2026 MRI - Alphabetical'!Z203-'2023 MRI'!Z203</f>
        <v>30</v>
      </c>
      <c r="AB203" s="31">
        <f>'2026 MRI - Alphabetical'!AA203-'2023 MRI'!AA203</f>
        <v>8.8499263498244107E-2</v>
      </c>
      <c r="AC203" s="9">
        <f>'2026 MRI - Alphabetical'!AB203-'2023 MRI'!AB203</f>
        <v>4.512982818757269E-3</v>
      </c>
      <c r="AD203" s="8">
        <f>'2026 MRI - Alphabetical'!AC203-'2023 MRI'!AC203</f>
        <v>-32</v>
      </c>
      <c r="AE203" s="31">
        <f>'2026 MRI - Alphabetical'!AD203-'2023 MRI'!AD203</f>
        <v>-6.5193530642023378E-2</v>
      </c>
      <c r="AF203" s="9">
        <f>'2026 MRI - Alphabetical'!AE203-'2023 MRI'!AE203</f>
        <v>-1.9664557775032065E-3</v>
      </c>
      <c r="AG203" s="8">
        <f>'2026 MRI - Alphabetical'!AF203-'2023 MRI'!AF203</f>
        <v>-29</v>
      </c>
      <c r="AH203" s="31">
        <f>'2026 MRI - Alphabetical'!AG203-'2023 MRI'!AG203</f>
        <v>-0.27160808843802875</v>
      </c>
      <c r="AI203" s="12">
        <f>'2026 MRI - Alphabetical'!AH203-'2023 MRI'!AH203</f>
        <v>-7.2000000000000064E-2</v>
      </c>
      <c r="AJ203" s="8">
        <f>'2026 MRI - Alphabetical'!AI203-'2023 MRI'!AI203</f>
        <v>-30</v>
      </c>
      <c r="AK203" s="31">
        <f>'2026 MRI - Alphabetical'!AJ203-'2023 MRI'!AJ203</f>
        <v>-8.1042768307761665E-2</v>
      </c>
      <c r="AL203" s="11">
        <f>'2026 MRI - Alphabetical'!AK203-'2023 MRI'!AK203</f>
        <v>22368.153316717537</v>
      </c>
      <c r="AM203" s="36"/>
    </row>
    <row r="204" spans="1:39" x14ac:dyDescent="0.3">
      <c r="A204" t="s">
        <v>441</v>
      </c>
      <c r="B204" s="3" t="s">
        <v>442</v>
      </c>
      <c r="C204" s="4" t="s">
        <v>143</v>
      </c>
      <c r="D204" s="5" t="s">
        <v>44</v>
      </c>
      <c r="E204" s="6">
        <f>VLOOKUP(A204,'2023 MRI'!$A$7:$F$570,6,FALSE)</f>
        <v>20.282143652691012</v>
      </c>
      <c r="F204" s="34">
        <f>'2026 MRI - Alphabetical'!E204-'2023 MRI'!E204</f>
        <v>1.1214910845878228</v>
      </c>
      <c r="G204" s="6">
        <f>'2026 MRI - Alphabetical'!F204-'2023 MRI'!F204</f>
        <v>-9.2716305629060471</v>
      </c>
      <c r="H204" s="7">
        <f>'2026 MRI - Alphabetical'!G204-'2023 MRI'!G204</f>
        <v>68</v>
      </c>
      <c r="I204" s="8">
        <f>'2026 MRI - Alphabetical'!H204-'2023 MRI'!H204</f>
        <v>-22</v>
      </c>
      <c r="J204" s="31">
        <f>'2026 MRI - Alphabetical'!I204-'2023 MRI'!I204</f>
        <v>-5.9457353068856661E-2</v>
      </c>
      <c r="K204" s="9">
        <f>'2026 MRI - Alphabetical'!J204-'2023 MRI'!J204</f>
        <v>1.4859594383775265E-2</v>
      </c>
      <c r="L204" s="8">
        <f>'2026 MRI - Alphabetical'!K204-'2023 MRI'!K204</f>
        <v>78</v>
      </c>
      <c r="M204" s="31">
        <f>'2026 MRI - Alphabetical'!L204-'2023 MRI'!L204</f>
        <v>0.46778993319641271</v>
      </c>
      <c r="N204" s="9">
        <f>'2026 MRI - Alphabetical'!M204-'2023 MRI'!M204</f>
        <v>-2.3153942428035045E-2</v>
      </c>
      <c r="O204" s="8">
        <f>'2026 MRI - Alphabetical'!N204-'2023 MRI'!N204</f>
        <v>0</v>
      </c>
      <c r="P204" s="31">
        <f>'2026 MRI - Alphabetical'!O204-'2023 MRI'!O204</f>
        <v>1.4126318254570336E-3</v>
      </c>
      <c r="Q204" s="9">
        <f>'2026 MRI - Alphabetical'!P204-'2023 MRI'!P204</f>
        <v>0</v>
      </c>
      <c r="R204" s="8">
        <f>'2026 MRI - Alphabetical'!Q204-'2023 MRI'!Q204</f>
        <v>-187</v>
      </c>
      <c r="S204" s="31">
        <f>'2026 MRI - Alphabetical'!R204-'2023 MRI'!R204</f>
        <v>-0.46484363819667296</v>
      </c>
      <c r="T204" s="10">
        <f>'2026 MRI - Alphabetical'!S204-'2023 MRI'!S204</f>
        <v>0.50813008130081305</v>
      </c>
      <c r="U204" s="8">
        <f>'2026 MRI - Alphabetical'!T204-'2023 MRI'!T204</f>
        <v>108</v>
      </c>
      <c r="V204" s="31">
        <f>'2026 MRI - Alphabetical'!U204-'2023 MRI'!U204</f>
        <v>0.20348261650733135</v>
      </c>
      <c r="W204" s="9">
        <f>'2026 MRI - Alphabetical'!V204-'2023 MRI'!V204</f>
        <v>-1.2919522674050672E-2</v>
      </c>
      <c r="X204" s="8">
        <f>'2026 MRI - Alphabetical'!W204-'2023 MRI'!W204</f>
        <v>95</v>
      </c>
      <c r="Y204" s="31">
        <f>'2026 MRI - Alphabetical'!X204-'2023 MRI'!X204</f>
        <v>1.436343438053314</v>
      </c>
      <c r="Z204" s="11">
        <f>'2026 MRI - Alphabetical'!Y204-'2023 MRI'!Y204</f>
        <v>75085</v>
      </c>
      <c r="AA204" s="8">
        <f>'2026 MRI - Alphabetical'!Z204-'2023 MRI'!Z204</f>
        <v>-32</v>
      </c>
      <c r="AB204" s="31">
        <f>'2026 MRI - Alphabetical'!AA204-'2023 MRI'!AA204</f>
        <v>-7.6591469849202842E-2</v>
      </c>
      <c r="AC204" s="9">
        <f>'2026 MRI - Alphabetical'!AB204-'2023 MRI'!AB204</f>
        <v>6.4817110973341627E-3</v>
      </c>
      <c r="AD204" s="8">
        <f>'2026 MRI - Alphabetical'!AC204-'2023 MRI'!AC204</f>
        <v>-2</v>
      </c>
      <c r="AE204" s="31">
        <f>'2026 MRI - Alphabetical'!AD204-'2023 MRI'!AD204</f>
        <v>9.6997549395994032E-4</v>
      </c>
      <c r="AF204" s="9">
        <f>'2026 MRI - Alphabetical'!AE204-'2023 MRI'!AE204</f>
        <v>1.7555997578483362E-3</v>
      </c>
      <c r="AG204" s="8">
        <f>'2026 MRI - Alphabetical'!AF204-'2023 MRI'!AF204</f>
        <v>-8</v>
      </c>
      <c r="AH204" s="31">
        <f>'2026 MRI - Alphabetical'!AG204-'2023 MRI'!AG204</f>
        <v>-0.23260558021425148</v>
      </c>
      <c r="AI204" s="12">
        <f>'2026 MRI - Alphabetical'!AH204-'2023 MRI'!AH204</f>
        <v>-8.8333333333333264E-2</v>
      </c>
      <c r="AJ204" s="8">
        <f>'2026 MRI - Alphabetical'!AI204-'2023 MRI'!AI204</f>
        <v>-4</v>
      </c>
      <c r="AK204" s="31">
        <f>'2026 MRI - Alphabetical'!AJ204-'2023 MRI'!AJ204</f>
        <v>-9.2856876898757656E-2</v>
      </c>
      <c r="AL204" s="11">
        <f>'2026 MRI - Alphabetical'!AK204-'2023 MRI'!AK204</f>
        <v>113826.68839874282</v>
      </c>
      <c r="AM204" s="36"/>
    </row>
    <row r="205" spans="1:39" x14ac:dyDescent="0.3">
      <c r="A205" t="s">
        <v>443</v>
      </c>
      <c r="B205" s="3" t="s">
        <v>444</v>
      </c>
      <c r="C205" s="4" t="s">
        <v>43</v>
      </c>
      <c r="D205" s="5" t="s">
        <v>44</v>
      </c>
      <c r="E205" s="6">
        <f>VLOOKUP(A205,'2023 MRI'!$A$7:$F$570,6,FALSE)</f>
        <v>28.60827367844432</v>
      </c>
      <c r="F205" s="34">
        <f>'2026 MRI - Alphabetical'!E205-'2023 MRI'!E205</f>
        <v>0.38456203146517853</v>
      </c>
      <c r="G205" s="6">
        <f>'2026 MRI - Alphabetical'!F205-'2023 MRI'!F205</f>
        <v>-4.5592141291683959</v>
      </c>
      <c r="H205" s="7">
        <f>'2026 MRI - Alphabetical'!G205-'2023 MRI'!G205</f>
        <v>36</v>
      </c>
      <c r="I205" s="8">
        <f>'2026 MRI - Alphabetical'!H205-'2023 MRI'!H205</f>
        <v>-8</v>
      </c>
      <c r="J205" s="31">
        <f>'2026 MRI - Alphabetical'!I205-'2023 MRI'!I205</f>
        <v>-3.1020893449274611E-2</v>
      </c>
      <c r="K205" s="9">
        <f>'2026 MRI - Alphabetical'!J205-'2023 MRI'!J205</f>
        <v>1.3172321206887827E-2</v>
      </c>
      <c r="L205" s="8">
        <f>'2026 MRI - Alphabetical'!K205-'2023 MRI'!K205</f>
        <v>245</v>
      </c>
      <c r="M205" s="31">
        <f>'2026 MRI - Alphabetical'!L205-'2023 MRI'!L205</f>
        <v>0.98379313631946586</v>
      </c>
      <c r="N205" s="9">
        <f>'2026 MRI - Alphabetical'!M205-'2023 MRI'!M205</f>
        <v>-4.3060952098472494E-2</v>
      </c>
      <c r="O205" s="8">
        <f>'2026 MRI - Alphabetical'!N205-'2023 MRI'!N205</f>
        <v>15</v>
      </c>
      <c r="P205" s="31">
        <f>'2026 MRI - Alphabetical'!O205-'2023 MRI'!O205</f>
        <v>8.8458820733434584E-2</v>
      </c>
      <c r="Q205" s="9">
        <f>'2026 MRI - Alphabetical'!P205-'2023 MRI'!P205</f>
        <v>-5.3859964093357273E-3</v>
      </c>
      <c r="R205" s="8">
        <f>'2026 MRI - Alphabetical'!Q205-'2023 MRI'!Q205</f>
        <v>-23</v>
      </c>
      <c r="S205" s="31">
        <f>'2026 MRI - Alphabetical'!R205-'2023 MRI'!R205</f>
        <v>-0.45880856212463539</v>
      </c>
      <c r="T205" s="10">
        <f>'2026 MRI - Alphabetical'!S205-'2023 MRI'!S205</f>
        <v>0</v>
      </c>
      <c r="U205" s="8">
        <f>'2026 MRI - Alphabetical'!T205-'2023 MRI'!T205</f>
        <v>123</v>
      </c>
      <c r="V205" s="31">
        <f>'2026 MRI - Alphabetical'!U205-'2023 MRI'!U205</f>
        <v>0.37864711512582044</v>
      </c>
      <c r="W205" s="9">
        <f>'2026 MRI - Alphabetical'!V205-'2023 MRI'!V205</f>
        <v>-2.2276479457567777E-2</v>
      </c>
      <c r="X205" s="8">
        <f>'2026 MRI - Alphabetical'!W205-'2023 MRI'!W205</f>
        <v>50</v>
      </c>
      <c r="Y205" s="31">
        <f>'2026 MRI - Alphabetical'!X205-'2023 MRI'!X205</f>
        <v>0.1836870719036158</v>
      </c>
      <c r="Z205" s="11">
        <f>'2026 MRI - Alphabetical'!Y205-'2023 MRI'!Y205</f>
        <v>15250</v>
      </c>
      <c r="AA205" s="8">
        <f>'2026 MRI - Alphabetical'!Z205-'2023 MRI'!Z205</f>
        <v>-68</v>
      </c>
      <c r="AB205" s="31">
        <f>'2026 MRI - Alphabetical'!AA205-'2023 MRI'!AA205</f>
        <v>-0.1593935743934255</v>
      </c>
      <c r="AC205" s="9">
        <f>'2026 MRI - Alphabetical'!AB205-'2023 MRI'!AB205</f>
        <v>9.9574468085106421E-3</v>
      </c>
      <c r="AD205" s="8">
        <f>'2026 MRI - Alphabetical'!AC205-'2023 MRI'!AC205</f>
        <v>20</v>
      </c>
      <c r="AE205" s="31">
        <f>'2026 MRI - Alphabetical'!AD205-'2023 MRI'!AD205</f>
        <v>0.11323148921132294</v>
      </c>
      <c r="AF205" s="9">
        <f>'2026 MRI - Alphabetical'!AE205-'2023 MRI'!AE205</f>
        <v>8.5954812955869597E-3</v>
      </c>
      <c r="AG205" s="8">
        <f>'2026 MRI - Alphabetical'!AF205-'2023 MRI'!AF205</f>
        <v>8</v>
      </c>
      <c r="AH205" s="31">
        <f>'2026 MRI - Alphabetical'!AG205-'2023 MRI'!AG205</f>
        <v>-1.7614438925580705E-3</v>
      </c>
      <c r="AI205" s="12">
        <f>'2026 MRI - Alphabetical'!AH205-'2023 MRI'!AH205</f>
        <v>-0.41666666666666696</v>
      </c>
      <c r="AJ205" s="8">
        <f>'2026 MRI - Alphabetical'!AI205-'2023 MRI'!AI205</f>
        <v>12</v>
      </c>
      <c r="AK205" s="31">
        <f>'2026 MRI - Alphabetical'!AJ205-'2023 MRI'!AJ205</f>
        <v>3.9478850585507319E-3</v>
      </c>
      <c r="AL205" s="11">
        <f>'2026 MRI - Alphabetical'!AK205-'2023 MRI'!AK205</f>
        <v>43825.188017625042</v>
      </c>
      <c r="AM205" s="36"/>
    </row>
    <row r="206" spans="1:39" x14ac:dyDescent="0.3">
      <c r="A206" t="s">
        <v>445</v>
      </c>
      <c r="B206" s="3" t="s">
        <v>446</v>
      </c>
      <c r="C206" s="4" t="s">
        <v>61</v>
      </c>
      <c r="D206" s="5" t="s">
        <v>44</v>
      </c>
      <c r="E206" s="6">
        <f>VLOOKUP(A206,'2023 MRI'!$A$7:$F$570,6,FALSE)</f>
        <v>28.787725917748332</v>
      </c>
      <c r="F206" s="34">
        <f>'2026 MRI - Alphabetical'!E206-'2023 MRI'!E206</f>
        <v>9.9109436646136251E-2</v>
      </c>
      <c r="G206" s="6">
        <f>'2026 MRI - Alphabetical'!F206-'2023 MRI'!F206</f>
        <v>-3.5979703450599523</v>
      </c>
      <c r="H206" s="7">
        <f>'2026 MRI - Alphabetical'!G206-'2023 MRI'!G206</f>
        <v>12</v>
      </c>
      <c r="I206" s="8">
        <f>'2026 MRI - Alphabetical'!H206-'2023 MRI'!H206</f>
        <v>42</v>
      </c>
      <c r="J206" s="31">
        <f>'2026 MRI - Alphabetical'!I206-'2023 MRI'!I206</f>
        <v>0.13868329032652901</v>
      </c>
      <c r="K206" s="9">
        <f>'2026 MRI - Alphabetical'!J206-'2023 MRI'!J206</f>
        <v>3.3004446561330836E-2</v>
      </c>
      <c r="L206" s="8">
        <f>'2026 MRI - Alphabetical'!K206-'2023 MRI'!K206</f>
        <v>138</v>
      </c>
      <c r="M206" s="31">
        <f>'2026 MRI - Alphabetical'!L206-'2023 MRI'!L206</f>
        <v>0.61715114284644212</v>
      </c>
      <c r="N206" s="9">
        <f>'2026 MRI - Alphabetical'!M206-'2023 MRI'!M206</f>
        <v>-3.0599064583540649E-2</v>
      </c>
      <c r="O206" s="8">
        <f>'2026 MRI - Alphabetical'!N206-'2023 MRI'!N206</f>
        <v>63</v>
      </c>
      <c r="P206" s="31">
        <f>'2026 MRI - Alphabetical'!O206-'2023 MRI'!O206</f>
        <v>0.14406291040275543</v>
      </c>
      <c r="Q206" s="9">
        <f>'2026 MRI - Alphabetical'!P206-'2023 MRI'!P206</f>
        <v>-7.5885804848356692E-3</v>
      </c>
      <c r="R206" s="8">
        <f>'2026 MRI - Alphabetical'!Q206-'2023 MRI'!Q206</f>
        <v>-102</v>
      </c>
      <c r="S206" s="31">
        <f>'2026 MRI - Alphabetical'!R206-'2023 MRI'!R206</f>
        <v>-0.46161239350087946</v>
      </c>
      <c r="T206" s="10">
        <f>'2026 MRI - Alphabetical'!S206-'2023 MRI'!S206</f>
        <v>0.23607176581680833</v>
      </c>
      <c r="U206" s="8">
        <f>'2026 MRI - Alphabetical'!T206-'2023 MRI'!T206</f>
        <v>46</v>
      </c>
      <c r="V206" s="31">
        <f>'2026 MRI - Alphabetical'!U206-'2023 MRI'!U206</f>
        <v>0.12736468917697652</v>
      </c>
      <c r="W206" s="9">
        <f>'2026 MRI - Alphabetical'!V206-'2023 MRI'!V206</f>
        <v>-5.725182672929291E-3</v>
      </c>
      <c r="X206" s="8">
        <f>'2026 MRI - Alphabetical'!W206-'2023 MRI'!W206</f>
        <v>-19</v>
      </c>
      <c r="Y206" s="31">
        <f>'2026 MRI - Alphabetical'!X206-'2023 MRI'!X206</f>
        <v>-5.0158899361217757E-2</v>
      </c>
      <c r="Z206" s="11">
        <f>'2026 MRI - Alphabetical'!Y206-'2023 MRI'!Y206</f>
        <v>4813</v>
      </c>
      <c r="AA206" s="8">
        <f>'2026 MRI - Alphabetical'!Z206-'2023 MRI'!Z206</f>
        <v>-58</v>
      </c>
      <c r="AB206" s="31">
        <f>'2026 MRI - Alphabetical'!AA206-'2023 MRI'!AA206</f>
        <v>-0.11051507987006381</v>
      </c>
      <c r="AC206" s="9">
        <f>'2026 MRI - Alphabetical'!AB206-'2023 MRI'!AB206</f>
        <v>9.374564459930318E-3</v>
      </c>
      <c r="AD206" s="8">
        <f>'2026 MRI - Alphabetical'!AC206-'2023 MRI'!AC206</f>
        <v>44</v>
      </c>
      <c r="AE206" s="31">
        <f>'2026 MRI - Alphabetical'!AD206-'2023 MRI'!AD206</f>
        <v>0.21501152948877694</v>
      </c>
      <c r="AF206" s="9">
        <f>'2026 MRI - Alphabetical'!AE206-'2023 MRI'!AE206</f>
        <v>1.422194506689678E-2</v>
      </c>
      <c r="AG206" s="8">
        <f>'2026 MRI - Alphabetical'!AF206-'2023 MRI'!AF206</f>
        <v>95</v>
      </c>
      <c r="AH206" s="31">
        <f>'2026 MRI - Alphabetical'!AG206-'2023 MRI'!AG206</f>
        <v>0.17142266919769306</v>
      </c>
      <c r="AI206" s="12">
        <f>'2026 MRI - Alphabetical'!AH206-'2023 MRI'!AH206</f>
        <v>-0.60633333333333339</v>
      </c>
      <c r="AJ206" s="8">
        <f>'2026 MRI - Alphabetical'!AI206-'2023 MRI'!AI206</f>
        <v>30</v>
      </c>
      <c r="AK206" s="31">
        <f>'2026 MRI - Alphabetical'!AJ206-'2023 MRI'!AJ206</f>
        <v>1.2569618868488314E-2</v>
      </c>
      <c r="AL206" s="11">
        <f>'2026 MRI - Alphabetical'!AK206-'2023 MRI'!AK206</f>
        <v>63154.750539674103</v>
      </c>
      <c r="AM206" s="36"/>
    </row>
    <row r="207" spans="1:39" x14ac:dyDescent="0.3">
      <c r="A207" t="s">
        <v>447</v>
      </c>
      <c r="B207" s="3" t="s">
        <v>448</v>
      </c>
      <c r="C207" s="4" t="s">
        <v>43</v>
      </c>
      <c r="D207" s="5" t="s">
        <v>44</v>
      </c>
      <c r="E207" s="6">
        <f>VLOOKUP(A207,'2023 MRI'!$A$7:$F$570,6,FALSE)</f>
        <v>27.568260572243556</v>
      </c>
      <c r="F207" s="34">
        <f>'2026 MRI - Alphabetical'!E207-'2023 MRI'!E207</f>
        <v>0.66921936384177672</v>
      </c>
      <c r="G207" s="6">
        <f>'2026 MRI - Alphabetical'!F207-'2023 MRI'!F207</f>
        <v>-5.7620806565059084</v>
      </c>
      <c r="H207" s="7">
        <f>'2026 MRI - Alphabetical'!G207-'2023 MRI'!G207</f>
        <v>56</v>
      </c>
      <c r="I207" s="8">
        <f>'2026 MRI - Alphabetical'!H207-'2023 MRI'!H207</f>
        <v>24</v>
      </c>
      <c r="J207" s="31">
        <f>'2026 MRI - Alphabetical'!I207-'2023 MRI'!I207</f>
        <v>0.14032561543137934</v>
      </c>
      <c r="K207" s="9">
        <f>'2026 MRI - Alphabetical'!J207-'2023 MRI'!J207</f>
        <v>2.7812740700501215E-2</v>
      </c>
      <c r="L207" s="8">
        <f>'2026 MRI - Alphabetical'!K207-'2023 MRI'!K207</f>
        <v>52</v>
      </c>
      <c r="M207" s="31">
        <f>'2026 MRI - Alphabetical'!L207-'2023 MRI'!L207</f>
        <v>0.45000281621823146</v>
      </c>
      <c r="N207" s="9">
        <f>'2026 MRI - Alphabetical'!M207-'2023 MRI'!M207</f>
        <v>-2.5436627711993391E-2</v>
      </c>
      <c r="O207" s="8">
        <f>'2026 MRI - Alphabetical'!N207-'2023 MRI'!N207</f>
        <v>-50</v>
      </c>
      <c r="P207" s="31">
        <f>'2026 MRI - Alphabetical'!O207-'2023 MRI'!O207</f>
        <v>-9.3248771082998561E-2</v>
      </c>
      <c r="Q207" s="9">
        <f>'2026 MRI - Alphabetical'!P207-'2023 MRI'!P207</f>
        <v>7.0983064343571652E-3</v>
      </c>
      <c r="R207" s="8">
        <f>'2026 MRI - Alphabetical'!Q207-'2023 MRI'!Q207</f>
        <v>-23</v>
      </c>
      <c r="S207" s="31">
        <f>'2026 MRI - Alphabetical'!R207-'2023 MRI'!R207</f>
        <v>-0.45880856212463539</v>
      </c>
      <c r="T207" s="10">
        <f>'2026 MRI - Alphabetical'!S207-'2023 MRI'!S207</f>
        <v>0</v>
      </c>
      <c r="U207" s="8">
        <f>'2026 MRI - Alphabetical'!T207-'2023 MRI'!T207</f>
        <v>169</v>
      </c>
      <c r="V207" s="31">
        <f>'2026 MRI - Alphabetical'!U207-'2023 MRI'!U207</f>
        <v>0.47350542300308335</v>
      </c>
      <c r="W207" s="9">
        <f>'2026 MRI - Alphabetical'!V207-'2023 MRI'!V207</f>
        <v>-2.8936795336447503E-2</v>
      </c>
      <c r="X207" s="8">
        <f>'2026 MRI - Alphabetical'!W207-'2023 MRI'!W207</f>
        <v>-26</v>
      </c>
      <c r="Y207" s="31">
        <f>'2026 MRI - Alphabetical'!X207-'2023 MRI'!X207</f>
        <v>-0.10844607828718178</v>
      </c>
      <c r="Z207" s="11">
        <f>'2026 MRI - Alphabetical'!Y207-'2023 MRI'!Y207</f>
        <v>792</v>
      </c>
      <c r="AA207" s="8">
        <f>'2026 MRI - Alphabetical'!Z207-'2023 MRI'!Z207</f>
        <v>122</v>
      </c>
      <c r="AB207" s="31">
        <f>'2026 MRI - Alphabetical'!AA207-'2023 MRI'!AA207</f>
        <v>0.31871378590488531</v>
      </c>
      <c r="AC207" s="9">
        <f>'2026 MRI - Alphabetical'!AB207-'2023 MRI'!AB207</f>
        <v>1.4911660777385191E-3</v>
      </c>
      <c r="AD207" s="8">
        <f>'2026 MRI - Alphabetical'!AC207-'2023 MRI'!AC207</f>
        <v>148</v>
      </c>
      <c r="AE207" s="31">
        <f>'2026 MRI - Alphabetical'!AD207-'2023 MRI'!AD207</f>
        <v>0.40408142874350983</v>
      </c>
      <c r="AF207" s="9">
        <f>'2026 MRI - Alphabetical'!AE207-'2023 MRI'!AE207</f>
        <v>2.4230007968389145E-2</v>
      </c>
      <c r="AG207" s="8">
        <f>'2026 MRI - Alphabetical'!AF207-'2023 MRI'!AF207</f>
        <v>18</v>
      </c>
      <c r="AH207" s="31">
        <f>'2026 MRI - Alphabetical'!AG207-'2023 MRI'!AG207</f>
        <v>-2.4380250907571677E-2</v>
      </c>
      <c r="AI207" s="12">
        <f>'2026 MRI - Alphabetical'!AH207-'2023 MRI'!AH207</f>
        <v>-0.36033333333333339</v>
      </c>
      <c r="AJ207" s="8">
        <f>'2026 MRI - Alphabetical'!AI207-'2023 MRI'!AI207</f>
        <v>-11</v>
      </c>
      <c r="AK207" s="31">
        <f>'2026 MRI - Alphabetical'!AJ207-'2023 MRI'!AJ207</f>
        <v>-3.2259630001583564E-2</v>
      </c>
      <c r="AL207" s="11">
        <f>'2026 MRI - Alphabetical'!AK207-'2023 MRI'!AK207</f>
        <v>51616.962965770625</v>
      </c>
      <c r="AM207" s="36"/>
    </row>
    <row r="208" spans="1:39" x14ac:dyDescent="0.3">
      <c r="A208" t="s">
        <v>449</v>
      </c>
      <c r="B208" s="3" t="s">
        <v>450</v>
      </c>
      <c r="C208" s="4" t="s">
        <v>47</v>
      </c>
      <c r="D208" s="5" t="s">
        <v>44</v>
      </c>
      <c r="E208" s="6">
        <f>VLOOKUP(A208,'2023 MRI'!$A$7:$F$570,6,FALSE)</f>
        <v>18.615467728196059</v>
      </c>
      <c r="F208" s="34">
        <f>'2026 MRI - Alphabetical'!E208-'2023 MRI'!E208</f>
        <v>-0.79102430033589677</v>
      </c>
      <c r="G208" s="6">
        <f>'2026 MRI - Alphabetical'!F208-'2023 MRI'!F208</f>
        <v>-3.6453476700562426</v>
      </c>
      <c r="H208" s="7">
        <f>'2026 MRI - Alphabetical'!G208-'2023 MRI'!G208</f>
        <v>-17</v>
      </c>
      <c r="I208" s="8">
        <f>'2026 MRI - Alphabetical'!H208-'2023 MRI'!H208</f>
        <v>1</v>
      </c>
      <c r="J208" s="31">
        <f>'2026 MRI - Alphabetical'!I208-'2023 MRI'!I208</f>
        <v>-1.5992521676710614E-2</v>
      </c>
      <c r="K208" s="9">
        <f>'2026 MRI - Alphabetical'!J208-'2023 MRI'!J208</f>
        <v>2.2699507206395131E-2</v>
      </c>
      <c r="L208" s="8">
        <f>'2026 MRI - Alphabetical'!K208-'2023 MRI'!K208</f>
        <v>92</v>
      </c>
      <c r="M208" s="31">
        <f>'2026 MRI - Alphabetical'!L208-'2023 MRI'!L208</f>
        <v>0.26650712007477428</v>
      </c>
      <c r="N208" s="9">
        <f>'2026 MRI - Alphabetical'!M208-'2023 MRI'!M208</f>
        <v>-1.7576963853614607E-2</v>
      </c>
      <c r="O208" s="8">
        <f>'2026 MRI - Alphabetical'!N208-'2023 MRI'!N208</f>
        <v>0</v>
      </c>
      <c r="P208" s="31">
        <f>'2026 MRI - Alphabetical'!O208-'2023 MRI'!O208</f>
        <v>1.4126318254570336E-3</v>
      </c>
      <c r="Q208" s="9">
        <f>'2026 MRI - Alphabetical'!P208-'2023 MRI'!P208</f>
        <v>0</v>
      </c>
      <c r="R208" s="8">
        <f>'2026 MRI - Alphabetical'!Q208-'2023 MRI'!Q208</f>
        <v>-23</v>
      </c>
      <c r="S208" s="31">
        <f>'2026 MRI - Alphabetical'!R208-'2023 MRI'!R208</f>
        <v>-0.45880856212463539</v>
      </c>
      <c r="T208" s="10">
        <f>'2026 MRI - Alphabetical'!S208-'2023 MRI'!S208</f>
        <v>0</v>
      </c>
      <c r="U208" s="8">
        <f>'2026 MRI - Alphabetical'!T208-'2023 MRI'!T208</f>
        <v>-36</v>
      </c>
      <c r="V208" s="31">
        <f>'2026 MRI - Alphabetical'!U208-'2023 MRI'!U208</f>
        <v>-0.16473288607105266</v>
      </c>
      <c r="W208" s="9">
        <f>'2026 MRI - Alphabetical'!V208-'2023 MRI'!V208</f>
        <v>1.1659107970703041E-2</v>
      </c>
      <c r="X208" s="8">
        <f>'2026 MRI - Alphabetical'!W208-'2023 MRI'!W208</f>
        <v>-25</v>
      </c>
      <c r="Y208" s="31">
        <f>'2026 MRI - Alphabetical'!X208-'2023 MRI'!X208</f>
        <v>-0.29262779453595278</v>
      </c>
      <c r="Z208" s="11">
        <f>'2026 MRI - Alphabetical'!Y208-'2023 MRI'!Y208</f>
        <v>-2638</v>
      </c>
      <c r="AA208" s="8">
        <f>'2026 MRI - Alphabetical'!Z208-'2023 MRI'!Z208</f>
        <v>78</v>
      </c>
      <c r="AB208" s="31">
        <f>'2026 MRI - Alphabetical'!AA208-'2023 MRI'!AA208</f>
        <v>0.20942710497590167</v>
      </c>
      <c r="AC208" s="9">
        <f>'2026 MRI - Alphabetical'!AB208-'2023 MRI'!AB208</f>
        <v>1.9649871904355264E-3</v>
      </c>
      <c r="AD208" s="8">
        <f>'2026 MRI - Alphabetical'!AC208-'2023 MRI'!AC208</f>
        <v>-29</v>
      </c>
      <c r="AE208" s="31">
        <f>'2026 MRI - Alphabetical'!AD208-'2023 MRI'!AD208</f>
        <v>-0.11182247342452678</v>
      </c>
      <c r="AF208" s="9">
        <f>'2026 MRI - Alphabetical'!AE208-'2023 MRI'!AE208</f>
        <v>-5.0902722797838695E-3</v>
      </c>
      <c r="AG208" s="8">
        <f>'2026 MRI - Alphabetical'!AF208-'2023 MRI'!AF208</f>
        <v>-50</v>
      </c>
      <c r="AH208" s="31">
        <f>'2026 MRI - Alphabetical'!AG208-'2023 MRI'!AG208</f>
        <v>-0.11392759662335725</v>
      </c>
      <c r="AI208" s="12">
        <f>'2026 MRI - Alphabetical'!AH208-'2023 MRI'!AH208</f>
        <v>-0.29066666666666663</v>
      </c>
      <c r="AJ208" s="8">
        <f>'2026 MRI - Alphabetical'!AI208-'2023 MRI'!AI208</f>
        <v>-11</v>
      </c>
      <c r="AK208" s="31">
        <f>'2026 MRI - Alphabetical'!AJ208-'2023 MRI'!AJ208</f>
        <v>-3.2076285699053519E-2</v>
      </c>
      <c r="AL208" s="11">
        <f>'2026 MRI - Alphabetical'!AK208-'2023 MRI'!AK208</f>
        <v>40158.179451186763</v>
      </c>
      <c r="AM208" s="36"/>
    </row>
    <row r="209" spans="1:39" x14ac:dyDescent="0.3">
      <c r="A209" t="s">
        <v>451</v>
      </c>
      <c r="B209" s="3" t="s">
        <v>452</v>
      </c>
      <c r="C209" s="4" t="s">
        <v>94</v>
      </c>
      <c r="D209" s="5" t="s">
        <v>44</v>
      </c>
      <c r="E209" s="6">
        <f>VLOOKUP(A209,'2023 MRI'!$A$7:$F$570,6,FALSE)</f>
        <v>35.879065154697315</v>
      </c>
      <c r="F209" s="34">
        <f>'2026 MRI - Alphabetical'!E209-'2023 MRI'!E209</f>
        <v>1.6461449485925592</v>
      </c>
      <c r="G209" s="6">
        <f>'2026 MRI - Alphabetical'!F209-'2023 MRI'!F209</f>
        <v>-6.5196218047280361</v>
      </c>
      <c r="H209" s="7">
        <f>'2026 MRI - Alphabetical'!G209-'2023 MRI'!G209</f>
        <v>66</v>
      </c>
      <c r="I209" s="8">
        <f>'2026 MRI - Alphabetical'!H209-'2023 MRI'!H209</f>
        <v>1</v>
      </c>
      <c r="J209" s="31">
        <f>'2026 MRI - Alphabetical'!I209-'2023 MRI'!I209</f>
        <v>7.1494055255913125E-2</v>
      </c>
      <c r="K209" s="9">
        <f>'2026 MRI - Alphabetical'!J209-'2023 MRI'!J209</f>
        <v>7.1843329490160368E-2</v>
      </c>
      <c r="L209" s="8">
        <f>'2026 MRI - Alphabetical'!K209-'2023 MRI'!K209</f>
        <v>-98</v>
      </c>
      <c r="M209" s="31">
        <f>'2026 MRI - Alphabetical'!L209-'2023 MRI'!L209</f>
        <v>-0.58711279901216329</v>
      </c>
      <c r="N209" s="9">
        <f>'2026 MRI - Alphabetical'!M209-'2023 MRI'!M209</f>
        <v>1.0648958228950678E-2</v>
      </c>
      <c r="O209" s="8">
        <f>'2026 MRI - Alphabetical'!N209-'2023 MRI'!N209</f>
        <v>28</v>
      </c>
      <c r="P209" s="31">
        <f>'2026 MRI - Alphabetical'!O209-'2023 MRI'!O209</f>
        <v>0.23001269570878285</v>
      </c>
      <c r="Q209" s="9">
        <f>'2026 MRI - Alphabetical'!P209-'2023 MRI'!P209</f>
        <v>-8.3130748091836404E-3</v>
      </c>
      <c r="R209" s="8">
        <f>'2026 MRI - Alphabetical'!Q209-'2023 MRI'!Q209</f>
        <v>15</v>
      </c>
      <c r="S209" s="31">
        <f>'2026 MRI - Alphabetical'!R209-'2023 MRI'!R209</f>
        <v>0.17171255839976327</v>
      </c>
      <c r="T209" s="10">
        <f>'2026 MRI - Alphabetical'!S209-'2023 MRI'!S209</f>
        <v>-0.27076734762350541</v>
      </c>
      <c r="U209" s="8">
        <f>'2026 MRI - Alphabetical'!T209-'2023 MRI'!T209</f>
        <v>31</v>
      </c>
      <c r="V209" s="31">
        <f>'2026 MRI - Alphabetical'!U209-'2023 MRI'!U209</f>
        <v>0.46175994598451875</v>
      </c>
      <c r="W209" s="9">
        <f>'2026 MRI - Alphabetical'!V209-'2023 MRI'!V209</f>
        <v>-2.3267501300286389E-2</v>
      </c>
      <c r="X209" s="8">
        <f>'2026 MRI - Alphabetical'!W209-'2023 MRI'!W209</f>
        <v>97</v>
      </c>
      <c r="Y209" s="31">
        <f>'2026 MRI - Alphabetical'!X209-'2023 MRI'!X209</f>
        <v>0.3357307144376438</v>
      </c>
      <c r="Z209" s="11">
        <f>'2026 MRI - Alphabetical'!Y209-'2023 MRI'!Y209</f>
        <v>20240</v>
      </c>
      <c r="AA209" s="8">
        <f>'2026 MRI - Alphabetical'!Z209-'2023 MRI'!Z209</f>
        <v>171</v>
      </c>
      <c r="AB209" s="31">
        <f>'2026 MRI - Alphabetical'!AA209-'2023 MRI'!AA209</f>
        <v>0.44067803453580628</v>
      </c>
      <c r="AC209" s="9">
        <f>'2026 MRI - Alphabetical'!AB209-'2023 MRI'!AB209</f>
        <v>3.672668924942224E-5</v>
      </c>
      <c r="AD209" s="8">
        <f>'2026 MRI - Alphabetical'!AC209-'2023 MRI'!AC209</f>
        <v>15</v>
      </c>
      <c r="AE209" s="31">
        <f>'2026 MRI - Alphabetical'!AD209-'2023 MRI'!AD209</f>
        <v>0.12063148817113623</v>
      </c>
      <c r="AF209" s="9">
        <f>'2026 MRI - Alphabetical'!AE209-'2023 MRI'!AE209</f>
        <v>9.711798309520181E-3</v>
      </c>
      <c r="AG209" s="8">
        <f>'2026 MRI - Alphabetical'!AF209-'2023 MRI'!AF209</f>
        <v>50</v>
      </c>
      <c r="AH209" s="31">
        <f>'2026 MRI - Alphabetical'!AG209-'2023 MRI'!AG209</f>
        <v>6.0126889639886549E-2</v>
      </c>
      <c r="AI209" s="12">
        <f>'2026 MRI - Alphabetical'!AH209-'2023 MRI'!AH209</f>
        <v>-0.46633333333333282</v>
      </c>
      <c r="AJ209" s="8">
        <f>'2026 MRI - Alphabetical'!AI209-'2023 MRI'!AI209</f>
        <v>-33</v>
      </c>
      <c r="AK209" s="31">
        <f>'2026 MRI - Alphabetical'!AJ209-'2023 MRI'!AJ209</f>
        <v>-2.0301004640066456E-3</v>
      </c>
      <c r="AL209" s="11">
        <f>'2026 MRI - Alphabetical'!AK209-'2023 MRI'!AK209</f>
        <v>14598.512590788669</v>
      </c>
      <c r="AM209" s="36">
        <v>1</v>
      </c>
    </row>
    <row r="210" spans="1:39" x14ac:dyDescent="0.3">
      <c r="A210" t="s">
        <v>453</v>
      </c>
      <c r="B210" s="3" t="s">
        <v>454</v>
      </c>
      <c r="C210" s="4" t="s">
        <v>224</v>
      </c>
      <c r="D210" s="5" t="s">
        <v>37</v>
      </c>
      <c r="E210" s="6">
        <f>VLOOKUP(A210,'2023 MRI'!$A$7:$F$570,6,FALSE)</f>
        <v>21.330680666460466</v>
      </c>
      <c r="F210" s="34">
        <f>'2026 MRI - Alphabetical'!E210-'2023 MRI'!E210</f>
        <v>-0.92936066866424438</v>
      </c>
      <c r="G210" s="6">
        <f>'2026 MRI - Alphabetical'!F210-'2023 MRI'!F210</f>
        <v>-2.4338207434101378</v>
      </c>
      <c r="H210" s="7">
        <f>'2026 MRI - Alphabetical'!G210-'2023 MRI'!G210</f>
        <v>-14</v>
      </c>
      <c r="I210" s="8">
        <f>'2026 MRI - Alphabetical'!H210-'2023 MRI'!H210</f>
        <v>-69</v>
      </c>
      <c r="J210" s="31">
        <f>'2026 MRI - Alphabetical'!I210-'2023 MRI'!I210</f>
        <v>-0.48744322379732113</v>
      </c>
      <c r="K210" s="9">
        <f>'2026 MRI - Alphabetical'!J210-'2023 MRI'!J210</f>
        <v>-1.1808434130714529E-2</v>
      </c>
      <c r="L210" s="8">
        <f>'2026 MRI - Alphabetical'!K210-'2023 MRI'!K210</f>
        <v>-19</v>
      </c>
      <c r="M210" s="31">
        <f>'2026 MRI - Alphabetical'!L210-'2023 MRI'!L210</f>
        <v>-9.0361079644130982E-2</v>
      </c>
      <c r="N210" s="9">
        <f>'2026 MRI - Alphabetical'!M210-'2023 MRI'!M210</f>
        <v>-5.089847402600732E-3</v>
      </c>
      <c r="O210" s="8">
        <f>'2026 MRI - Alphabetical'!N210-'2023 MRI'!N210</f>
        <v>-37</v>
      </c>
      <c r="P210" s="31">
        <f>'2026 MRI - Alphabetical'!O210-'2023 MRI'!O210</f>
        <v>-0.10094242578823714</v>
      </c>
      <c r="Q210" s="9">
        <f>'2026 MRI - Alphabetical'!P210-'2023 MRI'!P210</f>
        <v>8.8277034841920329E-3</v>
      </c>
      <c r="R210" s="8">
        <f>'2026 MRI - Alphabetical'!Q210-'2023 MRI'!Q210</f>
        <v>27</v>
      </c>
      <c r="S210" s="31">
        <f>'2026 MRI - Alphabetical'!R210-'2023 MRI'!R210</f>
        <v>4.921142843509517E-2</v>
      </c>
      <c r="T210" s="10">
        <f>'2026 MRI - Alphabetical'!S210-'2023 MRI'!S210</f>
        <v>-0.29719125924336909</v>
      </c>
      <c r="U210" s="8">
        <f>'2026 MRI - Alphabetical'!T210-'2023 MRI'!T210</f>
        <v>-69</v>
      </c>
      <c r="V210" s="31">
        <f>'2026 MRI - Alphabetical'!U210-'2023 MRI'!U210</f>
        <v>-0.17502627969391549</v>
      </c>
      <c r="W210" s="9">
        <f>'2026 MRI - Alphabetical'!V210-'2023 MRI'!V210</f>
        <v>1.0998455193835903E-2</v>
      </c>
      <c r="X210" s="8">
        <f>'2026 MRI - Alphabetical'!W210-'2023 MRI'!W210</f>
        <v>-33</v>
      </c>
      <c r="Y210" s="31">
        <f>'2026 MRI - Alphabetical'!X210-'2023 MRI'!X210</f>
        <v>-0.38529756679090643</v>
      </c>
      <c r="Z210" s="11">
        <f>'2026 MRI - Alphabetical'!Y210-'2023 MRI'!Y210</f>
        <v>-7448</v>
      </c>
      <c r="AA210" s="8">
        <f>'2026 MRI - Alphabetical'!Z210-'2023 MRI'!Z210</f>
        <v>-67</v>
      </c>
      <c r="AB210" s="31">
        <f>'2026 MRI - Alphabetical'!AA210-'2023 MRI'!AA210</f>
        <v>-0.20222526895996873</v>
      </c>
      <c r="AC210" s="9">
        <f>'2026 MRI - Alphabetical'!AB210-'2023 MRI'!AB210</f>
        <v>8.2563892305589776E-3</v>
      </c>
      <c r="AD210" s="8">
        <f>'2026 MRI - Alphabetical'!AC210-'2023 MRI'!AC210</f>
        <v>-1</v>
      </c>
      <c r="AE210" s="31">
        <f>'2026 MRI - Alphabetical'!AD210-'2023 MRI'!AD210</f>
        <v>-5.639931405416132E-3</v>
      </c>
      <c r="AF210" s="9">
        <f>'2026 MRI - Alphabetical'!AE210-'2023 MRI'!AE210</f>
        <v>1.3680257565454879E-3</v>
      </c>
      <c r="AG210" s="8">
        <f>'2026 MRI - Alphabetical'!AF210-'2023 MRI'!AF210</f>
        <v>69</v>
      </c>
      <c r="AH210" s="31">
        <f>'2026 MRI - Alphabetical'!AG210-'2023 MRI'!AG210</f>
        <v>0.13332177494435085</v>
      </c>
      <c r="AI210" s="12">
        <f>'2026 MRI - Alphabetical'!AH210-'2023 MRI'!AH210</f>
        <v>-0.5696666666666661</v>
      </c>
      <c r="AJ210" s="8">
        <f>'2026 MRI - Alphabetical'!AI210-'2023 MRI'!AI210</f>
        <v>23</v>
      </c>
      <c r="AK210" s="31">
        <f>'2026 MRI - Alphabetical'!AJ210-'2023 MRI'!AJ210</f>
        <v>6.7200306535212806E-3</v>
      </c>
      <c r="AL210" s="11">
        <f>'2026 MRI - Alphabetical'!AK210-'2023 MRI'!AK210</f>
        <v>47925.930933513911</v>
      </c>
      <c r="AM210" s="36"/>
    </row>
    <row r="211" spans="1:39" x14ac:dyDescent="0.3">
      <c r="A211" t="s">
        <v>455</v>
      </c>
      <c r="B211" s="3" t="s">
        <v>456</v>
      </c>
      <c r="C211" s="4" t="s">
        <v>82</v>
      </c>
      <c r="D211" s="5" t="s">
        <v>37</v>
      </c>
      <c r="E211" s="6">
        <f>VLOOKUP(A211,'2023 MRI'!$A$7:$F$570,6,FALSE)</f>
        <v>16.096430324909651</v>
      </c>
      <c r="F211" s="34">
        <f>'2026 MRI - Alphabetical'!E211-'2023 MRI'!E211</f>
        <v>-0.8925351624025204</v>
      </c>
      <c r="G211" s="6">
        <f>'2026 MRI - Alphabetical'!F211-'2023 MRI'!F211</f>
        <v>-4.0363249546813265</v>
      </c>
      <c r="H211" s="7">
        <f>'2026 MRI - Alphabetical'!G211-'2023 MRI'!G211</f>
        <v>-13</v>
      </c>
      <c r="I211" s="8">
        <f>'2026 MRI - Alphabetical'!H211-'2023 MRI'!H211</f>
        <v>-12</v>
      </c>
      <c r="J211" s="31">
        <f>'2026 MRI - Alphabetical'!I211-'2023 MRI'!I211</f>
        <v>-0.45406899114053778</v>
      </c>
      <c r="K211" s="9">
        <f>'2026 MRI - Alphabetical'!J211-'2023 MRI'!J211</f>
        <v>-5.1448268765752481E-4</v>
      </c>
      <c r="L211" s="8">
        <f>'2026 MRI - Alphabetical'!K211-'2023 MRI'!K211</f>
        <v>63</v>
      </c>
      <c r="M211" s="31">
        <f>'2026 MRI - Alphabetical'!L211-'2023 MRI'!L211</f>
        <v>0.1372823517131444</v>
      </c>
      <c r="N211" s="9">
        <f>'2026 MRI - Alphabetical'!M211-'2023 MRI'!M211</f>
        <v>-1.2536439039157157E-2</v>
      </c>
      <c r="O211" s="8">
        <f>'2026 MRI - Alphabetical'!N211-'2023 MRI'!N211</f>
        <v>0</v>
      </c>
      <c r="P211" s="31">
        <f>'2026 MRI - Alphabetical'!O211-'2023 MRI'!O211</f>
        <v>1.4126318254570336E-3</v>
      </c>
      <c r="Q211" s="9">
        <f>'2026 MRI - Alphabetical'!P211-'2023 MRI'!P211</f>
        <v>0</v>
      </c>
      <c r="R211" s="8">
        <f>'2026 MRI - Alphabetical'!Q211-'2023 MRI'!Q211</f>
        <v>-23</v>
      </c>
      <c r="S211" s="31">
        <f>'2026 MRI - Alphabetical'!R211-'2023 MRI'!R211</f>
        <v>-0.45880856212463539</v>
      </c>
      <c r="T211" s="10">
        <f>'2026 MRI - Alphabetical'!S211-'2023 MRI'!S211</f>
        <v>0</v>
      </c>
      <c r="U211" s="8">
        <f>'2026 MRI - Alphabetical'!T211-'2023 MRI'!T211</f>
        <v>-71</v>
      </c>
      <c r="V211" s="31">
        <f>'2026 MRI - Alphabetical'!U211-'2023 MRI'!U211</f>
        <v>-0.21666929044927008</v>
      </c>
      <c r="W211" s="9">
        <f>'2026 MRI - Alphabetical'!V211-'2023 MRI'!V211</f>
        <v>1.3756414158518131E-2</v>
      </c>
      <c r="X211" s="8">
        <f>'2026 MRI - Alphabetical'!W211-'2023 MRI'!W211</f>
        <v>39</v>
      </c>
      <c r="Y211" s="31">
        <f>'2026 MRI - Alphabetical'!X211-'2023 MRI'!X211</f>
        <v>0.28799530059784517</v>
      </c>
      <c r="Z211" s="11">
        <f>'2026 MRI - Alphabetical'!Y211-'2023 MRI'!Y211</f>
        <v>20937</v>
      </c>
      <c r="AA211" s="8">
        <f>'2026 MRI - Alphabetical'!Z211-'2023 MRI'!Z211</f>
        <v>-261</v>
      </c>
      <c r="AB211" s="31">
        <f>'2026 MRI - Alphabetical'!AA211-'2023 MRI'!AA211</f>
        <v>-0.67160168226269634</v>
      </c>
      <c r="AC211" s="9">
        <f>'2026 MRI - Alphabetical'!AB211-'2023 MRI'!AB211</f>
        <v>1.5789115646258501E-2</v>
      </c>
      <c r="AD211" s="8">
        <f>'2026 MRI - Alphabetical'!AC211-'2023 MRI'!AC211</f>
        <v>47</v>
      </c>
      <c r="AE211" s="31">
        <f>'2026 MRI - Alphabetical'!AD211-'2023 MRI'!AD211</f>
        <v>0.16158593844226499</v>
      </c>
      <c r="AF211" s="9">
        <f>'2026 MRI - Alphabetical'!AE211-'2023 MRI'!AE211</f>
        <v>1.0271500749541862E-2</v>
      </c>
      <c r="AG211" s="8">
        <f>'2026 MRI - Alphabetical'!AF211-'2023 MRI'!AF211</f>
        <v>3</v>
      </c>
      <c r="AH211" s="31">
        <f>'2026 MRI - Alphabetical'!AG211-'2023 MRI'!AG211</f>
        <v>-0.10293237406851818</v>
      </c>
      <c r="AI211" s="12">
        <f>'2026 MRI - Alphabetical'!AH211-'2023 MRI'!AH211</f>
        <v>-0.21933333333333338</v>
      </c>
      <c r="AJ211" s="8">
        <f>'2026 MRI - Alphabetical'!AI211-'2023 MRI'!AI211</f>
        <v>0</v>
      </c>
      <c r="AK211" s="31">
        <f>'2026 MRI - Alphabetical'!AJ211-'2023 MRI'!AJ211</f>
        <v>0.43392101976996411</v>
      </c>
      <c r="AL211" s="11">
        <f>'2026 MRI - Alphabetical'!AK211-'2023 MRI'!AK211</f>
        <v>2292070.7330678282</v>
      </c>
      <c r="AM211" s="36"/>
    </row>
    <row r="212" spans="1:39" x14ac:dyDescent="0.3">
      <c r="A212" t="s">
        <v>457</v>
      </c>
      <c r="B212" s="3" t="s">
        <v>458</v>
      </c>
      <c r="C212" s="4" t="s">
        <v>47</v>
      </c>
      <c r="D212" s="5" t="s">
        <v>44</v>
      </c>
      <c r="E212" s="6">
        <f>VLOOKUP(A212,'2023 MRI'!$A$7:$F$570,6,FALSE)</f>
        <v>30.92603846752894</v>
      </c>
      <c r="F212" s="34">
        <f>'2026 MRI - Alphabetical'!E212-'2023 MRI'!E212</f>
        <v>1.1333531635158849</v>
      </c>
      <c r="G212" s="6">
        <f>'2026 MRI - Alphabetical'!F212-'2023 MRI'!F212</f>
        <v>-6.2895667873415668</v>
      </c>
      <c r="H212" s="7">
        <f>'2026 MRI - Alphabetical'!G212-'2023 MRI'!G212</f>
        <v>80</v>
      </c>
      <c r="I212" s="8">
        <f>'2026 MRI - Alphabetical'!H212-'2023 MRI'!H212</f>
        <v>-32</v>
      </c>
      <c r="J212" s="31">
        <f>'2026 MRI - Alphabetical'!I212-'2023 MRI'!I212</f>
        <v>-6.6416992339499714E-2</v>
      </c>
      <c r="K212" s="9">
        <f>'2026 MRI - Alphabetical'!J212-'2023 MRI'!J212</f>
        <v>1.3234263048112593E-2</v>
      </c>
      <c r="L212" s="8">
        <f>'2026 MRI - Alphabetical'!K212-'2023 MRI'!K212</f>
        <v>176</v>
      </c>
      <c r="M212" s="31">
        <f>'2026 MRI - Alphabetical'!L212-'2023 MRI'!L212</f>
        <v>0.6115949113101975</v>
      </c>
      <c r="N212" s="9">
        <f>'2026 MRI - Alphabetical'!M212-'2023 MRI'!M212</f>
        <v>-2.9851349136910777E-2</v>
      </c>
      <c r="O212" s="8">
        <f>'2026 MRI - Alphabetical'!N212-'2023 MRI'!N212</f>
        <v>-79</v>
      </c>
      <c r="P212" s="31">
        <f>'2026 MRI - Alphabetical'!O212-'2023 MRI'!O212</f>
        <v>-0.30703585645656917</v>
      </c>
      <c r="Q212" s="9">
        <f>'2026 MRI - Alphabetical'!P212-'2023 MRI'!P212</f>
        <v>2.3532650994862681E-2</v>
      </c>
      <c r="R212" s="8">
        <f>'2026 MRI - Alphabetical'!Q212-'2023 MRI'!Q212</f>
        <v>202</v>
      </c>
      <c r="S212" s="31">
        <f>'2026 MRI - Alphabetical'!R212-'2023 MRI'!R212</f>
        <v>0.17421017869457248</v>
      </c>
      <c r="T212" s="10">
        <f>'2026 MRI - Alphabetical'!S212-'2023 MRI'!S212</f>
        <v>-1.0849024757159536</v>
      </c>
      <c r="U212" s="8">
        <f>'2026 MRI - Alphabetical'!T212-'2023 MRI'!T212</f>
        <v>136</v>
      </c>
      <c r="V212" s="31">
        <f>'2026 MRI - Alphabetical'!U212-'2023 MRI'!U212</f>
        <v>0.55378536288509583</v>
      </c>
      <c r="W212" s="9">
        <f>'2026 MRI - Alphabetical'!V212-'2023 MRI'!V212</f>
        <v>-3.2519933128344156E-2</v>
      </c>
      <c r="X212" s="8">
        <f>'2026 MRI - Alphabetical'!W212-'2023 MRI'!W212</f>
        <v>7</v>
      </c>
      <c r="Y212" s="31">
        <f>'2026 MRI - Alphabetical'!X212-'2023 MRI'!X212</f>
        <v>5.3474914721955015E-2</v>
      </c>
      <c r="Z212" s="11">
        <f>'2026 MRI - Alphabetical'!Y212-'2023 MRI'!Y212</f>
        <v>9515</v>
      </c>
      <c r="AA212" s="8">
        <f>'2026 MRI - Alphabetical'!Z212-'2023 MRI'!Z212</f>
        <v>117</v>
      </c>
      <c r="AB212" s="31">
        <f>'2026 MRI - Alphabetical'!AA212-'2023 MRI'!AA212</f>
        <v>0.29898057029531799</v>
      </c>
      <c r="AC212" s="9">
        <f>'2026 MRI - Alphabetical'!AB212-'2023 MRI'!AB212</f>
        <v>2.2794449822523405E-3</v>
      </c>
      <c r="AD212" s="8">
        <f>'2026 MRI - Alphabetical'!AC212-'2023 MRI'!AC212</f>
        <v>69</v>
      </c>
      <c r="AE212" s="31">
        <f>'2026 MRI - Alphabetical'!AD212-'2023 MRI'!AD212</f>
        <v>0.2562873986471032</v>
      </c>
      <c r="AF212" s="9">
        <f>'2026 MRI - Alphabetical'!AE212-'2023 MRI'!AE212</f>
        <v>1.6341750994434467E-2</v>
      </c>
      <c r="AG212" s="8">
        <f>'2026 MRI - Alphabetical'!AF212-'2023 MRI'!AF212</f>
        <v>-53</v>
      </c>
      <c r="AH212" s="31">
        <f>'2026 MRI - Alphabetical'!AG212-'2023 MRI'!AG212</f>
        <v>-0.12234325116891649</v>
      </c>
      <c r="AI212" s="12">
        <f>'2026 MRI - Alphabetical'!AH212-'2023 MRI'!AH212</f>
        <v>-0.2846666666666664</v>
      </c>
      <c r="AJ212" s="8">
        <f>'2026 MRI - Alphabetical'!AI212-'2023 MRI'!AI212</f>
        <v>1</v>
      </c>
      <c r="AK212" s="31">
        <f>'2026 MRI - Alphabetical'!AJ212-'2023 MRI'!AJ212</f>
        <v>-8.2322888881418699E-3</v>
      </c>
      <c r="AL212" s="11">
        <f>'2026 MRI - Alphabetical'!AK212-'2023 MRI'!AK212</f>
        <v>48525.090375780477</v>
      </c>
      <c r="AM212" s="36"/>
    </row>
    <row r="213" spans="1:39" x14ac:dyDescent="0.3">
      <c r="A213" t="s">
        <v>459</v>
      </c>
      <c r="B213" s="3" t="s">
        <v>460</v>
      </c>
      <c r="C213" s="4" t="s">
        <v>47</v>
      </c>
      <c r="D213" s="5" t="s">
        <v>44</v>
      </c>
      <c r="E213" s="6">
        <f>VLOOKUP(A213,'2023 MRI'!$A$7:$F$570,6,FALSE)</f>
        <v>17.222590816160178</v>
      </c>
      <c r="F213" s="34">
        <f>'2026 MRI - Alphabetical'!E213-'2023 MRI'!E213</f>
        <v>-0.22736800659772616</v>
      </c>
      <c r="G213" s="6">
        <f>'2026 MRI - Alphabetical'!F213-'2023 MRI'!F213</f>
        <v>-5.8380773096863443</v>
      </c>
      <c r="H213" s="7">
        <f>'2026 MRI - Alphabetical'!G213-'2023 MRI'!G213</f>
        <v>11</v>
      </c>
      <c r="I213" s="8">
        <f>'2026 MRI - Alphabetical'!H213-'2023 MRI'!H213</f>
        <v>59</v>
      </c>
      <c r="J213" s="31">
        <f>'2026 MRI - Alphabetical'!I213-'2023 MRI'!I213</f>
        <v>0.23902335853824802</v>
      </c>
      <c r="K213" s="9">
        <f>'2026 MRI - Alphabetical'!J213-'2023 MRI'!J213</f>
        <v>3.6123644626096185E-2</v>
      </c>
      <c r="L213" s="8">
        <f>'2026 MRI - Alphabetical'!K213-'2023 MRI'!K213</f>
        <v>-14</v>
      </c>
      <c r="M213" s="31">
        <f>'2026 MRI - Alphabetical'!L213-'2023 MRI'!L213</f>
        <v>-0.10550953743189706</v>
      </c>
      <c r="N213" s="9">
        <f>'2026 MRI - Alphabetical'!M213-'2023 MRI'!M213</f>
        <v>-7.2062405753392789E-3</v>
      </c>
      <c r="O213" s="8">
        <f>'2026 MRI - Alphabetical'!N213-'2023 MRI'!N213</f>
        <v>23</v>
      </c>
      <c r="P213" s="31">
        <f>'2026 MRI - Alphabetical'!O213-'2023 MRI'!O213</f>
        <v>0.1072414720350624</v>
      </c>
      <c r="Q213" s="9">
        <f>'2026 MRI - Alphabetical'!P213-'2023 MRI'!P213</f>
        <v>-6.5481758652946682E-3</v>
      </c>
      <c r="R213" s="8">
        <f>'2026 MRI - Alphabetical'!Q213-'2023 MRI'!Q213</f>
        <v>-23</v>
      </c>
      <c r="S213" s="31">
        <f>'2026 MRI - Alphabetical'!R213-'2023 MRI'!R213</f>
        <v>-0.45880856212463539</v>
      </c>
      <c r="T213" s="10">
        <f>'2026 MRI - Alphabetical'!S213-'2023 MRI'!S213</f>
        <v>0</v>
      </c>
      <c r="U213" s="8">
        <f>'2026 MRI - Alphabetical'!T213-'2023 MRI'!T213</f>
        <v>74</v>
      </c>
      <c r="V213" s="31">
        <f>'2026 MRI - Alphabetical'!U213-'2023 MRI'!U213</f>
        <v>0.14685855744881932</v>
      </c>
      <c r="W213" s="9">
        <f>'2026 MRI - Alphabetical'!V213-'2023 MRI'!V213</f>
        <v>-9.2102193529650725E-3</v>
      </c>
      <c r="X213" s="8">
        <f>'2026 MRI - Alphabetical'!W213-'2023 MRI'!W213</f>
        <v>5</v>
      </c>
      <c r="Y213" s="31">
        <f>'2026 MRI - Alphabetical'!X213-'2023 MRI'!X213</f>
        <v>0.17641118321091387</v>
      </c>
      <c r="Z213" s="11">
        <f>'2026 MRI - Alphabetical'!Y213-'2023 MRI'!Y213</f>
        <v>20793</v>
      </c>
      <c r="AA213" s="8">
        <f>'2026 MRI - Alphabetical'!Z213-'2023 MRI'!Z213</f>
        <v>-39</v>
      </c>
      <c r="AB213" s="31">
        <f>'2026 MRI - Alphabetical'!AA213-'2023 MRI'!AA213</f>
        <v>-0.24409542523397731</v>
      </c>
      <c r="AC213" s="9">
        <f>'2026 MRI - Alphabetical'!AB213-'2023 MRI'!AB213</f>
        <v>7.3733018310691081E-3</v>
      </c>
      <c r="AD213" s="8">
        <f>'2026 MRI - Alphabetical'!AC213-'2023 MRI'!AC213</f>
        <v>25</v>
      </c>
      <c r="AE213" s="31">
        <f>'2026 MRI - Alphabetical'!AD213-'2023 MRI'!AD213</f>
        <v>3.6239083305749653E-2</v>
      </c>
      <c r="AF213" s="9">
        <f>'2026 MRI - Alphabetical'!AE213-'2023 MRI'!AE213</f>
        <v>3.3965589744493485E-3</v>
      </c>
      <c r="AG213" s="8">
        <f>'2026 MRI - Alphabetical'!AF213-'2023 MRI'!AF213</f>
        <v>-24</v>
      </c>
      <c r="AH213" s="31">
        <f>'2026 MRI - Alphabetical'!AG213-'2023 MRI'!AG213</f>
        <v>-8.7308615748802193E-2</v>
      </c>
      <c r="AI213" s="12">
        <f>'2026 MRI - Alphabetical'!AH213-'2023 MRI'!AH213</f>
        <v>-0.31700000000000061</v>
      </c>
      <c r="AJ213" s="8">
        <f>'2026 MRI - Alphabetical'!AI213-'2023 MRI'!AI213</f>
        <v>6</v>
      </c>
      <c r="AK213" s="31">
        <f>'2026 MRI - Alphabetical'!AJ213-'2023 MRI'!AJ213</f>
        <v>-1.1062466316181418E-2</v>
      </c>
      <c r="AL213" s="11">
        <f>'2026 MRI - Alphabetical'!AK213-'2023 MRI'!AK213</f>
        <v>96332.658450110874</v>
      </c>
      <c r="AM213" s="36"/>
    </row>
    <row r="214" spans="1:39" x14ac:dyDescent="0.3">
      <c r="A214" t="s">
        <v>461</v>
      </c>
      <c r="B214" s="3" t="s">
        <v>462</v>
      </c>
      <c r="C214" s="4" t="s">
        <v>136</v>
      </c>
      <c r="D214" s="5" t="s">
        <v>44</v>
      </c>
      <c r="E214" s="6">
        <f>VLOOKUP(A214,'2023 MRI'!$A$7:$F$570,6,FALSE)</f>
        <v>27.819538273262758</v>
      </c>
      <c r="F214" s="34">
        <f>'2026 MRI - Alphabetical'!E214-'2023 MRI'!E214</f>
        <v>9.5376999586185951E-2</v>
      </c>
      <c r="G214" s="6">
        <f>'2026 MRI - Alphabetical'!F214-'2023 MRI'!F214</f>
        <v>-3.8607621607797036</v>
      </c>
      <c r="H214" s="7">
        <f>'2026 MRI - Alphabetical'!G214-'2023 MRI'!G214</f>
        <v>20</v>
      </c>
      <c r="I214" s="8">
        <f>'2026 MRI - Alphabetical'!H214-'2023 MRI'!H214</f>
        <v>86</v>
      </c>
      <c r="J214" s="31">
        <f>'2026 MRI - Alphabetical'!I214-'2023 MRI'!I214</f>
        <v>0.25347903679544997</v>
      </c>
      <c r="K214" s="9">
        <f>'2026 MRI - Alphabetical'!J214-'2023 MRI'!J214</f>
        <v>4.2290837247674906E-2</v>
      </c>
      <c r="L214" s="8">
        <f>'2026 MRI - Alphabetical'!K214-'2023 MRI'!K214</f>
        <v>-192</v>
      </c>
      <c r="M214" s="31">
        <f>'2026 MRI - Alphabetical'!L214-'2023 MRI'!L214</f>
        <v>-0.66786150542234135</v>
      </c>
      <c r="N214" s="9">
        <f>'2026 MRI - Alphabetical'!M214-'2023 MRI'!M214</f>
        <v>1.4847632957205842E-2</v>
      </c>
      <c r="O214" s="8">
        <f>'2026 MRI - Alphabetical'!N214-'2023 MRI'!N214</f>
        <v>-90</v>
      </c>
      <c r="P214" s="31">
        <f>'2026 MRI - Alphabetical'!O214-'2023 MRI'!O214</f>
        <v>-0.27539728623051357</v>
      </c>
      <c r="Q214" s="9">
        <f>'2026 MRI - Alphabetical'!P214-'2023 MRI'!P214</f>
        <v>2.0429263231944973E-2</v>
      </c>
      <c r="R214" s="8">
        <f>'2026 MRI - Alphabetical'!Q214-'2023 MRI'!Q214</f>
        <v>-13</v>
      </c>
      <c r="S214" s="31">
        <f>'2026 MRI - Alphabetical'!R214-'2023 MRI'!R214</f>
        <v>-0.22666352044996665</v>
      </c>
      <c r="T214" s="10">
        <f>'2026 MRI - Alphabetical'!S214-'2023 MRI'!S214</f>
        <v>3.1855660919112905E-2</v>
      </c>
      <c r="U214" s="8">
        <f>'2026 MRI - Alphabetical'!T214-'2023 MRI'!T214</f>
        <v>61</v>
      </c>
      <c r="V214" s="31">
        <f>'2026 MRI - Alphabetical'!U214-'2023 MRI'!U214</f>
        <v>0.13764620509281594</v>
      </c>
      <c r="W214" s="9">
        <f>'2026 MRI - Alphabetical'!V214-'2023 MRI'!V214</f>
        <v>-8.4436272813198029E-3</v>
      </c>
      <c r="X214" s="8">
        <f>'2026 MRI - Alphabetical'!W214-'2023 MRI'!W214</f>
        <v>2</v>
      </c>
      <c r="Y214" s="31">
        <f>'2026 MRI - Alphabetical'!X214-'2023 MRI'!X214</f>
        <v>-3.2149921785410152E-2</v>
      </c>
      <c r="Z214" s="11">
        <f>'2026 MRI - Alphabetical'!Y214-'2023 MRI'!Y214</f>
        <v>5069</v>
      </c>
      <c r="AA214" s="8">
        <f>'2026 MRI - Alphabetical'!Z214-'2023 MRI'!Z214</f>
        <v>111</v>
      </c>
      <c r="AB214" s="31">
        <f>'2026 MRI - Alphabetical'!AA214-'2023 MRI'!AA214</f>
        <v>0.39740480101019482</v>
      </c>
      <c r="AC214" s="9">
        <f>'2026 MRI - Alphabetical'!AB214-'2023 MRI'!AB214</f>
        <v>1.9351599887397972E-3</v>
      </c>
      <c r="AD214" s="8">
        <f>'2026 MRI - Alphabetical'!AC214-'2023 MRI'!AC214</f>
        <v>66</v>
      </c>
      <c r="AE214" s="31">
        <f>'2026 MRI - Alphabetical'!AD214-'2023 MRI'!AD214</f>
        <v>0.2083017654374002</v>
      </c>
      <c r="AF214" s="9">
        <f>'2026 MRI - Alphabetical'!AE214-'2023 MRI'!AE214</f>
        <v>1.3466136007785678E-2</v>
      </c>
      <c r="AG214" s="8">
        <f>'2026 MRI - Alphabetical'!AF214-'2023 MRI'!AF214</f>
        <v>-12</v>
      </c>
      <c r="AH214" s="31">
        <f>'2026 MRI - Alphabetical'!AG214-'2023 MRI'!AG214</f>
        <v>-3.1441071595912889E-2</v>
      </c>
      <c r="AI214" s="12">
        <f>'2026 MRI - Alphabetical'!AH214-'2023 MRI'!AH214</f>
        <v>-0.38933333333333353</v>
      </c>
      <c r="AJ214" s="8">
        <f>'2026 MRI - Alphabetical'!AI214-'2023 MRI'!AI214</f>
        <v>-20</v>
      </c>
      <c r="AK214" s="31">
        <f>'2026 MRI - Alphabetical'!AJ214-'2023 MRI'!AJ214</f>
        <v>-9.2366337305353208E-3</v>
      </c>
      <c r="AL214" s="11">
        <f>'2026 MRI - Alphabetical'!AK214-'2023 MRI'!AK214</f>
        <v>35205.090738069004</v>
      </c>
      <c r="AM214" s="36"/>
    </row>
    <row r="215" spans="1:39" x14ac:dyDescent="0.3">
      <c r="A215" t="s">
        <v>463</v>
      </c>
      <c r="B215" s="3" t="s">
        <v>464</v>
      </c>
      <c r="C215" s="4" t="s">
        <v>32</v>
      </c>
      <c r="D215" s="5" t="s">
        <v>33</v>
      </c>
      <c r="E215" s="6">
        <f>VLOOKUP(A215,'2023 MRI'!$A$7:$F$570,6,FALSE)</f>
        <v>26.729163521644676</v>
      </c>
      <c r="F215" s="34">
        <f>'2026 MRI - Alphabetical'!E215-'2023 MRI'!E215</f>
        <v>-0.62383748563147168</v>
      </c>
      <c r="G215" s="6">
        <f>'2026 MRI - Alphabetical'!F215-'2023 MRI'!F215</f>
        <v>-1.876495713819164</v>
      </c>
      <c r="H215" s="7">
        <f>'2026 MRI - Alphabetical'!G215-'2023 MRI'!G215</f>
        <v>-26</v>
      </c>
      <c r="I215" s="8">
        <f>'2026 MRI - Alphabetical'!H215-'2023 MRI'!H215</f>
        <v>-63</v>
      </c>
      <c r="J215" s="31">
        <f>'2026 MRI - Alphabetical'!I215-'2023 MRI'!I215</f>
        <v>-0.15622058900073615</v>
      </c>
      <c r="K215" s="9">
        <f>'2026 MRI - Alphabetical'!J215-'2023 MRI'!J215</f>
        <v>7.9163630244123429E-3</v>
      </c>
      <c r="L215" s="8">
        <f>'2026 MRI - Alphabetical'!K215-'2023 MRI'!K215</f>
        <v>-135</v>
      </c>
      <c r="M215" s="31">
        <f>'2026 MRI - Alphabetical'!L215-'2023 MRI'!L215</f>
        <v>-0.47631475182422556</v>
      </c>
      <c r="N215" s="9">
        <f>'2026 MRI - Alphabetical'!M215-'2023 MRI'!M215</f>
        <v>9.1060833559328761E-3</v>
      </c>
      <c r="O215" s="8">
        <f>'2026 MRI - Alphabetical'!N215-'2023 MRI'!N215</f>
        <v>48</v>
      </c>
      <c r="P215" s="31">
        <f>'2026 MRI - Alphabetical'!O215-'2023 MRI'!O215</f>
        <v>0.17044596945495211</v>
      </c>
      <c r="Q215" s="9">
        <f>'2026 MRI - Alphabetical'!P215-'2023 MRI'!P215</f>
        <v>-7.4075020760554777E-3</v>
      </c>
      <c r="R215" s="8">
        <f>'2026 MRI - Alphabetical'!Q215-'2023 MRI'!Q215</f>
        <v>24</v>
      </c>
      <c r="S215" s="31">
        <f>'2026 MRI - Alphabetical'!R215-'2023 MRI'!R215</f>
        <v>-0.26483098301738928</v>
      </c>
      <c r="T215" s="10">
        <f>'2026 MRI - Alphabetical'!S215-'2023 MRI'!S215</f>
        <v>-9.7402176043203836E-2</v>
      </c>
      <c r="U215" s="8">
        <f>'2026 MRI - Alphabetical'!T215-'2023 MRI'!T215</f>
        <v>27</v>
      </c>
      <c r="V215" s="31">
        <f>'2026 MRI - Alphabetical'!U215-'2023 MRI'!U215</f>
        <v>2.6203738459920745E-2</v>
      </c>
      <c r="W215" s="9">
        <f>'2026 MRI - Alphabetical'!V215-'2023 MRI'!V215</f>
        <v>-1.899014814313052E-3</v>
      </c>
      <c r="X215" s="8">
        <f>'2026 MRI - Alphabetical'!W215-'2023 MRI'!W215</f>
        <v>-18</v>
      </c>
      <c r="Y215" s="31">
        <f>'2026 MRI - Alphabetical'!X215-'2023 MRI'!X215</f>
        <v>-7.8499527052439247E-2</v>
      </c>
      <c r="Z215" s="11">
        <f>'2026 MRI - Alphabetical'!Y215-'2023 MRI'!Y215</f>
        <v>3660</v>
      </c>
      <c r="AA215" s="8">
        <f>'2026 MRI - Alphabetical'!Z215-'2023 MRI'!Z215</f>
        <v>-30</v>
      </c>
      <c r="AB215" s="31">
        <f>'2026 MRI - Alphabetical'!AA215-'2023 MRI'!AA215</f>
        <v>-1.3056562190731022E-2</v>
      </c>
      <c r="AC215" s="9">
        <f>'2026 MRI - Alphabetical'!AB215-'2023 MRI'!AB215</f>
        <v>7.9358801901174766E-3</v>
      </c>
      <c r="AD215" s="8">
        <f>'2026 MRI - Alphabetical'!AC215-'2023 MRI'!AC215</f>
        <v>-83</v>
      </c>
      <c r="AE215" s="31">
        <f>'2026 MRI - Alphabetical'!AD215-'2023 MRI'!AD215</f>
        <v>-0.30509519882329572</v>
      </c>
      <c r="AF215" s="9">
        <f>'2026 MRI - Alphabetical'!AE215-'2023 MRI'!AE215</f>
        <v>-1.5119605920699275E-2</v>
      </c>
      <c r="AG215" s="8">
        <f>'2026 MRI - Alphabetical'!AF215-'2023 MRI'!AF215</f>
        <v>30</v>
      </c>
      <c r="AH215" s="31">
        <f>'2026 MRI - Alphabetical'!AG215-'2023 MRI'!AG215</f>
        <v>-6.3930874650038327E-3</v>
      </c>
      <c r="AI215" s="12">
        <f>'2026 MRI - Alphabetical'!AH215-'2023 MRI'!AH215</f>
        <v>-0.39700000000000024</v>
      </c>
      <c r="AJ215" s="8">
        <f>'2026 MRI - Alphabetical'!AI215-'2023 MRI'!AI215</f>
        <v>12</v>
      </c>
      <c r="AK215" s="31">
        <f>'2026 MRI - Alphabetical'!AJ215-'2023 MRI'!AJ215</f>
        <v>2.9087384400086624E-3</v>
      </c>
      <c r="AL215" s="11">
        <f>'2026 MRI - Alphabetical'!AK215-'2023 MRI'!AK215</f>
        <v>50771.745905720774</v>
      </c>
      <c r="AM215" s="36"/>
    </row>
    <row r="216" spans="1:39" x14ac:dyDescent="0.3">
      <c r="A216" t="s">
        <v>465</v>
      </c>
      <c r="B216" s="3" t="s">
        <v>466</v>
      </c>
      <c r="C216" s="4" t="s">
        <v>199</v>
      </c>
      <c r="D216" s="5" t="s">
        <v>33</v>
      </c>
      <c r="E216" s="6">
        <f>VLOOKUP(A216,'2023 MRI'!$A$7:$F$570,6,FALSE)</f>
        <v>26.693894798831501</v>
      </c>
      <c r="F216" s="34">
        <f>'2026 MRI - Alphabetical'!E216-'2023 MRI'!E216</f>
        <v>-0.19651313817982974</v>
      </c>
      <c r="G216" s="6">
        <f>'2026 MRI - Alphabetical'!F216-'2023 MRI'!F216</f>
        <v>-3.2492711878455296</v>
      </c>
      <c r="H216" s="7">
        <f>'2026 MRI - Alphabetical'!G216-'2023 MRI'!G216</f>
        <v>-4</v>
      </c>
      <c r="I216" s="8">
        <f>'2026 MRI - Alphabetical'!H216-'2023 MRI'!H216</f>
        <v>-8</v>
      </c>
      <c r="J216" s="31">
        <f>'2026 MRI - Alphabetical'!I216-'2023 MRI'!I216</f>
        <v>-4.5901818832580599E-2</v>
      </c>
      <c r="K216" s="9">
        <f>'2026 MRI - Alphabetical'!J216-'2023 MRI'!J216</f>
        <v>2.7712807070605194E-2</v>
      </c>
      <c r="L216" s="8">
        <f>'2026 MRI - Alphabetical'!K216-'2023 MRI'!K216</f>
        <v>-125</v>
      </c>
      <c r="M216" s="31">
        <f>'2026 MRI - Alphabetical'!L216-'2023 MRI'!L216</f>
        <v>-0.38547658021278147</v>
      </c>
      <c r="N216" s="9">
        <f>'2026 MRI - Alphabetical'!M216-'2023 MRI'!M216</f>
        <v>5.5096869421691896E-3</v>
      </c>
      <c r="O216" s="8">
        <f>'2026 MRI - Alphabetical'!N216-'2023 MRI'!N216</f>
        <v>46</v>
      </c>
      <c r="P216" s="31">
        <f>'2026 MRI - Alphabetical'!O216-'2023 MRI'!O216</f>
        <v>0.20240529316102049</v>
      </c>
      <c r="Q216" s="9">
        <f>'2026 MRI - Alphabetical'!P216-'2023 MRI'!P216</f>
        <v>-8.8088862212782962E-3</v>
      </c>
      <c r="R216" s="8">
        <f>'2026 MRI - Alphabetical'!Q216-'2023 MRI'!Q216</f>
        <v>29</v>
      </c>
      <c r="S216" s="31">
        <f>'2026 MRI - Alphabetical'!R216-'2023 MRI'!R216</f>
        <v>0.36128378232474706</v>
      </c>
      <c r="T216" s="10">
        <f>'2026 MRI - Alphabetical'!S216-'2023 MRI'!S216</f>
        <v>-0.44193333307134997</v>
      </c>
      <c r="U216" s="8">
        <f>'2026 MRI - Alphabetical'!T216-'2023 MRI'!T216</f>
        <v>-62</v>
      </c>
      <c r="V216" s="31">
        <f>'2026 MRI - Alphabetical'!U216-'2023 MRI'!U216</f>
        <v>-0.16992619741241399</v>
      </c>
      <c r="W216" s="9">
        <f>'2026 MRI - Alphabetical'!V216-'2023 MRI'!V216</f>
        <v>1.00460762411454E-2</v>
      </c>
      <c r="X216" s="8">
        <f>'2026 MRI - Alphabetical'!W216-'2023 MRI'!W216</f>
        <v>-69</v>
      </c>
      <c r="Y216" s="31">
        <f>'2026 MRI - Alphabetical'!X216-'2023 MRI'!X216</f>
        <v>-0.26167953853251391</v>
      </c>
      <c r="Z216" s="11">
        <f>'2026 MRI - Alphabetical'!Y216-'2023 MRI'!Y216</f>
        <v>-5548</v>
      </c>
      <c r="AA216" s="8">
        <f>'2026 MRI - Alphabetical'!Z216-'2023 MRI'!Z216</f>
        <v>-157</v>
      </c>
      <c r="AB216" s="31">
        <f>'2026 MRI - Alphabetical'!AA216-'2023 MRI'!AA216</f>
        <v>-0.38049034802259607</v>
      </c>
      <c r="AC216" s="9">
        <f>'2026 MRI - Alphabetical'!AB216-'2023 MRI'!AB216</f>
        <v>1.1764617691154416E-2</v>
      </c>
      <c r="AD216" s="8">
        <f>'2026 MRI - Alphabetical'!AC216-'2023 MRI'!AC216</f>
        <v>59</v>
      </c>
      <c r="AE216" s="31">
        <f>'2026 MRI - Alphabetical'!AD216-'2023 MRI'!AD216</f>
        <v>0.1670797143300124</v>
      </c>
      <c r="AF216" s="9">
        <f>'2026 MRI - Alphabetical'!AE216-'2023 MRI'!AE216</f>
        <v>1.0939724098246506E-2</v>
      </c>
      <c r="AG216" s="8">
        <f>'2026 MRI - Alphabetical'!AF216-'2023 MRI'!AF216</f>
        <v>2</v>
      </c>
      <c r="AH216" s="31">
        <f>'2026 MRI - Alphabetical'!AG216-'2023 MRI'!AG216</f>
        <v>-2.921485911869455E-2</v>
      </c>
      <c r="AI216" s="12">
        <f>'2026 MRI - Alphabetical'!AH216-'2023 MRI'!AH216</f>
        <v>-0.37866666666666715</v>
      </c>
      <c r="AJ216" s="8">
        <f>'2026 MRI - Alphabetical'!AI216-'2023 MRI'!AI216</f>
        <v>-19</v>
      </c>
      <c r="AK216" s="31">
        <f>'2026 MRI - Alphabetical'!AJ216-'2023 MRI'!AJ216</f>
        <v>-1.5011794828656555E-4</v>
      </c>
      <c r="AL216" s="11">
        <f>'2026 MRI - Alphabetical'!AK216-'2023 MRI'!AK216</f>
        <v>26234.083789020806</v>
      </c>
      <c r="AM216" s="36"/>
    </row>
    <row r="217" spans="1:39" x14ac:dyDescent="0.3">
      <c r="A217" t="s">
        <v>467</v>
      </c>
      <c r="B217" s="3" t="s">
        <v>468</v>
      </c>
      <c r="C217" s="4" t="s">
        <v>40</v>
      </c>
      <c r="D217" s="5" t="s">
        <v>33</v>
      </c>
      <c r="E217" s="6">
        <f>VLOOKUP(A217,'2023 MRI'!$A$7:$F$570,6,FALSE)</f>
        <v>34.597578807831631</v>
      </c>
      <c r="F217" s="34">
        <f>'2026 MRI - Alphabetical'!E217-'2023 MRI'!E217</f>
        <v>3.552137115958184</v>
      </c>
      <c r="G217" s="6">
        <f>'2026 MRI - Alphabetical'!F217-'2023 MRI'!F217</f>
        <v>-12.961556208419772</v>
      </c>
      <c r="H217" s="7">
        <f>'2026 MRI - Alphabetical'!G217-'2023 MRI'!G217</f>
        <v>194</v>
      </c>
      <c r="I217" s="8">
        <f>'2026 MRI - Alphabetical'!H217-'2023 MRI'!H217</f>
        <v>-35</v>
      </c>
      <c r="J217" s="31">
        <f>'2026 MRI - Alphabetical'!I217-'2023 MRI'!I217</f>
        <v>-8.5810749025319821E-2</v>
      </c>
      <c r="K217" s="9">
        <f>'2026 MRI - Alphabetical'!J217-'2023 MRI'!J217</f>
        <v>1.1486666799682688E-2</v>
      </c>
      <c r="L217" s="8">
        <f>'2026 MRI - Alphabetical'!K217-'2023 MRI'!K217</f>
        <v>56</v>
      </c>
      <c r="M217" s="31">
        <f>'2026 MRI - Alphabetical'!L217-'2023 MRI'!L217</f>
        <v>0.39242717794925186</v>
      </c>
      <c r="N217" s="9">
        <f>'2026 MRI - Alphabetical'!M217-'2023 MRI'!M217</f>
        <v>-2.0463847203274217E-2</v>
      </c>
      <c r="O217" s="8">
        <f>'2026 MRI - Alphabetical'!N217-'2023 MRI'!N217</f>
        <v>264</v>
      </c>
      <c r="P217" s="31">
        <f>'2026 MRI - Alphabetical'!O217-'2023 MRI'!O217</f>
        <v>0.82554930748137245</v>
      </c>
      <c r="Q217" s="9">
        <f>'2026 MRI - Alphabetical'!P217-'2023 MRI'!P217</f>
        <v>-4.9911906847643135E-2</v>
      </c>
      <c r="R217" s="8">
        <f>'2026 MRI - Alphabetical'!Q217-'2023 MRI'!Q217</f>
        <v>87</v>
      </c>
      <c r="S217" s="31">
        <f>'2026 MRI - Alphabetical'!R217-'2023 MRI'!R217</f>
        <v>0.66370677082183427</v>
      </c>
      <c r="T217" s="10">
        <f>'2026 MRI - Alphabetical'!S217-'2023 MRI'!S217</f>
        <v>-1.394216001502057</v>
      </c>
      <c r="U217" s="8">
        <f>'2026 MRI - Alphabetical'!T217-'2023 MRI'!T217</f>
        <v>340</v>
      </c>
      <c r="V217" s="31">
        <f>'2026 MRI - Alphabetical'!U217-'2023 MRI'!U217</f>
        <v>1.2603094900714236</v>
      </c>
      <c r="W217" s="9">
        <f>'2026 MRI - Alphabetical'!V217-'2023 MRI'!V217</f>
        <v>-7.703289882060832E-2</v>
      </c>
      <c r="X217" s="8">
        <f>'2026 MRI - Alphabetical'!W217-'2023 MRI'!W217</f>
        <v>10</v>
      </c>
      <c r="Y217" s="31">
        <f>'2026 MRI - Alphabetical'!X217-'2023 MRI'!X217</f>
        <v>-5.3574700634703432E-3</v>
      </c>
      <c r="Z217" s="11">
        <f>'2026 MRI - Alphabetical'!Y217-'2023 MRI'!Y217</f>
        <v>6356</v>
      </c>
      <c r="AA217" s="8">
        <f>'2026 MRI - Alphabetical'!Z217-'2023 MRI'!Z217</f>
        <v>50</v>
      </c>
      <c r="AB217" s="31">
        <f>'2026 MRI - Alphabetical'!AA217-'2023 MRI'!AA217</f>
        <v>0.28587728742125457</v>
      </c>
      <c r="AC217" s="9">
        <f>'2026 MRI - Alphabetical'!AB217-'2023 MRI'!AB217</f>
        <v>4.3710554951033667E-3</v>
      </c>
      <c r="AD217" s="8">
        <f>'2026 MRI - Alphabetical'!AC217-'2023 MRI'!AC217</f>
        <v>151</v>
      </c>
      <c r="AE217" s="31">
        <f>'2026 MRI - Alphabetical'!AD217-'2023 MRI'!AD217</f>
        <v>0.41339423010341803</v>
      </c>
      <c r="AF217" s="9">
        <f>'2026 MRI - Alphabetical'!AE217-'2023 MRI'!AE217</f>
        <v>2.4707730774429004E-2</v>
      </c>
      <c r="AG217" s="8">
        <f>'2026 MRI - Alphabetical'!AF217-'2023 MRI'!AF217</f>
        <v>-7</v>
      </c>
      <c r="AH217" s="31">
        <f>'2026 MRI - Alphabetical'!AG217-'2023 MRI'!AG217</f>
        <v>0.12635928320575873</v>
      </c>
      <c r="AI217" s="12">
        <f>'2026 MRI - Alphabetical'!AH217-'2023 MRI'!AH217</f>
        <v>-0.61466666666666647</v>
      </c>
      <c r="AJ217" s="8">
        <f>'2026 MRI - Alphabetical'!AI217-'2023 MRI'!AI217</f>
        <v>-13</v>
      </c>
      <c r="AK217" s="31">
        <f>'2026 MRI - Alphabetical'!AJ217-'2023 MRI'!AJ217</f>
        <v>1.6542883597144842E-3</v>
      </c>
      <c r="AL217" s="11">
        <f>'2026 MRI - Alphabetical'!AK217-'2023 MRI'!AK217</f>
        <v>31425.235241281742</v>
      </c>
      <c r="AM217" s="36"/>
    </row>
    <row r="218" spans="1:39" x14ac:dyDescent="0.3">
      <c r="A218" t="s">
        <v>469</v>
      </c>
      <c r="B218" s="3" t="s">
        <v>470</v>
      </c>
      <c r="C218" s="4" t="s">
        <v>199</v>
      </c>
      <c r="D218" s="5" t="s">
        <v>33</v>
      </c>
      <c r="E218" s="6">
        <f>VLOOKUP(A218,'2023 MRI'!$A$7:$F$570,6,FALSE)</f>
        <v>33.190485502416152</v>
      </c>
      <c r="F218" s="34">
        <f>'2026 MRI - Alphabetical'!E218-'2023 MRI'!E218</f>
        <v>0.83282999740090546</v>
      </c>
      <c r="G218" s="6">
        <f>'2026 MRI - Alphabetical'!F218-'2023 MRI'!F218</f>
        <v>-4.6887057425018064</v>
      </c>
      <c r="H218" s="7">
        <f>'2026 MRI - Alphabetical'!G218-'2023 MRI'!G218</f>
        <v>43</v>
      </c>
      <c r="I218" s="8">
        <f>'2026 MRI - Alphabetical'!H218-'2023 MRI'!H218</f>
        <v>1</v>
      </c>
      <c r="J218" s="31">
        <f>'2026 MRI - Alphabetical'!I218-'2023 MRI'!I218</f>
        <v>1.7369173021865913E-2</v>
      </c>
      <c r="K218" s="9">
        <f>'2026 MRI - Alphabetical'!J218-'2023 MRI'!J218</f>
        <v>2.6880254771133316E-2</v>
      </c>
      <c r="L218" s="8">
        <f>'2026 MRI - Alphabetical'!K218-'2023 MRI'!K218</f>
        <v>-55</v>
      </c>
      <c r="M218" s="31">
        <f>'2026 MRI - Alphabetical'!L218-'2023 MRI'!L218</f>
        <v>-0.19353621869514698</v>
      </c>
      <c r="N218" s="9">
        <f>'2026 MRI - Alphabetical'!M218-'2023 MRI'!M218</f>
        <v>-2.3415112958642958E-3</v>
      </c>
      <c r="O218" s="8">
        <f>'2026 MRI - Alphabetical'!N218-'2023 MRI'!N218</f>
        <v>18</v>
      </c>
      <c r="P218" s="31">
        <f>'2026 MRI - Alphabetical'!O218-'2023 MRI'!O218</f>
        <v>0.13716642403044155</v>
      </c>
      <c r="Q218" s="9">
        <f>'2026 MRI - Alphabetical'!P218-'2023 MRI'!P218</f>
        <v>-2.7462893683698336E-3</v>
      </c>
      <c r="R218" s="8">
        <f>'2026 MRI - Alphabetical'!Q218-'2023 MRI'!Q218</f>
        <v>24</v>
      </c>
      <c r="S218" s="31">
        <f>'2026 MRI - Alphabetical'!R218-'2023 MRI'!R218</f>
        <v>0.57487759325473609</v>
      </c>
      <c r="T218" s="10">
        <f>'2026 MRI - Alphabetical'!S218-'2023 MRI'!S218</f>
        <v>-0.50846171109078431</v>
      </c>
      <c r="U218" s="8">
        <f>'2026 MRI - Alphabetical'!T218-'2023 MRI'!T218</f>
        <v>100</v>
      </c>
      <c r="V218" s="31">
        <f>'2026 MRI - Alphabetical'!U218-'2023 MRI'!U218</f>
        <v>0.52766673321666469</v>
      </c>
      <c r="W218" s="9">
        <f>'2026 MRI - Alphabetical'!V218-'2023 MRI'!V218</f>
        <v>-2.9945838102394359E-2</v>
      </c>
      <c r="X218" s="8">
        <f>'2026 MRI - Alphabetical'!W218-'2023 MRI'!W218</f>
        <v>32</v>
      </c>
      <c r="Y218" s="31">
        <f>'2026 MRI - Alphabetical'!X218-'2023 MRI'!X218</f>
        <v>0.1049126126661139</v>
      </c>
      <c r="Z218" s="11">
        <f>'2026 MRI - Alphabetical'!Y218-'2023 MRI'!Y218</f>
        <v>10767</v>
      </c>
      <c r="AA218" s="8">
        <f>'2026 MRI - Alphabetical'!Z218-'2023 MRI'!Z218</f>
        <v>-20</v>
      </c>
      <c r="AB218" s="31">
        <f>'2026 MRI - Alphabetical'!AA218-'2023 MRI'!AA218</f>
        <v>-5.3131875473541479E-2</v>
      </c>
      <c r="AC218" s="9">
        <f>'2026 MRI - Alphabetical'!AB218-'2023 MRI'!AB218</f>
        <v>6.2019524100061056E-3</v>
      </c>
      <c r="AD218" s="8">
        <f>'2026 MRI - Alphabetical'!AC218-'2023 MRI'!AC218</f>
        <v>-158</v>
      </c>
      <c r="AE218" s="31">
        <f>'2026 MRI - Alphabetical'!AD218-'2023 MRI'!AD218</f>
        <v>-0.48098607630748097</v>
      </c>
      <c r="AF218" s="9">
        <f>'2026 MRI - Alphabetical'!AE218-'2023 MRI'!AE218</f>
        <v>-2.5233777573099858E-2</v>
      </c>
      <c r="AG218" s="8">
        <f>'2026 MRI - Alphabetical'!AF218-'2023 MRI'!AF218</f>
        <v>16</v>
      </c>
      <c r="AH218" s="31">
        <f>'2026 MRI - Alphabetical'!AG218-'2023 MRI'!AG218</f>
        <v>0.25237581798584763</v>
      </c>
      <c r="AI218" s="12">
        <f>'2026 MRI - Alphabetical'!AH218-'2023 MRI'!AH218</f>
        <v>-0.73633333333333306</v>
      </c>
      <c r="AJ218" s="8">
        <f>'2026 MRI - Alphabetical'!AI218-'2023 MRI'!AI218</f>
        <v>25</v>
      </c>
      <c r="AK218" s="31">
        <f>'2026 MRI - Alphabetical'!AJ218-'2023 MRI'!AJ218</f>
        <v>1.3089571743319844E-2</v>
      </c>
      <c r="AL218" s="11">
        <f>'2026 MRI - Alphabetical'!AK218-'2023 MRI'!AK218</f>
        <v>41472.810679029804</v>
      </c>
      <c r="AM218" s="36"/>
    </row>
    <row r="219" spans="1:39" x14ac:dyDescent="0.3">
      <c r="A219" t="s">
        <v>471</v>
      </c>
      <c r="B219" s="3" t="s">
        <v>472</v>
      </c>
      <c r="C219" s="4" t="s">
        <v>32</v>
      </c>
      <c r="D219" s="5" t="s">
        <v>33</v>
      </c>
      <c r="E219" s="6">
        <f>VLOOKUP(A219,'2023 MRI'!$A$7:$F$570,6,FALSE)</f>
        <v>32.712084567541652</v>
      </c>
      <c r="F219" s="34">
        <f>'2026 MRI - Alphabetical'!E219-'2023 MRI'!E219</f>
        <v>-2.0396954372304017</v>
      </c>
      <c r="G219" s="6">
        <f>'2026 MRI - Alphabetical'!F219-'2023 MRI'!F219</f>
        <v>4.3362584959092487</v>
      </c>
      <c r="H219" s="7">
        <f>'2026 MRI - Alphabetical'!G219-'2023 MRI'!G219</f>
        <v>-86</v>
      </c>
      <c r="I219" s="8">
        <f>'2026 MRI - Alphabetical'!H219-'2023 MRI'!H219</f>
        <v>-13</v>
      </c>
      <c r="J219" s="31">
        <f>'2026 MRI - Alphabetical'!I219-'2023 MRI'!I219</f>
        <v>-0.58484270085801926</v>
      </c>
      <c r="K219" s="9">
        <f>'2026 MRI - Alphabetical'!J219-'2023 MRI'!J219</f>
        <v>-3.8103987095561176E-2</v>
      </c>
      <c r="L219" s="8">
        <f>'2026 MRI - Alphabetical'!K219-'2023 MRI'!K219</f>
        <v>-40</v>
      </c>
      <c r="M219" s="31">
        <f>'2026 MRI - Alphabetical'!L219-'2023 MRI'!L219</f>
        <v>-0.16465795097113384</v>
      </c>
      <c r="N219" s="9">
        <f>'2026 MRI - Alphabetical'!M219-'2023 MRI'!M219</f>
        <v>-3.8888888888888862E-3</v>
      </c>
      <c r="O219" s="8">
        <f>'2026 MRI - Alphabetical'!N219-'2023 MRI'!N219</f>
        <v>-86</v>
      </c>
      <c r="P219" s="31">
        <f>'2026 MRI - Alphabetical'!O219-'2023 MRI'!O219</f>
        <v>-0.68069952202907258</v>
      </c>
      <c r="Q219" s="9">
        <f>'2026 MRI - Alphabetical'!P219-'2023 MRI'!P219</f>
        <v>5.0564613950948981E-2</v>
      </c>
      <c r="R219" s="8">
        <f>'2026 MRI - Alphabetical'!Q219-'2023 MRI'!Q219</f>
        <v>-173</v>
      </c>
      <c r="S219" s="31">
        <f>'2026 MRI - Alphabetical'!R219-'2023 MRI'!R219</f>
        <v>-0.46428563369935061</v>
      </c>
      <c r="T219" s="10">
        <f>'2026 MRI - Alphabetical'!S219-'2023 MRI'!S219</f>
        <v>0.46114825916532171</v>
      </c>
      <c r="U219" s="8">
        <f>'2026 MRI - Alphabetical'!T219-'2023 MRI'!T219</f>
        <v>-144</v>
      </c>
      <c r="V219" s="31">
        <f>'2026 MRI - Alphabetical'!U219-'2023 MRI'!U219</f>
        <v>-0.5980507597126965</v>
      </c>
      <c r="W219" s="9">
        <f>'2026 MRI - Alphabetical'!V219-'2023 MRI'!V219</f>
        <v>4.0010903913880042E-2</v>
      </c>
      <c r="X219" s="8">
        <f>'2026 MRI - Alphabetical'!W219-'2023 MRI'!W219</f>
        <v>3</v>
      </c>
      <c r="Y219" s="31">
        <f>'2026 MRI - Alphabetical'!X219-'2023 MRI'!X219</f>
        <v>-1.1532725582809489E-2</v>
      </c>
      <c r="Z219" s="11">
        <f>'2026 MRI - Alphabetical'!Y219-'2023 MRI'!Y219</f>
        <v>5012</v>
      </c>
      <c r="AA219" s="8">
        <f>'2026 MRI - Alphabetical'!Z219-'2023 MRI'!Z219</f>
        <v>-165</v>
      </c>
      <c r="AB219" s="31">
        <f>'2026 MRI - Alphabetical'!AA219-'2023 MRI'!AA219</f>
        <v>-0.80065674128409259</v>
      </c>
      <c r="AC219" s="9">
        <f>'2026 MRI - Alphabetical'!AB219-'2023 MRI'!AB219</f>
        <v>2.1198818213416758E-2</v>
      </c>
      <c r="AD219" s="8">
        <f>'2026 MRI - Alphabetical'!AC219-'2023 MRI'!AC219</f>
        <v>175</v>
      </c>
      <c r="AE219" s="31">
        <f>'2026 MRI - Alphabetical'!AD219-'2023 MRI'!AD219</f>
        <v>0.69210457368182987</v>
      </c>
      <c r="AF219" s="9">
        <f>'2026 MRI - Alphabetical'!AE219-'2023 MRI'!AE219</f>
        <v>4.1071395052772575E-2</v>
      </c>
      <c r="AG219" s="8">
        <f>'2026 MRI - Alphabetical'!AF219-'2023 MRI'!AF219</f>
        <v>38</v>
      </c>
      <c r="AH219" s="31">
        <f>'2026 MRI - Alphabetical'!AG219-'2023 MRI'!AG219</f>
        <v>5.9562194008737634E-3</v>
      </c>
      <c r="AI219" s="12">
        <f>'2026 MRI - Alphabetical'!AH219-'2023 MRI'!AH219</f>
        <v>-0.4099999999999997</v>
      </c>
      <c r="AJ219" s="8">
        <f>'2026 MRI - Alphabetical'!AI219-'2023 MRI'!AI219</f>
        <v>62</v>
      </c>
      <c r="AK219" s="31">
        <f>'2026 MRI - Alphabetical'!AJ219-'2023 MRI'!AJ219</f>
        <v>3.7245918011440032E-2</v>
      </c>
      <c r="AL219" s="11">
        <f>'2026 MRI - Alphabetical'!AK219-'2023 MRI'!AK219</f>
        <v>111607.18378939098</v>
      </c>
      <c r="AM219" s="36"/>
    </row>
    <row r="220" spans="1:39" x14ac:dyDescent="0.3">
      <c r="A220" t="s">
        <v>473</v>
      </c>
      <c r="B220" s="3" t="s">
        <v>474</v>
      </c>
      <c r="C220" s="4" t="s">
        <v>295</v>
      </c>
      <c r="D220" s="5" t="s">
        <v>33</v>
      </c>
      <c r="E220" s="6">
        <f>VLOOKUP(A220,'2023 MRI'!$A$7:$F$570,6,FALSE)</f>
        <v>26.855827705214221</v>
      </c>
      <c r="F220" s="34">
        <f>'2026 MRI - Alphabetical'!E220-'2023 MRI'!E220</f>
        <v>-0.82707186583073322</v>
      </c>
      <c r="G220" s="6">
        <f>'2026 MRI - Alphabetical'!F220-'2023 MRI'!F220</f>
        <v>-1.1924289703448956</v>
      </c>
      <c r="H220" s="7">
        <f>'2026 MRI - Alphabetical'!G220-'2023 MRI'!G220</f>
        <v>-46</v>
      </c>
      <c r="I220" s="8">
        <f>'2026 MRI - Alphabetical'!H220-'2023 MRI'!H220</f>
        <v>0</v>
      </c>
      <c r="J220" s="31">
        <f>'2026 MRI - Alphabetical'!I220-'2023 MRI'!I220</f>
        <v>3.3837245634562585E-3</v>
      </c>
      <c r="K220" s="9">
        <f>'2026 MRI - Alphabetical'!J220-'2023 MRI'!J220</f>
        <v>2.5373937026498483E-2</v>
      </c>
      <c r="L220" s="8">
        <f>'2026 MRI - Alphabetical'!K220-'2023 MRI'!K220</f>
        <v>-65</v>
      </c>
      <c r="M220" s="31">
        <f>'2026 MRI - Alphabetical'!L220-'2023 MRI'!L220</f>
        <v>-0.24382358252973621</v>
      </c>
      <c r="N220" s="9">
        <f>'2026 MRI - Alphabetical'!M220-'2023 MRI'!M220</f>
        <v>-6.4103270708281562E-4</v>
      </c>
      <c r="O220" s="8">
        <f>'2026 MRI - Alphabetical'!N220-'2023 MRI'!N220</f>
        <v>38</v>
      </c>
      <c r="P220" s="31">
        <f>'2026 MRI - Alphabetical'!O220-'2023 MRI'!O220</f>
        <v>8.1728077181498437E-2</v>
      </c>
      <c r="Q220" s="9">
        <f>'2026 MRI - Alphabetical'!P220-'2023 MRI'!P220</f>
        <v>-3.2620484048921337E-3</v>
      </c>
      <c r="R220" s="8">
        <f>'2026 MRI - Alphabetical'!Q220-'2023 MRI'!Q220</f>
        <v>24</v>
      </c>
      <c r="S220" s="31">
        <f>'2026 MRI - Alphabetical'!R220-'2023 MRI'!R220</f>
        <v>-3.2316910924317752E-2</v>
      </c>
      <c r="T220" s="10">
        <f>'2026 MRI - Alphabetical'!S220-'2023 MRI'!S220</f>
        <v>-0.18485085792797318</v>
      </c>
      <c r="U220" s="8">
        <f>'2026 MRI - Alphabetical'!T220-'2023 MRI'!T220</f>
        <v>-26</v>
      </c>
      <c r="V220" s="31">
        <f>'2026 MRI - Alphabetical'!U220-'2023 MRI'!U220</f>
        <v>-0.13969697099804845</v>
      </c>
      <c r="W220" s="9">
        <f>'2026 MRI - Alphabetical'!V220-'2023 MRI'!V220</f>
        <v>7.1825008350469323E-3</v>
      </c>
      <c r="X220" s="8">
        <f>'2026 MRI - Alphabetical'!W220-'2023 MRI'!W220</f>
        <v>1</v>
      </c>
      <c r="Y220" s="31">
        <f>'2026 MRI - Alphabetical'!X220-'2023 MRI'!X220</f>
        <v>-7.7409002730357002E-3</v>
      </c>
      <c r="Z220" s="11">
        <f>'2026 MRI - Alphabetical'!Y220-'2023 MRI'!Y220</f>
        <v>6070</v>
      </c>
      <c r="AA220" s="8">
        <f>'2026 MRI - Alphabetical'!Z220-'2023 MRI'!Z220</f>
        <v>-79</v>
      </c>
      <c r="AB220" s="31">
        <f>'2026 MRI - Alphabetical'!AA220-'2023 MRI'!AA220</f>
        <v>-0.41223372295815031</v>
      </c>
      <c r="AC220" s="9">
        <f>'2026 MRI - Alphabetical'!AB220-'2023 MRI'!AB220</f>
        <v>9.9313304721030046E-3</v>
      </c>
      <c r="AD220" s="8">
        <f>'2026 MRI - Alphabetical'!AC220-'2023 MRI'!AC220</f>
        <v>-25</v>
      </c>
      <c r="AE220" s="31">
        <f>'2026 MRI - Alphabetical'!AD220-'2023 MRI'!AD220</f>
        <v>-0.28705476863578905</v>
      </c>
      <c r="AF220" s="9">
        <f>'2026 MRI - Alphabetical'!AE220-'2023 MRI'!AE220</f>
        <v>-1.3217731310297909E-2</v>
      </c>
      <c r="AG220" s="8">
        <f>'2026 MRI - Alphabetical'!AF220-'2023 MRI'!AF220</f>
        <v>-10</v>
      </c>
      <c r="AH220" s="31">
        <f>'2026 MRI - Alphabetical'!AG220-'2023 MRI'!AG220</f>
        <v>0.11513407809223053</v>
      </c>
      <c r="AI220" s="12">
        <f>'2026 MRI - Alphabetical'!AH220-'2023 MRI'!AH220</f>
        <v>-0.59733333333333327</v>
      </c>
      <c r="AJ220" s="8">
        <f>'2026 MRI - Alphabetical'!AI220-'2023 MRI'!AI220</f>
        <v>-6</v>
      </c>
      <c r="AK220" s="31">
        <f>'2026 MRI - Alphabetical'!AJ220-'2023 MRI'!AJ220</f>
        <v>6.2791029824880162E-3</v>
      </c>
      <c r="AL220" s="11">
        <f>'2026 MRI - Alphabetical'!AK220-'2023 MRI'!AK220</f>
        <v>27115.800921482951</v>
      </c>
      <c r="AM220" s="36"/>
    </row>
    <row r="221" spans="1:39" x14ac:dyDescent="0.3">
      <c r="A221" t="s">
        <v>475</v>
      </c>
      <c r="B221" s="3" t="s">
        <v>476</v>
      </c>
      <c r="C221" s="4" t="s">
        <v>101</v>
      </c>
      <c r="D221" s="5" t="s">
        <v>33</v>
      </c>
      <c r="E221" s="6">
        <f>VLOOKUP(A221,'2023 MRI'!$A$7:$F$570,6,FALSE)</f>
        <v>20.212493066301391</v>
      </c>
      <c r="F221" s="34">
        <f>'2026 MRI - Alphabetical'!E221-'2023 MRI'!E221</f>
        <v>-0.70844101728658249</v>
      </c>
      <c r="G221" s="6">
        <f>'2026 MRI - Alphabetical'!F221-'2023 MRI'!F221</f>
        <v>-3.4556028018129581</v>
      </c>
      <c r="H221" s="7">
        <f>'2026 MRI - Alphabetical'!G221-'2023 MRI'!G221</f>
        <v>-12</v>
      </c>
      <c r="I221" s="8">
        <f>'2026 MRI - Alphabetical'!H221-'2023 MRI'!H221</f>
        <v>11</v>
      </c>
      <c r="J221" s="31">
        <f>'2026 MRI - Alphabetical'!I221-'2023 MRI'!I221</f>
        <v>0.20677400728103357</v>
      </c>
      <c r="K221" s="9">
        <f>'2026 MRI - Alphabetical'!J221-'2023 MRI'!J221</f>
        <v>4.790957284219699E-2</v>
      </c>
      <c r="L221" s="8">
        <f>'2026 MRI - Alphabetical'!K221-'2023 MRI'!K221</f>
        <v>27</v>
      </c>
      <c r="M221" s="31">
        <f>'2026 MRI - Alphabetical'!L221-'2023 MRI'!L221</f>
        <v>0.13810982614546197</v>
      </c>
      <c r="N221" s="9">
        <f>'2026 MRI - Alphabetical'!M221-'2023 MRI'!M221</f>
        <v>-1.1884383872417718E-2</v>
      </c>
      <c r="O221" s="8">
        <f>'2026 MRI - Alphabetical'!N221-'2023 MRI'!N221</f>
        <v>-22</v>
      </c>
      <c r="P221" s="31">
        <f>'2026 MRI - Alphabetical'!O221-'2023 MRI'!O221</f>
        <v>-7.9904410559046846E-2</v>
      </c>
      <c r="Q221" s="9">
        <f>'2026 MRI - Alphabetical'!P221-'2023 MRI'!P221</f>
        <v>7.2093295035632644E-3</v>
      </c>
      <c r="R221" s="8">
        <f>'2026 MRI - Alphabetical'!Q221-'2023 MRI'!Q221</f>
        <v>-13</v>
      </c>
      <c r="S221" s="31">
        <f>'2026 MRI - Alphabetical'!R221-'2023 MRI'!R221</f>
        <v>-0.30921766320981464</v>
      </c>
      <c r="T221" s="10">
        <f>'2026 MRI - Alphabetical'!S221-'2023 MRI'!S221</f>
        <v>-1.4519783796981434E-2</v>
      </c>
      <c r="U221" s="8">
        <f>'2026 MRI - Alphabetical'!T221-'2023 MRI'!T221</f>
        <v>27</v>
      </c>
      <c r="V221" s="31">
        <f>'2026 MRI - Alphabetical'!U221-'2023 MRI'!U221</f>
        <v>-1.4409977569121213E-2</v>
      </c>
      <c r="W221" s="9">
        <f>'2026 MRI - Alphabetical'!V221-'2023 MRI'!V221</f>
        <v>1.0699837822541677E-4</v>
      </c>
      <c r="X221" s="8">
        <f>'2026 MRI - Alphabetical'!W221-'2023 MRI'!W221</f>
        <v>-15</v>
      </c>
      <c r="Y221" s="31">
        <f>'2026 MRI - Alphabetical'!X221-'2023 MRI'!X221</f>
        <v>-0.17280948951606012</v>
      </c>
      <c r="Z221" s="11">
        <f>'2026 MRI - Alphabetical'!Y221-'2023 MRI'!Y221</f>
        <v>1213</v>
      </c>
      <c r="AA221" s="8">
        <f>'2026 MRI - Alphabetical'!Z221-'2023 MRI'!Z221</f>
        <v>-46</v>
      </c>
      <c r="AB221" s="31">
        <f>'2026 MRI - Alphabetical'!AA221-'2023 MRI'!AA221</f>
        <v>-0.13020458918287137</v>
      </c>
      <c r="AC221" s="9">
        <f>'2026 MRI - Alphabetical'!AB221-'2023 MRI'!AB221</f>
        <v>7.1210544571626809E-3</v>
      </c>
      <c r="AD221" s="8">
        <f>'2026 MRI - Alphabetical'!AC221-'2023 MRI'!AC221</f>
        <v>-9</v>
      </c>
      <c r="AE221" s="31">
        <f>'2026 MRI - Alphabetical'!AD221-'2023 MRI'!AD221</f>
        <v>-4.1031694653780537E-2</v>
      </c>
      <c r="AF221" s="9">
        <f>'2026 MRI - Alphabetical'!AE221-'2023 MRI'!AE221</f>
        <v>-7.1508652827856345E-4</v>
      </c>
      <c r="AG221" s="8">
        <f>'2026 MRI - Alphabetical'!AF221-'2023 MRI'!AF221</f>
        <v>-28</v>
      </c>
      <c r="AH221" s="31">
        <f>'2026 MRI - Alphabetical'!AG221-'2023 MRI'!AG221</f>
        <v>-0.17393358569616346</v>
      </c>
      <c r="AI221" s="12">
        <f>'2026 MRI - Alphabetical'!AH221-'2023 MRI'!AH221</f>
        <v>-0.20399999999999996</v>
      </c>
      <c r="AJ221" s="8">
        <f>'2026 MRI - Alphabetical'!AI221-'2023 MRI'!AI221</f>
        <v>-21</v>
      </c>
      <c r="AK221" s="31">
        <f>'2026 MRI - Alphabetical'!AJ221-'2023 MRI'!AJ221</f>
        <v>-1.4403018113881338E-2</v>
      </c>
      <c r="AL221" s="11">
        <f>'2026 MRI - Alphabetical'!AK221-'2023 MRI'!AK221</f>
        <v>39014.662310055865</v>
      </c>
      <c r="AM221" s="36"/>
    </row>
    <row r="222" spans="1:39" x14ac:dyDescent="0.3">
      <c r="A222" t="s">
        <v>477</v>
      </c>
      <c r="B222" s="3" t="s">
        <v>478</v>
      </c>
      <c r="C222" s="4" t="s">
        <v>47</v>
      </c>
      <c r="D222" s="5" t="s">
        <v>44</v>
      </c>
      <c r="E222" s="6">
        <f>VLOOKUP(A222,'2023 MRI'!$A$7:$F$570,6,FALSE)</f>
        <v>21.550142481885224</v>
      </c>
      <c r="F222" s="34">
        <f>'2026 MRI - Alphabetical'!E222-'2023 MRI'!E222</f>
        <v>0.32858056509469025</v>
      </c>
      <c r="G222" s="6">
        <f>'2026 MRI - Alphabetical'!F222-'2023 MRI'!F222</f>
        <v>-6.3832227012049358</v>
      </c>
      <c r="H222" s="7">
        <f>'2026 MRI - Alphabetical'!G222-'2023 MRI'!G222</f>
        <v>55</v>
      </c>
      <c r="I222" s="8">
        <f>'2026 MRI - Alphabetical'!H222-'2023 MRI'!H222</f>
        <v>1</v>
      </c>
      <c r="J222" s="31">
        <f>'2026 MRI - Alphabetical'!I222-'2023 MRI'!I222</f>
        <v>2.1815021947267588E-2</v>
      </c>
      <c r="K222" s="9">
        <f>'2026 MRI - Alphabetical'!J222-'2023 MRI'!J222</f>
        <v>1.7771927140973864E-2</v>
      </c>
      <c r="L222" s="8">
        <f>'2026 MRI - Alphabetical'!K222-'2023 MRI'!K222</f>
        <v>-83</v>
      </c>
      <c r="M222" s="31">
        <f>'2026 MRI - Alphabetical'!L222-'2023 MRI'!L222</f>
        <v>-0.25621616527734081</v>
      </c>
      <c r="N222" s="9">
        <f>'2026 MRI - Alphabetical'!M222-'2023 MRI'!M222</f>
        <v>9.8546484764667347E-4</v>
      </c>
      <c r="O222" s="8">
        <f>'2026 MRI - Alphabetical'!N222-'2023 MRI'!N222</f>
        <v>77</v>
      </c>
      <c r="P222" s="31">
        <f>'2026 MRI - Alphabetical'!O222-'2023 MRI'!O222</f>
        <v>0.20711004627241381</v>
      </c>
      <c r="Q222" s="9">
        <f>'2026 MRI - Alphabetical'!P222-'2023 MRI'!P222</f>
        <v>-1.0527194691826711E-2</v>
      </c>
      <c r="R222" s="8">
        <f>'2026 MRI - Alphabetical'!Q222-'2023 MRI'!Q222</f>
        <v>-23</v>
      </c>
      <c r="S222" s="31">
        <f>'2026 MRI - Alphabetical'!R222-'2023 MRI'!R222</f>
        <v>-0.45880856212463539</v>
      </c>
      <c r="T222" s="10">
        <f>'2026 MRI - Alphabetical'!S222-'2023 MRI'!S222</f>
        <v>0</v>
      </c>
      <c r="U222" s="8">
        <f>'2026 MRI - Alphabetical'!T222-'2023 MRI'!T222</f>
        <v>70</v>
      </c>
      <c r="V222" s="31">
        <f>'2026 MRI - Alphabetical'!U222-'2023 MRI'!U222</f>
        <v>0.12829961733661843</v>
      </c>
      <c r="W222" s="9">
        <f>'2026 MRI - Alphabetical'!V222-'2023 MRI'!V222</f>
        <v>-9.0444900009968576E-3</v>
      </c>
      <c r="X222" s="8">
        <f>'2026 MRI - Alphabetical'!W222-'2023 MRI'!W222</f>
        <v>-6</v>
      </c>
      <c r="Y222" s="31">
        <f>'2026 MRI - Alphabetical'!X222-'2023 MRI'!X222</f>
        <v>9.5428674929520785E-3</v>
      </c>
      <c r="Z222" s="11">
        <f>'2026 MRI - Alphabetical'!Y222-'2023 MRI'!Y222</f>
        <v>10886</v>
      </c>
      <c r="AA222" s="8">
        <f>'2026 MRI - Alphabetical'!Z222-'2023 MRI'!Z222</f>
        <v>176</v>
      </c>
      <c r="AB222" s="31">
        <f>'2026 MRI - Alphabetical'!AA222-'2023 MRI'!AA222</f>
        <v>0.46084165627171625</v>
      </c>
      <c r="AC222" s="9">
        <f>'2026 MRI - Alphabetical'!AB222-'2023 MRI'!AB222</f>
        <v>-1.033163745995852E-3</v>
      </c>
      <c r="AD222" s="8">
        <f>'2026 MRI - Alphabetical'!AC222-'2023 MRI'!AC222</f>
        <v>28</v>
      </c>
      <c r="AE222" s="31">
        <f>'2026 MRI - Alphabetical'!AD222-'2023 MRI'!AD222</f>
        <v>6.5530981232950536E-2</v>
      </c>
      <c r="AF222" s="9">
        <f>'2026 MRI - Alphabetical'!AE222-'2023 MRI'!AE222</f>
        <v>5.1796961227279503E-3</v>
      </c>
      <c r="AG222" s="8">
        <f>'2026 MRI - Alphabetical'!AF222-'2023 MRI'!AF222</f>
        <v>-38</v>
      </c>
      <c r="AH222" s="31">
        <f>'2026 MRI - Alphabetical'!AG222-'2023 MRI'!AG222</f>
        <v>-8.8308558668986736E-2</v>
      </c>
      <c r="AI222" s="12">
        <f>'2026 MRI - Alphabetical'!AH222-'2023 MRI'!AH222</f>
        <v>-0.32133333333333391</v>
      </c>
      <c r="AJ222" s="8">
        <f>'2026 MRI - Alphabetical'!AI222-'2023 MRI'!AI222</f>
        <v>4</v>
      </c>
      <c r="AK222" s="31">
        <f>'2026 MRI - Alphabetical'!AJ222-'2023 MRI'!AJ222</f>
        <v>-1.3034463550238684E-2</v>
      </c>
      <c r="AL222" s="11">
        <f>'2026 MRI - Alphabetical'!AK222-'2023 MRI'!AK222</f>
        <v>51725.259559516155</v>
      </c>
      <c r="AM222" s="36"/>
    </row>
    <row r="223" spans="1:39" x14ac:dyDescent="0.3">
      <c r="A223" t="s">
        <v>479</v>
      </c>
      <c r="B223" s="3" t="s">
        <v>480</v>
      </c>
      <c r="C223" s="4" t="s">
        <v>115</v>
      </c>
      <c r="D223" s="5" t="s">
        <v>33</v>
      </c>
      <c r="E223" s="6">
        <f>VLOOKUP(A223,'2023 MRI'!$A$7:$F$570,6,FALSE)</f>
        <v>42.290675890521889</v>
      </c>
      <c r="F223" s="34">
        <f>'2026 MRI - Alphabetical'!E223-'2023 MRI'!E223</f>
        <v>1.4528475498256879</v>
      </c>
      <c r="G223" s="6">
        <f>'2026 MRI - Alphabetical'!F223-'2023 MRI'!F223</f>
        <v>-4.0840756696981018</v>
      </c>
      <c r="H223" s="7">
        <f>'2026 MRI - Alphabetical'!G223-'2023 MRI'!G223</f>
        <v>16</v>
      </c>
      <c r="I223" s="8">
        <f>'2026 MRI - Alphabetical'!H223-'2023 MRI'!H223</f>
        <v>2</v>
      </c>
      <c r="J223" s="31">
        <f>'2026 MRI - Alphabetical'!I223-'2023 MRI'!I223</f>
        <v>2.9354989202297718E-2</v>
      </c>
      <c r="K223" s="9">
        <f>'2026 MRI - Alphabetical'!J223-'2023 MRI'!J223</f>
        <v>2.3241641941802005E-2</v>
      </c>
      <c r="L223" s="8">
        <f>'2026 MRI - Alphabetical'!K223-'2023 MRI'!K223</f>
        <v>-25</v>
      </c>
      <c r="M223" s="31">
        <f>'2026 MRI - Alphabetical'!L223-'2023 MRI'!L223</f>
        <v>-5.9613715646287813E-2</v>
      </c>
      <c r="N223" s="9">
        <f>'2026 MRI - Alphabetical'!M223-'2023 MRI'!M223</f>
        <v>-7.6600746850013363E-3</v>
      </c>
      <c r="O223" s="8">
        <f>'2026 MRI - Alphabetical'!N223-'2023 MRI'!N223</f>
        <v>-5</v>
      </c>
      <c r="P223" s="31">
        <f>'2026 MRI - Alphabetical'!O223-'2023 MRI'!O223</f>
        <v>1.6118348963980067E-2</v>
      </c>
      <c r="Q223" s="9">
        <f>'2026 MRI - Alphabetical'!P223-'2023 MRI'!P223</f>
        <v>5.026218836878163E-3</v>
      </c>
      <c r="R223" s="8">
        <f>'2026 MRI - Alphabetical'!Q223-'2023 MRI'!Q223</f>
        <v>36</v>
      </c>
      <c r="S223" s="31">
        <f>'2026 MRI - Alphabetical'!R223-'2023 MRI'!R223</f>
        <v>6.3919740880043582E-2</v>
      </c>
      <c r="T223" s="10">
        <f>'2026 MRI - Alphabetical'!S223-'2023 MRI'!S223</f>
        <v>-0.33882702123789321</v>
      </c>
      <c r="U223" s="8">
        <f>'2026 MRI - Alphabetical'!T223-'2023 MRI'!T223</f>
        <v>-7</v>
      </c>
      <c r="V223" s="31">
        <f>'2026 MRI - Alphabetical'!U223-'2023 MRI'!U223</f>
        <v>6.3785405606575918E-2</v>
      </c>
      <c r="W223" s="9">
        <f>'2026 MRI - Alphabetical'!V223-'2023 MRI'!V223</f>
        <v>1.7645422958767476E-4</v>
      </c>
      <c r="X223" s="8">
        <f>'2026 MRI - Alphabetical'!W223-'2023 MRI'!W223</f>
        <v>32</v>
      </c>
      <c r="Y223" s="31">
        <f>'2026 MRI - Alphabetical'!X223-'2023 MRI'!X223</f>
        <v>8.721798062612518E-2</v>
      </c>
      <c r="Z223" s="11">
        <f>'2026 MRI - Alphabetical'!Y223-'2023 MRI'!Y223</f>
        <v>9724</v>
      </c>
      <c r="AA223" s="8">
        <f>'2026 MRI - Alphabetical'!Z223-'2023 MRI'!Z223</f>
        <v>52</v>
      </c>
      <c r="AB223" s="31">
        <f>'2026 MRI - Alphabetical'!AA223-'2023 MRI'!AA223</f>
        <v>0.92453740027589737</v>
      </c>
      <c r="AC223" s="9">
        <f>'2026 MRI - Alphabetical'!AB223-'2023 MRI'!AB223</f>
        <v>7.2697899838450319E-5</v>
      </c>
      <c r="AD223" s="8">
        <f>'2026 MRI - Alphabetical'!AC223-'2023 MRI'!AC223</f>
        <v>12</v>
      </c>
      <c r="AE223" s="31">
        <f>'2026 MRI - Alphabetical'!AD223-'2023 MRI'!AD223</f>
        <v>0.2404529544325007</v>
      </c>
      <c r="AF223" s="9">
        <f>'2026 MRI - Alphabetical'!AE223-'2023 MRI'!AE223</f>
        <v>1.693032372303771E-2</v>
      </c>
      <c r="AG223" s="8">
        <f>'2026 MRI - Alphabetical'!AF223-'2023 MRI'!AF223</f>
        <v>61</v>
      </c>
      <c r="AH223" s="31">
        <f>'2026 MRI - Alphabetical'!AG223-'2023 MRI'!AG223</f>
        <v>0.24442656341851465</v>
      </c>
      <c r="AI223" s="12">
        <f>'2026 MRI - Alphabetical'!AH223-'2023 MRI'!AH223</f>
        <v>-0.70500000000000007</v>
      </c>
      <c r="AJ223" s="8">
        <f>'2026 MRI - Alphabetical'!AI223-'2023 MRI'!AI223</f>
        <v>14</v>
      </c>
      <c r="AK223" s="31">
        <f>'2026 MRI - Alphabetical'!AJ223-'2023 MRI'!AJ223</f>
        <v>1.309503918773533E-2</v>
      </c>
      <c r="AL223" s="11">
        <f>'2026 MRI - Alphabetical'!AK223-'2023 MRI'!AK223</f>
        <v>46756.41936634462</v>
      </c>
      <c r="AM223" s="36">
        <v>1</v>
      </c>
    </row>
    <row r="224" spans="1:39" x14ac:dyDescent="0.3">
      <c r="A224" t="s">
        <v>481</v>
      </c>
      <c r="B224" s="3" t="s">
        <v>482</v>
      </c>
      <c r="C224" s="4" t="s">
        <v>72</v>
      </c>
      <c r="D224" s="5" t="s">
        <v>37</v>
      </c>
      <c r="E224" s="6">
        <f>VLOOKUP(A224,'2023 MRI'!$A$7:$F$570,6,FALSE)</f>
        <v>35.610480140818467</v>
      </c>
      <c r="F224" s="34">
        <f>'2026 MRI - Alphabetical'!E224-'2023 MRI'!E224</f>
        <v>0.12979334063489079</v>
      </c>
      <c r="G224" s="6">
        <f>'2026 MRI - Alphabetical'!F224-'2023 MRI'!F224</f>
        <v>-1.7600672814698584</v>
      </c>
      <c r="H224" s="7">
        <f>'2026 MRI - Alphabetical'!G224-'2023 MRI'!G224</f>
        <v>0</v>
      </c>
      <c r="I224" s="8">
        <f>'2026 MRI - Alphabetical'!H224-'2023 MRI'!H224</f>
        <v>0</v>
      </c>
      <c r="J224" s="31">
        <f>'2026 MRI - Alphabetical'!I224-'2023 MRI'!I224</f>
        <v>2.124880347044944E-3</v>
      </c>
      <c r="K224" s="9">
        <f>'2026 MRI - Alphabetical'!J224-'2023 MRI'!J224</f>
        <v>2.6430230673653465E-2</v>
      </c>
      <c r="L224" s="8">
        <f>'2026 MRI - Alphabetical'!K224-'2023 MRI'!K224</f>
        <v>-124</v>
      </c>
      <c r="M224" s="31">
        <f>'2026 MRI - Alphabetical'!L224-'2023 MRI'!L224</f>
        <v>-0.75852837076212598</v>
      </c>
      <c r="N224" s="9">
        <f>'2026 MRI - Alphabetical'!M224-'2023 MRI'!M224</f>
        <v>1.6522029372496659E-2</v>
      </c>
      <c r="O224" s="8">
        <f>'2026 MRI - Alphabetical'!N224-'2023 MRI'!N224</f>
        <v>89</v>
      </c>
      <c r="P224" s="31">
        <f>'2026 MRI - Alphabetical'!O224-'2023 MRI'!O224</f>
        <v>0.54409562002832579</v>
      </c>
      <c r="Q224" s="9">
        <f>'2026 MRI - Alphabetical'!P224-'2023 MRI'!P224</f>
        <v>-2.8858917227647676E-2</v>
      </c>
      <c r="R224" s="8">
        <f>'2026 MRI - Alphabetical'!Q224-'2023 MRI'!Q224</f>
        <v>-6</v>
      </c>
      <c r="S224" s="31">
        <f>'2026 MRI - Alphabetical'!R224-'2023 MRI'!R224</f>
        <v>0.61581938277085568</v>
      </c>
      <c r="T224" s="10">
        <f>'2026 MRI - Alphabetical'!S224-'2023 MRI'!S224</f>
        <v>-2.9966000115253522E-2</v>
      </c>
      <c r="U224" s="8">
        <f>'2026 MRI - Alphabetical'!T224-'2023 MRI'!T224</f>
        <v>-72</v>
      </c>
      <c r="V224" s="31">
        <f>'2026 MRI - Alphabetical'!U224-'2023 MRI'!U224</f>
        <v>-0.23888239495932329</v>
      </c>
      <c r="W224" s="9">
        <f>'2026 MRI - Alphabetical'!V224-'2023 MRI'!V224</f>
        <v>1.5333161139920393E-2</v>
      </c>
      <c r="X224" s="8">
        <f>'2026 MRI - Alphabetical'!W224-'2023 MRI'!W224</f>
        <v>9</v>
      </c>
      <c r="Y224" s="31">
        <f>'2026 MRI - Alphabetical'!X224-'2023 MRI'!X224</f>
        <v>8.1852032931418073E-2</v>
      </c>
      <c r="Z224" s="11">
        <f>'2026 MRI - Alphabetical'!Y224-'2023 MRI'!Y224</f>
        <v>8077</v>
      </c>
      <c r="AA224" s="8">
        <f>'2026 MRI - Alphabetical'!Z224-'2023 MRI'!Z224</f>
        <v>-15</v>
      </c>
      <c r="AB224" s="31">
        <f>'2026 MRI - Alphabetical'!AA224-'2023 MRI'!AA224</f>
        <v>3.2456649756045231E-3</v>
      </c>
      <c r="AC224" s="9">
        <f>'2026 MRI - Alphabetical'!AB224-'2023 MRI'!AB224</f>
        <v>8.8473895582329293E-3</v>
      </c>
      <c r="AD224" s="8">
        <f>'2026 MRI - Alphabetical'!AC224-'2023 MRI'!AC224</f>
        <v>-224</v>
      </c>
      <c r="AE224" s="31">
        <f>'2026 MRI - Alphabetical'!AD224-'2023 MRI'!AD224</f>
        <v>-0.79193642024676625</v>
      </c>
      <c r="AF224" s="9">
        <f>'2026 MRI - Alphabetical'!AE224-'2023 MRI'!AE224</f>
        <v>-4.2564436936269434E-2</v>
      </c>
      <c r="AG224" s="8">
        <f>'2026 MRI - Alphabetical'!AF224-'2023 MRI'!AF224</f>
        <v>0</v>
      </c>
      <c r="AH224" s="31">
        <f>'2026 MRI - Alphabetical'!AG224-'2023 MRI'!AG224</f>
        <v>0.40089489790436361</v>
      </c>
      <c r="AI224" s="12">
        <f>'2026 MRI - Alphabetical'!AH224-'2023 MRI'!AH224</f>
        <v>-0.97433333333333438</v>
      </c>
      <c r="AJ224" s="8">
        <f>'2026 MRI - Alphabetical'!AI224-'2023 MRI'!AI224</f>
        <v>2</v>
      </c>
      <c r="AK224" s="31">
        <f>'2026 MRI - Alphabetical'!AJ224-'2023 MRI'!AJ224</f>
        <v>1.7906413049823877E-2</v>
      </c>
      <c r="AL224" s="11">
        <f>'2026 MRI - Alphabetical'!AK224-'2023 MRI'!AK224</f>
        <v>23681.664765746558</v>
      </c>
      <c r="AM224" s="36"/>
    </row>
    <row r="225" spans="1:39" x14ac:dyDescent="0.3">
      <c r="A225" t="s">
        <v>483</v>
      </c>
      <c r="B225" s="3" t="s">
        <v>484</v>
      </c>
      <c r="C225" s="4" t="s">
        <v>94</v>
      </c>
      <c r="D225" s="5" t="s">
        <v>44</v>
      </c>
      <c r="E225" s="6">
        <f>VLOOKUP(A225,'2023 MRI'!$A$7:$F$570,6,FALSE)</f>
        <v>21.514621441476926</v>
      </c>
      <c r="F225" s="34">
        <f>'2026 MRI - Alphabetical'!E225-'2023 MRI'!E225</f>
        <v>-0.33842251734215445</v>
      </c>
      <c r="G225" s="6">
        <f>'2026 MRI - Alphabetical'!F225-'2023 MRI'!F225</f>
        <v>-4.2661784991643188</v>
      </c>
      <c r="H225" s="7">
        <f>'2026 MRI - Alphabetical'!G225-'2023 MRI'!G225</f>
        <v>16</v>
      </c>
      <c r="I225" s="8">
        <f>'2026 MRI - Alphabetical'!H225-'2023 MRI'!H225</f>
        <v>-29</v>
      </c>
      <c r="J225" s="31">
        <f>'2026 MRI - Alphabetical'!I225-'2023 MRI'!I225</f>
        <v>-0.29935305788277256</v>
      </c>
      <c r="K225" s="9">
        <f>'2026 MRI - Alphabetical'!J225-'2023 MRI'!J225</f>
        <v>6.5820742059072845E-3</v>
      </c>
      <c r="L225" s="8">
        <f>'2026 MRI - Alphabetical'!K225-'2023 MRI'!K225</f>
        <v>-22</v>
      </c>
      <c r="M225" s="31">
        <f>'2026 MRI - Alphabetical'!L225-'2023 MRI'!L225</f>
        <v>-0.16204285122915785</v>
      </c>
      <c r="N225" s="9">
        <f>'2026 MRI - Alphabetical'!M225-'2023 MRI'!M225</f>
        <v>-4.5746362550085351E-3</v>
      </c>
      <c r="O225" s="8">
        <f>'2026 MRI - Alphabetical'!N225-'2023 MRI'!N225</f>
        <v>43</v>
      </c>
      <c r="P225" s="31">
        <f>'2026 MRI - Alphabetical'!O225-'2023 MRI'!O225</f>
        <v>0.13614480055787803</v>
      </c>
      <c r="Q225" s="9">
        <f>'2026 MRI - Alphabetical'!P225-'2023 MRI'!P225</f>
        <v>-4.9555876659448939E-3</v>
      </c>
      <c r="R225" s="8">
        <f>'2026 MRI - Alphabetical'!Q225-'2023 MRI'!Q225</f>
        <v>-53</v>
      </c>
      <c r="S225" s="31">
        <f>'2026 MRI - Alphabetical'!R225-'2023 MRI'!R225</f>
        <v>-0.15226432622668232</v>
      </c>
      <c r="T225" s="10">
        <f>'2026 MRI - Alphabetical'!S225-'2023 MRI'!S225</f>
        <v>0.28906428166192166</v>
      </c>
      <c r="U225" s="8">
        <f>'2026 MRI - Alphabetical'!T225-'2023 MRI'!T225</f>
        <v>23</v>
      </c>
      <c r="V225" s="31">
        <f>'2026 MRI - Alphabetical'!U225-'2023 MRI'!U225</f>
        <v>5.8362433456786163E-2</v>
      </c>
      <c r="W225" s="9">
        <f>'2026 MRI - Alphabetical'!V225-'2023 MRI'!V225</f>
        <v>-1.2931401455683611E-3</v>
      </c>
      <c r="X225" s="8">
        <f>'2026 MRI - Alphabetical'!W225-'2023 MRI'!W225</f>
        <v>1</v>
      </c>
      <c r="Y225" s="31">
        <f>'2026 MRI - Alphabetical'!X225-'2023 MRI'!X225</f>
        <v>5.2469299390802915E-2</v>
      </c>
      <c r="Z225" s="11">
        <f>'2026 MRI - Alphabetical'!Y225-'2023 MRI'!Y225</f>
        <v>12442</v>
      </c>
      <c r="AA225" s="8">
        <f>'2026 MRI - Alphabetical'!Z225-'2023 MRI'!Z225</f>
        <v>-3</v>
      </c>
      <c r="AB225" s="31">
        <f>'2026 MRI - Alphabetical'!AA225-'2023 MRI'!AA225</f>
        <v>-0.30601457911619456</v>
      </c>
      <c r="AC225" s="9">
        <f>'2026 MRI - Alphabetical'!AB225-'2023 MRI'!AB225</f>
        <v>7.0057801949502153E-3</v>
      </c>
      <c r="AD225" s="8">
        <f>'2026 MRI - Alphabetical'!AC225-'2023 MRI'!AC225</f>
        <v>26</v>
      </c>
      <c r="AE225" s="31">
        <f>'2026 MRI - Alphabetical'!AD225-'2023 MRI'!AD225</f>
        <v>7.0903587906848364E-2</v>
      </c>
      <c r="AF225" s="9">
        <f>'2026 MRI - Alphabetical'!AE225-'2023 MRI'!AE225</f>
        <v>5.5348259365878283E-3</v>
      </c>
      <c r="AG225" s="8">
        <f>'2026 MRI - Alphabetical'!AF225-'2023 MRI'!AF225</f>
        <v>-12</v>
      </c>
      <c r="AH225" s="31">
        <f>'2026 MRI - Alphabetical'!AG225-'2023 MRI'!AG225</f>
        <v>-0.27554760866360428</v>
      </c>
      <c r="AI225" s="12">
        <f>'2026 MRI - Alphabetical'!AH225-'2023 MRI'!AH225</f>
        <v>-4.4000000000000039E-2</v>
      </c>
      <c r="AJ225" s="8">
        <f>'2026 MRI - Alphabetical'!AI225-'2023 MRI'!AI225</f>
        <v>-28</v>
      </c>
      <c r="AK225" s="31">
        <f>'2026 MRI - Alphabetical'!AJ225-'2023 MRI'!AJ225</f>
        <v>-5.5151415470838752E-2</v>
      </c>
      <c r="AL225" s="11">
        <f>'2026 MRI - Alphabetical'!AK225-'2023 MRI'!AK225</f>
        <v>41295.245604552212</v>
      </c>
      <c r="AM225" s="36">
        <v>1</v>
      </c>
    </row>
    <row r="226" spans="1:39" x14ac:dyDescent="0.3">
      <c r="A226" t="s">
        <v>485</v>
      </c>
      <c r="B226" s="3" t="s">
        <v>486</v>
      </c>
      <c r="C226" s="4" t="s">
        <v>47</v>
      </c>
      <c r="D226" s="5" t="s">
        <v>44</v>
      </c>
      <c r="E226" s="6">
        <f>VLOOKUP(A226,'2023 MRI'!$A$7:$F$570,6,FALSE)</f>
        <v>11.987318987050863</v>
      </c>
      <c r="F226" s="34">
        <f>'2026 MRI - Alphabetical'!E226-'2023 MRI'!E226</f>
        <v>-0.97301474809760169</v>
      </c>
      <c r="G226" s="6">
        <f>'2026 MRI - Alphabetical'!F226-'2023 MRI'!F226</f>
        <v>-4.9455093586272092</v>
      </c>
      <c r="H226" s="7">
        <f>'2026 MRI - Alphabetical'!G226-'2023 MRI'!G226</f>
        <v>-4</v>
      </c>
      <c r="I226" s="8">
        <f>'2026 MRI - Alphabetical'!H226-'2023 MRI'!H226</f>
        <v>30</v>
      </c>
      <c r="J226" s="31">
        <f>'2026 MRI - Alphabetical'!I226-'2023 MRI'!I226</f>
        <v>0.10333949591232404</v>
      </c>
      <c r="K226" s="9">
        <f>'2026 MRI - Alphabetical'!J226-'2023 MRI'!J226</f>
        <v>3.0099905083798673E-2</v>
      </c>
      <c r="L226" s="8">
        <f>'2026 MRI - Alphabetical'!K226-'2023 MRI'!K226</f>
        <v>-25</v>
      </c>
      <c r="M226" s="31">
        <f>'2026 MRI - Alphabetical'!L226-'2023 MRI'!L226</f>
        <v>-0.20360754613355303</v>
      </c>
      <c r="N226" s="9">
        <f>'2026 MRI - Alphabetical'!M226-'2023 MRI'!M226</f>
        <v>-3.5144138372837919E-3</v>
      </c>
      <c r="O226" s="8">
        <f>'2026 MRI - Alphabetical'!N226-'2023 MRI'!N226</f>
        <v>5</v>
      </c>
      <c r="P226" s="31">
        <f>'2026 MRI - Alphabetical'!O226-'2023 MRI'!O226</f>
        <v>4.7293613345914531E-2</v>
      </c>
      <c r="Q226" s="9">
        <f>'2026 MRI - Alphabetical'!P226-'2023 MRI'!P226</f>
        <v>-2.8388928317955998E-3</v>
      </c>
      <c r="R226" s="8">
        <f>'2026 MRI - Alphabetical'!Q226-'2023 MRI'!Q226</f>
        <v>-23</v>
      </c>
      <c r="S226" s="31">
        <f>'2026 MRI - Alphabetical'!R226-'2023 MRI'!R226</f>
        <v>-0.45880856212463539</v>
      </c>
      <c r="T226" s="10">
        <f>'2026 MRI - Alphabetical'!S226-'2023 MRI'!S226</f>
        <v>0</v>
      </c>
      <c r="U226" s="8">
        <f>'2026 MRI - Alphabetical'!T226-'2023 MRI'!T226</f>
        <v>0</v>
      </c>
      <c r="V226" s="31">
        <f>'2026 MRI - Alphabetical'!U226-'2023 MRI'!U226</f>
        <v>-3.8640729867802648E-2</v>
      </c>
      <c r="W226" s="9">
        <f>'2026 MRI - Alphabetical'!V226-'2023 MRI'!V226</f>
        <v>-2.4016575973025329E-4</v>
      </c>
      <c r="X226" s="8">
        <f>'2026 MRI - Alphabetical'!W226-'2023 MRI'!W226</f>
        <v>-5</v>
      </c>
      <c r="Y226" s="31">
        <f>'2026 MRI - Alphabetical'!X226-'2023 MRI'!X226</f>
        <v>-0.31538866178137193</v>
      </c>
      <c r="Z226" s="11">
        <f>'2026 MRI - Alphabetical'!Y226-'2023 MRI'!Y226</f>
        <v>0</v>
      </c>
      <c r="AA226" s="8">
        <f>'2026 MRI - Alphabetical'!Z226-'2023 MRI'!Z226</f>
        <v>-5</v>
      </c>
      <c r="AB226" s="31">
        <f>'2026 MRI - Alphabetical'!AA226-'2023 MRI'!AA226</f>
        <v>-9.7313390441956749E-2</v>
      </c>
      <c r="AC226" s="9">
        <f>'2026 MRI - Alphabetical'!AB226-'2023 MRI'!AB226</f>
        <v>5.0699493787390686E-3</v>
      </c>
      <c r="AD226" s="8">
        <f>'2026 MRI - Alphabetical'!AC226-'2023 MRI'!AC226</f>
        <v>-10</v>
      </c>
      <c r="AE226" s="31">
        <f>'2026 MRI - Alphabetical'!AD226-'2023 MRI'!AD226</f>
        <v>-4.6529503957667639E-2</v>
      </c>
      <c r="AF226" s="9">
        <f>'2026 MRI - Alphabetical'!AE226-'2023 MRI'!AE226</f>
        <v>-1.430652215801631E-3</v>
      </c>
      <c r="AG226" s="8">
        <f>'2026 MRI - Alphabetical'!AF226-'2023 MRI'!AF226</f>
        <v>-11</v>
      </c>
      <c r="AH226" s="31">
        <f>'2026 MRI - Alphabetical'!AG226-'2023 MRI'!AG226</f>
        <v>-0.12944022992437637</v>
      </c>
      <c r="AI226" s="12">
        <f>'2026 MRI - Alphabetical'!AH226-'2023 MRI'!AH226</f>
        <v>-0.24333333333333318</v>
      </c>
      <c r="AJ226" s="8">
        <f>'2026 MRI - Alphabetical'!AI226-'2023 MRI'!AI226</f>
        <v>-7</v>
      </c>
      <c r="AK226" s="31">
        <f>'2026 MRI - Alphabetical'!AJ226-'2023 MRI'!AJ226</f>
        <v>-2.4801772934723278E-2</v>
      </c>
      <c r="AL226" s="11">
        <f>'2026 MRI - Alphabetical'!AK226-'2023 MRI'!AK226</f>
        <v>96112.800816699688</v>
      </c>
      <c r="AM226" s="36"/>
    </row>
    <row r="227" spans="1:39" x14ac:dyDescent="0.3">
      <c r="A227" t="s">
        <v>487</v>
      </c>
      <c r="B227" s="3" t="s">
        <v>488</v>
      </c>
      <c r="C227" s="4" t="s">
        <v>40</v>
      </c>
      <c r="D227" s="5" t="s">
        <v>33</v>
      </c>
      <c r="E227" s="6">
        <f>VLOOKUP(A227,'2023 MRI'!$A$7:$F$570,6,FALSE)</f>
        <v>23.021030475986329</v>
      </c>
      <c r="F227" s="34">
        <f>'2026 MRI - Alphabetical'!E227-'2023 MRI'!E227</f>
        <v>-0.43420774232632908</v>
      </c>
      <c r="G227" s="6">
        <f>'2026 MRI - Alphabetical'!F227-'2023 MRI'!F227</f>
        <v>-3.5333129588055741</v>
      </c>
      <c r="H227" s="7">
        <f>'2026 MRI - Alphabetical'!G227-'2023 MRI'!G227</f>
        <v>8</v>
      </c>
      <c r="I227" s="8">
        <f>'2026 MRI - Alphabetical'!H227-'2023 MRI'!H227</f>
        <v>-40</v>
      </c>
      <c r="J227" s="31">
        <f>'2026 MRI - Alphabetical'!I227-'2023 MRI'!I227</f>
        <v>-9.6506606842026166E-2</v>
      </c>
      <c r="K227" s="9">
        <f>'2026 MRI - Alphabetical'!J227-'2023 MRI'!J227</f>
        <v>1.0152112665315127E-2</v>
      </c>
      <c r="L227" s="8">
        <f>'2026 MRI - Alphabetical'!K227-'2023 MRI'!K227</f>
        <v>39</v>
      </c>
      <c r="M227" s="31">
        <f>'2026 MRI - Alphabetical'!L227-'2023 MRI'!L227</f>
        <v>0.18311940159614726</v>
      </c>
      <c r="N227" s="9">
        <f>'2026 MRI - Alphabetical'!M227-'2023 MRI'!M227</f>
        <v>-1.3441022530084789E-2</v>
      </c>
      <c r="O227" s="8">
        <f>'2026 MRI - Alphabetical'!N227-'2023 MRI'!N227</f>
        <v>-42</v>
      </c>
      <c r="P227" s="31">
        <f>'2026 MRI - Alphabetical'!O227-'2023 MRI'!O227</f>
        <v>-0.10630318571151937</v>
      </c>
      <c r="Q227" s="9">
        <f>'2026 MRI - Alphabetical'!P227-'2023 MRI'!P227</f>
        <v>8.8546497222682964E-3</v>
      </c>
      <c r="R227" s="8">
        <f>'2026 MRI - Alphabetical'!Q227-'2023 MRI'!Q227</f>
        <v>-154</v>
      </c>
      <c r="S227" s="31">
        <f>'2026 MRI - Alphabetical'!R227-'2023 MRI'!R227</f>
        <v>-0.46334871109625997</v>
      </c>
      <c r="T227" s="10">
        <f>'2026 MRI - Alphabetical'!S227-'2023 MRI'!S227</f>
        <v>0.38226299694189603</v>
      </c>
      <c r="U227" s="8">
        <f>'2026 MRI - Alphabetical'!T227-'2023 MRI'!T227</f>
        <v>28</v>
      </c>
      <c r="V227" s="31">
        <f>'2026 MRI - Alphabetical'!U227-'2023 MRI'!U227</f>
        <v>2.3003393733375455E-2</v>
      </c>
      <c r="W227" s="9">
        <f>'2026 MRI - Alphabetical'!V227-'2023 MRI'!V227</f>
        <v>-1.8008421589743029E-3</v>
      </c>
      <c r="X227" s="8">
        <f>'2026 MRI - Alphabetical'!W227-'2023 MRI'!W227</f>
        <v>7</v>
      </c>
      <c r="Y227" s="31">
        <f>'2026 MRI - Alphabetical'!X227-'2023 MRI'!X227</f>
        <v>9.0905827122191751E-2</v>
      </c>
      <c r="Z227" s="11">
        <f>'2026 MRI - Alphabetical'!Y227-'2023 MRI'!Y227</f>
        <v>11837</v>
      </c>
      <c r="AA227" s="8">
        <f>'2026 MRI - Alphabetical'!Z227-'2023 MRI'!Z227</f>
        <v>-11</v>
      </c>
      <c r="AB227" s="31">
        <f>'2026 MRI - Alphabetical'!AA227-'2023 MRI'!AA227</f>
        <v>-5.4813440376940692E-3</v>
      </c>
      <c r="AC227" s="9">
        <f>'2026 MRI - Alphabetical'!AB227-'2023 MRI'!AB227</f>
        <v>6.1866714439269138E-3</v>
      </c>
      <c r="AD227" s="8">
        <f>'2026 MRI - Alphabetical'!AC227-'2023 MRI'!AC227</f>
        <v>12</v>
      </c>
      <c r="AE227" s="31">
        <f>'2026 MRI - Alphabetical'!AD227-'2023 MRI'!AD227</f>
        <v>4.1464241344150166E-3</v>
      </c>
      <c r="AF227" s="9">
        <f>'2026 MRI - Alphabetical'!AE227-'2023 MRI'!AE227</f>
        <v>1.6025060191058316E-3</v>
      </c>
      <c r="AG227" s="8">
        <f>'2026 MRI - Alphabetical'!AF227-'2023 MRI'!AF227</f>
        <v>9</v>
      </c>
      <c r="AH227" s="31">
        <f>'2026 MRI - Alphabetical'!AG227-'2023 MRI'!AG227</f>
        <v>-1.8165436918160353E-4</v>
      </c>
      <c r="AI227" s="12">
        <f>'2026 MRI - Alphabetical'!AH227-'2023 MRI'!AH227</f>
        <v>-0.41566666666666663</v>
      </c>
      <c r="AJ227" s="8">
        <f>'2026 MRI - Alphabetical'!AI227-'2023 MRI'!AI227</f>
        <v>12</v>
      </c>
      <c r="AK227" s="31">
        <f>'2026 MRI - Alphabetical'!AJ227-'2023 MRI'!AJ227</f>
        <v>5.0482737317073534E-3</v>
      </c>
      <c r="AL227" s="11">
        <f>'2026 MRI - Alphabetical'!AK227-'2023 MRI'!AK227</f>
        <v>51440.067240046512</v>
      </c>
      <c r="AM227" s="36"/>
    </row>
    <row r="228" spans="1:39" x14ac:dyDescent="0.3">
      <c r="A228" t="s">
        <v>489</v>
      </c>
      <c r="B228" s="3" t="s">
        <v>490</v>
      </c>
      <c r="C228" s="4" t="s">
        <v>32</v>
      </c>
      <c r="D228" s="5" t="s">
        <v>33</v>
      </c>
      <c r="E228" s="6">
        <f>VLOOKUP(A228,'2023 MRI'!$A$7:$F$570,6,FALSE)</f>
        <v>19.585686973282307</v>
      </c>
      <c r="F228" s="34">
        <f>'2026 MRI - Alphabetical'!E228-'2023 MRI'!E228</f>
        <v>-0.83425496136491573</v>
      </c>
      <c r="G228" s="6">
        <f>'2026 MRI - Alphabetical'!F228-'2023 MRI'!F228</f>
        <v>-3.2322106475003523</v>
      </c>
      <c r="H228" s="7">
        <f>'2026 MRI - Alphabetical'!G228-'2023 MRI'!G228</f>
        <v>-14</v>
      </c>
      <c r="I228" s="8">
        <f>'2026 MRI - Alphabetical'!H228-'2023 MRI'!H228</f>
        <v>-59</v>
      </c>
      <c r="J228" s="31">
        <f>'2026 MRI - Alphabetical'!I228-'2023 MRI'!I228</f>
        <v>-0.16983082036814265</v>
      </c>
      <c r="K228" s="9">
        <f>'2026 MRI - Alphabetical'!J228-'2023 MRI'!J228</f>
        <v>9.0776253821787112E-3</v>
      </c>
      <c r="L228" s="8">
        <f>'2026 MRI - Alphabetical'!K228-'2023 MRI'!K228</f>
        <v>0</v>
      </c>
      <c r="M228" s="31">
        <f>'2026 MRI - Alphabetical'!L228-'2023 MRI'!L228</f>
        <v>-4.4884580871844215E-2</v>
      </c>
      <c r="N228" s="9">
        <f>'2026 MRI - Alphabetical'!M228-'2023 MRI'!M228</f>
        <v>-5.7404821684771488E-3</v>
      </c>
      <c r="O228" s="8">
        <f>'2026 MRI - Alphabetical'!N228-'2023 MRI'!N228</f>
        <v>-27</v>
      </c>
      <c r="P228" s="31">
        <f>'2026 MRI - Alphabetical'!O228-'2023 MRI'!O228</f>
        <v>-5.5393006197851702E-2</v>
      </c>
      <c r="Q228" s="9">
        <f>'2026 MRI - Alphabetical'!P228-'2023 MRI'!P228</f>
        <v>5.0839775425158967E-3</v>
      </c>
      <c r="R228" s="8">
        <f>'2026 MRI - Alphabetical'!Q228-'2023 MRI'!Q228</f>
        <v>-116</v>
      </c>
      <c r="S228" s="31">
        <f>'2026 MRI - Alphabetical'!R228-'2023 MRI'!R228</f>
        <v>-0.34786437156210387</v>
      </c>
      <c r="T228" s="10">
        <f>'2026 MRI - Alphabetical'!S228-'2023 MRI'!S228</f>
        <v>0.28454196874306609</v>
      </c>
      <c r="U228" s="8">
        <f>'2026 MRI - Alphabetical'!T228-'2023 MRI'!T228</f>
        <v>133</v>
      </c>
      <c r="V228" s="31">
        <f>'2026 MRI - Alphabetical'!U228-'2023 MRI'!U228</f>
        <v>0.23864640166075468</v>
      </c>
      <c r="W228" s="9">
        <f>'2026 MRI - Alphabetical'!V228-'2023 MRI'!V228</f>
        <v>-1.5388697413348279E-2</v>
      </c>
      <c r="X228" s="8">
        <f>'2026 MRI - Alphabetical'!W228-'2023 MRI'!W228</f>
        <v>-32</v>
      </c>
      <c r="Y228" s="31">
        <f>'2026 MRI - Alphabetical'!X228-'2023 MRI'!X228</f>
        <v>-0.31051896925522415</v>
      </c>
      <c r="Z228" s="11">
        <f>'2026 MRI - Alphabetical'!Y228-'2023 MRI'!Y228</f>
        <v>-4229</v>
      </c>
      <c r="AA228" s="8">
        <f>'2026 MRI - Alphabetical'!Z228-'2023 MRI'!Z228</f>
        <v>-62</v>
      </c>
      <c r="AB228" s="31">
        <f>'2026 MRI - Alphabetical'!AA228-'2023 MRI'!AA228</f>
        <v>-0.14812740407092267</v>
      </c>
      <c r="AC228" s="9">
        <f>'2026 MRI - Alphabetical'!AB228-'2023 MRI'!AB228</f>
        <v>7.8877440996765365E-3</v>
      </c>
      <c r="AD228" s="8">
        <f>'2026 MRI - Alphabetical'!AC228-'2023 MRI'!AC228</f>
        <v>-46</v>
      </c>
      <c r="AE228" s="31">
        <f>'2026 MRI - Alphabetical'!AD228-'2023 MRI'!AD228</f>
        <v>-0.12948712484989688</v>
      </c>
      <c r="AF228" s="9">
        <f>'2026 MRI - Alphabetical'!AE228-'2023 MRI'!AE228</f>
        <v>-5.8742259656163753E-3</v>
      </c>
      <c r="AG228" s="8">
        <f>'2026 MRI - Alphabetical'!AF228-'2023 MRI'!AF228</f>
        <v>-3</v>
      </c>
      <c r="AH228" s="31">
        <f>'2026 MRI - Alphabetical'!AG228-'2023 MRI'!AG228</f>
        <v>-8.9562943059587286E-2</v>
      </c>
      <c r="AI228" s="12">
        <f>'2026 MRI - Alphabetical'!AH228-'2023 MRI'!AH228</f>
        <v>-0.28699999999999992</v>
      </c>
      <c r="AJ228" s="8">
        <f>'2026 MRI - Alphabetical'!AI228-'2023 MRI'!AI228</f>
        <v>5</v>
      </c>
      <c r="AK228" s="31">
        <f>'2026 MRI - Alphabetical'!AJ228-'2023 MRI'!AJ228</f>
        <v>-2.1763604059112637E-2</v>
      </c>
      <c r="AL228" s="11">
        <f>'2026 MRI - Alphabetical'!AK228-'2023 MRI'!AK228</f>
        <v>74449.644562082714</v>
      </c>
      <c r="AM228" s="36"/>
    </row>
    <row r="229" spans="1:39" x14ac:dyDescent="0.3">
      <c r="A229" t="s">
        <v>491</v>
      </c>
      <c r="B229" s="3" t="s">
        <v>492</v>
      </c>
      <c r="C229" s="4" t="s">
        <v>61</v>
      </c>
      <c r="D229" s="5" t="s">
        <v>44</v>
      </c>
      <c r="E229" s="6">
        <f>VLOOKUP(A229,'2023 MRI'!$A$7:$F$570,6,FALSE)</f>
        <v>27.668432871956206</v>
      </c>
      <c r="F229" s="34">
        <f>'2026 MRI - Alphabetical'!E229-'2023 MRI'!E229</f>
        <v>-0.21083492955425487</v>
      </c>
      <c r="G229" s="6">
        <f>'2026 MRI - Alphabetical'!F229-'2023 MRI'!F229</f>
        <v>-2.9271013520445095</v>
      </c>
      <c r="H229" s="7">
        <f>'2026 MRI - Alphabetical'!G229-'2023 MRI'!G229</f>
        <v>-1</v>
      </c>
      <c r="I229" s="8">
        <f>'2026 MRI - Alphabetical'!H229-'2023 MRI'!H229</f>
        <v>47</v>
      </c>
      <c r="J229" s="31">
        <f>'2026 MRI - Alphabetical'!I229-'2023 MRI'!I229</f>
        <v>0.21188958777157013</v>
      </c>
      <c r="K229" s="9">
        <f>'2026 MRI - Alphabetical'!J229-'2023 MRI'!J229</f>
        <v>3.3907997943033341E-2</v>
      </c>
      <c r="L229" s="8">
        <f>'2026 MRI - Alphabetical'!K229-'2023 MRI'!K229</f>
        <v>-57</v>
      </c>
      <c r="M229" s="31">
        <f>'2026 MRI - Alphabetical'!L229-'2023 MRI'!L229</f>
        <v>-0.25160694153529939</v>
      </c>
      <c r="N229" s="9">
        <f>'2026 MRI - Alphabetical'!M229-'2023 MRI'!M229</f>
        <v>-6.157635467980288E-4</v>
      </c>
      <c r="O229" s="8">
        <f>'2026 MRI - Alphabetical'!N229-'2023 MRI'!N229</f>
        <v>33</v>
      </c>
      <c r="P229" s="31">
        <f>'2026 MRI - Alphabetical'!O229-'2023 MRI'!O229</f>
        <v>6.8045318379891362E-2</v>
      </c>
      <c r="Q229" s="9">
        <f>'2026 MRI - Alphabetical'!P229-'2023 MRI'!P229</f>
        <v>-2.2098073733109805E-3</v>
      </c>
      <c r="R229" s="8">
        <f>'2026 MRI - Alphabetical'!Q229-'2023 MRI'!Q229</f>
        <v>-23</v>
      </c>
      <c r="S229" s="31">
        <f>'2026 MRI - Alphabetical'!R229-'2023 MRI'!R229</f>
        <v>-0.45880856212463539</v>
      </c>
      <c r="T229" s="10">
        <f>'2026 MRI - Alphabetical'!S229-'2023 MRI'!S229</f>
        <v>0</v>
      </c>
      <c r="U229" s="8">
        <f>'2026 MRI - Alphabetical'!T229-'2023 MRI'!T229</f>
        <v>23</v>
      </c>
      <c r="V229" s="31">
        <f>'2026 MRI - Alphabetical'!U229-'2023 MRI'!U229</f>
        <v>3.3268215916547272E-2</v>
      </c>
      <c r="W229" s="9">
        <f>'2026 MRI - Alphabetical'!V229-'2023 MRI'!V229</f>
        <v>-2.0179666099876051E-3</v>
      </c>
      <c r="X229" s="8">
        <f>'2026 MRI - Alphabetical'!W229-'2023 MRI'!W229</f>
        <v>15</v>
      </c>
      <c r="Y229" s="31">
        <f>'2026 MRI - Alphabetical'!X229-'2023 MRI'!X229</f>
        <v>3.0352008588599516E-2</v>
      </c>
      <c r="Z229" s="11">
        <f>'2026 MRI - Alphabetical'!Y229-'2023 MRI'!Y229</f>
        <v>8088</v>
      </c>
      <c r="AA229" s="8">
        <f>'2026 MRI - Alphabetical'!Z229-'2023 MRI'!Z229</f>
        <v>94</v>
      </c>
      <c r="AB229" s="31">
        <f>'2026 MRI - Alphabetical'!AA229-'2023 MRI'!AA229</f>
        <v>0.44717801902239362</v>
      </c>
      <c r="AC229" s="9">
        <f>'2026 MRI - Alphabetical'!AB229-'2023 MRI'!AB229</f>
        <v>2.1710445937690934E-3</v>
      </c>
      <c r="AD229" s="8">
        <f>'2026 MRI - Alphabetical'!AC229-'2023 MRI'!AC229</f>
        <v>-123</v>
      </c>
      <c r="AE229" s="31">
        <f>'2026 MRI - Alphabetical'!AD229-'2023 MRI'!AD229</f>
        <v>-0.3532593301433285</v>
      </c>
      <c r="AF229" s="9">
        <f>'2026 MRI - Alphabetical'!AE229-'2023 MRI'!AE229</f>
        <v>-1.8133377567393083E-2</v>
      </c>
      <c r="AG229" s="8">
        <f>'2026 MRI - Alphabetical'!AF229-'2023 MRI'!AF229</f>
        <v>59</v>
      </c>
      <c r="AH229" s="31">
        <f>'2026 MRI - Alphabetical'!AG229-'2023 MRI'!AG229</f>
        <v>0.11942477852157252</v>
      </c>
      <c r="AI229" s="12">
        <f>'2026 MRI - Alphabetical'!AH229-'2023 MRI'!AH229</f>
        <v>-0.55000000000000027</v>
      </c>
      <c r="AJ229" s="8">
        <f>'2026 MRI - Alphabetical'!AI229-'2023 MRI'!AI229</f>
        <v>32</v>
      </c>
      <c r="AK229" s="31">
        <f>'2026 MRI - Alphabetical'!AJ229-'2023 MRI'!AJ229</f>
        <v>9.8501784672665738E-3</v>
      </c>
      <c r="AL229" s="11">
        <f>'2026 MRI - Alphabetical'!AK229-'2023 MRI'!AK229</f>
        <v>51663.329654137429</v>
      </c>
      <c r="AM229" s="36"/>
    </row>
    <row r="230" spans="1:39" x14ac:dyDescent="0.3">
      <c r="A230" t="s">
        <v>493</v>
      </c>
      <c r="B230" s="3" t="s">
        <v>494</v>
      </c>
      <c r="C230" s="4" t="s">
        <v>43</v>
      </c>
      <c r="D230" s="5" t="s">
        <v>44</v>
      </c>
      <c r="E230" s="6">
        <f>VLOOKUP(A230,'2023 MRI'!$A$7:$F$570,6,FALSE)</f>
        <v>29.757658498651967</v>
      </c>
      <c r="F230" s="34">
        <f>'2026 MRI - Alphabetical'!E230-'2023 MRI'!E230</f>
        <v>9.4719907019223559E-2</v>
      </c>
      <c r="G230" s="6">
        <f>'2026 MRI - Alphabetical'!F230-'2023 MRI'!F230</f>
        <v>-3.3087819012305211</v>
      </c>
      <c r="H230" s="7">
        <f>'2026 MRI - Alphabetical'!G230-'2023 MRI'!G230</f>
        <v>5</v>
      </c>
      <c r="I230" s="8">
        <f>'2026 MRI - Alphabetical'!H230-'2023 MRI'!H230</f>
        <v>2</v>
      </c>
      <c r="J230" s="31">
        <f>'2026 MRI - Alphabetical'!I230-'2023 MRI'!I230</f>
        <v>6.0056105163389661E-3</v>
      </c>
      <c r="K230" s="9">
        <f>'2026 MRI - Alphabetical'!J230-'2023 MRI'!J230</f>
        <v>1.5557612344416993E-2</v>
      </c>
      <c r="L230" s="8">
        <f>'2026 MRI - Alphabetical'!K230-'2023 MRI'!K230</f>
        <v>48</v>
      </c>
      <c r="M230" s="31">
        <f>'2026 MRI - Alphabetical'!L230-'2023 MRI'!L230</f>
        <v>0.40927773985875759</v>
      </c>
      <c r="N230" s="9">
        <f>'2026 MRI - Alphabetical'!M230-'2023 MRI'!M230</f>
        <v>-2.3988439306358383E-2</v>
      </c>
      <c r="O230" s="8">
        <f>'2026 MRI - Alphabetical'!N230-'2023 MRI'!N230</f>
        <v>-17</v>
      </c>
      <c r="P230" s="31">
        <f>'2026 MRI - Alphabetical'!O230-'2023 MRI'!O230</f>
        <v>-3.7462852979851857E-2</v>
      </c>
      <c r="Q230" s="9">
        <f>'2026 MRI - Alphabetical'!P230-'2023 MRI'!P230</f>
        <v>3.9120712342479783E-3</v>
      </c>
      <c r="R230" s="8">
        <f>'2026 MRI - Alphabetical'!Q230-'2023 MRI'!Q230</f>
        <v>117</v>
      </c>
      <c r="S230" s="31">
        <f>'2026 MRI - Alphabetical'!R230-'2023 MRI'!R230</f>
        <v>0.3624508445557707</v>
      </c>
      <c r="T230" s="10">
        <f>'2026 MRI - Alphabetical'!S230-'2023 MRI'!S230</f>
        <v>-1.0889744328756508</v>
      </c>
      <c r="U230" s="8">
        <f>'2026 MRI - Alphabetical'!T230-'2023 MRI'!T230</f>
        <v>-82</v>
      </c>
      <c r="V230" s="31">
        <f>'2026 MRI - Alphabetical'!U230-'2023 MRI'!U230</f>
        <v>-0.32311561359277463</v>
      </c>
      <c r="W230" s="9">
        <f>'2026 MRI - Alphabetical'!V230-'2023 MRI'!V230</f>
        <v>2.2454140736079056E-2</v>
      </c>
      <c r="X230" s="8">
        <f>'2026 MRI - Alphabetical'!W230-'2023 MRI'!W230</f>
        <v>-19</v>
      </c>
      <c r="Y230" s="31">
        <f>'2026 MRI - Alphabetical'!X230-'2023 MRI'!X230</f>
        <v>-0.10567389617406214</v>
      </c>
      <c r="Z230" s="11">
        <f>'2026 MRI - Alphabetical'!Y230-'2023 MRI'!Y230</f>
        <v>1616</v>
      </c>
      <c r="AA230" s="8">
        <f>'2026 MRI - Alphabetical'!Z230-'2023 MRI'!Z230</f>
        <v>3</v>
      </c>
      <c r="AB230" s="31">
        <f>'2026 MRI - Alphabetical'!AA230-'2023 MRI'!AA230</f>
        <v>2.622011140890429E-2</v>
      </c>
      <c r="AC230" s="9">
        <f>'2026 MRI - Alphabetical'!AB230-'2023 MRI'!AB230</f>
        <v>6.085106382978725E-3</v>
      </c>
      <c r="AD230" s="8">
        <f>'2026 MRI - Alphabetical'!AC230-'2023 MRI'!AC230</f>
        <v>18</v>
      </c>
      <c r="AE230" s="31">
        <f>'2026 MRI - Alphabetical'!AD230-'2023 MRI'!AD230</f>
        <v>7.9675195842771052E-2</v>
      </c>
      <c r="AF230" s="9">
        <f>'2026 MRI - Alphabetical'!AE230-'2023 MRI'!AE230</f>
        <v>6.3226419645181497E-3</v>
      </c>
      <c r="AG230" s="8">
        <f>'2026 MRI - Alphabetical'!AF230-'2023 MRI'!AF230</f>
        <v>-7</v>
      </c>
      <c r="AH230" s="31">
        <f>'2026 MRI - Alphabetical'!AG230-'2023 MRI'!AG230</f>
        <v>-3.3235360479077929E-2</v>
      </c>
      <c r="AI230" s="12">
        <f>'2026 MRI - Alphabetical'!AH230-'2023 MRI'!AH230</f>
        <v>-0.38000000000000078</v>
      </c>
      <c r="AJ230" s="8">
        <f>'2026 MRI - Alphabetical'!AI230-'2023 MRI'!AI230</f>
        <v>-25</v>
      </c>
      <c r="AK230" s="31">
        <f>'2026 MRI - Alphabetical'!AJ230-'2023 MRI'!AJ230</f>
        <v>-1.1543518062154284E-2</v>
      </c>
      <c r="AL230" s="11">
        <f>'2026 MRI - Alphabetical'!AK230-'2023 MRI'!AK230</f>
        <v>33792.040450747329</v>
      </c>
      <c r="AM230" s="36"/>
    </row>
    <row r="231" spans="1:39" x14ac:dyDescent="0.3">
      <c r="A231" t="s">
        <v>495</v>
      </c>
      <c r="B231" s="3" t="s">
        <v>496</v>
      </c>
      <c r="C231" s="4" t="s">
        <v>295</v>
      </c>
      <c r="D231" s="5" t="s">
        <v>33</v>
      </c>
      <c r="E231" s="6">
        <f>VLOOKUP(A231,'2023 MRI'!$A$7:$F$570,6,FALSE)</f>
        <v>21.608370743706246</v>
      </c>
      <c r="F231" s="34">
        <f>'2026 MRI - Alphabetical'!E231-'2023 MRI'!E231</f>
        <v>-0.29778557037832609</v>
      </c>
      <c r="G231" s="6">
        <f>'2026 MRI - Alphabetical'!F231-'2023 MRI'!F231</f>
        <v>-4.3691741206653276</v>
      </c>
      <c r="H231" s="7">
        <f>'2026 MRI - Alphabetical'!G231-'2023 MRI'!G231</f>
        <v>21</v>
      </c>
      <c r="I231" s="8">
        <f>'2026 MRI - Alphabetical'!H231-'2023 MRI'!H231</f>
        <v>29</v>
      </c>
      <c r="J231" s="31">
        <f>'2026 MRI - Alphabetical'!I231-'2023 MRI'!I231</f>
        <v>0.14067369292759574</v>
      </c>
      <c r="K231" s="9">
        <f>'2026 MRI - Alphabetical'!J231-'2023 MRI'!J231</f>
        <v>2.850811934312758E-2</v>
      </c>
      <c r="L231" s="8">
        <f>'2026 MRI - Alphabetical'!K231-'2023 MRI'!K231</f>
        <v>-79</v>
      </c>
      <c r="M231" s="31">
        <f>'2026 MRI - Alphabetical'!L231-'2023 MRI'!L231</f>
        <v>-0.73003033115714755</v>
      </c>
      <c r="N231" s="9">
        <f>'2026 MRI - Alphabetical'!M231-'2023 MRI'!M231</f>
        <v>1.4833127317676151E-2</v>
      </c>
      <c r="O231" s="8">
        <f>'2026 MRI - Alphabetical'!N231-'2023 MRI'!N231</f>
        <v>51</v>
      </c>
      <c r="P231" s="31">
        <f>'2026 MRI - Alphabetical'!O231-'2023 MRI'!O231</f>
        <v>0.11661600305573017</v>
      </c>
      <c r="Q231" s="9">
        <f>'2026 MRI - Alphabetical'!P231-'2023 MRI'!P231</f>
        <v>-6.4727745937803605E-3</v>
      </c>
      <c r="R231" s="8">
        <f>'2026 MRI - Alphabetical'!Q231-'2023 MRI'!Q231</f>
        <v>-5</v>
      </c>
      <c r="S231" s="31">
        <f>'2026 MRI - Alphabetical'!R231-'2023 MRI'!R231</f>
        <v>6.585037499367348E-2</v>
      </c>
      <c r="T231" s="10">
        <f>'2026 MRI - Alphabetical'!S231-'2023 MRI'!S231</f>
        <v>-2.3417226910205757E-2</v>
      </c>
      <c r="U231" s="8">
        <f>'2026 MRI - Alphabetical'!T231-'2023 MRI'!T231</f>
        <v>-114</v>
      </c>
      <c r="V231" s="31">
        <f>'2026 MRI - Alphabetical'!U231-'2023 MRI'!U231</f>
        <v>-0.27561372263892259</v>
      </c>
      <c r="W231" s="9">
        <f>'2026 MRI - Alphabetical'!V231-'2023 MRI'!V231</f>
        <v>1.6566681979410639E-2</v>
      </c>
      <c r="X231" s="8">
        <f>'2026 MRI - Alphabetical'!W231-'2023 MRI'!W231</f>
        <v>5</v>
      </c>
      <c r="Y231" s="31">
        <f>'2026 MRI - Alphabetical'!X231-'2023 MRI'!X231</f>
        <v>-7.3318764102051626E-3</v>
      </c>
      <c r="Z231" s="11">
        <f>'2026 MRI - Alphabetical'!Y231-'2023 MRI'!Y231</f>
        <v>7976</v>
      </c>
      <c r="AA231" s="8">
        <f>'2026 MRI - Alphabetical'!Z231-'2023 MRI'!Z231</f>
        <v>-2</v>
      </c>
      <c r="AB231" s="31">
        <f>'2026 MRI - Alphabetical'!AA231-'2023 MRI'!AA231</f>
        <v>-9.9208857749964352E-2</v>
      </c>
      <c r="AC231" s="9">
        <f>'2026 MRI - Alphabetical'!AB231-'2023 MRI'!AB231</f>
        <v>4.8160741885625927E-3</v>
      </c>
      <c r="AD231" s="8">
        <f>'2026 MRI - Alphabetical'!AC231-'2023 MRI'!AC231</f>
        <v>30</v>
      </c>
      <c r="AE231" s="31">
        <f>'2026 MRI - Alphabetical'!AD231-'2023 MRI'!AD231</f>
        <v>0.10544110410812546</v>
      </c>
      <c r="AF231" s="9">
        <f>'2026 MRI - Alphabetical'!AE231-'2023 MRI'!AE231</f>
        <v>6.9836857455340962E-3</v>
      </c>
      <c r="AG231" s="8">
        <f>'2026 MRI - Alphabetical'!AF231-'2023 MRI'!AF231</f>
        <v>-80</v>
      </c>
      <c r="AH231" s="31">
        <f>'2026 MRI - Alphabetical'!AG231-'2023 MRI'!AG231</f>
        <v>-0.20065402148434308</v>
      </c>
      <c r="AI231" s="12">
        <f>'2026 MRI - Alphabetical'!AH231-'2023 MRI'!AH231</f>
        <v>-0.20866666666666678</v>
      </c>
      <c r="AJ231" s="8">
        <f>'2026 MRI - Alphabetical'!AI231-'2023 MRI'!AI231</f>
        <v>-27</v>
      </c>
      <c r="AK231" s="31">
        <f>'2026 MRI - Alphabetical'!AJ231-'2023 MRI'!AJ231</f>
        <v>-2.4143723233156333E-2</v>
      </c>
      <c r="AL231" s="11">
        <f>'2026 MRI - Alphabetical'!AK231-'2023 MRI'!AK231</f>
        <v>32178.615561291866</v>
      </c>
      <c r="AM231" s="36"/>
    </row>
    <row r="232" spans="1:39" x14ac:dyDescent="0.3">
      <c r="A232" t="s">
        <v>497</v>
      </c>
      <c r="B232" s="3" t="s">
        <v>498</v>
      </c>
      <c r="C232" s="4" t="s">
        <v>162</v>
      </c>
      <c r="D232" s="5" t="s">
        <v>37</v>
      </c>
      <c r="E232" s="6">
        <f>VLOOKUP(A232,'2023 MRI'!$A$7:$F$570,6,FALSE)</f>
        <v>31.587767436739057</v>
      </c>
      <c r="F232" s="34">
        <f>'2026 MRI - Alphabetical'!E232-'2023 MRI'!E232</f>
        <v>-0.14108731948315789</v>
      </c>
      <c r="G232" s="6">
        <f>'2026 MRI - Alphabetical'!F232-'2023 MRI'!F232</f>
        <v>-2.0375354732319479</v>
      </c>
      <c r="H232" s="7">
        <f>'2026 MRI - Alphabetical'!G232-'2023 MRI'!G232</f>
        <v>-7</v>
      </c>
      <c r="I232" s="8">
        <f>'2026 MRI - Alphabetical'!H232-'2023 MRI'!H232</f>
        <v>26</v>
      </c>
      <c r="J232" s="31">
        <f>'2026 MRI - Alphabetical'!I232-'2023 MRI'!I232</f>
        <v>0.19613264842664291</v>
      </c>
      <c r="K232" s="9">
        <f>'2026 MRI - Alphabetical'!J232-'2023 MRI'!J232</f>
        <v>3.046479935371682E-2</v>
      </c>
      <c r="L232" s="8">
        <f>'2026 MRI - Alphabetical'!K232-'2023 MRI'!K232</f>
        <v>-53</v>
      </c>
      <c r="M232" s="31">
        <f>'2026 MRI - Alphabetical'!L232-'2023 MRI'!L232</f>
        <v>-0.88072788695642057</v>
      </c>
      <c r="N232" s="9">
        <f>'2026 MRI - Alphabetical'!M232-'2023 MRI'!M232</f>
        <v>1.9057263436995528E-2</v>
      </c>
      <c r="O232" s="8">
        <f>'2026 MRI - Alphabetical'!N232-'2023 MRI'!N232</f>
        <v>-50</v>
      </c>
      <c r="P232" s="31">
        <f>'2026 MRI - Alphabetical'!O232-'2023 MRI'!O232</f>
        <v>-0.12707390798856688</v>
      </c>
      <c r="Q232" s="9">
        <f>'2026 MRI - Alphabetical'!P232-'2023 MRI'!P232</f>
        <v>1.0159460220621423E-2</v>
      </c>
      <c r="R232" s="8">
        <f>'2026 MRI - Alphabetical'!Q232-'2023 MRI'!Q232</f>
        <v>-23</v>
      </c>
      <c r="S232" s="31">
        <f>'2026 MRI - Alphabetical'!R232-'2023 MRI'!R232</f>
        <v>-0.45880856212463539</v>
      </c>
      <c r="T232" s="10">
        <f>'2026 MRI - Alphabetical'!S232-'2023 MRI'!S232</f>
        <v>0</v>
      </c>
      <c r="U232" s="8">
        <f>'2026 MRI - Alphabetical'!T232-'2023 MRI'!T232</f>
        <v>110</v>
      </c>
      <c r="V232" s="31">
        <f>'2026 MRI - Alphabetical'!U232-'2023 MRI'!U232</f>
        <v>0.30691568595122676</v>
      </c>
      <c r="W232" s="9">
        <f>'2026 MRI - Alphabetical'!V232-'2023 MRI'!V232</f>
        <v>-1.8577552953453452E-2</v>
      </c>
      <c r="X232" s="8">
        <f>'2026 MRI - Alphabetical'!W232-'2023 MRI'!W232</f>
        <v>33</v>
      </c>
      <c r="Y232" s="31">
        <f>'2026 MRI - Alphabetical'!X232-'2023 MRI'!X232</f>
        <v>9.5613696351188826E-2</v>
      </c>
      <c r="Z232" s="11">
        <f>'2026 MRI - Alphabetical'!Y232-'2023 MRI'!Y232</f>
        <v>10126</v>
      </c>
      <c r="AA232" s="8">
        <f>'2026 MRI - Alphabetical'!Z232-'2023 MRI'!Z232</f>
        <v>-87</v>
      </c>
      <c r="AB232" s="31">
        <f>'2026 MRI - Alphabetical'!AA232-'2023 MRI'!AA232</f>
        <v>-0.26059081163422193</v>
      </c>
      <c r="AC232" s="9">
        <f>'2026 MRI - Alphabetical'!AB232-'2023 MRI'!AB232</f>
        <v>1.1993673555461833E-2</v>
      </c>
      <c r="AD232" s="8">
        <f>'2026 MRI - Alphabetical'!AC232-'2023 MRI'!AC232</f>
        <v>72</v>
      </c>
      <c r="AE232" s="31">
        <f>'2026 MRI - Alphabetical'!AD232-'2023 MRI'!AD232</f>
        <v>0.43366236485863729</v>
      </c>
      <c r="AF232" s="9">
        <f>'2026 MRI - Alphabetical'!AE232-'2023 MRI'!AE232</f>
        <v>2.6873544660814153E-2</v>
      </c>
      <c r="AG232" s="8">
        <f>'2026 MRI - Alphabetical'!AF232-'2023 MRI'!AF232</f>
        <v>15</v>
      </c>
      <c r="AH232" s="31">
        <f>'2026 MRI - Alphabetical'!AG232-'2023 MRI'!AG232</f>
        <v>0.15392274503585068</v>
      </c>
      <c r="AI232" s="12">
        <f>'2026 MRI - Alphabetical'!AH232-'2023 MRI'!AH232</f>
        <v>-0.60833333333333339</v>
      </c>
      <c r="AJ232" s="8">
        <f>'2026 MRI - Alphabetical'!AI232-'2023 MRI'!AI232</f>
        <v>-2</v>
      </c>
      <c r="AK232" s="31">
        <f>'2026 MRI - Alphabetical'!AJ232-'2023 MRI'!AJ232</f>
        <v>7.4493539067814751E-3</v>
      </c>
      <c r="AL232" s="11">
        <f>'2026 MRI - Alphabetical'!AK232-'2023 MRI'!AK232</f>
        <v>26551.343516229594</v>
      </c>
      <c r="AM232" s="36"/>
    </row>
    <row r="233" spans="1:39" x14ac:dyDescent="0.3">
      <c r="A233" t="s">
        <v>499</v>
      </c>
      <c r="B233" s="3" t="s">
        <v>498</v>
      </c>
      <c r="C233" s="4" t="s">
        <v>295</v>
      </c>
      <c r="D233" s="5" t="s">
        <v>33</v>
      </c>
      <c r="E233" s="6">
        <f>VLOOKUP(A233,'2023 MRI'!$A$7:$F$570,6,FALSE)</f>
        <v>19.078678831234274</v>
      </c>
      <c r="F233" s="34">
        <f>'2026 MRI - Alphabetical'!E233-'2023 MRI'!E233</f>
        <v>-0.73897462931707203</v>
      </c>
      <c r="G233" s="6">
        <f>'2026 MRI - Alphabetical'!F233-'2023 MRI'!F233</f>
        <v>-3.6799153695880555</v>
      </c>
      <c r="H233" s="7">
        <f>'2026 MRI - Alphabetical'!G233-'2023 MRI'!G233</f>
        <v>-13</v>
      </c>
      <c r="I233" s="8">
        <f>'2026 MRI - Alphabetical'!H233-'2023 MRI'!H233</f>
        <v>9</v>
      </c>
      <c r="J233" s="31">
        <f>'2026 MRI - Alphabetical'!I233-'2023 MRI'!I233</f>
        <v>8.9460492241349221E-2</v>
      </c>
      <c r="K233" s="9">
        <f>'2026 MRI - Alphabetical'!J233-'2023 MRI'!J233</f>
        <v>2.1368757265249783E-2</v>
      </c>
      <c r="L233" s="8">
        <f>'2026 MRI - Alphabetical'!K233-'2023 MRI'!K233</f>
        <v>59</v>
      </c>
      <c r="M233" s="31">
        <f>'2026 MRI - Alphabetical'!L233-'2023 MRI'!L233</f>
        <v>0.23906661315308841</v>
      </c>
      <c r="N233" s="9">
        <f>'2026 MRI - Alphabetical'!M233-'2023 MRI'!M233</f>
        <v>-1.7376889750846732E-2</v>
      </c>
      <c r="O233" s="8">
        <f>'2026 MRI - Alphabetical'!N233-'2023 MRI'!N233</f>
        <v>61</v>
      </c>
      <c r="P233" s="31">
        <f>'2026 MRI - Alphabetical'!O233-'2023 MRI'!O233</f>
        <v>0.14002584088223546</v>
      </c>
      <c r="Q233" s="9">
        <f>'2026 MRI - Alphabetical'!P233-'2023 MRI'!P233</f>
        <v>-7.4371037776998182E-3</v>
      </c>
      <c r="R233" s="8">
        <f>'2026 MRI - Alphabetical'!Q233-'2023 MRI'!Q233</f>
        <v>-23</v>
      </c>
      <c r="S233" s="31">
        <f>'2026 MRI - Alphabetical'!R233-'2023 MRI'!R233</f>
        <v>-0.45880856212463539</v>
      </c>
      <c r="T233" s="10">
        <f>'2026 MRI - Alphabetical'!S233-'2023 MRI'!S233</f>
        <v>0</v>
      </c>
      <c r="U233" s="8">
        <f>'2026 MRI - Alphabetical'!T233-'2023 MRI'!T233</f>
        <v>-13</v>
      </c>
      <c r="V233" s="31">
        <f>'2026 MRI - Alphabetical'!U233-'2023 MRI'!U233</f>
        <v>-9.3424671108601864E-2</v>
      </c>
      <c r="W233" s="9">
        <f>'2026 MRI - Alphabetical'!V233-'2023 MRI'!V233</f>
        <v>5.0324942284147335E-3</v>
      </c>
      <c r="X233" s="8">
        <f>'2026 MRI - Alphabetical'!W233-'2023 MRI'!W233</f>
        <v>-24</v>
      </c>
      <c r="Y233" s="31">
        <f>'2026 MRI - Alphabetical'!X233-'2023 MRI'!X233</f>
        <v>-0.24007234371322728</v>
      </c>
      <c r="Z233" s="11">
        <f>'2026 MRI - Alphabetical'!Y233-'2023 MRI'!Y233</f>
        <v>-464</v>
      </c>
      <c r="AA233" s="8">
        <f>'2026 MRI - Alphabetical'!Z233-'2023 MRI'!Z233</f>
        <v>-36</v>
      </c>
      <c r="AB233" s="31">
        <f>'2026 MRI - Alphabetical'!AA233-'2023 MRI'!AA233</f>
        <v>-0.44509855589838676</v>
      </c>
      <c r="AC233" s="9">
        <f>'2026 MRI - Alphabetical'!AB233-'2023 MRI'!AB233</f>
        <v>9.4938111952706447E-3</v>
      </c>
      <c r="AD233" s="8">
        <f>'2026 MRI - Alphabetical'!AC233-'2023 MRI'!AC233</f>
        <v>117</v>
      </c>
      <c r="AE233" s="31">
        <f>'2026 MRI - Alphabetical'!AD233-'2023 MRI'!AD233</f>
        <v>0.31300530506882657</v>
      </c>
      <c r="AF233" s="9">
        <f>'2026 MRI - Alphabetical'!AE233-'2023 MRI'!AE233</f>
        <v>1.9114080712403614E-2</v>
      </c>
      <c r="AG233" s="8">
        <f>'2026 MRI - Alphabetical'!AF233-'2023 MRI'!AF233</f>
        <v>-53</v>
      </c>
      <c r="AH233" s="31">
        <f>'2026 MRI - Alphabetical'!AG233-'2023 MRI'!AG233</f>
        <v>-0.11406338164318107</v>
      </c>
      <c r="AI233" s="12">
        <f>'2026 MRI - Alphabetical'!AH233-'2023 MRI'!AH233</f>
        <v>-0.29666666666666686</v>
      </c>
      <c r="AJ233" s="8">
        <f>'2026 MRI - Alphabetical'!AI233-'2023 MRI'!AI233</f>
        <v>-15</v>
      </c>
      <c r="AK233" s="31">
        <f>'2026 MRI - Alphabetical'!AJ233-'2023 MRI'!AJ233</f>
        <v>-3.2870293444388368E-2</v>
      </c>
      <c r="AL233" s="11">
        <f>'2026 MRI - Alphabetical'!AK233-'2023 MRI'!AK233</f>
        <v>48924.191612418392</v>
      </c>
      <c r="AM233" s="36"/>
    </row>
    <row r="234" spans="1:39" x14ac:dyDescent="0.3">
      <c r="A234" t="s">
        <v>500</v>
      </c>
      <c r="B234" s="3" t="s">
        <v>501</v>
      </c>
      <c r="C234" s="4" t="s">
        <v>32</v>
      </c>
      <c r="D234" s="5" t="s">
        <v>33</v>
      </c>
      <c r="E234" s="6">
        <f>VLOOKUP(A234,'2023 MRI'!$A$7:$F$570,6,FALSE)</f>
        <v>24.38743844356696</v>
      </c>
      <c r="F234" s="34">
        <f>'2026 MRI - Alphabetical'!E234-'2023 MRI'!E234</f>
        <v>-0.92555621279878109</v>
      </c>
      <c r="G234" s="6">
        <f>'2026 MRI - Alphabetical'!F234-'2023 MRI'!F234</f>
        <v>-1.5786881118898961</v>
      </c>
      <c r="H234" s="7">
        <f>'2026 MRI - Alphabetical'!G234-'2023 MRI'!G234</f>
        <v>-48</v>
      </c>
      <c r="I234" s="8">
        <f>'2026 MRI - Alphabetical'!H234-'2023 MRI'!H234</f>
        <v>-98</v>
      </c>
      <c r="J234" s="31">
        <f>'2026 MRI - Alphabetical'!I234-'2023 MRI'!I234</f>
        <v>-0.30123250022019887</v>
      </c>
      <c r="K234" s="9">
        <f>'2026 MRI - Alphabetical'!J234-'2023 MRI'!J234</f>
        <v>-9.9892314923111236E-4</v>
      </c>
      <c r="L234" s="8">
        <f>'2026 MRI - Alphabetical'!K234-'2023 MRI'!K234</f>
        <v>9</v>
      </c>
      <c r="M234" s="31">
        <f>'2026 MRI - Alphabetical'!L234-'2023 MRI'!L234</f>
        <v>2.455469699069468E-2</v>
      </c>
      <c r="N234" s="9">
        <f>'2026 MRI - Alphabetical'!M234-'2023 MRI'!M234</f>
        <v>-8.4294619305989166E-3</v>
      </c>
      <c r="O234" s="8">
        <f>'2026 MRI - Alphabetical'!N234-'2023 MRI'!N234</f>
        <v>-36</v>
      </c>
      <c r="P234" s="31">
        <f>'2026 MRI - Alphabetical'!O234-'2023 MRI'!O234</f>
        <v>-8.9051065855636324E-2</v>
      </c>
      <c r="Q234" s="9">
        <f>'2026 MRI - Alphabetical'!P234-'2023 MRI'!P234</f>
        <v>7.6736204212447291E-3</v>
      </c>
      <c r="R234" s="8">
        <f>'2026 MRI - Alphabetical'!Q234-'2023 MRI'!Q234</f>
        <v>-95</v>
      </c>
      <c r="S234" s="31">
        <f>'2026 MRI - Alphabetical'!R234-'2023 MRI'!R234</f>
        <v>-0.44248372297352517</v>
      </c>
      <c r="T234" s="10">
        <f>'2026 MRI - Alphabetical'!S234-'2023 MRI'!S234</f>
        <v>0.18336061376897628</v>
      </c>
      <c r="U234" s="8">
        <f>'2026 MRI - Alphabetical'!T234-'2023 MRI'!T234</f>
        <v>-43</v>
      </c>
      <c r="V234" s="31">
        <f>'2026 MRI - Alphabetical'!U234-'2023 MRI'!U234</f>
        <v>-0.17263503452320614</v>
      </c>
      <c r="W234" s="9">
        <f>'2026 MRI - Alphabetical'!V234-'2023 MRI'!V234</f>
        <v>1.215582841461444E-2</v>
      </c>
      <c r="X234" s="8">
        <f>'2026 MRI - Alphabetical'!W234-'2023 MRI'!W234</f>
        <v>-9</v>
      </c>
      <c r="Y234" s="31">
        <f>'2026 MRI - Alphabetical'!X234-'2023 MRI'!X234</f>
        <v>-2.4792304818824717E-2</v>
      </c>
      <c r="Z234" s="11">
        <f>'2026 MRI - Alphabetical'!Y234-'2023 MRI'!Y234</f>
        <v>6677</v>
      </c>
      <c r="AA234" s="8">
        <f>'2026 MRI - Alphabetical'!Z234-'2023 MRI'!Z234</f>
        <v>-25</v>
      </c>
      <c r="AB234" s="31">
        <f>'2026 MRI - Alphabetical'!AA234-'2023 MRI'!AA234</f>
        <v>-2.1499699064793432E-2</v>
      </c>
      <c r="AC234" s="9">
        <f>'2026 MRI - Alphabetical'!AB234-'2023 MRI'!AB234</f>
        <v>7.4836079214511547E-3</v>
      </c>
      <c r="AD234" s="8">
        <f>'2026 MRI - Alphabetical'!AC234-'2023 MRI'!AC234</f>
        <v>-39</v>
      </c>
      <c r="AE234" s="31">
        <f>'2026 MRI - Alphabetical'!AD234-'2023 MRI'!AD234</f>
        <v>-9.4768313867591325E-2</v>
      </c>
      <c r="AF234" s="9">
        <f>'2026 MRI - Alphabetical'!AE234-'2023 MRI'!AE234</f>
        <v>-3.5459689881776058E-3</v>
      </c>
      <c r="AG234" s="8">
        <f>'2026 MRI - Alphabetical'!AF234-'2023 MRI'!AF234</f>
        <v>16</v>
      </c>
      <c r="AH234" s="31">
        <f>'2026 MRI - Alphabetical'!AG234-'2023 MRI'!AG234</f>
        <v>-4.5318307130933766E-2</v>
      </c>
      <c r="AI234" s="12">
        <f>'2026 MRI - Alphabetical'!AH234-'2023 MRI'!AH234</f>
        <v>-0.33899999999999975</v>
      </c>
      <c r="AJ234" s="8">
        <f>'2026 MRI - Alphabetical'!AI234-'2023 MRI'!AI234</f>
        <v>17</v>
      </c>
      <c r="AK234" s="31">
        <f>'2026 MRI - Alphabetical'!AJ234-'2023 MRI'!AJ234</f>
        <v>6.9182357962224716E-4</v>
      </c>
      <c r="AL234" s="11">
        <f>'2026 MRI - Alphabetical'!AK234-'2023 MRI'!AK234</f>
        <v>54948.168744171271</v>
      </c>
      <c r="AM234" s="36"/>
    </row>
    <row r="235" spans="1:39" x14ac:dyDescent="0.3">
      <c r="A235" t="s">
        <v>502</v>
      </c>
      <c r="B235" s="3" t="s">
        <v>503</v>
      </c>
      <c r="C235" s="4" t="s">
        <v>43</v>
      </c>
      <c r="D235" s="5" t="s">
        <v>44</v>
      </c>
      <c r="E235" s="6">
        <f>VLOOKUP(A235,'2023 MRI'!$A$7:$F$570,6,FALSE)</f>
        <v>26.066974231581977</v>
      </c>
      <c r="F235" s="34">
        <f>'2026 MRI - Alphabetical'!E235-'2023 MRI'!E235</f>
        <v>-0.11547676816348895</v>
      </c>
      <c r="G235" s="6">
        <f>'2026 MRI - Alphabetical'!F235-'2023 MRI'!F235</f>
        <v>-3.6855724915314347</v>
      </c>
      <c r="H235" s="7">
        <f>'2026 MRI - Alphabetical'!G235-'2023 MRI'!G235</f>
        <v>8</v>
      </c>
      <c r="I235" s="8">
        <f>'2026 MRI - Alphabetical'!H235-'2023 MRI'!H235</f>
        <v>52</v>
      </c>
      <c r="J235" s="31">
        <f>'2026 MRI - Alphabetical'!I235-'2023 MRI'!I235</f>
        <v>0.18291551672849687</v>
      </c>
      <c r="K235" s="9">
        <f>'2026 MRI - Alphabetical'!J235-'2023 MRI'!J235</f>
        <v>3.3024288890927345E-2</v>
      </c>
      <c r="L235" s="8">
        <f>'2026 MRI - Alphabetical'!K235-'2023 MRI'!K235</f>
        <v>-176</v>
      </c>
      <c r="M235" s="31">
        <f>'2026 MRI - Alphabetical'!L235-'2023 MRI'!L235</f>
        <v>-0.70844345123593611</v>
      </c>
      <c r="N235" s="9">
        <f>'2026 MRI - Alphabetical'!M235-'2023 MRI'!M235</f>
        <v>1.7258577567795873E-2</v>
      </c>
      <c r="O235" s="8">
        <f>'2026 MRI - Alphabetical'!N235-'2023 MRI'!N235</f>
        <v>34</v>
      </c>
      <c r="P235" s="31">
        <f>'2026 MRI - Alphabetical'!O235-'2023 MRI'!O235</f>
        <v>7.2212130991715084E-2</v>
      </c>
      <c r="Q235" s="9">
        <f>'2026 MRI - Alphabetical'!P235-'2023 MRI'!P235</f>
        <v>-3.7573777324713363E-3</v>
      </c>
      <c r="R235" s="8">
        <f>'2026 MRI - Alphabetical'!Q235-'2023 MRI'!Q235</f>
        <v>-25</v>
      </c>
      <c r="S235" s="31">
        <f>'2026 MRI - Alphabetical'!R235-'2023 MRI'!R235</f>
        <v>-0.36856545684068442</v>
      </c>
      <c r="T235" s="10">
        <f>'2026 MRI - Alphabetical'!S235-'2023 MRI'!S235</f>
        <v>-4.5613170950872806E-3</v>
      </c>
      <c r="U235" s="8">
        <f>'2026 MRI - Alphabetical'!T235-'2023 MRI'!T235</f>
        <v>185</v>
      </c>
      <c r="V235" s="31">
        <f>'2026 MRI - Alphabetical'!U235-'2023 MRI'!U235</f>
        <v>0.44232714985421623</v>
      </c>
      <c r="W235" s="9">
        <f>'2026 MRI - Alphabetical'!V235-'2023 MRI'!V235</f>
        <v>-2.8498465070847762E-2</v>
      </c>
      <c r="X235" s="8">
        <f>'2026 MRI - Alphabetical'!W235-'2023 MRI'!W235</f>
        <v>-36</v>
      </c>
      <c r="Y235" s="31">
        <f>'2026 MRI - Alphabetical'!X235-'2023 MRI'!X235</f>
        <v>-0.13336263260522097</v>
      </c>
      <c r="Z235" s="11">
        <f>'2026 MRI - Alphabetical'!Y235-'2023 MRI'!Y235</f>
        <v>-293</v>
      </c>
      <c r="AA235" s="8">
        <f>'2026 MRI - Alphabetical'!Z235-'2023 MRI'!Z235</f>
        <v>-121</v>
      </c>
      <c r="AB235" s="31">
        <f>'2026 MRI - Alphabetical'!AA235-'2023 MRI'!AA235</f>
        <v>-0.28132013042276449</v>
      </c>
      <c r="AC235" s="9">
        <f>'2026 MRI - Alphabetical'!AB235-'2023 MRI'!AB235</f>
        <v>1.113495782567947E-2</v>
      </c>
      <c r="AD235" s="8">
        <f>'2026 MRI - Alphabetical'!AC235-'2023 MRI'!AC235</f>
        <v>103</v>
      </c>
      <c r="AE235" s="31">
        <f>'2026 MRI - Alphabetical'!AD235-'2023 MRI'!AD235</f>
        <v>0.29286491516196334</v>
      </c>
      <c r="AF235" s="9">
        <f>'2026 MRI - Alphabetical'!AE235-'2023 MRI'!AE235</f>
        <v>1.8069237254668802E-2</v>
      </c>
      <c r="AG235" s="8">
        <f>'2026 MRI - Alphabetical'!AF235-'2023 MRI'!AF235</f>
        <v>-24</v>
      </c>
      <c r="AH235" s="31">
        <f>'2026 MRI - Alphabetical'!AG235-'2023 MRI'!AG235</f>
        <v>-2.6884248697069763E-2</v>
      </c>
      <c r="AI235" s="12">
        <f>'2026 MRI - Alphabetical'!AH235-'2023 MRI'!AH235</f>
        <v>-0.39866666666666717</v>
      </c>
      <c r="AJ235" s="8">
        <f>'2026 MRI - Alphabetical'!AI235-'2023 MRI'!AI235</f>
        <v>-23</v>
      </c>
      <c r="AK235" s="31">
        <f>'2026 MRI - Alphabetical'!AJ235-'2023 MRI'!AJ235</f>
        <v>-6.1187940063466562E-3</v>
      </c>
      <c r="AL235" s="11">
        <f>'2026 MRI - Alphabetical'!AK235-'2023 MRI'!AK235</f>
        <v>25654.074449785505</v>
      </c>
      <c r="AM235" s="36"/>
    </row>
    <row r="236" spans="1:39" x14ac:dyDescent="0.3">
      <c r="A236" t="s">
        <v>504</v>
      </c>
      <c r="B236" s="3" t="s">
        <v>505</v>
      </c>
      <c r="C236" s="4" t="s">
        <v>32</v>
      </c>
      <c r="D236" s="5" t="s">
        <v>33</v>
      </c>
      <c r="E236" s="6">
        <f>VLOOKUP(A236,'2023 MRI'!$A$7:$F$570,6,FALSE)</f>
        <v>21.588054240136444</v>
      </c>
      <c r="F236" s="34">
        <f>'2026 MRI - Alphabetical'!E236-'2023 MRI'!E236</f>
        <v>0.89393638873843351</v>
      </c>
      <c r="G236" s="6">
        <f>'2026 MRI - Alphabetical'!F236-'2023 MRI'!F236</f>
        <v>-8.1754279668377201</v>
      </c>
      <c r="H236" s="7">
        <f>'2026 MRI - Alphabetical'!G236-'2023 MRI'!G236</f>
        <v>82</v>
      </c>
      <c r="I236" s="8">
        <f>'2026 MRI - Alphabetical'!H236-'2023 MRI'!H236</f>
        <v>-32</v>
      </c>
      <c r="J236" s="31">
        <f>'2026 MRI - Alphabetical'!I236-'2023 MRI'!I236</f>
        <v>-0.10174035056525346</v>
      </c>
      <c r="K236" s="9">
        <f>'2026 MRI - Alphabetical'!J236-'2023 MRI'!J236</f>
        <v>1.1263801586382183E-2</v>
      </c>
      <c r="L236" s="8">
        <f>'2026 MRI - Alphabetical'!K236-'2023 MRI'!K236</f>
        <v>95</v>
      </c>
      <c r="M236" s="31">
        <f>'2026 MRI - Alphabetical'!L236-'2023 MRI'!L236</f>
        <v>0.41991692067150055</v>
      </c>
      <c r="N236" s="9">
        <f>'2026 MRI - Alphabetical'!M236-'2023 MRI'!M236</f>
        <v>-2.3749027741768215E-2</v>
      </c>
      <c r="O236" s="8">
        <f>'2026 MRI - Alphabetical'!N236-'2023 MRI'!N236</f>
        <v>-20</v>
      </c>
      <c r="P236" s="31">
        <f>'2026 MRI - Alphabetical'!O236-'2023 MRI'!O236</f>
        <v>-5.0972395807803994E-2</v>
      </c>
      <c r="Q236" s="9">
        <f>'2026 MRI - Alphabetical'!P236-'2023 MRI'!P236</f>
        <v>5.9171597633136119E-3</v>
      </c>
      <c r="R236" s="8">
        <f>'2026 MRI - Alphabetical'!Q236-'2023 MRI'!Q236</f>
        <v>-23</v>
      </c>
      <c r="S236" s="31">
        <f>'2026 MRI - Alphabetical'!R236-'2023 MRI'!R236</f>
        <v>-0.45880856212463539</v>
      </c>
      <c r="T236" s="10">
        <f>'2026 MRI - Alphabetical'!S236-'2023 MRI'!S236</f>
        <v>0</v>
      </c>
      <c r="U236" s="8">
        <f>'2026 MRI - Alphabetical'!T236-'2023 MRI'!T236</f>
        <v>106</v>
      </c>
      <c r="V236" s="31">
        <f>'2026 MRI - Alphabetical'!U236-'2023 MRI'!U236</f>
        <v>0.3050163543466885</v>
      </c>
      <c r="W236" s="9">
        <f>'2026 MRI - Alphabetical'!V236-'2023 MRI'!V236</f>
        <v>-2.0276219466176949E-2</v>
      </c>
      <c r="X236" s="8">
        <f>'2026 MRI - Alphabetical'!W236-'2023 MRI'!W236</f>
        <v>50</v>
      </c>
      <c r="Y236" s="31">
        <f>'2026 MRI - Alphabetical'!X236-'2023 MRI'!X236</f>
        <v>0.72782527569326116</v>
      </c>
      <c r="Z236" s="11">
        <f>'2026 MRI - Alphabetical'!Y236-'2023 MRI'!Y236</f>
        <v>42917</v>
      </c>
      <c r="AA236" s="8">
        <f>'2026 MRI - Alphabetical'!Z236-'2023 MRI'!Z236</f>
        <v>53</v>
      </c>
      <c r="AB236" s="31">
        <f>'2026 MRI - Alphabetical'!AA236-'2023 MRI'!AA236</f>
        <v>0.21016946052901059</v>
      </c>
      <c r="AC236" s="9">
        <f>'2026 MRI - Alphabetical'!AB236-'2023 MRI'!AB236</f>
        <v>4.4444444444444453E-3</v>
      </c>
      <c r="AD236" s="8">
        <f>'2026 MRI - Alphabetical'!AC236-'2023 MRI'!AC236</f>
        <v>30</v>
      </c>
      <c r="AE236" s="31">
        <f>'2026 MRI - Alphabetical'!AD236-'2023 MRI'!AD236</f>
        <v>0.11890558200183354</v>
      </c>
      <c r="AF236" s="9">
        <f>'2026 MRI - Alphabetical'!AE236-'2023 MRI'!AE236</f>
        <v>7.8003191875893885E-3</v>
      </c>
      <c r="AG236" s="8">
        <f>'2026 MRI - Alphabetical'!AF236-'2023 MRI'!AF236</f>
        <v>1</v>
      </c>
      <c r="AH236" s="31">
        <f>'2026 MRI - Alphabetical'!AG236-'2023 MRI'!AG236</f>
        <v>-0.14162883586847386</v>
      </c>
      <c r="AI236" s="12">
        <f>'2026 MRI - Alphabetical'!AH236-'2023 MRI'!AH236</f>
        <v>-0.18566666666666676</v>
      </c>
      <c r="AJ236" s="8">
        <f>'2026 MRI - Alphabetical'!AI236-'2023 MRI'!AI236</f>
        <v>2</v>
      </c>
      <c r="AK236" s="31">
        <f>'2026 MRI - Alphabetical'!AJ236-'2023 MRI'!AJ236</f>
        <v>-9.3450378374555498E-3</v>
      </c>
      <c r="AL236" s="11">
        <f>'2026 MRI - Alphabetical'!AK236-'2023 MRI'!AK236</f>
        <v>192520.10695544467</v>
      </c>
      <c r="AM236" s="36"/>
    </row>
    <row r="237" spans="1:39" x14ac:dyDescent="0.3">
      <c r="A237" t="s">
        <v>506</v>
      </c>
      <c r="B237" s="3" t="s">
        <v>507</v>
      </c>
      <c r="C237" s="4" t="s">
        <v>104</v>
      </c>
      <c r="D237" s="5" t="s">
        <v>44</v>
      </c>
      <c r="E237" s="6">
        <f>VLOOKUP(A237,'2023 MRI'!$A$7:$F$570,6,FALSE)</f>
        <v>53.776377172394177</v>
      </c>
      <c r="F237" s="34">
        <f>'2026 MRI - Alphabetical'!E237-'2023 MRI'!E237</f>
        <v>1.1522723757343591</v>
      </c>
      <c r="G237" s="6">
        <f>'2026 MRI - Alphabetical'!F237-'2023 MRI'!F237</f>
        <v>0.1332115408503256</v>
      </c>
      <c r="H237" s="7">
        <f>'2026 MRI - Alphabetical'!G237-'2023 MRI'!G237</f>
        <v>5</v>
      </c>
      <c r="I237" s="8">
        <f>'2026 MRI - Alphabetical'!H237-'2023 MRI'!H237</f>
        <v>-6</v>
      </c>
      <c r="J237" s="31">
        <f>'2026 MRI - Alphabetical'!I237-'2023 MRI'!I237</f>
        <v>5.2395532797888666E-3</v>
      </c>
      <c r="K237" s="9">
        <f>'2026 MRI - Alphabetical'!J237-'2023 MRI'!J237</f>
        <v>3.1557360832566994E-2</v>
      </c>
      <c r="L237" s="8">
        <f>'2026 MRI - Alphabetical'!K237-'2023 MRI'!K237</f>
        <v>48</v>
      </c>
      <c r="M237" s="31">
        <f>'2026 MRI - Alphabetical'!L237-'2023 MRI'!L237</f>
        <v>0.66156342325057627</v>
      </c>
      <c r="N237" s="9">
        <f>'2026 MRI - Alphabetical'!M237-'2023 MRI'!M237</f>
        <v>-3.3819477298182327E-2</v>
      </c>
      <c r="O237" s="8">
        <f>'2026 MRI - Alphabetical'!N237-'2023 MRI'!N237</f>
        <v>-4</v>
      </c>
      <c r="P237" s="31">
        <f>'2026 MRI - Alphabetical'!O237-'2023 MRI'!O237</f>
        <v>-0.23806688984075408</v>
      </c>
      <c r="Q237" s="9">
        <f>'2026 MRI - Alphabetical'!P237-'2023 MRI'!P237</f>
        <v>2.916241686430468E-2</v>
      </c>
      <c r="R237" s="8">
        <f>'2026 MRI - Alphabetical'!Q237-'2023 MRI'!Q237</f>
        <v>-28</v>
      </c>
      <c r="S237" s="31">
        <f>'2026 MRI - Alphabetical'!R237-'2023 MRI'!R237</f>
        <v>0.74038894120112131</v>
      </c>
      <c r="T237" s="10">
        <f>'2026 MRI - Alphabetical'!S237-'2023 MRI'!S237</f>
        <v>0.86467592906528168</v>
      </c>
      <c r="U237" s="8">
        <f>'2026 MRI - Alphabetical'!T237-'2023 MRI'!T237</f>
        <v>6</v>
      </c>
      <c r="V237" s="31">
        <f>'2026 MRI - Alphabetical'!U237-'2023 MRI'!U237</f>
        <v>0.14075496097297324</v>
      </c>
      <c r="W237" s="9">
        <f>'2026 MRI - Alphabetical'!V237-'2023 MRI'!V237</f>
        <v>7.4797636139814494E-4</v>
      </c>
      <c r="X237" s="8">
        <f>'2026 MRI - Alphabetical'!W237-'2023 MRI'!W237</f>
        <v>-1</v>
      </c>
      <c r="Y237" s="31">
        <f>'2026 MRI - Alphabetical'!X237-'2023 MRI'!X237</f>
        <v>8.789624154964093E-3</v>
      </c>
      <c r="Z237" s="11">
        <f>'2026 MRI - Alphabetical'!Y237-'2023 MRI'!Y237</f>
        <v>4316</v>
      </c>
      <c r="AA237" s="8">
        <f>'2026 MRI - Alphabetical'!Z237-'2023 MRI'!Z237</f>
        <v>13</v>
      </c>
      <c r="AB237" s="31">
        <f>'2026 MRI - Alphabetical'!AA237-'2023 MRI'!AA237</f>
        <v>0.48701488147510896</v>
      </c>
      <c r="AC237" s="9">
        <f>'2026 MRI - Alphabetical'!AB237-'2023 MRI'!AB237</f>
        <v>8.3314780457637641E-3</v>
      </c>
      <c r="AD237" s="8">
        <f>'2026 MRI - Alphabetical'!AC237-'2023 MRI'!AC237</f>
        <v>-19</v>
      </c>
      <c r="AE237" s="31">
        <f>'2026 MRI - Alphabetical'!AD237-'2023 MRI'!AD237</f>
        <v>-0.38466924043362316</v>
      </c>
      <c r="AF237" s="9">
        <f>'2026 MRI - Alphabetical'!AE237-'2023 MRI'!AE237</f>
        <v>-1.8147597312720087E-2</v>
      </c>
      <c r="AG237" s="8">
        <f>'2026 MRI - Alphabetical'!AF237-'2023 MRI'!AF237</f>
        <v>38</v>
      </c>
      <c r="AH237" s="31">
        <f>'2026 MRI - Alphabetical'!AG237-'2023 MRI'!AG237</f>
        <v>0.89968024671335844</v>
      </c>
      <c r="AI237" s="12">
        <f>'2026 MRI - Alphabetical'!AH237-'2023 MRI'!AH237</f>
        <v>-1.4853333333333336</v>
      </c>
      <c r="AJ237" s="8">
        <f>'2026 MRI - Alphabetical'!AI237-'2023 MRI'!AI237</f>
        <v>11</v>
      </c>
      <c r="AK237" s="31">
        <f>'2026 MRI - Alphabetical'!AJ237-'2023 MRI'!AJ237</f>
        <v>2.5757169574550265E-2</v>
      </c>
      <c r="AL237" s="11">
        <f>'2026 MRI - Alphabetical'!AK237-'2023 MRI'!AK237</f>
        <v>34594.368324780822</v>
      </c>
      <c r="AM237" s="36">
        <v>1</v>
      </c>
    </row>
    <row r="238" spans="1:39" x14ac:dyDescent="0.3">
      <c r="A238" t="s">
        <v>508</v>
      </c>
      <c r="B238" s="3" t="s">
        <v>509</v>
      </c>
      <c r="C238" s="4" t="s">
        <v>82</v>
      </c>
      <c r="D238" s="5" t="s">
        <v>37</v>
      </c>
      <c r="E238" s="6">
        <f>VLOOKUP(A238,'2023 MRI'!$A$7:$F$570,6,FALSE)</f>
        <v>22.256135795216906</v>
      </c>
      <c r="F238" s="34">
        <f>'2026 MRI - Alphabetical'!E238-'2023 MRI'!E238</f>
        <v>-0.51729467911963667</v>
      </c>
      <c r="G238" s="6">
        <f>'2026 MRI - Alphabetical'!F238-'2023 MRI'!F238</f>
        <v>-3.4853589815714514</v>
      </c>
      <c r="H238" s="7">
        <f>'2026 MRI - Alphabetical'!G238-'2023 MRI'!G238</f>
        <v>10</v>
      </c>
      <c r="I238" s="8">
        <f>'2026 MRI - Alphabetical'!H238-'2023 MRI'!H238</f>
        <v>-82</v>
      </c>
      <c r="J238" s="31">
        <f>'2026 MRI - Alphabetical'!I238-'2023 MRI'!I238</f>
        <v>-0.2337376409195342</v>
      </c>
      <c r="K238" s="9">
        <f>'2026 MRI - Alphabetical'!J238-'2023 MRI'!J238</f>
        <v>3.3134612625069781E-3</v>
      </c>
      <c r="L238" s="8">
        <f>'2026 MRI - Alphabetical'!K238-'2023 MRI'!K238</f>
        <v>-44</v>
      </c>
      <c r="M238" s="31">
        <f>'2026 MRI - Alphabetical'!L238-'2023 MRI'!L238</f>
        <v>-0.1913310654588383</v>
      </c>
      <c r="N238" s="9">
        <f>'2026 MRI - Alphabetical'!M238-'2023 MRI'!M238</f>
        <v>-1.9566895110517193E-3</v>
      </c>
      <c r="O238" s="8">
        <f>'2026 MRI - Alphabetical'!N238-'2023 MRI'!N238</f>
        <v>43</v>
      </c>
      <c r="P238" s="31">
        <f>'2026 MRI - Alphabetical'!O238-'2023 MRI'!O238</f>
        <v>0.1347956503171861</v>
      </c>
      <c r="Q238" s="9">
        <f>'2026 MRI - Alphabetical'!P238-'2023 MRI'!P238</f>
        <v>-8.253094910591471E-3</v>
      </c>
      <c r="R238" s="8">
        <f>'2026 MRI - Alphabetical'!Q238-'2023 MRI'!Q238</f>
        <v>-23</v>
      </c>
      <c r="S238" s="31">
        <f>'2026 MRI - Alphabetical'!R238-'2023 MRI'!R238</f>
        <v>-0.45880856212463539</v>
      </c>
      <c r="T238" s="10">
        <f>'2026 MRI - Alphabetical'!S238-'2023 MRI'!S238</f>
        <v>0</v>
      </c>
      <c r="U238" s="8">
        <f>'2026 MRI - Alphabetical'!T238-'2023 MRI'!T238</f>
        <v>-20</v>
      </c>
      <c r="V238" s="31">
        <f>'2026 MRI - Alphabetical'!U238-'2023 MRI'!U238</f>
        <v>-0.16998356390532499</v>
      </c>
      <c r="W238" s="9">
        <f>'2026 MRI - Alphabetical'!V238-'2023 MRI'!V238</f>
        <v>8.6177239576166222E-3</v>
      </c>
      <c r="X238" s="8">
        <f>'2026 MRI - Alphabetical'!W238-'2023 MRI'!W238</f>
        <v>-8</v>
      </c>
      <c r="Y238" s="31">
        <f>'2026 MRI - Alphabetical'!X238-'2023 MRI'!X238</f>
        <v>-5.2166060708693396E-2</v>
      </c>
      <c r="Z238" s="11">
        <f>'2026 MRI - Alphabetical'!Y238-'2023 MRI'!Y238</f>
        <v>4142</v>
      </c>
      <c r="AA238" s="8">
        <f>'2026 MRI - Alphabetical'!Z238-'2023 MRI'!Z238</f>
        <v>1</v>
      </c>
      <c r="AB238" s="31">
        <f>'2026 MRI - Alphabetical'!AA238-'2023 MRI'!AA238</f>
        <v>4.1972368546341399E-2</v>
      </c>
      <c r="AC238" s="9">
        <f>'2026 MRI - Alphabetical'!AB238-'2023 MRI'!AB238</f>
        <v>6.4502164502164491E-3</v>
      </c>
      <c r="AD238" s="8">
        <f>'2026 MRI - Alphabetical'!AC238-'2023 MRI'!AC238</f>
        <v>44</v>
      </c>
      <c r="AE238" s="31">
        <f>'2026 MRI - Alphabetical'!AD238-'2023 MRI'!AD238</f>
        <v>9.9396475257572892E-2</v>
      </c>
      <c r="AF238" s="9">
        <f>'2026 MRI - Alphabetical'!AE238-'2023 MRI'!AE238</f>
        <v>6.8519376370732576E-3</v>
      </c>
      <c r="AG238" s="8">
        <f>'2026 MRI - Alphabetical'!AF238-'2023 MRI'!AF238</f>
        <v>20</v>
      </c>
      <c r="AH238" s="31">
        <f>'2026 MRI - Alphabetical'!AG238-'2023 MRI'!AG238</f>
        <v>-1.3736208556498597E-2</v>
      </c>
      <c r="AI238" s="12">
        <f>'2026 MRI - Alphabetical'!AH238-'2023 MRI'!AH238</f>
        <v>-0.3643333333333334</v>
      </c>
      <c r="AJ238" s="8">
        <f>'2026 MRI - Alphabetical'!AI238-'2023 MRI'!AI238</f>
        <v>14</v>
      </c>
      <c r="AK238" s="31">
        <f>'2026 MRI - Alphabetical'!AJ238-'2023 MRI'!AJ238</f>
        <v>-1.119903107345898E-2</v>
      </c>
      <c r="AL238" s="11">
        <f>'2026 MRI - Alphabetical'!AK238-'2023 MRI'!AK238</f>
        <v>84743.610805232311</v>
      </c>
      <c r="AM238" s="36"/>
    </row>
    <row r="239" spans="1:39" x14ac:dyDescent="0.3">
      <c r="A239" t="s">
        <v>510</v>
      </c>
      <c r="B239" s="3" t="s">
        <v>511</v>
      </c>
      <c r="C239" s="4" t="s">
        <v>82</v>
      </c>
      <c r="D239" s="5" t="s">
        <v>37</v>
      </c>
      <c r="E239" s="6">
        <f>VLOOKUP(A239,'2023 MRI'!$A$7:$F$570,6,FALSE)</f>
        <v>27.687073499516298</v>
      </c>
      <c r="F239" s="34">
        <f>'2026 MRI - Alphabetical'!E239-'2023 MRI'!E239</f>
        <v>-0.70565002147290068</v>
      </c>
      <c r="G239" s="6">
        <f>'2026 MRI - Alphabetical'!F239-'2023 MRI'!F239</f>
        <v>-1.3438106269371666</v>
      </c>
      <c r="H239" s="7">
        <f>'2026 MRI - Alphabetical'!G239-'2023 MRI'!G239</f>
        <v>-38</v>
      </c>
      <c r="I239" s="8">
        <f>'2026 MRI - Alphabetical'!H239-'2023 MRI'!H239</f>
        <v>-66</v>
      </c>
      <c r="J239" s="31">
        <f>'2026 MRI - Alphabetical'!I239-'2023 MRI'!I239</f>
        <v>-0.41532734373484259</v>
      </c>
      <c r="K239" s="9">
        <f>'2026 MRI - Alphabetical'!J239-'2023 MRI'!J239</f>
        <v>-6.8580012217263064E-3</v>
      </c>
      <c r="L239" s="8">
        <f>'2026 MRI - Alphabetical'!K239-'2023 MRI'!K239</f>
        <v>-104</v>
      </c>
      <c r="M239" s="31">
        <f>'2026 MRI - Alphabetical'!L239-'2023 MRI'!L239</f>
        <v>-0.41232657908505443</v>
      </c>
      <c r="N239" s="9">
        <f>'2026 MRI - Alphabetical'!M239-'2023 MRI'!M239</f>
        <v>5.4272838019130479E-3</v>
      </c>
      <c r="O239" s="8">
        <f>'2026 MRI - Alphabetical'!N239-'2023 MRI'!N239</f>
        <v>18</v>
      </c>
      <c r="P239" s="31">
        <f>'2026 MRI - Alphabetical'!O239-'2023 MRI'!O239</f>
        <v>5.0342744990570815E-2</v>
      </c>
      <c r="Q239" s="9">
        <f>'2026 MRI - Alphabetical'!P239-'2023 MRI'!P239</f>
        <v>2.2291202870041577E-4</v>
      </c>
      <c r="R239" s="8">
        <f>'2026 MRI - Alphabetical'!Q239-'2023 MRI'!Q239</f>
        <v>130</v>
      </c>
      <c r="S239" s="31">
        <f>'2026 MRI - Alphabetical'!R239-'2023 MRI'!R239</f>
        <v>-0.16483183934041964</v>
      </c>
      <c r="T239" s="10">
        <f>'2026 MRI - Alphabetical'!S239-'2023 MRI'!S239</f>
        <v>-0.43306734141136816</v>
      </c>
      <c r="U239" s="8">
        <f>'2026 MRI - Alphabetical'!T239-'2023 MRI'!T239</f>
        <v>-6</v>
      </c>
      <c r="V239" s="31">
        <f>'2026 MRI - Alphabetical'!U239-'2023 MRI'!U239</f>
        <v>-4.6882887623539669E-2</v>
      </c>
      <c r="W239" s="9">
        <f>'2026 MRI - Alphabetical'!V239-'2023 MRI'!V239</f>
        <v>5.1528694550634357E-3</v>
      </c>
      <c r="X239" s="8">
        <f>'2026 MRI - Alphabetical'!W239-'2023 MRI'!W239</f>
        <v>10</v>
      </c>
      <c r="Y239" s="31">
        <f>'2026 MRI - Alphabetical'!X239-'2023 MRI'!X239</f>
        <v>1.9522632328606765E-2</v>
      </c>
      <c r="Z239" s="11">
        <f>'2026 MRI - Alphabetical'!Y239-'2023 MRI'!Y239</f>
        <v>7602</v>
      </c>
      <c r="AA239" s="8">
        <f>'2026 MRI - Alphabetical'!Z239-'2023 MRI'!Z239</f>
        <v>-137</v>
      </c>
      <c r="AB239" s="31">
        <f>'2026 MRI - Alphabetical'!AA239-'2023 MRI'!AA239</f>
        <v>-0.31704569907559499</v>
      </c>
      <c r="AC239" s="9">
        <f>'2026 MRI - Alphabetical'!AB239-'2023 MRI'!AB239</f>
        <v>1.1560989837585578E-2</v>
      </c>
      <c r="AD239" s="8">
        <f>'2026 MRI - Alphabetical'!AC239-'2023 MRI'!AC239</f>
        <v>-28</v>
      </c>
      <c r="AE239" s="31">
        <f>'2026 MRI - Alphabetical'!AD239-'2023 MRI'!AD239</f>
        <v>-5.8643432032130044E-2</v>
      </c>
      <c r="AF239" s="9">
        <f>'2026 MRI - Alphabetical'!AE239-'2023 MRI'!AE239</f>
        <v>-1.4181637125464386E-3</v>
      </c>
      <c r="AG239" s="8">
        <f>'2026 MRI - Alphabetical'!AF239-'2023 MRI'!AF239</f>
        <v>29</v>
      </c>
      <c r="AH239" s="31">
        <f>'2026 MRI - Alphabetical'!AG239-'2023 MRI'!AG239</f>
        <v>5.697782171093102E-2</v>
      </c>
      <c r="AI239" s="12">
        <f>'2026 MRI - Alphabetical'!AH239-'2023 MRI'!AH239</f>
        <v>-0.4460000000000004</v>
      </c>
      <c r="AJ239" s="8">
        <f>'2026 MRI - Alphabetical'!AI239-'2023 MRI'!AI239</f>
        <v>46</v>
      </c>
      <c r="AK239" s="31">
        <f>'2026 MRI - Alphabetical'!AJ239-'2023 MRI'!AJ239</f>
        <v>1.822993822739094E-2</v>
      </c>
      <c r="AL239" s="11">
        <f>'2026 MRI - Alphabetical'!AK239-'2023 MRI'!AK239</f>
        <v>73054.33736537912</v>
      </c>
      <c r="AM239" s="36"/>
    </row>
    <row r="240" spans="1:39" x14ac:dyDescent="0.3">
      <c r="A240" t="s">
        <v>512</v>
      </c>
      <c r="B240" s="3" t="s">
        <v>513</v>
      </c>
      <c r="C240" s="4" t="s">
        <v>199</v>
      </c>
      <c r="D240" s="5" t="s">
        <v>33</v>
      </c>
      <c r="E240" s="6">
        <f>VLOOKUP(A240,'2023 MRI'!$A$7:$F$570,6,FALSE)</f>
        <v>33.102912490573331</v>
      </c>
      <c r="F240" s="34">
        <f>'2026 MRI - Alphabetical'!E240-'2023 MRI'!E240</f>
        <v>-0.71907171343978182</v>
      </c>
      <c r="G240" s="6">
        <f>'2026 MRI - Alphabetical'!F240-'2023 MRI'!F240</f>
        <v>0.23557753716592345</v>
      </c>
      <c r="H240" s="7">
        <f>'2026 MRI - Alphabetical'!G240-'2023 MRI'!G240</f>
        <v>-32</v>
      </c>
      <c r="I240" s="8">
        <f>'2026 MRI - Alphabetical'!H240-'2023 MRI'!H240</f>
        <v>12</v>
      </c>
      <c r="J240" s="31">
        <f>'2026 MRI - Alphabetical'!I240-'2023 MRI'!I240</f>
        <v>6.2361561503293639E-2</v>
      </c>
      <c r="K240" s="9">
        <f>'2026 MRI - Alphabetical'!J240-'2023 MRI'!J240</f>
        <v>2.0788380019755803E-2</v>
      </c>
      <c r="L240" s="8">
        <f>'2026 MRI - Alphabetical'!K240-'2023 MRI'!K240</f>
        <v>21</v>
      </c>
      <c r="M240" s="31">
        <f>'2026 MRI - Alphabetical'!L240-'2023 MRI'!L240</f>
        <v>7.330476366742894E-2</v>
      </c>
      <c r="N240" s="9">
        <f>'2026 MRI - Alphabetical'!M240-'2023 MRI'!M240</f>
        <v>-1.1418894701653533E-2</v>
      </c>
      <c r="O240" s="8">
        <f>'2026 MRI - Alphabetical'!N240-'2023 MRI'!N240</f>
        <v>131</v>
      </c>
      <c r="P240" s="31">
        <f>'2026 MRI - Alphabetical'!O240-'2023 MRI'!O240</f>
        <v>0.60510328512924749</v>
      </c>
      <c r="Q240" s="9">
        <f>'2026 MRI - Alphabetical'!P240-'2023 MRI'!P240</f>
        <v>-3.4068225411068499E-2</v>
      </c>
      <c r="R240" s="8">
        <f>'2026 MRI - Alphabetical'!Q240-'2023 MRI'!Q240</f>
        <v>-167</v>
      </c>
      <c r="S240" s="31">
        <f>'2026 MRI - Alphabetical'!R240-'2023 MRI'!R240</f>
        <v>-0.37829021043654476</v>
      </c>
      <c r="T240" s="10">
        <f>'2026 MRI - Alphabetical'!S240-'2023 MRI'!S240</f>
        <v>0.50736143000716849</v>
      </c>
      <c r="U240" s="8">
        <f>'2026 MRI - Alphabetical'!T240-'2023 MRI'!T240</f>
        <v>202</v>
      </c>
      <c r="V240" s="31">
        <f>'2026 MRI - Alphabetical'!U240-'2023 MRI'!U240</f>
        <v>0.45188854978533072</v>
      </c>
      <c r="W240" s="9">
        <f>'2026 MRI - Alphabetical'!V240-'2023 MRI'!V240</f>
        <v>-2.8295479099530056E-2</v>
      </c>
      <c r="X240" s="8">
        <f>'2026 MRI - Alphabetical'!W240-'2023 MRI'!W240</f>
        <v>-49</v>
      </c>
      <c r="Y240" s="31">
        <f>'2026 MRI - Alphabetical'!X240-'2023 MRI'!X240</f>
        <v>-0.19120390913389107</v>
      </c>
      <c r="Z240" s="11">
        <f>'2026 MRI - Alphabetical'!Y240-'2023 MRI'!Y240</f>
        <v>-1841</v>
      </c>
      <c r="AA240" s="8">
        <f>'2026 MRI - Alphabetical'!Z240-'2023 MRI'!Z240</f>
        <v>-3</v>
      </c>
      <c r="AB240" s="31">
        <f>'2026 MRI - Alphabetical'!AA240-'2023 MRI'!AA240</f>
        <v>9.5827106598561557E-2</v>
      </c>
      <c r="AC240" s="9">
        <f>'2026 MRI - Alphabetical'!AB240-'2023 MRI'!AB240</f>
        <v>6.9139072847682129E-3</v>
      </c>
      <c r="AD240" s="8">
        <f>'2026 MRI - Alphabetical'!AC240-'2023 MRI'!AC240</f>
        <v>-57</v>
      </c>
      <c r="AE240" s="31">
        <f>'2026 MRI - Alphabetical'!AD240-'2023 MRI'!AD240</f>
        <v>-1.3712644068895425</v>
      </c>
      <c r="AF240" s="9">
        <f>'2026 MRI - Alphabetical'!AE240-'2023 MRI'!AE240</f>
        <v>-7.3474437950823979E-2</v>
      </c>
      <c r="AG240" s="8">
        <f>'2026 MRI - Alphabetical'!AF240-'2023 MRI'!AF240</f>
        <v>1</v>
      </c>
      <c r="AH240" s="31">
        <f>'2026 MRI - Alphabetical'!AG240-'2023 MRI'!AG240</f>
        <v>0.12808213328002654</v>
      </c>
      <c r="AI240" s="12">
        <f>'2026 MRI - Alphabetical'!AH240-'2023 MRI'!AH240</f>
        <v>-0.58433333333333337</v>
      </c>
      <c r="AJ240" s="8">
        <f>'2026 MRI - Alphabetical'!AI240-'2023 MRI'!AI240</f>
        <v>10</v>
      </c>
      <c r="AK240" s="31">
        <f>'2026 MRI - Alphabetical'!AJ240-'2023 MRI'!AJ240</f>
        <v>1.1723027577478062E-2</v>
      </c>
      <c r="AL240" s="11">
        <f>'2026 MRI - Alphabetical'!AK240-'2023 MRI'!AK240</f>
        <v>34072.290756029077</v>
      </c>
      <c r="AM240" s="36"/>
    </row>
    <row r="241" spans="1:39" x14ac:dyDescent="0.3">
      <c r="A241" t="s">
        <v>514</v>
      </c>
      <c r="B241" s="3" t="s">
        <v>515</v>
      </c>
      <c r="C241" s="4" t="s">
        <v>143</v>
      </c>
      <c r="D241" s="5" t="s">
        <v>44</v>
      </c>
      <c r="E241" s="6">
        <f>VLOOKUP(A241,'2023 MRI'!$A$7:$F$570,6,FALSE)</f>
        <v>28.354949982313787</v>
      </c>
      <c r="F241" s="34">
        <f>'2026 MRI - Alphabetical'!E241-'2023 MRI'!E241</f>
        <v>0.11633690479349168</v>
      </c>
      <c r="G241" s="6">
        <f>'2026 MRI - Alphabetical'!F241-'2023 MRI'!F241</f>
        <v>-3.7756974900457543</v>
      </c>
      <c r="H241" s="7">
        <f>'2026 MRI - Alphabetical'!G241-'2023 MRI'!G241</f>
        <v>18</v>
      </c>
      <c r="I241" s="8">
        <f>'2026 MRI - Alphabetical'!H241-'2023 MRI'!H241</f>
        <v>-5</v>
      </c>
      <c r="J241" s="31">
        <f>'2026 MRI - Alphabetical'!I241-'2023 MRI'!I241</f>
        <v>-1.8404953492200615E-2</v>
      </c>
      <c r="K241" s="9">
        <f>'2026 MRI - Alphabetical'!J241-'2023 MRI'!J241</f>
        <v>1.2889523472009445E-2</v>
      </c>
      <c r="L241" s="8">
        <f>'2026 MRI - Alphabetical'!K241-'2023 MRI'!K241</f>
        <v>146</v>
      </c>
      <c r="M241" s="31">
        <f>'2026 MRI - Alphabetical'!L241-'2023 MRI'!L241</f>
        <v>0.39762866388864604</v>
      </c>
      <c r="N241" s="9">
        <f>'2026 MRI - Alphabetical'!M241-'2023 MRI'!M241</f>
        <v>-2.1545926064440273E-2</v>
      </c>
      <c r="O241" s="8">
        <f>'2026 MRI - Alphabetical'!N241-'2023 MRI'!N241</f>
        <v>30</v>
      </c>
      <c r="P241" s="31">
        <f>'2026 MRI - Alphabetical'!O241-'2023 MRI'!O241</f>
        <v>0.10948737243101053</v>
      </c>
      <c r="Q241" s="9">
        <f>'2026 MRI - Alphabetical'!P241-'2023 MRI'!P241</f>
        <v>-3.7507889601869557E-3</v>
      </c>
      <c r="R241" s="8">
        <f>'2026 MRI - Alphabetical'!Q241-'2023 MRI'!Q241</f>
        <v>-48</v>
      </c>
      <c r="S241" s="31">
        <f>'2026 MRI - Alphabetical'!R241-'2023 MRI'!R241</f>
        <v>-0.38671679465011388</v>
      </c>
      <c r="T241" s="10">
        <f>'2026 MRI - Alphabetical'!S241-'2023 MRI'!S241</f>
        <v>4.6969843079693485E-2</v>
      </c>
      <c r="U241" s="8">
        <f>'2026 MRI - Alphabetical'!T241-'2023 MRI'!T241</f>
        <v>75</v>
      </c>
      <c r="V241" s="31">
        <f>'2026 MRI - Alphabetical'!U241-'2023 MRI'!U241</f>
        <v>0.2247532036423365</v>
      </c>
      <c r="W241" s="9">
        <f>'2026 MRI - Alphabetical'!V241-'2023 MRI'!V241</f>
        <v>-1.3440366637063897E-2</v>
      </c>
      <c r="X241" s="8">
        <f>'2026 MRI - Alphabetical'!W241-'2023 MRI'!W241</f>
        <v>-40</v>
      </c>
      <c r="Y241" s="31">
        <f>'2026 MRI - Alphabetical'!X241-'2023 MRI'!X241</f>
        <v>-0.16479413302583659</v>
      </c>
      <c r="Z241" s="11">
        <f>'2026 MRI - Alphabetical'!Y241-'2023 MRI'!Y241</f>
        <v>-224</v>
      </c>
      <c r="AA241" s="8">
        <f>'2026 MRI - Alphabetical'!Z241-'2023 MRI'!Z241</f>
        <v>66</v>
      </c>
      <c r="AB241" s="31">
        <f>'2026 MRI - Alphabetical'!AA241-'2023 MRI'!AA241</f>
        <v>0.30338137178268954</v>
      </c>
      <c r="AC241" s="9">
        <f>'2026 MRI - Alphabetical'!AB241-'2023 MRI'!AB241</f>
        <v>3.8858381502890199E-3</v>
      </c>
      <c r="AD241" s="8">
        <f>'2026 MRI - Alphabetical'!AC241-'2023 MRI'!AC241</f>
        <v>-23</v>
      </c>
      <c r="AE241" s="31">
        <f>'2026 MRI - Alphabetical'!AD241-'2023 MRI'!AD241</f>
        <v>-4.3802885212451792E-2</v>
      </c>
      <c r="AF241" s="9">
        <f>'2026 MRI - Alphabetical'!AE241-'2023 MRI'!AE241</f>
        <v>-6.7564469506364855E-4</v>
      </c>
      <c r="AG241" s="8">
        <f>'2026 MRI - Alphabetical'!AF241-'2023 MRI'!AF241</f>
        <v>-41</v>
      </c>
      <c r="AH241" s="31">
        <f>'2026 MRI - Alphabetical'!AG241-'2023 MRI'!AG241</f>
        <v>-8.8388735446189776E-2</v>
      </c>
      <c r="AI241" s="12">
        <f>'2026 MRI - Alphabetical'!AH241-'2023 MRI'!AH241</f>
        <v>-0.32533333333333303</v>
      </c>
      <c r="AJ241" s="8">
        <f>'2026 MRI - Alphabetical'!AI241-'2023 MRI'!AI241</f>
        <v>16</v>
      </c>
      <c r="AK241" s="31">
        <f>'2026 MRI - Alphabetical'!AJ241-'2023 MRI'!AJ241</f>
        <v>5.2801043531734704E-3</v>
      </c>
      <c r="AL241" s="11">
        <f>'2026 MRI - Alphabetical'!AK241-'2023 MRI'!AK241</f>
        <v>50328.43123302242</v>
      </c>
      <c r="AM241" s="36"/>
    </row>
    <row r="242" spans="1:39" x14ac:dyDescent="0.3">
      <c r="A242" t="s">
        <v>516</v>
      </c>
      <c r="B242" s="3" t="s">
        <v>517</v>
      </c>
      <c r="C242" s="4" t="s">
        <v>94</v>
      </c>
      <c r="D242" s="5" t="s">
        <v>44</v>
      </c>
      <c r="E242" s="6">
        <f>VLOOKUP(A242,'2023 MRI'!$A$7:$F$570,6,FALSE)</f>
        <v>43.15975957809313</v>
      </c>
      <c r="F242" s="34">
        <f>'2026 MRI - Alphabetical'!E242-'2023 MRI'!E242</f>
        <v>1.7083948743340986</v>
      </c>
      <c r="G242" s="6">
        <f>'2026 MRI - Alphabetical'!F242-'2023 MRI'!F242</f>
        <v>-4.6524580292959001</v>
      </c>
      <c r="H242" s="7">
        <f>'2026 MRI - Alphabetical'!G242-'2023 MRI'!G242</f>
        <v>23</v>
      </c>
      <c r="I242" s="8">
        <f>'2026 MRI - Alphabetical'!H242-'2023 MRI'!H242</f>
        <v>7</v>
      </c>
      <c r="J242" s="31">
        <f>'2026 MRI - Alphabetical'!I242-'2023 MRI'!I242</f>
        <v>0.23413981648750903</v>
      </c>
      <c r="K242" s="9">
        <f>'2026 MRI - Alphabetical'!J242-'2023 MRI'!J242</f>
        <v>5.137842970969686E-2</v>
      </c>
      <c r="L242" s="8">
        <f>'2026 MRI - Alphabetical'!K242-'2023 MRI'!K242</f>
        <v>-41</v>
      </c>
      <c r="M242" s="31">
        <f>'2026 MRI - Alphabetical'!L242-'2023 MRI'!L242</f>
        <v>-0.31025826661653499</v>
      </c>
      <c r="N242" s="9">
        <f>'2026 MRI - Alphabetical'!M242-'2023 MRI'!M242</f>
        <v>6.4186390502921076E-4</v>
      </c>
      <c r="O242" s="8">
        <f>'2026 MRI - Alphabetical'!N242-'2023 MRI'!N242</f>
        <v>5</v>
      </c>
      <c r="P242" s="31">
        <f>'2026 MRI - Alphabetical'!O242-'2023 MRI'!O242</f>
        <v>7.901168742780329E-2</v>
      </c>
      <c r="Q242" s="9">
        <f>'2026 MRI - Alphabetical'!P242-'2023 MRI'!P242</f>
        <v>5.312900028773937E-3</v>
      </c>
      <c r="R242" s="8">
        <f>'2026 MRI - Alphabetical'!Q242-'2023 MRI'!Q242</f>
        <v>-5</v>
      </c>
      <c r="S242" s="31">
        <f>'2026 MRI - Alphabetical'!R242-'2023 MRI'!R242</f>
        <v>1.5811472576125101</v>
      </c>
      <c r="T242" s="10">
        <f>'2026 MRI - Alphabetical'!S242-'2023 MRI'!S242</f>
        <v>0.43756902058079739</v>
      </c>
      <c r="U242" s="8">
        <f>'2026 MRI - Alphabetical'!T242-'2023 MRI'!T242</f>
        <v>-5</v>
      </c>
      <c r="V242" s="31">
        <f>'2026 MRI - Alphabetical'!U242-'2023 MRI'!U242</f>
        <v>3.6243223543836134E-2</v>
      </c>
      <c r="W242" s="9">
        <f>'2026 MRI - Alphabetical'!V242-'2023 MRI'!V242</f>
        <v>4.9612949280563312E-3</v>
      </c>
      <c r="X242" s="8">
        <f>'2026 MRI - Alphabetical'!W242-'2023 MRI'!W242</f>
        <v>7</v>
      </c>
      <c r="Y242" s="31">
        <f>'2026 MRI - Alphabetical'!X242-'2023 MRI'!X242</f>
        <v>1.6943915729150438E-2</v>
      </c>
      <c r="Z242" s="11">
        <f>'2026 MRI - Alphabetical'!Y242-'2023 MRI'!Y242</f>
        <v>6559</v>
      </c>
      <c r="AA242" s="8">
        <f>'2026 MRI - Alphabetical'!Z242-'2023 MRI'!Z242</f>
        <v>4</v>
      </c>
      <c r="AB242" s="31">
        <f>'2026 MRI - Alphabetical'!AA242-'2023 MRI'!AA242</f>
        <v>0.11718074872944784</v>
      </c>
      <c r="AC242" s="9">
        <f>'2026 MRI - Alphabetical'!AB242-'2023 MRI'!AB242</f>
        <v>6.6592623494573303E-3</v>
      </c>
      <c r="AD242" s="8">
        <f>'2026 MRI - Alphabetical'!AC242-'2023 MRI'!AC242</f>
        <v>11</v>
      </c>
      <c r="AE242" s="31">
        <f>'2026 MRI - Alphabetical'!AD242-'2023 MRI'!AD242</f>
        <v>8.3588226718384506E-2</v>
      </c>
      <c r="AF242" s="9">
        <f>'2026 MRI - Alphabetical'!AE242-'2023 MRI'!AE242</f>
        <v>7.3677069189479472E-3</v>
      </c>
      <c r="AG242" s="8">
        <f>'2026 MRI - Alphabetical'!AF242-'2023 MRI'!AF242</f>
        <v>-142</v>
      </c>
      <c r="AH242" s="31">
        <f>'2026 MRI - Alphabetical'!AG242-'2023 MRI'!AG242</f>
        <v>-0.72207901661085128</v>
      </c>
      <c r="AI242" s="12">
        <f>'2026 MRI - Alphabetical'!AH242-'2023 MRI'!AH242</f>
        <v>0.4226666666666663</v>
      </c>
      <c r="AJ242" s="8">
        <f>'2026 MRI - Alphabetical'!AI242-'2023 MRI'!AI242</f>
        <v>-42</v>
      </c>
      <c r="AK242" s="31">
        <f>'2026 MRI - Alphabetical'!AJ242-'2023 MRI'!AJ242</f>
        <v>-2.4683274968256286E-2</v>
      </c>
      <c r="AL242" s="11">
        <f>'2026 MRI - Alphabetical'!AK242-'2023 MRI'!AK242</f>
        <v>27154.795683969132</v>
      </c>
      <c r="AM242" s="36">
        <v>1</v>
      </c>
    </row>
    <row r="243" spans="1:39" x14ac:dyDescent="0.3">
      <c r="A243" t="s">
        <v>518</v>
      </c>
      <c r="B243" s="3" t="s">
        <v>519</v>
      </c>
      <c r="C243" s="4" t="s">
        <v>32</v>
      </c>
      <c r="D243" s="5" t="s">
        <v>33</v>
      </c>
      <c r="E243" s="6">
        <f>VLOOKUP(A243,'2023 MRI'!$A$7:$F$570,6,FALSE)</f>
        <v>53.589684963467832</v>
      </c>
      <c r="F243" s="34">
        <f>'2026 MRI - Alphabetical'!E243-'2023 MRI'!E243</f>
        <v>3.0547058810398555</v>
      </c>
      <c r="G243" s="6">
        <f>'2026 MRI - Alphabetical'!F243-'2023 MRI'!F243</f>
        <v>-5.9867583143200349</v>
      </c>
      <c r="H243" s="7">
        <f>'2026 MRI - Alphabetical'!G243-'2023 MRI'!G243</f>
        <v>22</v>
      </c>
      <c r="I243" s="8">
        <f>'2026 MRI - Alphabetical'!H243-'2023 MRI'!H243</f>
        <v>-3</v>
      </c>
      <c r="J243" s="31">
        <f>'2026 MRI - Alphabetical'!I243-'2023 MRI'!I243</f>
        <v>-2.2041494915662208E-3</v>
      </c>
      <c r="K243" s="9">
        <f>'2026 MRI - Alphabetical'!J243-'2023 MRI'!J243</f>
        <v>1.5473870730294381E-2</v>
      </c>
      <c r="L243" s="8">
        <f>'2026 MRI - Alphabetical'!K243-'2023 MRI'!K243</f>
        <v>20</v>
      </c>
      <c r="M243" s="31">
        <f>'2026 MRI - Alphabetical'!L243-'2023 MRI'!L243</f>
        <v>0.71264779758652819</v>
      </c>
      <c r="N243" s="9">
        <f>'2026 MRI - Alphabetical'!M243-'2023 MRI'!M243</f>
        <v>-3.6966075465565587E-2</v>
      </c>
      <c r="O243" s="8">
        <f>'2026 MRI - Alphabetical'!N243-'2023 MRI'!N243</f>
        <v>2</v>
      </c>
      <c r="P243" s="31">
        <f>'2026 MRI - Alphabetical'!O243-'2023 MRI'!O243</f>
        <v>-1.9338740070909077E-2</v>
      </c>
      <c r="Q243" s="9">
        <f>'2026 MRI - Alphabetical'!P243-'2023 MRI'!P243</f>
        <v>1.4576494300407528E-2</v>
      </c>
      <c r="R243" s="8">
        <f>'2026 MRI - Alphabetical'!Q243-'2023 MRI'!Q243</f>
        <v>21</v>
      </c>
      <c r="S243" s="31">
        <f>'2026 MRI - Alphabetical'!R243-'2023 MRI'!R243</f>
        <v>1.6558320117646335</v>
      </c>
      <c r="T243" s="10">
        <f>'2026 MRI - Alphabetical'!S243-'2023 MRI'!S243</f>
        <v>-1.3343161058135293</v>
      </c>
      <c r="U243" s="8">
        <f>'2026 MRI - Alphabetical'!T243-'2023 MRI'!T243</f>
        <v>56</v>
      </c>
      <c r="V243" s="31">
        <f>'2026 MRI - Alphabetical'!U243-'2023 MRI'!U243</f>
        <v>0.89347639225159736</v>
      </c>
      <c r="W243" s="9">
        <f>'2026 MRI - Alphabetical'!V243-'2023 MRI'!V243</f>
        <v>-5.0218629757348671E-2</v>
      </c>
      <c r="X243" s="8">
        <f>'2026 MRI - Alphabetical'!W243-'2023 MRI'!W243</f>
        <v>-23</v>
      </c>
      <c r="Y243" s="31">
        <f>'2026 MRI - Alphabetical'!X243-'2023 MRI'!X243</f>
        <v>-8.4325460754494985E-2</v>
      </c>
      <c r="Z243" s="11">
        <f>'2026 MRI - Alphabetical'!Y243-'2023 MRI'!Y243</f>
        <v>1284</v>
      </c>
      <c r="AA243" s="8">
        <f>'2026 MRI - Alphabetical'!Z243-'2023 MRI'!Z243</f>
        <v>-20</v>
      </c>
      <c r="AB243" s="31">
        <f>'2026 MRI - Alphabetical'!AA243-'2023 MRI'!AA243</f>
        <v>-0.29617549379392161</v>
      </c>
      <c r="AC243" s="9">
        <f>'2026 MRI - Alphabetical'!AB243-'2023 MRI'!AB243</f>
        <v>1.7947603121516172E-2</v>
      </c>
      <c r="AD243" s="8">
        <f>'2026 MRI - Alphabetical'!AC243-'2023 MRI'!AC243</f>
        <v>39</v>
      </c>
      <c r="AE243" s="31">
        <f>'2026 MRI - Alphabetical'!AD243-'2023 MRI'!AD243</f>
        <v>0.74081116463316476</v>
      </c>
      <c r="AF243" s="9">
        <f>'2026 MRI - Alphabetical'!AE243-'2023 MRI'!AE243</f>
        <v>4.5142020500669511E-2</v>
      </c>
      <c r="AG243" s="8">
        <f>'2026 MRI - Alphabetical'!AF243-'2023 MRI'!AF243</f>
        <v>-30</v>
      </c>
      <c r="AH243" s="31">
        <f>'2026 MRI - Alphabetical'!AG243-'2023 MRI'!AG243</f>
        <v>-6.3363546700367729E-2</v>
      </c>
      <c r="AI243" s="12">
        <f>'2026 MRI - Alphabetical'!AH243-'2023 MRI'!AH243</f>
        <v>-0.35633333333333361</v>
      </c>
      <c r="AJ243" s="8">
        <f>'2026 MRI - Alphabetical'!AI243-'2023 MRI'!AI243</f>
        <v>7</v>
      </c>
      <c r="AK243" s="31">
        <f>'2026 MRI - Alphabetical'!AJ243-'2023 MRI'!AJ243</f>
        <v>1.0623926644552806E-2</v>
      </c>
      <c r="AL243" s="11">
        <f>'2026 MRI - Alphabetical'!AK243-'2023 MRI'!AK243</f>
        <v>30452.971910243316</v>
      </c>
      <c r="AM243" s="36"/>
    </row>
    <row r="244" spans="1:39" x14ac:dyDescent="0.3">
      <c r="A244" t="s">
        <v>520</v>
      </c>
      <c r="B244" s="3" t="s">
        <v>521</v>
      </c>
      <c r="C244" s="4" t="s">
        <v>94</v>
      </c>
      <c r="D244" s="5" t="s">
        <v>44</v>
      </c>
      <c r="E244" s="6">
        <f>VLOOKUP(A244,'2023 MRI'!$A$7:$F$570,6,FALSE)</f>
        <v>42.212529127544613</v>
      </c>
      <c r="F244" s="34">
        <f>'2026 MRI - Alphabetical'!E244-'2023 MRI'!E244</f>
        <v>2.5054950623593086E-3</v>
      </c>
      <c r="G244" s="6">
        <f>'2026 MRI - Alphabetical'!F244-'2023 MRI'!F244</f>
        <v>0.51900076266566231</v>
      </c>
      <c r="H244" s="7">
        <f>'2026 MRI - Alphabetical'!G244-'2023 MRI'!G244</f>
        <v>-15</v>
      </c>
      <c r="I244" s="8">
        <f>'2026 MRI - Alphabetical'!H244-'2023 MRI'!H244</f>
        <v>5</v>
      </c>
      <c r="J244" s="31">
        <f>'2026 MRI - Alphabetical'!I244-'2023 MRI'!I244</f>
        <v>4.5156140219761887E-2</v>
      </c>
      <c r="K244" s="9">
        <f>'2026 MRI - Alphabetical'!J244-'2023 MRI'!J244</f>
        <v>1.8506064943017431E-2</v>
      </c>
      <c r="L244" s="8">
        <f>'2026 MRI - Alphabetical'!K244-'2023 MRI'!K244</f>
        <v>-50</v>
      </c>
      <c r="M244" s="31">
        <f>'2026 MRI - Alphabetical'!L244-'2023 MRI'!L244</f>
        <v>-0.21150377144657578</v>
      </c>
      <c r="N244" s="9">
        <f>'2026 MRI - Alphabetical'!M244-'2023 MRI'!M244</f>
        <v>-1.2498652188366113E-3</v>
      </c>
      <c r="O244" s="8">
        <f>'2026 MRI - Alphabetical'!N244-'2023 MRI'!N244</f>
        <v>-22</v>
      </c>
      <c r="P244" s="31">
        <f>'2026 MRI - Alphabetical'!O244-'2023 MRI'!O244</f>
        <v>-0.31429356753269422</v>
      </c>
      <c r="Q244" s="9">
        <f>'2026 MRI - Alphabetical'!P244-'2023 MRI'!P244</f>
        <v>2.8745487684835772E-2</v>
      </c>
      <c r="R244" s="8">
        <f>'2026 MRI - Alphabetical'!Q244-'2023 MRI'!Q244</f>
        <v>-55</v>
      </c>
      <c r="S244" s="31">
        <f>'2026 MRI - Alphabetical'!R244-'2023 MRI'!R244</f>
        <v>5.598867650210114E-2</v>
      </c>
      <c r="T244" s="10">
        <f>'2026 MRI - Alphabetical'!S244-'2023 MRI'!S244</f>
        <v>0.73269100031677592</v>
      </c>
      <c r="U244" s="8">
        <f>'2026 MRI - Alphabetical'!T244-'2023 MRI'!T244</f>
        <v>-29</v>
      </c>
      <c r="V244" s="31">
        <f>'2026 MRI - Alphabetical'!U244-'2023 MRI'!U244</f>
        <v>-0.18689534638364047</v>
      </c>
      <c r="W244" s="9">
        <f>'2026 MRI - Alphabetical'!V244-'2023 MRI'!V244</f>
        <v>1.6578864326192461E-2</v>
      </c>
      <c r="X244" s="8">
        <f>'2026 MRI - Alphabetical'!W244-'2023 MRI'!W244</f>
        <v>-41</v>
      </c>
      <c r="Y244" s="31">
        <f>'2026 MRI - Alphabetical'!X244-'2023 MRI'!X244</f>
        <v>-0.16028025654415468</v>
      </c>
      <c r="Z244" s="11">
        <f>'2026 MRI - Alphabetical'!Y244-'2023 MRI'!Y244</f>
        <v>-2153</v>
      </c>
      <c r="AA244" s="8">
        <f>'2026 MRI - Alphabetical'!Z244-'2023 MRI'!Z244</f>
        <v>66</v>
      </c>
      <c r="AB244" s="31">
        <f>'2026 MRI - Alphabetical'!AA244-'2023 MRI'!AA244</f>
        <v>0.55192386945665695</v>
      </c>
      <c r="AC244" s="9">
        <f>'2026 MRI - Alphabetical'!AB244-'2023 MRI'!AB244</f>
        <v>2.3043312344972339E-3</v>
      </c>
      <c r="AD244" s="8">
        <f>'2026 MRI - Alphabetical'!AC244-'2023 MRI'!AC244</f>
        <v>5</v>
      </c>
      <c r="AE244" s="31">
        <f>'2026 MRI - Alphabetical'!AD244-'2023 MRI'!AD244</f>
        <v>9.5553543617580061E-2</v>
      </c>
      <c r="AF244" s="9">
        <f>'2026 MRI - Alphabetical'!AE244-'2023 MRI'!AE244</f>
        <v>9.2125445489774638E-3</v>
      </c>
      <c r="AG244" s="8">
        <f>'2026 MRI - Alphabetical'!AF244-'2023 MRI'!AF244</f>
        <v>31</v>
      </c>
      <c r="AH244" s="31">
        <f>'2026 MRI - Alphabetical'!AG244-'2023 MRI'!AG244</f>
        <v>1.0148755314748154E-2</v>
      </c>
      <c r="AI244" s="12">
        <f>'2026 MRI - Alphabetical'!AH244-'2023 MRI'!AH244</f>
        <v>-0.41866666666666696</v>
      </c>
      <c r="AJ244" s="8">
        <f>'2026 MRI - Alphabetical'!AI244-'2023 MRI'!AI244</f>
        <v>-12</v>
      </c>
      <c r="AK244" s="31">
        <f>'2026 MRI - Alphabetical'!AJ244-'2023 MRI'!AJ244</f>
        <v>-1.7668203018910422E-3</v>
      </c>
      <c r="AL244" s="11">
        <f>'2026 MRI - Alphabetical'!AK244-'2023 MRI'!AK244</f>
        <v>37435.907780747308</v>
      </c>
      <c r="AM244" s="36">
        <v>1</v>
      </c>
    </row>
    <row r="245" spans="1:39" x14ac:dyDescent="0.3">
      <c r="A245" t="s">
        <v>522</v>
      </c>
      <c r="B245" s="3" t="s">
        <v>523</v>
      </c>
      <c r="C245" s="4" t="s">
        <v>115</v>
      </c>
      <c r="D245" s="5" t="s">
        <v>33</v>
      </c>
      <c r="E245" s="6">
        <f>VLOOKUP(A245,'2023 MRI'!$A$7:$F$570,6,FALSE)</f>
        <v>33.470957464099577</v>
      </c>
      <c r="F245" s="34">
        <f>'2026 MRI - Alphabetical'!E245-'2023 MRI'!E245</f>
        <v>0.82159615829907084</v>
      </c>
      <c r="G245" s="6">
        <f>'2026 MRI - Alphabetical'!F245-'2023 MRI'!F245</f>
        <v>-4.573304508086629</v>
      </c>
      <c r="H245" s="7">
        <f>'2026 MRI - Alphabetical'!G245-'2023 MRI'!G245</f>
        <v>41</v>
      </c>
      <c r="I245" s="8">
        <f>'2026 MRI - Alphabetical'!H245-'2023 MRI'!H245</f>
        <v>-19</v>
      </c>
      <c r="J245" s="31">
        <f>'2026 MRI - Alphabetical'!I245-'2023 MRI'!I245</f>
        <v>-5.5506476824406209E-2</v>
      </c>
      <c r="K245" s="9">
        <f>'2026 MRI - Alphabetical'!J245-'2023 MRI'!J245</f>
        <v>1.7831183658356009E-2</v>
      </c>
      <c r="L245" s="8">
        <f>'2026 MRI - Alphabetical'!K245-'2023 MRI'!K245</f>
        <v>-233</v>
      </c>
      <c r="M245" s="31">
        <f>'2026 MRI - Alphabetical'!L245-'2023 MRI'!L245</f>
        <v>-1.0091445211475749</v>
      </c>
      <c r="N245" s="9">
        <f>'2026 MRI - Alphabetical'!M245-'2023 MRI'!M245</f>
        <v>2.5992650170504034E-2</v>
      </c>
      <c r="O245" s="8">
        <f>'2026 MRI - Alphabetical'!N245-'2023 MRI'!N245</f>
        <v>127</v>
      </c>
      <c r="P245" s="31">
        <f>'2026 MRI - Alphabetical'!O245-'2023 MRI'!O245</f>
        <v>0.43892505239323226</v>
      </c>
      <c r="Q245" s="9">
        <f>'2026 MRI - Alphabetical'!P245-'2023 MRI'!P245</f>
        <v>-2.4745569792562969E-2</v>
      </c>
      <c r="R245" s="8">
        <f>'2026 MRI - Alphabetical'!Q245-'2023 MRI'!Q245</f>
        <v>267</v>
      </c>
      <c r="S245" s="31">
        <f>'2026 MRI - Alphabetical'!R245-'2023 MRI'!R245</f>
        <v>0.21728257225087236</v>
      </c>
      <c r="T245" s="10">
        <f>'2026 MRI - Alphabetical'!S245-'2023 MRI'!S245</f>
        <v>-1.3289839313761025</v>
      </c>
      <c r="U245" s="8">
        <f>'2026 MRI - Alphabetical'!T245-'2023 MRI'!T245</f>
        <v>85</v>
      </c>
      <c r="V245" s="31">
        <f>'2026 MRI - Alphabetical'!U245-'2023 MRI'!U245</f>
        <v>0.2939302374163395</v>
      </c>
      <c r="W245" s="9">
        <f>'2026 MRI - Alphabetical'!V245-'2023 MRI'!V245</f>
        <v>-1.6493956828344786E-2</v>
      </c>
      <c r="X245" s="8">
        <f>'2026 MRI - Alphabetical'!W245-'2023 MRI'!W245</f>
        <v>87</v>
      </c>
      <c r="Y245" s="31">
        <f>'2026 MRI - Alphabetical'!X245-'2023 MRI'!X245</f>
        <v>0.32275520191483764</v>
      </c>
      <c r="Z245" s="11">
        <f>'2026 MRI - Alphabetical'!Y245-'2023 MRI'!Y245</f>
        <v>21011</v>
      </c>
      <c r="AA245" s="8">
        <f>'2026 MRI - Alphabetical'!Z245-'2023 MRI'!Z245</f>
        <v>-38</v>
      </c>
      <c r="AB245" s="31">
        <f>'2026 MRI - Alphabetical'!AA245-'2023 MRI'!AA245</f>
        <v>-7.5592995165139953E-2</v>
      </c>
      <c r="AC245" s="9">
        <f>'2026 MRI - Alphabetical'!AB245-'2023 MRI'!AB245</f>
        <v>9.7875507442489879E-3</v>
      </c>
      <c r="AD245" s="8">
        <f>'2026 MRI - Alphabetical'!AC245-'2023 MRI'!AC245</f>
        <v>-15</v>
      </c>
      <c r="AE245" s="31">
        <f>'2026 MRI - Alphabetical'!AD245-'2023 MRI'!AD245</f>
        <v>-0.11448819781727504</v>
      </c>
      <c r="AF245" s="9">
        <f>'2026 MRI - Alphabetical'!AE245-'2023 MRI'!AE245</f>
        <v>-3.7318096924260358E-3</v>
      </c>
      <c r="AG245" s="8">
        <f>'2026 MRI - Alphabetical'!AF245-'2023 MRI'!AF245</f>
        <v>49</v>
      </c>
      <c r="AH245" s="31">
        <f>'2026 MRI - Alphabetical'!AG245-'2023 MRI'!AG245</f>
        <v>4.3601023704385872E-2</v>
      </c>
      <c r="AI245" s="12">
        <f>'2026 MRI - Alphabetical'!AH245-'2023 MRI'!AH245</f>
        <v>-0.45600000000000018</v>
      </c>
      <c r="AJ245" s="8">
        <f>'2026 MRI - Alphabetical'!AI245-'2023 MRI'!AI245</f>
        <v>-6</v>
      </c>
      <c r="AK245" s="31">
        <f>'2026 MRI - Alphabetical'!AJ245-'2023 MRI'!AJ245</f>
        <v>-2.381287650758851E-2</v>
      </c>
      <c r="AL245" s="11">
        <f>'2026 MRI - Alphabetical'!AK245-'2023 MRI'!AK245</f>
        <v>58200.974867047393</v>
      </c>
      <c r="AM245" s="36"/>
    </row>
    <row r="246" spans="1:39" x14ac:dyDescent="0.3">
      <c r="A246" t="s">
        <v>524</v>
      </c>
      <c r="B246" s="3" t="s">
        <v>525</v>
      </c>
      <c r="C246" s="4" t="s">
        <v>32</v>
      </c>
      <c r="D246" s="5" t="s">
        <v>33</v>
      </c>
      <c r="E246" s="6">
        <f>VLOOKUP(A246,'2023 MRI'!$A$7:$F$570,6,FALSE)</f>
        <v>35.109405478449283</v>
      </c>
      <c r="F246" s="34">
        <f>'2026 MRI - Alphabetical'!E246-'2023 MRI'!E246</f>
        <v>-0.41711802525998021</v>
      </c>
      <c r="G246" s="6">
        <f>'2026 MRI - Alphabetical'!F246-'2023 MRI'!F246</f>
        <v>-0.15809164154421751</v>
      </c>
      <c r="H246" s="7">
        <f>'2026 MRI - Alphabetical'!G246-'2023 MRI'!G246</f>
        <v>-25</v>
      </c>
      <c r="I246" s="8">
        <f>'2026 MRI - Alphabetical'!H246-'2023 MRI'!H246</f>
        <v>-45</v>
      </c>
      <c r="J246" s="31">
        <f>'2026 MRI - Alphabetical'!I246-'2023 MRI'!I246</f>
        <v>-0.10819581477053775</v>
      </c>
      <c r="K246" s="9">
        <f>'2026 MRI - Alphabetical'!J246-'2023 MRI'!J246</f>
        <v>9.5405155798690133E-3</v>
      </c>
      <c r="L246" s="8">
        <f>'2026 MRI - Alphabetical'!K246-'2023 MRI'!K246</f>
        <v>67</v>
      </c>
      <c r="M246" s="31">
        <f>'2026 MRI - Alphabetical'!L246-'2023 MRI'!L246</f>
        <v>0.54868759453439564</v>
      </c>
      <c r="N246" s="9">
        <f>'2026 MRI - Alphabetical'!M246-'2023 MRI'!M246</f>
        <v>-2.915327440342981E-2</v>
      </c>
      <c r="O246" s="8">
        <f>'2026 MRI - Alphabetical'!N246-'2023 MRI'!N246</f>
        <v>-7</v>
      </c>
      <c r="P246" s="31">
        <f>'2026 MRI - Alphabetical'!O246-'2023 MRI'!O246</f>
        <v>-1.2048045119786299E-2</v>
      </c>
      <c r="Q246" s="9">
        <f>'2026 MRI - Alphabetical'!P246-'2023 MRI'!P246</f>
        <v>7.252252694096073E-3</v>
      </c>
      <c r="R246" s="8">
        <f>'2026 MRI - Alphabetical'!Q246-'2023 MRI'!Q246</f>
        <v>-29</v>
      </c>
      <c r="S246" s="31">
        <f>'2026 MRI - Alphabetical'!R246-'2023 MRI'!R246</f>
        <v>-0.18291135767751021</v>
      </c>
      <c r="T246" s="10">
        <f>'2026 MRI - Alphabetical'!S246-'2023 MRI'!S246</f>
        <v>0.13760370296872837</v>
      </c>
      <c r="U246" s="8">
        <f>'2026 MRI - Alphabetical'!T246-'2023 MRI'!T246</f>
        <v>-44</v>
      </c>
      <c r="V246" s="31">
        <f>'2026 MRI - Alphabetical'!U246-'2023 MRI'!U246</f>
        <v>-0.18441135372421863</v>
      </c>
      <c r="W246" s="9">
        <f>'2026 MRI - Alphabetical'!V246-'2023 MRI'!V246</f>
        <v>1.4265901419082155E-2</v>
      </c>
      <c r="X246" s="8">
        <f>'2026 MRI - Alphabetical'!W246-'2023 MRI'!W246</f>
        <v>6</v>
      </c>
      <c r="Y246" s="31">
        <f>'2026 MRI - Alphabetical'!X246-'2023 MRI'!X246</f>
        <v>3.6567792876142757E-2</v>
      </c>
      <c r="Z246" s="11">
        <f>'2026 MRI - Alphabetical'!Y246-'2023 MRI'!Y246</f>
        <v>6612</v>
      </c>
      <c r="AA246" s="8">
        <f>'2026 MRI - Alphabetical'!Z246-'2023 MRI'!Z246</f>
        <v>-84</v>
      </c>
      <c r="AB246" s="31">
        <f>'2026 MRI - Alphabetical'!AA246-'2023 MRI'!AA246</f>
        <v>-0.30483982075225702</v>
      </c>
      <c r="AC246" s="9">
        <f>'2026 MRI - Alphabetical'!AB246-'2023 MRI'!AB246</f>
        <v>1.3350785340314142E-2</v>
      </c>
      <c r="AD246" s="8">
        <f>'2026 MRI - Alphabetical'!AC246-'2023 MRI'!AC246</f>
        <v>31</v>
      </c>
      <c r="AE246" s="31">
        <f>'2026 MRI - Alphabetical'!AD246-'2023 MRI'!AD246</f>
        <v>0.14868350684085768</v>
      </c>
      <c r="AF246" s="9">
        <f>'2026 MRI - Alphabetical'!AE246-'2023 MRI'!AE246</f>
        <v>1.0667503449694804E-2</v>
      </c>
      <c r="AG246" s="8">
        <f>'2026 MRI - Alphabetical'!AF246-'2023 MRI'!AF246</f>
        <v>-28</v>
      </c>
      <c r="AH246" s="31">
        <f>'2026 MRI - Alphabetical'!AG246-'2023 MRI'!AG246</f>
        <v>-0.1067141000904816</v>
      </c>
      <c r="AI246" s="12">
        <f>'2026 MRI - Alphabetical'!AH246-'2023 MRI'!AH246</f>
        <v>-0.28966666666666629</v>
      </c>
      <c r="AJ246" s="8">
        <f>'2026 MRI - Alphabetical'!AI246-'2023 MRI'!AI246</f>
        <v>-30</v>
      </c>
      <c r="AK246" s="31">
        <f>'2026 MRI - Alphabetical'!AJ246-'2023 MRI'!AJ246</f>
        <v>-6.4126704862099149E-3</v>
      </c>
      <c r="AL246" s="11">
        <f>'2026 MRI - Alphabetical'!AK246-'2023 MRI'!AK246</f>
        <v>32562.905631217174</v>
      </c>
      <c r="AM246" s="36"/>
    </row>
    <row r="247" spans="1:39" x14ac:dyDescent="0.3">
      <c r="A247" t="s">
        <v>526</v>
      </c>
      <c r="B247" s="3" t="s">
        <v>527</v>
      </c>
      <c r="C247" s="4" t="s">
        <v>40</v>
      </c>
      <c r="D247" s="5" t="s">
        <v>33</v>
      </c>
      <c r="E247" s="6">
        <f>VLOOKUP(A247,'2023 MRI'!$A$7:$F$570,6,FALSE)</f>
        <v>20.978277957411528</v>
      </c>
      <c r="F247" s="34">
        <f>'2026 MRI - Alphabetical'!E247-'2023 MRI'!E247</f>
        <v>-1.4449865767576942</v>
      </c>
      <c r="G247" s="6">
        <f>'2026 MRI - Alphabetical'!F247-'2023 MRI'!F247</f>
        <v>-0.8894354424769908</v>
      </c>
      <c r="H247" s="7">
        <f>'2026 MRI - Alphabetical'!G247-'2023 MRI'!G247</f>
        <v>-61</v>
      </c>
      <c r="I247" s="8">
        <f>'2026 MRI - Alphabetical'!H247-'2023 MRI'!H247</f>
        <v>-9</v>
      </c>
      <c r="J247" s="31">
        <f>'2026 MRI - Alphabetical'!I247-'2023 MRI'!I247</f>
        <v>-3.9960689483890532E-3</v>
      </c>
      <c r="K247" s="9">
        <f>'2026 MRI - Alphabetical'!J247-'2023 MRI'!J247</f>
        <v>1.9204014790628277E-2</v>
      </c>
      <c r="L247" s="8">
        <f>'2026 MRI - Alphabetical'!K247-'2023 MRI'!K247</f>
        <v>-24</v>
      </c>
      <c r="M247" s="31">
        <f>'2026 MRI - Alphabetical'!L247-'2023 MRI'!L247</f>
        <v>-0.10933343938046136</v>
      </c>
      <c r="N247" s="9">
        <f>'2026 MRI - Alphabetical'!M247-'2023 MRI'!M247</f>
        <v>-3.493961209134179E-3</v>
      </c>
      <c r="O247" s="8">
        <f>'2026 MRI - Alphabetical'!N247-'2023 MRI'!N247</f>
        <v>-205</v>
      </c>
      <c r="P247" s="31">
        <f>'2026 MRI - Alphabetical'!O247-'2023 MRI'!O247</f>
        <v>-0.53840650707047999</v>
      </c>
      <c r="Q247" s="9">
        <f>'2026 MRI - Alphabetical'!P247-'2023 MRI'!P247</f>
        <v>3.6814335732347797E-2</v>
      </c>
      <c r="R247" s="8">
        <f>'2026 MRI - Alphabetical'!Q247-'2023 MRI'!Q247</f>
        <v>-23</v>
      </c>
      <c r="S247" s="31">
        <f>'2026 MRI - Alphabetical'!R247-'2023 MRI'!R247</f>
        <v>-0.45880856212463539</v>
      </c>
      <c r="T247" s="10">
        <f>'2026 MRI - Alphabetical'!S247-'2023 MRI'!S247</f>
        <v>0</v>
      </c>
      <c r="U247" s="8">
        <f>'2026 MRI - Alphabetical'!T247-'2023 MRI'!T247</f>
        <v>-82</v>
      </c>
      <c r="V247" s="31">
        <f>'2026 MRI - Alphabetical'!U247-'2023 MRI'!U247</f>
        <v>-0.24282833644346935</v>
      </c>
      <c r="W247" s="9">
        <f>'2026 MRI - Alphabetical'!V247-'2023 MRI'!V247</f>
        <v>1.422204842341912E-2</v>
      </c>
      <c r="X247" s="8">
        <f>'2026 MRI - Alphabetical'!W247-'2023 MRI'!W247</f>
        <v>-55</v>
      </c>
      <c r="Y247" s="31">
        <f>'2026 MRI - Alphabetical'!X247-'2023 MRI'!X247</f>
        <v>-0.44578351263323629</v>
      </c>
      <c r="Z247" s="11">
        <f>'2026 MRI - Alphabetical'!Y247-'2023 MRI'!Y247</f>
        <v>-11700</v>
      </c>
      <c r="AA247" s="8">
        <f>'2026 MRI - Alphabetical'!Z247-'2023 MRI'!Z247</f>
        <v>38</v>
      </c>
      <c r="AB247" s="31">
        <f>'2026 MRI - Alphabetical'!AA247-'2023 MRI'!AA247</f>
        <v>0.10535047716559287</v>
      </c>
      <c r="AC247" s="9">
        <f>'2026 MRI - Alphabetical'!AB247-'2023 MRI'!AB247</f>
        <v>4.0355510411376368E-3</v>
      </c>
      <c r="AD247" s="8">
        <f>'2026 MRI - Alphabetical'!AC247-'2023 MRI'!AC247</f>
        <v>62</v>
      </c>
      <c r="AE247" s="31">
        <f>'2026 MRI - Alphabetical'!AD247-'2023 MRI'!AD247</f>
        <v>0.17863978327594349</v>
      </c>
      <c r="AF247" s="9">
        <f>'2026 MRI - Alphabetical'!AE247-'2023 MRI'!AE247</f>
        <v>1.1697021340179359E-2</v>
      </c>
      <c r="AG247" s="8">
        <f>'2026 MRI - Alphabetical'!AF247-'2023 MRI'!AF247</f>
        <v>14</v>
      </c>
      <c r="AH247" s="31">
        <f>'2026 MRI - Alphabetical'!AG247-'2023 MRI'!AG247</f>
        <v>-5.4266791727393127E-2</v>
      </c>
      <c r="AI247" s="12">
        <f>'2026 MRI - Alphabetical'!AH247-'2023 MRI'!AH247</f>
        <v>-0.34099999999999975</v>
      </c>
      <c r="AJ247" s="8">
        <f>'2026 MRI - Alphabetical'!AI247-'2023 MRI'!AI247</f>
        <v>8</v>
      </c>
      <c r="AK247" s="31">
        <f>'2026 MRI - Alphabetical'!AJ247-'2023 MRI'!AJ247</f>
        <v>-5.0033756533936768E-3</v>
      </c>
      <c r="AL247" s="11">
        <f>'2026 MRI - Alphabetical'!AK247-'2023 MRI'!AK247</f>
        <v>55264.865691097337</v>
      </c>
      <c r="AM247" s="36"/>
    </row>
    <row r="248" spans="1:39" x14ac:dyDescent="0.3">
      <c r="A248" t="s">
        <v>528</v>
      </c>
      <c r="B248" s="3" t="s">
        <v>529</v>
      </c>
      <c r="C248" s="4" t="s">
        <v>143</v>
      </c>
      <c r="D248" s="5" t="s">
        <v>44</v>
      </c>
      <c r="E248" s="6">
        <f>VLOOKUP(A248,'2023 MRI'!$A$7:$F$570,6,FALSE)</f>
        <v>19.323206013418343</v>
      </c>
      <c r="F248" s="34">
        <f>'2026 MRI - Alphabetical'!E248-'2023 MRI'!E248</f>
        <v>-0.50266831036103454</v>
      </c>
      <c r="G248" s="6">
        <f>'2026 MRI - Alphabetical'!F248-'2023 MRI'!F248</f>
        <v>-4.3641363184274198</v>
      </c>
      <c r="H248" s="7">
        <f>'2026 MRI - Alphabetical'!G248-'2023 MRI'!G248</f>
        <v>3</v>
      </c>
      <c r="I248" s="8">
        <f>'2026 MRI - Alphabetical'!H248-'2023 MRI'!H248</f>
        <v>-18</v>
      </c>
      <c r="J248" s="31">
        <f>'2026 MRI - Alphabetical'!I248-'2023 MRI'!I248</f>
        <v>-4.0290485791002362E-2</v>
      </c>
      <c r="K248" s="9">
        <f>'2026 MRI - Alphabetical'!J248-'2023 MRI'!J248</f>
        <v>1.3244427486108101E-2</v>
      </c>
      <c r="L248" s="8">
        <f>'2026 MRI - Alphabetical'!K248-'2023 MRI'!K248</f>
        <v>-211</v>
      </c>
      <c r="M248" s="31">
        <f>'2026 MRI - Alphabetical'!L248-'2023 MRI'!L248</f>
        <v>-0.66007121408931546</v>
      </c>
      <c r="N248" s="9">
        <f>'2026 MRI - Alphabetical'!M248-'2023 MRI'!M248</f>
        <v>1.5163963496359487E-2</v>
      </c>
      <c r="O248" s="8">
        <f>'2026 MRI - Alphabetical'!N248-'2023 MRI'!N248</f>
        <v>-31</v>
      </c>
      <c r="P248" s="31">
        <f>'2026 MRI - Alphabetical'!O248-'2023 MRI'!O248</f>
        <v>-7.9308700242813113E-2</v>
      </c>
      <c r="Q248" s="9">
        <f>'2026 MRI - Alphabetical'!P248-'2023 MRI'!P248</f>
        <v>5.9713061751478433E-3</v>
      </c>
      <c r="R248" s="8">
        <f>'2026 MRI - Alphabetical'!Q248-'2023 MRI'!Q248</f>
        <v>0</v>
      </c>
      <c r="S248" s="31">
        <f>'2026 MRI - Alphabetical'!R248-'2023 MRI'!R248</f>
        <v>-0.40785935359159881</v>
      </c>
      <c r="T248" s="10">
        <f>'2026 MRI - Alphabetical'!S248-'2023 MRI'!S248</f>
        <v>-0.10015022533800702</v>
      </c>
      <c r="U248" s="8">
        <f>'2026 MRI - Alphabetical'!T248-'2023 MRI'!T248</f>
        <v>23</v>
      </c>
      <c r="V248" s="31">
        <f>'2026 MRI - Alphabetical'!U248-'2023 MRI'!U248</f>
        <v>3.7638928485034029E-2</v>
      </c>
      <c r="W248" s="9">
        <f>'2026 MRI - Alphabetical'!V248-'2023 MRI'!V248</f>
        <v>-3.6587825372379444E-3</v>
      </c>
      <c r="X248" s="8">
        <f>'2026 MRI - Alphabetical'!W248-'2023 MRI'!W248</f>
        <v>1</v>
      </c>
      <c r="Y248" s="31">
        <f>'2026 MRI - Alphabetical'!X248-'2023 MRI'!X248</f>
        <v>0.13790932967159208</v>
      </c>
      <c r="Z248" s="11">
        <f>'2026 MRI - Alphabetical'!Y248-'2023 MRI'!Y248</f>
        <v>16533</v>
      </c>
      <c r="AA248" s="8">
        <f>'2026 MRI - Alphabetical'!Z248-'2023 MRI'!Z248</f>
        <v>72</v>
      </c>
      <c r="AB248" s="31">
        <f>'2026 MRI - Alphabetical'!AA248-'2023 MRI'!AA248</f>
        <v>0.19757935188771858</v>
      </c>
      <c r="AC248" s="9">
        <f>'2026 MRI - Alphabetical'!AB248-'2023 MRI'!AB248</f>
        <v>3.2121887021664339E-3</v>
      </c>
      <c r="AD248" s="8">
        <f>'2026 MRI - Alphabetical'!AC248-'2023 MRI'!AC248</f>
        <v>-60</v>
      </c>
      <c r="AE248" s="31">
        <f>'2026 MRI - Alphabetical'!AD248-'2023 MRI'!AD248</f>
        <v>-0.17688897197399245</v>
      </c>
      <c r="AF248" s="9">
        <f>'2026 MRI - Alphabetical'!AE248-'2023 MRI'!AE248</f>
        <v>-8.6415971498088329E-3</v>
      </c>
      <c r="AG248" s="8">
        <f>'2026 MRI - Alphabetical'!AF248-'2023 MRI'!AF248</f>
        <v>-60</v>
      </c>
      <c r="AH248" s="31">
        <f>'2026 MRI - Alphabetical'!AG248-'2023 MRI'!AG248</f>
        <v>-0.13250360053825019</v>
      </c>
      <c r="AI248" s="12">
        <f>'2026 MRI - Alphabetical'!AH248-'2023 MRI'!AH248</f>
        <v>-0.27666666666666639</v>
      </c>
      <c r="AJ248" s="8">
        <f>'2026 MRI - Alphabetical'!AI248-'2023 MRI'!AI248</f>
        <v>9</v>
      </c>
      <c r="AK248" s="31">
        <f>'2026 MRI - Alphabetical'!AJ248-'2023 MRI'!AJ248</f>
        <v>-1.4090277969332821E-2</v>
      </c>
      <c r="AL248" s="11">
        <f>'2026 MRI - Alphabetical'!AK248-'2023 MRI'!AK248</f>
        <v>56924.277679152292</v>
      </c>
      <c r="AM248" s="36"/>
    </row>
    <row r="249" spans="1:39" x14ac:dyDescent="0.3">
      <c r="A249" t="s">
        <v>530</v>
      </c>
      <c r="B249" s="3" t="s">
        <v>531</v>
      </c>
      <c r="C249" s="4" t="s">
        <v>43</v>
      </c>
      <c r="D249" s="5" t="s">
        <v>44</v>
      </c>
      <c r="E249" s="6">
        <f>VLOOKUP(A249,'2023 MRI'!$A$7:$F$570,6,FALSE)</f>
        <v>30.808987976400299</v>
      </c>
      <c r="F249" s="34">
        <f>'2026 MRI - Alphabetical'!E249-'2023 MRI'!E249</f>
        <v>-0.18095319451175237</v>
      </c>
      <c r="G249" s="6">
        <f>'2026 MRI - Alphabetical'!F249-'2023 MRI'!F249</f>
        <v>-2.1313560634285587</v>
      </c>
      <c r="H249" s="7">
        <f>'2026 MRI - Alphabetical'!G249-'2023 MRI'!G249</f>
        <v>5</v>
      </c>
      <c r="I249" s="8">
        <f>'2026 MRI - Alphabetical'!H249-'2023 MRI'!H249</f>
        <v>-3</v>
      </c>
      <c r="J249" s="31">
        <f>'2026 MRI - Alphabetical'!I249-'2023 MRI'!I249</f>
        <v>-1.3725537467176863E-2</v>
      </c>
      <c r="K249" s="9">
        <f>'2026 MRI - Alphabetical'!J249-'2023 MRI'!J249</f>
        <v>1.4054354974125771E-2</v>
      </c>
      <c r="L249" s="8">
        <f>'2026 MRI - Alphabetical'!K249-'2023 MRI'!K249</f>
        <v>245</v>
      </c>
      <c r="M249" s="31">
        <f>'2026 MRI - Alphabetical'!L249-'2023 MRI'!L249</f>
        <v>0.96840612692902517</v>
      </c>
      <c r="N249" s="9">
        <f>'2026 MRI - Alphabetical'!M249-'2023 MRI'!M249</f>
        <v>-4.2476658395436427E-2</v>
      </c>
      <c r="O249" s="8">
        <f>'2026 MRI - Alphabetical'!N249-'2023 MRI'!N249</f>
        <v>63</v>
      </c>
      <c r="P249" s="31">
        <f>'2026 MRI - Alphabetical'!O249-'2023 MRI'!O249</f>
        <v>0.17857903080901852</v>
      </c>
      <c r="Q249" s="9">
        <f>'2026 MRI - Alphabetical'!P249-'2023 MRI'!P249</f>
        <v>-8.6291891840770199E-3</v>
      </c>
      <c r="R249" s="8">
        <f>'2026 MRI - Alphabetical'!Q249-'2023 MRI'!Q249</f>
        <v>-16</v>
      </c>
      <c r="S249" s="31">
        <f>'2026 MRI - Alphabetical'!R249-'2023 MRI'!R249</f>
        <v>-0.28880668857629471</v>
      </c>
      <c r="T249" s="10">
        <f>'2026 MRI - Alphabetical'!S249-'2023 MRI'!S249</f>
        <v>-1.8624798430209033E-3</v>
      </c>
      <c r="U249" s="8">
        <f>'2026 MRI - Alphabetical'!T249-'2023 MRI'!T249</f>
        <v>-26</v>
      </c>
      <c r="V249" s="31">
        <f>'2026 MRI - Alphabetical'!U249-'2023 MRI'!U249</f>
        <v>-0.11334055092410567</v>
      </c>
      <c r="W249" s="9">
        <f>'2026 MRI - Alphabetical'!V249-'2023 MRI'!V249</f>
        <v>6.4700964747951215E-3</v>
      </c>
      <c r="X249" s="8">
        <f>'2026 MRI - Alphabetical'!W249-'2023 MRI'!W249</f>
        <v>-60</v>
      </c>
      <c r="Y249" s="31">
        <f>'2026 MRI - Alphabetical'!X249-'2023 MRI'!X249</f>
        <v>-0.22659595736606658</v>
      </c>
      <c r="Z249" s="11">
        <f>'2026 MRI - Alphabetical'!Y249-'2023 MRI'!Y249</f>
        <v>-4079</v>
      </c>
      <c r="AA249" s="8">
        <f>'2026 MRI - Alphabetical'!Z249-'2023 MRI'!Z249</f>
        <v>-29</v>
      </c>
      <c r="AB249" s="31">
        <f>'2026 MRI - Alphabetical'!AA249-'2023 MRI'!AA249</f>
        <v>-9.344745251851555E-2</v>
      </c>
      <c r="AC249" s="9">
        <f>'2026 MRI - Alphabetical'!AB249-'2023 MRI'!AB249</f>
        <v>1.1106382978723399E-2</v>
      </c>
      <c r="AD249" s="8">
        <f>'2026 MRI - Alphabetical'!AC249-'2023 MRI'!AC249</f>
        <v>24</v>
      </c>
      <c r="AE249" s="31">
        <f>'2026 MRI - Alphabetical'!AD249-'2023 MRI'!AD249</f>
        <v>0.10887576199248697</v>
      </c>
      <c r="AF249" s="9">
        <f>'2026 MRI - Alphabetical'!AE249-'2023 MRI'!AE249</f>
        <v>8.5534899060191183E-3</v>
      </c>
      <c r="AG249" s="8">
        <f>'2026 MRI - Alphabetical'!AF249-'2023 MRI'!AF249</f>
        <v>26</v>
      </c>
      <c r="AH249" s="31">
        <f>'2026 MRI - Alphabetical'!AG249-'2023 MRI'!AG249</f>
        <v>5.5264477307453069E-2</v>
      </c>
      <c r="AI249" s="12">
        <f>'2026 MRI - Alphabetical'!AH249-'2023 MRI'!AH249</f>
        <v>-0.48566666666666691</v>
      </c>
      <c r="AJ249" s="8">
        <f>'2026 MRI - Alphabetical'!AI249-'2023 MRI'!AI249</f>
        <v>6</v>
      </c>
      <c r="AK249" s="31">
        <f>'2026 MRI - Alphabetical'!AJ249-'2023 MRI'!AJ249</f>
        <v>5.1855815175964881E-3</v>
      </c>
      <c r="AL249" s="11">
        <f>'2026 MRI - Alphabetical'!AK249-'2023 MRI'!AK249</f>
        <v>42747.079874892574</v>
      </c>
      <c r="AM249" s="36"/>
    </row>
    <row r="250" spans="1:39" x14ac:dyDescent="0.3">
      <c r="A250" t="s">
        <v>532</v>
      </c>
      <c r="B250" s="3" t="s">
        <v>533</v>
      </c>
      <c r="C250" s="4" t="s">
        <v>82</v>
      </c>
      <c r="D250" s="5" t="s">
        <v>37</v>
      </c>
      <c r="E250" s="6">
        <f>VLOOKUP(A250,'2023 MRI'!$A$7:$F$570,6,FALSE)</f>
        <v>27.142956064316479</v>
      </c>
      <c r="F250" s="34">
        <f>'2026 MRI - Alphabetical'!E250-'2023 MRI'!E250</f>
        <v>-0.69710245541068128</v>
      </c>
      <c r="G250" s="6">
        <f>'2026 MRI - Alphabetical'!F250-'2023 MRI'!F250</f>
        <v>-1.5254468043967115</v>
      </c>
      <c r="H250" s="7">
        <f>'2026 MRI - Alphabetical'!G250-'2023 MRI'!G250</f>
        <v>-41</v>
      </c>
      <c r="I250" s="8">
        <f>'2026 MRI - Alphabetical'!H250-'2023 MRI'!H250</f>
        <v>-79</v>
      </c>
      <c r="J250" s="31">
        <f>'2026 MRI - Alphabetical'!I250-'2023 MRI'!I250</f>
        <v>-0.28088753312243381</v>
      </c>
      <c r="K250" s="9">
        <f>'2026 MRI - Alphabetical'!J250-'2023 MRI'!J250</f>
        <v>1.7740269927599694E-3</v>
      </c>
      <c r="L250" s="8">
        <f>'2026 MRI - Alphabetical'!K250-'2023 MRI'!K250</f>
        <v>36</v>
      </c>
      <c r="M250" s="31">
        <f>'2026 MRI - Alphabetical'!L250-'2023 MRI'!L250</f>
        <v>6.6122942415037245E-2</v>
      </c>
      <c r="N250" s="9">
        <f>'2026 MRI - Alphabetical'!M250-'2023 MRI'!M250</f>
        <v>-1.0329504406460941E-2</v>
      </c>
      <c r="O250" s="8">
        <f>'2026 MRI - Alphabetical'!N250-'2023 MRI'!N250</f>
        <v>-109</v>
      </c>
      <c r="P250" s="31">
        <f>'2026 MRI - Alphabetical'!O250-'2023 MRI'!O250</f>
        <v>-0.26421735304080979</v>
      </c>
      <c r="Q250" s="9">
        <f>'2026 MRI - Alphabetical'!P250-'2023 MRI'!P250</f>
        <v>1.8963985175676226E-2</v>
      </c>
      <c r="R250" s="8">
        <f>'2026 MRI - Alphabetical'!Q250-'2023 MRI'!Q250</f>
        <v>41</v>
      </c>
      <c r="S250" s="31">
        <f>'2026 MRI - Alphabetical'!R250-'2023 MRI'!R250</f>
        <v>-0.25595315078408554</v>
      </c>
      <c r="T250" s="10">
        <f>'2026 MRI - Alphabetical'!S250-'2023 MRI'!S250</f>
        <v>-0.13866488297526858</v>
      </c>
      <c r="U250" s="8">
        <f>'2026 MRI - Alphabetical'!T250-'2023 MRI'!T250</f>
        <v>-98</v>
      </c>
      <c r="V250" s="31">
        <f>'2026 MRI - Alphabetical'!U250-'2023 MRI'!U250</f>
        <v>-0.25098879589966605</v>
      </c>
      <c r="W250" s="9">
        <f>'2026 MRI - Alphabetical'!V250-'2023 MRI'!V250</f>
        <v>1.5815077827067023E-2</v>
      </c>
      <c r="X250" s="8">
        <f>'2026 MRI - Alphabetical'!W250-'2023 MRI'!W250</f>
        <v>1</v>
      </c>
      <c r="Y250" s="31">
        <f>'2026 MRI - Alphabetical'!X250-'2023 MRI'!X250</f>
        <v>5.3532150287677327E-4</v>
      </c>
      <c r="Z250" s="11">
        <f>'2026 MRI - Alphabetical'!Y250-'2023 MRI'!Y250</f>
        <v>6099</v>
      </c>
      <c r="AA250" s="8">
        <f>'2026 MRI - Alphabetical'!Z250-'2023 MRI'!Z250</f>
        <v>-25</v>
      </c>
      <c r="AB250" s="31">
        <f>'2026 MRI - Alphabetical'!AA250-'2023 MRI'!AA250</f>
        <v>6.1724311724096897E-3</v>
      </c>
      <c r="AC250" s="9">
        <f>'2026 MRI - Alphabetical'!AB250-'2023 MRI'!AB250</f>
        <v>7.9830508474576303E-3</v>
      </c>
      <c r="AD250" s="8">
        <f>'2026 MRI - Alphabetical'!AC250-'2023 MRI'!AC250</f>
        <v>28</v>
      </c>
      <c r="AE250" s="31">
        <f>'2026 MRI - Alphabetical'!AD250-'2023 MRI'!AD250</f>
        <v>0.14489050088101488</v>
      </c>
      <c r="AF250" s="9">
        <f>'2026 MRI - Alphabetical'!AE250-'2023 MRI'!AE250</f>
        <v>1.0235564346292136E-2</v>
      </c>
      <c r="AG250" s="8">
        <f>'2026 MRI - Alphabetical'!AF250-'2023 MRI'!AF250</f>
        <v>2</v>
      </c>
      <c r="AH250" s="31">
        <f>'2026 MRI - Alphabetical'!AG250-'2023 MRI'!AG250</f>
        <v>-9.3740160208841738E-2</v>
      </c>
      <c r="AI250" s="12">
        <f>'2026 MRI - Alphabetical'!AH250-'2023 MRI'!AH250</f>
        <v>-0.28466666666666685</v>
      </c>
      <c r="AJ250" s="8">
        <f>'2026 MRI - Alphabetical'!AI250-'2023 MRI'!AI250</f>
        <v>6</v>
      </c>
      <c r="AK250" s="31">
        <f>'2026 MRI - Alphabetical'!AJ250-'2023 MRI'!AJ250</f>
        <v>-1.6608860534463588E-3</v>
      </c>
      <c r="AL250" s="11">
        <f>'2026 MRI - Alphabetical'!AK250-'2023 MRI'!AK250</f>
        <v>51178.446727599978</v>
      </c>
      <c r="AM250" s="36"/>
    </row>
    <row r="251" spans="1:39" x14ac:dyDescent="0.3">
      <c r="A251" t="s">
        <v>534</v>
      </c>
      <c r="B251" s="3" t="s">
        <v>535</v>
      </c>
      <c r="C251" s="4" t="s">
        <v>61</v>
      </c>
      <c r="D251" s="5" t="s">
        <v>44</v>
      </c>
      <c r="E251" s="6">
        <f>VLOOKUP(A251,'2023 MRI'!$A$7:$F$570,6,FALSE)</f>
        <v>28.363408524781921</v>
      </c>
      <c r="F251" s="34">
        <f>'2026 MRI - Alphabetical'!E251-'2023 MRI'!E251</f>
        <v>0.50558140278644825</v>
      </c>
      <c r="G251" s="6">
        <f>'2026 MRI - Alphabetical'!F251-'2023 MRI'!F251</f>
        <v>-5.0146271740132491</v>
      </c>
      <c r="H251" s="7">
        <f>'2026 MRI - Alphabetical'!G251-'2023 MRI'!G251</f>
        <v>39</v>
      </c>
      <c r="I251" s="8">
        <f>'2026 MRI - Alphabetical'!H251-'2023 MRI'!H251</f>
        <v>26</v>
      </c>
      <c r="J251" s="31">
        <f>'2026 MRI - Alphabetical'!I251-'2023 MRI'!I251</f>
        <v>0.14167269468676191</v>
      </c>
      <c r="K251" s="9">
        <f>'2026 MRI - Alphabetical'!J251-'2023 MRI'!J251</f>
        <v>2.7086502736043849E-2</v>
      </c>
      <c r="L251" s="8">
        <f>'2026 MRI - Alphabetical'!K251-'2023 MRI'!K251</f>
        <v>-14</v>
      </c>
      <c r="M251" s="31">
        <f>'2026 MRI - Alphabetical'!L251-'2023 MRI'!L251</f>
        <v>-7.8121378850477152E-2</v>
      </c>
      <c r="N251" s="9">
        <f>'2026 MRI - Alphabetical'!M251-'2023 MRI'!M251</f>
        <v>-5.7789801419110484E-3</v>
      </c>
      <c r="O251" s="8">
        <f>'2026 MRI - Alphabetical'!N251-'2023 MRI'!N251</f>
        <v>-1</v>
      </c>
      <c r="P251" s="31">
        <f>'2026 MRI - Alphabetical'!O251-'2023 MRI'!O251</f>
        <v>-2.4029219743182229E-2</v>
      </c>
      <c r="Q251" s="9">
        <f>'2026 MRI - Alphabetical'!P251-'2023 MRI'!P251</f>
        <v>3.6204399696572638E-3</v>
      </c>
      <c r="R251" s="8">
        <f>'2026 MRI - Alphabetical'!Q251-'2023 MRI'!Q251</f>
        <v>-23</v>
      </c>
      <c r="S251" s="31">
        <f>'2026 MRI - Alphabetical'!R251-'2023 MRI'!R251</f>
        <v>-0.45880856212463539</v>
      </c>
      <c r="T251" s="10">
        <f>'2026 MRI - Alphabetical'!S251-'2023 MRI'!S251</f>
        <v>0</v>
      </c>
      <c r="U251" s="8">
        <f>'2026 MRI - Alphabetical'!T251-'2023 MRI'!T251</f>
        <v>96</v>
      </c>
      <c r="V251" s="31">
        <f>'2026 MRI - Alphabetical'!U251-'2023 MRI'!U251</f>
        <v>0.2952124240667251</v>
      </c>
      <c r="W251" s="9">
        <f>'2026 MRI - Alphabetical'!V251-'2023 MRI'!V251</f>
        <v>-1.7175847856833439E-2</v>
      </c>
      <c r="X251" s="8">
        <f>'2026 MRI - Alphabetical'!W251-'2023 MRI'!W251</f>
        <v>26</v>
      </c>
      <c r="Y251" s="31">
        <f>'2026 MRI - Alphabetical'!X251-'2023 MRI'!X251</f>
        <v>0.14349926545214156</v>
      </c>
      <c r="Z251" s="11">
        <f>'2026 MRI - Alphabetical'!Y251-'2023 MRI'!Y251</f>
        <v>13725</v>
      </c>
      <c r="AA251" s="8">
        <f>'2026 MRI - Alphabetical'!Z251-'2023 MRI'!Z251</f>
        <v>-115</v>
      </c>
      <c r="AB251" s="31">
        <f>'2026 MRI - Alphabetical'!AA251-'2023 MRI'!AA251</f>
        <v>-0.2689803940036023</v>
      </c>
      <c r="AC251" s="9">
        <f>'2026 MRI - Alphabetical'!AB251-'2023 MRI'!AB251</f>
        <v>1.0987804878048776E-2</v>
      </c>
      <c r="AD251" s="8">
        <f>'2026 MRI - Alphabetical'!AC251-'2023 MRI'!AC251</f>
        <v>219</v>
      </c>
      <c r="AE251" s="31">
        <f>'2026 MRI - Alphabetical'!AD251-'2023 MRI'!AD251</f>
        <v>0.7624706034079578</v>
      </c>
      <c r="AF251" s="9">
        <f>'2026 MRI - Alphabetical'!AE251-'2023 MRI'!AE251</f>
        <v>4.4918572786019739E-2</v>
      </c>
      <c r="AG251" s="8">
        <f>'2026 MRI - Alphabetical'!AF251-'2023 MRI'!AF251</f>
        <v>93</v>
      </c>
      <c r="AH251" s="31">
        <f>'2026 MRI - Alphabetical'!AG251-'2023 MRI'!AG251</f>
        <v>0.15696114493634095</v>
      </c>
      <c r="AI251" s="12">
        <f>'2026 MRI - Alphabetical'!AH251-'2023 MRI'!AH251</f>
        <v>-0.58966666666666678</v>
      </c>
      <c r="AJ251" s="8">
        <f>'2026 MRI - Alphabetical'!AI251-'2023 MRI'!AI251</f>
        <v>9</v>
      </c>
      <c r="AK251" s="31">
        <f>'2026 MRI - Alphabetical'!AJ251-'2023 MRI'!AJ251</f>
        <v>4.3566821515494958E-3</v>
      </c>
      <c r="AL251" s="11">
        <f>'2026 MRI - Alphabetical'!AK251-'2023 MRI'!AK251</f>
        <v>55736.77128806102</v>
      </c>
      <c r="AM251" s="36"/>
    </row>
    <row r="252" spans="1:39" x14ac:dyDescent="0.3">
      <c r="A252" t="s">
        <v>536</v>
      </c>
      <c r="B252" s="3" t="s">
        <v>537</v>
      </c>
      <c r="C252" s="4" t="s">
        <v>32</v>
      </c>
      <c r="D252" s="5" t="s">
        <v>33</v>
      </c>
      <c r="E252" s="6">
        <f>VLOOKUP(A252,'2023 MRI'!$A$7:$F$570,6,FALSE)</f>
        <v>30.57540756114269</v>
      </c>
      <c r="F252" s="34">
        <f>'2026 MRI - Alphabetical'!E252-'2023 MRI'!E252</f>
        <v>0.514218199763814</v>
      </c>
      <c r="G252" s="6">
        <f>'2026 MRI - Alphabetical'!F252-'2023 MRI'!F252</f>
        <v>-4.4145807408581916</v>
      </c>
      <c r="H252" s="7">
        <f>'2026 MRI - Alphabetical'!G252-'2023 MRI'!G252</f>
        <v>30</v>
      </c>
      <c r="I252" s="8">
        <f>'2026 MRI - Alphabetical'!H252-'2023 MRI'!H252</f>
        <v>-28</v>
      </c>
      <c r="J252" s="31">
        <f>'2026 MRI - Alphabetical'!I252-'2023 MRI'!I252</f>
        <v>-0.18175130999668665</v>
      </c>
      <c r="K252" s="9">
        <f>'2026 MRI - Alphabetical'!J252-'2023 MRI'!J252</f>
        <v>1.9268437236719116E-4</v>
      </c>
      <c r="L252" s="8">
        <f>'2026 MRI - Alphabetical'!K252-'2023 MRI'!K252</f>
        <v>36</v>
      </c>
      <c r="M252" s="31">
        <f>'2026 MRI - Alphabetical'!L252-'2023 MRI'!L252</f>
        <v>0.30970590207228477</v>
      </c>
      <c r="N252" s="9">
        <f>'2026 MRI - Alphabetical'!M252-'2023 MRI'!M252</f>
        <v>-2.0475076524898599E-2</v>
      </c>
      <c r="O252" s="8">
        <f>'2026 MRI - Alphabetical'!N252-'2023 MRI'!N252</f>
        <v>107</v>
      </c>
      <c r="P252" s="31">
        <f>'2026 MRI - Alphabetical'!O252-'2023 MRI'!O252</f>
        <v>0.43736278943023627</v>
      </c>
      <c r="Q252" s="9">
        <f>'2026 MRI - Alphabetical'!P252-'2023 MRI'!P252</f>
        <v>-2.4228238866396759E-2</v>
      </c>
      <c r="R252" s="8">
        <f>'2026 MRI - Alphabetical'!Q252-'2023 MRI'!Q252</f>
        <v>179</v>
      </c>
      <c r="S252" s="31">
        <f>'2026 MRI - Alphabetical'!R252-'2023 MRI'!R252</f>
        <v>-0.15831957972512525</v>
      </c>
      <c r="T252" s="10">
        <f>'2026 MRI - Alphabetical'!S252-'2023 MRI'!S252</f>
        <v>-0.59066745422327227</v>
      </c>
      <c r="U252" s="8">
        <f>'2026 MRI - Alphabetical'!T252-'2023 MRI'!T252</f>
        <v>140</v>
      </c>
      <c r="V252" s="31">
        <f>'2026 MRI - Alphabetical'!U252-'2023 MRI'!U252</f>
        <v>0.35739018648806509</v>
      </c>
      <c r="W252" s="9">
        <f>'2026 MRI - Alphabetical'!V252-'2023 MRI'!V252</f>
        <v>-2.200441395851168E-2</v>
      </c>
      <c r="X252" s="8">
        <f>'2026 MRI - Alphabetical'!W252-'2023 MRI'!W252</f>
        <v>-36</v>
      </c>
      <c r="Y252" s="31">
        <f>'2026 MRI - Alphabetical'!X252-'2023 MRI'!X252</f>
        <v>-0.12487052030265322</v>
      </c>
      <c r="Z252" s="11">
        <f>'2026 MRI - Alphabetical'!Y252-'2023 MRI'!Y252</f>
        <v>-455</v>
      </c>
      <c r="AA252" s="8">
        <f>'2026 MRI - Alphabetical'!Z252-'2023 MRI'!Z252</f>
        <v>147</v>
      </c>
      <c r="AB252" s="31">
        <f>'2026 MRI - Alphabetical'!AA252-'2023 MRI'!AA252</f>
        <v>0.44767730132042749</v>
      </c>
      <c r="AC252" s="9">
        <f>'2026 MRI - Alphabetical'!AB252-'2023 MRI'!AB252</f>
        <v>7.8269617706237804E-4</v>
      </c>
      <c r="AD252" s="8">
        <f>'2026 MRI - Alphabetical'!AC252-'2023 MRI'!AC252</f>
        <v>-157</v>
      </c>
      <c r="AE252" s="31">
        <f>'2026 MRI - Alphabetical'!AD252-'2023 MRI'!AD252</f>
        <v>-0.46754190113091149</v>
      </c>
      <c r="AF252" s="9">
        <f>'2026 MRI - Alphabetical'!AE252-'2023 MRI'!AE252</f>
        <v>-2.4523426718469965E-2</v>
      </c>
      <c r="AG252" s="8">
        <f>'2026 MRI - Alphabetical'!AF252-'2023 MRI'!AF252</f>
        <v>2</v>
      </c>
      <c r="AH252" s="31">
        <f>'2026 MRI - Alphabetical'!AG252-'2023 MRI'!AG252</f>
        <v>-5.9873663407468025E-2</v>
      </c>
      <c r="AI252" s="12">
        <f>'2026 MRI - Alphabetical'!AH252-'2023 MRI'!AH252</f>
        <v>-0.29333333333333345</v>
      </c>
      <c r="AJ252" s="8">
        <f>'2026 MRI - Alphabetical'!AI252-'2023 MRI'!AI252</f>
        <v>10</v>
      </c>
      <c r="AK252" s="31">
        <f>'2026 MRI - Alphabetical'!AJ252-'2023 MRI'!AJ252</f>
        <v>2.1998766066969877E-2</v>
      </c>
      <c r="AL252" s="11">
        <f>'2026 MRI - Alphabetical'!AK252-'2023 MRI'!AK252</f>
        <v>147304.98760622833</v>
      </c>
      <c r="AM252" s="36"/>
    </row>
    <row r="253" spans="1:39" x14ac:dyDescent="0.3">
      <c r="A253" t="s">
        <v>538</v>
      </c>
      <c r="B253" s="3" t="s">
        <v>539</v>
      </c>
      <c r="C253" s="4" t="s">
        <v>82</v>
      </c>
      <c r="D253" s="5" t="s">
        <v>37</v>
      </c>
      <c r="E253" s="6">
        <f>VLOOKUP(A253,'2023 MRI'!$A$7:$F$570,6,FALSE)</f>
        <v>44.203627230248067</v>
      </c>
      <c r="F253" s="34">
        <f>'2026 MRI - Alphabetical'!E253-'2023 MRI'!E253</f>
        <v>1.4616431213974592</v>
      </c>
      <c r="G253" s="6">
        <f>'2026 MRI - Alphabetical'!F253-'2023 MRI'!F253</f>
        <v>-3.5693815892944087</v>
      </c>
      <c r="H253" s="7">
        <f>'2026 MRI - Alphabetical'!G253-'2023 MRI'!G253</f>
        <v>18</v>
      </c>
      <c r="I253" s="8">
        <f>'2026 MRI - Alphabetical'!H253-'2023 MRI'!H253</f>
        <v>-126</v>
      </c>
      <c r="J253" s="31">
        <f>'2026 MRI - Alphabetical'!I253-'2023 MRI'!I253</f>
        <v>-0.3761563524943547</v>
      </c>
      <c r="K253" s="9">
        <f>'2026 MRI - Alphabetical'!J253-'2023 MRI'!J253</f>
        <v>-1.0752374871628501E-2</v>
      </c>
      <c r="L253" s="8">
        <f>'2026 MRI - Alphabetical'!K253-'2023 MRI'!K253</f>
        <v>64</v>
      </c>
      <c r="M253" s="31">
        <f>'2026 MRI - Alphabetical'!L253-'2023 MRI'!L253</f>
        <v>0.53042002214512918</v>
      </c>
      <c r="N253" s="9">
        <f>'2026 MRI - Alphabetical'!M253-'2023 MRI'!M253</f>
        <v>-2.8358532320215415E-2</v>
      </c>
      <c r="O253" s="8">
        <f>'2026 MRI - Alphabetical'!N253-'2023 MRI'!N253</f>
        <v>-24</v>
      </c>
      <c r="P253" s="31">
        <f>'2026 MRI - Alphabetical'!O253-'2023 MRI'!O253</f>
        <v>-0.17130186959076171</v>
      </c>
      <c r="Q253" s="9">
        <f>'2026 MRI - Alphabetical'!P253-'2023 MRI'!P253</f>
        <v>1.8063484319734979E-2</v>
      </c>
      <c r="R253" s="8">
        <f>'2026 MRI - Alphabetical'!Q253-'2023 MRI'!Q253</f>
        <v>221</v>
      </c>
      <c r="S253" s="31">
        <f>'2026 MRI - Alphabetical'!R253-'2023 MRI'!R253</f>
        <v>1.2350890706932216</v>
      </c>
      <c r="T253" s="10">
        <f>'2026 MRI - Alphabetical'!S253-'2023 MRI'!S253</f>
        <v>-2.9696832811794183</v>
      </c>
      <c r="U253" s="8">
        <f>'2026 MRI - Alphabetical'!T253-'2023 MRI'!T253</f>
        <v>16</v>
      </c>
      <c r="V253" s="31">
        <f>'2026 MRI - Alphabetical'!U253-'2023 MRI'!U253</f>
        <v>0.19122215727325331</v>
      </c>
      <c r="W253" s="9">
        <f>'2026 MRI - Alphabetical'!V253-'2023 MRI'!V253</f>
        <v>-7.8415355128892417E-3</v>
      </c>
      <c r="X253" s="8">
        <f>'2026 MRI - Alphabetical'!W253-'2023 MRI'!W253</f>
        <v>7</v>
      </c>
      <c r="Y253" s="31">
        <f>'2026 MRI - Alphabetical'!X253-'2023 MRI'!X253</f>
        <v>2.0052095407275261E-2</v>
      </c>
      <c r="Z253" s="11">
        <f>'2026 MRI - Alphabetical'!Y253-'2023 MRI'!Y253</f>
        <v>6006</v>
      </c>
      <c r="AA253" s="8">
        <f>'2026 MRI - Alphabetical'!Z253-'2023 MRI'!Z253</f>
        <v>-35</v>
      </c>
      <c r="AB253" s="31">
        <f>'2026 MRI - Alphabetical'!AA253-'2023 MRI'!AA253</f>
        <v>-0.25269005374052589</v>
      </c>
      <c r="AC253" s="9">
        <f>'2026 MRI - Alphabetical'!AB253-'2023 MRI'!AB253</f>
        <v>1.6046639231824415E-2</v>
      </c>
      <c r="AD253" s="8">
        <f>'2026 MRI - Alphabetical'!AC253-'2023 MRI'!AC253</f>
        <v>25</v>
      </c>
      <c r="AE253" s="31">
        <f>'2026 MRI - Alphabetical'!AD253-'2023 MRI'!AD253</f>
        <v>0.38179882835385226</v>
      </c>
      <c r="AF253" s="9">
        <f>'2026 MRI - Alphabetical'!AE253-'2023 MRI'!AE253</f>
        <v>2.4701692835752187E-2</v>
      </c>
      <c r="AG253" s="8">
        <f>'2026 MRI - Alphabetical'!AF253-'2023 MRI'!AF253</f>
        <v>38</v>
      </c>
      <c r="AH253" s="31">
        <f>'2026 MRI - Alphabetical'!AG253-'2023 MRI'!AG253</f>
        <v>6.4912872583506379E-2</v>
      </c>
      <c r="AI253" s="12">
        <f>'2026 MRI - Alphabetical'!AH253-'2023 MRI'!AH253</f>
        <v>-0.4873333333333334</v>
      </c>
      <c r="AJ253" s="8">
        <f>'2026 MRI - Alphabetical'!AI253-'2023 MRI'!AI253</f>
        <v>-3</v>
      </c>
      <c r="AK253" s="31">
        <f>'2026 MRI - Alphabetical'!AJ253-'2023 MRI'!AJ253</f>
        <v>1.0715029770295093E-2</v>
      </c>
      <c r="AL253" s="11">
        <f>'2026 MRI - Alphabetical'!AK253-'2023 MRI'!AK253</f>
        <v>25788.564506289636</v>
      </c>
      <c r="AM253" s="36"/>
    </row>
    <row r="254" spans="1:39" x14ac:dyDescent="0.3">
      <c r="A254" t="s">
        <v>540</v>
      </c>
      <c r="B254" s="3" t="s">
        <v>541</v>
      </c>
      <c r="C254" s="4" t="s">
        <v>82</v>
      </c>
      <c r="D254" s="5" t="s">
        <v>37</v>
      </c>
      <c r="E254" s="6">
        <f>VLOOKUP(A254,'2023 MRI'!$A$7:$F$570,6,FALSE)</f>
        <v>40.832288347054089</v>
      </c>
      <c r="F254" s="34">
        <f>'2026 MRI - Alphabetical'!E254-'2023 MRI'!E254</f>
        <v>-0.42875127871634877</v>
      </c>
      <c r="G254" s="6">
        <f>'2026 MRI - Alphabetical'!F254-'2023 MRI'!F254</f>
        <v>1.5027077501277333</v>
      </c>
      <c r="H254" s="7">
        <f>'2026 MRI - Alphabetical'!G254-'2023 MRI'!G254</f>
        <v>-24</v>
      </c>
      <c r="I254" s="8">
        <f>'2026 MRI - Alphabetical'!H254-'2023 MRI'!H254</f>
        <v>-1</v>
      </c>
      <c r="J254" s="31">
        <f>'2026 MRI - Alphabetical'!I254-'2023 MRI'!I254</f>
        <v>-1.0526716692214126</v>
      </c>
      <c r="K254" s="9">
        <f>'2026 MRI - Alphabetical'!J254-'2023 MRI'!J254</f>
        <v>-1.9303720878068642E-2</v>
      </c>
      <c r="L254" s="8">
        <f>'2026 MRI - Alphabetical'!K254-'2023 MRI'!K254</f>
        <v>-52</v>
      </c>
      <c r="M254" s="31">
        <f>'2026 MRI - Alphabetical'!L254-'2023 MRI'!L254</f>
        <v>-0.27877192950536656</v>
      </c>
      <c r="N254" s="9">
        <f>'2026 MRI - Alphabetical'!M254-'2023 MRI'!M254</f>
        <v>-2.2059052346666552E-5</v>
      </c>
      <c r="O254" s="8">
        <f>'2026 MRI - Alphabetical'!N254-'2023 MRI'!N254</f>
        <v>5</v>
      </c>
      <c r="P254" s="31">
        <f>'2026 MRI - Alphabetical'!O254-'2023 MRI'!O254</f>
        <v>-4.0031914410915359E-2</v>
      </c>
      <c r="Q254" s="9">
        <f>'2026 MRI - Alphabetical'!P254-'2023 MRI'!P254</f>
        <v>1.4563909388226437E-2</v>
      </c>
      <c r="R254" s="8">
        <f>'2026 MRI - Alphabetical'!Q254-'2023 MRI'!Q254</f>
        <v>34</v>
      </c>
      <c r="S254" s="31">
        <f>'2026 MRI - Alphabetical'!R254-'2023 MRI'!R254</f>
        <v>-0.27550683291495387</v>
      </c>
      <c r="T254" s="10">
        <f>'2026 MRI - Alphabetical'!S254-'2023 MRI'!S254</f>
        <v>-0.14019975417300368</v>
      </c>
      <c r="U254" s="8">
        <f>'2026 MRI - Alphabetical'!T254-'2023 MRI'!T254</f>
        <v>3</v>
      </c>
      <c r="V254" s="31">
        <f>'2026 MRI - Alphabetical'!U254-'2023 MRI'!U254</f>
        <v>0.30569131604039024</v>
      </c>
      <c r="W254" s="9">
        <f>'2026 MRI - Alphabetical'!V254-'2023 MRI'!V254</f>
        <v>-5.663545576233886E-3</v>
      </c>
      <c r="X254" s="8">
        <f>'2026 MRI - Alphabetical'!W254-'2023 MRI'!W254</f>
        <v>3</v>
      </c>
      <c r="Y254" s="31">
        <f>'2026 MRI - Alphabetical'!X254-'2023 MRI'!X254</f>
        <v>4.4235745238993873E-2</v>
      </c>
      <c r="Z254" s="11">
        <f>'2026 MRI - Alphabetical'!Y254-'2023 MRI'!Y254</f>
        <v>6047</v>
      </c>
      <c r="AA254" s="8">
        <f>'2026 MRI - Alphabetical'!Z254-'2023 MRI'!Z254</f>
        <v>-77</v>
      </c>
      <c r="AB254" s="31">
        <f>'2026 MRI - Alphabetical'!AA254-'2023 MRI'!AA254</f>
        <v>-0.18182987768956327</v>
      </c>
      <c r="AC254" s="9">
        <f>'2026 MRI - Alphabetical'!AB254-'2023 MRI'!AB254</f>
        <v>8.8426082068577862E-3</v>
      </c>
      <c r="AD254" s="8">
        <f>'2026 MRI - Alphabetical'!AC254-'2023 MRI'!AC254</f>
        <v>3</v>
      </c>
      <c r="AE254" s="31">
        <f>'2026 MRI - Alphabetical'!AD254-'2023 MRI'!AD254</f>
        <v>3.8089128211888035E-2</v>
      </c>
      <c r="AF254" s="9">
        <f>'2026 MRI - Alphabetical'!AE254-'2023 MRI'!AE254</f>
        <v>4.8140478055960223E-3</v>
      </c>
      <c r="AG254" s="8">
        <f>'2026 MRI - Alphabetical'!AF254-'2023 MRI'!AF254</f>
        <v>28</v>
      </c>
      <c r="AH254" s="31">
        <f>'2026 MRI - Alphabetical'!AG254-'2023 MRI'!AG254</f>
        <v>3.7394288632530803E-2</v>
      </c>
      <c r="AI254" s="12">
        <f>'2026 MRI - Alphabetical'!AH254-'2023 MRI'!AH254</f>
        <v>-0.41799999999999971</v>
      </c>
      <c r="AJ254" s="8">
        <f>'2026 MRI - Alphabetical'!AI254-'2023 MRI'!AI254</f>
        <v>35</v>
      </c>
      <c r="AK254" s="31">
        <f>'2026 MRI - Alphabetical'!AJ254-'2023 MRI'!AJ254</f>
        <v>1.6453937325499435E-2</v>
      </c>
      <c r="AL254" s="11">
        <f>'2026 MRI - Alphabetical'!AK254-'2023 MRI'!AK254</f>
        <v>46875.358646847773</v>
      </c>
      <c r="AM254" s="36">
        <v>1</v>
      </c>
    </row>
    <row r="255" spans="1:39" x14ac:dyDescent="0.3">
      <c r="A255" t="s">
        <v>542</v>
      </c>
      <c r="B255" s="3" t="s">
        <v>543</v>
      </c>
      <c r="C255" s="4" t="s">
        <v>40</v>
      </c>
      <c r="D255" s="5" t="s">
        <v>33</v>
      </c>
      <c r="E255" s="6">
        <f>VLOOKUP(A255,'2023 MRI'!$A$7:$F$570,6,FALSE)</f>
        <v>26.131227051418566</v>
      </c>
      <c r="F255" s="34">
        <f>'2026 MRI - Alphabetical'!E255-'2023 MRI'!E255</f>
        <v>-0.415997059363717</v>
      </c>
      <c r="G255" s="6">
        <f>'2026 MRI - Alphabetical'!F255-'2023 MRI'!F255</f>
        <v>-2.7089611620603797</v>
      </c>
      <c r="H255" s="7">
        <f>'2026 MRI - Alphabetical'!G255-'2023 MRI'!G255</f>
        <v>-17</v>
      </c>
      <c r="I255" s="8">
        <f>'2026 MRI - Alphabetical'!H255-'2023 MRI'!H255</f>
        <v>-17</v>
      </c>
      <c r="J255" s="31">
        <f>'2026 MRI - Alphabetical'!I255-'2023 MRI'!I255</f>
        <v>-0.12412552192630921</v>
      </c>
      <c r="K255" s="9">
        <f>'2026 MRI - Alphabetical'!J255-'2023 MRI'!J255</f>
        <v>1.61678646635246E-2</v>
      </c>
      <c r="L255" s="8">
        <f>'2026 MRI - Alphabetical'!K255-'2023 MRI'!K255</f>
        <v>108</v>
      </c>
      <c r="M255" s="31">
        <f>'2026 MRI - Alphabetical'!L255-'2023 MRI'!L255</f>
        <v>0.64372110060179311</v>
      </c>
      <c r="N255" s="9">
        <f>'2026 MRI - Alphabetical'!M255-'2023 MRI'!M255</f>
        <v>-3.2017817552724634E-2</v>
      </c>
      <c r="O255" s="8">
        <f>'2026 MRI - Alphabetical'!N255-'2023 MRI'!N255</f>
        <v>-58</v>
      </c>
      <c r="P255" s="31">
        <f>'2026 MRI - Alphabetical'!O255-'2023 MRI'!O255</f>
        <v>-0.33964150115627334</v>
      </c>
      <c r="Q255" s="9">
        <f>'2026 MRI - Alphabetical'!P255-'2023 MRI'!P255</f>
        <v>2.7846482686804924E-2</v>
      </c>
      <c r="R255" s="8">
        <f>'2026 MRI - Alphabetical'!Q255-'2023 MRI'!Q255</f>
        <v>-21</v>
      </c>
      <c r="S255" s="31">
        <f>'2026 MRI - Alphabetical'!R255-'2023 MRI'!R255</f>
        <v>-0.33917146473132082</v>
      </c>
      <c r="T255" s="10">
        <f>'2026 MRI - Alphabetical'!S255-'2023 MRI'!S255</f>
        <v>-2.4663970607889107E-3</v>
      </c>
      <c r="U255" s="8">
        <f>'2026 MRI - Alphabetical'!T255-'2023 MRI'!T255</f>
        <v>58</v>
      </c>
      <c r="V255" s="31">
        <f>'2026 MRI - Alphabetical'!U255-'2023 MRI'!U255</f>
        <v>8.1096142670718296E-2</v>
      </c>
      <c r="W255" s="9">
        <f>'2026 MRI - Alphabetical'!V255-'2023 MRI'!V255</f>
        <v>-5.6132036324224865E-3</v>
      </c>
      <c r="X255" s="8">
        <f>'2026 MRI - Alphabetical'!W255-'2023 MRI'!W255</f>
        <v>11</v>
      </c>
      <c r="Y255" s="31">
        <f>'2026 MRI - Alphabetical'!X255-'2023 MRI'!X255</f>
        <v>1.8400525603075757E-2</v>
      </c>
      <c r="Z255" s="11">
        <f>'2026 MRI - Alphabetical'!Y255-'2023 MRI'!Y255</f>
        <v>7251</v>
      </c>
      <c r="AA255" s="8">
        <f>'2026 MRI - Alphabetical'!Z255-'2023 MRI'!Z255</f>
        <v>22</v>
      </c>
      <c r="AB255" s="31">
        <f>'2026 MRI - Alphabetical'!AA255-'2023 MRI'!AA255</f>
        <v>0.15548612071997492</v>
      </c>
      <c r="AC255" s="9">
        <f>'2026 MRI - Alphabetical'!AB255-'2023 MRI'!AB255</f>
        <v>9.4936708860759653E-4</v>
      </c>
      <c r="AD255" s="8">
        <f>'2026 MRI - Alphabetical'!AC255-'2023 MRI'!AC255</f>
        <v>-25</v>
      </c>
      <c r="AE255" s="31">
        <f>'2026 MRI - Alphabetical'!AD255-'2023 MRI'!AD255</f>
        <v>-5.5724718148798841E-2</v>
      </c>
      <c r="AF255" s="9">
        <f>'2026 MRI - Alphabetical'!AE255-'2023 MRI'!AE255</f>
        <v>-1.2441631454096491E-3</v>
      </c>
      <c r="AG255" s="8">
        <f>'2026 MRI - Alphabetical'!AF255-'2023 MRI'!AF255</f>
        <v>-46</v>
      </c>
      <c r="AH255" s="31">
        <f>'2026 MRI - Alphabetical'!AG255-'2023 MRI'!AG255</f>
        <v>-0.24032015419892788</v>
      </c>
      <c r="AI255" s="12">
        <f>'2026 MRI - Alphabetical'!AH255-'2023 MRI'!AH255</f>
        <v>-0.12633333333333341</v>
      </c>
      <c r="AJ255" s="8">
        <f>'2026 MRI - Alphabetical'!AI255-'2023 MRI'!AI255</f>
        <v>-7</v>
      </c>
      <c r="AK255" s="31">
        <f>'2026 MRI - Alphabetical'!AJ255-'2023 MRI'!AJ255</f>
        <v>-2.5044081760927775E-2</v>
      </c>
      <c r="AL255" s="11">
        <f>'2026 MRI - Alphabetical'!AK255-'2023 MRI'!AK255</f>
        <v>44943.836113306985</v>
      </c>
      <c r="AM255" s="36"/>
    </row>
    <row r="256" spans="1:39" x14ac:dyDescent="0.3">
      <c r="A256" t="s">
        <v>544</v>
      </c>
      <c r="B256" s="3" t="s">
        <v>545</v>
      </c>
      <c r="C256" s="4" t="s">
        <v>72</v>
      </c>
      <c r="D256" s="5" t="s">
        <v>37</v>
      </c>
      <c r="E256" s="6">
        <f>VLOOKUP(A256,'2023 MRI'!$A$7:$F$570,6,FALSE)</f>
        <v>32.85734329614067</v>
      </c>
      <c r="F256" s="34">
        <f>'2026 MRI - Alphabetical'!E256-'2023 MRI'!E256</f>
        <v>0.8955198340931767</v>
      </c>
      <c r="G256" s="6">
        <f>'2026 MRI - Alphabetical'!F256-'2023 MRI'!F256</f>
        <v>-4.983147602503891</v>
      </c>
      <c r="H256" s="7">
        <f>'2026 MRI - Alphabetical'!G256-'2023 MRI'!G256</f>
        <v>45</v>
      </c>
      <c r="I256" s="8">
        <f>'2026 MRI - Alphabetical'!H256-'2023 MRI'!H256</f>
        <v>16</v>
      </c>
      <c r="J256" s="31">
        <f>'2026 MRI - Alphabetical'!I256-'2023 MRI'!I256</f>
        <v>3.8487318884741079E-2</v>
      </c>
      <c r="K256" s="9">
        <f>'2026 MRI - Alphabetical'!J256-'2023 MRI'!J256</f>
        <v>2.6684017906298818E-2</v>
      </c>
      <c r="L256" s="8">
        <f>'2026 MRI - Alphabetical'!K256-'2023 MRI'!K256</f>
        <v>172</v>
      </c>
      <c r="M256" s="31">
        <f>'2026 MRI - Alphabetical'!L256-'2023 MRI'!L256</f>
        <v>0.73417826516257345</v>
      </c>
      <c r="N256" s="9">
        <f>'2026 MRI - Alphabetical'!M256-'2023 MRI'!M256</f>
        <v>-3.4429463246519645E-2</v>
      </c>
      <c r="O256" s="8">
        <f>'2026 MRI - Alphabetical'!N256-'2023 MRI'!N256</f>
        <v>56</v>
      </c>
      <c r="P256" s="31">
        <f>'2026 MRI - Alphabetical'!O256-'2023 MRI'!O256</f>
        <v>0.3075395012929662</v>
      </c>
      <c r="Q256" s="9">
        <f>'2026 MRI - Alphabetical'!P256-'2023 MRI'!P256</f>
        <v>-1.4310114980836536E-2</v>
      </c>
      <c r="R256" s="8">
        <f>'2026 MRI - Alphabetical'!Q256-'2023 MRI'!Q256</f>
        <v>23</v>
      </c>
      <c r="S256" s="31">
        <f>'2026 MRI - Alphabetical'!R256-'2023 MRI'!R256</f>
        <v>0.55321603247786311</v>
      </c>
      <c r="T256" s="10">
        <f>'2026 MRI - Alphabetical'!S256-'2023 MRI'!S256</f>
        <v>-0.52653812803062627</v>
      </c>
      <c r="U256" s="8">
        <f>'2026 MRI - Alphabetical'!T256-'2023 MRI'!T256</f>
        <v>130</v>
      </c>
      <c r="V256" s="31">
        <f>'2026 MRI - Alphabetical'!U256-'2023 MRI'!U256</f>
        <v>0.38513332652336296</v>
      </c>
      <c r="W256" s="9">
        <f>'2026 MRI - Alphabetical'!V256-'2023 MRI'!V256</f>
        <v>-2.3314427895676365E-2</v>
      </c>
      <c r="X256" s="8">
        <f>'2026 MRI - Alphabetical'!W256-'2023 MRI'!W256</f>
        <v>-17</v>
      </c>
      <c r="Y256" s="31">
        <f>'2026 MRI - Alphabetical'!X256-'2023 MRI'!X256</f>
        <v>-3.8191256800961658E-2</v>
      </c>
      <c r="Z256" s="11">
        <f>'2026 MRI - Alphabetical'!Y256-'2023 MRI'!Y256</f>
        <v>5250</v>
      </c>
      <c r="AA256" s="8">
        <f>'2026 MRI - Alphabetical'!Z256-'2023 MRI'!Z256</f>
        <v>-195</v>
      </c>
      <c r="AB256" s="31">
        <f>'2026 MRI - Alphabetical'!AA256-'2023 MRI'!AA256</f>
        <v>-0.65689622354055444</v>
      </c>
      <c r="AC256" s="9">
        <f>'2026 MRI - Alphabetical'!AB256-'2023 MRI'!AB256</f>
        <v>1.7549103330486766E-2</v>
      </c>
      <c r="AD256" s="8">
        <f>'2026 MRI - Alphabetical'!AC256-'2023 MRI'!AC256</f>
        <v>8</v>
      </c>
      <c r="AE256" s="31">
        <f>'2026 MRI - Alphabetical'!AD256-'2023 MRI'!AD256</f>
        <v>4.0792874487113662E-2</v>
      </c>
      <c r="AF256" s="9">
        <f>'2026 MRI - Alphabetical'!AE256-'2023 MRI'!AE256</f>
        <v>4.1524650073977432E-3</v>
      </c>
      <c r="AG256" s="8">
        <f>'2026 MRI - Alphabetical'!AF256-'2023 MRI'!AF256</f>
        <v>-1</v>
      </c>
      <c r="AH256" s="31">
        <f>'2026 MRI - Alphabetical'!AG256-'2023 MRI'!AG256</f>
        <v>0.42539625046841634</v>
      </c>
      <c r="AI256" s="12">
        <f>'2026 MRI - Alphabetical'!AH256-'2023 MRI'!AH256</f>
        <v>-0.98733333333333295</v>
      </c>
      <c r="AJ256" s="8">
        <f>'2026 MRI - Alphabetical'!AI256-'2023 MRI'!AI256</f>
        <v>16</v>
      </c>
      <c r="AK256" s="31">
        <f>'2026 MRI - Alphabetical'!AJ256-'2023 MRI'!AJ256</f>
        <v>1.7640484097816156E-2</v>
      </c>
      <c r="AL256" s="11">
        <f>'2026 MRI - Alphabetical'!AK256-'2023 MRI'!AK256</f>
        <v>32288.821060918752</v>
      </c>
      <c r="AM256" s="36"/>
    </row>
    <row r="257" spans="1:39" x14ac:dyDescent="0.3">
      <c r="A257" t="s">
        <v>546</v>
      </c>
      <c r="B257" s="3" t="s">
        <v>547</v>
      </c>
      <c r="C257" s="4" t="s">
        <v>82</v>
      </c>
      <c r="D257" s="5" t="s">
        <v>37</v>
      </c>
      <c r="E257" s="6">
        <f>VLOOKUP(A257,'2023 MRI'!$A$7:$F$570,6,FALSE)</f>
        <v>21.692735189363685</v>
      </c>
      <c r="F257" s="34">
        <f>'2026 MRI - Alphabetical'!E257-'2023 MRI'!E257</f>
        <v>-0.11880579333119812</v>
      </c>
      <c r="G257" s="6">
        <f>'2026 MRI - Alphabetical'!F257-'2023 MRI'!F257</f>
        <v>-4.916017956198889</v>
      </c>
      <c r="H257" s="7">
        <f>'2026 MRI - Alphabetical'!G257-'2023 MRI'!G257</f>
        <v>35</v>
      </c>
      <c r="I257" s="8">
        <f>'2026 MRI - Alphabetical'!H257-'2023 MRI'!H257</f>
        <v>107</v>
      </c>
      <c r="J257" s="31">
        <f>'2026 MRI - Alphabetical'!I257-'2023 MRI'!I257</f>
        <v>0.36471325501863161</v>
      </c>
      <c r="K257" s="9">
        <f>'2026 MRI - Alphabetical'!J257-'2023 MRI'!J257</f>
        <v>4.782692718330217E-2</v>
      </c>
      <c r="L257" s="8">
        <f>'2026 MRI - Alphabetical'!K257-'2023 MRI'!K257</f>
        <v>-69</v>
      </c>
      <c r="M257" s="31">
        <f>'2026 MRI - Alphabetical'!L257-'2023 MRI'!L257</f>
        <v>-0.26152027952513873</v>
      </c>
      <c r="N257" s="9">
        <f>'2026 MRI - Alphabetical'!M257-'2023 MRI'!M257</f>
        <v>7.8393615320286603E-4</v>
      </c>
      <c r="O257" s="8">
        <f>'2026 MRI - Alphabetical'!N257-'2023 MRI'!N257</f>
        <v>-14</v>
      </c>
      <c r="P257" s="31">
        <f>'2026 MRI - Alphabetical'!O257-'2023 MRI'!O257</f>
        <v>-3.1784092875677405E-2</v>
      </c>
      <c r="Q257" s="9">
        <f>'2026 MRI - Alphabetical'!P257-'2023 MRI'!P257</f>
        <v>2.7466893905562185E-3</v>
      </c>
      <c r="R257" s="8">
        <f>'2026 MRI - Alphabetical'!Q257-'2023 MRI'!Q257</f>
        <v>-23</v>
      </c>
      <c r="S257" s="31">
        <f>'2026 MRI - Alphabetical'!R257-'2023 MRI'!R257</f>
        <v>-0.45880856212463539</v>
      </c>
      <c r="T257" s="10">
        <f>'2026 MRI - Alphabetical'!S257-'2023 MRI'!S257</f>
        <v>0</v>
      </c>
      <c r="U257" s="8">
        <f>'2026 MRI - Alphabetical'!T257-'2023 MRI'!T257</f>
        <v>-123</v>
      </c>
      <c r="V257" s="31">
        <f>'2026 MRI - Alphabetical'!U257-'2023 MRI'!U257</f>
        <v>-0.2927014727641033</v>
      </c>
      <c r="W257" s="9">
        <f>'2026 MRI - Alphabetical'!V257-'2023 MRI'!V257</f>
        <v>1.7846326445693339E-2</v>
      </c>
      <c r="X257" s="8">
        <f>'2026 MRI - Alphabetical'!W257-'2023 MRI'!W257</f>
        <v>85</v>
      </c>
      <c r="Y257" s="31">
        <f>'2026 MRI - Alphabetical'!X257-'2023 MRI'!X257</f>
        <v>0.38089871189733204</v>
      </c>
      <c r="Z257" s="11">
        <f>'2026 MRI - Alphabetical'!Y257-'2023 MRI'!Y257</f>
        <v>24306</v>
      </c>
      <c r="AA257" s="8">
        <f>'2026 MRI - Alphabetical'!Z257-'2023 MRI'!Z257</f>
        <v>-12</v>
      </c>
      <c r="AB257" s="31">
        <f>'2026 MRI - Alphabetical'!AA257-'2023 MRI'!AA257</f>
        <v>1.6158763328541964E-2</v>
      </c>
      <c r="AC257" s="9">
        <f>'2026 MRI - Alphabetical'!AB257-'2023 MRI'!AB257</f>
        <v>7.3110047846889972E-3</v>
      </c>
      <c r="AD257" s="8">
        <f>'2026 MRI - Alphabetical'!AC257-'2023 MRI'!AC257</f>
        <v>75</v>
      </c>
      <c r="AE257" s="31">
        <f>'2026 MRI - Alphabetical'!AD257-'2023 MRI'!AD257</f>
        <v>0.28842438352791855</v>
      </c>
      <c r="AF257" s="9">
        <f>'2026 MRI - Alphabetical'!AE257-'2023 MRI'!AE257</f>
        <v>1.7347871325493203E-2</v>
      </c>
      <c r="AG257" s="8">
        <f>'2026 MRI - Alphabetical'!AF257-'2023 MRI'!AF257</f>
        <v>-1</v>
      </c>
      <c r="AH257" s="31">
        <f>'2026 MRI - Alphabetical'!AG257-'2023 MRI'!AG257</f>
        <v>-0.16962115014016854</v>
      </c>
      <c r="AI257" s="12">
        <f>'2026 MRI - Alphabetical'!AH257-'2023 MRI'!AH257</f>
        <v>-0.14100000000000001</v>
      </c>
      <c r="AJ257" s="8">
        <f>'2026 MRI - Alphabetical'!AI257-'2023 MRI'!AI257</f>
        <v>-1</v>
      </c>
      <c r="AK257" s="31">
        <f>'2026 MRI - Alphabetical'!AJ257-'2023 MRI'!AJ257</f>
        <v>-1.7545922635622047E-2</v>
      </c>
      <c r="AL257" s="11">
        <f>'2026 MRI - Alphabetical'!AK257-'2023 MRI'!AK257</f>
        <v>672082.8148226405</v>
      </c>
      <c r="AM257" s="36"/>
    </row>
    <row r="258" spans="1:39" x14ac:dyDescent="0.3">
      <c r="A258" t="s">
        <v>548</v>
      </c>
      <c r="B258" s="3" t="s">
        <v>549</v>
      </c>
      <c r="C258" s="4" t="s">
        <v>72</v>
      </c>
      <c r="D258" s="5" t="s">
        <v>37</v>
      </c>
      <c r="E258" s="6">
        <f>VLOOKUP(A258,'2023 MRI'!$A$7:$F$570,6,FALSE)</f>
        <v>46.739963723660338</v>
      </c>
      <c r="F258" s="34">
        <f>'2026 MRI - Alphabetical'!E258-'2023 MRI'!E258</f>
        <v>-0.15345174035552667</v>
      </c>
      <c r="G258" s="6">
        <f>'2026 MRI - Alphabetical'!F258-'2023 MRI'!F258</f>
        <v>2.3008866586020105</v>
      </c>
      <c r="H258" s="7">
        <f>'2026 MRI - Alphabetical'!G258-'2023 MRI'!G258</f>
        <v>-5</v>
      </c>
      <c r="I258" s="8">
        <f>'2026 MRI - Alphabetical'!H258-'2023 MRI'!H258</f>
        <v>-10</v>
      </c>
      <c r="J258" s="31">
        <f>'2026 MRI - Alphabetical'!I258-'2023 MRI'!I258</f>
        <v>-7.542998340398599E-2</v>
      </c>
      <c r="K258" s="9">
        <f>'2026 MRI - Alphabetical'!J258-'2023 MRI'!J258</f>
        <v>2.5584659284761724E-2</v>
      </c>
      <c r="L258" s="8">
        <f>'2026 MRI - Alphabetical'!K258-'2023 MRI'!K258</f>
        <v>-192</v>
      </c>
      <c r="M258" s="31">
        <f>'2026 MRI - Alphabetical'!L258-'2023 MRI'!L258</f>
        <v>-1.6680939484981934</v>
      </c>
      <c r="N258" s="9">
        <f>'2026 MRI - Alphabetical'!M258-'2023 MRI'!M258</f>
        <v>4.7320075001994741E-2</v>
      </c>
      <c r="O258" s="8">
        <f>'2026 MRI - Alphabetical'!N258-'2023 MRI'!N258</f>
        <v>-30</v>
      </c>
      <c r="P258" s="31">
        <f>'2026 MRI - Alphabetical'!O258-'2023 MRI'!O258</f>
        <v>-0.98327054472747832</v>
      </c>
      <c r="Q258" s="9">
        <f>'2026 MRI - Alphabetical'!P258-'2023 MRI'!P258</f>
        <v>7.5922791271372136E-2</v>
      </c>
      <c r="R258" s="8">
        <f>'2026 MRI - Alphabetical'!Q258-'2023 MRI'!Q258</f>
        <v>18</v>
      </c>
      <c r="S258" s="31">
        <f>'2026 MRI - Alphabetical'!R258-'2023 MRI'!R258</f>
        <v>1.5199022552927053</v>
      </c>
      <c r="T258" s="10">
        <f>'2026 MRI - Alphabetical'!S258-'2023 MRI'!S258</f>
        <v>-1.2522991429577739</v>
      </c>
      <c r="U258" s="8">
        <f>'2026 MRI - Alphabetical'!T258-'2023 MRI'!T258</f>
        <v>-117</v>
      </c>
      <c r="V258" s="31">
        <f>'2026 MRI - Alphabetical'!U258-'2023 MRI'!U258</f>
        <v>-1.6640400052042486</v>
      </c>
      <c r="W258" s="9">
        <f>'2026 MRI - Alphabetical'!V258-'2023 MRI'!V258</f>
        <v>0.11123049583402567</v>
      </c>
      <c r="X258" s="8">
        <f>'2026 MRI - Alphabetical'!W258-'2023 MRI'!W258</f>
        <v>-28</v>
      </c>
      <c r="Y258" s="31">
        <f>'2026 MRI - Alphabetical'!X258-'2023 MRI'!X258</f>
        <v>-0.1624678213881342</v>
      </c>
      <c r="Z258" s="11">
        <f>'2026 MRI - Alphabetical'!Y258-'2023 MRI'!Y258</f>
        <v>-2643</v>
      </c>
      <c r="AA258" s="8">
        <f>'2026 MRI - Alphabetical'!Z258-'2023 MRI'!Z258</f>
        <v>44</v>
      </c>
      <c r="AB258" s="31">
        <f>'2026 MRI - Alphabetical'!AA258-'2023 MRI'!AA258</f>
        <v>1.287513020313789</v>
      </c>
      <c r="AC258" s="9">
        <f>'2026 MRI - Alphabetical'!AB258-'2023 MRI'!AB258</f>
        <v>-3.7028753993610178E-3</v>
      </c>
      <c r="AD258" s="8">
        <f>'2026 MRI - Alphabetical'!AC258-'2023 MRI'!AC258</f>
        <v>25</v>
      </c>
      <c r="AE258" s="31">
        <f>'2026 MRI - Alphabetical'!AD258-'2023 MRI'!AD258</f>
        <v>0.13792019876424352</v>
      </c>
      <c r="AF258" s="9">
        <f>'2026 MRI - Alphabetical'!AE258-'2023 MRI'!AE258</f>
        <v>9.9955937339859524E-3</v>
      </c>
      <c r="AG258" s="8">
        <f>'2026 MRI - Alphabetical'!AF258-'2023 MRI'!AF258</f>
        <v>8</v>
      </c>
      <c r="AH258" s="31">
        <f>'2026 MRI - Alphabetical'!AG258-'2023 MRI'!AG258</f>
        <v>0.56471138071674321</v>
      </c>
      <c r="AI258" s="12">
        <f>'2026 MRI - Alphabetical'!AH258-'2023 MRI'!AH258</f>
        <v>-1.1180000000000003</v>
      </c>
      <c r="AJ258" s="8">
        <f>'2026 MRI - Alphabetical'!AI258-'2023 MRI'!AI258</f>
        <v>30</v>
      </c>
      <c r="AK258" s="31">
        <f>'2026 MRI - Alphabetical'!AJ258-'2023 MRI'!AJ258</f>
        <v>2.2777177559823225E-2</v>
      </c>
      <c r="AL258" s="11">
        <f>'2026 MRI - Alphabetical'!AK258-'2023 MRI'!AK258</f>
        <v>38169.063288268619</v>
      </c>
      <c r="AM258" s="36"/>
    </row>
    <row r="259" spans="1:39" x14ac:dyDescent="0.3">
      <c r="A259" t="s">
        <v>550</v>
      </c>
      <c r="B259" s="3" t="s">
        <v>551</v>
      </c>
      <c r="C259" s="4" t="s">
        <v>162</v>
      </c>
      <c r="D259" s="5" t="s">
        <v>37</v>
      </c>
      <c r="E259" s="6">
        <f>VLOOKUP(A259,'2023 MRI'!$A$7:$F$570,6,FALSE)</f>
        <v>46.642344197654324</v>
      </c>
      <c r="F259" s="34">
        <f>'2026 MRI - Alphabetical'!E259-'2023 MRI'!E259</f>
        <v>1.2650346894927322</v>
      </c>
      <c r="G259" s="6">
        <f>'2026 MRI - Alphabetical'!F259-'2023 MRI'!F259</f>
        <v>-2.2504683522952575</v>
      </c>
      <c r="H259" s="7">
        <f>'2026 MRI - Alphabetical'!G259-'2023 MRI'!G259</f>
        <v>14</v>
      </c>
      <c r="I259" s="8">
        <f>'2026 MRI - Alphabetical'!H259-'2023 MRI'!H259</f>
        <v>21</v>
      </c>
      <c r="J259" s="31">
        <f>'2026 MRI - Alphabetical'!I259-'2023 MRI'!I259</f>
        <v>0.30766745615062863</v>
      </c>
      <c r="K259" s="9">
        <f>'2026 MRI - Alphabetical'!J259-'2023 MRI'!J259</f>
        <v>3.7510339123242309E-2</v>
      </c>
      <c r="L259" s="8">
        <f>'2026 MRI - Alphabetical'!K259-'2023 MRI'!K259</f>
        <v>144</v>
      </c>
      <c r="M259" s="31">
        <f>'2026 MRI - Alphabetical'!L259-'2023 MRI'!L259</f>
        <v>1.9948826853359374</v>
      </c>
      <c r="N259" s="9">
        <f>'2026 MRI - Alphabetical'!M259-'2023 MRI'!M259</f>
        <v>-8.0559487418873935E-2</v>
      </c>
      <c r="O259" s="8">
        <f>'2026 MRI - Alphabetical'!N259-'2023 MRI'!N259</f>
        <v>5</v>
      </c>
      <c r="P259" s="31">
        <f>'2026 MRI - Alphabetical'!O259-'2023 MRI'!O259</f>
        <v>5.4102901519237356E-4</v>
      </c>
      <c r="Q259" s="9">
        <f>'2026 MRI - Alphabetical'!P259-'2023 MRI'!P259</f>
        <v>1.1102510984132757E-2</v>
      </c>
      <c r="R259" s="8">
        <f>'2026 MRI - Alphabetical'!Q259-'2023 MRI'!Q259</f>
        <v>44</v>
      </c>
      <c r="S259" s="31">
        <f>'2026 MRI - Alphabetical'!R259-'2023 MRI'!R259</f>
        <v>3.366241965254993E-2</v>
      </c>
      <c r="T259" s="10">
        <f>'2026 MRI - Alphabetical'!S259-'2023 MRI'!S259</f>
        <v>-0.34398435635355651</v>
      </c>
      <c r="U259" s="8">
        <f>'2026 MRI - Alphabetical'!T259-'2023 MRI'!T259</f>
        <v>37</v>
      </c>
      <c r="V259" s="31">
        <f>'2026 MRI - Alphabetical'!U259-'2023 MRI'!U259</f>
        <v>0.20053716333911842</v>
      </c>
      <c r="W259" s="9">
        <f>'2026 MRI - Alphabetical'!V259-'2023 MRI'!V259</f>
        <v>-9.7998065184989186E-3</v>
      </c>
      <c r="X259" s="8">
        <f>'2026 MRI - Alphabetical'!W259-'2023 MRI'!W259</f>
        <v>-30</v>
      </c>
      <c r="Y259" s="31">
        <f>'2026 MRI - Alphabetical'!X259-'2023 MRI'!X259</f>
        <v>-0.11295259951070113</v>
      </c>
      <c r="Z259" s="11">
        <f>'2026 MRI - Alphabetical'!Y259-'2023 MRI'!Y259</f>
        <v>247</v>
      </c>
      <c r="AA259" s="8">
        <f>'2026 MRI - Alphabetical'!Z259-'2023 MRI'!Z259</f>
        <v>13</v>
      </c>
      <c r="AB259" s="31">
        <f>'2026 MRI - Alphabetical'!AA259-'2023 MRI'!AA259</f>
        <v>0.74236166700241801</v>
      </c>
      <c r="AC259" s="9">
        <f>'2026 MRI - Alphabetical'!AB259-'2023 MRI'!AB259</f>
        <v>6.9453080023028357E-3</v>
      </c>
      <c r="AD259" s="8">
        <f>'2026 MRI - Alphabetical'!AC259-'2023 MRI'!AC259</f>
        <v>-17</v>
      </c>
      <c r="AE259" s="31">
        <f>'2026 MRI - Alphabetical'!AD259-'2023 MRI'!AD259</f>
        <v>-0.18082920182466444</v>
      </c>
      <c r="AF259" s="9">
        <f>'2026 MRI - Alphabetical'!AE259-'2023 MRI'!AE259</f>
        <v>-7.3189653652429021E-3</v>
      </c>
      <c r="AG259" s="8">
        <f>'2026 MRI - Alphabetical'!AF259-'2023 MRI'!AF259</f>
        <v>-14</v>
      </c>
      <c r="AH259" s="31">
        <f>'2026 MRI - Alphabetical'!AG259-'2023 MRI'!AG259</f>
        <v>2.0957556688244283E-2</v>
      </c>
      <c r="AI259" s="12">
        <f>'2026 MRI - Alphabetical'!AH259-'2023 MRI'!AH259</f>
        <v>-0.45599999999999996</v>
      </c>
      <c r="AJ259" s="8">
        <f>'2026 MRI - Alphabetical'!AI259-'2023 MRI'!AI259</f>
        <v>-20</v>
      </c>
      <c r="AK259" s="31">
        <f>'2026 MRI - Alphabetical'!AJ259-'2023 MRI'!AJ259</f>
        <v>3.349149100460691E-3</v>
      </c>
      <c r="AL259" s="11">
        <f>'2026 MRI - Alphabetical'!AK259-'2023 MRI'!AK259</f>
        <v>18961.057581683199</v>
      </c>
      <c r="AM259" s="36"/>
    </row>
    <row r="260" spans="1:39" x14ac:dyDescent="0.3">
      <c r="A260" t="s">
        <v>552</v>
      </c>
      <c r="B260" s="3" t="s">
        <v>551</v>
      </c>
      <c r="C260" s="4" t="s">
        <v>295</v>
      </c>
      <c r="D260" s="5" t="s">
        <v>33</v>
      </c>
      <c r="E260" s="6">
        <f>VLOOKUP(A260,'2023 MRI'!$A$7:$F$570,6,FALSE)</f>
        <v>24.826813157982748</v>
      </c>
      <c r="F260" s="34">
        <f>'2026 MRI - Alphabetical'!E260-'2023 MRI'!E260</f>
        <v>-1.2639393283411993</v>
      </c>
      <c r="G260" s="6">
        <f>'2026 MRI - Alphabetical'!F260-'2023 MRI'!F260</f>
        <v>-0.37489959976350917</v>
      </c>
      <c r="H260" s="7">
        <f>'2026 MRI - Alphabetical'!G260-'2023 MRI'!G260</f>
        <v>-61</v>
      </c>
      <c r="I260" s="8">
        <f>'2026 MRI - Alphabetical'!H260-'2023 MRI'!H260</f>
        <v>10</v>
      </c>
      <c r="J260" s="31">
        <f>'2026 MRI - Alphabetical'!I260-'2023 MRI'!I260</f>
        <v>9.9979888748475743E-2</v>
      </c>
      <c r="K260" s="9">
        <f>'2026 MRI - Alphabetical'!J260-'2023 MRI'!J260</f>
        <v>2.254322919523688E-2</v>
      </c>
      <c r="L260" s="8">
        <f>'2026 MRI - Alphabetical'!K260-'2023 MRI'!K260</f>
        <v>31</v>
      </c>
      <c r="M260" s="31">
        <f>'2026 MRI - Alphabetical'!L260-'2023 MRI'!L260</f>
        <v>7.5199345476865187E-2</v>
      </c>
      <c r="N260" s="9">
        <f>'2026 MRI - Alphabetical'!M260-'2023 MRI'!M260</f>
        <v>-1.0867896727668715E-2</v>
      </c>
      <c r="O260" s="8">
        <f>'2026 MRI - Alphabetical'!N260-'2023 MRI'!N260</f>
        <v>-74</v>
      </c>
      <c r="P260" s="31">
        <f>'2026 MRI - Alphabetical'!O260-'2023 MRI'!O260</f>
        <v>-0.18052713868932285</v>
      </c>
      <c r="Q260" s="9">
        <f>'2026 MRI - Alphabetical'!P260-'2023 MRI'!P260</f>
        <v>1.3343243518688267E-2</v>
      </c>
      <c r="R260" s="8">
        <f>'2026 MRI - Alphabetical'!Q260-'2023 MRI'!Q260</f>
        <v>70</v>
      </c>
      <c r="S260" s="31">
        <f>'2026 MRI - Alphabetical'!R260-'2023 MRI'!R260</f>
        <v>-0.28397791238538977</v>
      </c>
      <c r="T260" s="10">
        <f>'2026 MRI - Alphabetical'!S260-'2023 MRI'!S260</f>
        <v>-0.25319805084676267</v>
      </c>
      <c r="U260" s="8">
        <f>'2026 MRI - Alphabetical'!T260-'2023 MRI'!T260</f>
        <v>1</v>
      </c>
      <c r="V260" s="31">
        <f>'2026 MRI - Alphabetical'!U260-'2023 MRI'!U260</f>
        <v>-8.4780417604946035E-3</v>
      </c>
      <c r="W260" s="9">
        <f>'2026 MRI - Alphabetical'!V260-'2023 MRI'!V260</f>
        <v>7.3055279255620359E-4</v>
      </c>
      <c r="X260" s="8">
        <f>'2026 MRI - Alphabetical'!W260-'2023 MRI'!W260</f>
        <v>2</v>
      </c>
      <c r="Y260" s="31">
        <f>'2026 MRI - Alphabetical'!X260-'2023 MRI'!X260</f>
        <v>1.9141033193818685E-2</v>
      </c>
      <c r="Z260" s="11">
        <f>'2026 MRI - Alphabetical'!Y260-'2023 MRI'!Y260</f>
        <v>8350</v>
      </c>
      <c r="AA260" s="8">
        <f>'2026 MRI - Alphabetical'!Z260-'2023 MRI'!Z260</f>
        <v>-153</v>
      </c>
      <c r="AB260" s="31">
        <f>'2026 MRI - Alphabetical'!AA260-'2023 MRI'!AA260</f>
        <v>-0.46375994038323148</v>
      </c>
      <c r="AC260" s="9">
        <f>'2026 MRI - Alphabetical'!AB260-'2023 MRI'!AB260</f>
        <v>1.1651702786377713E-2</v>
      </c>
      <c r="AD260" s="8">
        <f>'2026 MRI - Alphabetical'!AC260-'2023 MRI'!AC260</f>
        <v>-84</v>
      </c>
      <c r="AE260" s="31">
        <f>'2026 MRI - Alphabetical'!AD260-'2023 MRI'!AD260</f>
        <v>-0.3375466187086007</v>
      </c>
      <c r="AF260" s="9">
        <f>'2026 MRI - Alphabetical'!AE260-'2023 MRI'!AE260</f>
        <v>-1.6754844282039993E-2</v>
      </c>
      <c r="AG260" s="8">
        <f>'2026 MRI - Alphabetical'!AF260-'2023 MRI'!AF260</f>
        <v>-84</v>
      </c>
      <c r="AH260" s="31">
        <f>'2026 MRI - Alphabetical'!AG260-'2023 MRI'!AG260</f>
        <v>-0.18930511452887969</v>
      </c>
      <c r="AI260" s="12">
        <f>'2026 MRI - Alphabetical'!AH260-'2023 MRI'!AH260</f>
        <v>-0.21466666666666656</v>
      </c>
      <c r="AJ260" s="8">
        <f>'2026 MRI - Alphabetical'!AI260-'2023 MRI'!AI260</f>
        <v>-41</v>
      </c>
      <c r="AK260" s="31">
        <f>'2026 MRI - Alphabetical'!AJ260-'2023 MRI'!AJ260</f>
        <v>-2.1036958128374666E-2</v>
      </c>
      <c r="AL260" s="11">
        <f>'2026 MRI - Alphabetical'!AK260-'2023 MRI'!AK260</f>
        <v>26214.718909608229</v>
      </c>
      <c r="AM260" s="36"/>
    </row>
    <row r="261" spans="1:39" x14ac:dyDescent="0.3">
      <c r="A261" t="s">
        <v>553</v>
      </c>
      <c r="B261" s="3" t="s">
        <v>554</v>
      </c>
      <c r="C261" s="4" t="s">
        <v>40</v>
      </c>
      <c r="D261" s="5" t="s">
        <v>33</v>
      </c>
      <c r="E261" s="6">
        <f>VLOOKUP(A261,'2023 MRI'!$A$7:$F$570,6,FALSE)</f>
        <v>25.230928567148752</v>
      </c>
      <c r="F261" s="34">
        <f>'2026 MRI - Alphabetical'!E261-'2023 MRI'!E261</f>
        <v>7.0007050166682294E-2</v>
      </c>
      <c r="G261" s="6">
        <f>'2026 MRI - Alphabetical'!F261-'2023 MRI'!F261</f>
        <v>-4.5142975573225321</v>
      </c>
      <c r="H261" s="7">
        <f>'2026 MRI - Alphabetical'!G261-'2023 MRI'!G261</f>
        <v>26</v>
      </c>
      <c r="I261" s="8">
        <f>'2026 MRI - Alphabetical'!H261-'2023 MRI'!H261</f>
        <v>-29</v>
      </c>
      <c r="J261" s="31">
        <f>'2026 MRI - Alphabetical'!I261-'2023 MRI'!I261</f>
        <v>-9.2594118211656307E-2</v>
      </c>
      <c r="K261" s="9">
        <f>'2026 MRI - Alphabetical'!J261-'2023 MRI'!J261</f>
        <v>9.3874617356044521E-3</v>
      </c>
      <c r="L261" s="8">
        <f>'2026 MRI - Alphabetical'!K261-'2023 MRI'!K261</f>
        <v>37</v>
      </c>
      <c r="M261" s="31">
        <f>'2026 MRI - Alphabetical'!L261-'2023 MRI'!L261</f>
        <v>8.2132229292240511E-2</v>
      </c>
      <c r="N261" s="9">
        <f>'2026 MRI - Alphabetical'!M261-'2023 MRI'!M261</f>
        <v>-1.0182691281283312E-2</v>
      </c>
      <c r="O261" s="8">
        <f>'2026 MRI - Alphabetical'!N261-'2023 MRI'!N261</f>
        <v>28</v>
      </c>
      <c r="P261" s="31">
        <f>'2026 MRI - Alphabetical'!O261-'2023 MRI'!O261</f>
        <v>6.9121779963646879E-2</v>
      </c>
      <c r="Q261" s="9">
        <f>'2026 MRI - Alphabetical'!P261-'2023 MRI'!P261</f>
        <v>-2.9689608636977068E-3</v>
      </c>
      <c r="R261" s="8">
        <f>'2026 MRI - Alphabetical'!Q261-'2023 MRI'!Q261</f>
        <v>253</v>
      </c>
      <c r="S261" s="31">
        <f>'2026 MRI - Alphabetical'!R261-'2023 MRI'!R261</f>
        <v>0.14971757089255444</v>
      </c>
      <c r="T261" s="10">
        <f>'2026 MRI - Alphabetical'!S261-'2023 MRI'!S261</f>
        <v>-1.1961722488038278</v>
      </c>
      <c r="U261" s="8">
        <f>'2026 MRI - Alphabetical'!T261-'2023 MRI'!T261</f>
        <v>-57</v>
      </c>
      <c r="V261" s="31">
        <f>'2026 MRI - Alphabetical'!U261-'2023 MRI'!U261</f>
        <v>-0.14359183798566488</v>
      </c>
      <c r="W261" s="9">
        <f>'2026 MRI - Alphabetical'!V261-'2023 MRI'!V261</f>
        <v>9.0211763891053301E-3</v>
      </c>
      <c r="X261" s="8">
        <f>'2026 MRI - Alphabetical'!W261-'2023 MRI'!W261</f>
        <v>-5</v>
      </c>
      <c r="Y261" s="31">
        <f>'2026 MRI - Alphabetical'!X261-'2023 MRI'!X261</f>
        <v>-6.298480119849717E-2</v>
      </c>
      <c r="Z261" s="11">
        <f>'2026 MRI - Alphabetical'!Y261-'2023 MRI'!Y261</f>
        <v>3715</v>
      </c>
      <c r="AA261" s="8">
        <f>'2026 MRI - Alphabetical'!Z261-'2023 MRI'!Z261</f>
        <v>64</v>
      </c>
      <c r="AB261" s="31">
        <f>'2026 MRI - Alphabetical'!AA261-'2023 MRI'!AA261</f>
        <v>0.18526089039113239</v>
      </c>
      <c r="AC261" s="9">
        <f>'2026 MRI - Alphabetical'!AB261-'2023 MRI'!AB261</f>
        <v>4.1885245901639306E-3</v>
      </c>
      <c r="AD261" s="8">
        <f>'2026 MRI - Alphabetical'!AC261-'2023 MRI'!AC261</f>
        <v>-16</v>
      </c>
      <c r="AE261" s="31">
        <f>'2026 MRI - Alphabetical'!AD261-'2023 MRI'!AD261</f>
        <v>-0.10494245732883534</v>
      </c>
      <c r="AF261" s="9">
        <f>'2026 MRI - Alphabetical'!AE261-'2023 MRI'!AE261</f>
        <v>-4.9089100950042708E-3</v>
      </c>
      <c r="AG261" s="8">
        <f>'2026 MRI - Alphabetical'!AF261-'2023 MRI'!AF261</f>
        <v>-19</v>
      </c>
      <c r="AH261" s="31">
        <f>'2026 MRI - Alphabetical'!AG261-'2023 MRI'!AG261</f>
        <v>-8.5815474176088993E-2</v>
      </c>
      <c r="AI261" s="12">
        <f>'2026 MRI - Alphabetical'!AH261-'2023 MRI'!AH261</f>
        <v>-0.31800000000000006</v>
      </c>
      <c r="AJ261" s="8">
        <f>'2026 MRI - Alphabetical'!AI261-'2023 MRI'!AI261</f>
        <v>28</v>
      </c>
      <c r="AK261" s="31">
        <f>'2026 MRI - Alphabetical'!AJ261-'2023 MRI'!AJ261</f>
        <v>5.9809848248899566E-3</v>
      </c>
      <c r="AL261" s="11">
        <f>'2026 MRI - Alphabetical'!AK261-'2023 MRI'!AK261</f>
        <v>60899.130013568531</v>
      </c>
      <c r="AM261" s="36"/>
    </row>
    <row r="262" spans="1:39" x14ac:dyDescent="0.3">
      <c r="A262" t="s">
        <v>555</v>
      </c>
      <c r="B262" s="3" t="s">
        <v>556</v>
      </c>
      <c r="C262" s="4" t="s">
        <v>40</v>
      </c>
      <c r="D262" s="5" t="s">
        <v>33</v>
      </c>
      <c r="E262" s="6">
        <f>VLOOKUP(A262,'2023 MRI'!$A$7:$F$570,6,FALSE)</f>
        <v>24.078959671100897</v>
      </c>
      <c r="F262" s="34">
        <f>'2026 MRI - Alphabetical'!E262-'2023 MRI'!E262</f>
        <v>-0.66339449300706965</v>
      </c>
      <c r="G262" s="6">
        <f>'2026 MRI - Alphabetical'!F262-'2023 MRI'!F262</f>
        <v>-2.5022630623686091</v>
      </c>
      <c r="H262" s="7">
        <f>'2026 MRI - Alphabetical'!G262-'2023 MRI'!G262</f>
        <v>-23</v>
      </c>
      <c r="I262" s="8">
        <f>'2026 MRI - Alphabetical'!H262-'2023 MRI'!H262</f>
        <v>-34</v>
      </c>
      <c r="J262" s="31">
        <f>'2026 MRI - Alphabetical'!I262-'2023 MRI'!I262</f>
        <v>-7.8537194728781345E-2</v>
      </c>
      <c r="K262" s="9">
        <f>'2026 MRI - Alphabetical'!J262-'2023 MRI'!J262</f>
        <v>1.1762639105124539E-2</v>
      </c>
      <c r="L262" s="8">
        <f>'2026 MRI - Alphabetical'!K262-'2023 MRI'!K262</f>
        <v>241</v>
      </c>
      <c r="M262" s="31">
        <f>'2026 MRI - Alphabetical'!L262-'2023 MRI'!L262</f>
        <v>0.83769285877973487</v>
      </c>
      <c r="N262" s="9">
        <f>'2026 MRI - Alphabetical'!M262-'2023 MRI'!M262</f>
        <v>-3.7610174156710724E-2</v>
      </c>
      <c r="O262" s="8">
        <f>'2026 MRI - Alphabetical'!N262-'2023 MRI'!N262</f>
        <v>26</v>
      </c>
      <c r="P262" s="31">
        <f>'2026 MRI - Alphabetical'!O262-'2023 MRI'!O262</f>
        <v>0.11029061576200383</v>
      </c>
      <c r="Q262" s="9">
        <f>'2026 MRI - Alphabetical'!P262-'2023 MRI'!P262</f>
        <v>-6.7368421052631583E-3</v>
      </c>
      <c r="R262" s="8">
        <f>'2026 MRI - Alphabetical'!Q262-'2023 MRI'!Q262</f>
        <v>22</v>
      </c>
      <c r="S262" s="31">
        <f>'2026 MRI - Alphabetical'!R262-'2023 MRI'!R262</f>
        <v>-0.37708521317646343</v>
      </c>
      <c r="T262" s="10">
        <f>'2026 MRI - Alphabetical'!S262-'2023 MRI'!S262</f>
        <v>-0.1606425702811245</v>
      </c>
      <c r="U262" s="8">
        <f>'2026 MRI - Alphabetical'!T262-'2023 MRI'!T262</f>
        <v>-87</v>
      </c>
      <c r="V262" s="31">
        <f>'2026 MRI - Alphabetical'!U262-'2023 MRI'!U262</f>
        <v>-0.32697327662457942</v>
      </c>
      <c r="W262" s="9">
        <f>'2026 MRI - Alphabetical'!V262-'2023 MRI'!V262</f>
        <v>2.2157653774183009E-2</v>
      </c>
      <c r="X262" s="8">
        <f>'2026 MRI - Alphabetical'!W262-'2023 MRI'!W262</f>
        <v>-33</v>
      </c>
      <c r="Y262" s="31">
        <f>'2026 MRI - Alphabetical'!X262-'2023 MRI'!X262</f>
        <v>-0.19679219489095584</v>
      </c>
      <c r="Z262" s="11">
        <f>'2026 MRI - Alphabetical'!Y262-'2023 MRI'!Y262</f>
        <v>-1094</v>
      </c>
      <c r="AA262" s="8">
        <f>'2026 MRI - Alphabetical'!Z262-'2023 MRI'!Z262</f>
        <v>-10</v>
      </c>
      <c r="AB262" s="31">
        <f>'2026 MRI - Alphabetical'!AA262-'2023 MRI'!AA262</f>
        <v>1.4835795512077588E-3</v>
      </c>
      <c r="AC262" s="9">
        <f>'2026 MRI - Alphabetical'!AB262-'2023 MRI'!AB262</f>
        <v>6.6565715965892364E-3</v>
      </c>
      <c r="AD262" s="8">
        <f>'2026 MRI - Alphabetical'!AC262-'2023 MRI'!AC262</f>
        <v>-6</v>
      </c>
      <c r="AE262" s="31">
        <f>'2026 MRI - Alphabetical'!AD262-'2023 MRI'!AD262</f>
        <v>-1.1654710847022631E-2</v>
      </c>
      <c r="AF262" s="9">
        <f>'2026 MRI - Alphabetical'!AE262-'2023 MRI'!AE262</f>
        <v>8.1551805602564365E-4</v>
      </c>
      <c r="AG262" s="8">
        <f>'2026 MRI - Alphabetical'!AF262-'2023 MRI'!AF262</f>
        <v>-68</v>
      </c>
      <c r="AH262" s="31">
        <f>'2026 MRI - Alphabetical'!AG262-'2023 MRI'!AG262</f>
        <v>-0.19886368107896638</v>
      </c>
      <c r="AI262" s="12">
        <f>'2026 MRI - Alphabetical'!AH262-'2023 MRI'!AH262</f>
        <v>-0.18800000000000017</v>
      </c>
      <c r="AJ262" s="8">
        <f>'2026 MRI - Alphabetical'!AI262-'2023 MRI'!AI262</f>
        <v>-18</v>
      </c>
      <c r="AK262" s="31">
        <f>'2026 MRI - Alphabetical'!AJ262-'2023 MRI'!AJ262</f>
        <v>-1.094515409702676E-2</v>
      </c>
      <c r="AL262" s="11">
        <f>'2026 MRI - Alphabetical'!AK262-'2023 MRI'!AK262</f>
        <v>40437.184884299117</v>
      </c>
      <c r="AM262" s="36"/>
    </row>
    <row r="263" spans="1:39" x14ac:dyDescent="0.3">
      <c r="A263" t="s">
        <v>557</v>
      </c>
      <c r="B263" s="3" t="s">
        <v>558</v>
      </c>
      <c r="C263" s="4" t="s">
        <v>47</v>
      </c>
      <c r="D263" s="5" t="s">
        <v>44</v>
      </c>
      <c r="E263" s="6">
        <f>VLOOKUP(A263,'2023 MRI'!$A$7:$F$570,6,FALSE)</f>
        <v>25.079366109563669</v>
      </c>
      <c r="F263" s="34">
        <f>'2026 MRI - Alphabetical'!E263-'2023 MRI'!E263</f>
        <v>-0.60825247618185041</v>
      </c>
      <c r="G263" s="6">
        <f>'2026 MRI - Alphabetical'!F263-'2023 MRI'!F263</f>
        <v>-2.3942790686018931</v>
      </c>
      <c r="H263" s="7">
        <f>'2026 MRI - Alphabetical'!G263-'2023 MRI'!G263</f>
        <v>-23</v>
      </c>
      <c r="I263" s="8">
        <f>'2026 MRI - Alphabetical'!H263-'2023 MRI'!H263</f>
        <v>3</v>
      </c>
      <c r="J263" s="31">
        <f>'2026 MRI - Alphabetical'!I263-'2023 MRI'!I263</f>
        <v>2.6877529841551406E-2</v>
      </c>
      <c r="K263" s="9">
        <f>'2026 MRI - Alphabetical'!J263-'2023 MRI'!J263</f>
        <v>2.3508344305230189E-2</v>
      </c>
      <c r="L263" s="8">
        <f>'2026 MRI - Alphabetical'!K263-'2023 MRI'!K263</f>
        <v>-277</v>
      </c>
      <c r="M263" s="31">
        <f>'2026 MRI - Alphabetical'!L263-'2023 MRI'!L263</f>
        <v>-1.1553484981189235</v>
      </c>
      <c r="N263" s="9">
        <f>'2026 MRI - Alphabetical'!M263-'2023 MRI'!M263</f>
        <v>3.1177282129886717E-2</v>
      </c>
      <c r="O263" s="8">
        <f>'2026 MRI - Alphabetical'!N263-'2023 MRI'!N263</f>
        <v>-79</v>
      </c>
      <c r="P263" s="31">
        <f>'2026 MRI - Alphabetical'!O263-'2023 MRI'!O263</f>
        <v>-0.19759684067348021</v>
      </c>
      <c r="Q263" s="9">
        <f>'2026 MRI - Alphabetical'!P263-'2023 MRI'!P263</f>
        <v>1.4955172190081585E-2</v>
      </c>
      <c r="R263" s="8">
        <f>'2026 MRI - Alphabetical'!Q263-'2023 MRI'!Q263</f>
        <v>-23</v>
      </c>
      <c r="S263" s="31">
        <f>'2026 MRI - Alphabetical'!R263-'2023 MRI'!R263</f>
        <v>-0.45880856212463539</v>
      </c>
      <c r="T263" s="10">
        <f>'2026 MRI - Alphabetical'!S263-'2023 MRI'!S263</f>
        <v>0</v>
      </c>
      <c r="U263" s="8">
        <f>'2026 MRI - Alphabetical'!T263-'2023 MRI'!T263</f>
        <v>6</v>
      </c>
      <c r="V263" s="31">
        <f>'2026 MRI - Alphabetical'!U263-'2023 MRI'!U263</f>
        <v>8.5579682434379634E-3</v>
      </c>
      <c r="W263" s="9">
        <f>'2026 MRI - Alphabetical'!V263-'2023 MRI'!V263</f>
        <v>-4.1842601193797097E-4</v>
      </c>
      <c r="X263" s="8">
        <f>'2026 MRI - Alphabetical'!W263-'2023 MRI'!W263</f>
        <v>64</v>
      </c>
      <c r="Y263" s="31">
        <f>'2026 MRI - Alphabetical'!X263-'2023 MRI'!X263</f>
        <v>0.26317707264893142</v>
      </c>
      <c r="Z263" s="11">
        <f>'2026 MRI - Alphabetical'!Y263-'2023 MRI'!Y263</f>
        <v>18986</v>
      </c>
      <c r="AA263" s="8">
        <f>'2026 MRI - Alphabetical'!Z263-'2023 MRI'!Z263</f>
        <v>45</v>
      </c>
      <c r="AB263" s="31">
        <f>'2026 MRI - Alphabetical'!AA263-'2023 MRI'!AA263</f>
        <v>0.1190759527295201</v>
      </c>
      <c r="AC263" s="9">
        <f>'2026 MRI - Alphabetical'!AB263-'2023 MRI'!AB263</f>
        <v>2.7659574468085098E-3</v>
      </c>
      <c r="AD263" s="8">
        <f>'2026 MRI - Alphabetical'!AC263-'2023 MRI'!AC263</f>
        <v>-8</v>
      </c>
      <c r="AE263" s="31">
        <f>'2026 MRI - Alphabetical'!AD263-'2023 MRI'!AD263</f>
        <v>-3.1660617866713127E-2</v>
      </c>
      <c r="AF263" s="9">
        <f>'2026 MRI - Alphabetical'!AE263-'2023 MRI'!AE263</f>
        <v>4.1710345485090894E-4</v>
      </c>
      <c r="AG263" s="8">
        <f>'2026 MRI - Alphabetical'!AF263-'2023 MRI'!AF263</f>
        <v>-25</v>
      </c>
      <c r="AH263" s="31">
        <f>'2026 MRI - Alphabetical'!AG263-'2023 MRI'!AG263</f>
        <v>-0.10281967698973023</v>
      </c>
      <c r="AI263" s="12">
        <f>'2026 MRI - Alphabetical'!AH263-'2023 MRI'!AH263</f>
        <v>-0.29733333333333345</v>
      </c>
      <c r="AJ263" s="8">
        <f>'2026 MRI - Alphabetical'!AI263-'2023 MRI'!AI263</f>
        <v>-6</v>
      </c>
      <c r="AK263" s="31">
        <f>'2026 MRI - Alphabetical'!AJ263-'2023 MRI'!AJ263</f>
        <v>-1.2699151288543625E-2</v>
      </c>
      <c r="AL263" s="11">
        <f>'2026 MRI - Alphabetical'!AK263-'2023 MRI'!AK263</f>
        <v>43475.208045145526</v>
      </c>
      <c r="AM263" s="36"/>
    </row>
    <row r="264" spans="1:39" x14ac:dyDescent="0.3">
      <c r="A264" t="s">
        <v>559</v>
      </c>
      <c r="B264" s="3" t="s">
        <v>560</v>
      </c>
      <c r="C264" s="4" t="s">
        <v>43</v>
      </c>
      <c r="D264" s="5" t="s">
        <v>44</v>
      </c>
      <c r="E264" s="6">
        <f>VLOOKUP(A264,'2023 MRI'!$A$7:$F$570,6,FALSE)</f>
        <v>28.494527926000607</v>
      </c>
      <c r="F264" s="34">
        <f>'2026 MRI - Alphabetical'!E264-'2023 MRI'!E264</f>
        <v>-0.26489959031425181</v>
      </c>
      <c r="G264" s="6">
        <f>'2026 MRI - Alphabetical'!F264-'2023 MRI'!F264</f>
        <v>-2.5203049116405296</v>
      </c>
      <c r="H264" s="7">
        <f>'2026 MRI - Alphabetical'!G264-'2023 MRI'!G264</f>
        <v>-16</v>
      </c>
      <c r="I264" s="8">
        <f>'2026 MRI - Alphabetical'!H264-'2023 MRI'!H264</f>
        <v>1</v>
      </c>
      <c r="J264" s="31">
        <f>'2026 MRI - Alphabetical'!I264-'2023 MRI'!I264</f>
        <v>3.0571887649776475E-2</v>
      </c>
      <c r="K264" s="9">
        <f>'2026 MRI - Alphabetical'!J264-'2023 MRI'!J264</f>
        <v>1.3831419012766188E-2</v>
      </c>
      <c r="L264" s="8">
        <f>'2026 MRI - Alphabetical'!K264-'2023 MRI'!K264</f>
        <v>-2</v>
      </c>
      <c r="M264" s="31">
        <f>'2026 MRI - Alphabetical'!L264-'2023 MRI'!L264</f>
        <v>5.5764098597378853E-2</v>
      </c>
      <c r="N264" s="9">
        <f>'2026 MRI - Alphabetical'!M264-'2023 MRI'!M264</f>
        <v>-1.1723823956396616E-2</v>
      </c>
      <c r="O264" s="8">
        <f>'2026 MRI - Alphabetical'!N264-'2023 MRI'!N264</f>
        <v>73</v>
      </c>
      <c r="P264" s="31">
        <f>'2026 MRI - Alphabetical'!O264-'2023 MRI'!O264</f>
        <v>0.14751999034475038</v>
      </c>
      <c r="Q264" s="9">
        <f>'2026 MRI - Alphabetical'!P264-'2023 MRI'!P264</f>
        <v>-8.704969276853056E-3</v>
      </c>
      <c r="R264" s="8">
        <f>'2026 MRI - Alphabetical'!Q264-'2023 MRI'!Q264</f>
        <v>-23</v>
      </c>
      <c r="S264" s="31">
        <f>'2026 MRI - Alphabetical'!R264-'2023 MRI'!R264</f>
        <v>-0.45880856212463539</v>
      </c>
      <c r="T264" s="10">
        <f>'2026 MRI - Alphabetical'!S264-'2023 MRI'!S264</f>
        <v>0</v>
      </c>
      <c r="U264" s="8">
        <f>'2026 MRI - Alphabetical'!T264-'2023 MRI'!T264</f>
        <v>-45</v>
      </c>
      <c r="V264" s="31">
        <f>'2026 MRI - Alphabetical'!U264-'2023 MRI'!U264</f>
        <v>-0.16772403500222405</v>
      </c>
      <c r="W264" s="9">
        <f>'2026 MRI - Alphabetical'!V264-'2023 MRI'!V264</f>
        <v>1.3789474977288121E-2</v>
      </c>
      <c r="X264" s="8">
        <f>'2026 MRI - Alphabetical'!W264-'2023 MRI'!W264</f>
        <v>-16</v>
      </c>
      <c r="Y264" s="31">
        <f>'2026 MRI - Alphabetical'!X264-'2023 MRI'!X264</f>
        <v>-3.787417332815881E-2</v>
      </c>
      <c r="Z264" s="11">
        <f>'2026 MRI - Alphabetical'!Y264-'2023 MRI'!Y264</f>
        <v>5355</v>
      </c>
      <c r="AA264" s="8">
        <f>'2026 MRI - Alphabetical'!Z264-'2023 MRI'!Z264</f>
        <v>49</v>
      </c>
      <c r="AB264" s="31">
        <f>'2026 MRI - Alphabetical'!AA264-'2023 MRI'!AA264</f>
        <v>0.19105685977982673</v>
      </c>
      <c r="AC264" s="9">
        <f>'2026 MRI - Alphabetical'!AB264-'2023 MRI'!AB264</f>
        <v>4.6723646723646761E-3</v>
      </c>
      <c r="AD264" s="8">
        <f>'2026 MRI - Alphabetical'!AC264-'2023 MRI'!AC264</f>
        <v>-3</v>
      </c>
      <c r="AE264" s="31">
        <f>'2026 MRI - Alphabetical'!AD264-'2023 MRI'!AD264</f>
        <v>1.6234314656883131E-2</v>
      </c>
      <c r="AF264" s="9">
        <f>'2026 MRI - Alphabetical'!AE264-'2023 MRI'!AE264</f>
        <v>2.6712824387087331E-3</v>
      </c>
      <c r="AG264" s="8">
        <f>'2026 MRI - Alphabetical'!AF264-'2023 MRI'!AF264</f>
        <v>45</v>
      </c>
      <c r="AH264" s="31">
        <f>'2026 MRI - Alphabetical'!AG264-'2023 MRI'!AG264</f>
        <v>8.3538269468388993E-2</v>
      </c>
      <c r="AI264" s="12">
        <f>'2026 MRI - Alphabetical'!AH264-'2023 MRI'!AH264</f>
        <v>-0.51500000000000057</v>
      </c>
      <c r="AJ264" s="8">
        <f>'2026 MRI - Alphabetical'!AI264-'2023 MRI'!AI264</f>
        <v>14</v>
      </c>
      <c r="AK264" s="31">
        <f>'2026 MRI - Alphabetical'!AJ264-'2023 MRI'!AJ264</f>
        <v>8.9098057216804027E-3</v>
      </c>
      <c r="AL264" s="11">
        <f>'2026 MRI - Alphabetical'!AK264-'2023 MRI'!AK264</f>
        <v>45186.646849032477</v>
      </c>
      <c r="AM264" s="36"/>
    </row>
    <row r="265" spans="1:39" x14ac:dyDescent="0.3">
      <c r="A265" t="s">
        <v>561</v>
      </c>
      <c r="B265" s="3" t="s">
        <v>562</v>
      </c>
      <c r="C265" s="4" t="s">
        <v>143</v>
      </c>
      <c r="D265" s="5" t="s">
        <v>44</v>
      </c>
      <c r="E265" s="6">
        <f>VLOOKUP(A265,'2023 MRI'!$A$7:$F$570,6,FALSE)</f>
        <v>26.18713021567314</v>
      </c>
      <c r="F265" s="34">
        <f>'2026 MRI - Alphabetical'!E265-'2023 MRI'!E265</f>
        <v>-0.32435414781465544</v>
      </c>
      <c r="G265" s="6">
        <f>'2026 MRI - Alphabetical'!F265-'2023 MRI'!F265</f>
        <v>-2.9853563152861682</v>
      </c>
      <c r="H265" s="7">
        <f>'2026 MRI - Alphabetical'!G265-'2023 MRI'!G265</f>
        <v>-11</v>
      </c>
      <c r="I265" s="8">
        <f>'2026 MRI - Alphabetical'!H265-'2023 MRI'!H265</f>
        <v>-21</v>
      </c>
      <c r="J265" s="31">
        <f>'2026 MRI - Alphabetical'!I265-'2023 MRI'!I265</f>
        <v>-4.9516931048340901E-2</v>
      </c>
      <c r="K265" s="9">
        <f>'2026 MRI - Alphabetical'!J265-'2023 MRI'!J265</f>
        <v>1.8839164250251672E-2</v>
      </c>
      <c r="L265" s="8">
        <f>'2026 MRI - Alphabetical'!K265-'2023 MRI'!K265</f>
        <v>87</v>
      </c>
      <c r="M265" s="31">
        <f>'2026 MRI - Alphabetical'!L265-'2023 MRI'!L265</f>
        <v>0.23921510628197951</v>
      </c>
      <c r="N265" s="9">
        <f>'2026 MRI - Alphabetical'!M265-'2023 MRI'!M265</f>
        <v>-1.5832133664878068E-2</v>
      </c>
      <c r="O265" s="8">
        <f>'2026 MRI - Alphabetical'!N265-'2023 MRI'!N265</f>
        <v>-18</v>
      </c>
      <c r="P265" s="31">
        <f>'2026 MRI - Alphabetical'!O265-'2023 MRI'!O265</f>
        <v>-6.3433642511815269E-2</v>
      </c>
      <c r="Q265" s="9">
        <f>'2026 MRI - Alphabetical'!P265-'2023 MRI'!P265</f>
        <v>6.2012585437493731E-3</v>
      </c>
      <c r="R265" s="8">
        <f>'2026 MRI - Alphabetical'!Q265-'2023 MRI'!Q265</f>
        <v>-148</v>
      </c>
      <c r="S265" s="31">
        <f>'2026 MRI - Alphabetical'!R265-'2023 MRI'!R265</f>
        <v>-0.46311573518348215</v>
      </c>
      <c r="T265" s="10">
        <f>'2026 MRI - Alphabetical'!S265-'2023 MRI'!S265</f>
        <v>0.36264732547597461</v>
      </c>
      <c r="U265" s="8">
        <f>'2026 MRI - Alphabetical'!T265-'2023 MRI'!T265</f>
        <v>-38</v>
      </c>
      <c r="V265" s="31">
        <f>'2026 MRI - Alphabetical'!U265-'2023 MRI'!U265</f>
        <v>-0.14563297791171703</v>
      </c>
      <c r="W265" s="9">
        <f>'2026 MRI - Alphabetical'!V265-'2023 MRI'!V265</f>
        <v>8.0284586136158305E-3</v>
      </c>
      <c r="X265" s="8">
        <f>'2026 MRI - Alphabetical'!W265-'2023 MRI'!W265</f>
        <v>23</v>
      </c>
      <c r="Y265" s="31">
        <f>'2026 MRI - Alphabetical'!X265-'2023 MRI'!X265</f>
        <v>9.5676485567959851E-2</v>
      </c>
      <c r="Z265" s="11">
        <f>'2026 MRI - Alphabetical'!Y265-'2023 MRI'!Y265</f>
        <v>11341</v>
      </c>
      <c r="AA265" s="8">
        <f>'2026 MRI - Alphabetical'!Z265-'2023 MRI'!Z265</f>
        <v>92</v>
      </c>
      <c r="AB265" s="31">
        <f>'2026 MRI - Alphabetical'!AA265-'2023 MRI'!AA265</f>
        <v>0.35605209820973482</v>
      </c>
      <c r="AC265" s="9">
        <f>'2026 MRI - Alphabetical'!AB265-'2023 MRI'!AB265</f>
        <v>2.7047751829905875E-3</v>
      </c>
      <c r="AD265" s="8">
        <f>'2026 MRI - Alphabetical'!AC265-'2023 MRI'!AC265</f>
        <v>-35</v>
      </c>
      <c r="AE265" s="31">
        <f>'2026 MRI - Alphabetical'!AD265-'2023 MRI'!AD265</f>
        <v>-0.16055629381286415</v>
      </c>
      <c r="AF265" s="9">
        <f>'2026 MRI - Alphabetical'!AE265-'2023 MRI'!AE265</f>
        <v>-6.7739934597011997E-3</v>
      </c>
      <c r="AG265" s="8">
        <f>'2026 MRI - Alphabetical'!AF265-'2023 MRI'!AF265</f>
        <v>18</v>
      </c>
      <c r="AH265" s="31">
        <f>'2026 MRI - Alphabetical'!AG265-'2023 MRI'!AG265</f>
        <v>1.2295046915592406E-2</v>
      </c>
      <c r="AI265" s="12">
        <f>'2026 MRI - Alphabetical'!AH265-'2023 MRI'!AH265</f>
        <v>-0.42966666666666686</v>
      </c>
      <c r="AJ265" s="8">
        <f>'2026 MRI - Alphabetical'!AI265-'2023 MRI'!AI265</f>
        <v>58</v>
      </c>
      <c r="AK265" s="31">
        <f>'2026 MRI - Alphabetical'!AJ265-'2023 MRI'!AJ265</f>
        <v>2.4630449160884416E-2</v>
      </c>
      <c r="AL265" s="11">
        <f>'2026 MRI - Alphabetical'!AK265-'2023 MRI'!AK265</f>
        <v>74750.216561683046</v>
      </c>
      <c r="AM265" s="36"/>
    </row>
    <row r="266" spans="1:39" x14ac:dyDescent="0.3">
      <c r="A266" t="s">
        <v>563</v>
      </c>
      <c r="B266" s="3" t="s">
        <v>564</v>
      </c>
      <c r="C266" s="4" t="s">
        <v>115</v>
      </c>
      <c r="D266" s="5" t="s">
        <v>33</v>
      </c>
      <c r="E266" s="6">
        <f>VLOOKUP(A266,'2023 MRI'!$A$7:$F$570,6,FALSE)</f>
        <v>39.712219049980007</v>
      </c>
      <c r="F266" s="34">
        <f>'2026 MRI - Alphabetical'!E266-'2023 MRI'!E266</f>
        <v>0.11591717983520899</v>
      </c>
      <c r="G266" s="6">
        <f>'2026 MRI - Alphabetical'!F266-'2023 MRI'!F266</f>
        <v>-0.55206712048354944</v>
      </c>
      <c r="H266" s="7">
        <f>'2026 MRI - Alphabetical'!G266-'2023 MRI'!G266</f>
        <v>-20</v>
      </c>
      <c r="I266" s="8">
        <f>'2026 MRI - Alphabetical'!H266-'2023 MRI'!H266</f>
        <v>18</v>
      </c>
      <c r="J266" s="31">
        <f>'2026 MRI - Alphabetical'!I266-'2023 MRI'!I266</f>
        <v>0.13129823455293499</v>
      </c>
      <c r="K266" s="9">
        <f>'2026 MRI - Alphabetical'!J266-'2023 MRI'!J266</f>
        <v>3.648259439041257E-2</v>
      </c>
      <c r="L266" s="8">
        <f>'2026 MRI - Alphabetical'!K266-'2023 MRI'!K266</f>
        <v>3</v>
      </c>
      <c r="M266" s="31">
        <f>'2026 MRI - Alphabetical'!L266-'2023 MRI'!L266</f>
        <v>1.826886631574904E-2</v>
      </c>
      <c r="N266" s="9">
        <f>'2026 MRI - Alphabetical'!M266-'2023 MRI'!M266</f>
        <v>-9.5915954273461529E-3</v>
      </c>
      <c r="O266" s="8">
        <f>'2026 MRI - Alphabetical'!N266-'2023 MRI'!N266</f>
        <v>7</v>
      </c>
      <c r="P266" s="31">
        <f>'2026 MRI - Alphabetical'!O266-'2023 MRI'!O266</f>
        <v>7.9144813761236277E-2</v>
      </c>
      <c r="Q266" s="9">
        <f>'2026 MRI - Alphabetical'!P266-'2023 MRI'!P266</f>
        <v>3.9053097534622744E-3</v>
      </c>
      <c r="R266" s="8">
        <f>'2026 MRI - Alphabetical'!Q266-'2023 MRI'!Q266</f>
        <v>-53</v>
      </c>
      <c r="S266" s="31">
        <f>'2026 MRI - Alphabetical'!R266-'2023 MRI'!R266</f>
        <v>-2.9107696418064051E-2</v>
      </c>
      <c r="T266" s="10">
        <f>'2026 MRI - Alphabetical'!S266-'2023 MRI'!S266</f>
        <v>0.48930387193605029</v>
      </c>
      <c r="U266" s="8">
        <f>'2026 MRI - Alphabetical'!T266-'2023 MRI'!T266</f>
        <v>-47</v>
      </c>
      <c r="V266" s="31">
        <f>'2026 MRI - Alphabetical'!U266-'2023 MRI'!U266</f>
        <v>-0.19589317084070845</v>
      </c>
      <c r="W266" s="9">
        <f>'2026 MRI - Alphabetical'!V266-'2023 MRI'!V266</f>
        <v>1.5266345295049832E-2</v>
      </c>
      <c r="X266" s="8">
        <f>'2026 MRI - Alphabetical'!W266-'2023 MRI'!W266</f>
        <v>15</v>
      </c>
      <c r="Y266" s="31">
        <f>'2026 MRI - Alphabetical'!X266-'2023 MRI'!X266</f>
        <v>1.2494069507761774E-2</v>
      </c>
      <c r="Z266" s="11">
        <f>'2026 MRI - Alphabetical'!Y266-'2023 MRI'!Y266</f>
        <v>6114</v>
      </c>
      <c r="AA266" s="8">
        <f>'2026 MRI - Alphabetical'!Z266-'2023 MRI'!Z266</f>
        <v>19</v>
      </c>
      <c r="AB266" s="31">
        <f>'2026 MRI - Alphabetical'!AA266-'2023 MRI'!AA266</f>
        <v>0.28657498878052401</v>
      </c>
      <c r="AC266" s="9">
        <f>'2026 MRI - Alphabetical'!AB266-'2023 MRI'!AB266</f>
        <v>6.298087491756435E-3</v>
      </c>
      <c r="AD266" s="8">
        <f>'2026 MRI - Alphabetical'!AC266-'2023 MRI'!AC266</f>
        <v>-6</v>
      </c>
      <c r="AE266" s="31">
        <f>'2026 MRI - Alphabetical'!AD266-'2023 MRI'!AD266</f>
        <v>-0.11784194444591201</v>
      </c>
      <c r="AF266" s="9">
        <f>'2026 MRI - Alphabetical'!AE266-'2023 MRI'!AE266</f>
        <v>-3.0230475972485849E-3</v>
      </c>
      <c r="AG266" s="8">
        <f>'2026 MRI - Alphabetical'!AF266-'2023 MRI'!AF266</f>
        <v>92</v>
      </c>
      <c r="AH266" s="31">
        <f>'2026 MRI - Alphabetical'!AG266-'2023 MRI'!AG266</f>
        <v>0.17229092185381684</v>
      </c>
      <c r="AI266" s="12">
        <f>'2026 MRI - Alphabetical'!AH266-'2023 MRI'!AH266</f>
        <v>-0.60766666666666658</v>
      </c>
      <c r="AJ266" s="8">
        <f>'2026 MRI - Alphabetical'!AI266-'2023 MRI'!AI266</f>
        <v>14</v>
      </c>
      <c r="AK266" s="31">
        <f>'2026 MRI - Alphabetical'!AJ266-'2023 MRI'!AJ266</f>
        <v>3.2645523898536255E-4</v>
      </c>
      <c r="AL266" s="11">
        <f>'2026 MRI - Alphabetical'!AK266-'2023 MRI'!AK266</f>
        <v>59810.255268745066</v>
      </c>
      <c r="AM266" s="36"/>
    </row>
    <row r="267" spans="1:39" x14ac:dyDescent="0.3">
      <c r="A267" t="s">
        <v>565</v>
      </c>
      <c r="B267" s="3" t="s">
        <v>566</v>
      </c>
      <c r="C267" s="4" t="s">
        <v>72</v>
      </c>
      <c r="D267" s="5" t="s">
        <v>37</v>
      </c>
      <c r="E267" s="6">
        <f>VLOOKUP(A267,'2023 MRI'!$A$7:$F$570,6,FALSE)</f>
        <v>54.219713610319658</v>
      </c>
      <c r="F267" s="34">
        <f>'2026 MRI - Alphabetical'!E267-'2023 MRI'!E267</f>
        <v>2.8713573115038615</v>
      </c>
      <c r="G267" s="6">
        <f>'2026 MRI - Alphabetical'!F267-'2023 MRI'!F267</f>
        <v>-5.2232939986278026</v>
      </c>
      <c r="H267" s="7">
        <f>'2026 MRI - Alphabetical'!G267-'2023 MRI'!G267</f>
        <v>20</v>
      </c>
      <c r="I267" s="8">
        <f>'2026 MRI - Alphabetical'!H267-'2023 MRI'!H267</f>
        <v>1</v>
      </c>
      <c r="J267" s="31">
        <f>'2026 MRI - Alphabetical'!I267-'2023 MRI'!I267</f>
        <v>-0.19285552232009895</v>
      </c>
      <c r="K267" s="9">
        <f>'2026 MRI - Alphabetical'!J267-'2023 MRI'!J267</f>
        <v>2.7640922863020778E-2</v>
      </c>
      <c r="L267" s="8">
        <f>'2026 MRI - Alphabetical'!K267-'2023 MRI'!K267</f>
        <v>118</v>
      </c>
      <c r="M267" s="31">
        <f>'2026 MRI - Alphabetical'!L267-'2023 MRI'!L267</f>
        <v>0.48744594915270562</v>
      </c>
      <c r="N267" s="9">
        <f>'2026 MRI - Alphabetical'!M267-'2023 MRI'!M267</f>
        <v>-2.5867117588764768E-2</v>
      </c>
      <c r="O267" s="8">
        <f>'2026 MRI - Alphabetical'!N267-'2023 MRI'!N267</f>
        <v>-19</v>
      </c>
      <c r="P267" s="31">
        <f>'2026 MRI - Alphabetical'!O267-'2023 MRI'!O267</f>
        <v>-0.54758009810334629</v>
      </c>
      <c r="Q267" s="9">
        <f>'2026 MRI - Alphabetical'!P267-'2023 MRI'!P267</f>
        <v>4.6879729789677638E-2</v>
      </c>
      <c r="R267" s="8">
        <f>'2026 MRI - Alphabetical'!Q267-'2023 MRI'!Q267</f>
        <v>4</v>
      </c>
      <c r="S267" s="31">
        <f>'2026 MRI - Alphabetical'!R267-'2023 MRI'!R267</f>
        <v>1.6646062612330619</v>
      </c>
      <c r="T267" s="10">
        <f>'2026 MRI - Alphabetical'!S267-'2023 MRI'!S267</f>
        <v>-0.56482136586555276</v>
      </c>
      <c r="U267" s="8">
        <f>'2026 MRI - Alphabetical'!T267-'2023 MRI'!T267</f>
        <v>7</v>
      </c>
      <c r="V267" s="31">
        <f>'2026 MRI - Alphabetical'!U267-'2023 MRI'!U267</f>
        <v>0.46103065858000347</v>
      </c>
      <c r="W267" s="9">
        <f>'2026 MRI - Alphabetical'!V267-'2023 MRI'!V267</f>
        <v>-1.7406932413744552E-2</v>
      </c>
      <c r="X267" s="8">
        <f>'2026 MRI - Alphabetical'!W267-'2023 MRI'!W267</f>
        <v>-1</v>
      </c>
      <c r="Y267" s="31">
        <f>'2026 MRI - Alphabetical'!X267-'2023 MRI'!X267</f>
        <v>-3.0386616647834375E-2</v>
      </c>
      <c r="Z267" s="11">
        <f>'2026 MRI - Alphabetical'!Y267-'2023 MRI'!Y267</f>
        <v>2309</v>
      </c>
      <c r="AA267" s="8">
        <f>'2026 MRI - Alphabetical'!Z267-'2023 MRI'!Z267</f>
        <v>102</v>
      </c>
      <c r="AB267" s="31">
        <f>'2026 MRI - Alphabetical'!AA267-'2023 MRI'!AA267</f>
        <v>0.92344222211149485</v>
      </c>
      <c r="AC267" s="9">
        <f>'2026 MRI - Alphabetical'!AB267-'2023 MRI'!AB267</f>
        <v>-2.1260730168580003E-3</v>
      </c>
      <c r="AD267" s="8">
        <f>'2026 MRI - Alphabetical'!AC267-'2023 MRI'!AC267</f>
        <v>9</v>
      </c>
      <c r="AE267" s="31">
        <f>'2026 MRI - Alphabetical'!AD267-'2023 MRI'!AD267</f>
        <v>0.1603678839299032</v>
      </c>
      <c r="AF267" s="9">
        <f>'2026 MRI - Alphabetical'!AE267-'2023 MRI'!AE267</f>
        <v>1.2741380848035E-2</v>
      </c>
      <c r="AG267" s="8">
        <f>'2026 MRI - Alphabetical'!AF267-'2023 MRI'!AF267</f>
        <v>5</v>
      </c>
      <c r="AH267" s="31">
        <f>'2026 MRI - Alphabetical'!AG267-'2023 MRI'!AG267</f>
        <v>0.64904542645227714</v>
      </c>
      <c r="AI267" s="12">
        <f>'2026 MRI - Alphabetical'!AH267-'2023 MRI'!AH267</f>
        <v>-1.2216666666666667</v>
      </c>
      <c r="AJ267" s="8">
        <f>'2026 MRI - Alphabetical'!AI267-'2023 MRI'!AI267</f>
        <v>-1</v>
      </c>
      <c r="AK267" s="31">
        <f>'2026 MRI - Alphabetical'!AJ267-'2023 MRI'!AJ267</f>
        <v>1.5872148317428669E-2</v>
      </c>
      <c r="AL267" s="11">
        <f>'2026 MRI - Alphabetical'!AK267-'2023 MRI'!AK267</f>
        <v>14972.174894775868</v>
      </c>
      <c r="AM267" s="36">
        <v>1</v>
      </c>
    </row>
    <row r="268" spans="1:39" x14ac:dyDescent="0.3">
      <c r="A268" t="s">
        <v>567</v>
      </c>
      <c r="B268" s="3" t="s">
        <v>568</v>
      </c>
      <c r="C268" s="4" t="s">
        <v>36</v>
      </c>
      <c r="D268" s="5" t="s">
        <v>37</v>
      </c>
      <c r="E268" s="6">
        <f>VLOOKUP(A268,'2023 MRI'!$A$7:$F$570,6,FALSE)</f>
        <v>26.037540349504305</v>
      </c>
      <c r="F268" s="34">
        <f>'2026 MRI - Alphabetical'!E268-'2023 MRI'!E268</f>
        <v>1.5057537173027011</v>
      </c>
      <c r="G268" s="6">
        <f>'2026 MRI - Alphabetical'!F268-'2023 MRI'!F268</f>
        <v>-8.8641476435094688</v>
      </c>
      <c r="H268" s="7">
        <f>'2026 MRI - Alphabetical'!G268-'2023 MRI'!G268</f>
        <v>109</v>
      </c>
      <c r="I268" s="8">
        <f>'2026 MRI - Alphabetical'!H268-'2023 MRI'!H268</f>
        <v>31</v>
      </c>
      <c r="J268" s="31">
        <f>'2026 MRI - Alphabetical'!I268-'2023 MRI'!I268</f>
        <v>0.12652884411540932</v>
      </c>
      <c r="K268" s="9">
        <f>'2026 MRI - Alphabetical'!J268-'2023 MRI'!J268</f>
        <v>2.8165423648042531E-2</v>
      </c>
      <c r="L268" s="8">
        <f>'2026 MRI - Alphabetical'!K268-'2023 MRI'!K268</f>
        <v>156</v>
      </c>
      <c r="M268" s="31">
        <f>'2026 MRI - Alphabetical'!L268-'2023 MRI'!L268</f>
        <v>0.82635581749385123</v>
      </c>
      <c r="N268" s="9">
        <f>'2026 MRI - Alphabetical'!M268-'2023 MRI'!M268</f>
        <v>-3.8214483858577585E-2</v>
      </c>
      <c r="O268" s="8">
        <f>'2026 MRI - Alphabetical'!N268-'2023 MRI'!N268</f>
        <v>134</v>
      </c>
      <c r="P268" s="31">
        <f>'2026 MRI - Alphabetical'!O268-'2023 MRI'!O268</f>
        <v>0.29942480810835359</v>
      </c>
      <c r="Q268" s="9">
        <f>'2026 MRI - Alphabetical'!P268-'2023 MRI'!P268</f>
        <v>-1.7959561968241184E-2</v>
      </c>
      <c r="R268" s="8">
        <f>'2026 MRI - Alphabetical'!Q268-'2023 MRI'!Q268</f>
        <v>-32</v>
      </c>
      <c r="S268" s="31">
        <f>'2026 MRI - Alphabetical'!R268-'2023 MRI'!R268</f>
        <v>-0.387415922601554</v>
      </c>
      <c r="T268" s="10">
        <f>'2026 MRI - Alphabetical'!S268-'2023 MRI'!S268</f>
        <v>-2.23417102018586E-3</v>
      </c>
      <c r="U268" s="8">
        <f>'2026 MRI - Alphabetical'!T268-'2023 MRI'!T268</f>
        <v>71</v>
      </c>
      <c r="V268" s="31">
        <f>'2026 MRI - Alphabetical'!U268-'2023 MRI'!U268</f>
        <v>0.12599657400244435</v>
      </c>
      <c r="W268" s="9">
        <f>'2026 MRI - Alphabetical'!V268-'2023 MRI'!V268</f>
        <v>-9.035928681844177E-3</v>
      </c>
      <c r="X268" s="8">
        <f>'2026 MRI - Alphabetical'!W268-'2023 MRI'!W268</f>
        <v>33</v>
      </c>
      <c r="Y268" s="31">
        <f>'2026 MRI - Alphabetical'!X268-'2023 MRI'!X268</f>
        <v>0.32008638543070517</v>
      </c>
      <c r="Z268" s="11">
        <f>'2026 MRI - Alphabetical'!Y268-'2023 MRI'!Y268</f>
        <v>22867</v>
      </c>
      <c r="AA268" s="8">
        <f>'2026 MRI - Alphabetical'!Z268-'2023 MRI'!Z268</f>
        <v>192</v>
      </c>
      <c r="AB268" s="31">
        <f>'2026 MRI - Alphabetical'!AA268-'2023 MRI'!AA268</f>
        <v>0.5575804595263808</v>
      </c>
      <c r="AC268" s="9">
        <f>'2026 MRI - Alphabetical'!AB268-'2023 MRI'!AB268</f>
        <v>-1.0808709175738687E-3</v>
      </c>
      <c r="AD268" s="8">
        <f>'2026 MRI - Alphabetical'!AC268-'2023 MRI'!AC268</f>
        <v>100</v>
      </c>
      <c r="AE268" s="31">
        <f>'2026 MRI - Alphabetical'!AD268-'2023 MRI'!AD268</f>
        <v>0.29026150182732596</v>
      </c>
      <c r="AF268" s="9">
        <f>'2026 MRI - Alphabetical'!AE268-'2023 MRI'!AE268</f>
        <v>1.7965855519860185E-2</v>
      </c>
      <c r="AG268" s="8">
        <f>'2026 MRI - Alphabetical'!AF268-'2023 MRI'!AF268</f>
        <v>11</v>
      </c>
      <c r="AH268" s="31">
        <f>'2026 MRI - Alphabetical'!AG268-'2023 MRI'!AG268</f>
        <v>0.23600621084898721</v>
      </c>
      <c r="AI268" s="12">
        <f>'2026 MRI - Alphabetical'!AH268-'2023 MRI'!AH268</f>
        <v>-0.71833333333333282</v>
      </c>
      <c r="AJ268" s="8">
        <f>'2026 MRI - Alphabetical'!AI268-'2023 MRI'!AI268</f>
        <v>27</v>
      </c>
      <c r="AK268" s="31">
        <f>'2026 MRI - Alphabetical'!AJ268-'2023 MRI'!AJ268</f>
        <v>1.038877157793161E-2</v>
      </c>
      <c r="AL268" s="11">
        <f>'2026 MRI - Alphabetical'!AK268-'2023 MRI'!AK268</f>
        <v>57191.072085649823</v>
      </c>
      <c r="AM268" s="36"/>
    </row>
    <row r="269" spans="1:39" x14ac:dyDescent="0.3">
      <c r="A269" t="s">
        <v>569</v>
      </c>
      <c r="B269" s="3" t="s">
        <v>570</v>
      </c>
      <c r="C269" s="4" t="s">
        <v>82</v>
      </c>
      <c r="D269" s="5" t="s">
        <v>37</v>
      </c>
      <c r="E269" s="6">
        <f>VLOOKUP(A269,'2023 MRI'!$A$7:$F$570,6,FALSE)</f>
        <v>32.890163019623913</v>
      </c>
      <c r="F269" s="34">
        <f>'2026 MRI - Alphabetical'!E269-'2023 MRI'!E269</f>
        <v>-8.9723783195100326E-3</v>
      </c>
      <c r="G269" s="6">
        <f>'2026 MRI - Alphabetical'!F269-'2023 MRI'!F269</f>
        <v>-2.0893432805866894</v>
      </c>
      <c r="H269" s="7">
        <f>'2026 MRI - Alphabetical'!G269-'2023 MRI'!G269</f>
        <v>-8</v>
      </c>
      <c r="I269" s="8">
        <f>'2026 MRI - Alphabetical'!H269-'2023 MRI'!H269</f>
        <v>-51</v>
      </c>
      <c r="J269" s="31">
        <f>'2026 MRI - Alphabetical'!I269-'2023 MRI'!I269</f>
        <v>-0.18926034014333284</v>
      </c>
      <c r="K269" s="9">
        <f>'2026 MRI - Alphabetical'!J269-'2023 MRI'!J269</f>
        <v>8.6577304143500289E-3</v>
      </c>
      <c r="L269" s="8">
        <f>'2026 MRI - Alphabetical'!K269-'2023 MRI'!K269</f>
        <v>-174</v>
      </c>
      <c r="M269" s="31">
        <f>'2026 MRI - Alphabetical'!L269-'2023 MRI'!L269</f>
        <v>-0.87788301118270473</v>
      </c>
      <c r="N269" s="9">
        <f>'2026 MRI - Alphabetical'!M269-'2023 MRI'!M269</f>
        <v>2.1140693076676265E-2</v>
      </c>
      <c r="O269" s="8">
        <f>'2026 MRI - Alphabetical'!N269-'2023 MRI'!N269</f>
        <v>-47</v>
      </c>
      <c r="P269" s="31">
        <f>'2026 MRI - Alphabetical'!O269-'2023 MRI'!O269</f>
        <v>-0.15694980435212949</v>
      </c>
      <c r="Q269" s="9">
        <f>'2026 MRI - Alphabetical'!P269-'2023 MRI'!P269</f>
        <v>1.3506689072795938E-2</v>
      </c>
      <c r="R269" s="8">
        <f>'2026 MRI - Alphabetical'!Q269-'2023 MRI'!Q269</f>
        <v>-14</v>
      </c>
      <c r="S269" s="31">
        <f>'2026 MRI - Alphabetical'!R269-'2023 MRI'!R269</f>
        <v>5.2753033217700002E-2</v>
      </c>
      <c r="T269" s="10">
        <f>'2026 MRI - Alphabetical'!S269-'2023 MRI'!S269</f>
        <v>3.5011096647312057E-2</v>
      </c>
      <c r="U269" s="8">
        <f>'2026 MRI - Alphabetical'!T269-'2023 MRI'!T269</f>
        <v>12</v>
      </c>
      <c r="V269" s="31">
        <f>'2026 MRI - Alphabetical'!U269-'2023 MRI'!U269</f>
        <v>0.11535198399264157</v>
      </c>
      <c r="W269" s="9">
        <f>'2026 MRI - Alphabetical'!V269-'2023 MRI'!V269</f>
        <v>-4.2883422651748687E-3</v>
      </c>
      <c r="X269" s="8">
        <f>'2026 MRI - Alphabetical'!W269-'2023 MRI'!W269</f>
        <v>30</v>
      </c>
      <c r="Y269" s="31">
        <f>'2026 MRI - Alphabetical'!X269-'2023 MRI'!X269</f>
        <v>5.8996773797526658E-2</v>
      </c>
      <c r="Z269" s="11">
        <f>'2026 MRI - Alphabetical'!Y269-'2023 MRI'!Y269</f>
        <v>8121</v>
      </c>
      <c r="AA269" s="8">
        <f>'2026 MRI - Alphabetical'!Z269-'2023 MRI'!Z269</f>
        <v>31</v>
      </c>
      <c r="AB269" s="31">
        <f>'2026 MRI - Alphabetical'!AA269-'2023 MRI'!AA269</f>
        <v>0.38304958932194699</v>
      </c>
      <c r="AC269" s="9">
        <f>'2026 MRI - Alphabetical'!AB269-'2023 MRI'!AB269</f>
        <v>5.1476154428463303E-3</v>
      </c>
      <c r="AD269" s="8">
        <f>'2026 MRI - Alphabetical'!AC269-'2023 MRI'!AC269</f>
        <v>-80</v>
      </c>
      <c r="AE269" s="31">
        <f>'2026 MRI - Alphabetical'!AD269-'2023 MRI'!AD269</f>
        <v>-0.2142687450706986</v>
      </c>
      <c r="AF269" s="9">
        <f>'2026 MRI - Alphabetical'!AE269-'2023 MRI'!AE269</f>
        <v>-1.0235669779154466E-2</v>
      </c>
      <c r="AG269" s="8">
        <f>'2026 MRI - Alphabetical'!AF269-'2023 MRI'!AF269</f>
        <v>48</v>
      </c>
      <c r="AH269" s="31">
        <f>'2026 MRI - Alphabetical'!AG269-'2023 MRI'!AG269</f>
        <v>6.6020997491605282E-2</v>
      </c>
      <c r="AI269" s="12">
        <f>'2026 MRI - Alphabetical'!AH269-'2023 MRI'!AH269</f>
        <v>-0.47166666666666646</v>
      </c>
      <c r="AJ269" s="8">
        <f>'2026 MRI - Alphabetical'!AI269-'2023 MRI'!AI269</f>
        <v>25</v>
      </c>
      <c r="AK269" s="31">
        <f>'2026 MRI - Alphabetical'!AJ269-'2023 MRI'!AJ269</f>
        <v>9.501516928442727E-3</v>
      </c>
      <c r="AL269" s="11">
        <f>'2026 MRI - Alphabetical'!AK269-'2023 MRI'!AK269</f>
        <v>56186.965372907987</v>
      </c>
      <c r="AM269" s="36"/>
    </row>
    <row r="270" spans="1:39" x14ac:dyDescent="0.3">
      <c r="A270" t="s">
        <v>571</v>
      </c>
      <c r="B270" s="3" t="s">
        <v>572</v>
      </c>
      <c r="C270" s="4" t="s">
        <v>136</v>
      </c>
      <c r="D270" s="5" t="s">
        <v>44</v>
      </c>
      <c r="E270" s="41">
        <f>VLOOKUP(A270,'2023 MRI'!$A$7:$F$570,6,FALSE)</f>
        <v>26.448895692781001</v>
      </c>
      <c r="F270" s="34">
        <f>'2026 MRI - Alphabetical'!E270-'2023 MRI'!E270</f>
        <v>0.62766156230239711</v>
      </c>
      <c r="G270" s="6">
        <f>'2026 MRI - Alphabetical'!F270-'2023 MRI'!F270</f>
        <v>-5.9471366863849866</v>
      </c>
      <c r="H270" s="7">
        <f>'2026 MRI - Alphabetical'!G270-'2023 MRI'!G270</f>
        <v>57</v>
      </c>
      <c r="I270" s="8">
        <f>'2026 MRI - Alphabetical'!H270-'2023 MRI'!H270</f>
        <v>212</v>
      </c>
      <c r="J270" s="31">
        <f>'2026 MRI - Alphabetical'!I270-'2023 MRI'!I270</f>
        <v>0.73625617524510079</v>
      </c>
      <c r="K270" s="9">
        <f>'2026 MRI - Alphabetical'!J270-'2023 MRI'!J270</f>
        <v>7.757812113124174E-2</v>
      </c>
      <c r="L270" s="8">
        <f>'2026 MRI - Alphabetical'!K270-'2023 MRI'!K270</f>
        <v>-159</v>
      </c>
      <c r="M270" s="31">
        <f>'2026 MRI - Alphabetical'!L270-'2023 MRI'!L270</f>
        <v>-0.58872597483158084</v>
      </c>
      <c r="N270" s="9">
        <f>'2026 MRI - Alphabetical'!M270-'2023 MRI'!M270</f>
        <v>1.1922287337750678E-2</v>
      </c>
      <c r="O270" s="8">
        <f>'2026 MRI - Alphabetical'!N270-'2023 MRI'!N270</f>
        <v>61</v>
      </c>
      <c r="P270" s="31">
        <f>'2026 MRI - Alphabetical'!O270-'2023 MRI'!O270</f>
        <v>0.16801447505397699</v>
      </c>
      <c r="Q270" s="9">
        <f>'2026 MRI - Alphabetical'!P270-'2023 MRI'!P270</f>
        <v>-8.5136873430167251E-3</v>
      </c>
      <c r="R270" s="8">
        <f>'2026 MRI - Alphabetical'!Q270-'2023 MRI'!Q270</f>
        <v>22</v>
      </c>
      <c r="S270" s="31">
        <f>'2026 MRI - Alphabetical'!R270-'2023 MRI'!R270</f>
        <v>-0.28083571871395552</v>
      </c>
      <c r="T270" s="10">
        <f>'2026 MRI - Alphabetical'!S270-'2023 MRI'!S270</f>
        <v>-9.1105718304005101E-2</v>
      </c>
      <c r="U270" s="8">
        <f>'2026 MRI - Alphabetical'!T270-'2023 MRI'!T270</f>
        <v>73</v>
      </c>
      <c r="V270" s="31">
        <f>'2026 MRI - Alphabetical'!U270-'2023 MRI'!U270</f>
        <v>9.6580161592949687E-2</v>
      </c>
      <c r="W270" s="9">
        <f>'2026 MRI - Alphabetical'!V270-'2023 MRI'!V270</f>
        <v>-6.5980819787129635E-3</v>
      </c>
      <c r="X270" s="8">
        <f>'2026 MRI - Alphabetical'!W270-'2023 MRI'!W270</f>
        <v>-19</v>
      </c>
      <c r="Y270" s="31">
        <f>'2026 MRI - Alphabetical'!X270-'2023 MRI'!X270</f>
        <v>-6.971553167574987E-2</v>
      </c>
      <c r="Z270" s="11">
        <f>'2026 MRI - Alphabetical'!Y270-'2023 MRI'!Y270</f>
        <v>4111</v>
      </c>
      <c r="AA270" s="8">
        <f>'2026 MRI - Alphabetical'!Z270-'2023 MRI'!Z270</f>
        <v>103</v>
      </c>
      <c r="AB270" s="31">
        <f>'2026 MRI - Alphabetical'!AA270-'2023 MRI'!AA270</f>
        <v>0.33584383201722495</v>
      </c>
      <c r="AC270" s="9">
        <f>'2026 MRI - Alphabetical'!AB270-'2023 MRI'!AB270</f>
        <v>2.3928035982008974E-3</v>
      </c>
      <c r="AD270" s="8">
        <f>'2026 MRI - Alphabetical'!AC270-'2023 MRI'!AC270</f>
        <v>111</v>
      </c>
      <c r="AE270" s="31">
        <f>'2026 MRI - Alphabetical'!AD270-'2023 MRI'!AD270</f>
        <v>0.30080351005308004</v>
      </c>
      <c r="AF270" s="9">
        <f>'2026 MRI - Alphabetical'!AE270-'2023 MRI'!AE270</f>
        <v>1.8421214327952851E-2</v>
      </c>
      <c r="AG270" s="8">
        <f>'2026 MRI - Alphabetical'!AF270-'2023 MRI'!AF270</f>
        <v>73</v>
      </c>
      <c r="AH270" s="31">
        <f>'2026 MRI - Alphabetical'!AG270-'2023 MRI'!AG270</f>
        <v>0.1590690664866497</v>
      </c>
      <c r="AI270" s="12">
        <f>'2026 MRI - Alphabetical'!AH270-'2023 MRI'!AH270</f>
        <v>-0.59999999999999964</v>
      </c>
      <c r="AJ270" s="8">
        <f>'2026 MRI - Alphabetical'!AI270-'2023 MRI'!AI270</f>
        <v>2</v>
      </c>
      <c r="AK270" s="31">
        <f>'2026 MRI - Alphabetical'!AJ270-'2023 MRI'!AJ270</f>
        <v>1.2840689993134091E-3</v>
      </c>
      <c r="AL270" s="11">
        <f>'2026 MRI - Alphabetical'!AK270-'2023 MRI'!AK270</f>
        <v>40468.666585610452</v>
      </c>
      <c r="AM270" s="36"/>
    </row>
    <row r="271" spans="1:39" x14ac:dyDescent="0.3">
      <c r="A271" t="s">
        <v>573</v>
      </c>
      <c r="B271" s="3" t="s">
        <v>574</v>
      </c>
      <c r="C271" s="4" t="s">
        <v>47</v>
      </c>
      <c r="D271" s="5" t="s">
        <v>44</v>
      </c>
      <c r="E271" s="6">
        <f>VLOOKUP(A271,'2023 MRI'!$A$7:$F$570,6,FALSE)</f>
        <v>35.736187108171123</v>
      </c>
      <c r="F271" s="34">
        <f>'2026 MRI - Alphabetical'!E271-'2023 MRI'!E271</f>
        <v>1.1366771743438253E-2</v>
      </c>
      <c r="G271" s="6">
        <f>'2026 MRI - Alphabetical'!F271-'2023 MRI'!F271</f>
        <v>-1.3467305145442339</v>
      </c>
      <c r="H271" s="7">
        <f>'2026 MRI - Alphabetical'!G271-'2023 MRI'!G271</f>
        <v>-5</v>
      </c>
      <c r="I271" s="8">
        <f>'2026 MRI - Alphabetical'!H271-'2023 MRI'!H271</f>
        <v>-16</v>
      </c>
      <c r="J271" s="31">
        <f>'2026 MRI - Alphabetical'!I271-'2023 MRI'!I271</f>
        <v>-1.5443496548563335E-2</v>
      </c>
      <c r="K271" s="9">
        <f>'2026 MRI - Alphabetical'!J271-'2023 MRI'!J271</f>
        <v>1.8847511234510339E-2</v>
      </c>
      <c r="L271" s="8">
        <f>'2026 MRI - Alphabetical'!K271-'2023 MRI'!K271</f>
        <v>-141</v>
      </c>
      <c r="M271" s="31">
        <f>'2026 MRI - Alphabetical'!L271-'2023 MRI'!L271</f>
        <v>-0.49284331406479936</v>
      </c>
      <c r="N271" s="9">
        <f>'2026 MRI - Alphabetical'!M271-'2023 MRI'!M271</f>
        <v>8.8885494138475143E-3</v>
      </c>
      <c r="O271" s="8">
        <f>'2026 MRI - Alphabetical'!N271-'2023 MRI'!N271</f>
        <v>47</v>
      </c>
      <c r="P271" s="31">
        <f>'2026 MRI - Alphabetical'!O271-'2023 MRI'!O271</f>
        <v>0.34209443928948324</v>
      </c>
      <c r="Q271" s="9">
        <f>'2026 MRI - Alphabetical'!P271-'2023 MRI'!P271</f>
        <v>-1.5823838693725972E-2</v>
      </c>
      <c r="R271" s="8">
        <f>'2026 MRI - Alphabetical'!Q271-'2023 MRI'!Q271</f>
        <v>-23</v>
      </c>
      <c r="S271" s="31">
        <f>'2026 MRI - Alphabetical'!R271-'2023 MRI'!R271</f>
        <v>-0.23167445120898128</v>
      </c>
      <c r="T271" s="10">
        <f>'2026 MRI - Alphabetical'!S271-'2023 MRI'!S271</f>
        <v>7.9692209183450824E-2</v>
      </c>
      <c r="U271" s="8">
        <f>'2026 MRI - Alphabetical'!T271-'2023 MRI'!T271</f>
        <v>113</v>
      </c>
      <c r="V271" s="31">
        <f>'2026 MRI - Alphabetical'!U271-'2023 MRI'!U271</f>
        <v>0.4589065120343796</v>
      </c>
      <c r="W271" s="9">
        <f>'2026 MRI - Alphabetical'!V271-'2023 MRI'!V271</f>
        <v>-2.6534106415312744E-2</v>
      </c>
      <c r="X271" s="8">
        <f>'2026 MRI - Alphabetical'!W271-'2023 MRI'!W271</f>
        <v>41</v>
      </c>
      <c r="Y271" s="31">
        <f>'2026 MRI - Alphabetical'!X271-'2023 MRI'!X271</f>
        <v>0.17933216700718702</v>
      </c>
      <c r="Z271" s="11">
        <f>'2026 MRI - Alphabetical'!Y271-'2023 MRI'!Y271</f>
        <v>13028</v>
      </c>
      <c r="AA271" s="8">
        <f>'2026 MRI - Alphabetical'!Z271-'2023 MRI'!Z271</f>
        <v>37</v>
      </c>
      <c r="AB271" s="31">
        <f>'2026 MRI - Alphabetical'!AA271-'2023 MRI'!AA271</f>
        <v>0.17525404687307231</v>
      </c>
      <c r="AC271" s="9">
        <f>'2026 MRI - Alphabetical'!AB271-'2023 MRI'!AB271</f>
        <v>5.1372941357549565E-3</v>
      </c>
      <c r="AD271" s="8">
        <f>'2026 MRI - Alphabetical'!AC271-'2023 MRI'!AC271</f>
        <v>-58</v>
      </c>
      <c r="AE271" s="31">
        <f>'2026 MRI - Alphabetical'!AD271-'2023 MRI'!AD271</f>
        <v>-0.79748723314388847</v>
      </c>
      <c r="AF271" s="9">
        <f>'2026 MRI - Alphabetical'!AE271-'2023 MRI'!AE271</f>
        <v>-4.1717699258881136E-2</v>
      </c>
      <c r="AG271" s="8">
        <f>'2026 MRI - Alphabetical'!AF271-'2023 MRI'!AF271</f>
        <v>31</v>
      </c>
      <c r="AH271" s="31">
        <f>'2026 MRI - Alphabetical'!AG271-'2023 MRI'!AG271</f>
        <v>5.024529437472014E-2</v>
      </c>
      <c r="AI271" s="12">
        <f>'2026 MRI - Alphabetical'!AH271-'2023 MRI'!AH271</f>
        <v>-0.47733333333333272</v>
      </c>
      <c r="AJ271" s="8">
        <f>'2026 MRI - Alphabetical'!AI271-'2023 MRI'!AI271</f>
        <v>-14</v>
      </c>
      <c r="AK271" s="31">
        <f>'2026 MRI - Alphabetical'!AJ271-'2023 MRI'!AJ271</f>
        <v>-2.1933201926135348E-3</v>
      </c>
      <c r="AL271" s="11">
        <f>'2026 MRI - Alphabetical'!AK271-'2023 MRI'!AK271</f>
        <v>36530.785105312592</v>
      </c>
      <c r="AM271" s="36"/>
    </row>
    <row r="272" spans="1:39" x14ac:dyDescent="0.3">
      <c r="A272" t="s">
        <v>575</v>
      </c>
      <c r="B272" s="3" t="s">
        <v>576</v>
      </c>
      <c r="C272" s="4" t="s">
        <v>32</v>
      </c>
      <c r="D272" s="5" t="s">
        <v>33</v>
      </c>
      <c r="E272" s="6">
        <f>VLOOKUP(A272,'2023 MRI'!$A$7:$F$570,6,FALSE)</f>
        <v>12.329894567150877</v>
      </c>
      <c r="F272" s="34">
        <f>'2026 MRI - Alphabetical'!E272-'2023 MRI'!E272</f>
        <v>-0.45938215713269326</v>
      </c>
      <c r="G272" s="6">
        <f>'2026 MRI - Alphabetical'!F272-'2023 MRI'!F272</f>
        <v>-6.4863259830088502</v>
      </c>
      <c r="H272" s="7">
        <f>'2026 MRI - Alphabetical'!G272-'2023 MRI'!G272</f>
        <v>6</v>
      </c>
      <c r="I272" s="8">
        <f>'2026 MRI - Alphabetical'!H272-'2023 MRI'!H272</f>
        <v>-29</v>
      </c>
      <c r="J272" s="31">
        <f>'2026 MRI - Alphabetical'!I272-'2023 MRI'!I272</f>
        <v>-6.8076762941390423E-2</v>
      </c>
      <c r="K272" s="9">
        <f>'2026 MRI - Alphabetical'!J272-'2023 MRI'!J272</f>
        <v>1.5359835090155816E-2</v>
      </c>
      <c r="L272" s="8">
        <f>'2026 MRI - Alphabetical'!K272-'2023 MRI'!K272</f>
        <v>15</v>
      </c>
      <c r="M272" s="31">
        <f>'2026 MRI - Alphabetical'!L272-'2023 MRI'!L272</f>
        <v>0.22653684021560583</v>
      </c>
      <c r="N272" s="9">
        <f>'2026 MRI - Alphabetical'!M272-'2023 MRI'!M272</f>
        <v>-1.4542343883661249E-2</v>
      </c>
      <c r="O272" s="8">
        <f>'2026 MRI - Alphabetical'!N272-'2023 MRI'!N272</f>
        <v>0</v>
      </c>
      <c r="P272" s="31">
        <f>'2026 MRI - Alphabetical'!O272-'2023 MRI'!O272</f>
        <v>1.4126318254570336E-3</v>
      </c>
      <c r="Q272" s="9">
        <f>'2026 MRI - Alphabetical'!P272-'2023 MRI'!P272</f>
        <v>0</v>
      </c>
      <c r="R272" s="8">
        <f>'2026 MRI - Alphabetical'!Q272-'2023 MRI'!Q272</f>
        <v>-23</v>
      </c>
      <c r="S272" s="31">
        <f>'2026 MRI - Alphabetical'!R272-'2023 MRI'!R272</f>
        <v>-0.45880856212463539</v>
      </c>
      <c r="T272" s="10">
        <f>'2026 MRI - Alphabetical'!S272-'2023 MRI'!S272</f>
        <v>0</v>
      </c>
      <c r="U272" s="8">
        <f>'2026 MRI - Alphabetical'!T272-'2023 MRI'!T272</f>
        <v>-4</v>
      </c>
      <c r="V272" s="31">
        <f>'2026 MRI - Alphabetical'!U272-'2023 MRI'!U272</f>
        <v>-3.0893695889817607E-2</v>
      </c>
      <c r="W272" s="9">
        <f>'2026 MRI - Alphabetical'!V272-'2023 MRI'!V272</f>
        <v>-1.9321120238550982E-6</v>
      </c>
      <c r="X272" s="8">
        <f>'2026 MRI - Alphabetical'!W272-'2023 MRI'!W272</f>
        <v>5</v>
      </c>
      <c r="Y272" s="31">
        <f>'2026 MRI - Alphabetical'!X272-'2023 MRI'!X272</f>
        <v>0.24216116313182745</v>
      </c>
      <c r="Z272" s="11">
        <f>'2026 MRI - Alphabetical'!Y272-'2023 MRI'!Y272</f>
        <v>23879</v>
      </c>
      <c r="AA272" s="8">
        <f>'2026 MRI - Alphabetical'!Z272-'2023 MRI'!Z272</f>
        <v>-32</v>
      </c>
      <c r="AB272" s="31">
        <f>'2026 MRI - Alphabetical'!AA272-'2023 MRI'!AA272</f>
        <v>-0.35098553367567942</v>
      </c>
      <c r="AC272" s="9">
        <f>'2026 MRI - Alphabetical'!AB272-'2023 MRI'!AB272</f>
        <v>8.3715012722646309E-3</v>
      </c>
      <c r="AD272" s="8">
        <f>'2026 MRI - Alphabetical'!AC272-'2023 MRI'!AC272</f>
        <v>18</v>
      </c>
      <c r="AE272" s="31">
        <f>'2026 MRI - Alphabetical'!AD272-'2023 MRI'!AD272</f>
        <v>0.11263447271274063</v>
      </c>
      <c r="AF272" s="9">
        <f>'2026 MRI - Alphabetical'!AE272-'2023 MRI'!AE272</f>
        <v>7.2880144213423037E-3</v>
      </c>
      <c r="AG272" s="8">
        <f>'2026 MRI - Alphabetical'!AF272-'2023 MRI'!AF272</f>
        <v>2</v>
      </c>
      <c r="AH272" s="31">
        <f>'2026 MRI - Alphabetical'!AG272-'2023 MRI'!AG272</f>
        <v>-7.4360560561006761E-2</v>
      </c>
      <c r="AI272" s="12">
        <f>'2026 MRI - Alphabetical'!AH272-'2023 MRI'!AH272</f>
        <v>-0.30400000000000005</v>
      </c>
      <c r="AJ272" s="8">
        <f>'2026 MRI - Alphabetical'!AI272-'2023 MRI'!AI272</f>
        <v>9</v>
      </c>
      <c r="AK272" s="31">
        <f>'2026 MRI - Alphabetical'!AJ272-'2023 MRI'!AJ272</f>
        <v>1.6289950836445286E-2</v>
      </c>
      <c r="AL272" s="11">
        <f>'2026 MRI - Alphabetical'!AK272-'2023 MRI'!AK272</f>
        <v>137030.89655946818</v>
      </c>
      <c r="AM272" s="36"/>
    </row>
    <row r="273" spans="1:39" x14ac:dyDescent="0.3">
      <c r="A273" t="s">
        <v>577</v>
      </c>
      <c r="B273" s="3" t="s">
        <v>578</v>
      </c>
      <c r="C273" s="4" t="s">
        <v>104</v>
      </c>
      <c r="D273" s="5" t="s">
        <v>44</v>
      </c>
      <c r="E273" s="6">
        <f>VLOOKUP(A273,'2023 MRI'!$A$7:$F$570,6,FALSE)</f>
        <v>16.639693363234535</v>
      </c>
      <c r="F273" s="34">
        <f>'2026 MRI - Alphabetical'!E273-'2023 MRI'!E273</f>
        <v>-0.20213901640935905</v>
      </c>
      <c r="G273" s="6">
        <f>'2026 MRI - Alphabetical'!F273-'2023 MRI'!F273</f>
        <v>-6.083914476867843</v>
      </c>
      <c r="H273" s="7">
        <f>'2026 MRI - Alphabetical'!G273-'2023 MRI'!G273</f>
        <v>14</v>
      </c>
      <c r="I273" s="8">
        <f>'2026 MRI - Alphabetical'!H273-'2023 MRI'!H273</f>
        <v>33</v>
      </c>
      <c r="J273" s="31">
        <f>'2026 MRI - Alphabetical'!I273-'2023 MRI'!I273</f>
        <v>0.13758293442468511</v>
      </c>
      <c r="K273" s="9">
        <f>'2026 MRI - Alphabetical'!J273-'2023 MRI'!J273</f>
        <v>3.6019318575227111E-2</v>
      </c>
      <c r="L273" s="8">
        <f>'2026 MRI - Alphabetical'!K273-'2023 MRI'!K273</f>
        <v>-17</v>
      </c>
      <c r="M273" s="31">
        <f>'2026 MRI - Alphabetical'!L273-'2023 MRI'!L273</f>
        <v>-7.3798102413467181E-2</v>
      </c>
      <c r="N273" s="9">
        <f>'2026 MRI - Alphabetical'!M273-'2023 MRI'!M273</f>
        <v>-4.6578336634346042E-3</v>
      </c>
      <c r="O273" s="8">
        <f>'2026 MRI - Alphabetical'!N273-'2023 MRI'!N273</f>
        <v>-19</v>
      </c>
      <c r="P273" s="31">
        <f>'2026 MRI - Alphabetical'!O273-'2023 MRI'!O273</f>
        <v>-4.1737295745460479E-2</v>
      </c>
      <c r="Q273" s="9">
        <f>'2026 MRI - Alphabetical'!P273-'2023 MRI'!P273</f>
        <v>3.3955133408134167E-3</v>
      </c>
      <c r="R273" s="8">
        <f>'2026 MRI - Alphabetical'!Q273-'2023 MRI'!Q273</f>
        <v>-38</v>
      </c>
      <c r="S273" s="31">
        <f>'2026 MRI - Alphabetical'!R273-'2023 MRI'!R273</f>
        <v>-0.44313660765903751</v>
      </c>
      <c r="T273" s="10">
        <f>'2026 MRI - Alphabetical'!S273-'2023 MRI'!S273</f>
        <v>2.9930990210239136E-2</v>
      </c>
      <c r="U273" s="8">
        <f>'2026 MRI - Alphabetical'!T273-'2023 MRI'!T273</f>
        <v>90</v>
      </c>
      <c r="V273" s="31">
        <f>'2026 MRI - Alphabetical'!U273-'2023 MRI'!U273</f>
        <v>0.1842977519953366</v>
      </c>
      <c r="W273" s="9">
        <f>'2026 MRI - Alphabetical'!V273-'2023 MRI'!V273</f>
        <v>-1.2374529419200635E-2</v>
      </c>
      <c r="X273" s="8">
        <f>'2026 MRI - Alphabetical'!W273-'2023 MRI'!W273</f>
        <v>10</v>
      </c>
      <c r="Y273" s="31">
        <f>'2026 MRI - Alphabetical'!X273-'2023 MRI'!X273</f>
        <v>0.33109967324905565</v>
      </c>
      <c r="Z273" s="11">
        <f>'2026 MRI - Alphabetical'!Y273-'2023 MRI'!Y273</f>
        <v>27187</v>
      </c>
      <c r="AA273" s="8">
        <f>'2026 MRI - Alphabetical'!Z273-'2023 MRI'!Z273</f>
        <v>-95</v>
      </c>
      <c r="AB273" s="31">
        <f>'2026 MRI - Alphabetical'!AA273-'2023 MRI'!AA273</f>
        <v>-0.30724124127191366</v>
      </c>
      <c r="AC273" s="9">
        <f>'2026 MRI - Alphabetical'!AB273-'2023 MRI'!AB273</f>
        <v>9.2322393567945207E-3</v>
      </c>
      <c r="AD273" s="8">
        <f>'2026 MRI - Alphabetical'!AC273-'2023 MRI'!AC273</f>
        <v>26</v>
      </c>
      <c r="AE273" s="31">
        <f>'2026 MRI - Alphabetical'!AD273-'2023 MRI'!AD273</f>
        <v>7.6800045301845032E-2</v>
      </c>
      <c r="AF273" s="9">
        <f>'2026 MRI - Alphabetical'!AE273-'2023 MRI'!AE273</f>
        <v>5.8811476575032495E-3</v>
      </c>
      <c r="AG273" s="8">
        <f>'2026 MRI - Alphabetical'!AF273-'2023 MRI'!AF273</f>
        <v>12</v>
      </c>
      <c r="AH273" s="31">
        <f>'2026 MRI - Alphabetical'!AG273-'2023 MRI'!AG273</f>
        <v>-5.0970970670585286E-2</v>
      </c>
      <c r="AI273" s="12">
        <f>'2026 MRI - Alphabetical'!AH273-'2023 MRI'!AH273</f>
        <v>-0.34433333333333338</v>
      </c>
      <c r="AJ273" s="8">
        <f>'2026 MRI - Alphabetical'!AI273-'2023 MRI'!AI273</f>
        <v>0</v>
      </c>
      <c r="AK273" s="31">
        <f>'2026 MRI - Alphabetical'!AJ273-'2023 MRI'!AJ273</f>
        <v>-2.1699230457369371E-2</v>
      </c>
      <c r="AL273" s="11">
        <f>'2026 MRI - Alphabetical'!AK273-'2023 MRI'!AK273</f>
        <v>82040.939338107884</v>
      </c>
      <c r="AM273" s="36"/>
    </row>
    <row r="274" spans="1:39" x14ac:dyDescent="0.3">
      <c r="A274" t="s">
        <v>579</v>
      </c>
      <c r="B274" s="3" t="s">
        <v>580</v>
      </c>
      <c r="C274" s="4" t="s">
        <v>32</v>
      </c>
      <c r="D274" s="5" t="s">
        <v>33</v>
      </c>
      <c r="E274" s="6">
        <f>VLOOKUP(A274,'2023 MRI'!$A$7:$F$570,6,FALSE)</f>
        <v>17.114836338896232</v>
      </c>
      <c r="F274" s="34">
        <f>'2026 MRI - Alphabetical'!E274-'2023 MRI'!E274</f>
        <v>-2.2953302988076341</v>
      </c>
      <c r="G274" s="6">
        <f>'2026 MRI - Alphabetical'!F274-'2023 MRI'!F274</f>
        <v>0.72623550553522165</v>
      </c>
      <c r="H274" s="7">
        <f>'2026 MRI - Alphabetical'!G274-'2023 MRI'!G274</f>
        <v>-85</v>
      </c>
      <c r="I274" s="8">
        <f>'2026 MRI - Alphabetical'!H274-'2023 MRI'!H274</f>
        <v>-7</v>
      </c>
      <c r="J274" s="31">
        <f>'2026 MRI - Alphabetical'!I274-'2023 MRI'!I274</f>
        <v>-0.51380434499885719</v>
      </c>
      <c r="K274" s="9">
        <f>'2026 MRI - Alphabetical'!J274-'2023 MRI'!J274</f>
        <v>-3.1798245614036436E-3</v>
      </c>
      <c r="L274" s="8">
        <f>'2026 MRI - Alphabetical'!K274-'2023 MRI'!K274</f>
        <v>-12</v>
      </c>
      <c r="M274" s="31">
        <f>'2026 MRI - Alphabetical'!L274-'2023 MRI'!L274</f>
        <v>-7.7520091806059233E-2</v>
      </c>
      <c r="N274" s="9">
        <f>'2026 MRI - Alphabetical'!M274-'2023 MRI'!M274</f>
        <v>-9.1272818204551215E-3</v>
      </c>
      <c r="O274" s="8">
        <f>'2026 MRI - Alphabetical'!N274-'2023 MRI'!N274</f>
        <v>0</v>
      </c>
      <c r="P274" s="31">
        <f>'2026 MRI - Alphabetical'!O274-'2023 MRI'!O274</f>
        <v>1.4126318254570336E-3</v>
      </c>
      <c r="Q274" s="9">
        <f>'2026 MRI - Alphabetical'!P274-'2023 MRI'!P274</f>
        <v>0</v>
      </c>
      <c r="R274" s="8">
        <f>'2026 MRI - Alphabetical'!Q274-'2023 MRI'!Q274</f>
        <v>-23</v>
      </c>
      <c r="S274" s="31">
        <f>'2026 MRI - Alphabetical'!R274-'2023 MRI'!R274</f>
        <v>-0.45880856212463539</v>
      </c>
      <c r="T274" s="10">
        <f>'2026 MRI - Alphabetical'!S274-'2023 MRI'!S274</f>
        <v>0</v>
      </c>
      <c r="U274" s="8">
        <f>'2026 MRI - Alphabetical'!T274-'2023 MRI'!T274</f>
        <v>145</v>
      </c>
      <c r="V274" s="31">
        <f>'2026 MRI - Alphabetical'!U274-'2023 MRI'!U274</f>
        <v>0.61081339322635397</v>
      </c>
      <c r="W274" s="9">
        <f>'2026 MRI - Alphabetical'!V274-'2023 MRI'!V274</f>
        <v>-3.5995085995085996E-2</v>
      </c>
      <c r="X274" s="8">
        <f>'2026 MRI - Alphabetical'!W274-'2023 MRI'!W274</f>
        <v>-59</v>
      </c>
      <c r="Y274" s="31">
        <f>'2026 MRI - Alphabetical'!X274-'2023 MRI'!X274</f>
        <v>-0.24420746714966901</v>
      </c>
      <c r="Z274" s="11">
        <f>'2026 MRI - Alphabetical'!Y274-'2023 MRI'!Y274</f>
        <v>-3750</v>
      </c>
      <c r="AA274" s="8">
        <f>'2026 MRI - Alphabetical'!Z274-'2023 MRI'!Z274</f>
        <v>-296</v>
      </c>
      <c r="AB274" s="31">
        <f>'2026 MRI - Alphabetical'!AA274-'2023 MRI'!AA274</f>
        <v>-2.0899749937987129</v>
      </c>
      <c r="AC274" s="9">
        <f>'2026 MRI - Alphabetical'!AB274-'2023 MRI'!AB274</f>
        <v>3.2150442477876101E-2</v>
      </c>
      <c r="AD274" s="8">
        <f>'2026 MRI - Alphabetical'!AC274-'2023 MRI'!AC274</f>
        <v>4</v>
      </c>
      <c r="AE274" s="31">
        <f>'2026 MRI - Alphabetical'!AD274-'2023 MRI'!AD274</f>
        <v>-1.4443963402305249E-2</v>
      </c>
      <c r="AF274" s="9">
        <f>'2026 MRI - Alphabetical'!AE274-'2023 MRI'!AE274</f>
        <v>0</v>
      </c>
      <c r="AG274" s="8">
        <f>'2026 MRI - Alphabetical'!AF274-'2023 MRI'!AF274</f>
        <v>3</v>
      </c>
      <c r="AH274" s="31">
        <f>'2026 MRI - Alphabetical'!AG274-'2023 MRI'!AG274</f>
        <v>-9.6954195773235163E-2</v>
      </c>
      <c r="AI274" s="12">
        <f>'2026 MRI - Alphabetical'!AH274-'2023 MRI'!AH274</f>
        <v>-0.22666666666666657</v>
      </c>
      <c r="AJ274" s="8">
        <f>'2026 MRI - Alphabetical'!AI274-'2023 MRI'!AI274</f>
        <v>5</v>
      </c>
      <c r="AK274" s="31">
        <f>'2026 MRI - Alphabetical'!AJ274-'2023 MRI'!AJ274</f>
        <v>0.28779328304166274</v>
      </c>
      <c r="AL274" s="11">
        <f>'2026 MRI - Alphabetical'!AK274-'2023 MRI'!AK274</f>
        <v>716486.18812488019</v>
      </c>
      <c r="AM274" s="36"/>
    </row>
    <row r="275" spans="1:39" x14ac:dyDescent="0.3">
      <c r="A275" t="s">
        <v>581</v>
      </c>
      <c r="B275" s="3" t="s">
        <v>582</v>
      </c>
      <c r="C275" s="4" t="s">
        <v>47</v>
      </c>
      <c r="D275" s="5" t="s">
        <v>44</v>
      </c>
      <c r="E275" s="6">
        <f>VLOOKUP(A275,'2023 MRI'!$A$7:$F$570,6,FALSE)</f>
        <v>43.148691591461287</v>
      </c>
      <c r="F275" s="34">
        <f>'2026 MRI - Alphabetical'!E275-'2023 MRI'!E275</f>
        <v>0.43325731074776463</v>
      </c>
      <c r="G275" s="6">
        <f>'2026 MRI - Alphabetical'!F275-'2023 MRI'!F275</f>
        <v>-0.58909006752115545</v>
      </c>
      <c r="H275" s="7">
        <f>'2026 MRI - Alphabetical'!G275-'2023 MRI'!G275</f>
        <v>-4</v>
      </c>
      <c r="I275" s="8">
        <f>'2026 MRI - Alphabetical'!H275-'2023 MRI'!H275</f>
        <v>-15</v>
      </c>
      <c r="J275" s="31">
        <f>'2026 MRI - Alphabetical'!I275-'2023 MRI'!I275</f>
        <v>-7.1335838896025738E-2</v>
      </c>
      <c r="K275" s="9">
        <f>'2026 MRI - Alphabetical'!J275-'2023 MRI'!J275</f>
        <v>1.9257785274066519E-2</v>
      </c>
      <c r="L275" s="8">
        <f>'2026 MRI - Alphabetical'!K275-'2023 MRI'!K275</f>
        <v>37</v>
      </c>
      <c r="M275" s="31">
        <f>'2026 MRI - Alphabetical'!L275-'2023 MRI'!L275</f>
        <v>0.12876567573528061</v>
      </c>
      <c r="N275" s="9">
        <f>'2026 MRI - Alphabetical'!M275-'2023 MRI'!M275</f>
        <v>-1.3331170921722986E-2</v>
      </c>
      <c r="O275" s="8">
        <f>'2026 MRI - Alphabetical'!N275-'2023 MRI'!N275</f>
        <v>8</v>
      </c>
      <c r="P275" s="31">
        <f>'2026 MRI - Alphabetical'!O275-'2023 MRI'!O275</f>
        <v>0.17150393883215753</v>
      </c>
      <c r="Q275" s="9">
        <f>'2026 MRI - Alphabetical'!P275-'2023 MRI'!P275</f>
        <v>-3.1169594736193962E-4</v>
      </c>
      <c r="R275" s="8">
        <f>'2026 MRI - Alphabetical'!Q275-'2023 MRI'!Q275</f>
        <v>-106</v>
      </c>
      <c r="S275" s="31">
        <f>'2026 MRI - Alphabetical'!R275-'2023 MRI'!R275</f>
        <v>-0.2898104922993191</v>
      </c>
      <c r="T275" s="10">
        <f>'2026 MRI - Alphabetical'!S275-'2023 MRI'!S275</f>
        <v>0.37181716301503648</v>
      </c>
      <c r="U275" s="8">
        <f>'2026 MRI - Alphabetical'!T275-'2023 MRI'!T275</f>
        <v>-29</v>
      </c>
      <c r="V275" s="31">
        <f>'2026 MRI - Alphabetical'!U275-'2023 MRI'!U275</f>
        <v>-0.44518470918941222</v>
      </c>
      <c r="W275" s="9">
        <f>'2026 MRI - Alphabetical'!V275-'2023 MRI'!V275</f>
        <v>3.408031325214983E-2</v>
      </c>
      <c r="X275" s="8">
        <f>'2026 MRI - Alphabetical'!W275-'2023 MRI'!W275</f>
        <v>23</v>
      </c>
      <c r="Y275" s="31">
        <f>'2026 MRI - Alphabetical'!X275-'2023 MRI'!X275</f>
        <v>8.8849904042702321E-2</v>
      </c>
      <c r="Z275" s="11">
        <f>'2026 MRI - Alphabetical'!Y275-'2023 MRI'!Y275</f>
        <v>9261</v>
      </c>
      <c r="AA275" s="8">
        <f>'2026 MRI - Alphabetical'!Z275-'2023 MRI'!Z275</f>
        <v>58</v>
      </c>
      <c r="AB275" s="31">
        <f>'2026 MRI - Alphabetical'!AA275-'2023 MRI'!AA275</f>
        <v>0.63222711248132935</v>
      </c>
      <c r="AC275" s="9">
        <f>'2026 MRI - Alphabetical'!AB275-'2023 MRI'!AB275</f>
        <v>1.8996624731512785E-3</v>
      </c>
      <c r="AD275" s="8">
        <f>'2026 MRI - Alphabetical'!AC275-'2023 MRI'!AC275</f>
        <v>14</v>
      </c>
      <c r="AE275" s="31">
        <f>'2026 MRI - Alphabetical'!AD275-'2023 MRI'!AD275</f>
        <v>0.25246753649783327</v>
      </c>
      <c r="AF275" s="9">
        <f>'2026 MRI - Alphabetical'!AE275-'2023 MRI'!AE275</f>
        <v>1.7795976690138215E-2</v>
      </c>
      <c r="AG275" s="8">
        <f>'2026 MRI - Alphabetical'!AF275-'2023 MRI'!AF275</f>
        <v>44</v>
      </c>
      <c r="AH275" s="31">
        <f>'2026 MRI - Alphabetical'!AG275-'2023 MRI'!AG275</f>
        <v>3.115945688341662E-2</v>
      </c>
      <c r="AI275" s="12">
        <f>'2026 MRI - Alphabetical'!AH275-'2023 MRI'!AH275</f>
        <v>-0.44166666666666665</v>
      </c>
      <c r="AJ275" s="8">
        <f>'2026 MRI - Alphabetical'!AI275-'2023 MRI'!AI275</f>
        <v>-4</v>
      </c>
      <c r="AK275" s="31">
        <f>'2026 MRI - Alphabetical'!AJ275-'2023 MRI'!AJ275</f>
        <v>4.2267878072208831E-3</v>
      </c>
      <c r="AL275" s="11">
        <f>'2026 MRI - Alphabetical'!AK275-'2023 MRI'!AK275</f>
        <v>33476.460190457175</v>
      </c>
      <c r="AM275" s="36">
        <v>1</v>
      </c>
    </row>
    <row r="276" spans="1:39" x14ac:dyDescent="0.3">
      <c r="A276" t="s">
        <v>583</v>
      </c>
      <c r="B276" s="3" t="s">
        <v>584</v>
      </c>
      <c r="C276" s="4" t="s">
        <v>224</v>
      </c>
      <c r="D276" s="5" t="s">
        <v>37</v>
      </c>
      <c r="E276" s="6">
        <f>VLOOKUP(A276,'2023 MRI'!$A$7:$F$570,6,FALSE)</f>
        <v>26.367906298794576</v>
      </c>
      <c r="F276" s="34">
        <f>'2026 MRI - Alphabetical'!E276-'2023 MRI'!E276</f>
        <v>-2.1619222469259149</v>
      </c>
      <c r="G276" s="6">
        <f>'2026 MRI - Alphabetical'!F276-'2023 MRI'!F276</f>
        <v>2.9260744258949813</v>
      </c>
      <c r="H276" s="7">
        <f>'2026 MRI - Alphabetical'!G276-'2023 MRI'!G276</f>
        <v>-122</v>
      </c>
      <c r="I276" s="8">
        <f>'2026 MRI - Alphabetical'!H276-'2023 MRI'!H276</f>
        <v>-15</v>
      </c>
      <c r="J276" s="31">
        <f>'2026 MRI - Alphabetical'!I276-'2023 MRI'!I276</f>
        <v>-2.8863784851704988E-2</v>
      </c>
      <c r="K276" s="9">
        <f>'2026 MRI - Alphabetical'!J276-'2023 MRI'!J276</f>
        <v>1.6916683716931225E-2</v>
      </c>
      <c r="L276" s="8">
        <f>'2026 MRI - Alphabetical'!K276-'2023 MRI'!K276</f>
        <v>134</v>
      </c>
      <c r="M276" s="31">
        <f>'2026 MRI - Alphabetical'!L276-'2023 MRI'!L276</f>
        <v>0.64459626217709065</v>
      </c>
      <c r="N276" s="9">
        <f>'2026 MRI - Alphabetical'!M276-'2023 MRI'!M276</f>
        <v>-2.9465095194922939E-2</v>
      </c>
      <c r="O276" s="8">
        <f>'2026 MRI - Alphabetical'!N276-'2023 MRI'!N276</f>
        <v>47</v>
      </c>
      <c r="P276" s="31">
        <f>'2026 MRI - Alphabetical'!O276-'2023 MRI'!O276</f>
        <v>0.17870830649156247</v>
      </c>
      <c r="Q276" s="9">
        <f>'2026 MRI - Alphabetical'!P276-'2023 MRI'!P276</f>
        <v>-7.564597942925827E-3</v>
      </c>
      <c r="R276" s="8">
        <f>'2026 MRI - Alphabetical'!Q276-'2023 MRI'!Q276</f>
        <v>-29</v>
      </c>
      <c r="S276" s="31">
        <f>'2026 MRI - Alphabetical'!R276-'2023 MRI'!R276</f>
        <v>-0.37673271124502561</v>
      </c>
      <c r="T276" s="10">
        <f>'2026 MRI - Alphabetical'!S276-'2023 MRI'!S276</f>
        <v>-1.6472071198232463E-3</v>
      </c>
      <c r="U276" s="8">
        <f>'2026 MRI - Alphabetical'!T276-'2023 MRI'!T276</f>
        <v>-227</v>
      </c>
      <c r="V276" s="31">
        <f>'2026 MRI - Alphabetical'!U276-'2023 MRI'!U276</f>
        <v>-1.5335072777888323</v>
      </c>
      <c r="W276" s="9">
        <f>'2026 MRI - Alphabetical'!V276-'2023 MRI'!V276</f>
        <v>0.10052027405116389</v>
      </c>
      <c r="X276" s="8">
        <f>'2026 MRI - Alphabetical'!W276-'2023 MRI'!W276</f>
        <v>-6</v>
      </c>
      <c r="Y276" s="31">
        <f>'2026 MRI - Alphabetical'!X276-'2023 MRI'!X276</f>
        <v>-4.3485895113719197E-2</v>
      </c>
      <c r="Z276" s="11">
        <f>'2026 MRI - Alphabetical'!Y276-'2023 MRI'!Y276</f>
        <v>4789</v>
      </c>
      <c r="AA276" s="8">
        <f>'2026 MRI - Alphabetical'!Z276-'2023 MRI'!Z276</f>
        <v>-40</v>
      </c>
      <c r="AB276" s="31">
        <f>'2026 MRI - Alphabetical'!AA276-'2023 MRI'!AA276</f>
        <v>-8.6200160070399157E-2</v>
      </c>
      <c r="AC276" s="9">
        <f>'2026 MRI - Alphabetical'!AB276-'2023 MRI'!AB276</f>
        <v>7.1492537313432893E-3</v>
      </c>
      <c r="AD276" s="8">
        <f>'2026 MRI - Alphabetical'!AC276-'2023 MRI'!AC276</f>
        <v>-162</v>
      </c>
      <c r="AE276" s="31">
        <f>'2026 MRI - Alphabetical'!AD276-'2023 MRI'!AD276</f>
        <v>-0.50484317340144935</v>
      </c>
      <c r="AF276" s="9">
        <f>'2026 MRI - Alphabetical'!AE276-'2023 MRI'!AE276</f>
        <v>-2.6511435280494045E-2</v>
      </c>
      <c r="AG276" s="8">
        <f>'2026 MRI - Alphabetical'!AF276-'2023 MRI'!AF276</f>
        <v>51</v>
      </c>
      <c r="AH276" s="31">
        <f>'2026 MRI - Alphabetical'!AG276-'2023 MRI'!AG276</f>
        <v>0.12344456699089745</v>
      </c>
      <c r="AI276" s="12">
        <f>'2026 MRI - Alphabetical'!AH276-'2023 MRI'!AH276</f>
        <v>-0.51966666666666672</v>
      </c>
      <c r="AJ276" s="8">
        <f>'2026 MRI - Alphabetical'!AI276-'2023 MRI'!AI276</f>
        <v>16</v>
      </c>
      <c r="AK276" s="31">
        <f>'2026 MRI - Alphabetical'!AJ276-'2023 MRI'!AJ276</f>
        <v>7.7377612491511413E-2</v>
      </c>
      <c r="AL276" s="11">
        <f>'2026 MRI - Alphabetical'!AK276-'2023 MRI'!AK276</f>
        <v>216121.05376421934</v>
      </c>
      <c r="AM276" s="36"/>
    </row>
    <row r="277" spans="1:39" x14ac:dyDescent="0.3">
      <c r="A277" t="s">
        <v>585</v>
      </c>
      <c r="B277" s="3" t="s">
        <v>586</v>
      </c>
      <c r="C277" s="4" t="s">
        <v>82</v>
      </c>
      <c r="D277" s="5" t="s">
        <v>37</v>
      </c>
      <c r="E277" s="6">
        <f>VLOOKUP(A277,'2023 MRI'!$A$7:$F$570,6,FALSE)</f>
        <v>22.093585027988681</v>
      </c>
      <c r="F277" s="34">
        <f>'2026 MRI - Alphabetical'!E277-'2023 MRI'!E277</f>
        <v>-0.10799743754029834</v>
      </c>
      <c r="G277" s="6">
        <f>'2026 MRI - Alphabetical'!F277-'2023 MRI'!F277</f>
        <v>-4.8367572243572425</v>
      </c>
      <c r="H277" s="7">
        <f>'2026 MRI - Alphabetical'!G277-'2023 MRI'!G277</f>
        <v>29</v>
      </c>
      <c r="I277" s="8">
        <f>'2026 MRI - Alphabetical'!H277-'2023 MRI'!H277</f>
        <v>-21</v>
      </c>
      <c r="J277" s="31">
        <f>'2026 MRI - Alphabetical'!I277-'2023 MRI'!I277</f>
        <v>-5.0201629170578292E-2</v>
      </c>
      <c r="K277" s="9">
        <f>'2026 MRI - Alphabetical'!J277-'2023 MRI'!J277</f>
        <v>1.7578344457407136E-2</v>
      </c>
      <c r="L277" s="8">
        <f>'2026 MRI - Alphabetical'!K277-'2023 MRI'!K277</f>
        <v>51</v>
      </c>
      <c r="M277" s="31">
        <f>'2026 MRI - Alphabetical'!L277-'2023 MRI'!L277</f>
        <v>0.22916429715184861</v>
      </c>
      <c r="N277" s="9">
        <f>'2026 MRI - Alphabetical'!M277-'2023 MRI'!M277</f>
        <v>-1.5093692025837234E-2</v>
      </c>
      <c r="O277" s="8">
        <f>'2026 MRI - Alphabetical'!N277-'2023 MRI'!N277</f>
        <v>84</v>
      </c>
      <c r="P277" s="31">
        <f>'2026 MRI - Alphabetical'!O277-'2023 MRI'!O277</f>
        <v>0.1859422858454477</v>
      </c>
      <c r="Q277" s="9">
        <f>'2026 MRI - Alphabetical'!P277-'2023 MRI'!P277</f>
        <v>-1.1036847963384413E-2</v>
      </c>
      <c r="R277" s="8">
        <f>'2026 MRI - Alphabetical'!Q277-'2023 MRI'!Q277</f>
        <v>-23</v>
      </c>
      <c r="S277" s="31">
        <f>'2026 MRI - Alphabetical'!R277-'2023 MRI'!R277</f>
        <v>-0.45880856212463539</v>
      </c>
      <c r="T277" s="10">
        <f>'2026 MRI - Alphabetical'!S277-'2023 MRI'!S277</f>
        <v>0</v>
      </c>
      <c r="U277" s="8">
        <f>'2026 MRI - Alphabetical'!T277-'2023 MRI'!T277</f>
        <v>-67</v>
      </c>
      <c r="V277" s="31">
        <f>'2026 MRI - Alphabetical'!U277-'2023 MRI'!U277</f>
        <v>-0.15251871234709757</v>
      </c>
      <c r="W277" s="9">
        <f>'2026 MRI - Alphabetical'!V277-'2023 MRI'!V277</f>
        <v>9.454898635533962E-3</v>
      </c>
      <c r="X277" s="8">
        <f>'2026 MRI - Alphabetical'!W277-'2023 MRI'!W277</f>
        <v>-22</v>
      </c>
      <c r="Y277" s="31">
        <f>'2026 MRI - Alphabetical'!X277-'2023 MRI'!X277</f>
        <v>-9.9428217459705939E-2</v>
      </c>
      <c r="Z277" s="11">
        <f>'2026 MRI - Alphabetical'!Y277-'2023 MRI'!Y277</f>
        <v>2286</v>
      </c>
      <c r="AA277" s="8">
        <f>'2026 MRI - Alphabetical'!Z277-'2023 MRI'!Z277</f>
        <v>51</v>
      </c>
      <c r="AB277" s="31">
        <f>'2026 MRI - Alphabetical'!AA277-'2023 MRI'!AA277</f>
        <v>0.47018509367869465</v>
      </c>
      <c r="AC277" s="9">
        <f>'2026 MRI - Alphabetical'!AB277-'2023 MRI'!AB277</f>
        <v>3.5555555555555549E-3</v>
      </c>
      <c r="AD277" s="8">
        <f>'2026 MRI - Alphabetical'!AC277-'2023 MRI'!AC277</f>
        <v>19</v>
      </c>
      <c r="AE277" s="31">
        <f>'2026 MRI - Alphabetical'!AD277-'2023 MRI'!AD277</f>
        <v>3.7183784363967631E-2</v>
      </c>
      <c r="AF277" s="9">
        <f>'2026 MRI - Alphabetical'!AE277-'2023 MRI'!AE277</f>
        <v>3.3066447516524322E-3</v>
      </c>
      <c r="AG277" s="8">
        <f>'2026 MRI - Alphabetical'!AF277-'2023 MRI'!AF277</f>
        <v>-6</v>
      </c>
      <c r="AH277" s="31">
        <f>'2026 MRI - Alphabetical'!AG277-'2023 MRI'!AG277</f>
        <v>-0.17387596655952686</v>
      </c>
      <c r="AI277" s="12">
        <f>'2026 MRI - Alphabetical'!AH277-'2023 MRI'!AH277</f>
        <v>-0.13866666666666672</v>
      </c>
      <c r="AJ277" s="8">
        <f>'2026 MRI - Alphabetical'!AI277-'2023 MRI'!AI277</f>
        <v>-1</v>
      </c>
      <c r="AK277" s="31">
        <f>'2026 MRI - Alphabetical'!AJ277-'2023 MRI'!AJ277</f>
        <v>-0.36729913940962033</v>
      </c>
      <c r="AL277" s="11">
        <f>'2026 MRI - Alphabetical'!AK277-'2023 MRI'!AK277</f>
        <v>1228910.9414656726</v>
      </c>
      <c r="AM277" s="36"/>
    </row>
    <row r="278" spans="1:39" x14ac:dyDescent="0.3">
      <c r="A278" t="s">
        <v>587</v>
      </c>
      <c r="B278" s="3" t="s">
        <v>588</v>
      </c>
      <c r="C278" s="4" t="s">
        <v>32</v>
      </c>
      <c r="D278" s="5" t="s">
        <v>33</v>
      </c>
      <c r="E278" s="6">
        <f>VLOOKUP(A278,'2023 MRI'!$A$7:$F$570,6,FALSE)</f>
        <v>43.167540300614434</v>
      </c>
      <c r="F278" s="34">
        <f>'2026 MRI - Alphabetical'!E278-'2023 MRI'!E278</f>
        <v>0.72608398358973858</v>
      </c>
      <c r="G278" s="6">
        <f>'2026 MRI - Alphabetical'!F278-'2023 MRI'!F278</f>
        <v>-1.5175882575906741</v>
      </c>
      <c r="H278" s="7">
        <f>'2026 MRI - Alphabetical'!G278-'2023 MRI'!G278</f>
        <v>6</v>
      </c>
      <c r="I278" s="8">
        <f>'2026 MRI - Alphabetical'!H278-'2023 MRI'!H278</f>
        <v>-7</v>
      </c>
      <c r="J278" s="31">
        <f>'2026 MRI - Alphabetical'!I278-'2023 MRI'!I278</f>
        <v>-4.0230622925844395E-2</v>
      </c>
      <c r="K278" s="9">
        <f>'2026 MRI - Alphabetical'!J278-'2023 MRI'!J278</f>
        <v>2.1849493979404944E-2</v>
      </c>
      <c r="L278" s="8">
        <f>'2026 MRI - Alphabetical'!K278-'2023 MRI'!K278</f>
        <v>-19</v>
      </c>
      <c r="M278" s="31">
        <f>'2026 MRI - Alphabetical'!L278-'2023 MRI'!L278</f>
        <v>-5.4805149977927736E-2</v>
      </c>
      <c r="N278" s="9">
        <f>'2026 MRI - Alphabetical'!M278-'2023 MRI'!M278</f>
        <v>-7.6764186152172564E-3</v>
      </c>
      <c r="O278" s="8">
        <f>'2026 MRI - Alphabetical'!N278-'2023 MRI'!N278</f>
        <v>-5</v>
      </c>
      <c r="P278" s="31">
        <f>'2026 MRI - Alphabetical'!O278-'2023 MRI'!O278</f>
        <v>-8.5645713024219638E-2</v>
      </c>
      <c r="Q278" s="9">
        <f>'2026 MRI - Alphabetical'!P278-'2023 MRI'!P278</f>
        <v>1.4864148747330316E-2</v>
      </c>
      <c r="R278" s="8">
        <f>'2026 MRI - Alphabetical'!Q278-'2023 MRI'!Q278</f>
        <v>10</v>
      </c>
      <c r="S278" s="31">
        <f>'2026 MRI - Alphabetical'!R278-'2023 MRI'!R278</f>
        <v>-0.22853957937339128</v>
      </c>
      <c r="T278" s="10">
        <f>'2026 MRI - Alphabetical'!S278-'2023 MRI'!S278</f>
        <v>-4.0968644685756395E-2</v>
      </c>
      <c r="U278" s="8">
        <f>'2026 MRI - Alphabetical'!T278-'2023 MRI'!T278</f>
        <v>21</v>
      </c>
      <c r="V278" s="31">
        <f>'2026 MRI - Alphabetical'!U278-'2023 MRI'!U278</f>
        <v>0.70374638426045766</v>
      </c>
      <c r="W278" s="9">
        <f>'2026 MRI - Alphabetical'!V278-'2023 MRI'!V278</f>
        <v>-3.5662116476519012E-2</v>
      </c>
      <c r="X278" s="8">
        <f>'2026 MRI - Alphabetical'!W278-'2023 MRI'!W278</f>
        <v>12</v>
      </c>
      <c r="Y278" s="31">
        <f>'2026 MRI - Alphabetical'!X278-'2023 MRI'!X278</f>
        <v>5.8232448545905591E-2</v>
      </c>
      <c r="Z278" s="11">
        <f>'2026 MRI - Alphabetical'!Y278-'2023 MRI'!Y278</f>
        <v>7419</v>
      </c>
      <c r="AA278" s="8">
        <f>'2026 MRI - Alphabetical'!Z278-'2023 MRI'!Z278</f>
        <v>19</v>
      </c>
      <c r="AB278" s="31">
        <f>'2026 MRI - Alphabetical'!AA278-'2023 MRI'!AA278</f>
        <v>0.11164814136100282</v>
      </c>
      <c r="AC278" s="9">
        <f>'2026 MRI - Alphabetical'!AB278-'2023 MRI'!AB278</f>
        <v>5.8958027590255285E-3</v>
      </c>
      <c r="AD278" s="8">
        <f>'2026 MRI - Alphabetical'!AC278-'2023 MRI'!AC278</f>
        <v>9</v>
      </c>
      <c r="AE278" s="31">
        <f>'2026 MRI - Alphabetical'!AD278-'2023 MRI'!AD278</f>
        <v>0.18201622189926225</v>
      </c>
      <c r="AF278" s="9">
        <f>'2026 MRI - Alphabetical'!AE278-'2023 MRI'!AE278</f>
        <v>1.4013816626642694E-2</v>
      </c>
      <c r="AG278" s="8">
        <f>'2026 MRI - Alphabetical'!AF278-'2023 MRI'!AF278</f>
        <v>23</v>
      </c>
      <c r="AH278" s="31">
        <f>'2026 MRI - Alphabetical'!AG278-'2023 MRI'!AG278</f>
        <v>2.1498466627817514E-2</v>
      </c>
      <c r="AI278" s="12">
        <f>'2026 MRI - Alphabetical'!AH278-'2023 MRI'!AH278</f>
        <v>-0.39933333333333332</v>
      </c>
      <c r="AJ278" s="8">
        <f>'2026 MRI - Alphabetical'!AI278-'2023 MRI'!AI278</f>
        <v>31</v>
      </c>
      <c r="AK278" s="31">
        <f>'2026 MRI - Alphabetical'!AJ278-'2023 MRI'!AJ278</f>
        <v>1.2041625958838897E-2</v>
      </c>
      <c r="AL278" s="11">
        <f>'2026 MRI - Alphabetical'!AK278-'2023 MRI'!AK278</f>
        <v>89324.378061610623</v>
      </c>
      <c r="AM278" s="36">
        <v>1</v>
      </c>
    </row>
    <row r="279" spans="1:39" x14ac:dyDescent="0.3">
      <c r="A279" t="s">
        <v>589</v>
      </c>
      <c r="B279" s="3" t="s">
        <v>590</v>
      </c>
      <c r="C279" s="4" t="s">
        <v>143</v>
      </c>
      <c r="D279" s="5" t="s">
        <v>44</v>
      </c>
      <c r="E279" s="6">
        <f>VLOOKUP(A279,'2023 MRI'!$A$7:$F$570,6,FALSE)</f>
        <v>20.408771351075359</v>
      </c>
      <c r="F279" s="34">
        <f>'2026 MRI - Alphabetical'!E279-'2023 MRI'!E279</f>
        <v>-1.0167194910270938</v>
      </c>
      <c r="G279" s="6">
        <f>'2026 MRI - Alphabetical'!F279-'2023 MRI'!F279</f>
        <v>-2.4167917017555638</v>
      </c>
      <c r="H279" s="7">
        <f>'2026 MRI - Alphabetical'!G279-'2023 MRI'!G279</f>
        <v>-30</v>
      </c>
      <c r="I279" s="8">
        <f>'2026 MRI - Alphabetical'!H279-'2023 MRI'!H279</f>
        <v>-23</v>
      </c>
      <c r="J279" s="31">
        <f>'2026 MRI - Alphabetical'!I279-'2023 MRI'!I279</f>
        <v>-7.6994355119474611E-2</v>
      </c>
      <c r="K279" s="9">
        <f>'2026 MRI - Alphabetical'!J279-'2023 MRI'!J279</f>
        <v>1.0736896653687378E-2</v>
      </c>
      <c r="L279" s="8">
        <f>'2026 MRI - Alphabetical'!K279-'2023 MRI'!K279</f>
        <v>48</v>
      </c>
      <c r="M279" s="31">
        <f>'2026 MRI - Alphabetical'!L279-'2023 MRI'!L279</f>
        <v>0.37312847438931385</v>
      </c>
      <c r="N279" s="9">
        <f>'2026 MRI - Alphabetical'!M279-'2023 MRI'!M279</f>
        <v>-1.9774974428912375E-2</v>
      </c>
      <c r="O279" s="8">
        <f>'2026 MRI - Alphabetical'!N279-'2023 MRI'!N279</f>
        <v>-56</v>
      </c>
      <c r="P279" s="31">
        <f>'2026 MRI - Alphabetical'!O279-'2023 MRI'!O279</f>
        <v>-0.11694582117653296</v>
      </c>
      <c r="Q279" s="9">
        <f>'2026 MRI - Alphabetical'!P279-'2023 MRI'!P279</f>
        <v>8.3131883052228218E-3</v>
      </c>
      <c r="R279" s="8">
        <f>'2026 MRI - Alphabetical'!Q279-'2023 MRI'!Q279</f>
        <v>-66</v>
      </c>
      <c r="S279" s="31">
        <f>'2026 MRI - Alphabetical'!R279-'2023 MRI'!R279</f>
        <v>-0.34488724727030207</v>
      </c>
      <c r="T279" s="10">
        <f>'2026 MRI - Alphabetical'!S279-'2023 MRI'!S279</f>
        <v>0.11315331258290995</v>
      </c>
      <c r="U279" s="8">
        <f>'2026 MRI - Alphabetical'!T279-'2023 MRI'!T279</f>
        <v>-109</v>
      </c>
      <c r="V279" s="31">
        <f>'2026 MRI - Alphabetical'!U279-'2023 MRI'!U279</f>
        <v>-0.3999449056982653</v>
      </c>
      <c r="W279" s="9">
        <f>'2026 MRI - Alphabetical'!V279-'2023 MRI'!V279</f>
        <v>2.6157304323854352E-2</v>
      </c>
      <c r="X279" s="8">
        <f>'2026 MRI - Alphabetical'!W279-'2023 MRI'!W279</f>
        <v>13</v>
      </c>
      <c r="Y279" s="31">
        <f>'2026 MRI - Alphabetical'!X279-'2023 MRI'!X279</f>
        <v>8.573022251284601E-2</v>
      </c>
      <c r="Z279" s="11">
        <f>'2026 MRI - Alphabetical'!Y279-'2023 MRI'!Y279</f>
        <v>13294</v>
      </c>
      <c r="AA279" s="8">
        <f>'2026 MRI - Alphabetical'!Z279-'2023 MRI'!Z279</f>
        <v>-4</v>
      </c>
      <c r="AB279" s="31">
        <f>'2026 MRI - Alphabetical'!AA279-'2023 MRI'!AA279</f>
        <v>-5.5232120498868498E-2</v>
      </c>
      <c r="AC279" s="9">
        <f>'2026 MRI - Alphabetical'!AB279-'2023 MRI'!AB279</f>
        <v>5.6740403383214073E-3</v>
      </c>
      <c r="AD279" s="8">
        <f>'2026 MRI - Alphabetical'!AC279-'2023 MRI'!AC279</f>
        <v>-65</v>
      </c>
      <c r="AE279" s="31">
        <f>'2026 MRI - Alphabetical'!AD279-'2023 MRI'!AD279</f>
        <v>-0.20611513150166211</v>
      </c>
      <c r="AF279" s="9">
        <f>'2026 MRI - Alphabetical'!AE279-'2023 MRI'!AE279</f>
        <v>-1.0096834116466447E-2</v>
      </c>
      <c r="AG279" s="8">
        <f>'2026 MRI - Alphabetical'!AF279-'2023 MRI'!AF279</f>
        <v>-60</v>
      </c>
      <c r="AH279" s="31">
        <f>'2026 MRI - Alphabetical'!AG279-'2023 MRI'!AG279</f>
        <v>-0.18840112414074639</v>
      </c>
      <c r="AI279" s="12">
        <f>'2026 MRI - Alphabetical'!AH279-'2023 MRI'!AH279</f>
        <v>-0.19666666666666677</v>
      </c>
      <c r="AJ279" s="8">
        <f>'2026 MRI - Alphabetical'!AI279-'2023 MRI'!AI279</f>
        <v>-13</v>
      </c>
      <c r="AK279" s="31">
        <f>'2026 MRI - Alphabetical'!AJ279-'2023 MRI'!AJ279</f>
        <v>-2.5030944706332464E-2</v>
      </c>
      <c r="AL279" s="11">
        <f>'2026 MRI - Alphabetical'!AK279-'2023 MRI'!AK279</f>
        <v>42974.412741260516</v>
      </c>
      <c r="AM279" s="36"/>
    </row>
    <row r="280" spans="1:39" x14ac:dyDescent="0.3">
      <c r="A280" t="s">
        <v>591</v>
      </c>
      <c r="B280" s="3" t="s">
        <v>592</v>
      </c>
      <c r="C280" s="4" t="s">
        <v>36</v>
      </c>
      <c r="D280" s="5" t="s">
        <v>37</v>
      </c>
      <c r="E280" s="6">
        <f>VLOOKUP(A280,'2023 MRI'!$A$7:$F$570,6,FALSE)</f>
        <v>20.992471471270463</v>
      </c>
      <c r="F280" s="34">
        <f>'2026 MRI - Alphabetical'!E280-'2023 MRI'!E280</f>
        <v>-1.1984272501364406</v>
      </c>
      <c r="G280" s="6">
        <f>'2026 MRI - Alphabetical'!F280-'2023 MRI'!F280</f>
        <v>-1.6717044120945275</v>
      </c>
      <c r="H280" s="7">
        <f>'2026 MRI - Alphabetical'!G280-'2023 MRI'!G280</f>
        <v>-39</v>
      </c>
      <c r="I280" s="8">
        <f>'2026 MRI - Alphabetical'!H280-'2023 MRI'!H280</f>
        <v>1</v>
      </c>
      <c r="J280" s="31">
        <f>'2026 MRI - Alphabetical'!I280-'2023 MRI'!I280</f>
        <v>2.8252038645093458E-2</v>
      </c>
      <c r="K280" s="9">
        <f>'2026 MRI - Alphabetical'!J280-'2023 MRI'!J280</f>
        <v>2.0549670097208095E-2</v>
      </c>
      <c r="L280" s="8">
        <f>'2026 MRI - Alphabetical'!K280-'2023 MRI'!K280</f>
        <v>-137</v>
      </c>
      <c r="M280" s="31">
        <f>'2026 MRI - Alphabetical'!L280-'2023 MRI'!L280</f>
        <v>-0.50455908497922641</v>
      </c>
      <c r="N280" s="9">
        <f>'2026 MRI - Alphabetical'!M280-'2023 MRI'!M280</f>
        <v>1.0126597079197087E-2</v>
      </c>
      <c r="O280" s="8">
        <f>'2026 MRI - Alphabetical'!N280-'2023 MRI'!N280</f>
        <v>0</v>
      </c>
      <c r="P280" s="31">
        <f>'2026 MRI - Alphabetical'!O280-'2023 MRI'!O280</f>
        <v>1.4126318254570336E-3</v>
      </c>
      <c r="Q280" s="9">
        <f>'2026 MRI - Alphabetical'!P280-'2023 MRI'!P280</f>
        <v>0</v>
      </c>
      <c r="R280" s="8">
        <f>'2026 MRI - Alphabetical'!Q280-'2023 MRI'!Q280</f>
        <v>-23</v>
      </c>
      <c r="S280" s="31">
        <f>'2026 MRI - Alphabetical'!R280-'2023 MRI'!R280</f>
        <v>-0.45880856212463539</v>
      </c>
      <c r="T280" s="10">
        <f>'2026 MRI - Alphabetical'!S280-'2023 MRI'!S280</f>
        <v>0</v>
      </c>
      <c r="U280" s="8">
        <f>'2026 MRI - Alphabetical'!T280-'2023 MRI'!T280</f>
        <v>-161</v>
      </c>
      <c r="V280" s="31">
        <f>'2026 MRI - Alphabetical'!U280-'2023 MRI'!U280</f>
        <v>-0.67728729148394051</v>
      </c>
      <c r="W280" s="9">
        <f>'2026 MRI - Alphabetical'!V280-'2023 MRI'!V280</f>
        <v>4.5050173346911221E-2</v>
      </c>
      <c r="X280" s="8">
        <f>'2026 MRI - Alphabetical'!W280-'2023 MRI'!W280</f>
        <v>17</v>
      </c>
      <c r="Y280" s="31">
        <f>'2026 MRI - Alphabetical'!X280-'2023 MRI'!X280</f>
        <v>3.3628641958509897E-2</v>
      </c>
      <c r="Z280" s="11">
        <f>'2026 MRI - Alphabetical'!Y280-'2023 MRI'!Y280</f>
        <v>7885</v>
      </c>
      <c r="AA280" s="8">
        <f>'2026 MRI - Alphabetical'!Z280-'2023 MRI'!Z280</f>
        <v>-20</v>
      </c>
      <c r="AB280" s="31">
        <f>'2026 MRI - Alphabetical'!AA280-'2023 MRI'!AA280</f>
        <v>-2.2069704313766703E-2</v>
      </c>
      <c r="AC280" s="9">
        <f>'2026 MRI - Alphabetical'!AB280-'2023 MRI'!AB280</f>
        <v>6.660968660968658E-3</v>
      </c>
      <c r="AD280" s="8">
        <f>'2026 MRI - Alphabetical'!AC280-'2023 MRI'!AC280</f>
        <v>9</v>
      </c>
      <c r="AE280" s="31">
        <f>'2026 MRI - Alphabetical'!AD280-'2023 MRI'!AD280</f>
        <v>2.9597963794571025E-2</v>
      </c>
      <c r="AF280" s="9">
        <f>'2026 MRI - Alphabetical'!AE280-'2023 MRI'!AE280</f>
        <v>2.7219338858888165E-3</v>
      </c>
      <c r="AG280" s="8">
        <f>'2026 MRI - Alphabetical'!AF280-'2023 MRI'!AF280</f>
        <v>4</v>
      </c>
      <c r="AH280" s="31">
        <f>'2026 MRI - Alphabetical'!AG280-'2023 MRI'!AG280</f>
        <v>-0.1280189841507906</v>
      </c>
      <c r="AI280" s="12">
        <f>'2026 MRI - Alphabetical'!AH280-'2023 MRI'!AH280</f>
        <v>-0.19333333333333336</v>
      </c>
      <c r="AJ280" s="8">
        <f>'2026 MRI - Alphabetical'!AI280-'2023 MRI'!AI280</f>
        <v>-1</v>
      </c>
      <c r="AK280" s="31">
        <f>'2026 MRI - Alphabetical'!AJ280-'2023 MRI'!AJ280</f>
        <v>0.18472231131437811</v>
      </c>
      <c r="AL280" s="11">
        <f>'2026 MRI - Alphabetical'!AK280-'2023 MRI'!AK280</f>
        <v>1353689.5644796379</v>
      </c>
      <c r="AM280" s="36"/>
    </row>
    <row r="281" spans="1:39" x14ac:dyDescent="0.3">
      <c r="A281" t="s">
        <v>593</v>
      </c>
      <c r="B281" s="3" t="s">
        <v>594</v>
      </c>
      <c r="C281" s="4" t="s">
        <v>43</v>
      </c>
      <c r="D281" s="5" t="s">
        <v>44</v>
      </c>
      <c r="E281" s="6">
        <f>VLOOKUP(A281,'2023 MRI'!$A$7:$F$570,6,FALSE)</f>
        <v>29.985338969495981</v>
      </c>
      <c r="F281" s="34">
        <f>'2026 MRI - Alphabetical'!E281-'2023 MRI'!E281</f>
        <v>0.34158351697120443</v>
      </c>
      <c r="G281" s="6">
        <f>'2026 MRI - Alphabetical'!F281-'2023 MRI'!F281</f>
        <v>-4.0314505933539131</v>
      </c>
      <c r="H281" s="7">
        <f>'2026 MRI - Alphabetical'!G281-'2023 MRI'!G281</f>
        <v>20</v>
      </c>
      <c r="I281" s="8">
        <f>'2026 MRI - Alphabetical'!H281-'2023 MRI'!H281</f>
        <v>-26</v>
      </c>
      <c r="J281" s="31">
        <f>'2026 MRI - Alphabetical'!I281-'2023 MRI'!I281</f>
        <v>-0.48295874751305301</v>
      </c>
      <c r="K281" s="9">
        <f>'2026 MRI - Alphabetical'!J281-'2023 MRI'!J281</f>
        <v>-5.6366780967371799E-3</v>
      </c>
      <c r="L281" s="8">
        <f>'2026 MRI - Alphabetical'!K281-'2023 MRI'!K281</f>
        <v>85</v>
      </c>
      <c r="M281" s="31">
        <f>'2026 MRI - Alphabetical'!L281-'2023 MRI'!L281</f>
        <v>0.40314085834696034</v>
      </c>
      <c r="N281" s="9">
        <f>'2026 MRI - Alphabetical'!M281-'2023 MRI'!M281</f>
        <v>-2.1059484913236299E-2</v>
      </c>
      <c r="O281" s="8">
        <f>'2026 MRI - Alphabetical'!N281-'2023 MRI'!N281</f>
        <v>121</v>
      </c>
      <c r="P281" s="31">
        <f>'2026 MRI - Alphabetical'!O281-'2023 MRI'!O281</f>
        <v>0.47617157596848275</v>
      </c>
      <c r="Q281" s="9">
        <f>'2026 MRI - Alphabetical'!P281-'2023 MRI'!P281</f>
        <v>-2.6846217997657837E-2</v>
      </c>
      <c r="R281" s="8">
        <f>'2026 MRI - Alphabetical'!Q281-'2023 MRI'!Q281</f>
        <v>161</v>
      </c>
      <c r="S281" s="31">
        <f>'2026 MRI - Alphabetical'!R281-'2023 MRI'!R281</f>
        <v>-0.18881182759413401</v>
      </c>
      <c r="T281" s="10">
        <f>'2026 MRI - Alphabetical'!S281-'2023 MRI'!S281</f>
        <v>-0.53072922195096062</v>
      </c>
      <c r="U281" s="8">
        <f>'2026 MRI - Alphabetical'!T281-'2023 MRI'!T281</f>
        <v>7</v>
      </c>
      <c r="V281" s="31">
        <f>'2026 MRI - Alphabetical'!U281-'2023 MRI'!U281</f>
        <v>0.15038303345555765</v>
      </c>
      <c r="W281" s="9">
        <f>'2026 MRI - Alphabetical'!V281-'2023 MRI'!V281</f>
        <v>-5.4989752186972163E-3</v>
      </c>
      <c r="X281" s="8">
        <f>'2026 MRI - Alphabetical'!W281-'2023 MRI'!W281</f>
        <v>-45</v>
      </c>
      <c r="Y281" s="31">
        <f>'2026 MRI - Alphabetical'!X281-'2023 MRI'!X281</f>
        <v>-0.14453315794067567</v>
      </c>
      <c r="Z281" s="11">
        <f>'2026 MRI - Alphabetical'!Y281-'2023 MRI'!Y281</f>
        <v>-840</v>
      </c>
      <c r="AA281" s="8">
        <f>'2026 MRI - Alphabetical'!Z281-'2023 MRI'!Z281</f>
        <v>35</v>
      </c>
      <c r="AB281" s="31">
        <f>'2026 MRI - Alphabetical'!AA281-'2023 MRI'!AA281</f>
        <v>0.11053443020680864</v>
      </c>
      <c r="AC281" s="9">
        <f>'2026 MRI - Alphabetical'!AB281-'2023 MRI'!AB281</f>
        <v>4.2502106149957912E-3</v>
      </c>
      <c r="AD281" s="8">
        <f>'2026 MRI - Alphabetical'!AC281-'2023 MRI'!AC281</f>
        <v>-26</v>
      </c>
      <c r="AE281" s="31">
        <f>'2026 MRI - Alphabetical'!AD281-'2023 MRI'!AD281</f>
        <v>-4.8769179441914445E-2</v>
      </c>
      <c r="AF281" s="9">
        <f>'2026 MRI - Alphabetical'!AE281-'2023 MRI'!AE281</f>
        <v>-8.8859362343163273E-4</v>
      </c>
      <c r="AG281" s="8">
        <f>'2026 MRI - Alphabetical'!AF281-'2023 MRI'!AF281</f>
        <v>-2</v>
      </c>
      <c r="AH281" s="31">
        <f>'2026 MRI - Alphabetical'!AG281-'2023 MRI'!AG281</f>
        <v>1.6400733789401212E-2</v>
      </c>
      <c r="AI281" s="12">
        <f>'2026 MRI - Alphabetical'!AH281-'2023 MRI'!AH281</f>
        <v>-0.44666666666666632</v>
      </c>
      <c r="AJ281" s="8">
        <f>'2026 MRI - Alphabetical'!AI281-'2023 MRI'!AI281</f>
        <v>11</v>
      </c>
      <c r="AK281" s="31">
        <f>'2026 MRI - Alphabetical'!AJ281-'2023 MRI'!AJ281</f>
        <v>9.8517246450098572E-3</v>
      </c>
      <c r="AL281" s="11">
        <f>'2026 MRI - Alphabetical'!AK281-'2023 MRI'!AK281</f>
        <v>41670.092690054516</v>
      </c>
      <c r="AM281" s="36"/>
    </row>
    <row r="282" spans="1:39" ht="20.399999999999999" x14ac:dyDescent="0.3">
      <c r="A282" t="s">
        <v>595</v>
      </c>
      <c r="B282" s="3" t="s">
        <v>596</v>
      </c>
      <c r="C282" s="4" t="s">
        <v>54</v>
      </c>
      <c r="D282" s="5" t="s">
        <v>37</v>
      </c>
      <c r="E282" s="6">
        <f>VLOOKUP(A282,'2023 MRI'!$A$7:$F$570,6,FALSE)</f>
        <v>33.500321597569076</v>
      </c>
      <c r="F282" s="34">
        <f>'2026 MRI - Alphabetical'!E282-'2023 MRI'!E282</f>
        <v>1.201348939307028</v>
      </c>
      <c r="G282" s="6">
        <f>'2026 MRI - Alphabetical'!F282-'2023 MRI'!F282</f>
        <v>-5.7760330552481882</v>
      </c>
      <c r="H282" s="7">
        <f>'2026 MRI - Alphabetical'!G282-'2023 MRI'!G282</f>
        <v>63</v>
      </c>
      <c r="I282" s="8">
        <f>'2026 MRI - Alphabetical'!H282-'2023 MRI'!H282</f>
        <v>29</v>
      </c>
      <c r="J282" s="31">
        <f>'2026 MRI - Alphabetical'!I282-'2023 MRI'!I282</f>
        <v>0.11665536068311277</v>
      </c>
      <c r="K282" s="9">
        <f>'2026 MRI - Alphabetical'!J282-'2023 MRI'!J282</f>
        <v>2.6945309026233932E-2</v>
      </c>
      <c r="L282" s="8">
        <f>'2026 MRI - Alphabetical'!K282-'2023 MRI'!K282</f>
        <v>38</v>
      </c>
      <c r="M282" s="31">
        <f>'2026 MRI - Alphabetical'!L282-'2023 MRI'!L282</f>
        <v>7.2944262820986538E-2</v>
      </c>
      <c r="N282" s="9">
        <f>'2026 MRI - Alphabetical'!M282-'2023 MRI'!M282</f>
        <v>-1.0683760683760687E-2</v>
      </c>
      <c r="O282" s="8">
        <f>'2026 MRI - Alphabetical'!N282-'2023 MRI'!N282</f>
        <v>35</v>
      </c>
      <c r="P282" s="31">
        <f>'2026 MRI - Alphabetical'!O282-'2023 MRI'!O282</f>
        <v>0.10344902992384791</v>
      </c>
      <c r="Q282" s="9">
        <f>'2026 MRI - Alphabetical'!P282-'2023 MRI'!P282</f>
        <v>-4.1269841269841248E-3</v>
      </c>
      <c r="R282" s="8">
        <f>'2026 MRI - Alphabetical'!Q282-'2023 MRI'!Q282</f>
        <v>-23</v>
      </c>
      <c r="S282" s="31">
        <f>'2026 MRI - Alphabetical'!R282-'2023 MRI'!R282</f>
        <v>-0.45880856212463539</v>
      </c>
      <c r="T282" s="10">
        <f>'2026 MRI - Alphabetical'!S282-'2023 MRI'!S282</f>
        <v>0</v>
      </c>
      <c r="U282" s="8">
        <f>'2026 MRI - Alphabetical'!T282-'2023 MRI'!T282</f>
        <v>4</v>
      </c>
      <c r="V282" s="31">
        <f>'2026 MRI - Alphabetical'!U282-'2023 MRI'!U282</f>
        <v>-1.5162795930859965E-2</v>
      </c>
      <c r="W282" s="9">
        <f>'2026 MRI - Alphabetical'!V282-'2023 MRI'!V282</f>
        <v>3.2802549813060744E-3</v>
      </c>
      <c r="X282" s="8">
        <f>'2026 MRI - Alphabetical'!W282-'2023 MRI'!W282</f>
        <v>8</v>
      </c>
      <c r="Y282" s="31">
        <f>'2026 MRI - Alphabetical'!X282-'2023 MRI'!X282</f>
        <v>2.6296834001028668E-2</v>
      </c>
      <c r="Z282" s="11">
        <f>'2026 MRI - Alphabetical'!Y282-'2023 MRI'!Y282</f>
        <v>6042</v>
      </c>
      <c r="AA282" s="8">
        <f>'2026 MRI - Alphabetical'!Z282-'2023 MRI'!Z282</f>
        <v>168</v>
      </c>
      <c r="AB282" s="31">
        <f>'2026 MRI - Alphabetical'!AA282-'2023 MRI'!AA282</f>
        <v>1.1256057718241625</v>
      </c>
      <c r="AC282" s="9">
        <f>'2026 MRI - Alphabetical'!AB282-'2023 MRI'!AB282</f>
        <v>-5.9192938209331608E-3</v>
      </c>
      <c r="AD282" s="8">
        <f>'2026 MRI - Alphabetical'!AC282-'2023 MRI'!AC282</f>
        <v>109</v>
      </c>
      <c r="AE282" s="31">
        <f>'2026 MRI - Alphabetical'!AD282-'2023 MRI'!AD282</f>
        <v>0.43500769302208653</v>
      </c>
      <c r="AF282" s="9">
        <f>'2026 MRI - Alphabetical'!AE282-'2023 MRI'!AE282</f>
        <v>2.6598326165411246E-2</v>
      </c>
      <c r="AG282" s="8">
        <f>'2026 MRI - Alphabetical'!AF282-'2023 MRI'!AF282</f>
        <v>-7</v>
      </c>
      <c r="AH282" s="31">
        <f>'2026 MRI - Alphabetical'!AG282-'2023 MRI'!AG282</f>
        <v>-0.23224558907444737</v>
      </c>
      <c r="AI282" s="12">
        <f>'2026 MRI - Alphabetical'!AH282-'2023 MRI'!AH282</f>
        <v>-9.5666666666666567E-2</v>
      </c>
      <c r="AJ282" s="8">
        <f>'2026 MRI - Alphabetical'!AI282-'2023 MRI'!AI282</f>
        <v>-28</v>
      </c>
      <c r="AK282" s="31">
        <f>'2026 MRI - Alphabetical'!AJ282-'2023 MRI'!AJ282</f>
        <v>-1.7510160064062058E-2</v>
      </c>
      <c r="AL282" s="11">
        <f>'2026 MRI - Alphabetical'!AK282-'2023 MRI'!AK282</f>
        <v>35572.638425264566</v>
      </c>
      <c r="AM282" s="36"/>
    </row>
    <row r="283" spans="1:39" x14ac:dyDescent="0.3">
      <c r="A283" t="s">
        <v>597</v>
      </c>
      <c r="B283" s="3" t="s">
        <v>598</v>
      </c>
      <c r="C283" s="4" t="s">
        <v>77</v>
      </c>
      <c r="D283" s="5" t="s">
        <v>37</v>
      </c>
      <c r="E283" s="6">
        <f>VLOOKUP(A283,'2023 MRI'!$A$7:$F$570,6,FALSE)</f>
        <v>40.37642235373076</v>
      </c>
      <c r="F283" s="34">
        <f>'2026 MRI - Alphabetical'!E283-'2023 MRI'!E283</f>
        <v>0.91223679348099784</v>
      </c>
      <c r="G283" s="6">
        <f>'2026 MRI - Alphabetical'!F283-'2023 MRI'!F283</f>
        <v>-2.903141178462846</v>
      </c>
      <c r="H283" s="7">
        <f>'2026 MRI - Alphabetical'!G283-'2023 MRI'!G283</f>
        <v>0</v>
      </c>
      <c r="I283" s="8">
        <f>'2026 MRI - Alphabetical'!H283-'2023 MRI'!H283</f>
        <v>-53</v>
      </c>
      <c r="J283" s="31">
        <f>'2026 MRI - Alphabetical'!I283-'2023 MRI'!I283</f>
        <v>-0.2242020235538752</v>
      </c>
      <c r="K283" s="9">
        <f>'2026 MRI - Alphabetical'!J283-'2023 MRI'!J283</f>
        <v>-2.0256238524740677E-3</v>
      </c>
      <c r="L283" s="8">
        <f>'2026 MRI - Alphabetical'!K283-'2023 MRI'!K283</f>
        <v>16</v>
      </c>
      <c r="M283" s="31">
        <f>'2026 MRI - Alphabetical'!L283-'2023 MRI'!L283</f>
        <v>5.377127700293638E-3</v>
      </c>
      <c r="N283" s="9">
        <f>'2026 MRI - Alphabetical'!M283-'2023 MRI'!M283</f>
        <v>-7.6743666195409274E-3</v>
      </c>
      <c r="O283" s="8">
        <f>'2026 MRI - Alphabetical'!N283-'2023 MRI'!N283</f>
        <v>46</v>
      </c>
      <c r="P283" s="31">
        <f>'2026 MRI - Alphabetical'!O283-'2023 MRI'!O283</f>
        <v>0.22326290150651656</v>
      </c>
      <c r="Q283" s="9">
        <f>'2026 MRI - Alphabetical'!P283-'2023 MRI'!P283</f>
        <v>-9.0577465893161013E-3</v>
      </c>
      <c r="R283" s="8">
        <f>'2026 MRI - Alphabetical'!Q283-'2023 MRI'!Q283</f>
        <v>22</v>
      </c>
      <c r="S283" s="31">
        <f>'2026 MRI - Alphabetical'!R283-'2023 MRI'!R283</f>
        <v>-7.5105916900103931E-2</v>
      </c>
      <c r="T283" s="10">
        <f>'2026 MRI - Alphabetical'!S283-'2023 MRI'!S283</f>
        <v>-0.16928235787414292</v>
      </c>
      <c r="U283" s="8">
        <f>'2026 MRI - Alphabetical'!T283-'2023 MRI'!T283</f>
        <v>103</v>
      </c>
      <c r="V283" s="31">
        <f>'2026 MRI - Alphabetical'!U283-'2023 MRI'!U283</f>
        <v>0.54459738729354512</v>
      </c>
      <c r="W283" s="9">
        <f>'2026 MRI - Alphabetical'!V283-'2023 MRI'!V283</f>
        <v>-3.0883174028161348E-2</v>
      </c>
      <c r="X283" s="8">
        <f>'2026 MRI - Alphabetical'!W283-'2023 MRI'!W283</f>
        <v>25</v>
      </c>
      <c r="Y283" s="31">
        <f>'2026 MRI - Alphabetical'!X283-'2023 MRI'!X283</f>
        <v>0.11137391586053913</v>
      </c>
      <c r="Z283" s="11">
        <f>'2026 MRI - Alphabetical'!Y283-'2023 MRI'!Y283</f>
        <v>10018</v>
      </c>
      <c r="AA283" s="8">
        <f>'2026 MRI - Alphabetical'!Z283-'2023 MRI'!Z283</f>
        <v>1</v>
      </c>
      <c r="AB283" s="31">
        <f>'2026 MRI - Alphabetical'!AA283-'2023 MRI'!AA283</f>
        <v>0.10198949755558884</v>
      </c>
      <c r="AC283" s="9">
        <f>'2026 MRI - Alphabetical'!AB283-'2023 MRI'!AB283</f>
        <v>1.8452533030011362E-2</v>
      </c>
      <c r="AD283" s="8">
        <f>'2026 MRI - Alphabetical'!AC283-'2023 MRI'!AC283</f>
        <v>9</v>
      </c>
      <c r="AE283" s="31">
        <f>'2026 MRI - Alphabetical'!AD283-'2023 MRI'!AD283</f>
        <v>5.6708246433028464E-2</v>
      </c>
      <c r="AF283" s="9">
        <f>'2026 MRI - Alphabetical'!AE283-'2023 MRI'!AE283</f>
        <v>5.1237944283272219E-3</v>
      </c>
      <c r="AG283" s="8">
        <f>'2026 MRI - Alphabetical'!AF283-'2023 MRI'!AF283</f>
        <v>8</v>
      </c>
      <c r="AH283" s="31">
        <f>'2026 MRI - Alphabetical'!AG283-'2023 MRI'!AG283</f>
        <v>-2.362330887651698E-3</v>
      </c>
      <c r="AI283" s="12">
        <f>'2026 MRI - Alphabetical'!AH283-'2023 MRI'!AH283</f>
        <v>-0.35566666666666658</v>
      </c>
      <c r="AJ283" s="8">
        <f>'2026 MRI - Alphabetical'!AI283-'2023 MRI'!AI283</f>
        <v>31</v>
      </c>
      <c r="AK283" s="31">
        <f>'2026 MRI - Alphabetical'!AJ283-'2023 MRI'!AJ283</f>
        <v>1.8830273668768258E-2</v>
      </c>
      <c r="AL283" s="11">
        <f>'2026 MRI - Alphabetical'!AK283-'2023 MRI'!AK283</f>
        <v>111411.14353967414</v>
      </c>
      <c r="AM283" s="36"/>
    </row>
    <row r="284" spans="1:39" x14ac:dyDescent="0.3">
      <c r="A284" t="s">
        <v>599</v>
      </c>
      <c r="B284" s="3" t="s">
        <v>600</v>
      </c>
      <c r="C284" s="4" t="s">
        <v>89</v>
      </c>
      <c r="D284" s="5" t="s">
        <v>37</v>
      </c>
      <c r="E284" s="6">
        <f>VLOOKUP(A284,'2023 MRI'!$A$7:$F$570,6,FALSE)</f>
        <v>28.247038059920989</v>
      </c>
      <c r="F284" s="34">
        <f>'2026 MRI - Alphabetical'!E284-'2023 MRI'!E284</f>
        <v>-0.14511921455279619</v>
      </c>
      <c r="G284" s="6">
        <f>'2026 MRI - Alphabetical'!F284-'2023 MRI'!F284</f>
        <v>-2.9725113929653908</v>
      </c>
      <c r="H284" s="7">
        <f>'2026 MRI - Alphabetical'!G284-'2023 MRI'!G284</f>
        <v>-6</v>
      </c>
      <c r="I284" s="8">
        <f>'2026 MRI - Alphabetical'!H284-'2023 MRI'!H284</f>
        <v>1</v>
      </c>
      <c r="J284" s="31">
        <f>'2026 MRI - Alphabetical'!I284-'2023 MRI'!I284</f>
        <v>2.463526775895699E-2</v>
      </c>
      <c r="K284" s="9">
        <f>'2026 MRI - Alphabetical'!J284-'2023 MRI'!J284</f>
        <v>2.3753160859293354E-2</v>
      </c>
      <c r="L284" s="8">
        <f>'2026 MRI - Alphabetical'!K284-'2023 MRI'!K284</f>
        <v>-21</v>
      </c>
      <c r="M284" s="31">
        <f>'2026 MRI - Alphabetical'!L284-'2023 MRI'!L284</f>
        <v>-0.11091858577958549</v>
      </c>
      <c r="N284" s="9">
        <f>'2026 MRI - Alphabetical'!M284-'2023 MRI'!M284</f>
        <v>-4.7140642395385943E-3</v>
      </c>
      <c r="O284" s="8">
        <f>'2026 MRI - Alphabetical'!N284-'2023 MRI'!N284</f>
        <v>62</v>
      </c>
      <c r="P284" s="31">
        <f>'2026 MRI - Alphabetical'!O284-'2023 MRI'!O284</f>
        <v>0.25021084218713996</v>
      </c>
      <c r="Q284" s="9">
        <f>'2026 MRI - Alphabetical'!P284-'2023 MRI'!P284</f>
        <v>-1.2008138556192906E-2</v>
      </c>
      <c r="R284" s="8">
        <f>'2026 MRI - Alphabetical'!Q284-'2023 MRI'!Q284</f>
        <v>45</v>
      </c>
      <c r="S284" s="31">
        <f>'2026 MRI - Alphabetical'!R284-'2023 MRI'!R284</f>
        <v>-0.26362323325490344</v>
      </c>
      <c r="T284" s="10">
        <f>'2026 MRI - Alphabetical'!S284-'2023 MRI'!S284</f>
        <v>-0.15898315699831395</v>
      </c>
      <c r="U284" s="8">
        <f>'2026 MRI - Alphabetical'!T284-'2023 MRI'!T284</f>
        <v>-97</v>
      </c>
      <c r="V284" s="31">
        <f>'2026 MRI - Alphabetical'!U284-'2023 MRI'!U284</f>
        <v>-0.34764974479044136</v>
      </c>
      <c r="W284" s="9">
        <f>'2026 MRI - Alphabetical'!V284-'2023 MRI'!V284</f>
        <v>2.3188685575087041E-2</v>
      </c>
      <c r="X284" s="8">
        <f>'2026 MRI - Alphabetical'!W284-'2023 MRI'!W284</f>
        <v>-34</v>
      </c>
      <c r="Y284" s="31">
        <f>'2026 MRI - Alphabetical'!X284-'2023 MRI'!X284</f>
        <v>-0.13141312602081129</v>
      </c>
      <c r="Z284" s="11">
        <f>'2026 MRI - Alphabetical'!Y284-'2023 MRI'!Y284</f>
        <v>900</v>
      </c>
      <c r="AA284" s="8">
        <f>'2026 MRI - Alphabetical'!Z284-'2023 MRI'!Z284</f>
        <v>83</v>
      </c>
      <c r="AB284" s="31">
        <f>'2026 MRI - Alphabetical'!AA284-'2023 MRI'!AA284</f>
        <v>0.23457691466703148</v>
      </c>
      <c r="AC284" s="9">
        <f>'2026 MRI - Alphabetical'!AB284-'2023 MRI'!AB284</f>
        <v>3.3239457606914075E-3</v>
      </c>
      <c r="AD284" s="8">
        <f>'2026 MRI - Alphabetical'!AC284-'2023 MRI'!AC284</f>
        <v>31</v>
      </c>
      <c r="AE284" s="31">
        <f>'2026 MRI - Alphabetical'!AD284-'2023 MRI'!AD284</f>
        <v>0.1410076849998082</v>
      </c>
      <c r="AF284" s="9">
        <f>'2026 MRI - Alphabetical'!AE284-'2023 MRI'!AE284</f>
        <v>9.7955657799339013E-3</v>
      </c>
      <c r="AG284" s="8">
        <f>'2026 MRI - Alphabetical'!AF284-'2023 MRI'!AF284</f>
        <v>14</v>
      </c>
      <c r="AH284" s="31">
        <f>'2026 MRI - Alphabetical'!AG284-'2023 MRI'!AG284</f>
        <v>-3.2673007968801432E-2</v>
      </c>
      <c r="AI284" s="12">
        <f>'2026 MRI - Alphabetical'!AH284-'2023 MRI'!AH284</f>
        <v>-0.3683333333333334</v>
      </c>
      <c r="AJ284" s="8">
        <f>'2026 MRI - Alphabetical'!AI284-'2023 MRI'!AI284</f>
        <v>2</v>
      </c>
      <c r="AK284" s="31">
        <f>'2026 MRI - Alphabetical'!AJ284-'2023 MRI'!AJ284</f>
        <v>6.0421166269506166E-3</v>
      </c>
      <c r="AL284" s="11">
        <f>'2026 MRI - Alphabetical'!AK284-'2023 MRI'!AK284</f>
        <v>40487.04478747191</v>
      </c>
      <c r="AM284" s="36"/>
    </row>
    <row r="285" spans="1:39" x14ac:dyDescent="0.3">
      <c r="A285" t="s">
        <v>601</v>
      </c>
      <c r="B285" s="3" t="s">
        <v>602</v>
      </c>
      <c r="C285" s="4" t="s">
        <v>47</v>
      </c>
      <c r="D285" s="5" t="s">
        <v>44</v>
      </c>
      <c r="E285" s="6">
        <f>VLOOKUP(A285,'2023 MRI'!$A$7:$F$570,6,FALSE)</f>
        <v>32.176730264800391</v>
      </c>
      <c r="F285" s="34">
        <f>'2026 MRI - Alphabetical'!E285-'2023 MRI'!E285</f>
        <v>0.66389230184173509</v>
      </c>
      <c r="G285" s="6">
        <f>'2026 MRI - Alphabetical'!F285-'2023 MRI'!F285</f>
        <v>-4.4375742145637105</v>
      </c>
      <c r="H285" s="7">
        <f>'2026 MRI - Alphabetical'!G285-'2023 MRI'!G285</f>
        <v>36</v>
      </c>
      <c r="I285" s="8">
        <f>'2026 MRI - Alphabetical'!H285-'2023 MRI'!H285</f>
        <v>-144</v>
      </c>
      <c r="J285" s="31">
        <f>'2026 MRI - Alphabetical'!I285-'2023 MRI'!I285</f>
        <v>-0.54293466921700961</v>
      </c>
      <c r="K285" s="9">
        <f>'2026 MRI - Alphabetical'!J285-'2023 MRI'!J285</f>
        <v>-1.9091917718748297E-2</v>
      </c>
      <c r="L285" s="8">
        <f>'2026 MRI - Alphabetical'!K285-'2023 MRI'!K285</f>
        <v>-91</v>
      </c>
      <c r="M285" s="31">
        <f>'2026 MRI - Alphabetical'!L285-'2023 MRI'!L285</f>
        <v>-0.36877096975218659</v>
      </c>
      <c r="N285" s="9">
        <f>'2026 MRI - Alphabetical'!M285-'2023 MRI'!M285</f>
        <v>3.7974871558467266E-3</v>
      </c>
      <c r="O285" s="8">
        <f>'2026 MRI - Alphabetical'!N285-'2023 MRI'!N285</f>
        <v>-21</v>
      </c>
      <c r="P285" s="31">
        <f>'2026 MRI - Alphabetical'!O285-'2023 MRI'!O285</f>
        <v>-0.11118562836074067</v>
      </c>
      <c r="Q285" s="9">
        <f>'2026 MRI - Alphabetical'!P285-'2023 MRI'!P285</f>
        <v>1.1402144247361787E-2</v>
      </c>
      <c r="R285" s="8">
        <f>'2026 MRI - Alphabetical'!Q285-'2023 MRI'!Q285</f>
        <v>99</v>
      </c>
      <c r="S285" s="31">
        <f>'2026 MRI - Alphabetical'!R285-'2023 MRI'!R285</f>
        <v>-0.14237456152870653</v>
      </c>
      <c r="T285" s="10">
        <f>'2026 MRI - Alphabetical'!S285-'2023 MRI'!S285</f>
        <v>-0.36320281593874865</v>
      </c>
      <c r="U285" s="8">
        <f>'2026 MRI - Alphabetical'!T285-'2023 MRI'!T285</f>
        <v>-33</v>
      </c>
      <c r="V285" s="31">
        <f>'2026 MRI - Alphabetical'!U285-'2023 MRI'!U285</f>
        <v>-0.16364648243677904</v>
      </c>
      <c r="W285" s="9">
        <f>'2026 MRI - Alphabetical'!V285-'2023 MRI'!V285</f>
        <v>1.1778025098389856E-2</v>
      </c>
      <c r="X285" s="8">
        <f>'2026 MRI - Alphabetical'!W285-'2023 MRI'!W285</f>
        <v>12</v>
      </c>
      <c r="Y285" s="31">
        <f>'2026 MRI - Alphabetical'!X285-'2023 MRI'!X285</f>
        <v>1.8826804291849075E-2</v>
      </c>
      <c r="Z285" s="11">
        <f>'2026 MRI - Alphabetical'!Y285-'2023 MRI'!Y285</f>
        <v>7373</v>
      </c>
      <c r="AA285" s="8">
        <f>'2026 MRI - Alphabetical'!Z285-'2023 MRI'!Z285</f>
        <v>153</v>
      </c>
      <c r="AB285" s="31">
        <f>'2026 MRI - Alphabetical'!AA285-'2023 MRI'!AA285</f>
        <v>0.6338392526967318</v>
      </c>
      <c r="AC285" s="9">
        <f>'2026 MRI - Alphabetical'!AB285-'2023 MRI'!AB285</f>
        <v>-6.0787244643746574E-4</v>
      </c>
      <c r="AD285" s="8">
        <f>'2026 MRI - Alphabetical'!AC285-'2023 MRI'!AC285</f>
        <v>118</v>
      </c>
      <c r="AE285" s="31">
        <f>'2026 MRI - Alphabetical'!AD285-'2023 MRI'!AD285</f>
        <v>0.69178297330234939</v>
      </c>
      <c r="AF285" s="9">
        <f>'2026 MRI - Alphabetical'!AE285-'2023 MRI'!AE285</f>
        <v>4.1432246455233357E-2</v>
      </c>
      <c r="AG285" s="8">
        <f>'2026 MRI - Alphabetical'!AF285-'2023 MRI'!AF285</f>
        <v>-28</v>
      </c>
      <c r="AH285" s="31">
        <f>'2026 MRI - Alphabetical'!AG285-'2023 MRI'!AG285</f>
        <v>-0.13159789181205106</v>
      </c>
      <c r="AI285" s="12">
        <f>'2026 MRI - Alphabetical'!AH285-'2023 MRI'!AH285</f>
        <v>-0.25599999999999978</v>
      </c>
      <c r="AJ285" s="8">
        <f>'2026 MRI - Alphabetical'!AI285-'2023 MRI'!AI285</f>
        <v>-5</v>
      </c>
      <c r="AK285" s="31">
        <f>'2026 MRI - Alphabetical'!AJ285-'2023 MRI'!AJ285</f>
        <v>-1.0096693710627713E-2</v>
      </c>
      <c r="AL285" s="11">
        <f>'2026 MRI - Alphabetical'!AK285-'2023 MRI'!AK285</f>
        <v>45107.746147628815</v>
      </c>
      <c r="AM285" s="36"/>
    </row>
    <row r="286" spans="1:39" x14ac:dyDescent="0.3">
      <c r="A286" t="s">
        <v>603</v>
      </c>
      <c r="B286" s="3" t="s">
        <v>604</v>
      </c>
      <c r="C286" s="4" t="s">
        <v>143</v>
      </c>
      <c r="D286" s="5" t="s">
        <v>44</v>
      </c>
      <c r="E286" s="6">
        <f>VLOOKUP(A286,'2023 MRI'!$A$7:$F$570,6,FALSE)</f>
        <v>20.15931433515275</v>
      </c>
      <c r="F286" s="34">
        <f>'2026 MRI - Alphabetical'!E286-'2023 MRI'!E286</f>
        <v>-0.39543307245641612</v>
      </c>
      <c r="G286" s="6">
        <f>'2026 MRI - Alphabetical'!F286-'2023 MRI'!F286</f>
        <v>-4.4688962363350182</v>
      </c>
      <c r="H286" s="7">
        <f>'2026 MRI - Alphabetical'!G286-'2023 MRI'!G286</f>
        <v>1</v>
      </c>
      <c r="I286" s="8">
        <f>'2026 MRI - Alphabetical'!H286-'2023 MRI'!H286</f>
        <v>-9</v>
      </c>
      <c r="J286" s="31">
        <f>'2026 MRI - Alphabetical'!I286-'2023 MRI'!I286</f>
        <v>3.6782422736136161E-3</v>
      </c>
      <c r="K286" s="9">
        <f>'2026 MRI - Alphabetical'!J286-'2023 MRI'!J286</f>
        <v>2.0836776383428068E-2</v>
      </c>
      <c r="L286" s="8">
        <f>'2026 MRI - Alphabetical'!K286-'2023 MRI'!K286</f>
        <v>35</v>
      </c>
      <c r="M286" s="31">
        <f>'2026 MRI - Alphabetical'!L286-'2023 MRI'!L286</f>
        <v>7.2614305980067684E-2</v>
      </c>
      <c r="N286" s="9">
        <f>'2026 MRI - Alphabetical'!M286-'2023 MRI'!M286</f>
        <v>-1.0736873281807165E-2</v>
      </c>
      <c r="O286" s="8">
        <f>'2026 MRI - Alphabetical'!N286-'2023 MRI'!N286</f>
        <v>17</v>
      </c>
      <c r="P286" s="31">
        <f>'2026 MRI - Alphabetical'!O286-'2023 MRI'!O286</f>
        <v>6.18882481306543E-2</v>
      </c>
      <c r="Q286" s="9">
        <f>'2026 MRI - Alphabetical'!P286-'2023 MRI'!P286</f>
        <v>-2.3167999034521651E-3</v>
      </c>
      <c r="R286" s="8">
        <f>'2026 MRI - Alphabetical'!Q286-'2023 MRI'!Q286</f>
        <v>-89</v>
      </c>
      <c r="S286" s="31">
        <f>'2026 MRI - Alphabetical'!R286-'2023 MRI'!R286</f>
        <v>-0.36925767919507585</v>
      </c>
      <c r="T286" s="10">
        <f>'2026 MRI - Alphabetical'!S286-'2023 MRI'!S286</f>
        <v>0.17793777066569866</v>
      </c>
      <c r="U286" s="8">
        <f>'2026 MRI - Alphabetical'!T286-'2023 MRI'!T286</f>
        <v>28</v>
      </c>
      <c r="V286" s="31">
        <f>'2026 MRI - Alphabetical'!U286-'2023 MRI'!U286</f>
        <v>3.5156476165970396E-2</v>
      </c>
      <c r="W286" s="9">
        <f>'2026 MRI - Alphabetical'!V286-'2023 MRI'!V286</f>
        <v>-2.7317485725330687E-3</v>
      </c>
      <c r="X286" s="8">
        <f>'2026 MRI - Alphabetical'!W286-'2023 MRI'!W286</f>
        <v>-3</v>
      </c>
      <c r="Y286" s="31">
        <f>'2026 MRI - Alphabetical'!X286-'2023 MRI'!X286</f>
        <v>-4.0512272279469741E-2</v>
      </c>
      <c r="Z286" s="11">
        <f>'2026 MRI - Alphabetical'!Y286-'2023 MRI'!Y286</f>
        <v>7904</v>
      </c>
      <c r="AA286" s="8">
        <f>'2026 MRI - Alphabetical'!Z286-'2023 MRI'!Z286</f>
        <v>-19</v>
      </c>
      <c r="AB286" s="31">
        <f>'2026 MRI - Alphabetical'!AA286-'2023 MRI'!AA286</f>
        <v>-5.0758070104328312E-2</v>
      </c>
      <c r="AC286" s="9">
        <f>'2026 MRI - Alphabetical'!AB286-'2023 MRI'!AB286</f>
        <v>6.1736444749485274E-3</v>
      </c>
      <c r="AD286" s="8">
        <f>'2026 MRI - Alphabetical'!AC286-'2023 MRI'!AC286</f>
        <v>-4</v>
      </c>
      <c r="AE286" s="31">
        <f>'2026 MRI - Alphabetical'!AD286-'2023 MRI'!AD286</f>
        <v>-2.2055322052252246E-2</v>
      </c>
      <c r="AF286" s="9">
        <f>'2026 MRI - Alphabetical'!AE286-'2023 MRI'!AE286</f>
        <v>1.3132651196789968E-4</v>
      </c>
      <c r="AG286" s="8">
        <f>'2026 MRI - Alphabetical'!AF286-'2023 MRI'!AF286</f>
        <v>-4</v>
      </c>
      <c r="AH286" s="31">
        <f>'2026 MRI - Alphabetical'!AG286-'2023 MRI'!AG286</f>
        <v>-0.11913914161042216</v>
      </c>
      <c r="AI286" s="12">
        <f>'2026 MRI - Alphabetical'!AH286-'2023 MRI'!AH286</f>
        <v>-0.2436666666666667</v>
      </c>
      <c r="AJ286" s="8">
        <f>'2026 MRI - Alphabetical'!AI286-'2023 MRI'!AI286</f>
        <v>23</v>
      </c>
      <c r="AK286" s="31">
        <f>'2026 MRI - Alphabetical'!AJ286-'2023 MRI'!AJ286</f>
        <v>3.2687808690802928E-3</v>
      </c>
      <c r="AL286" s="11">
        <f>'2026 MRI - Alphabetical'!AK286-'2023 MRI'!AK286</f>
        <v>97922.651509825257</v>
      </c>
      <c r="AM286" s="36"/>
    </row>
    <row r="287" spans="1:39" x14ac:dyDescent="0.3">
      <c r="A287" t="s">
        <v>605</v>
      </c>
      <c r="B287" s="3" t="s">
        <v>606</v>
      </c>
      <c r="C287" s="4" t="s">
        <v>72</v>
      </c>
      <c r="D287" s="5" t="s">
        <v>37</v>
      </c>
      <c r="E287" s="6">
        <f>VLOOKUP(A287,'2023 MRI'!$A$7:$F$570,6,FALSE)</f>
        <v>36.037686523574315</v>
      </c>
      <c r="F287" s="34">
        <f>'2026 MRI - Alphabetical'!E287-'2023 MRI'!E287</f>
        <v>0.8895604758718636</v>
      </c>
      <c r="G287" s="6">
        <f>'2026 MRI - Alphabetical'!F287-'2023 MRI'!F287</f>
        <v>-4.0618136992637019</v>
      </c>
      <c r="H287" s="7">
        <f>'2026 MRI - Alphabetical'!G287-'2023 MRI'!G287</f>
        <v>28</v>
      </c>
      <c r="I287" s="8">
        <f>'2026 MRI - Alphabetical'!H287-'2023 MRI'!H287</f>
        <v>6</v>
      </c>
      <c r="J287" s="31">
        <f>'2026 MRI - Alphabetical'!I287-'2023 MRI'!I287</f>
        <v>4.3306527918319238E-2</v>
      </c>
      <c r="K287" s="9">
        <f>'2026 MRI - Alphabetical'!J287-'2023 MRI'!J287</f>
        <v>2.2623098486320492E-2</v>
      </c>
      <c r="L287" s="8">
        <f>'2026 MRI - Alphabetical'!K287-'2023 MRI'!K287</f>
        <v>358</v>
      </c>
      <c r="M287" s="31">
        <f>'2026 MRI - Alphabetical'!L287-'2023 MRI'!L287</f>
        <v>1.4978418349612552</v>
      </c>
      <c r="N287" s="9">
        <f>'2026 MRI - Alphabetical'!M287-'2023 MRI'!M287</f>
        <v>-6.0975025531310512E-2</v>
      </c>
      <c r="O287" s="8">
        <f>'2026 MRI - Alphabetical'!N287-'2023 MRI'!N287</f>
        <v>55</v>
      </c>
      <c r="P287" s="31">
        <f>'2026 MRI - Alphabetical'!O287-'2023 MRI'!O287</f>
        <v>0.23943574364179443</v>
      </c>
      <c r="Q287" s="9">
        <f>'2026 MRI - Alphabetical'!P287-'2023 MRI'!P287</f>
        <v>-1.0589777080939333E-2</v>
      </c>
      <c r="R287" s="8">
        <f>'2026 MRI - Alphabetical'!Q287-'2023 MRI'!Q287</f>
        <v>42</v>
      </c>
      <c r="S287" s="31">
        <f>'2026 MRI - Alphabetical'!R287-'2023 MRI'!R287</f>
        <v>0.81168134788650914</v>
      </c>
      <c r="T287" s="10">
        <f>'2026 MRI - Alphabetical'!S287-'2023 MRI'!S287</f>
        <v>-0.94220552408347746</v>
      </c>
      <c r="U287" s="8">
        <f>'2026 MRI - Alphabetical'!T287-'2023 MRI'!T287</f>
        <v>-167</v>
      </c>
      <c r="V287" s="31">
        <f>'2026 MRI - Alphabetical'!U287-'2023 MRI'!U287</f>
        <v>-0.5038392454467806</v>
      </c>
      <c r="W287" s="9">
        <f>'2026 MRI - Alphabetical'!V287-'2023 MRI'!V287</f>
        <v>3.2283724131539758E-2</v>
      </c>
      <c r="X287" s="8">
        <f>'2026 MRI - Alphabetical'!W287-'2023 MRI'!W287</f>
        <v>133</v>
      </c>
      <c r="Y287" s="31">
        <f>'2026 MRI - Alphabetical'!X287-'2023 MRI'!X287</f>
        <v>0.46355522611289657</v>
      </c>
      <c r="Z287" s="11">
        <f>'2026 MRI - Alphabetical'!Y287-'2023 MRI'!Y287</f>
        <v>26216</v>
      </c>
      <c r="AA287" s="8">
        <f>'2026 MRI - Alphabetical'!Z287-'2023 MRI'!Z287</f>
        <v>-21</v>
      </c>
      <c r="AB287" s="31">
        <f>'2026 MRI - Alphabetical'!AA287-'2023 MRI'!AA287</f>
        <v>-2.52434253520602E-2</v>
      </c>
      <c r="AC287" s="9">
        <f>'2026 MRI - Alphabetical'!AB287-'2023 MRI'!AB287</f>
        <v>9.4636045153756315E-3</v>
      </c>
      <c r="AD287" s="8">
        <f>'2026 MRI - Alphabetical'!AC287-'2023 MRI'!AC287</f>
        <v>-101</v>
      </c>
      <c r="AE287" s="31">
        <f>'2026 MRI - Alphabetical'!AD287-'2023 MRI'!AD287</f>
        <v>-0.55404551602873808</v>
      </c>
      <c r="AF287" s="9">
        <f>'2026 MRI - Alphabetical'!AE287-'2023 MRI'!AE287</f>
        <v>-2.8747403646434355E-2</v>
      </c>
      <c r="AG287" s="8">
        <f>'2026 MRI - Alphabetical'!AF287-'2023 MRI'!AF287</f>
        <v>1</v>
      </c>
      <c r="AH287" s="31">
        <f>'2026 MRI - Alphabetical'!AG287-'2023 MRI'!AG287</f>
        <v>0.28561839466251848</v>
      </c>
      <c r="AI287" s="12">
        <f>'2026 MRI - Alphabetical'!AH287-'2023 MRI'!AH287</f>
        <v>-0.79199999999999982</v>
      </c>
      <c r="AJ287" s="8">
        <f>'2026 MRI - Alphabetical'!AI287-'2023 MRI'!AI287</f>
        <v>-13</v>
      </c>
      <c r="AK287" s="31">
        <f>'2026 MRI - Alphabetical'!AJ287-'2023 MRI'!AJ287</f>
        <v>5.2986226908766088E-3</v>
      </c>
      <c r="AL287" s="11">
        <f>'2026 MRI - Alphabetical'!AK287-'2023 MRI'!AK287</f>
        <v>21091.53991018227</v>
      </c>
      <c r="AM287" s="36"/>
    </row>
    <row r="288" spans="1:39" x14ac:dyDescent="0.3">
      <c r="A288" t="s">
        <v>607</v>
      </c>
      <c r="B288" s="3" t="s">
        <v>608</v>
      </c>
      <c r="C288" s="4" t="s">
        <v>47</v>
      </c>
      <c r="D288" s="5" t="s">
        <v>44</v>
      </c>
      <c r="E288" s="6">
        <f>VLOOKUP(A288,'2023 MRI'!$A$7:$F$570,6,FALSE)</f>
        <v>23.45612032426035</v>
      </c>
      <c r="F288" s="34">
        <f>'2026 MRI - Alphabetical'!E288-'2023 MRI'!E288</f>
        <v>-0.21365754027226025</v>
      </c>
      <c r="G288" s="6">
        <f>'2026 MRI - Alphabetical'!F288-'2023 MRI'!F288</f>
        <v>-4.1132199185919198</v>
      </c>
      <c r="H288" s="7">
        <f>'2026 MRI - Alphabetical'!G288-'2023 MRI'!G288</f>
        <v>16</v>
      </c>
      <c r="I288" s="8">
        <f>'2026 MRI - Alphabetical'!H288-'2023 MRI'!H288</f>
        <v>1</v>
      </c>
      <c r="J288" s="31">
        <f>'2026 MRI - Alphabetical'!I288-'2023 MRI'!I288</f>
        <v>1.5613725091741193E-2</v>
      </c>
      <c r="K288" s="9">
        <f>'2026 MRI - Alphabetical'!J288-'2023 MRI'!J288</f>
        <v>1.6574828996289259E-2</v>
      </c>
      <c r="L288" s="8">
        <f>'2026 MRI - Alphabetical'!K288-'2023 MRI'!K288</f>
        <v>-105</v>
      </c>
      <c r="M288" s="31">
        <f>'2026 MRI - Alphabetical'!L288-'2023 MRI'!L288</f>
        <v>-0.36074955240777001</v>
      </c>
      <c r="N288" s="9">
        <f>'2026 MRI - Alphabetical'!M288-'2023 MRI'!M288</f>
        <v>4.9083286020079782E-3</v>
      </c>
      <c r="O288" s="8">
        <f>'2026 MRI - Alphabetical'!N288-'2023 MRI'!N288</f>
        <v>-28</v>
      </c>
      <c r="P288" s="31">
        <f>'2026 MRI - Alphabetical'!O288-'2023 MRI'!O288</f>
        <v>-7.2205601911438211E-2</v>
      </c>
      <c r="Q288" s="9">
        <f>'2026 MRI - Alphabetical'!P288-'2023 MRI'!P288</f>
        <v>5.1516057170097451E-3</v>
      </c>
      <c r="R288" s="8">
        <f>'2026 MRI - Alphabetical'!Q288-'2023 MRI'!Q288</f>
        <v>74</v>
      </c>
      <c r="S288" s="31">
        <f>'2026 MRI - Alphabetical'!R288-'2023 MRI'!R288</f>
        <v>-0.25949977822233944</v>
      </c>
      <c r="T288" s="10">
        <f>'2026 MRI - Alphabetical'!S288-'2023 MRI'!S288</f>
        <v>-0.24039485971143673</v>
      </c>
      <c r="U288" s="8">
        <f>'2026 MRI - Alphabetical'!T288-'2023 MRI'!T288</f>
        <v>112</v>
      </c>
      <c r="V288" s="31">
        <f>'2026 MRI - Alphabetical'!U288-'2023 MRI'!U288</f>
        <v>0.2282219771483206</v>
      </c>
      <c r="W288" s="9">
        <f>'2026 MRI - Alphabetical'!V288-'2023 MRI'!V288</f>
        <v>-1.5139516449383029E-2</v>
      </c>
      <c r="X288" s="8">
        <f>'2026 MRI - Alphabetical'!W288-'2023 MRI'!W288</f>
        <v>9</v>
      </c>
      <c r="Y288" s="31">
        <f>'2026 MRI - Alphabetical'!X288-'2023 MRI'!X288</f>
        <v>7.1722493132374998E-2</v>
      </c>
      <c r="Z288" s="11">
        <f>'2026 MRI - Alphabetical'!Y288-'2023 MRI'!Y288</f>
        <v>10709</v>
      </c>
      <c r="AA288" s="8">
        <f>'2026 MRI - Alphabetical'!Z288-'2023 MRI'!Z288</f>
        <v>5</v>
      </c>
      <c r="AB288" s="31">
        <f>'2026 MRI - Alphabetical'!AA288-'2023 MRI'!AA288</f>
        <v>2.7944935289237194E-2</v>
      </c>
      <c r="AC288" s="9">
        <f>'2026 MRI - Alphabetical'!AB288-'2023 MRI'!AB288</f>
        <v>6.0645376358423875E-3</v>
      </c>
      <c r="AD288" s="8">
        <f>'2026 MRI - Alphabetical'!AC288-'2023 MRI'!AC288</f>
        <v>-31</v>
      </c>
      <c r="AE288" s="31">
        <f>'2026 MRI - Alphabetical'!AD288-'2023 MRI'!AD288</f>
        <v>-7.153746924982457E-2</v>
      </c>
      <c r="AF288" s="9">
        <f>'2026 MRI - Alphabetical'!AE288-'2023 MRI'!AE288</f>
        <v>-2.3623955108603711E-3</v>
      </c>
      <c r="AG288" s="8">
        <f>'2026 MRI - Alphabetical'!AF288-'2023 MRI'!AF288</f>
        <v>-14</v>
      </c>
      <c r="AH288" s="31">
        <f>'2026 MRI - Alphabetical'!AG288-'2023 MRI'!AG288</f>
        <v>-0.15959389866070617</v>
      </c>
      <c r="AI288" s="12">
        <f>'2026 MRI - Alphabetical'!AH288-'2023 MRI'!AH288</f>
        <v>-0.19899999999999984</v>
      </c>
      <c r="AJ288" s="8">
        <f>'2026 MRI - Alphabetical'!AI288-'2023 MRI'!AI288</f>
        <v>-17</v>
      </c>
      <c r="AK288" s="31">
        <f>'2026 MRI - Alphabetical'!AJ288-'2023 MRI'!AJ288</f>
        <v>-4.8486659857627352E-2</v>
      </c>
      <c r="AL288" s="11">
        <f>'2026 MRI - Alphabetical'!AK288-'2023 MRI'!AK288</f>
        <v>42181.023607358686</v>
      </c>
      <c r="AM288" s="36"/>
    </row>
    <row r="289" spans="1:39" x14ac:dyDescent="0.3">
      <c r="A289" t="s">
        <v>609</v>
      </c>
      <c r="B289" s="3" t="s">
        <v>610</v>
      </c>
      <c r="C289" s="4" t="s">
        <v>32</v>
      </c>
      <c r="D289" s="5" t="s">
        <v>33</v>
      </c>
      <c r="E289" s="6">
        <f>VLOOKUP(A289,'2023 MRI'!$A$7:$F$570,6,FALSE)</f>
        <v>21.17659737384006</v>
      </c>
      <c r="F289" s="34">
        <f>'2026 MRI - Alphabetical'!E289-'2023 MRI'!E289</f>
        <v>-1.2136265635228467</v>
      </c>
      <c r="G289" s="6">
        <f>'2026 MRI - Alphabetical'!F289-'2023 MRI'!F289</f>
        <v>-1.5709923534834118</v>
      </c>
      <c r="H289" s="7">
        <f>'2026 MRI - Alphabetical'!G289-'2023 MRI'!G289</f>
        <v>-38</v>
      </c>
      <c r="I289" s="8">
        <f>'2026 MRI - Alphabetical'!H289-'2023 MRI'!H289</f>
        <v>-135</v>
      </c>
      <c r="J289" s="31">
        <f>'2026 MRI - Alphabetical'!I289-'2023 MRI'!I289</f>
        <v>-0.41004137966203474</v>
      </c>
      <c r="K289" s="9">
        <f>'2026 MRI - Alphabetical'!J289-'2023 MRI'!J289</f>
        <v>-1.2420445149863735E-2</v>
      </c>
      <c r="L289" s="8">
        <f>'2026 MRI - Alphabetical'!K289-'2023 MRI'!K289</f>
        <v>-144</v>
      </c>
      <c r="M289" s="31">
        <f>'2026 MRI - Alphabetical'!L289-'2023 MRI'!L289</f>
        <v>-0.48350607615127689</v>
      </c>
      <c r="N289" s="9">
        <f>'2026 MRI - Alphabetical'!M289-'2023 MRI'!M289</f>
        <v>9.2840495167790353E-3</v>
      </c>
      <c r="O289" s="8">
        <f>'2026 MRI - Alphabetical'!N289-'2023 MRI'!N289</f>
        <v>-7</v>
      </c>
      <c r="P289" s="31">
        <f>'2026 MRI - Alphabetical'!O289-'2023 MRI'!O289</f>
        <v>-3.5351751222061079E-2</v>
      </c>
      <c r="Q289" s="9">
        <f>'2026 MRI - Alphabetical'!P289-'2023 MRI'!P289</f>
        <v>4.3425769814128719E-3</v>
      </c>
      <c r="R289" s="8">
        <f>'2026 MRI - Alphabetical'!Q289-'2023 MRI'!Q289</f>
        <v>13</v>
      </c>
      <c r="S289" s="31">
        <f>'2026 MRI - Alphabetical'!R289-'2023 MRI'!R289</f>
        <v>-0.347371061288412</v>
      </c>
      <c r="T289" s="10">
        <f>'2026 MRI - Alphabetical'!S289-'2023 MRI'!S289</f>
        <v>-0.12321170634751434</v>
      </c>
      <c r="U289" s="8">
        <f>'2026 MRI - Alphabetical'!T289-'2023 MRI'!T289</f>
        <v>-78</v>
      </c>
      <c r="V289" s="31">
        <f>'2026 MRI - Alphabetical'!U289-'2023 MRI'!U289</f>
        <v>-0.22878823995455844</v>
      </c>
      <c r="W289" s="9">
        <f>'2026 MRI - Alphabetical'!V289-'2023 MRI'!V289</f>
        <v>1.4509960444368225E-2</v>
      </c>
      <c r="X289" s="8">
        <f>'2026 MRI - Alphabetical'!W289-'2023 MRI'!W289</f>
        <v>-8</v>
      </c>
      <c r="Y289" s="31">
        <f>'2026 MRI - Alphabetical'!X289-'2023 MRI'!X289</f>
        <v>-8.2055590185256211E-2</v>
      </c>
      <c r="Z289" s="11">
        <f>'2026 MRI - Alphabetical'!Y289-'2023 MRI'!Y289</f>
        <v>5115</v>
      </c>
      <c r="AA289" s="8">
        <f>'2026 MRI - Alphabetical'!Z289-'2023 MRI'!Z289</f>
        <v>-51</v>
      </c>
      <c r="AB289" s="31">
        <f>'2026 MRI - Alphabetical'!AA289-'2023 MRI'!AA289</f>
        <v>-0.11055797847780618</v>
      </c>
      <c r="AC289" s="9">
        <f>'2026 MRI - Alphabetical'!AB289-'2023 MRI'!AB289</f>
        <v>7.7162027382355614E-3</v>
      </c>
      <c r="AD289" s="8">
        <f>'2026 MRI - Alphabetical'!AC289-'2023 MRI'!AC289</f>
        <v>-53</v>
      </c>
      <c r="AE289" s="31">
        <f>'2026 MRI - Alphabetical'!AD289-'2023 MRI'!AD289</f>
        <v>-0.14607666313526246</v>
      </c>
      <c r="AF289" s="9">
        <f>'2026 MRI - Alphabetical'!AE289-'2023 MRI'!AE289</f>
        <v>-6.7861568443486897E-3</v>
      </c>
      <c r="AG289" s="8">
        <f>'2026 MRI - Alphabetical'!AF289-'2023 MRI'!AF289</f>
        <v>-13</v>
      </c>
      <c r="AH289" s="31">
        <f>'2026 MRI - Alphabetical'!AG289-'2023 MRI'!AG289</f>
        <v>-0.14551647708350851</v>
      </c>
      <c r="AI289" s="12">
        <f>'2026 MRI - Alphabetical'!AH289-'2023 MRI'!AH289</f>
        <v>-0.22166666666666668</v>
      </c>
      <c r="AJ289" s="8">
        <f>'2026 MRI - Alphabetical'!AI289-'2023 MRI'!AI289</f>
        <v>5</v>
      </c>
      <c r="AK289" s="31">
        <f>'2026 MRI - Alphabetical'!AJ289-'2023 MRI'!AJ289</f>
        <v>-1.4637184141143275E-2</v>
      </c>
      <c r="AL289" s="11">
        <f>'2026 MRI - Alphabetical'!AK289-'2023 MRI'!AK289</f>
        <v>53504.441856025107</v>
      </c>
      <c r="AM289" s="36"/>
    </row>
    <row r="290" spans="1:39" x14ac:dyDescent="0.3">
      <c r="A290" t="s">
        <v>611</v>
      </c>
      <c r="B290" s="3" t="s">
        <v>612</v>
      </c>
      <c r="C290" s="4" t="s">
        <v>32</v>
      </c>
      <c r="D290" s="5" t="s">
        <v>33</v>
      </c>
      <c r="E290" s="6">
        <f>VLOOKUP(A290,'2023 MRI'!$A$7:$F$570,6,FALSE)</f>
        <v>18.96920196399174</v>
      </c>
      <c r="F290" s="34">
        <f>'2026 MRI - Alphabetical'!E290-'2023 MRI'!E290</f>
        <v>-1.1513715981824952</v>
      </c>
      <c r="G290" s="6">
        <f>'2026 MRI - Alphabetical'!F290-'2023 MRI'!F290</f>
        <v>-2.3958117258262135</v>
      </c>
      <c r="H290" s="7">
        <f>'2026 MRI - Alphabetical'!G290-'2023 MRI'!G290</f>
        <v>-32</v>
      </c>
      <c r="I290" s="8">
        <f>'2026 MRI - Alphabetical'!H290-'2023 MRI'!H290</f>
        <v>25</v>
      </c>
      <c r="J290" s="31">
        <f>'2026 MRI - Alphabetical'!I290-'2023 MRI'!I290</f>
        <v>8.9714225694833089E-2</v>
      </c>
      <c r="K290" s="9">
        <f>'2026 MRI - Alphabetical'!J290-'2023 MRI'!J290</f>
        <v>2.7029931581347588E-2</v>
      </c>
      <c r="L290" s="8">
        <f>'2026 MRI - Alphabetical'!K290-'2023 MRI'!K290</f>
        <v>-285</v>
      </c>
      <c r="M290" s="31">
        <f>'2026 MRI - Alphabetical'!L290-'2023 MRI'!L290</f>
        <v>-1.0118553091404836</v>
      </c>
      <c r="N290" s="9">
        <f>'2026 MRI - Alphabetical'!M290-'2023 MRI'!M290</f>
        <v>2.6507487061177303E-2</v>
      </c>
      <c r="O290" s="8">
        <f>'2026 MRI - Alphabetical'!N290-'2023 MRI'!N290</f>
        <v>-56</v>
      </c>
      <c r="P290" s="31">
        <f>'2026 MRI - Alphabetical'!O290-'2023 MRI'!O290</f>
        <v>-0.17584304822873831</v>
      </c>
      <c r="Q290" s="9">
        <f>'2026 MRI - Alphabetical'!P290-'2023 MRI'!P290</f>
        <v>1.1787819253438114E-2</v>
      </c>
      <c r="R290" s="8">
        <f>'2026 MRI - Alphabetical'!Q290-'2023 MRI'!Q290</f>
        <v>29</v>
      </c>
      <c r="S290" s="31">
        <f>'2026 MRI - Alphabetical'!R290-'2023 MRI'!R290</f>
        <v>-0.37287480415126201</v>
      </c>
      <c r="T290" s="10">
        <f>'2026 MRI - Alphabetical'!S290-'2023 MRI'!S290</f>
        <v>-0.16891891891891891</v>
      </c>
      <c r="U290" s="8">
        <f>'2026 MRI - Alphabetical'!T290-'2023 MRI'!T290</f>
        <v>-39</v>
      </c>
      <c r="V290" s="31">
        <f>'2026 MRI - Alphabetical'!U290-'2023 MRI'!U290</f>
        <v>-0.1479246429000618</v>
      </c>
      <c r="W290" s="9">
        <f>'2026 MRI - Alphabetical'!V290-'2023 MRI'!V290</f>
        <v>8.2704956701945415E-3</v>
      </c>
      <c r="X290" s="8">
        <f>'2026 MRI - Alphabetical'!W290-'2023 MRI'!W290</f>
        <v>9</v>
      </c>
      <c r="Y290" s="31">
        <f>'2026 MRI - Alphabetical'!X290-'2023 MRI'!X290</f>
        <v>0.10349139129329554</v>
      </c>
      <c r="Z290" s="11">
        <f>'2026 MRI - Alphabetical'!Y290-'2023 MRI'!Y290</f>
        <v>12704</v>
      </c>
      <c r="AA290" s="8">
        <f>'2026 MRI - Alphabetical'!Z290-'2023 MRI'!Z290</f>
        <v>-56</v>
      </c>
      <c r="AB290" s="31">
        <f>'2026 MRI - Alphabetical'!AA290-'2023 MRI'!AA290</f>
        <v>-0.1372854697183083</v>
      </c>
      <c r="AC290" s="9">
        <f>'2026 MRI - Alphabetical'!AB290-'2023 MRI'!AB290</f>
        <v>7.7584526347852616E-3</v>
      </c>
      <c r="AD290" s="8">
        <f>'2026 MRI - Alphabetical'!AC290-'2023 MRI'!AC290</f>
        <v>-12</v>
      </c>
      <c r="AE290" s="31">
        <f>'2026 MRI - Alphabetical'!AD290-'2023 MRI'!AD290</f>
        <v>-0.16478744237572562</v>
      </c>
      <c r="AF290" s="9">
        <f>'2026 MRI - Alphabetical'!AE290-'2023 MRI'!AE290</f>
        <v>-8.3251506129814468E-3</v>
      </c>
      <c r="AG290" s="8">
        <f>'2026 MRI - Alphabetical'!AF290-'2023 MRI'!AF290</f>
        <v>5</v>
      </c>
      <c r="AH290" s="31">
        <f>'2026 MRI - Alphabetical'!AG290-'2023 MRI'!AG290</f>
        <v>-0.10069488277101701</v>
      </c>
      <c r="AI290" s="12">
        <f>'2026 MRI - Alphabetical'!AH290-'2023 MRI'!AH290</f>
        <v>-0.2393333333333334</v>
      </c>
      <c r="AJ290" s="8">
        <f>'2026 MRI - Alphabetical'!AI290-'2023 MRI'!AI290</f>
        <v>1</v>
      </c>
      <c r="AK290" s="31">
        <f>'2026 MRI - Alphabetical'!AJ290-'2023 MRI'!AJ290</f>
        <v>-1.754362190113018E-3</v>
      </c>
      <c r="AL290" s="11">
        <f>'2026 MRI - Alphabetical'!AK290-'2023 MRI'!AK290</f>
        <v>192990.02523178246</v>
      </c>
      <c r="AM290" s="36"/>
    </row>
    <row r="291" spans="1:39" x14ac:dyDescent="0.3">
      <c r="A291" t="s">
        <v>613</v>
      </c>
      <c r="B291" s="3" t="s">
        <v>614</v>
      </c>
      <c r="C291" s="4" t="s">
        <v>82</v>
      </c>
      <c r="D291" s="5" t="s">
        <v>37</v>
      </c>
      <c r="E291" s="6">
        <f>VLOOKUP(A291,'2023 MRI'!$A$7:$F$570,6,FALSE)</f>
        <v>37.300343616698171</v>
      </c>
      <c r="F291" s="34">
        <f>'2026 MRI - Alphabetical'!E291-'2023 MRI'!E291</f>
        <v>-0.31529429804525844</v>
      </c>
      <c r="G291" s="6">
        <f>'2026 MRI - Alphabetical'!F291-'2023 MRI'!F291</f>
        <v>0.1387993540769159</v>
      </c>
      <c r="H291" s="7">
        <f>'2026 MRI - Alphabetical'!G291-'2023 MRI'!G291</f>
        <v>-18</v>
      </c>
      <c r="I291" s="8">
        <f>'2026 MRI - Alphabetical'!H291-'2023 MRI'!H291</f>
        <v>-94</v>
      </c>
      <c r="J291" s="31">
        <f>'2026 MRI - Alphabetical'!I291-'2023 MRI'!I291</f>
        <v>-0.4257038476915711</v>
      </c>
      <c r="K291" s="9">
        <f>'2026 MRI - Alphabetical'!J291-'2023 MRI'!J291</f>
        <v>-9.0511992194537427E-3</v>
      </c>
      <c r="L291" s="8">
        <f>'2026 MRI - Alphabetical'!K291-'2023 MRI'!K291</f>
        <v>-23</v>
      </c>
      <c r="M291" s="31">
        <f>'2026 MRI - Alphabetical'!L291-'2023 MRI'!L291</f>
        <v>-0.18884176137023079</v>
      </c>
      <c r="N291" s="9">
        <f>'2026 MRI - Alphabetical'!M291-'2023 MRI'!M291</f>
        <v>-4.049672657439482E-3</v>
      </c>
      <c r="O291" s="8">
        <f>'2026 MRI - Alphabetical'!N291-'2023 MRI'!N291</f>
        <v>-15</v>
      </c>
      <c r="P291" s="31">
        <f>'2026 MRI - Alphabetical'!O291-'2023 MRI'!O291</f>
        <v>-3.9008296600639203E-2</v>
      </c>
      <c r="Q291" s="9">
        <f>'2026 MRI - Alphabetical'!P291-'2023 MRI'!P291</f>
        <v>7.7808228113661893E-3</v>
      </c>
      <c r="R291" s="8">
        <f>'2026 MRI - Alphabetical'!Q291-'2023 MRI'!Q291</f>
        <v>11</v>
      </c>
      <c r="S291" s="31">
        <f>'2026 MRI - Alphabetical'!R291-'2023 MRI'!R291</f>
        <v>-0.18839550130947755</v>
      </c>
      <c r="T291" s="10">
        <f>'2026 MRI - Alphabetical'!S291-'2023 MRI'!S291</f>
        <v>-6.6997378542190678E-2</v>
      </c>
      <c r="U291" s="8">
        <f>'2026 MRI - Alphabetical'!T291-'2023 MRI'!T291</f>
        <v>-77</v>
      </c>
      <c r="V291" s="31">
        <f>'2026 MRI - Alphabetical'!U291-'2023 MRI'!U291</f>
        <v>-0.3726903497665911</v>
      </c>
      <c r="W291" s="9">
        <f>'2026 MRI - Alphabetical'!V291-'2023 MRI'!V291</f>
        <v>2.6576352818864044E-2</v>
      </c>
      <c r="X291" s="8">
        <f>'2026 MRI - Alphabetical'!W291-'2023 MRI'!W291</f>
        <v>3</v>
      </c>
      <c r="Y291" s="31">
        <f>'2026 MRI - Alphabetical'!X291-'2023 MRI'!X291</f>
        <v>-5.5423784395156606E-3</v>
      </c>
      <c r="Z291" s="11">
        <f>'2026 MRI - Alphabetical'!Y291-'2023 MRI'!Y291</f>
        <v>3443</v>
      </c>
      <c r="AA291" s="8">
        <f>'2026 MRI - Alphabetical'!Z291-'2023 MRI'!Z291</f>
        <v>26</v>
      </c>
      <c r="AB291" s="31">
        <f>'2026 MRI - Alphabetical'!AA291-'2023 MRI'!AA291</f>
        <v>0.52910279318680842</v>
      </c>
      <c r="AC291" s="9">
        <f>'2026 MRI - Alphabetical'!AB291-'2023 MRI'!AB291</f>
        <v>5.0647854507798809E-3</v>
      </c>
      <c r="AD291" s="8">
        <f>'2026 MRI - Alphabetical'!AC291-'2023 MRI'!AC291</f>
        <v>-25</v>
      </c>
      <c r="AE291" s="31">
        <f>'2026 MRI - Alphabetical'!AD291-'2023 MRI'!AD291</f>
        <v>-8.3936757647466873E-2</v>
      </c>
      <c r="AF291" s="9">
        <f>'2026 MRI - Alphabetical'!AE291-'2023 MRI'!AE291</f>
        <v>-2.5152113267075116E-3</v>
      </c>
      <c r="AG291" s="8">
        <f>'2026 MRI - Alphabetical'!AF291-'2023 MRI'!AF291</f>
        <v>16</v>
      </c>
      <c r="AH291" s="31">
        <f>'2026 MRI - Alphabetical'!AG291-'2023 MRI'!AG291</f>
        <v>-1.1175633732491752E-2</v>
      </c>
      <c r="AI291" s="12">
        <f>'2026 MRI - Alphabetical'!AH291-'2023 MRI'!AH291</f>
        <v>-0.37066666666666626</v>
      </c>
      <c r="AJ291" s="8">
        <f>'2026 MRI - Alphabetical'!AI291-'2023 MRI'!AI291</f>
        <v>1</v>
      </c>
      <c r="AK291" s="31">
        <f>'2026 MRI - Alphabetical'!AJ291-'2023 MRI'!AJ291</f>
        <v>6.4260129207892869E-3</v>
      </c>
      <c r="AL291" s="11">
        <f>'2026 MRI - Alphabetical'!AK291-'2023 MRI'!AK291</f>
        <v>40455.535921689167</v>
      </c>
      <c r="AM291" s="36"/>
    </row>
    <row r="292" spans="1:39" x14ac:dyDescent="0.3">
      <c r="A292" t="s">
        <v>615</v>
      </c>
      <c r="B292" s="3" t="s">
        <v>616</v>
      </c>
      <c r="C292" s="4" t="s">
        <v>54</v>
      </c>
      <c r="D292" s="5" t="s">
        <v>37</v>
      </c>
      <c r="E292" s="6">
        <f>VLOOKUP(A292,'2023 MRI'!$A$7:$F$570,6,FALSE)</f>
        <v>36.640334599849417</v>
      </c>
      <c r="F292" s="34">
        <f>'2026 MRI - Alphabetical'!E292-'2023 MRI'!E292</f>
        <v>-2.3822738414892388</v>
      </c>
      <c r="G292" s="6">
        <f>'2026 MRI - Alphabetical'!F292-'2023 MRI'!F292</f>
        <v>6.543292090153308</v>
      </c>
      <c r="H292" s="7">
        <f>'2026 MRI - Alphabetical'!G292-'2023 MRI'!G292</f>
        <v>-66</v>
      </c>
      <c r="I292" s="8">
        <f>'2026 MRI - Alphabetical'!H292-'2023 MRI'!H292</f>
        <v>0</v>
      </c>
      <c r="J292" s="31">
        <f>'2026 MRI - Alphabetical'!I292-'2023 MRI'!I292</f>
        <v>0.17097925639637834</v>
      </c>
      <c r="K292" s="9">
        <f>'2026 MRI - Alphabetical'!J292-'2023 MRI'!J292</f>
        <v>1.4954629590745672E-2</v>
      </c>
      <c r="L292" s="8">
        <f>'2026 MRI - Alphabetical'!K292-'2023 MRI'!K292</f>
        <v>-11</v>
      </c>
      <c r="M292" s="31">
        <f>'2026 MRI - Alphabetical'!L292-'2023 MRI'!L292</f>
        <v>-2.3084776510559717</v>
      </c>
      <c r="N292" s="9">
        <f>'2026 MRI - Alphabetical'!M292-'2023 MRI'!M292</f>
        <v>6.4085582497039217E-2</v>
      </c>
      <c r="O292" s="8">
        <f>'2026 MRI - Alphabetical'!N292-'2023 MRI'!N292</f>
        <v>-228</v>
      </c>
      <c r="P292" s="31">
        <f>'2026 MRI - Alphabetical'!O292-'2023 MRI'!O292</f>
        <v>-1.0715789067691839</v>
      </c>
      <c r="Q292" s="9">
        <f>'2026 MRI - Alphabetical'!P292-'2023 MRI'!P292</f>
        <v>7.372424943875118E-2</v>
      </c>
      <c r="R292" s="8">
        <f>'2026 MRI - Alphabetical'!Q292-'2023 MRI'!Q292</f>
        <v>-23</v>
      </c>
      <c r="S292" s="31">
        <f>'2026 MRI - Alphabetical'!R292-'2023 MRI'!R292</f>
        <v>-0.45880856212463539</v>
      </c>
      <c r="T292" s="10">
        <f>'2026 MRI - Alphabetical'!S292-'2023 MRI'!S292</f>
        <v>0</v>
      </c>
      <c r="U292" s="8">
        <f>'2026 MRI - Alphabetical'!T292-'2023 MRI'!T292</f>
        <v>123</v>
      </c>
      <c r="V292" s="31">
        <f>'2026 MRI - Alphabetical'!U292-'2023 MRI'!U292</f>
        <v>0.34826479280357459</v>
      </c>
      <c r="W292" s="9">
        <f>'2026 MRI - Alphabetical'!V292-'2023 MRI'!V292</f>
        <v>-2.1150150298132359E-2</v>
      </c>
      <c r="X292" s="8">
        <f>'2026 MRI - Alphabetical'!W292-'2023 MRI'!W292</f>
        <v>23</v>
      </c>
      <c r="Y292" s="31">
        <f>'2026 MRI - Alphabetical'!X292-'2023 MRI'!X292</f>
        <v>4.8848481707292057E-2</v>
      </c>
      <c r="Z292" s="11">
        <f>'2026 MRI - Alphabetical'!Y292-'2023 MRI'!Y292</f>
        <v>8557</v>
      </c>
      <c r="AA292" s="8">
        <f>'2026 MRI - Alphabetical'!Z292-'2023 MRI'!Z292</f>
        <v>-44</v>
      </c>
      <c r="AB292" s="31">
        <f>'2026 MRI - Alphabetical'!AA292-'2023 MRI'!AA292</f>
        <v>-0.26038664695570979</v>
      </c>
      <c r="AC292" s="9">
        <f>'2026 MRI - Alphabetical'!AB292-'2023 MRI'!AB292</f>
        <v>1.5585464333781961E-2</v>
      </c>
      <c r="AD292" s="8">
        <f>'2026 MRI - Alphabetical'!AC292-'2023 MRI'!AC292</f>
        <v>-20</v>
      </c>
      <c r="AE292" s="31">
        <f>'2026 MRI - Alphabetical'!AD292-'2023 MRI'!AD292</f>
        <v>-0.38199647721877128</v>
      </c>
      <c r="AF292" s="9">
        <f>'2026 MRI - Alphabetical'!AE292-'2023 MRI'!AE292</f>
        <v>-1.8067883988849398E-2</v>
      </c>
      <c r="AG292" s="8">
        <f>'2026 MRI - Alphabetical'!AF292-'2023 MRI'!AF292</f>
        <v>-61</v>
      </c>
      <c r="AH292" s="31">
        <f>'2026 MRI - Alphabetical'!AG292-'2023 MRI'!AG292</f>
        <v>-0.28101123720220156</v>
      </c>
      <c r="AI292" s="12">
        <f>'2026 MRI - Alphabetical'!AH292-'2023 MRI'!AH292</f>
        <v>-0.14133333333333287</v>
      </c>
      <c r="AJ292" s="8">
        <f>'2026 MRI - Alphabetical'!AI292-'2023 MRI'!AI292</f>
        <v>-32</v>
      </c>
      <c r="AK292" s="31">
        <f>'2026 MRI - Alphabetical'!AJ292-'2023 MRI'!AJ292</f>
        <v>-7.9564598654238983E-3</v>
      </c>
      <c r="AL292" s="11">
        <f>'2026 MRI - Alphabetical'!AK292-'2023 MRI'!AK292</f>
        <v>22738.958410092935</v>
      </c>
      <c r="AM292" s="36"/>
    </row>
    <row r="293" spans="1:39" x14ac:dyDescent="0.3">
      <c r="A293" t="s">
        <v>617</v>
      </c>
      <c r="B293" s="3" t="s">
        <v>618</v>
      </c>
      <c r="C293" s="4" t="s">
        <v>43</v>
      </c>
      <c r="D293" s="5" t="s">
        <v>44</v>
      </c>
      <c r="E293" s="6">
        <f>VLOOKUP(A293,'2023 MRI'!$A$7:$F$570,6,FALSE)</f>
        <v>29.166210888313575</v>
      </c>
      <c r="F293" s="34">
        <f>'2026 MRI - Alphabetical'!E293-'2023 MRI'!E293</f>
        <v>-1.1301540852456273</v>
      </c>
      <c r="G293" s="6">
        <f>'2026 MRI - Alphabetical'!F293-'2023 MRI'!F293</f>
        <v>0.42962611922101246</v>
      </c>
      <c r="H293" s="7">
        <f>'2026 MRI - Alphabetical'!G293-'2023 MRI'!G293</f>
        <v>-56</v>
      </c>
      <c r="I293" s="8">
        <f>'2026 MRI - Alphabetical'!H293-'2023 MRI'!H293</f>
        <v>-21</v>
      </c>
      <c r="J293" s="31">
        <f>'2026 MRI - Alphabetical'!I293-'2023 MRI'!I293</f>
        <v>-6.6223143329158685E-2</v>
      </c>
      <c r="K293" s="9">
        <f>'2026 MRI - Alphabetical'!J293-'2023 MRI'!J293</f>
        <v>1.6849801432240019E-2</v>
      </c>
      <c r="L293" s="8">
        <f>'2026 MRI - Alphabetical'!K293-'2023 MRI'!K293</f>
        <v>-57</v>
      </c>
      <c r="M293" s="31">
        <f>'2026 MRI - Alphabetical'!L293-'2023 MRI'!L293</f>
        <v>-0.1971232981941996</v>
      </c>
      <c r="N293" s="9">
        <f>'2026 MRI - Alphabetical'!M293-'2023 MRI'!M293</f>
        <v>-7.5716904428048057E-4</v>
      </c>
      <c r="O293" s="8">
        <f>'2026 MRI - Alphabetical'!N293-'2023 MRI'!N293</f>
        <v>23</v>
      </c>
      <c r="P293" s="31">
        <f>'2026 MRI - Alphabetical'!O293-'2023 MRI'!O293</f>
        <v>7.156373873264199E-2</v>
      </c>
      <c r="Q293" s="9">
        <f>'2026 MRI - Alphabetical'!P293-'2023 MRI'!P293</f>
        <v>-1.5549164920760014E-3</v>
      </c>
      <c r="R293" s="8">
        <f>'2026 MRI - Alphabetical'!Q293-'2023 MRI'!Q293</f>
        <v>66</v>
      </c>
      <c r="S293" s="31">
        <f>'2026 MRI - Alphabetical'!R293-'2023 MRI'!R293</f>
        <v>-0.32901449471747357</v>
      </c>
      <c r="T293" s="10">
        <f>'2026 MRI - Alphabetical'!S293-'2023 MRI'!S293</f>
        <v>-0.25513458349279244</v>
      </c>
      <c r="U293" s="8">
        <f>'2026 MRI - Alphabetical'!T293-'2023 MRI'!T293</f>
        <v>-4</v>
      </c>
      <c r="V293" s="31">
        <f>'2026 MRI - Alphabetical'!U293-'2023 MRI'!U293</f>
        <v>-5.7266311968585296E-2</v>
      </c>
      <c r="W293" s="9">
        <f>'2026 MRI - Alphabetical'!V293-'2023 MRI'!V293</f>
        <v>5.1436893375228221E-3</v>
      </c>
      <c r="X293" s="8">
        <f>'2026 MRI - Alphabetical'!W293-'2023 MRI'!W293</f>
        <v>0</v>
      </c>
      <c r="Y293" s="31">
        <f>'2026 MRI - Alphabetical'!X293-'2023 MRI'!X293</f>
        <v>-0.22850567700703056</v>
      </c>
      <c r="Z293" s="11">
        <f>'2026 MRI - Alphabetical'!Y293-'2023 MRI'!Y293</f>
        <v>-4627</v>
      </c>
      <c r="AA293" s="8">
        <f>'2026 MRI - Alphabetical'!Z293-'2023 MRI'!Z293</f>
        <v>-237</v>
      </c>
      <c r="AB293" s="31">
        <f>'2026 MRI - Alphabetical'!AA293-'2023 MRI'!AA293</f>
        <v>-0.60876136057880936</v>
      </c>
      <c r="AC293" s="9">
        <f>'2026 MRI - Alphabetical'!AB293-'2023 MRI'!AB293</f>
        <v>1.5316215591024755E-2</v>
      </c>
      <c r="AD293" s="8">
        <f>'2026 MRI - Alphabetical'!AC293-'2023 MRI'!AC293</f>
        <v>0</v>
      </c>
      <c r="AE293" s="31">
        <f>'2026 MRI - Alphabetical'!AD293-'2023 MRI'!AD293</f>
        <v>5.9046258515020322E-2</v>
      </c>
      <c r="AF293" s="9">
        <f>'2026 MRI - Alphabetical'!AE293-'2023 MRI'!AE293</f>
        <v>5.8199377307164291E-3</v>
      </c>
      <c r="AG293" s="8">
        <f>'2026 MRI - Alphabetical'!AF293-'2023 MRI'!AF293</f>
        <v>7</v>
      </c>
      <c r="AH293" s="31">
        <f>'2026 MRI - Alphabetical'!AG293-'2023 MRI'!AG293</f>
        <v>0.10813431321665806</v>
      </c>
      <c r="AI293" s="12">
        <f>'2026 MRI - Alphabetical'!AH293-'2023 MRI'!AH293</f>
        <v>-0.55566666666666675</v>
      </c>
      <c r="AJ293" s="8">
        <f>'2026 MRI - Alphabetical'!AI293-'2023 MRI'!AI293</f>
        <v>0</v>
      </c>
      <c r="AK293" s="31">
        <f>'2026 MRI - Alphabetical'!AJ293-'2023 MRI'!AJ293</f>
        <v>6.3471754211373299E-3</v>
      </c>
      <c r="AL293" s="11">
        <f>'2026 MRI - Alphabetical'!AK293-'2023 MRI'!AK293</f>
        <v>37315.891825717903</v>
      </c>
      <c r="AM293" s="36"/>
    </row>
    <row r="294" spans="1:39" x14ac:dyDescent="0.3">
      <c r="A294" t="s">
        <v>619</v>
      </c>
      <c r="B294" s="3" t="s">
        <v>618</v>
      </c>
      <c r="C294" s="4" t="s">
        <v>89</v>
      </c>
      <c r="D294" s="5" t="s">
        <v>37</v>
      </c>
      <c r="E294" s="6">
        <f>VLOOKUP(A294,'2023 MRI'!$A$7:$F$570,6,FALSE)</f>
        <v>23.844197841191367</v>
      </c>
      <c r="F294" s="34">
        <f>'2026 MRI - Alphabetical'!E294-'2023 MRI'!E294</f>
        <v>-0.90581142484668153</v>
      </c>
      <c r="G294" s="6">
        <f>'2026 MRI - Alphabetical'!F294-'2023 MRI'!F294</f>
        <v>-1.795784284087997</v>
      </c>
      <c r="H294" s="7">
        <f>'2026 MRI - Alphabetical'!G294-'2023 MRI'!G294</f>
        <v>-37</v>
      </c>
      <c r="I294" s="8">
        <f>'2026 MRI - Alphabetical'!H294-'2023 MRI'!H294</f>
        <v>-7</v>
      </c>
      <c r="J294" s="31">
        <f>'2026 MRI - Alphabetical'!I294-'2023 MRI'!I294</f>
        <v>-2.1493662995705598E-2</v>
      </c>
      <c r="K294" s="9">
        <f>'2026 MRI - Alphabetical'!J294-'2023 MRI'!J294</f>
        <v>2.1132683422947496E-2</v>
      </c>
      <c r="L294" s="8">
        <f>'2026 MRI - Alphabetical'!K294-'2023 MRI'!K294</f>
        <v>-268</v>
      </c>
      <c r="M294" s="31">
        <f>'2026 MRI - Alphabetical'!L294-'2023 MRI'!L294</f>
        <v>-0.91840274103246422</v>
      </c>
      <c r="N294" s="9">
        <f>'2026 MRI - Alphabetical'!M294-'2023 MRI'!M294</f>
        <v>2.3557430773925622E-2</v>
      </c>
      <c r="O294" s="8">
        <f>'2026 MRI - Alphabetical'!N294-'2023 MRI'!N294</f>
        <v>-77</v>
      </c>
      <c r="P294" s="31">
        <f>'2026 MRI - Alphabetical'!O294-'2023 MRI'!O294</f>
        <v>-0.16968378106763604</v>
      </c>
      <c r="Q294" s="9">
        <f>'2026 MRI - Alphabetical'!P294-'2023 MRI'!P294</f>
        <v>1.1711377208453232E-2</v>
      </c>
      <c r="R294" s="8">
        <f>'2026 MRI - Alphabetical'!Q294-'2023 MRI'!Q294</f>
        <v>10</v>
      </c>
      <c r="S294" s="31">
        <f>'2026 MRI - Alphabetical'!R294-'2023 MRI'!R294</f>
        <v>-0.34635655917909847</v>
      </c>
      <c r="T294" s="10">
        <f>'2026 MRI - Alphabetical'!S294-'2023 MRI'!S294</f>
        <v>-0.11361469569561904</v>
      </c>
      <c r="U294" s="8">
        <f>'2026 MRI - Alphabetical'!T294-'2023 MRI'!T294</f>
        <v>-18</v>
      </c>
      <c r="V294" s="31">
        <f>'2026 MRI - Alphabetical'!U294-'2023 MRI'!U294</f>
        <v>-0.10291356665365892</v>
      </c>
      <c r="W294" s="9">
        <f>'2026 MRI - Alphabetical'!V294-'2023 MRI'!V294</f>
        <v>5.6358615524535402E-3</v>
      </c>
      <c r="X294" s="8">
        <f>'2026 MRI - Alphabetical'!W294-'2023 MRI'!W294</f>
        <v>0</v>
      </c>
      <c r="Y294" s="31">
        <f>'2026 MRI - Alphabetical'!X294-'2023 MRI'!X294</f>
        <v>4.5517525352119087E-2</v>
      </c>
      <c r="Z294" s="11">
        <f>'2026 MRI - Alphabetical'!Y294-'2023 MRI'!Y294</f>
        <v>8742</v>
      </c>
      <c r="AA294" s="8">
        <f>'2026 MRI - Alphabetical'!Z294-'2023 MRI'!Z294</f>
        <v>33</v>
      </c>
      <c r="AB294" s="31">
        <f>'2026 MRI - Alphabetical'!AA294-'2023 MRI'!AA294</f>
        <v>9.4961834787020249E-2</v>
      </c>
      <c r="AC294" s="9">
        <f>'2026 MRI - Alphabetical'!AB294-'2023 MRI'!AB294</f>
        <v>4.7123947051744899E-3</v>
      </c>
      <c r="AD294" s="8">
        <f>'2026 MRI - Alphabetical'!AC294-'2023 MRI'!AC294</f>
        <v>0</v>
      </c>
      <c r="AE294" s="31">
        <f>'2026 MRI - Alphabetical'!AD294-'2023 MRI'!AD294</f>
        <v>-0.20348645500255622</v>
      </c>
      <c r="AF294" s="9">
        <f>'2026 MRI - Alphabetical'!AE294-'2023 MRI'!AE294</f>
        <v>-9.604553856240261E-3</v>
      </c>
      <c r="AG294" s="8">
        <f>'2026 MRI - Alphabetical'!AF294-'2023 MRI'!AF294</f>
        <v>25</v>
      </c>
      <c r="AH294" s="31">
        <f>'2026 MRI - Alphabetical'!AG294-'2023 MRI'!AG294</f>
        <v>4.2248017808088074E-2</v>
      </c>
      <c r="AI294" s="12">
        <f>'2026 MRI - Alphabetical'!AH294-'2023 MRI'!AH294</f>
        <v>-0.46633333333333349</v>
      </c>
      <c r="AJ294" s="8">
        <f>'2026 MRI - Alphabetical'!AI294-'2023 MRI'!AI294</f>
        <v>0</v>
      </c>
      <c r="AK294" s="31">
        <f>'2026 MRI - Alphabetical'!AJ294-'2023 MRI'!AJ294</f>
        <v>2.2466938885975785E-3</v>
      </c>
      <c r="AL294" s="11">
        <f>'2026 MRI - Alphabetical'!AK294-'2023 MRI'!AK294</f>
        <v>47087.252322460001</v>
      </c>
      <c r="AM294" s="36"/>
    </row>
    <row r="295" spans="1:39" x14ac:dyDescent="0.3">
      <c r="A295" t="s">
        <v>620</v>
      </c>
      <c r="B295" s="3" t="s">
        <v>621</v>
      </c>
      <c r="C295" s="4" t="s">
        <v>82</v>
      </c>
      <c r="D295" s="5" t="s">
        <v>37</v>
      </c>
      <c r="E295" s="6">
        <f>VLOOKUP(A295,'2023 MRI'!$A$7:$F$570,6,FALSE)</f>
        <v>7.9604431276650907</v>
      </c>
      <c r="F295" s="34">
        <f>'2026 MRI - Alphabetical'!E295-'2023 MRI'!E295</f>
        <v>-0.38587696205928168</v>
      </c>
      <c r="G295" s="6">
        <f>'2026 MRI - Alphabetical'!F295-'2023 MRI'!F295</f>
        <v>-7.9604431276650907</v>
      </c>
      <c r="H295" s="7">
        <f>'2026 MRI - Alphabetical'!G295-'2023 MRI'!G295</f>
        <v>1</v>
      </c>
      <c r="I295" s="8">
        <f>'2026 MRI - Alphabetical'!H295-'2023 MRI'!H295</f>
        <v>24</v>
      </c>
      <c r="J295" s="31">
        <f>'2026 MRI - Alphabetical'!I295-'2023 MRI'!I295</f>
        <v>2.5429560965806002</v>
      </c>
      <c r="K295" s="9">
        <f>'2026 MRI - Alphabetical'!J295-'2023 MRI'!J295</f>
        <v>0.24861503674392305</v>
      </c>
      <c r="L295" s="8">
        <f>'2026 MRI - Alphabetical'!K295-'2023 MRI'!K295</f>
        <v>2</v>
      </c>
      <c r="M295" s="31">
        <f>'2026 MRI - Alphabetical'!L295-'2023 MRI'!L295</f>
        <v>-2.7604149950312851E-2</v>
      </c>
      <c r="N295" s="9">
        <f>'2026 MRI - Alphabetical'!M295-'2023 MRI'!M295</f>
        <v>-7.2381678557812759E-3</v>
      </c>
      <c r="O295" s="8">
        <f>'2026 MRI - Alphabetical'!N295-'2023 MRI'!N295</f>
        <v>0</v>
      </c>
      <c r="P295" s="31">
        <f>'2026 MRI - Alphabetical'!O295-'2023 MRI'!O295</f>
        <v>1.4126318254570336E-3</v>
      </c>
      <c r="Q295" s="9">
        <f>'2026 MRI - Alphabetical'!P295-'2023 MRI'!P295</f>
        <v>0</v>
      </c>
      <c r="R295" s="8">
        <f>'2026 MRI - Alphabetical'!Q295-'2023 MRI'!Q295</f>
        <v>-23</v>
      </c>
      <c r="S295" s="31">
        <f>'2026 MRI - Alphabetical'!R295-'2023 MRI'!R295</f>
        <v>-0.45880856212463539</v>
      </c>
      <c r="T295" s="10">
        <f>'2026 MRI - Alphabetical'!S295-'2023 MRI'!S295</f>
        <v>0</v>
      </c>
      <c r="U295" s="8">
        <f>'2026 MRI - Alphabetical'!T295-'2023 MRI'!T295</f>
        <v>-150</v>
      </c>
      <c r="V295" s="31">
        <f>'2026 MRI - Alphabetical'!U295-'2023 MRI'!U295</f>
        <v>-0.35581297200326384</v>
      </c>
      <c r="W295" s="9">
        <f>'2026 MRI - Alphabetical'!V295-'2023 MRI'!V295</f>
        <v>2.1887587151648982E-2</v>
      </c>
      <c r="X295" s="8">
        <f>'2026 MRI - Alphabetical'!W295-'2023 MRI'!W295</f>
        <v>-1</v>
      </c>
      <c r="Y295" s="31">
        <f>'2026 MRI - Alphabetical'!X295-'2023 MRI'!X295</f>
        <v>-9.6027179140075969E-2</v>
      </c>
      <c r="Z295" s="11">
        <f>'2026 MRI - Alphabetical'!Y295-'2023 MRI'!Y295</f>
        <v>9583</v>
      </c>
      <c r="AA295" s="8">
        <f>'2026 MRI - Alphabetical'!Z295-'2023 MRI'!Z295</f>
        <v>146</v>
      </c>
      <c r="AB295" s="31">
        <f>'2026 MRI - Alphabetical'!AA295-'2023 MRI'!AA295</f>
        <v>0.38785345027582779</v>
      </c>
      <c r="AC295" s="9">
        <f>'2026 MRI - Alphabetical'!AB295-'2023 MRI'!AB295</f>
        <v>6.6666666666666957E-4</v>
      </c>
      <c r="AD295" s="8">
        <f>'2026 MRI - Alphabetical'!AC295-'2023 MRI'!AC295</f>
        <v>-15</v>
      </c>
      <c r="AE295" s="31">
        <f>'2026 MRI - Alphabetical'!AD295-'2023 MRI'!AD295</f>
        <v>-0.20841137349414041</v>
      </c>
      <c r="AF295" s="9">
        <f>'2026 MRI - Alphabetical'!AE295-'2023 MRI'!AE295</f>
        <v>-1.0810810810810811E-2</v>
      </c>
      <c r="AG295" s="8">
        <f>'2026 MRI - Alphabetical'!AF295-'2023 MRI'!AF295</f>
        <v>-3</v>
      </c>
      <c r="AH295" s="31">
        <f>'2026 MRI - Alphabetical'!AG295-'2023 MRI'!AG295</f>
        <v>-0.21140222403530107</v>
      </c>
      <c r="AI295" s="12">
        <f>'2026 MRI - Alphabetical'!AH295-'2023 MRI'!AH295</f>
        <v>-8.9333333333333265E-2</v>
      </c>
      <c r="AJ295" s="8">
        <f>'2026 MRI - Alphabetical'!AI295-'2023 MRI'!AI295</f>
        <v>-1</v>
      </c>
      <c r="AK295" s="31">
        <f>'2026 MRI - Alphabetical'!AJ295-'2023 MRI'!AJ295</f>
        <v>-0.92828155218878816</v>
      </c>
      <c r="AL295" s="11">
        <f>'2026 MRI - Alphabetical'!AK295-'2023 MRI'!AK295</f>
        <v>1455663.4422749821</v>
      </c>
      <c r="AM295" s="36"/>
    </row>
    <row r="296" spans="1:39" x14ac:dyDescent="0.3">
      <c r="A296" t="s">
        <v>622</v>
      </c>
      <c r="B296" s="3" t="s">
        <v>623</v>
      </c>
      <c r="C296" s="4" t="s">
        <v>224</v>
      </c>
      <c r="D296" s="5" t="s">
        <v>37</v>
      </c>
      <c r="E296" s="6">
        <f>VLOOKUP(A296,'2023 MRI'!$A$7:$F$570,6,FALSE)</f>
        <v>27.973793916744022</v>
      </c>
      <c r="F296" s="34">
        <f>'2026 MRI - Alphabetical'!E296-'2023 MRI'!E296</f>
        <v>0.83163476278414494</v>
      </c>
      <c r="G296" s="6">
        <f>'2026 MRI - Alphabetical'!F296-'2023 MRI'!F296</f>
        <v>-6.1649772120228548</v>
      </c>
      <c r="H296" s="7">
        <f>'2026 MRI - Alphabetical'!G296-'2023 MRI'!G296</f>
        <v>66</v>
      </c>
      <c r="I296" s="8">
        <f>'2026 MRI - Alphabetical'!H296-'2023 MRI'!H296</f>
        <v>-26</v>
      </c>
      <c r="J296" s="31">
        <f>'2026 MRI - Alphabetical'!I296-'2023 MRI'!I296</f>
        <v>-3.4246557510249576E-2</v>
      </c>
      <c r="K296" s="9">
        <f>'2026 MRI - Alphabetical'!J296-'2023 MRI'!J296</f>
        <v>1.7287495730240021E-2</v>
      </c>
      <c r="L296" s="8">
        <f>'2026 MRI - Alphabetical'!K296-'2023 MRI'!K296</f>
        <v>152</v>
      </c>
      <c r="M296" s="31">
        <f>'2026 MRI - Alphabetical'!L296-'2023 MRI'!L296</f>
        <v>0.4186607061268145</v>
      </c>
      <c r="N296" s="9">
        <f>'2026 MRI - Alphabetical'!M296-'2023 MRI'!M296</f>
        <v>-2.2377634223910099E-2</v>
      </c>
      <c r="O296" s="8">
        <f>'2026 MRI - Alphabetical'!N296-'2023 MRI'!N296</f>
        <v>1</v>
      </c>
      <c r="P296" s="31">
        <f>'2026 MRI - Alphabetical'!O296-'2023 MRI'!O296</f>
        <v>6.482832116324222E-3</v>
      </c>
      <c r="Q296" s="9">
        <f>'2026 MRI - Alphabetical'!P296-'2023 MRI'!P296</f>
        <v>2.7579992352333993E-3</v>
      </c>
      <c r="R296" s="8">
        <f>'2026 MRI - Alphabetical'!Q296-'2023 MRI'!Q296</f>
        <v>-60</v>
      </c>
      <c r="S296" s="31">
        <f>'2026 MRI - Alphabetical'!R296-'2023 MRI'!R296</f>
        <v>-1.4521986431616236E-2</v>
      </c>
      <c r="T296" s="10">
        <f>'2026 MRI - Alphabetical'!S296-'2023 MRI'!S296</f>
        <v>0.63259387860243321</v>
      </c>
      <c r="U296" s="8">
        <f>'2026 MRI - Alphabetical'!T296-'2023 MRI'!T296</f>
        <v>78</v>
      </c>
      <c r="V296" s="31">
        <f>'2026 MRI - Alphabetical'!U296-'2023 MRI'!U296</f>
        <v>0.14214141124590562</v>
      </c>
      <c r="W296" s="9">
        <f>'2026 MRI - Alphabetical'!V296-'2023 MRI'!V296</f>
        <v>-9.1047238210666612E-3</v>
      </c>
      <c r="X296" s="8">
        <f>'2026 MRI - Alphabetical'!W296-'2023 MRI'!W296</f>
        <v>37</v>
      </c>
      <c r="Y296" s="31">
        <f>'2026 MRI - Alphabetical'!X296-'2023 MRI'!X296</f>
        <v>0.13357306176712211</v>
      </c>
      <c r="Z296" s="11">
        <f>'2026 MRI - Alphabetical'!Y296-'2023 MRI'!Y296</f>
        <v>12917</v>
      </c>
      <c r="AA296" s="8">
        <f>'2026 MRI - Alphabetical'!Z296-'2023 MRI'!Z296</f>
        <v>32</v>
      </c>
      <c r="AB296" s="31">
        <f>'2026 MRI - Alphabetical'!AA296-'2023 MRI'!AA296</f>
        <v>0.109985911641208</v>
      </c>
      <c r="AC296" s="9">
        <f>'2026 MRI - Alphabetical'!AB296-'2023 MRI'!AB296</f>
        <v>5.3626672983536627E-3</v>
      </c>
      <c r="AD296" s="8">
        <f>'2026 MRI - Alphabetical'!AC296-'2023 MRI'!AC296</f>
        <v>117</v>
      </c>
      <c r="AE296" s="31">
        <f>'2026 MRI - Alphabetical'!AD296-'2023 MRI'!AD296</f>
        <v>0.32796770106838141</v>
      </c>
      <c r="AF296" s="9">
        <f>'2026 MRI - Alphabetical'!AE296-'2023 MRI'!AE296</f>
        <v>2.0058879048422407E-2</v>
      </c>
      <c r="AG296" s="8">
        <f>'2026 MRI - Alphabetical'!AF296-'2023 MRI'!AF296</f>
        <v>39</v>
      </c>
      <c r="AH296" s="31">
        <f>'2026 MRI - Alphabetical'!AG296-'2023 MRI'!AG296</f>
        <v>0.12501218186983809</v>
      </c>
      <c r="AI296" s="12">
        <f>'2026 MRI - Alphabetical'!AH296-'2023 MRI'!AH296</f>
        <v>-0.56766666666666676</v>
      </c>
      <c r="AJ296" s="8">
        <f>'2026 MRI - Alphabetical'!AI296-'2023 MRI'!AI296</f>
        <v>-25</v>
      </c>
      <c r="AK296" s="31">
        <f>'2026 MRI - Alphabetical'!AJ296-'2023 MRI'!AJ296</f>
        <v>-5.403004979123105E-3</v>
      </c>
      <c r="AL296" s="11">
        <f>'2026 MRI - Alphabetical'!AK296-'2023 MRI'!AK296</f>
        <v>25982.36444208477</v>
      </c>
      <c r="AM296" s="36"/>
    </row>
    <row r="297" spans="1:39" x14ac:dyDescent="0.3">
      <c r="A297" t="s">
        <v>624</v>
      </c>
      <c r="B297" s="3" t="s">
        <v>625</v>
      </c>
      <c r="C297" s="4" t="s">
        <v>101</v>
      </c>
      <c r="D297" s="5" t="s">
        <v>33</v>
      </c>
      <c r="E297" s="6">
        <f>VLOOKUP(A297,'2023 MRI'!$A$7:$F$570,6,FALSE)</f>
        <v>33.912433693294211</v>
      </c>
      <c r="F297" s="34">
        <f>'2026 MRI - Alphabetical'!E297-'2023 MRI'!E297</f>
        <v>-0.51997093532707095</v>
      </c>
      <c r="G297" s="6">
        <f>'2026 MRI - Alphabetical'!F297-'2023 MRI'!F297</f>
        <v>-0.16969171057903765</v>
      </c>
      <c r="H297" s="7">
        <f>'2026 MRI - Alphabetical'!G297-'2023 MRI'!G297</f>
        <v>-26</v>
      </c>
      <c r="I297" s="8">
        <f>'2026 MRI - Alphabetical'!H297-'2023 MRI'!H297</f>
        <v>2</v>
      </c>
      <c r="J297" s="31">
        <f>'2026 MRI - Alphabetical'!I297-'2023 MRI'!I297</f>
        <v>-2.0478680976024344E-2</v>
      </c>
      <c r="K297" s="9">
        <f>'2026 MRI - Alphabetical'!J297-'2023 MRI'!J297</f>
        <v>2.1983603424783782E-2</v>
      </c>
      <c r="L297" s="8">
        <f>'2026 MRI - Alphabetical'!K297-'2023 MRI'!K297</f>
        <v>-48</v>
      </c>
      <c r="M297" s="31">
        <f>'2026 MRI - Alphabetical'!L297-'2023 MRI'!L297</f>
        <v>-0.20694256135324685</v>
      </c>
      <c r="N297" s="9">
        <f>'2026 MRI - Alphabetical'!M297-'2023 MRI'!M297</f>
        <v>-1.7786692126205289E-3</v>
      </c>
      <c r="O297" s="8">
        <f>'2026 MRI - Alphabetical'!N297-'2023 MRI'!N297</f>
        <v>-210</v>
      </c>
      <c r="P297" s="31">
        <f>'2026 MRI - Alphabetical'!O297-'2023 MRI'!O297</f>
        <v>-0.67088289345541907</v>
      </c>
      <c r="Q297" s="9">
        <f>'2026 MRI - Alphabetical'!P297-'2023 MRI'!P297</f>
        <v>4.6190362252560818E-2</v>
      </c>
      <c r="R297" s="8">
        <f>'2026 MRI - Alphabetical'!Q297-'2023 MRI'!Q297</f>
        <v>-8</v>
      </c>
      <c r="S297" s="31">
        <f>'2026 MRI - Alphabetical'!R297-'2023 MRI'!R297</f>
        <v>0.31706364284532074</v>
      </c>
      <c r="T297" s="10">
        <f>'2026 MRI - Alphabetical'!S297-'2023 MRI'!S297</f>
        <v>6.854663503168168E-2</v>
      </c>
      <c r="U297" s="8">
        <f>'2026 MRI - Alphabetical'!T297-'2023 MRI'!T297</f>
        <v>-19</v>
      </c>
      <c r="V297" s="31">
        <f>'2026 MRI - Alphabetical'!U297-'2023 MRI'!U297</f>
        <v>-0.10597753804176968</v>
      </c>
      <c r="W297" s="9">
        <f>'2026 MRI - Alphabetical'!V297-'2023 MRI'!V297</f>
        <v>1.1130518620586394E-2</v>
      </c>
      <c r="X297" s="8">
        <f>'2026 MRI - Alphabetical'!W297-'2023 MRI'!W297</f>
        <v>26</v>
      </c>
      <c r="Y297" s="31">
        <f>'2026 MRI - Alphabetical'!X297-'2023 MRI'!X297</f>
        <v>4.1614547019865555E-2</v>
      </c>
      <c r="Z297" s="11">
        <f>'2026 MRI - Alphabetical'!Y297-'2023 MRI'!Y297</f>
        <v>7408</v>
      </c>
      <c r="AA297" s="8">
        <f>'2026 MRI - Alphabetical'!Z297-'2023 MRI'!Z297</f>
        <v>88</v>
      </c>
      <c r="AB297" s="31">
        <f>'2026 MRI - Alphabetical'!AA297-'2023 MRI'!AA297</f>
        <v>0.51399626399101261</v>
      </c>
      <c r="AC297" s="9">
        <f>'2026 MRI - Alphabetical'!AB297-'2023 MRI'!AB297</f>
        <v>1.6507072905331821E-3</v>
      </c>
      <c r="AD297" s="8">
        <f>'2026 MRI - Alphabetical'!AC297-'2023 MRI'!AC297</f>
        <v>-120</v>
      </c>
      <c r="AE297" s="31">
        <f>'2026 MRI - Alphabetical'!AD297-'2023 MRI'!AD297</f>
        <v>-0.59528457389039191</v>
      </c>
      <c r="AF297" s="9">
        <f>'2026 MRI - Alphabetical'!AE297-'2023 MRI'!AE297</f>
        <v>-3.1129528864919376E-2</v>
      </c>
      <c r="AG297" s="8">
        <f>'2026 MRI - Alphabetical'!AF297-'2023 MRI'!AF297</f>
        <v>44</v>
      </c>
      <c r="AH297" s="31">
        <f>'2026 MRI - Alphabetical'!AG297-'2023 MRI'!AG297</f>
        <v>0.1372103849512733</v>
      </c>
      <c r="AI297" s="12">
        <f>'2026 MRI - Alphabetical'!AH297-'2023 MRI'!AH297</f>
        <v>-0.58033333333333381</v>
      </c>
      <c r="AJ297" s="8">
        <f>'2026 MRI - Alphabetical'!AI297-'2023 MRI'!AI297</f>
        <v>4</v>
      </c>
      <c r="AK297" s="31">
        <f>'2026 MRI - Alphabetical'!AJ297-'2023 MRI'!AJ297</f>
        <v>8.2093221952410644E-3</v>
      </c>
      <c r="AL297" s="11">
        <f>'2026 MRI - Alphabetical'!AK297-'2023 MRI'!AK297</f>
        <v>33678.615888914937</v>
      </c>
      <c r="AM297" s="36"/>
    </row>
    <row r="298" spans="1:39" x14ac:dyDescent="0.3">
      <c r="A298" t="s">
        <v>626</v>
      </c>
      <c r="B298" s="3" t="s">
        <v>627</v>
      </c>
      <c r="C298" s="4" t="s">
        <v>89</v>
      </c>
      <c r="D298" s="5" t="s">
        <v>37</v>
      </c>
      <c r="E298" s="6">
        <f>VLOOKUP(A298,'2023 MRI'!$A$7:$F$570,6,FALSE)</f>
        <v>35.158104517025627</v>
      </c>
      <c r="F298" s="34">
        <f>'2026 MRI - Alphabetical'!E298-'2023 MRI'!E298</f>
        <v>-7.2842889675692746E-2</v>
      </c>
      <c r="G298" s="6">
        <f>'2026 MRI - Alphabetical'!F298-'2023 MRI'!F298</f>
        <v>-1.2421936365798985</v>
      </c>
      <c r="H298" s="7">
        <f>'2026 MRI - Alphabetical'!G298-'2023 MRI'!G298</f>
        <v>-10</v>
      </c>
      <c r="I298" s="8">
        <f>'2026 MRI - Alphabetical'!H298-'2023 MRI'!H298</f>
        <v>6</v>
      </c>
      <c r="J298" s="31">
        <f>'2026 MRI - Alphabetical'!I298-'2023 MRI'!I298</f>
        <v>1.0121649174177183E-2</v>
      </c>
      <c r="K298" s="9">
        <f>'2026 MRI - Alphabetical'!J298-'2023 MRI'!J298</f>
        <v>2.467449426757562E-2</v>
      </c>
      <c r="L298" s="8">
        <f>'2026 MRI - Alphabetical'!K298-'2023 MRI'!K298</f>
        <v>-5</v>
      </c>
      <c r="M298" s="31">
        <f>'2026 MRI - Alphabetical'!L298-'2023 MRI'!L298</f>
        <v>3.8074704386716285E-2</v>
      </c>
      <c r="N298" s="9">
        <f>'2026 MRI - Alphabetical'!M298-'2023 MRI'!M298</f>
        <v>-1.1065685472880893E-2</v>
      </c>
      <c r="O298" s="8">
        <f>'2026 MRI - Alphabetical'!N298-'2023 MRI'!N298</f>
        <v>32</v>
      </c>
      <c r="P298" s="31">
        <f>'2026 MRI - Alphabetical'!O298-'2023 MRI'!O298</f>
        <v>0.27254704459364809</v>
      </c>
      <c r="Q298" s="9">
        <f>'2026 MRI - Alphabetical'!P298-'2023 MRI'!P298</f>
        <v>-1.0941209328306098E-2</v>
      </c>
      <c r="R298" s="8">
        <f>'2026 MRI - Alphabetical'!Q298-'2023 MRI'!Q298</f>
        <v>42</v>
      </c>
      <c r="S298" s="31">
        <f>'2026 MRI - Alphabetical'!R298-'2023 MRI'!R298</f>
        <v>1.7228064115376609E-2</v>
      </c>
      <c r="T298" s="10">
        <f>'2026 MRI - Alphabetical'!S298-'2023 MRI'!S298</f>
        <v>-0.35903217567478429</v>
      </c>
      <c r="U298" s="8">
        <f>'2026 MRI - Alphabetical'!T298-'2023 MRI'!T298</f>
        <v>-35</v>
      </c>
      <c r="V298" s="31">
        <f>'2026 MRI - Alphabetical'!U298-'2023 MRI'!U298</f>
        <v>-0.29956114852987514</v>
      </c>
      <c r="W298" s="9">
        <f>'2026 MRI - Alphabetical'!V298-'2023 MRI'!V298</f>
        <v>2.3815042394982111E-2</v>
      </c>
      <c r="X298" s="8">
        <f>'2026 MRI - Alphabetical'!W298-'2023 MRI'!W298</f>
        <v>12</v>
      </c>
      <c r="Y298" s="31">
        <f>'2026 MRI - Alphabetical'!X298-'2023 MRI'!X298</f>
        <v>5.3108265183242964E-2</v>
      </c>
      <c r="Z298" s="11">
        <f>'2026 MRI - Alphabetical'!Y298-'2023 MRI'!Y298</f>
        <v>7156</v>
      </c>
      <c r="AA298" s="8">
        <f>'2026 MRI - Alphabetical'!Z298-'2023 MRI'!Z298</f>
        <v>-62</v>
      </c>
      <c r="AB298" s="31">
        <f>'2026 MRI - Alphabetical'!AA298-'2023 MRI'!AA298</f>
        <v>-0.14281297405073684</v>
      </c>
      <c r="AC298" s="9">
        <f>'2026 MRI - Alphabetical'!AB298-'2023 MRI'!AB298</f>
        <v>1.0036199894049087E-2</v>
      </c>
      <c r="AD298" s="8">
        <f>'2026 MRI - Alphabetical'!AC298-'2023 MRI'!AC298</f>
        <v>-13</v>
      </c>
      <c r="AE298" s="31">
        <f>'2026 MRI - Alphabetical'!AD298-'2023 MRI'!AD298</f>
        <v>-4.6481342322443664E-2</v>
      </c>
      <c r="AF298" s="9">
        <f>'2026 MRI - Alphabetical'!AE298-'2023 MRI'!AE298</f>
        <v>-9.8818599837025012E-4</v>
      </c>
      <c r="AG298" s="8">
        <f>'2026 MRI - Alphabetical'!AF298-'2023 MRI'!AF298</f>
        <v>42</v>
      </c>
      <c r="AH298" s="31">
        <f>'2026 MRI - Alphabetical'!AG298-'2023 MRI'!AG298</f>
        <v>0.23108550314397897</v>
      </c>
      <c r="AI298" s="12">
        <f>'2026 MRI - Alphabetical'!AH298-'2023 MRI'!AH298</f>
        <v>-0.69566666666666688</v>
      </c>
      <c r="AJ298" s="8">
        <f>'2026 MRI - Alphabetical'!AI298-'2023 MRI'!AI298</f>
        <v>14</v>
      </c>
      <c r="AK298" s="31">
        <f>'2026 MRI - Alphabetical'!AJ298-'2023 MRI'!AJ298</f>
        <v>1.3234948635509614E-2</v>
      </c>
      <c r="AL298" s="11">
        <f>'2026 MRI - Alphabetical'!AK298-'2023 MRI'!AK298</f>
        <v>31948.225865647051</v>
      </c>
      <c r="AM298" s="36"/>
    </row>
    <row r="299" spans="1:39" x14ac:dyDescent="0.3">
      <c r="A299" t="s">
        <v>628</v>
      </c>
      <c r="B299" s="3" t="s">
        <v>629</v>
      </c>
      <c r="C299" s="4" t="s">
        <v>104</v>
      </c>
      <c r="D299" s="5" t="s">
        <v>44</v>
      </c>
      <c r="E299" s="6">
        <f>VLOOKUP(A299,'2023 MRI'!$A$7:$F$570,6,FALSE)</f>
        <v>21.173676042345264</v>
      </c>
      <c r="F299" s="34">
        <f>'2026 MRI - Alphabetical'!E299-'2023 MRI'!E299</f>
        <v>-1.1726804808146376</v>
      </c>
      <c r="G299" s="6">
        <f>'2026 MRI - Alphabetical'!F299-'2023 MRI'!F299</f>
        <v>-1.7024012874417096</v>
      </c>
      <c r="H299" s="7">
        <f>'2026 MRI - Alphabetical'!G299-'2023 MRI'!G299</f>
        <v>-34</v>
      </c>
      <c r="I299" s="8">
        <f>'2026 MRI - Alphabetical'!H299-'2023 MRI'!H299</f>
        <v>-36</v>
      </c>
      <c r="J299" s="31">
        <f>'2026 MRI - Alphabetical'!I299-'2023 MRI'!I299</f>
        <v>-0.14311000030480642</v>
      </c>
      <c r="K299" s="9">
        <f>'2026 MRI - Alphabetical'!J299-'2023 MRI'!J299</f>
        <v>1.2819387509324764E-2</v>
      </c>
      <c r="L299" s="8">
        <f>'2026 MRI - Alphabetical'!K299-'2023 MRI'!K299</f>
        <v>-83</v>
      </c>
      <c r="M299" s="31">
        <f>'2026 MRI - Alphabetical'!L299-'2023 MRI'!L299</f>
        <v>-0.34271443713615513</v>
      </c>
      <c r="N299" s="9">
        <f>'2026 MRI - Alphabetical'!M299-'2023 MRI'!M299</f>
        <v>3.4131806405230392E-3</v>
      </c>
      <c r="O299" s="8">
        <f>'2026 MRI - Alphabetical'!N299-'2023 MRI'!N299</f>
        <v>-63</v>
      </c>
      <c r="P299" s="31">
        <f>'2026 MRI - Alphabetical'!O299-'2023 MRI'!O299</f>
        <v>-0.15776355778582907</v>
      </c>
      <c r="Q299" s="9">
        <f>'2026 MRI - Alphabetical'!P299-'2023 MRI'!P299</f>
        <v>1.2338912166205102E-2</v>
      </c>
      <c r="R299" s="8">
        <f>'2026 MRI - Alphabetical'!Q299-'2023 MRI'!Q299</f>
        <v>-47</v>
      </c>
      <c r="S299" s="31">
        <f>'2026 MRI - Alphabetical'!R299-'2023 MRI'!R299</f>
        <v>-0.34141564624148996</v>
      </c>
      <c r="T299" s="10">
        <f>'2026 MRI - Alphabetical'!S299-'2023 MRI'!S299</f>
        <v>6.8290231328112488E-2</v>
      </c>
      <c r="U299" s="8">
        <f>'2026 MRI - Alphabetical'!T299-'2023 MRI'!T299</f>
        <v>11</v>
      </c>
      <c r="V299" s="31">
        <f>'2026 MRI - Alphabetical'!U299-'2023 MRI'!U299</f>
        <v>3.4795162112164491E-3</v>
      </c>
      <c r="W299" s="9">
        <f>'2026 MRI - Alphabetical'!V299-'2023 MRI'!V299</f>
        <v>-7.6588254445959097E-4</v>
      </c>
      <c r="X299" s="8">
        <f>'2026 MRI - Alphabetical'!W299-'2023 MRI'!W299</f>
        <v>-5</v>
      </c>
      <c r="Y299" s="31">
        <f>'2026 MRI - Alphabetical'!X299-'2023 MRI'!X299</f>
        <v>-4.488538041268697E-2</v>
      </c>
      <c r="Z299" s="11">
        <f>'2026 MRI - Alphabetical'!Y299-'2023 MRI'!Y299</f>
        <v>7819</v>
      </c>
      <c r="AA299" s="8">
        <f>'2026 MRI - Alphabetical'!Z299-'2023 MRI'!Z299</f>
        <v>-160</v>
      </c>
      <c r="AB299" s="31">
        <f>'2026 MRI - Alphabetical'!AA299-'2023 MRI'!AA299</f>
        <v>-0.3903578186044947</v>
      </c>
      <c r="AC299" s="9">
        <f>'2026 MRI - Alphabetical'!AB299-'2023 MRI'!AB299</f>
        <v>1.188228854995256E-2</v>
      </c>
      <c r="AD299" s="8">
        <f>'2026 MRI - Alphabetical'!AC299-'2023 MRI'!AC299</f>
        <v>-50</v>
      </c>
      <c r="AE299" s="31">
        <f>'2026 MRI - Alphabetical'!AD299-'2023 MRI'!AD299</f>
        <v>-0.11824875551851538</v>
      </c>
      <c r="AF299" s="9">
        <f>'2026 MRI - Alphabetical'!AE299-'2023 MRI'!AE299</f>
        <v>-4.9234479308865042E-3</v>
      </c>
      <c r="AG299" s="8">
        <f>'2026 MRI - Alphabetical'!AF299-'2023 MRI'!AF299</f>
        <v>-21</v>
      </c>
      <c r="AH299" s="31">
        <f>'2026 MRI - Alphabetical'!AG299-'2023 MRI'!AG299</f>
        <v>3.1135634194216499E-3</v>
      </c>
      <c r="AI299" s="12">
        <f>'2026 MRI - Alphabetical'!AH299-'2023 MRI'!AH299</f>
        <v>-0.43800000000000017</v>
      </c>
      <c r="AJ299" s="8">
        <f>'2026 MRI - Alphabetical'!AI299-'2023 MRI'!AI299</f>
        <v>-2</v>
      </c>
      <c r="AK299" s="31">
        <f>'2026 MRI - Alphabetical'!AJ299-'2023 MRI'!AJ299</f>
        <v>-1.1244479829809667E-2</v>
      </c>
      <c r="AL299" s="11">
        <f>'2026 MRI - Alphabetical'!AK299-'2023 MRI'!AK299</f>
        <v>48997.976046403841</v>
      </c>
      <c r="AM299" s="36"/>
    </row>
    <row r="300" spans="1:39" x14ac:dyDescent="0.3">
      <c r="A300" t="s">
        <v>630</v>
      </c>
      <c r="B300" s="3" t="s">
        <v>631</v>
      </c>
      <c r="C300" s="4" t="s">
        <v>36</v>
      </c>
      <c r="D300" s="5" t="s">
        <v>37</v>
      </c>
      <c r="E300" s="6">
        <f>VLOOKUP(A300,'2023 MRI'!$A$7:$F$570,6,FALSE)</f>
        <v>25.572206365524181</v>
      </c>
      <c r="F300" s="34">
        <f>'2026 MRI - Alphabetical'!E300-'2023 MRI'!E300</f>
        <v>-0.46551678811793806</v>
      </c>
      <c r="G300" s="6">
        <f>'2026 MRI - Alphabetical'!F300-'2023 MRI'!F300</f>
        <v>-2.709644793623518</v>
      </c>
      <c r="H300" s="7">
        <f>'2026 MRI - Alphabetical'!G300-'2023 MRI'!G300</f>
        <v>-16</v>
      </c>
      <c r="I300" s="8">
        <f>'2026 MRI - Alphabetical'!H300-'2023 MRI'!H300</f>
        <v>0</v>
      </c>
      <c r="J300" s="31">
        <f>'2026 MRI - Alphabetical'!I300-'2023 MRI'!I300</f>
        <v>0.22565052182966649</v>
      </c>
      <c r="K300" s="9">
        <f>'2026 MRI - Alphabetical'!J300-'2023 MRI'!J300</f>
        <v>1.903008709422005E-2</v>
      </c>
      <c r="L300" s="8">
        <f>'2026 MRI - Alphabetical'!K300-'2023 MRI'!K300</f>
        <v>57</v>
      </c>
      <c r="M300" s="31">
        <f>'2026 MRI - Alphabetical'!L300-'2023 MRI'!L300</f>
        <v>0.19119157785102281</v>
      </c>
      <c r="N300" s="9">
        <f>'2026 MRI - Alphabetical'!M300-'2023 MRI'!M300</f>
        <v>-1.5193434180526391E-2</v>
      </c>
      <c r="O300" s="8">
        <f>'2026 MRI - Alphabetical'!N300-'2023 MRI'!N300</f>
        <v>-56</v>
      </c>
      <c r="P300" s="31">
        <f>'2026 MRI - Alphabetical'!O300-'2023 MRI'!O300</f>
        <v>-0.11984815452785913</v>
      </c>
      <c r="Q300" s="9">
        <f>'2026 MRI - Alphabetical'!P300-'2023 MRI'!P300</f>
        <v>9.0189854356651517E-3</v>
      </c>
      <c r="R300" s="8">
        <f>'2026 MRI - Alphabetical'!Q300-'2023 MRI'!Q300</f>
        <v>-23</v>
      </c>
      <c r="S300" s="31">
        <f>'2026 MRI - Alphabetical'!R300-'2023 MRI'!R300</f>
        <v>-0.45880856212463539</v>
      </c>
      <c r="T300" s="10">
        <f>'2026 MRI - Alphabetical'!S300-'2023 MRI'!S300</f>
        <v>0</v>
      </c>
      <c r="U300" s="8">
        <f>'2026 MRI - Alphabetical'!T300-'2023 MRI'!T300</f>
        <v>-37</v>
      </c>
      <c r="V300" s="31">
        <f>'2026 MRI - Alphabetical'!U300-'2023 MRI'!U300</f>
        <v>-0.13260883843545052</v>
      </c>
      <c r="W300" s="9">
        <f>'2026 MRI - Alphabetical'!V300-'2023 MRI'!V300</f>
        <v>9.4077746710020532E-3</v>
      </c>
      <c r="X300" s="8">
        <f>'2026 MRI - Alphabetical'!W300-'2023 MRI'!W300</f>
        <v>8</v>
      </c>
      <c r="Y300" s="31">
        <f>'2026 MRI - Alphabetical'!X300-'2023 MRI'!X300</f>
        <v>4.7181761247757949E-2</v>
      </c>
      <c r="Z300" s="11">
        <f>'2026 MRI - Alphabetical'!Y300-'2023 MRI'!Y300</f>
        <v>9139</v>
      </c>
      <c r="AA300" s="8">
        <f>'2026 MRI - Alphabetical'!Z300-'2023 MRI'!Z300</f>
        <v>60</v>
      </c>
      <c r="AB300" s="31">
        <f>'2026 MRI - Alphabetical'!AA300-'2023 MRI'!AA300</f>
        <v>0.1985188583177751</v>
      </c>
      <c r="AC300" s="9">
        <f>'2026 MRI - Alphabetical'!AB300-'2023 MRI'!AB300</f>
        <v>4.3069004956157106E-3</v>
      </c>
      <c r="AD300" s="8">
        <f>'2026 MRI - Alphabetical'!AC300-'2023 MRI'!AC300</f>
        <v>-46</v>
      </c>
      <c r="AE300" s="31">
        <f>'2026 MRI - Alphabetical'!AD300-'2023 MRI'!AD300</f>
        <v>-0.13065646985679408</v>
      </c>
      <c r="AF300" s="9">
        <f>'2026 MRI - Alphabetical'!AE300-'2023 MRI'!AE300</f>
        <v>-5.8048833538594247E-3</v>
      </c>
      <c r="AG300" s="8">
        <f>'2026 MRI - Alphabetical'!AF300-'2023 MRI'!AF300</f>
        <v>10</v>
      </c>
      <c r="AH300" s="31">
        <f>'2026 MRI - Alphabetical'!AG300-'2023 MRI'!AG300</f>
        <v>-2.206916362918343E-2</v>
      </c>
      <c r="AI300" s="12">
        <f>'2026 MRI - Alphabetical'!AH300-'2023 MRI'!AH300</f>
        <v>-0.32633333333333348</v>
      </c>
      <c r="AJ300" s="8">
        <f>'2026 MRI - Alphabetical'!AI300-'2023 MRI'!AI300</f>
        <v>0</v>
      </c>
      <c r="AK300" s="31">
        <f>'2026 MRI - Alphabetical'!AJ300-'2023 MRI'!AJ300</f>
        <v>0.12804553299356458</v>
      </c>
      <c r="AL300" s="11">
        <f>'2026 MRI - Alphabetical'!AK300-'2023 MRI'!AK300</f>
        <v>592639.22136192163</v>
      </c>
      <c r="AM300" s="36"/>
    </row>
    <row r="301" spans="1:39" x14ac:dyDescent="0.3">
      <c r="A301" t="s">
        <v>632</v>
      </c>
      <c r="B301" s="3" t="s">
        <v>633</v>
      </c>
      <c r="C301" s="4" t="s">
        <v>32</v>
      </c>
      <c r="D301" s="5" t="s">
        <v>33</v>
      </c>
      <c r="E301" s="6">
        <f>VLOOKUP(A301,'2023 MRI'!$A$7:$F$570,6,FALSE)</f>
        <v>18.826213923538461</v>
      </c>
      <c r="F301" s="34">
        <f>'2026 MRI - Alphabetical'!E301-'2023 MRI'!E301</f>
        <v>-0.77701522870023076</v>
      </c>
      <c r="G301" s="6">
        <f>'2026 MRI - Alphabetical'!F301-'2023 MRI'!F301</f>
        <v>-3.6302305886864001</v>
      </c>
      <c r="H301" s="7">
        <f>'2026 MRI - Alphabetical'!G301-'2023 MRI'!G301</f>
        <v>-20</v>
      </c>
      <c r="I301" s="8">
        <f>'2026 MRI - Alphabetical'!H301-'2023 MRI'!H301</f>
        <v>-62</v>
      </c>
      <c r="J301" s="31">
        <f>'2026 MRI - Alphabetical'!I301-'2023 MRI'!I301</f>
        <v>-0.17473877131923463</v>
      </c>
      <c r="K301" s="9">
        <f>'2026 MRI - Alphabetical'!J301-'2023 MRI'!J301</f>
        <v>7.1968728521702996E-3</v>
      </c>
      <c r="L301" s="8">
        <f>'2026 MRI - Alphabetical'!K301-'2023 MRI'!K301</f>
        <v>-65</v>
      </c>
      <c r="M301" s="31">
        <f>'2026 MRI - Alphabetical'!L301-'2023 MRI'!L301</f>
        <v>-0.33186606075451675</v>
      </c>
      <c r="N301" s="9">
        <f>'2026 MRI - Alphabetical'!M301-'2023 MRI'!M301</f>
        <v>4.4564257607535573E-3</v>
      </c>
      <c r="O301" s="8">
        <f>'2026 MRI - Alphabetical'!N301-'2023 MRI'!N301</f>
        <v>-35</v>
      </c>
      <c r="P301" s="31">
        <f>'2026 MRI - Alphabetical'!O301-'2023 MRI'!O301</f>
        <v>-6.5895192558567128E-2</v>
      </c>
      <c r="Q301" s="9">
        <f>'2026 MRI - Alphabetical'!P301-'2023 MRI'!P301</f>
        <v>5.4799069680794184E-3</v>
      </c>
      <c r="R301" s="8">
        <f>'2026 MRI - Alphabetical'!Q301-'2023 MRI'!Q301</f>
        <v>-26</v>
      </c>
      <c r="S301" s="31">
        <f>'2026 MRI - Alphabetical'!R301-'2023 MRI'!R301</f>
        <v>-0.38663746864637405</v>
      </c>
      <c r="T301" s="10">
        <f>'2026 MRI - Alphabetical'!S301-'2023 MRI'!S301</f>
        <v>-2.5186394179214477E-2</v>
      </c>
      <c r="U301" s="8">
        <f>'2026 MRI - Alphabetical'!T301-'2023 MRI'!T301</f>
        <v>5</v>
      </c>
      <c r="V301" s="31">
        <f>'2026 MRI - Alphabetical'!U301-'2023 MRI'!U301</f>
        <v>-1.5615886716707328E-2</v>
      </c>
      <c r="W301" s="9">
        <f>'2026 MRI - Alphabetical'!V301-'2023 MRI'!V301</f>
        <v>5.328052465022326E-4</v>
      </c>
      <c r="X301" s="8">
        <f>'2026 MRI - Alphabetical'!W301-'2023 MRI'!W301</f>
        <v>0</v>
      </c>
      <c r="Y301" s="31">
        <f>'2026 MRI - Alphabetical'!X301-'2023 MRI'!X301</f>
        <v>0.12559171713881812</v>
      </c>
      <c r="Z301" s="11">
        <f>'2026 MRI - Alphabetical'!Y301-'2023 MRI'!Y301</f>
        <v>15935</v>
      </c>
      <c r="AA301" s="8">
        <f>'2026 MRI - Alphabetical'!Z301-'2023 MRI'!Z301</f>
        <v>-38</v>
      </c>
      <c r="AB301" s="31">
        <f>'2026 MRI - Alphabetical'!AA301-'2023 MRI'!AA301</f>
        <v>-9.7533605368521292E-2</v>
      </c>
      <c r="AC301" s="9">
        <f>'2026 MRI - Alphabetical'!AB301-'2023 MRI'!AB301</f>
        <v>6.7314487632508871E-3</v>
      </c>
      <c r="AD301" s="8">
        <f>'2026 MRI - Alphabetical'!AC301-'2023 MRI'!AC301</f>
        <v>-58</v>
      </c>
      <c r="AE301" s="31">
        <f>'2026 MRI - Alphabetical'!AD301-'2023 MRI'!AD301</f>
        <v>-0.18425387283386208</v>
      </c>
      <c r="AF301" s="9">
        <f>'2026 MRI - Alphabetical'!AE301-'2023 MRI'!AE301</f>
        <v>-8.8864749943877719E-3</v>
      </c>
      <c r="AG301" s="8">
        <f>'2026 MRI - Alphabetical'!AF301-'2023 MRI'!AF301</f>
        <v>0</v>
      </c>
      <c r="AH301" s="31">
        <f>'2026 MRI - Alphabetical'!AG301-'2023 MRI'!AG301</f>
        <v>-9.2831819164116813E-2</v>
      </c>
      <c r="AI301" s="12">
        <f>'2026 MRI - Alphabetical'!AH301-'2023 MRI'!AH301</f>
        <v>-0.28400000000000003</v>
      </c>
      <c r="AJ301" s="8">
        <f>'2026 MRI - Alphabetical'!AI301-'2023 MRI'!AI301</f>
        <v>11</v>
      </c>
      <c r="AK301" s="31">
        <f>'2026 MRI - Alphabetical'!AJ301-'2023 MRI'!AJ301</f>
        <v>-1.1247027622199313E-2</v>
      </c>
      <c r="AL301" s="11">
        <f>'2026 MRI - Alphabetical'!AK301-'2023 MRI'!AK301</f>
        <v>61932.394962589606</v>
      </c>
      <c r="AM301" s="36"/>
    </row>
    <row r="302" spans="1:39" x14ac:dyDescent="0.3">
      <c r="A302" t="s">
        <v>634</v>
      </c>
      <c r="B302" s="3" t="s">
        <v>635</v>
      </c>
      <c r="C302" s="4" t="s">
        <v>32</v>
      </c>
      <c r="D302" s="5" t="s">
        <v>33</v>
      </c>
      <c r="E302" s="6">
        <f>VLOOKUP(A302,'2023 MRI'!$A$7:$F$570,6,FALSE)</f>
        <v>27.444721377936602</v>
      </c>
      <c r="F302" s="34">
        <f>'2026 MRI - Alphabetical'!E302-'2023 MRI'!E302</f>
        <v>-1.7003406698484356</v>
      </c>
      <c r="G302" s="6">
        <f>'2026 MRI - Alphabetical'!F302-'2023 MRI'!F302</f>
        <v>1.7595712544635305</v>
      </c>
      <c r="H302" s="7">
        <f>'2026 MRI - Alphabetical'!G302-'2023 MRI'!G302</f>
        <v>-88</v>
      </c>
      <c r="I302" s="8">
        <f>'2026 MRI - Alphabetical'!H302-'2023 MRI'!H302</f>
        <v>-10</v>
      </c>
      <c r="J302" s="31">
        <f>'2026 MRI - Alphabetical'!I302-'2023 MRI'!I302</f>
        <v>-6.1668820310873063E-2</v>
      </c>
      <c r="K302" s="9">
        <f>'2026 MRI - Alphabetical'!J302-'2023 MRI'!J302</f>
        <v>2.1730333603683594E-2</v>
      </c>
      <c r="L302" s="8">
        <f>'2026 MRI - Alphabetical'!K302-'2023 MRI'!K302</f>
        <v>-55</v>
      </c>
      <c r="M302" s="31">
        <f>'2026 MRI - Alphabetical'!L302-'2023 MRI'!L302</f>
        <v>-0.20305098102370128</v>
      </c>
      <c r="N302" s="9">
        <f>'2026 MRI - Alphabetical'!M302-'2023 MRI'!M302</f>
        <v>-8.8467776573989201E-4</v>
      </c>
      <c r="O302" s="8">
        <f>'2026 MRI - Alphabetical'!N302-'2023 MRI'!N302</f>
        <v>-61</v>
      </c>
      <c r="P302" s="31">
        <f>'2026 MRI - Alphabetical'!O302-'2023 MRI'!O302</f>
        <v>-0.40916303491316752</v>
      </c>
      <c r="Q302" s="9">
        <f>'2026 MRI - Alphabetical'!P302-'2023 MRI'!P302</f>
        <v>3.2513410808559115E-2</v>
      </c>
      <c r="R302" s="8">
        <f>'2026 MRI - Alphabetical'!Q302-'2023 MRI'!Q302</f>
        <v>-41</v>
      </c>
      <c r="S302" s="31">
        <f>'2026 MRI - Alphabetical'!R302-'2023 MRI'!R302</f>
        <v>-0.1506430366875709</v>
      </c>
      <c r="T302" s="10">
        <f>'2026 MRI - Alphabetical'!S302-'2023 MRI'!S302</f>
        <v>0.19650467023711116</v>
      </c>
      <c r="U302" s="8">
        <f>'2026 MRI - Alphabetical'!T302-'2023 MRI'!T302</f>
        <v>-114</v>
      </c>
      <c r="V302" s="31">
        <f>'2026 MRI - Alphabetical'!U302-'2023 MRI'!U302</f>
        <v>-0.50838742743061149</v>
      </c>
      <c r="W302" s="9">
        <f>'2026 MRI - Alphabetical'!V302-'2023 MRI'!V302</f>
        <v>3.4848590467486132E-2</v>
      </c>
      <c r="X302" s="8">
        <f>'2026 MRI - Alphabetical'!W302-'2023 MRI'!W302</f>
        <v>-41</v>
      </c>
      <c r="Y302" s="31">
        <f>'2026 MRI - Alphabetical'!X302-'2023 MRI'!X302</f>
        <v>-0.20246909040381916</v>
      </c>
      <c r="Z302" s="11">
        <f>'2026 MRI - Alphabetical'!Y302-'2023 MRI'!Y302</f>
        <v>-1686</v>
      </c>
      <c r="AA302" s="8">
        <f>'2026 MRI - Alphabetical'!Z302-'2023 MRI'!Z302</f>
        <v>42</v>
      </c>
      <c r="AB302" s="31">
        <f>'2026 MRI - Alphabetical'!AA302-'2023 MRI'!AA302</f>
        <v>0.19301238520483194</v>
      </c>
      <c r="AC302" s="9">
        <f>'2026 MRI - Alphabetical'!AB302-'2023 MRI'!AB302</f>
        <v>4.9255236617532921E-3</v>
      </c>
      <c r="AD302" s="8">
        <f>'2026 MRI - Alphabetical'!AC302-'2023 MRI'!AC302</f>
        <v>-191</v>
      </c>
      <c r="AE302" s="31">
        <f>'2026 MRI - Alphabetical'!AD302-'2023 MRI'!AD302</f>
        <v>-0.53469483486776925</v>
      </c>
      <c r="AF302" s="9">
        <f>'2026 MRI - Alphabetical'!AE302-'2023 MRI'!AE302</f>
        <v>-2.8521779461895047E-2</v>
      </c>
      <c r="AG302" s="8">
        <f>'2026 MRI - Alphabetical'!AF302-'2023 MRI'!AF302</f>
        <v>-33</v>
      </c>
      <c r="AH302" s="31">
        <f>'2026 MRI - Alphabetical'!AG302-'2023 MRI'!AG302</f>
        <v>-8.3941867684754423E-2</v>
      </c>
      <c r="AI302" s="12">
        <f>'2026 MRI - Alphabetical'!AH302-'2023 MRI'!AH302</f>
        <v>-0.32466666666666644</v>
      </c>
      <c r="AJ302" s="8">
        <f>'2026 MRI - Alphabetical'!AI302-'2023 MRI'!AI302</f>
        <v>-15</v>
      </c>
      <c r="AK302" s="31">
        <f>'2026 MRI - Alphabetical'!AJ302-'2023 MRI'!AJ302</f>
        <v>-3.3208539819869765E-3</v>
      </c>
      <c r="AL302" s="11">
        <f>'2026 MRI - Alphabetical'!AK302-'2023 MRI'!AK302</f>
        <v>37183.298504818056</v>
      </c>
      <c r="AM302" s="36"/>
    </row>
    <row r="303" spans="1:39" x14ac:dyDescent="0.3">
      <c r="A303" t="s">
        <v>636</v>
      </c>
      <c r="B303" s="3" t="s">
        <v>637</v>
      </c>
      <c r="C303" s="4" t="s">
        <v>162</v>
      </c>
      <c r="D303" s="5" t="s">
        <v>37</v>
      </c>
      <c r="E303" s="6">
        <f>VLOOKUP(A303,'2023 MRI'!$A$7:$F$570,6,FALSE)</f>
        <v>52.078200606279154</v>
      </c>
      <c r="F303" s="34">
        <f>'2026 MRI - Alphabetical'!E303-'2023 MRI'!E303</f>
        <v>-0.65703058568321104</v>
      </c>
      <c r="G303" s="6">
        <f>'2026 MRI - Alphabetical'!F303-'2023 MRI'!F303</f>
        <v>5.4214049843595973</v>
      </c>
      <c r="H303" s="7">
        <f>'2026 MRI - Alphabetical'!G303-'2023 MRI'!G303</f>
        <v>-9</v>
      </c>
      <c r="I303" s="8">
        <f>'2026 MRI - Alphabetical'!H303-'2023 MRI'!H303</f>
        <v>2</v>
      </c>
      <c r="J303" s="31">
        <f>'2026 MRI - Alphabetical'!I303-'2023 MRI'!I303</f>
        <v>0.72733783399778318</v>
      </c>
      <c r="K303" s="9">
        <f>'2026 MRI - Alphabetical'!J303-'2023 MRI'!J303</f>
        <v>4.3230307361298737E-2</v>
      </c>
      <c r="L303" s="8">
        <f>'2026 MRI - Alphabetical'!K303-'2023 MRI'!K303</f>
        <v>286</v>
      </c>
      <c r="M303" s="31">
        <f>'2026 MRI - Alphabetical'!L303-'2023 MRI'!L303</f>
        <v>1.4722932318988355</v>
      </c>
      <c r="N303" s="9">
        <f>'2026 MRI - Alphabetical'!M303-'2023 MRI'!M303</f>
        <v>-6.0616648579916041E-2</v>
      </c>
      <c r="O303" s="8">
        <f>'2026 MRI - Alphabetical'!N303-'2023 MRI'!N303</f>
        <v>21</v>
      </c>
      <c r="P303" s="31">
        <f>'2026 MRI - Alphabetical'!O303-'2023 MRI'!O303</f>
        <v>0.15531310795609352</v>
      </c>
      <c r="Q303" s="9">
        <f>'2026 MRI - Alphabetical'!P303-'2023 MRI'!P303</f>
        <v>-4.2867527580603831E-3</v>
      </c>
      <c r="R303" s="8">
        <f>'2026 MRI - Alphabetical'!Q303-'2023 MRI'!Q303</f>
        <v>-181</v>
      </c>
      <c r="S303" s="31">
        <f>'2026 MRI - Alphabetical'!R303-'2023 MRI'!R303</f>
        <v>-0.36600303367311765</v>
      </c>
      <c r="T303" s="10">
        <f>'2026 MRI - Alphabetical'!S303-'2023 MRI'!S303</f>
        <v>0.57116396813730952</v>
      </c>
      <c r="U303" s="8">
        <f>'2026 MRI - Alphabetical'!T303-'2023 MRI'!T303</f>
        <v>-18</v>
      </c>
      <c r="V303" s="31">
        <f>'2026 MRI - Alphabetical'!U303-'2023 MRI'!U303</f>
        <v>-0.49219719664474004</v>
      </c>
      <c r="W303" s="9">
        <f>'2026 MRI - Alphabetical'!V303-'2023 MRI'!V303</f>
        <v>3.9167686658506728E-2</v>
      </c>
      <c r="X303" s="8">
        <f>'2026 MRI - Alphabetical'!W303-'2023 MRI'!W303</f>
        <v>13</v>
      </c>
      <c r="Y303" s="31">
        <f>'2026 MRI - Alphabetical'!X303-'2023 MRI'!X303</f>
        <v>4.8539091577712967E-2</v>
      </c>
      <c r="Z303" s="11">
        <f>'2026 MRI - Alphabetical'!Y303-'2023 MRI'!Y303</f>
        <v>6855</v>
      </c>
      <c r="AA303" s="8">
        <f>'2026 MRI - Alphabetical'!Z303-'2023 MRI'!Z303</f>
        <v>-1</v>
      </c>
      <c r="AB303" s="31">
        <f>'2026 MRI - Alphabetical'!AA303-'2023 MRI'!AA303</f>
        <v>-0.7472393282548575</v>
      </c>
      <c r="AC303" s="9">
        <f>'2026 MRI - Alphabetical'!AB303-'2023 MRI'!AB303</f>
        <v>3.4109273903666429E-2</v>
      </c>
      <c r="AD303" s="8">
        <f>'2026 MRI - Alphabetical'!AC303-'2023 MRI'!AC303</f>
        <v>7</v>
      </c>
      <c r="AE303" s="31">
        <f>'2026 MRI - Alphabetical'!AD303-'2023 MRI'!AD303</f>
        <v>0.21595070684872986</v>
      </c>
      <c r="AF303" s="9">
        <f>'2026 MRI - Alphabetical'!AE303-'2023 MRI'!AE303</f>
        <v>1.6086026523365438E-2</v>
      </c>
      <c r="AG303" s="8">
        <f>'2026 MRI - Alphabetical'!AF303-'2023 MRI'!AF303</f>
        <v>-34</v>
      </c>
      <c r="AH303" s="31">
        <f>'2026 MRI - Alphabetical'!AG303-'2023 MRI'!AG303</f>
        <v>-8.1228671827638987E-2</v>
      </c>
      <c r="AI303" s="12">
        <f>'2026 MRI - Alphabetical'!AH303-'2023 MRI'!AH303</f>
        <v>-0.33500000000000041</v>
      </c>
      <c r="AJ303" s="8">
        <f>'2026 MRI - Alphabetical'!AI303-'2023 MRI'!AI303</f>
        <v>-17</v>
      </c>
      <c r="AK303" s="31">
        <f>'2026 MRI - Alphabetical'!AJ303-'2023 MRI'!AJ303</f>
        <v>-3.9781280411100295E-3</v>
      </c>
      <c r="AL303" s="11">
        <f>'2026 MRI - Alphabetical'!AK303-'2023 MRI'!AK303</f>
        <v>3032.6772393478604</v>
      </c>
      <c r="AM303" s="36"/>
    </row>
    <row r="304" spans="1:39" x14ac:dyDescent="0.3">
      <c r="A304" t="s">
        <v>638</v>
      </c>
      <c r="B304" s="3" t="s">
        <v>639</v>
      </c>
      <c r="C304" s="4" t="s">
        <v>47</v>
      </c>
      <c r="D304" s="5" t="s">
        <v>44</v>
      </c>
      <c r="E304" s="6">
        <f>VLOOKUP(A304,'2023 MRI'!$A$7:$F$570,6,FALSE)</f>
        <v>27.648054494114625</v>
      </c>
      <c r="F304" s="34">
        <f>'2026 MRI - Alphabetical'!E304-'2023 MRI'!E304</f>
        <v>6.7470341738925965E-2</v>
      </c>
      <c r="G304" s="6">
        <f>'2026 MRI - Alphabetical'!F304-'2023 MRI'!F304</f>
        <v>-3.82041925140987</v>
      </c>
      <c r="H304" s="7">
        <f>'2026 MRI - Alphabetical'!G304-'2023 MRI'!G304</f>
        <v>16</v>
      </c>
      <c r="I304" s="8">
        <f>'2026 MRI - Alphabetical'!H304-'2023 MRI'!H304</f>
        <v>-27</v>
      </c>
      <c r="J304" s="31">
        <f>'2026 MRI - Alphabetical'!I304-'2023 MRI'!I304</f>
        <v>-7.3603859075768718E-2</v>
      </c>
      <c r="K304" s="9">
        <f>'2026 MRI - Alphabetical'!J304-'2023 MRI'!J304</f>
        <v>1.7065465092189758E-2</v>
      </c>
      <c r="L304" s="8">
        <f>'2026 MRI - Alphabetical'!K304-'2023 MRI'!K304</f>
        <v>108</v>
      </c>
      <c r="M304" s="31">
        <f>'2026 MRI - Alphabetical'!L304-'2023 MRI'!L304</f>
        <v>0.31979823948038177</v>
      </c>
      <c r="N304" s="9">
        <f>'2026 MRI - Alphabetical'!M304-'2023 MRI'!M304</f>
        <v>-1.8563631658869754E-2</v>
      </c>
      <c r="O304" s="8">
        <f>'2026 MRI - Alphabetical'!N304-'2023 MRI'!N304</f>
        <v>51</v>
      </c>
      <c r="P304" s="31">
        <f>'2026 MRI - Alphabetical'!O304-'2023 MRI'!O304</f>
        <v>0.22482939231033566</v>
      </c>
      <c r="Q304" s="9">
        <f>'2026 MRI - Alphabetical'!P304-'2023 MRI'!P304</f>
        <v>-1.0353420325985588E-2</v>
      </c>
      <c r="R304" s="8">
        <f>'2026 MRI - Alphabetical'!Q304-'2023 MRI'!Q304</f>
        <v>-5</v>
      </c>
      <c r="S304" s="31">
        <f>'2026 MRI - Alphabetical'!R304-'2023 MRI'!R304</f>
        <v>-0.21025474991654758</v>
      </c>
      <c r="T304" s="10">
        <f>'2026 MRI - Alphabetical'!S304-'2023 MRI'!S304</f>
        <v>-1.0811075237256607E-2</v>
      </c>
      <c r="U304" s="8">
        <f>'2026 MRI - Alphabetical'!T304-'2023 MRI'!T304</f>
        <v>29</v>
      </c>
      <c r="V304" s="31">
        <f>'2026 MRI - Alphabetical'!U304-'2023 MRI'!U304</f>
        <v>3.3141484662351339E-2</v>
      </c>
      <c r="W304" s="9">
        <f>'2026 MRI - Alphabetical'!V304-'2023 MRI'!V304</f>
        <v>-2.2069774781816945E-3</v>
      </c>
      <c r="X304" s="8">
        <f>'2026 MRI - Alphabetical'!W304-'2023 MRI'!W304</f>
        <v>-48</v>
      </c>
      <c r="Y304" s="31">
        <f>'2026 MRI - Alphabetical'!X304-'2023 MRI'!X304</f>
        <v>-0.18357467609741857</v>
      </c>
      <c r="Z304" s="11">
        <f>'2026 MRI - Alphabetical'!Y304-'2023 MRI'!Y304</f>
        <v>-1145</v>
      </c>
      <c r="AA304" s="8">
        <f>'2026 MRI - Alphabetical'!Z304-'2023 MRI'!Z304</f>
        <v>116</v>
      </c>
      <c r="AB304" s="31">
        <f>'2026 MRI - Alphabetical'!AA304-'2023 MRI'!AA304</f>
        <v>0.29860330937840807</v>
      </c>
      <c r="AC304" s="9">
        <f>'2026 MRI - Alphabetical'!AB304-'2023 MRI'!AB304</f>
        <v>2.2839438673227658E-3</v>
      </c>
      <c r="AD304" s="8">
        <f>'2026 MRI - Alphabetical'!AC304-'2023 MRI'!AC304</f>
        <v>-36</v>
      </c>
      <c r="AE304" s="31">
        <f>'2026 MRI - Alphabetical'!AD304-'2023 MRI'!AD304</f>
        <v>-0.12910956947824809</v>
      </c>
      <c r="AF304" s="9">
        <f>'2026 MRI - Alphabetical'!AE304-'2023 MRI'!AE304</f>
        <v>-5.0535873611168292E-3</v>
      </c>
      <c r="AG304" s="8">
        <f>'2026 MRI - Alphabetical'!AF304-'2023 MRI'!AF304</f>
        <v>-12</v>
      </c>
      <c r="AH304" s="31">
        <f>'2026 MRI - Alphabetical'!AG304-'2023 MRI'!AG304</f>
        <v>-9.3645926014856523E-2</v>
      </c>
      <c r="AI304" s="12">
        <f>'2026 MRI - Alphabetical'!AH304-'2023 MRI'!AH304</f>
        <v>-0.30099999999999993</v>
      </c>
      <c r="AJ304" s="8">
        <f>'2026 MRI - Alphabetical'!AI304-'2023 MRI'!AI304</f>
        <v>-24</v>
      </c>
      <c r="AK304" s="31">
        <f>'2026 MRI - Alphabetical'!AJ304-'2023 MRI'!AJ304</f>
        <v>-1.7207850869575797E-2</v>
      </c>
      <c r="AL304" s="11">
        <f>'2026 MRI - Alphabetical'!AK304-'2023 MRI'!AK304</f>
        <v>37153.35908228156</v>
      </c>
      <c r="AM304" s="36"/>
    </row>
    <row r="305" spans="1:39" x14ac:dyDescent="0.3">
      <c r="A305" t="s">
        <v>640</v>
      </c>
      <c r="B305" s="3" t="s">
        <v>641</v>
      </c>
      <c r="C305" s="4" t="s">
        <v>89</v>
      </c>
      <c r="D305" s="5" t="s">
        <v>37</v>
      </c>
      <c r="E305" s="6">
        <f>VLOOKUP(A305,'2023 MRI'!$A$7:$F$570,6,FALSE)</f>
        <v>19.168651327909149</v>
      </c>
      <c r="F305" s="34">
        <f>'2026 MRI - Alphabetical'!E305-'2023 MRI'!E305</f>
        <v>-0.84547972772951496</v>
      </c>
      <c r="G305" s="6">
        <f>'2026 MRI - Alphabetical'!F305-'2023 MRI'!F305</f>
        <v>-3.3147356628824376</v>
      </c>
      <c r="H305" s="7">
        <f>'2026 MRI - Alphabetical'!G305-'2023 MRI'!G305</f>
        <v>-16</v>
      </c>
      <c r="I305" s="8">
        <f>'2026 MRI - Alphabetical'!H305-'2023 MRI'!H305</f>
        <v>21</v>
      </c>
      <c r="J305" s="31">
        <f>'2026 MRI - Alphabetical'!I305-'2023 MRI'!I305</f>
        <v>4.6439806516474808E-2</v>
      </c>
      <c r="K305" s="9">
        <f>'2026 MRI - Alphabetical'!J305-'2023 MRI'!J305</f>
        <v>2.6568653986949187E-2</v>
      </c>
      <c r="L305" s="8">
        <f>'2026 MRI - Alphabetical'!K305-'2023 MRI'!K305</f>
        <v>-154</v>
      </c>
      <c r="M305" s="31">
        <f>'2026 MRI - Alphabetical'!L305-'2023 MRI'!L305</f>
        <v>-0.49440264409259638</v>
      </c>
      <c r="N305" s="9">
        <f>'2026 MRI - Alphabetical'!M305-'2023 MRI'!M305</f>
        <v>9.0363382447874174E-3</v>
      </c>
      <c r="O305" s="8">
        <f>'2026 MRI - Alphabetical'!N305-'2023 MRI'!N305</f>
        <v>-5</v>
      </c>
      <c r="P305" s="31">
        <f>'2026 MRI - Alphabetical'!O305-'2023 MRI'!O305</f>
        <v>-2.2460562892547831E-2</v>
      </c>
      <c r="Q305" s="9">
        <f>'2026 MRI - Alphabetical'!P305-'2023 MRI'!P305</f>
        <v>2.505078139485058E-3</v>
      </c>
      <c r="R305" s="8">
        <f>'2026 MRI - Alphabetical'!Q305-'2023 MRI'!Q305</f>
        <v>-53</v>
      </c>
      <c r="S305" s="31">
        <f>'2026 MRI - Alphabetical'!R305-'2023 MRI'!R305</f>
        <v>-5.3172156112444441E-4</v>
      </c>
      <c r="T305" s="10">
        <f>'2026 MRI - Alphabetical'!S305-'2023 MRI'!S305</f>
        <v>0.44720883251932608</v>
      </c>
      <c r="U305" s="8">
        <f>'2026 MRI - Alphabetical'!T305-'2023 MRI'!T305</f>
        <v>-10</v>
      </c>
      <c r="V305" s="31">
        <f>'2026 MRI - Alphabetical'!U305-'2023 MRI'!U305</f>
        <v>-0.15395756076953071</v>
      </c>
      <c r="W305" s="9">
        <f>'2026 MRI - Alphabetical'!V305-'2023 MRI'!V305</f>
        <v>7.4192147869395486E-3</v>
      </c>
      <c r="X305" s="8">
        <f>'2026 MRI - Alphabetical'!W305-'2023 MRI'!W305</f>
        <v>-25</v>
      </c>
      <c r="Y305" s="31">
        <f>'2026 MRI - Alphabetical'!X305-'2023 MRI'!X305</f>
        <v>-0.15524722648541883</v>
      </c>
      <c r="Z305" s="11">
        <f>'2026 MRI - Alphabetical'!Y305-'2023 MRI'!Y305</f>
        <v>1309</v>
      </c>
      <c r="AA305" s="8">
        <f>'2026 MRI - Alphabetical'!Z305-'2023 MRI'!Z305</f>
        <v>-102</v>
      </c>
      <c r="AB305" s="31">
        <f>'2026 MRI - Alphabetical'!AA305-'2023 MRI'!AA305</f>
        <v>-0.33641314091639851</v>
      </c>
      <c r="AC305" s="9">
        <f>'2026 MRI - Alphabetical'!AB305-'2023 MRI'!AB305</f>
        <v>9.5801180208806222E-3</v>
      </c>
      <c r="AD305" s="8">
        <f>'2026 MRI - Alphabetical'!AC305-'2023 MRI'!AC305</f>
        <v>-1</v>
      </c>
      <c r="AE305" s="31">
        <f>'2026 MRI - Alphabetical'!AD305-'2023 MRI'!AD305</f>
        <v>-8.1298847687184317E-2</v>
      </c>
      <c r="AF305" s="9">
        <f>'2026 MRI - Alphabetical'!AE305-'2023 MRI'!AE305</f>
        <v>-3.6937058578786486E-3</v>
      </c>
      <c r="AG305" s="8">
        <f>'2026 MRI - Alphabetical'!AF305-'2023 MRI'!AF305</f>
        <v>10</v>
      </c>
      <c r="AH305" s="31">
        <f>'2026 MRI - Alphabetical'!AG305-'2023 MRI'!AG305</f>
        <v>5.9968309234975536E-2</v>
      </c>
      <c r="AI305" s="12">
        <f>'2026 MRI - Alphabetical'!AH305-'2023 MRI'!AH305</f>
        <v>-0.4956666666666667</v>
      </c>
      <c r="AJ305" s="8">
        <f>'2026 MRI - Alphabetical'!AI305-'2023 MRI'!AI305</f>
        <v>20</v>
      </c>
      <c r="AK305" s="31">
        <f>'2026 MRI - Alphabetical'!AJ305-'2023 MRI'!AJ305</f>
        <v>5.7118586719033526E-3</v>
      </c>
      <c r="AL305" s="11">
        <f>'2026 MRI - Alphabetical'!AK305-'2023 MRI'!AK305</f>
        <v>47521.58637980264</v>
      </c>
      <c r="AM305" s="36"/>
    </row>
    <row r="306" spans="1:39" x14ac:dyDescent="0.3">
      <c r="A306" t="s">
        <v>642</v>
      </c>
      <c r="B306" s="3" t="s">
        <v>643</v>
      </c>
      <c r="C306" s="4" t="s">
        <v>89</v>
      </c>
      <c r="D306" s="5" t="s">
        <v>37</v>
      </c>
      <c r="E306" s="6">
        <f>VLOOKUP(A306,'2023 MRI'!$A$7:$F$570,6,FALSE)</f>
        <v>18.798801670313935</v>
      </c>
      <c r="F306" s="34">
        <f>'2026 MRI - Alphabetical'!E306-'2023 MRI'!E306</f>
        <v>-0.68126502581666415</v>
      </c>
      <c r="G306" s="6">
        <f>'2026 MRI - Alphabetical'!F306-'2023 MRI'!F306</f>
        <v>-3.9433625032700999</v>
      </c>
      <c r="H306" s="7">
        <f>'2026 MRI - Alphabetical'!G306-'2023 MRI'!G306</f>
        <v>-12</v>
      </c>
      <c r="I306" s="8">
        <f>'2026 MRI - Alphabetical'!H306-'2023 MRI'!H306</f>
        <v>8</v>
      </c>
      <c r="J306" s="31">
        <f>'2026 MRI - Alphabetical'!I306-'2023 MRI'!I306</f>
        <v>4.0387759040828253E-2</v>
      </c>
      <c r="K306" s="9">
        <f>'2026 MRI - Alphabetical'!J306-'2023 MRI'!J306</f>
        <v>2.8769529662429294E-2</v>
      </c>
      <c r="L306" s="8">
        <f>'2026 MRI - Alphabetical'!K306-'2023 MRI'!K306</f>
        <v>-2</v>
      </c>
      <c r="M306" s="31">
        <f>'2026 MRI - Alphabetical'!L306-'2023 MRI'!L306</f>
        <v>-4.2429100115599416E-2</v>
      </c>
      <c r="N306" s="9">
        <f>'2026 MRI - Alphabetical'!M306-'2023 MRI'!M306</f>
        <v>-6.5766221712535017E-3</v>
      </c>
      <c r="O306" s="8">
        <f>'2026 MRI - Alphabetical'!N306-'2023 MRI'!N306</f>
        <v>39</v>
      </c>
      <c r="P306" s="31">
        <f>'2026 MRI - Alphabetical'!O306-'2023 MRI'!O306</f>
        <v>8.7067112704509619E-2</v>
      </c>
      <c r="Q306" s="9">
        <f>'2026 MRI - Alphabetical'!P306-'2023 MRI'!P306</f>
        <v>-4.9457180242772182E-3</v>
      </c>
      <c r="R306" s="8">
        <f>'2026 MRI - Alphabetical'!Q306-'2023 MRI'!Q306</f>
        <v>-62</v>
      </c>
      <c r="S306" s="31">
        <f>'2026 MRI - Alphabetical'!R306-'2023 MRI'!R306</f>
        <v>-0.46021723964220118</v>
      </c>
      <c r="T306" s="10">
        <f>'2026 MRI - Alphabetical'!S306-'2023 MRI'!S306</f>
        <v>0.11860520281489681</v>
      </c>
      <c r="U306" s="8">
        <f>'2026 MRI - Alphabetical'!T306-'2023 MRI'!T306</f>
        <v>-42</v>
      </c>
      <c r="V306" s="31">
        <f>'2026 MRI - Alphabetical'!U306-'2023 MRI'!U306</f>
        <v>-0.13760312102013772</v>
      </c>
      <c r="W306" s="9">
        <f>'2026 MRI - Alphabetical'!V306-'2023 MRI'!V306</f>
        <v>7.8768983866016225E-3</v>
      </c>
      <c r="X306" s="8">
        <f>'2026 MRI - Alphabetical'!W306-'2023 MRI'!W306</f>
        <v>-11</v>
      </c>
      <c r="Y306" s="31">
        <f>'2026 MRI - Alphabetical'!X306-'2023 MRI'!X306</f>
        <v>-0.12464323217118201</v>
      </c>
      <c r="Z306" s="11">
        <f>'2026 MRI - Alphabetical'!Y306-'2023 MRI'!Y306</f>
        <v>3523</v>
      </c>
      <c r="AA306" s="8">
        <f>'2026 MRI - Alphabetical'!Z306-'2023 MRI'!Z306</f>
        <v>-13</v>
      </c>
      <c r="AB306" s="31">
        <f>'2026 MRI - Alphabetical'!AA306-'2023 MRI'!AA306</f>
        <v>-9.3983420835099141E-2</v>
      </c>
      <c r="AC306" s="9">
        <f>'2026 MRI - Alphabetical'!AB306-'2023 MRI'!AB306</f>
        <v>5.8596757084406724E-3</v>
      </c>
      <c r="AD306" s="8">
        <f>'2026 MRI - Alphabetical'!AC306-'2023 MRI'!AC306</f>
        <v>10</v>
      </c>
      <c r="AE306" s="31">
        <f>'2026 MRI - Alphabetical'!AD306-'2023 MRI'!AD306</f>
        <v>3.910938056842872E-2</v>
      </c>
      <c r="AF306" s="9">
        <f>'2026 MRI - Alphabetical'!AE306-'2023 MRI'!AE306</f>
        <v>3.3779890866162399E-3</v>
      </c>
      <c r="AG306" s="8">
        <f>'2026 MRI - Alphabetical'!AF306-'2023 MRI'!AF306</f>
        <v>24</v>
      </c>
      <c r="AH306" s="31">
        <f>'2026 MRI - Alphabetical'!AG306-'2023 MRI'!AG306</f>
        <v>3.8915343949409834E-2</v>
      </c>
      <c r="AI306" s="12">
        <f>'2026 MRI - Alphabetical'!AH306-'2023 MRI'!AH306</f>
        <v>-0.46600000000000019</v>
      </c>
      <c r="AJ306" s="8">
        <f>'2026 MRI - Alphabetical'!AI306-'2023 MRI'!AI306</f>
        <v>0</v>
      </c>
      <c r="AK306" s="31">
        <f>'2026 MRI - Alphabetical'!AJ306-'2023 MRI'!AJ306</f>
        <v>-8.5202455856850379E-4</v>
      </c>
      <c r="AL306" s="11">
        <f>'2026 MRI - Alphabetical'!AK306-'2023 MRI'!AK306</f>
        <v>49227.323105240299</v>
      </c>
      <c r="AM306" s="36"/>
    </row>
    <row r="307" spans="1:39" x14ac:dyDescent="0.3">
      <c r="A307" t="s">
        <v>644</v>
      </c>
      <c r="B307" s="3" t="s">
        <v>645</v>
      </c>
      <c r="C307" s="4" t="s">
        <v>143</v>
      </c>
      <c r="D307" s="5" t="s">
        <v>44</v>
      </c>
      <c r="E307" s="6">
        <f>VLOOKUP(A307,'2023 MRI'!$A$7:$F$570,6,FALSE)</f>
        <v>15.588635956531645</v>
      </c>
      <c r="F307" s="34">
        <f>'2026 MRI - Alphabetical'!E307-'2023 MRI'!E307</f>
        <v>-0.79805231851286784</v>
      </c>
      <c r="G307" s="6">
        <f>'2026 MRI - Alphabetical'!F307-'2023 MRI'!F307</f>
        <v>-4.4817094965890103</v>
      </c>
      <c r="H307" s="7">
        <f>'2026 MRI - Alphabetical'!G307-'2023 MRI'!G307</f>
        <v>-8</v>
      </c>
      <c r="I307" s="8">
        <f>'2026 MRI - Alphabetical'!H307-'2023 MRI'!H307</f>
        <v>-20</v>
      </c>
      <c r="J307" s="31">
        <f>'2026 MRI - Alphabetical'!I307-'2023 MRI'!I307</f>
        <v>-1.8560631588752874E-2</v>
      </c>
      <c r="K307" s="9">
        <f>'2026 MRI - Alphabetical'!J307-'2023 MRI'!J307</f>
        <v>1.5987160078935303E-2</v>
      </c>
      <c r="L307" s="8">
        <f>'2026 MRI - Alphabetical'!K307-'2023 MRI'!K307</f>
        <v>-99</v>
      </c>
      <c r="M307" s="31">
        <f>'2026 MRI - Alphabetical'!L307-'2023 MRI'!L307</f>
        <v>-0.29487818022004425</v>
      </c>
      <c r="N307" s="9">
        <f>'2026 MRI - Alphabetical'!M307-'2023 MRI'!M307</f>
        <v>2.3687696797480978E-3</v>
      </c>
      <c r="O307" s="8">
        <f>'2026 MRI - Alphabetical'!N307-'2023 MRI'!N307</f>
        <v>-19</v>
      </c>
      <c r="P307" s="31">
        <f>'2026 MRI - Alphabetical'!O307-'2023 MRI'!O307</f>
        <v>-2.9873296579419284E-2</v>
      </c>
      <c r="Q307" s="9">
        <f>'2026 MRI - Alphabetical'!P307-'2023 MRI'!P307</f>
        <v>2.5535488968553887E-3</v>
      </c>
      <c r="R307" s="8">
        <f>'2026 MRI - Alphabetical'!Q307-'2023 MRI'!Q307</f>
        <v>-23</v>
      </c>
      <c r="S307" s="31">
        <f>'2026 MRI - Alphabetical'!R307-'2023 MRI'!R307</f>
        <v>-0.45880856212463539</v>
      </c>
      <c r="T307" s="10">
        <f>'2026 MRI - Alphabetical'!S307-'2023 MRI'!S307</f>
        <v>0</v>
      </c>
      <c r="U307" s="8">
        <f>'2026 MRI - Alphabetical'!T307-'2023 MRI'!T307</f>
        <v>-95</v>
      </c>
      <c r="V307" s="31">
        <f>'2026 MRI - Alphabetical'!U307-'2023 MRI'!U307</f>
        <v>-0.25337046654382922</v>
      </c>
      <c r="W307" s="9">
        <f>'2026 MRI - Alphabetical'!V307-'2023 MRI'!V307</f>
        <v>1.4978517125952173E-2</v>
      </c>
      <c r="X307" s="8">
        <f>'2026 MRI - Alphabetical'!W307-'2023 MRI'!W307</f>
        <v>-9</v>
      </c>
      <c r="Y307" s="31">
        <f>'2026 MRI - Alphabetical'!X307-'2023 MRI'!X307</f>
        <v>-0.28373202437659684</v>
      </c>
      <c r="Z307" s="11">
        <f>'2026 MRI - Alphabetical'!Y307-'2023 MRI'!Y307</f>
        <v>-606</v>
      </c>
      <c r="AA307" s="8">
        <f>'2026 MRI - Alphabetical'!Z307-'2023 MRI'!Z307</f>
        <v>144</v>
      </c>
      <c r="AB307" s="31">
        <f>'2026 MRI - Alphabetical'!AA307-'2023 MRI'!AA307</f>
        <v>0.43469853343536602</v>
      </c>
      <c r="AC307" s="9">
        <f>'2026 MRI - Alphabetical'!AB307-'2023 MRI'!AB307</f>
        <v>-1.2743614001892167E-3</v>
      </c>
      <c r="AD307" s="8">
        <f>'2026 MRI - Alphabetical'!AC307-'2023 MRI'!AC307</f>
        <v>-17</v>
      </c>
      <c r="AE307" s="31">
        <f>'2026 MRI - Alphabetical'!AD307-'2023 MRI'!AD307</f>
        <v>-8.5807988634714727E-2</v>
      </c>
      <c r="AF307" s="9">
        <f>'2026 MRI - Alphabetical'!AE307-'2023 MRI'!AE307</f>
        <v>-3.7920233465267295E-3</v>
      </c>
      <c r="AG307" s="8">
        <f>'2026 MRI - Alphabetical'!AF307-'2023 MRI'!AF307</f>
        <v>-30</v>
      </c>
      <c r="AH307" s="31">
        <f>'2026 MRI - Alphabetical'!AG307-'2023 MRI'!AG307</f>
        <v>-0.14304295238896722</v>
      </c>
      <c r="AI307" s="12">
        <f>'2026 MRI - Alphabetical'!AH307-'2023 MRI'!AH307</f>
        <v>-0.24266666666666681</v>
      </c>
      <c r="AJ307" s="8">
        <f>'2026 MRI - Alphabetical'!AI307-'2023 MRI'!AI307</f>
        <v>-5</v>
      </c>
      <c r="AK307" s="31">
        <f>'2026 MRI - Alphabetical'!AJ307-'2023 MRI'!AJ307</f>
        <v>-2.8152290558390643E-2</v>
      </c>
      <c r="AL307" s="11">
        <f>'2026 MRI - Alphabetical'!AK307-'2023 MRI'!AK307</f>
        <v>64793.486164743837</v>
      </c>
      <c r="AM307" s="36"/>
    </row>
    <row r="308" spans="1:39" x14ac:dyDescent="0.3">
      <c r="A308" t="s">
        <v>646</v>
      </c>
      <c r="B308" s="3" t="s">
        <v>647</v>
      </c>
      <c r="C308" s="4" t="s">
        <v>143</v>
      </c>
      <c r="D308" s="5" t="s">
        <v>44</v>
      </c>
      <c r="E308" s="6">
        <f>VLOOKUP(A308,'2023 MRI'!$A$7:$F$570,6,FALSE)</f>
        <v>12.721437367780055</v>
      </c>
      <c r="F308" s="34">
        <f>'2026 MRI - Alphabetical'!E308-'2023 MRI'!E308</f>
        <v>-0.46329529654479185</v>
      </c>
      <c r="G308" s="6">
        <f>'2026 MRI - Alphabetical'!F308-'2023 MRI'!F308</f>
        <v>-6.3627579110292523</v>
      </c>
      <c r="H308" s="7">
        <f>'2026 MRI - Alphabetical'!G308-'2023 MRI'!G308</f>
        <v>4</v>
      </c>
      <c r="I308" s="8">
        <f>'2026 MRI - Alphabetical'!H308-'2023 MRI'!H308</f>
        <v>-28</v>
      </c>
      <c r="J308" s="31">
        <f>'2026 MRI - Alphabetical'!I308-'2023 MRI'!I308</f>
        <v>-6.9341470975924926E-2</v>
      </c>
      <c r="K308" s="9">
        <f>'2026 MRI - Alphabetical'!J308-'2023 MRI'!J308</f>
        <v>1.5221624000197886E-2</v>
      </c>
      <c r="L308" s="8">
        <f>'2026 MRI - Alphabetical'!K308-'2023 MRI'!K308</f>
        <v>33</v>
      </c>
      <c r="M308" s="31">
        <f>'2026 MRI - Alphabetical'!L308-'2023 MRI'!L308</f>
        <v>7.244381095286867E-2</v>
      </c>
      <c r="N308" s="9">
        <f>'2026 MRI - Alphabetical'!M308-'2023 MRI'!M308</f>
        <v>-9.8607462077909911E-3</v>
      </c>
      <c r="O308" s="8">
        <f>'2026 MRI - Alphabetical'!N308-'2023 MRI'!N308</f>
        <v>36</v>
      </c>
      <c r="P308" s="31">
        <f>'2026 MRI - Alphabetical'!O308-'2023 MRI'!O308</f>
        <v>0.12059829362915298</v>
      </c>
      <c r="Q308" s="9">
        <f>'2026 MRI - Alphabetical'!P308-'2023 MRI'!P308</f>
        <v>-7.3746312684365781E-3</v>
      </c>
      <c r="R308" s="8">
        <f>'2026 MRI - Alphabetical'!Q308-'2023 MRI'!Q308</f>
        <v>-23</v>
      </c>
      <c r="S308" s="31">
        <f>'2026 MRI - Alphabetical'!R308-'2023 MRI'!R308</f>
        <v>-0.45880856212463539</v>
      </c>
      <c r="T308" s="10">
        <f>'2026 MRI - Alphabetical'!S308-'2023 MRI'!S308</f>
        <v>0</v>
      </c>
      <c r="U308" s="8">
        <f>'2026 MRI - Alphabetical'!T308-'2023 MRI'!T308</f>
        <v>-29</v>
      </c>
      <c r="V308" s="31">
        <f>'2026 MRI - Alphabetical'!U308-'2023 MRI'!U308</f>
        <v>-0.12812398048850637</v>
      </c>
      <c r="W308" s="9">
        <f>'2026 MRI - Alphabetical'!V308-'2023 MRI'!V308</f>
        <v>6.6111130942448811E-3</v>
      </c>
      <c r="X308" s="8">
        <f>'2026 MRI - Alphabetical'!W308-'2023 MRI'!W308</f>
        <v>-2</v>
      </c>
      <c r="Y308" s="31">
        <f>'2026 MRI - Alphabetical'!X308-'2023 MRI'!X308</f>
        <v>-0.10850260521119237</v>
      </c>
      <c r="Z308" s="11">
        <f>'2026 MRI - Alphabetical'!Y308-'2023 MRI'!Y308</f>
        <v>9038</v>
      </c>
      <c r="AA308" s="8">
        <f>'2026 MRI - Alphabetical'!Z308-'2023 MRI'!Z308</f>
        <v>33</v>
      </c>
      <c r="AB308" s="31">
        <f>'2026 MRI - Alphabetical'!AA308-'2023 MRI'!AA308</f>
        <v>8.1480697323474738E-2</v>
      </c>
      <c r="AC308" s="9">
        <f>'2026 MRI - Alphabetical'!AB308-'2023 MRI'!AB308</f>
        <v>3.2142857142857147E-3</v>
      </c>
      <c r="AD308" s="8">
        <f>'2026 MRI - Alphabetical'!AC308-'2023 MRI'!AC308</f>
        <v>9</v>
      </c>
      <c r="AE308" s="31">
        <f>'2026 MRI - Alphabetical'!AD308-'2023 MRI'!AD308</f>
        <v>4.2487757863173936E-2</v>
      </c>
      <c r="AF308" s="9">
        <f>'2026 MRI - Alphabetical'!AE308-'2023 MRI'!AE308</f>
        <v>3.3427578601344932E-3</v>
      </c>
      <c r="AG308" s="8">
        <f>'2026 MRI - Alphabetical'!AF308-'2023 MRI'!AF308</f>
        <v>17</v>
      </c>
      <c r="AH308" s="31">
        <f>'2026 MRI - Alphabetical'!AG308-'2023 MRI'!AG308</f>
        <v>-3.2400779849521832E-2</v>
      </c>
      <c r="AI308" s="12">
        <f>'2026 MRI - Alphabetical'!AH308-'2023 MRI'!AH308</f>
        <v>-0.36133333333333351</v>
      </c>
      <c r="AJ308" s="8">
        <f>'2026 MRI - Alphabetical'!AI308-'2023 MRI'!AI308</f>
        <v>-7</v>
      </c>
      <c r="AK308" s="31">
        <f>'2026 MRI - Alphabetical'!AJ308-'2023 MRI'!AJ308</f>
        <v>-2.0409150272456919E-2</v>
      </c>
      <c r="AL308" s="11">
        <f>'2026 MRI - Alphabetical'!AK308-'2023 MRI'!AK308</f>
        <v>99413.650908323005</v>
      </c>
      <c r="AM308" s="36"/>
    </row>
    <row r="309" spans="1:39" x14ac:dyDescent="0.3">
      <c r="A309" t="s">
        <v>648</v>
      </c>
      <c r="B309" s="3" t="s">
        <v>649</v>
      </c>
      <c r="C309" s="4" t="s">
        <v>72</v>
      </c>
      <c r="D309" s="5" t="s">
        <v>37</v>
      </c>
      <c r="E309" s="6">
        <f>VLOOKUP(A309,'2023 MRI'!$A$7:$F$570,6,FALSE)</f>
        <v>39.994798644158692</v>
      </c>
      <c r="F309" s="34">
        <f>'2026 MRI - Alphabetical'!E309-'2023 MRI'!E309</f>
        <v>0.41270132074947341</v>
      </c>
      <c r="G309" s="6">
        <f>'2026 MRI - Alphabetical'!F309-'2023 MRI'!F309</f>
        <v>-1.4183600696542413</v>
      </c>
      <c r="H309" s="7">
        <f>'2026 MRI - Alphabetical'!G309-'2023 MRI'!G309</f>
        <v>-12</v>
      </c>
      <c r="I309" s="8">
        <f>'2026 MRI - Alphabetical'!H309-'2023 MRI'!H309</f>
        <v>250</v>
      </c>
      <c r="J309" s="31">
        <f>'2026 MRI - Alphabetical'!I309-'2023 MRI'!I309</f>
        <v>1.2027775292855221</v>
      </c>
      <c r="K309" s="9">
        <f>'2026 MRI - Alphabetical'!J309-'2023 MRI'!J309</f>
        <v>0.12165215997985657</v>
      </c>
      <c r="L309" s="8">
        <f>'2026 MRI - Alphabetical'!K309-'2023 MRI'!K309</f>
        <v>53</v>
      </c>
      <c r="M309" s="31">
        <f>'2026 MRI - Alphabetical'!L309-'2023 MRI'!L309</f>
        <v>0.57925727567027452</v>
      </c>
      <c r="N309" s="9">
        <f>'2026 MRI - Alphabetical'!M309-'2023 MRI'!M309</f>
        <v>-3.0552889262735174E-2</v>
      </c>
      <c r="O309" s="8">
        <f>'2026 MRI - Alphabetical'!N309-'2023 MRI'!N309</f>
        <v>-35</v>
      </c>
      <c r="P309" s="31">
        <f>'2026 MRI - Alphabetical'!O309-'2023 MRI'!O309</f>
        <v>-0.26248421575604314</v>
      </c>
      <c r="Q309" s="9">
        <f>'2026 MRI - Alphabetical'!P309-'2023 MRI'!P309</f>
        <v>2.3285811269517995E-2</v>
      </c>
      <c r="R309" s="8">
        <f>'2026 MRI - Alphabetical'!Q309-'2023 MRI'!Q309</f>
        <v>-71</v>
      </c>
      <c r="S309" s="31">
        <f>'2026 MRI - Alphabetical'!R309-'2023 MRI'!R309</f>
        <v>-7.5308414925279066E-2</v>
      </c>
      <c r="T309" s="10">
        <f>'2026 MRI - Alphabetical'!S309-'2023 MRI'!S309</f>
        <v>0.63279384254470261</v>
      </c>
      <c r="U309" s="8">
        <f>'2026 MRI - Alphabetical'!T309-'2023 MRI'!T309</f>
        <v>-4</v>
      </c>
      <c r="V309" s="31">
        <f>'2026 MRI - Alphabetical'!U309-'2023 MRI'!U309</f>
        <v>2.2566696441217893E-2</v>
      </c>
      <c r="W309" s="9">
        <f>'2026 MRI - Alphabetical'!V309-'2023 MRI'!V309</f>
        <v>6.4461890963002921E-3</v>
      </c>
      <c r="X309" s="8">
        <f>'2026 MRI - Alphabetical'!W309-'2023 MRI'!W309</f>
        <v>73</v>
      </c>
      <c r="Y309" s="31">
        <f>'2026 MRI - Alphabetical'!X309-'2023 MRI'!X309</f>
        <v>0.2947923726638737</v>
      </c>
      <c r="Z309" s="11">
        <f>'2026 MRI - Alphabetical'!Y309-'2023 MRI'!Y309</f>
        <v>18331</v>
      </c>
      <c r="AA309" s="8">
        <f>'2026 MRI - Alphabetical'!Z309-'2023 MRI'!Z309</f>
        <v>61</v>
      </c>
      <c r="AB309" s="31">
        <f>'2026 MRI - Alphabetical'!AA309-'2023 MRI'!AA309</f>
        <v>0.35920492232765078</v>
      </c>
      <c r="AC309" s="9">
        <f>'2026 MRI - Alphabetical'!AB309-'2023 MRI'!AB309</f>
        <v>3.4966139954853218E-3</v>
      </c>
      <c r="AD309" s="8">
        <f>'2026 MRI - Alphabetical'!AC309-'2023 MRI'!AC309</f>
        <v>-76</v>
      </c>
      <c r="AE309" s="31">
        <f>'2026 MRI - Alphabetical'!AD309-'2023 MRI'!AD309</f>
        <v>-0.4350471951541755</v>
      </c>
      <c r="AF309" s="9">
        <f>'2026 MRI - Alphabetical'!AE309-'2023 MRI'!AE309</f>
        <v>-2.1999981239528621E-2</v>
      </c>
      <c r="AG309" s="8">
        <f>'2026 MRI - Alphabetical'!AF309-'2023 MRI'!AF309</f>
        <v>-8</v>
      </c>
      <c r="AH309" s="31">
        <f>'2026 MRI - Alphabetical'!AG309-'2023 MRI'!AG309</f>
        <v>0.24820730214977749</v>
      </c>
      <c r="AI309" s="12">
        <f>'2026 MRI - Alphabetical'!AH309-'2023 MRI'!AH309</f>
        <v>-0.76866666666666728</v>
      </c>
      <c r="AJ309" s="8">
        <f>'2026 MRI - Alphabetical'!AI309-'2023 MRI'!AI309</f>
        <v>-10</v>
      </c>
      <c r="AK309" s="31">
        <f>'2026 MRI - Alphabetical'!AJ309-'2023 MRI'!AJ309</f>
        <v>5.6665135033399094E-3</v>
      </c>
      <c r="AL309" s="11">
        <f>'2026 MRI - Alphabetical'!AK309-'2023 MRI'!AK309</f>
        <v>21691.554735736252</v>
      </c>
      <c r="AM309" s="36"/>
    </row>
    <row r="310" spans="1:39" x14ac:dyDescent="0.3">
      <c r="A310" t="s">
        <v>650</v>
      </c>
      <c r="B310" s="3" t="s">
        <v>651</v>
      </c>
      <c r="C310" s="4" t="s">
        <v>199</v>
      </c>
      <c r="D310" s="5" t="s">
        <v>33</v>
      </c>
      <c r="E310" s="6">
        <f>VLOOKUP(A310,'2023 MRI'!$A$7:$F$570,6,FALSE)</f>
        <v>20.932901906341883</v>
      </c>
      <c r="F310" s="34">
        <f>'2026 MRI - Alphabetical'!E310-'2023 MRI'!E310</f>
        <v>-0.39508320111641959</v>
      </c>
      <c r="G310" s="6">
        <f>'2026 MRI - Alphabetical'!F310-'2023 MRI'!F310</f>
        <v>-4.2505292284300822</v>
      </c>
      <c r="H310" s="7">
        <f>'2026 MRI - Alphabetical'!G310-'2023 MRI'!G310</f>
        <v>9</v>
      </c>
      <c r="I310" s="8">
        <f>'2026 MRI - Alphabetical'!H310-'2023 MRI'!H310</f>
        <v>-3</v>
      </c>
      <c r="J310" s="31">
        <f>'2026 MRI - Alphabetical'!I310-'2023 MRI'!I310</f>
        <v>4.5316273080092007E-2</v>
      </c>
      <c r="K310" s="9">
        <f>'2026 MRI - Alphabetical'!J310-'2023 MRI'!J310</f>
        <v>3.3350787732818521E-2</v>
      </c>
      <c r="L310" s="8">
        <f>'2026 MRI - Alphabetical'!K310-'2023 MRI'!K310</f>
        <v>-16</v>
      </c>
      <c r="M310" s="31">
        <f>'2026 MRI - Alphabetical'!L310-'2023 MRI'!L310</f>
        <v>-7.8448193796767818E-2</v>
      </c>
      <c r="N310" s="9">
        <f>'2026 MRI - Alphabetical'!M310-'2023 MRI'!M310</f>
        <v>-5.4947698480738855E-3</v>
      </c>
      <c r="O310" s="8">
        <f>'2026 MRI - Alphabetical'!N310-'2023 MRI'!N310</f>
        <v>129</v>
      </c>
      <c r="P310" s="31">
        <f>'2026 MRI - Alphabetical'!O310-'2023 MRI'!O310</f>
        <v>0.34315549450849725</v>
      </c>
      <c r="Q310" s="9">
        <f>'2026 MRI - Alphabetical'!P310-'2023 MRI'!P310</f>
        <v>-1.9549715223725804E-2</v>
      </c>
      <c r="R310" s="8">
        <f>'2026 MRI - Alphabetical'!Q310-'2023 MRI'!Q310</f>
        <v>-42</v>
      </c>
      <c r="S310" s="31">
        <f>'2026 MRI - Alphabetical'!R310-'2023 MRI'!R310</f>
        <v>-0.32685073602066811</v>
      </c>
      <c r="T310" s="10">
        <f>'2026 MRI - Alphabetical'!S310-'2023 MRI'!S310</f>
        <v>5.6272605292213063E-2</v>
      </c>
      <c r="U310" s="8">
        <f>'2026 MRI - Alphabetical'!T310-'2023 MRI'!T310</f>
        <v>12</v>
      </c>
      <c r="V310" s="31">
        <f>'2026 MRI - Alphabetical'!U310-'2023 MRI'!U310</f>
        <v>1.0638888797610546E-3</v>
      </c>
      <c r="W310" s="9">
        <f>'2026 MRI - Alphabetical'!V310-'2023 MRI'!V310</f>
        <v>-4.3203254574976369E-4</v>
      </c>
      <c r="X310" s="8">
        <f>'2026 MRI - Alphabetical'!W310-'2023 MRI'!W310</f>
        <v>-9</v>
      </c>
      <c r="Y310" s="31">
        <f>'2026 MRI - Alphabetical'!X310-'2023 MRI'!X310</f>
        <v>-0.12039329833185075</v>
      </c>
      <c r="Z310" s="11">
        <f>'2026 MRI - Alphabetical'!Y310-'2023 MRI'!Y310</f>
        <v>3713</v>
      </c>
      <c r="AA310" s="8">
        <f>'2026 MRI - Alphabetical'!Z310-'2023 MRI'!Z310</f>
        <v>-98</v>
      </c>
      <c r="AB310" s="31">
        <f>'2026 MRI - Alphabetical'!AA310-'2023 MRI'!AA310</f>
        <v>-0.39565458611826154</v>
      </c>
      <c r="AC310" s="9">
        <f>'2026 MRI - Alphabetical'!AB310-'2023 MRI'!AB310</f>
        <v>1.0010101010101014E-2</v>
      </c>
      <c r="AD310" s="8">
        <f>'2026 MRI - Alphabetical'!AC310-'2023 MRI'!AC310</f>
        <v>62</v>
      </c>
      <c r="AE310" s="31">
        <f>'2026 MRI - Alphabetical'!AD310-'2023 MRI'!AD310</f>
        <v>0.1602160335849534</v>
      </c>
      <c r="AF310" s="9">
        <f>'2026 MRI - Alphabetical'!AE310-'2023 MRI'!AE310</f>
        <v>1.0525549384403421E-2</v>
      </c>
      <c r="AG310" s="8">
        <f>'2026 MRI - Alphabetical'!AF310-'2023 MRI'!AF310</f>
        <v>-79</v>
      </c>
      <c r="AH310" s="31">
        <f>'2026 MRI - Alphabetical'!AG310-'2023 MRI'!AG310</f>
        <v>-0.17470371049193995</v>
      </c>
      <c r="AI310" s="12">
        <f>'2026 MRI - Alphabetical'!AH310-'2023 MRI'!AH310</f>
        <v>-0.22500000000000009</v>
      </c>
      <c r="AJ310" s="8">
        <f>'2026 MRI - Alphabetical'!AI310-'2023 MRI'!AI310</f>
        <v>-11</v>
      </c>
      <c r="AK310" s="31">
        <f>'2026 MRI - Alphabetical'!AJ310-'2023 MRI'!AJ310</f>
        <v>-1.8644359266787369E-2</v>
      </c>
      <c r="AL310" s="11">
        <f>'2026 MRI - Alphabetical'!AK310-'2023 MRI'!AK310</f>
        <v>40488.088731092663</v>
      </c>
      <c r="AM310" s="36"/>
    </row>
    <row r="311" spans="1:39" x14ac:dyDescent="0.3">
      <c r="A311" t="s">
        <v>652</v>
      </c>
      <c r="B311" s="3" t="s">
        <v>653</v>
      </c>
      <c r="C311" s="4" t="s">
        <v>77</v>
      </c>
      <c r="D311" s="5" t="s">
        <v>37</v>
      </c>
      <c r="E311" s="6">
        <f>VLOOKUP(A311,'2023 MRI'!$A$7:$F$570,6,FALSE)</f>
        <v>44.988520214756164</v>
      </c>
      <c r="F311" s="34">
        <f>'2026 MRI - Alphabetical'!E311-'2023 MRI'!E311</f>
        <v>0.8037234946706544</v>
      </c>
      <c r="G311" s="6">
        <f>'2026 MRI - Alphabetical'!F311-'2023 MRI'!F311</f>
        <v>-1.2485367948735586</v>
      </c>
      <c r="H311" s="7">
        <f>'2026 MRI - Alphabetical'!G311-'2023 MRI'!G311</f>
        <v>10</v>
      </c>
      <c r="I311" s="8">
        <f>'2026 MRI - Alphabetical'!H311-'2023 MRI'!H311</f>
        <v>-134</v>
      </c>
      <c r="J311" s="31">
        <f>'2026 MRI - Alphabetical'!I311-'2023 MRI'!I311</f>
        <v>-0.63681908836664591</v>
      </c>
      <c r="K311" s="9">
        <f>'2026 MRI - Alphabetical'!J311-'2023 MRI'!J311</f>
        <v>-2.5455898051763626E-2</v>
      </c>
      <c r="L311" s="8">
        <f>'2026 MRI - Alphabetical'!K311-'2023 MRI'!K311</f>
        <v>-57</v>
      </c>
      <c r="M311" s="31">
        <f>'2026 MRI - Alphabetical'!L311-'2023 MRI'!L311</f>
        <v>-0.2018880560637708</v>
      </c>
      <c r="N311" s="9">
        <f>'2026 MRI - Alphabetical'!M311-'2023 MRI'!M311</f>
        <v>-1.0404577764247629E-3</v>
      </c>
      <c r="O311" s="8">
        <f>'2026 MRI - Alphabetical'!N311-'2023 MRI'!N311</f>
        <v>-8</v>
      </c>
      <c r="P311" s="31">
        <f>'2026 MRI - Alphabetical'!O311-'2023 MRI'!O311</f>
        <v>-7.4679347096107795E-2</v>
      </c>
      <c r="Q311" s="9">
        <f>'2026 MRI - Alphabetical'!P311-'2023 MRI'!P311</f>
        <v>1.2953073514373373E-2</v>
      </c>
      <c r="R311" s="8">
        <f>'2026 MRI - Alphabetical'!Q311-'2023 MRI'!Q311</f>
        <v>33</v>
      </c>
      <c r="S311" s="31">
        <f>'2026 MRI - Alphabetical'!R311-'2023 MRI'!R311</f>
        <v>0.78512087464985203</v>
      </c>
      <c r="T311" s="10">
        <f>'2026 MRI - Alphabetical'!S311-'2023 MRI'!S311</f>
        <v>-0.82917358297871924</v>
      </c>
      <c r="U311" s="8">
        <f>'2026 MRI - Alphabetical'!T311-'2023 MRI'!T311</f>
        <v>-66</v>
      </c>
      <c r="V311" s="31">
        <f>'2026 MRI - Alphabetical'!U311-'2023 MRI'!U311</f>
        <v>-0.4041676934835059</v>
      </c>
      <c r="W311" s="9">
        <f>'2026 MRI - Alphabetical'!V311-'2023 MRI'!V311</f>
        <v>2.9426810095782546E-2</v>
      </c>
      <c r="X311" s="8">
        <f>'2026 MRI - Alphabetical'!W311-'2023 MRI'!W311</f>
        <v>-10</v>
      </c>
      <c r="Y311" s="31">
        <f>'2026 MRI - Alphabetical'!X311-'2023 MRI'!X311</f>
        <v>-3.5676072671832593E-2</v>
      </c>
      <c r="Z311" s="11">
        <f>'2026 MRI - Alphabetical'!Y311-'2023 MRI'!Y311</f>
        <v>3518</v>
      </c>
      <c r="AA311" s="8">
        <f>'2026 MRI - Alphabetical'!Z311-'2023 MRI'!Z311</f>
        <v>5</v>
      </c>
      <c r="AB311" s="31">
        <f>'2026 MRI - Alphabetical'!AA311-'2023 MRI'!AA311</f>
        <v>0.54136974171909857</v>
      </c>
      <c r="AC311" s="9">
        <f>'2026 MRI - Alphabetical'!AB311-'2023 MRI'!AB311</f>
        <v>1.4595261384632102E-2</v>
      </c>
      <c r="AD311" s="8">
        <f>'2026 MRI - Alphabetical'!AC311-'2023 MRI'!AC311</f>
        <v>46</v>
      </c>
      <c r="AE311" s="31">
        <f>'2026 MRI - Alphabetical'!AD311-'2023 MRI'!AD311</f>
        <v>0.21396313154571556</v>
      </c>
      <c r="AF311" s="9">
        <f>'2026 MRI - Alphabetical'!AE311-'2023 MRI'!AE311</f>
        <v>1.4295998793477982E-2</v>
      </c>
      <c r="AG311" s="8">
        <f>'2026 MRI - Alphabetical'!AF311-'2023 MRI'!AF311</f>
        <v>10</v>
      </c>
      <c r="AH311" s="31">
        <f>'2026 MRI - Alphabetical'!AG311-'2023 MRI'!AG311</f>
        <v>-6.0814305508070654E-2</v>
      </c>
      <c r="AI311" s="12">
        <f>'2026 MRI - Alphabetical'!AH311-'2023 MRI'!AH311</f>
        <v>-0.30799999999999983</v>
      </c>
      <c r="AJ311" s="8">
        <f>'2026 MRI - Alphabetical'!AI311-'2023 MRI'!AI311</f>
        <v>34</v>
      </c>
      <c r="AK311" s="31">
        <f>'2026 MRI - Alphabetical'!AJ311-'2023 MRI'!AJ311</f>
        <v>1.0692889968224872E-2</v>
      </c>
      <c r="AL311" s="11">
        <f>'2026 MRI - Alphabetical'!AK311-'2023 MRI'!AK311</f>
        <v>63903.246320638224</v>
      </c>
      <c r="AM311" s="36"/>
    </row>
    <row r="312" spans="1:39" x14ac:dyDescent="0.3">
      <c r="A312" t="s">
        <v>654</v>
      </c>
      <c r="B312" s="3" t="s">
        <v>655</v>
      </c>
      <c r="C312" s="4" t="s">
        <v>199</v>
      </c>
      <c r="D312" s="5" t="s">
        <v>33</v>
      </c>
      <c r="E312" s="6">
        <f>VLOOKUP(A312,'2023 MRI'!$A$7:$F$570,6,FALSE)</f>
        <v>30.891371605878902</v>
      </c>
      <c r="F312" s="34">
        <f>'2026 MRI - Alphabetical'!E312-'2023 MRI'!E312</f>
        <v>-0.9892584089542148</v>
      </c>
      <c r="G312" s="6">
        <f>'2026 MRI - Alphabetical'!F312-'2023 MRI'!F312</f>
        <v>0.46976309843329034</v>
      </c>
      <c r="H312" s="7">
        <f>'2026 MRI - Alphabetical'!G312-'2023 MRI'!G312</f>
        <v>-38</v>
      </c>
      <c r="I312" s="8">
        <f>'2026 MRI - Alphabetical'!H312-'2023 MRI'!H312</f>
        <v>1</v>
      </c>
      <c r="J312" s="31">
        <f>'2026 MRI - Alphabetical'!I312-'2023 MRI'!I312</f>
        <v>1.5839879449575101E-4</v>
      </c>
      <c r="K312" s="9">
        <f>'2026 MRI - Alphabetical'!J312-'2023 MRI'!J312</f>
        <v>2.5251751348366769E-2</v>
      </c>
      <c r="L312" s="8">
        <f>'2026 MRI - Alphabetical'!K312-'2023 MRI'!K312</f>
        <v>114</v>
      </c>
      <c r="M312" s="31">
        <f>'2026 MRI - Alphabetical'!L312-'2023 MRI'!L312</f>
        <v>0.29924705826591003</v>
      </c>
      <c r="N312" s="9">
        <f>'2026 MRI - Alphabetical'!M312-'2023 MRI'!M312</f>
        <v>-1.7954350692688047E-2</v>
      </c>
      <c r="O312" s="8">
        <f>'2026 MRI - Alphabetical'!N312-'2023 MRI'!N312</f>
        <v>-53</v>
      </c>
      <c r="P312" s="31">
        <f>'2026 MRI - Alphabetical'!O312-'2023 MRI'!O312</f>
        <v>-0.18608332146882614</v>
      </c>
      <c r="Q312" s="9">
        <f>'2026 MRI - Alphabetical'!P312-'2023 MRI'!P312</f>
        <v>1.5470481821224805E-2</v>
      </c>
      <c r="R312" s="8">
        <f>'2026 MRI - Alphabetical'!Q312-'2023 MRI'!Q312</f>
        <v>134</v>
      </c>
      <c r="S312" s="31">
        <f>'2026 MRI - Alphabetical'!R312-'2023 MRI'!R312</f>
        <v>-0.24847455694173678</v>
      </c>
      <c r="T312" s="10">
        <f>'2026 MRI - Alphabetical'!S312-'2023 MRI'!S312</f>
        <v>-0.41345093715545755</v>
      </c>
      <c r="U312" s="8">
        <f>'2026 MRI - Alphabetical'!T312-'2023 MRI'!T312</f>
        <v>-123</v>
      </c>
      <c r="V312" s="31">
        <f>'2026 MRI - Alphabetical'!U312-'2023 MRI'!U312</f>
        <v>-0.6153117279984065</v>
      </c>
      <c r="W312" s="9">
        <f>'2026 MRI - Alphabetical'!V312-'2023 MRI'!V312</f>
        <v>4.1846723598374547E-2</v>
      </c>
      <c r="X312" s="8">
        <f>'2026 MRI - Alphabetical'!W312-'2023 MRI'!W312</f>
        <v>-13</v>
      </c>
      <c r="Y312" s="31">
        <f>'2026 MRI - Alphabetical'!X312-'2023 MRI'!X312</f>
        <v>-7.0223889683529161E-2</v>
      </c>
      <c r="Z312" s="11">
        <f>'2026 MRI - Alphabetical'!Y312-'2023 MRI'!Y312</f>
        <v>3132</v>
      </c>
      <c r="AA312" s="8">
        <f>'2026 MRI - Alphabetical'!Z312-'2023 MRI'!Z312</f>
        <v>-23</v>
      </c>
      <c r="AB312" s="31">
        <f>'2026 MRI - Alphabetical'!AA312-'2023 MRI'!AA312</f>
        <v>-1.3609929384419735E-2</v>
      </c>
      <c r="AC312" s="9">
        <f>'2026 MRI - Alphabetical'!AB312-'2023 MRI'!AB312</f>
        <v>8.4954369296161986E-3</v>
      </c>
      <c r="AD312" s="8">
        <f>'2026 MRI - Alphabetical'!AC312-'2023 MRI'!AC312</f>
        <v>11</v>
      </c>
      <c r="AE312" s="31">
        <f>'2026 MRI - Alphabetical'!AD312-'2023 MRI'!AD312</f>
        <v>8.1825202009852549E-2</v>
      </c>
      <c r="AF312" s="9">
        <f>'2026 MRI - Alphabetical'!AE312-'2023 MRI'!AE312</f>
        <v>7.2737230659720709E-3</v>
      </c>
      <c r="AG312" s="8">
        <f>'2026 MRI - Alphabetical'!AF312-'2023 MRI'!AF312</f>
        <v>-13</v>
      </c>
      <c r="AH312" s="31">
        <f>'2026 MRI - Alphabetical'!AG312-'2023 MRI'!AG312</f>
        <v>-4.4611011297418256E-2</v>
      </c>
      <c r="AI312" s="12">
        <f>'2026 MRI - Alphabetical'!AH312-'2023 MRI'!AH312</f>
        <v>-0.36733333333333373</v>
      </c>
      <c r="AJ312" s="8">
        <f>'2026 MRI - Alphabetical'!AI312-'2023 MRI'!AI312</f>
        <v>-19</v>
      </c>
      <c r="AK312" s="31">
        <f>'2026 MRI - Alphabetical'!AJ312-'2023 MRI'!AJ312</f>
        <v>-4.3151877115829573E-3</v>
      </c>
      <c r="AL312" s="11">
        <f>'2026 MRI - Alphabetical'!AK312-'2023 MRI'!AK312</f>
        <v>35093.154042366397</v>
      </c>
      <c r="AM312" s="36"/>
    </row>
    <row r="313" spans="1:39" x14ac:dyDescent="0.3">
      <c r="A313" t="s">
        <v>656</v>
      </c>
      <c r="B313" s="3" t="s">
        <v>657</v>
      </c>
      <c r="C313" s="4" t="s">
        <v>32</v>
      </c>
      <c r="D313" s="5" t="s">
        <v>33</v>
      </c>
      <c r="E313" s="6">
        <f>VLOOKUP(A313,'2023 MRI'!$A$7:$F$570,6,FALSE)</f>
        <v>22.876636329620158</v>
      </c>
      <c r="F313" s="34">
        <f>'2026 MRI - Alphabetical'!E313-'2023 MRI'!E313</f>
        <v>-0.9955609059713928</v>
      </c>
      <c r="G313" s="6">
        <f>'2026 MRI - Alphabetical'!F313-'2023 MRI'!F313</f>
        <v>-1.7840837255647379</v>
      </c>
      <c r="H313" s="7">
        <f>'2026 MRI - Alphabetical'!G313-'2023 MRI'!G313</f>
        <v>-29</v>
      </c>
      <c r="I313" s="8">
        <f>'2026 MRI - Alphabetical'!H313-'2023 MRI'!H313</f>
        <v>-50</v>
      </c>
      <c r="J313" s="31">
        <f>'2026 MRI - Alphabetical'!I313-'2023 MRI'!I313</f>
        <v>-0.14005166556880375</v>
      </c>
      <c r="K313" s="9">
        <f>'2026 MRI - Alphabetical'!J313-'2023 MRI'!J313</f>
        <v>7.8651426700639959E-3</v>
      </c>
      <c r="L313" s="8">
        <f>'2026 MRI - Alphabetical'!K313-'2023 MRI'!K313</f>
        <v>76</v>
      </c>
      <c r="M313" s="31">
        <f>'2026 MRI - Alphabetical'!L313-'2023 MRI'!L313</f>
        <v>0.18264731616862495</v>
      </c>
      <c r="N313" s="9">
        <f>'2026 MRI - Alphabetical'!M313-'2023 MRI'!M313</f>
        <v>-1.3926057547408451E-2</v>
      </c>
      <c r="O313" s="8">
        <f>'2026 MRI - Alphabetical'!N313-'2023 MRI'!N313</f>
        <v>-70</v>
      </c>
      <c r="P313" s="31">
        <f>'2026 MRI - Alphabetical'!O313-'2023 MRI'!O313</f>
        <v>-0.19478855945621526</v>
      </c>
      <c r="Q313" s="9">
        <f>'2026 MRI - Alphabetical'!P313-'2023 MRI'!P313</f>
        <v>1.4866434648514761E-2</v>
      </c>
      <c r="R313" s="8">
        <f>'2026 MRI - Alphabetical'!Q313-'2023 MRI'!Q313</f>
        <v>-19</v>
      </c>
      <c r="S313" s="31">
        <f>'2026 MRI - Alphabetical'!R313-'2023 MRI'!R313</f>
        <v>-0.37664164199436106</v>
      </c>
      <c r="T313" s="10">
        <f>'2026 MRI - Alphabetical'!S313-'2023 MRI'!S313</f>
        <v>-3.0204644499695038E-2</v>
      </c>
      <c r="U313" s="8">
        <f>'2026 MRI - Alphabetical'!T313-'2023 MRI'!T313</f>
        <v>-14</v>
      </c>
      <c r="V313" s="31">
        <f>'2026 MRI - Alphabetical'!U313-'2023 MRI'!U313</f>
        <v>-5.8503491280120001E-2</v>
      </c>
      <c r="W313" s="9">
        <f>'2026 MRI - Alphabetical'!V313-'2023 MRI'!V313</f>
        <v>3.5910925348653228E-3</v>
      </c>
      <c r="X313" s="8">
        <f>'2026 MRI - Alphabetical'!W313-'2023 MRI'!W313</f>
        <v>-18</v>
      </c>
      <c r="Y313" s="31">
        <f>'2026 MRI - Alphabetical'!X313-'2023 MRI'!X313</f>
        <v>-9.2263676751466628E-2</v>
      </c>
      <c r="Z313" s="11">
        <f>'2026 MRI - Alphabetical'!Y313-'2023 MRI'!Y313</f>
        <v>4093</v>
      </c>
      <c r="AA313" s="8">
        <f>'2026 MRI - Alphabetical'!Z313-'2023 MRI'!Z313</f>
        <v>-62</v>
      </c>
      <c r="AB313" s="31">
        <f>'2026 MRI - Alphabetical'!AA313-'2023 MRI'!AA313</f>
        <v>-0.13058774865278283</v>
      </c>
      <c r="AC313" s="9">
        <f>'2026 MRI - Alphabetical'!AB313-'2023 MRI'!AB313</f>
        <v>8.784496976360634E-3</v>
      </c>
      <c r="AD313" s="8">
        <f>'2026 MRI - Alphabetical'!AC313-'2023 MRI'!AC313</f>
        <v>-52</v>
      </c>
      <c r="AE313" s="31">
        <f>'2026 MRI - Alphabetical'!AD313-'2023 MRI'!AD313</f>
        <v>-0.1437681155318225</v>
      </c>
      <c r="AF313" s="9">
        <f>'2026 MRI - Alphabetical'!AE313-'2023 MRI'!AE313</f>
        <v>-6.5490563277325053E-3</v>
      </c>
      <c r="AG313" s="8">
        <f>'2026 MRI - Alphabetical'!AF313-'2023 MRI'!AF313</f>
        <v>17</v>
      </c>
      <c r="AH313" s="31">
        <f>'2026 MRI - Alphabetical'!AG313-'2023 MRI'!AG313</f>
        <v>-4.3701865895087677E-2</v>
      </c>
      <c r="AI313" s="12">
        <f>'2026 MRI - Alphabetical'!AH313-'2023 MRI'!AH313</f>
        <v>-0.34133333333333327</v>
      </c>
      <c r="AJ313" s="8">
        <f>'2026 MRI - Alphabetical'!AI313-'2023 MRI'!AI313</f>
        <v>31</v>
      </c>
      <c r="AK313" s="31">
        <f>'2026 MRI - Alphabetical'!AJ313-'2023 MRI'!AJ313</f>
        <v>5.0755260767687549E-3</v>
      </c>
      <c r="AL313" s="11">
        <f>'2026 MRI - Alphabetical'!AK313-'2023 MRI'!AK313</f>
        <v>73051.253965036187</v>
      </c>
      <c r="AM313" s="36"/>
    </row>
    <row r="314" spans="1:39" x14ac:dyDescent="0.3">
      <c r="A314" t="s">
        <v>658</v>
      </c>
      <c r="B314" s="3" t="s">
        <v>659</v>
      </c>
      <c r="C314" s="4" t="s">
        <v>47</v>
      </c>
      <c r="D314" s="5" t="s">
        <v>44</v>
      </c>
      <c r="E314" s="6">
        <f>VLOOKUP(A314,'2023 MRI'!$A$7:$F$570,6,FALSE)</f>
        <v>22.49868968787316</v>
      </c>
      <c r="F314" s="34">
        <f>'2026 MRI - Alphabetical'!E314-'2023 MRI'!E314</f>
        <v>-0.78408081621291803</v>
      </c>
      <c r="G314" s="6">
        <f>'2026 MRI - Alphabetical'!F314-'2023 MRI'!F314</f>
        <v>-2.5657406718251003</v>
      </c>
      <c r="H314" s="7">
        <f>'2026 MRI - Alphabetical'!G314-'2023 MRI'!G314</f>
        <v>-13</v>
      </c>
      <c r="I314" s="8">
        <f>'2026 MRI - Alphabetical'!H314-'2023 MRI'!H314</f>
        <v>2</v>
      </c>
      <c r="J314" s="31">
        <f>'2026 MRI - Alphabetical'!I314-'2023 MRI'!I314</f>
        <v>3.3659793501008561E-2</v>
      </c>
      <c r="K314" s="9">
        <f>'2026 MRI - Alphabetical'!J314-'2023 MRI'!J314</f>
        <v>1.7628678261833119E-2</v>
      </c>
      <c r="L314" s="8">
        <f>'2026 MRI - Alphabetical'!K314-'2023 MRI'!K314</f>
        <v>-175</v>
      </c>
      <c r="M314" s="31">
        <f>'2026 MRI - Alphabetical'!L314-'2023 MRI'!L314</f>
        <v>-0.5901522940555739</v>
      </c>
      <c r="N314" s="9">
        <f>'2026 MRI - Alphabetical'!M314-'2023 MRI'!M314</f>
        <v>1.2244201156232874E-2</v>
      </c>
      <c r="O314" s="8">
        <f>'2026 MRI - Alphabetical'!N314-'2023 MRI'!N314</f>
        <v>58</v>
      </c>
      <c r="P314" s="31">
        <f>'2026 MRI - Alphabetical'!O314-'2023 MRI'!O314</f>
        <v>0.11320762723606237</v>
      </c>
      <c r="Q314" s="9">
        <f>'2026 MRI - Alphabetical'!P314-'2023 MRI'!P314</f>
        <v>-5.9871682039360427E-3</v>
      </c>
      <c r="R314" s="8">
        <f>'2026 MRI - Alphabetical'!Q314-'2023 MRI'!Q314</f>
        <v>-23</v>
      </c>
      <c r="S314" s="31">
        <f>'2026 MRI - Alphabetical'!R314-'2023 MRI'!R314</f>
        <v>-0.45880856212463539</v>
      </c>
      <c r="T314" s="10">
        <f>'2026 MRI - Alphabetical'!S314-'2023 MRI'!S314</f>
        <v>0</v>
      </c>
      <c r="U314" s="8">
        <f>'2026 MRI - Alphabetical'!T314-'2023 MRI'!T314</f>
        <v>-56</v>
      </c>
      <c r="V314" s="31">
        <f>'2026 MRI - Alphabetical'!U314-'2023 MRI'!U314</f>
        <v>-0.24155135169435016</v>
      </c>
      <c r="W314" s="9">
        <f>'2026 MRI - Alphabetical'!V314-'2023 MRI'!V314</f>
        <v>1.381150866647772E-2</v>
      </c>
      <c r="X314" s="8">
        <f>'2026 MRI - Alphabetical'!W314-'2023 MRI'!W314</f>
        <v>11</v>
      </c>
      <c r="Y314" s="31">
        <f>'2026 MRI - Alphabetical'!X314-'2023 MRI'!X314</f>
        <v>4.8721484611560562E-2</v>
      </c>
      <c r="Z314" s="11">
        <f>'2026 MRI - Alphabetical'!Y314-'2023 MRI'!Y314</f>
        <v>10515</v>
      </c>
      <c r="AA314" s="8">
        <f>'2026 MRI - Alphabetical'!Z314-'2023 MRI'!Z314</f>
        <v>-24</v>
      </c>
      <c r="AB314" s="31">
        <f>'2026 MRI - Alphabetical'!AA314-'2023 MRI'!AA314</f>
        <v>-2.7568701276879715E-2</v>
      </c>
      <c r="AC314" s="9">
        <f>'2026 MRI - Alphabetical'!AB314-'2023 MRI'!AB314</f>
        <v>6.7265449086815129E-3</v>
      </c>
      <c r="AD314" s="8">
        <f>'2026 MRI - Alphabetical'!AC314-'2023 MRI'!AC314</f>
        <v>-16</v>
      </c>
      <c r="AE314" s="31">
        <f>'2026 MRI - Alphabetical'!AD314-'2023 MRI'!AD314</f>
        <v>-3.727831411627186E-2</v>
      </c>
      <c r="AF314" s="9">
        <f>'2026 MRI - Alphabetical'!AE314-'2023 MRI'!AE314</f>
        <v>-3.9379301639386188E-4</v>
      </c>
      <c r="AG314" s="8">
        <f>'2026 MRI - Alphabetical'!AF314-'2023 MRI'!AF314</f>
        <v>-64</v>
      </c>
      <c r="AH314" s="31">
        <f>'2026 MRI - Alphabetical'!AG314-'2023 MRI'!AG314</f>
        <v>-0.15374128682339891</v>
      </c>
      <c r="AI314" s="12">
        <f>'2026 MRI - Alphabetical'!AH314-'2023 MRI'!AH314</f>
        <v>-0.25066666666666704</v>
      </c>
      <c r="AJ314" s="8">
        <f>'2026 MRI - Alphabetical'!AI314-'2023 MRI'!AI314</f>
        <v>0</v>
      </c>
      <c r="AK314" s="31">
        <f>'2026 MRI - Alphabetical'!AJ314-'2023 MRI'!AJ314</f>
        <v>-1.2978208015651527E-2</v>
      </c>
      <c r="AL314" s="11">
        <f>'2026 MRI - Alphabetical'!AK314-'2023 MRI'!AK314</f>
        <v>49082.33227380694</v>
      </c>
      <c r="AM314" s="36"/>
    </row>
    <row r="315" spans="1:39" x14ac:dyDescent="0.3">
      <c r="A315" t="s">
        <v>660</v>
      </c>
      <c r="B315" s="3" t="s">
        <v>661</v>
      </c>
      <c r="C315" s="4" t="s">
        <v>40</v>
      </c>
      <c r="D315" s="5" t="s">
        <v>33</v>
      </c>
      <c r="E315" s="6">
        <f>VLOOKUP(A315,'2023 MRI'!$A$7:$F$570,6,FALSE)</f>
        <v>35.19070619679286</v>
      </c>
      <c r="F315" s="34">
        <f>'2026 MRI - Alphabetical'!E315-'2023 MRI'!E315</f>
        <v>0.11195970155212254</v>
      </c>
      <c r="G315" s="6">
        <f>'2026 MRI - Alphabetical'!F315-'2023 MRI'!F315</f>
        <v>-1.8222930239262851</v>
      </c>
      <c r="H315" s="7">
        <f>'2026 MRI - Alphabetical'!G315-'2023 MRI'!G315</f>
        <v>1</v>
      </c>
      <c r="I315" s="8">
        <f>'2026 MRI - Alphabetical'!H315-'2023 MRI'!H315</f>
        <v>-22</v>
      </c>
      <c r="J315" s="31">
        <f>'2026 MRI - Alphabetical'!I315-'2023 MRI'!I315</f>
        <v>-4.7646425003709303E-2</v>
      </c>
      <c r="K315" s="9">
        <f>'2026 MRI - Alphabetical'!J315-'2023 MRI'!J315</f>
        <v>1.4939011084926124E-2</v>
      </c>
      <c r="L315" s="8">
        <f>'2026 MRI - Alphabetical'!K315-'2023 MRI'!K315</f>
        <v>-13</v>
      </c>
      <c r="M315" s="31">
        <f>'2026 MRI - Alphabetical'!L315-'2023 MRI'!L315</f>
        <v>-3.3925338558265405E-2</v>
      </c>
      <c r="N315" s="9">
        <f>'2026 MRI - Alphabetical'!M315-'2023 MRI'!M315</f>
        <v>-8.8656769347324957E-3</v>
      </c>
      <c r="O315" s="8">
        <f>'2026 MRI - Alphabetical'!N315-'2023 MRI'!N315</f>
        <v>39</v>
      </c>
      <c r="P315" s="31">
        <f>'2026 MRI - Alphabetical'!O315-'2023 MRI'!O315</f>
        <v>0.14677203376624803</v>
      </c>
      <c r="Q315" s="9">
        <f>'2026 MRI - Alphabetical'!P315-'2023 MRI'!P315</f>
        <v>-5.5363059736817169E-3</v>
      </c>
      <c r="R315" s="8">
        <f>'2026 MRI - Alphabetical'!Q315-'2023 MRI'!Q315</f>
        <v>345</v>
      </c>
      <c r="S315" s="31">
        <f>'2026 MRI - Alphabetical'!R315-'2023 MRI'!R315</f>
        <v>1.2118904434660729</v>
      </c>
      <c r="T315" s="10">
        <f>'2026 MRI - Alphabetical'!S315-'2023 MRI'!S315</f>
        <v>-3.284072249589491</v>
      </c>
      <c r="U315" s="8">
        <f>'2026 MRI - Alphabetical'!T315-'2023 MRI'!T315</f>
        <v>-137</v>
      </c>
      <c r="V315" s="31">
        <f>'2026 MRI - Alphabetical'!U315-'2023 MRI'!U315</f>
        <v>-0.4799950467758034</v>
      </c>
      <c r="W315" s="9">
        <f>'2026 MRI - Alphabetical'!V315-'2023 MRI'!V315</f>
        <v>3.2066095646754507E-2</v>
      </c>
      <c r="X315" s="8">
        <f>'2026 MRI - Alphabetical'!W315-'2023 MRI'!W315</f>
        <v>-115</v>
      </c>
      <c r="Y315" s="31">
        <f>'2026 MRI - Alphabetical'!X315-'2023 MRI'!X315</f>
        <v>-0.50027490156225818</v>
      </c>
      <c r="Z315" s="11">
        <f>'2026 MRI - Alphabetical'!Y315-'2023 MRI'!Y315</f>
        <v>-17390</v>
      </c>
      <c r="AA315" s="8">
        <f>'2026 MRI - Alphabetical'!Z315-'2023 MRI'!Z315</f>
        <v>-2</v>
      </c>
      <c r="AB315" s="31">
        <f>'2026 MRI - Alphabetical'!AA315-'2023 MRI'!AA315</f>
        <v>7.6086945385135996E-2</v>
      </c>
      <c r="AC315" s="9">
        <f>'2026 MRI - Alphabetical'!AB315-'2023 MRI'!AB315</f>
        <v>6.8728323699421903E-3</v>
      </c>
      <c r="AD315" s="8">
        <f>'2026 MRI - Alphabetical'!AC315-'2023 MRI'!AC315</f>
        <v>-71</v>
      </c>
      <c r="AE315" s="31">
        <f>'2026 MRI - Alphabetical'!AD315-'2023 MRI'!AD315</f>
        <v>-0.27624690134939345</v>
      </c>
      <c r="AF315" s="9">
        <f>'2026 MRI - Alphabetical'!AE315-'2023 MRI'!AE315</f>
        <v>-1.3340263340263281E-2</v>
      </c>
      <c r="AG315" s="8">
        <f>'2026 MRI - Alphabetical'!AF315-'2023 MRI'!AF315</f>
        <v>-50</v>
      </c>
      <c r="AH315" s="31">
        <f>'2026 MRI - Alphabetical'!AG315-'2023 MRI'!AG315</f>
        <v>-0.18579625654952103</v>
      </c>
      <c r="AI315" s="12">
        <f>'2026 MRI - Alphabetical'!AH315-'2023 MRI'!AH315</f>
        <v>-0.24866666666666637</v>
      </c>
      <c r="AJ315" s="8">
        <f>'2026 MRI - Alphabetical'!AI315-'2023 MRI'!AI315</f>
        <v>-13</v>
      </c>
      <c r="AK315" s="31">
        <f>'2026 MRI - Alphabetical'!AJ315-'2023 MRI'!AJ315</f>
        <v>2.2765345999782582E-3</v>
      </c>
      <c r="AL315" s="11">
        <f>'2026 MRI - Alphabetical'!AK315-'2023 MRI'!AK315</f>
        <v>31454.030741969967</v>
      </c>
      <c r="AM315" s="36"/>
    </row>
    <row r="316" spans="1:39" x14ac:dyDescent="0.3">
      <c r="A316" t="s">
        <v>662</v>
      </c>
      <c r="B316" s="3" t="s">
        <v>663</v>
      </c>
      <c r="C316" s="4" t="s">
        <v>104</v>
      </c>
      <c r="D316" s="5" t="s">
        <v>44</v>
      </c>
      <c r="E316" s="6">
        <f>VLOOKUP(A316,'2023 MRI'!$A$7:$F$570,6,FALSE)</f>
        <v>12.446332157762495</v>
      </c>
      <c r="F316" s="34">
        <f>'2026 MRI - Alphabetical'!E316-'2023 MRI'!E316</f>
        <v>-0.78396130156486965</v>
      </c>
      <c r="G316" s="6">
        <f>'2026 MRI - Alphabetical'!F316-'2023 MRI'!F316</f>
        <v>-5.4181832903936531</v>
      </c>
      <c r="H316" s="7">
        <f>'2026 MRI - Alphabetical'!G316-'2023 MRI'!G316</f>
        <v>0</v>
      </c>
      <c r="I316" s="8">
        <f>'2026 MRI - Alphabetical'!H316-'2023 MRI'!H316</f>
        <v>2</v>
      </c>
      <c r="J316" s="31">
        <f>'2026 MRI - Alphabetical'!I316-'2023 MRI'!I316</f>
        <v>9.9309211461134583E-2</v>
      </c>
      <c r="K316" s="9">
        <f>'2026 MRI - Alphabetical'!J316-'2023 MRI'!J316</f>
        <v>3.7192735667009202E-2</v>
      </c>
      <c r="L316" s="8">
        <f>'2026 MRI - Alphabetical'!K316-'2023 MRI'!K316</f>
        <v>-93</v>
      </c>
      <c r="M316" s="31">
        <f>'2026 MRI - Alphabetical'!L316-'2023 MRI'!L316</f>
        <v>-0.34848095665678819</v>
      </c>
      <c r="N316" s="9">
        <f>'2026 MRI - Alphabetical'!M316-'2023 MRI'!M316</f>
        <v>3.781710582459831E-3</v>
      </c>
      <c r="O316" s="8">
        <f>'2026 MRI - Alphabetical'!N316-'2023 MRI'!N316</f>
        <v>38</v>
      </c>
      <c r="P316" s="31">
        <f>'2026 MRI - Alphabetical'!O316-'2023 MRI'!O316</f>
        <v>0.10380653291242259</v>
      </c>
      <c r="Q316" s="9">
        <f>'2026 MRI - Alphabetical'!P316-'2023 MRI'!P316</f>
        <v>-6.2092508443995567E-3</v>
      </c>
      <c r="R316" s="8">
        <f>'2026 MRI - Alphabetical'!Q316-'2023 MRI'!Q316</f>
        <v>-19</v>
      </c>
      <c r="S316" s="31">
        <f>'2026 MRI - Alphabetical'!R316-'2023 MRI'!R316</f>
        <v>-0.39004573687502869</v>
      </c>
      <c r="T316" s="10">
        <f>'2026 MRI - Alphabetical'!S316-'2023 MRI'!S316</f>
        <v>-4.9329222669297138E-2</v>
      </c>
      <c r="U316" s="8">
        <f>'2026 MRI - Alphabetical'!T316-'2023 MRI'!T316</f>
        <v>91</v>
      </c>
      <c r="V316" s="31">
        <f>'2026 MRI - Alphabetical'!U316-'2023 MRI'!U316</f>
        <v>0.13703608930574451</v>
      </c>
      <c r="W316" s="9">
        <f>'2026 MRI - Alphabetical'!V316-'2023 MRI'!V316</f>
        <v>-9.0321960472006732E-3</v>
      </c>
      <c r="X316" s="8">
        <f>'2026 MRI - Alphabetical'!W316-'2023 MRI'!W316</f>
        <v>-5</v>
      </c>
      <c r="Y316" s="31">
        <f>'2026 MRI - Alphabetical'!X316-'2023 MRI'!X316</f>
        <v>-0.31538866178137193</v>
      </c>
      <c r="Z316" s="11">
        <f>'2026 MRI - Alphabetical'!Y316-'2023 MRI'!Y316</f>
        <v>0</v>
      </c>
      <c r="AA316" s="8">
        <f>'2026 MRI - Alphabetical'!Z316-'2023 MRI'!Z316</f>
        <v>-37</v>
      </c>
      <c r="AB316" s="31">
        <f>'2026 MRI - Alphabetical'!AA316-'2023 MRI'!AA316</f>
        <v>-0.24336571093770276</v>
      </c>
      <c r="AC316" s="9">
        <f>'2026 MRI - Alphabetical'!AB316-'2023 MRI'!AB316</f>
        <v>7.3645998940116593E-3</v>
      </c>
      <c r="AD316" s="8">
        <f>'2026 MRI - Alphabetical'!AC316-'2023 MRI'!AC316</f>
        <v>9</v>
      </c>
      <c r="AE316" s="31">
        <f>'2026 MRI - Alphabetical'!AD316-'2023 MRI'!AD316</f>
        <v>1.1511510164299299E-2</v>
      </c>
      <c r="AF316" s="9">
        <f>'2026 MRI - Alphabetical'!AE316-'2023 MRI'!AE316</f>
        <v>1.8051817052033847E-3</v>
      </c>
      <c r="AG316" s="8">
        <f>'2026 MRI - Alphabetical'!AF316-'2023 MRI'!AF316</f>
        <v>3</v>
      </c>
      <c r="AH316" s="31">
        <f>'2026 MRI - Alphabetical'!AG316-'2023 MRI'!AG316</f>
        <v>-6.0121067091338909E-2</v>
      </c>
      <c r="AI316" s="12">
        <f>'2026 MRI - Alphabetical'!AH316-'2023 MRI'!AH316</f>
        <v>-0.31599999999999984</v>
      </c>
      <c r="AJ316" s="8">
        <f>'2026 MRI - Alphabetical'!AI316-'2023 MRI'!AI316</f>
        <v>0</v>
      </c>
      <c r="AK316" s="31">
        <f>'2026 MRI - Alphabetical'!AJ316-'2023 MRI'!AJ316</f>
        <v>-4.0768485125937365E-2</v>
      </c>
      <c r="AL316" s="11">
        <f>'2026 MRI - Alphabetical'!AK316-'2023 MRI'!AK316</f>
        <v>134630.1604785258</v>
      </c>
      <c r="AM316" s="36"/>
    </row>
    <row r="317" spans="1:39" x14ac:dyDescent="0.3">
      <c r="A317" t="s">
        <v>664</v>
      </c>
      <c r="B317" s="3" t="s">
        <v>665</v>
      </c>
      <c r="C317" s="4" t="s">
        <v>101</v>
      </c>
      <c r="D317" s="5" t="s">
        <v>33</v>
      </c>
      <c r="E317" s="6">
        <f>VLOOKUP(A317,'2023 MRI'!$A$7:$F$570,6,FALSE)</f>
        <v>25.818773639768722</v>
      </c>
      <c r="F317" s="34">
        <f>'2026 MRI - Alphabetical'!E317-'2023 MRI'!E317</f>
        <v>0.6847079566771157</v>
      </c>
      <c r="G317" s="6">
        <f>'2026 MRI - Alphabetical'!F317-'2023 MRI'!F317</f>
        <v>-6.3078405077303792</v>
      </c>
      <c r="H317" s="7">
        <f>'2026 MRI - Alphabetical'!G317-'2023 MRI'!G317</f>
        <v>62</v>
      </c>
      <c r="I317" s="8">
        <f>'2026 MRI - Alphabetical'!H317-'2023 MRI'!H317</f>
        <v>0</v>
      </c>
      <c r="J317" s="31">
        <f>'2026 MRI - Alphabetical'!I317-'2023 MRI'!I317</f>
        <v>-2.7208848214034909E-2</v>
      </c>
      <c r="K317" s="9">
        <f>'2026 MRI - Alphabetical'!J317-'2023 MRI'!J317</f>
        <v>2.4514585655889931E-2</v>
      </c>
      <c r="L317" s="8">
        <f>'2026 MRI - Alphabetical'!K317-'2023 MRI'!K317</f>
        <v>415</v>
      </c>
      <c r="M317" s="31">
        <f>'2026 MRI - Alphabetical'!L317-'2023 MRI'!L317</f>
        <v>1.799986182140882</v>
      </c>
      <c r="N317" s="9">
        <f>'2026 MRI - Alphabetical'!M317-'2023 MRI'!M317</f>
        <v>-7.0707070707070704E-2</v>
      </c>
      <c r="O317" s="8">
        <f>'2026 MRI - Alphabetical'!N317-'2023 MRI'!N317</f>
        <v>6</v>
      </c>
      <c r="P317" s="31">
        <f>'2026 MRI - Alphabetical'!O317-'2023 MRI'!O317</f>
        <v>1.9951475256470119E-2</v>
      </c>
      <c r="Q317" s="9">
        <f>'2026 MRI - Alphabetical'!P317-'2023 MRI'!P317</f>
        <v>-8.2648767782007599E-4</v>
      </c>
      <c r="R317" s="8">
        <f>'2026 MRI - Alphabetical'!Q317-'2023 MRI'!Q317</f>
        <v>-23</v>
      </c>
      <c r="S317" s="31">
        <f>'2026 MRI - Alphabetical'!R317-'2023 MRI'!R317</f>
        <v>-0.45880856212463539</v>
      </c>
      <c r="T317" s="10">
        <f>'2026 MRI - Alphabetical'!S317-'2023 MRI'!S317</f>
        <v>0</v>
      </c>
      <c r="U317" s="8">
        <f>'2026 MRI - Alphabetical'!T317-'2023 MRI'!T317</f>
        <v>-3</v>
      </c>
      <c r="V317" s="31">
        <f>'2026 MRI - Alphabetical'!U317-'2023 MRI'!U317</f>
        <v>-2.0907945821094787E-2</v>
      </c>
      <c r="W317" s="9">
        <f>'2026 MRI - Alphabetical'!V317-'2023 MRI'!V317</f>
        <v>8.5779089899643696E-4</v>
      </c>
      <c r="X317" s="8">
        <f>'2026 MRI - Alphabetical'!W317-'2023 MRI'!W317</f>
        <v>-10</v>
      </c>
      <c r="Y317" s="31">
        <f>'2026 MRI - Alphabetical'!X317-'2023 MRI'!X317</f>
        <v>-7.7448709632987334E-3</v>
      </c>
      <c r="Z317" s="11">
        <f>'2026 MRI - Alphabetical'!Y317-'2023 MRI'!Y317</f>
        <v>7780</v>
      </c>
      <c r="AA317" s="8">
        <f>'2026 MRI - Alphabetical'!Z317-'2023 MRI'!Z317</f>
        <v>204</v>
      </c>
      <c r="AB317" s="31">
        <f>'2026 MRI - Alphabetical'!AA317-'2023 MRI'!AA317</f>
        <v>0.56553628180848259</v>
      </c>
      <c r="AC317" s="9">
        <f>'2026 MRI - Alphabetical'!AB317-'2023 MRI'!AB317</f>
        <v>-2.5581395348837216E-3</v>
      </c>
      <c r="AD317" s="8">
        <f>'2026 MRI - Alphabetical'!AC317-'2023 MRI'!AC317</f>
        <v>18</v>
      </c>
      <c r="AE317" s="31">
        <f>'2026 MRI - Alphabetical'!AD317-'2023 MRI'!AD317</f>
        <v>0.13767490655577097</v>
      </c>
      <c r="AF317" s="9">
        <f>'2026 MRI - Alphabetical'!AE317-'2023 MRI'!AE317</f>
        <v>1.0666345010597378E-2</v>
      </c>
      <c r="AG317" s="8">
        <f>'2026 MRI - Alphabetical'!AF317-'2023 MRI'!AF317</f>
        <v>36</v>
      </c>
      <c r="AH317" s="31">
        <f>'2026 MRI - Alphabetical'!AG317-'2023 MRI'!AG317</f>
        <v>3.6345665633415625E-2</v>
      </c>
      <c r="AI317" s="12">
        <f>'2026 MRI - Alphabetical'!AH317-'2023 MRI'!AH317</f>
        <v>-0.43766666666666665</v>
      </c>
      <c r="AJ317" s="8">
        <f>'2026 MRI - Alphabetical'!AI317-'2023 MRI'!AI317</f>
        <v>-48</v>
      </c>
      <c r="AK317" s="31">
        <f>'2026 MRI - Alphabetical'!AJ317-'2023 MRI'!AJ317</f>
        <v>-1.3096311698581192E-2</v>
      </c>
      <c r="AL317" s="11">
        <f>'2026 MRI - Alphabetical'!AK317-'2023 MRI'!AK317</f>
        <v>24569.144445263926</v>
      </c>
      <c r="AM317" s="36"/>
    </row>
    <row r="318" spans="1:39" x14ac:dyDescent="0.3">
      <c r="A318" t="s">
        <v>666</v>
      </c>
      <c r="B318" s="3" t="s">
        <v>667</v>
      </c>
      <c r="C318" s="4" t="s">
        <v>32</v>
      </c>
      <c r="D318" s="5" t="s">
        <v>33</v>
      </c>
      <c r="E318" s="6">
        <f>VLOOKUP(A318,'2023 MRI'!$A$7:$F$570,6,FALSE)</f>
        <v>18.949069357386186</v>
      </c>
      <c r="F318" s="34">
        <f>'2026 MRI - Alphabetical'!E318-'2023 MRI'!E318</f>
        <v>-0.40606640223480461</v>
      </c>
      <c r="G318" s="6">
        <f>'2026 MRI - Alphabetical'!F318-'2023 MRI'!F318</f>
        <v>-4.7783572593197494</v>
      </c>
      <c r="H318" s="7">
        <f>'2026 MRI - Alphabetical'!G318-'2023 MRI'!G318</f>
        <v>3</v>
      </c>
      <c r="I318" s="8">
        <f>'2026 MRI - Alphabetical'!H318-'2023 MRI'!H318</f>
        <v>-23</v>
      </c>
      <c r="J318" s="31">
        <f>'2026 MRI - Alphabetical'!I318-'2023 MRI'!I318</f>
        <v>-9.5269558242310093E-2</v>
      </c>
      <c r="K318" s="9">
        <f>'2026 MRI - Alphabetical'!J318-'2023 MRI'!J318</f>
        <v>8.3087136675956685E-3</v>
      </c>
      <c r="L318" s="8">
        <f>'2026 MRI - Alphabetical'!K318-'2023 MRI'!K318</f>
        <v>-176</v>
      </c>
      <c r="M318" s="31">
        <f>'2026 MRI - Alphabetical'!L318-'2023 MRI'!L318</f>
        <v>-0.64090824899276555</v>
      </c>
      <c r="N318" s="9">
        <f>'2026 MRI - Alphabetical'!M318-'2023 MRI'!M318</f>
        <v>1.3821559864406946E-2</v>
      </c>
      <c r="O318" s="8">
        <f>'2026 MRI - Alphabetical'!N318-'2023 MRI'!N318</f>
        <v>-4</v>
      </c>
      <c r="P318" s="31">
        <f>'2026 MRI - Alphabetical'!O318-'2023 MRI'!O318</f>
        <v>-1.9543589637516678E-2</v>
      </c>
      <c r="Q318" s="9">
        <f>'2026 MRI - Alphabetical'!P318-'2023 MRI'!P318</f>
        <v>2.2514100110450318E-3</v>
      </c>
      <c r="R318" s="8">
        <f>'2026 MRI - Alphabetical'!Q318-'2023 MRI'!Q318</f>
        <v>-56</v>
      </c>
      <c r="S318" s="31">
        <f>'2026 MRI - Alphabetical'!R318-'2023 MRI'!R318</f>
        <v>-0.45995300514928078</v>
      </c>
      <c r="T318" s="10">
        <f>'2026 MRI - Alphabetical'!S318-'2023 MRI'!S318</f>
        <v>9.6357679707072652E-2</v>
      </c>
      <c r="U318" s="8">
        <f>'2026 MRI - Alphabetical'!T318-'2023 MRI'!T318</f>
        <v>-74</v>
      </c>
      <c r="V318" s="31">
        <f>'2026 MRI - Alphabetical'!U318-'2023 MRI'!U318</f>
        <v>-0.20192902549204406</v>
      </c>
      <c r="W318" s="9">
        <f>'2026 MRI - Alphabetical'!V318-'2023 MRI'!V318</f>
        <v>1.2185492542328192E-2</v>
      </c>
      <c r="X318" s="8">
        <f>'2026 MRI - Alphabetical'!W318-'2023 MRI'!W318</f>
        <v>14</v>
      </c>
      <c r="Y318" s="31">
        <f>'2026 MRI - Alphabetical'!X318-'2023 MRI'!X318</f>
        <v>0.36127777489015633</v>
      </c>
      <c r="Z318" s="11">
        <f>'2026 MRI - Alphabetical'!Y318-'2023 MRI'!Y318</f>
        <v>27913</v>
      </c>
      <c r="AA318" s="8">
        <f>'2026 MRI - Alphabetical'!Z318-'2023 MRI'!Z318</f>
        <v>35</v>
      </c>
      <c r="AB318" s="31">
        <f>'2026 MRI - Alphabetical'!AA318-'2023 MRI'!AA318</f>
        <v>9.3221173896539722E-2</v>
      </c>
      <c r="AC318" s="9">
        <f>'2026 MRI - Alphabetical'!AB318-'2023 MRI'!AB318</f>
        <v>4.180194546324352E-3</v>
      </c>
      <c r="AD318" s="8">
        <f>'2026 MRI - Alphabetical'!AC318-'2023 MRI'!AC318</f>
        <v>-2</v>
      </c>
      <c r="AE318" s="31">
        <f>'2026 MRI - Alphabetical'!AD318-'2023 MRI'!AD318</f>
        <v>-1.0769056963852275E-2</v>
      </c>
      <c r="AF318" s="9">
        <f>'2026 MRI - Alphabetical'!AE318-'2023 MRI'!AE318</f>
        <v>1.0710777069034005E-3</v>
      </c>
      <c r="AG318" s="8">
        <f>'2026 MRI - Alphabetical'!AF318-'2023 MRI'!AF318</f>
        <v>34</v>
      </c>
      <c r="AH318" s="31">
        <f>'2026 MRI - Alphabetical'!AG318-'2023 MRI'!AG318</f>
        <v>3.2772406631703888E-2</v>
      </c>
      <c r="AI318" s="12">
        <f>'2026 MRI - Alphabetical'!AH318-'2023 MRI'!AH318</f>
        <v>-0.42533333333333356</v>
      </c>
      <c r="AJ318" s="8">
        <f>'2026 MRI - Alphabetical'!AI318-'2023 MRI'!AI318</f>
        <v>41</v>
      </c>
      <c r="AK318" s="31">
        <f>'2026 MRI - Alphabetical'!AJ318-'2023 MRI'!AJ318</f>
        <v>2.9922705488142798E-2</v>
      </c>
      <c r="AL318" s="11">
        <f>'2026 MRI - Alphabetical'!AK318-'2023 MRI'!AK318</f>
        <v>113210.86356405733</v>
      </c>
      <c r="AM318" s="36"/>
    </row>
    <row r="319" spans="1:39" x14ac:dyDescent="0.3">
      <c r="A319" t="s">
        <v>668</v>
      </c>
      <c r="B319" s="3" t="s">
        <v>669</v>
      </c>
      <c r="C319" s="4" t="s">
        <v>199</v>
      </c>
      <c r="D319" s="5" t="s">
        <v>33</v>
      </c>
      <c r="E319" s="6">
        <f>VLOOKUP(A319,'2023 MRI'!$A$7:$F$570,6,FALSE)</f>
        <v>22.937065560906646</v>
      </c>
      <c r="F319" s="34">
        <f>'2026 MRI - Alphabetical'!E319-'2023 MRI'!E319</f>
        <v>-0.74002155556359606</v>
      </c>
      <c r="G319" s="6">
        <f>'2026 MRI - Alphabetical'!F319-'2023 MRI'!F319</f>
        <v>-2.5818726283581626</v>
      </c>
      <c r="H319" s="7">
        <f>'2026 MRI - Alphabetical'!G319-'2023 MRI'!G319</f>
        <v>-14</v>
      </c>
      <c r="I319" s="8">
        <f>'2026 MRI - Alphabetical'!H319-'2023 MRI'!H319</f>
        <v>22</v>
      </c>
      <c r="J319" s="31">
        <f>'2026 MRI - Alphabetical'!I319-'2023 MRI'!I319</f>
        <v>7.5239316943359502E-2</v>
      </c>
      <c r="K319" s="9">
        <f>'2026 MRI - Alphabetical'!J319-'2023 MRI'!J319</f>
        <v>2.6141980010344845E-2</v>
      </c>
      <c r="L319" s="8">
        <f>'2026 MRI - Alphabetical'!K319-'2023 MRI'!K319</f>
        <v>-110</v>
      </c>
      <c r="M319" s="31">
        <f>'2026 MRI - Alphabetical'!L319-'2023 MRI'!L319</f>
        <v>-0.4122270138684348</v>
      </c>
      <c r="N319" s="9">
        <f>'2026 MRI - Alphabetical'!M319-'2023 MRI'!M319</f>
        <v>5.8801071684717737E-3</v>
      </c>
      <c r="O319" s="8">
        <f>'2026 MRI - Alphabetical'!N319-'2023 MRI'!N319</f>
        <v>77</v>
      </c>
      <c r="P319" s="31">
        <f>'2026 MRI - Alphabetical'!O319-'2023 MRI'!O319</f>
        <v>0.27278020418017329</v>
      </c>
      <c r="Q319" s="9">
        <f>'2026 MRI - Alphabetical'!P319-'2023 MRI'!P319</f>
        <v>-1.3972223031291565E-2</v>
      </c>
      <c r="R319" s="8">
        <f>'2026 MRI - Alphabetical'!Q319-'2023 MRI'!Q319</f>
        <v>-225</v>
      </c>
      <c r="S319" s="31">
        <f>'2026 MRI - Alphabetical'!R319-'2023 MRI'!R319</f>
        <v>-0.46709100962098821</v>
      </c>
      <c r="T319" s="10">
        <f>'2026 MRI - Alphabetical'!S319-'2023 MRI'!S319</f>
        <v>0.69735006973500702</v>
      </c>
      <c r="U319" s="8">
        <f>'2026 MRI - Alphabetical'!T319-'2023 MRI'!T319</f>
        <v>-4</v>
      </c>
      <c r="V319" s="31">
        <f>'2026 MRI - Alphabetical'!U319-'2023 MRI'!U319</f>
        <v>-3.9188698469124095E-2</v>
      </c>
      <c r="W319" s="9">
        <f>'2026 MRI - Alphabetical'!V319-'2023 MRI'!V319</f>
        <v>4.9966685847817327E-4</v>
      </c>
      <c r="X319" s="8">
        <f>'2026 MRI - Alphabetical'!W319-'2023 MRI'!W319</f>
        <v>13</v>
      </c>
      <c r="Y319" s="31">
        <f>'2026 MRI - Alphabetical'!X319-'2023 MRI'!X319</f>
        <v>0.1794127419994988</v>
      </c>
      <c r="Z319" s="11">
        <f>'2026 MRI - Alphabetical'!Y319-'2023 MRI'!Y319</f>
        <v>15917</v>
      </c>
      <c r="AA319" s="8">
        <f>'2026 MRI - Alphabetical'!Z319-'2023 MRI'!Z319</f>
        <v>-182</v>
      </c>
      <c r="AB319" s="31">
        <f>'2026 MRI - Alphabetical'!AA319-'2023 MRI'!AA319</f>
        <v>-0.49190931786564029</v>
      </c>
      <c r="AC319" s="9">
        <f>'2026 MRI - Alphabetical'!AB319-'2023 MRI'!AB319</f>
        <v>1.2540345506232231E-2</v>
      </c>
      <c r="AD319" s="8">
        <f>'2026 MRI - Alphabetical'!AC319-'2023 MRI'!AC319</f>
        <v>-32</v>
      </c>
      <c r="AE319" s="31">
        <f>'2026 MRI - Alphabetical'!AD319-'2023 MRI'!AD319</f>
        <v>-9.1047910265520671E-2</v>
      </c>
      <c r="AF319" s="9">
        <f>'2026 MRI - Alphabetical'!AE319-'2023 MRI'!AE319</f>
        <v>-3.5507527456554167E-3</v>
      </c>
      <c r="AG319" s="8">
        <f>'2026 MRI - Alphabetical'!AF319-'2023 MRI'!AF319</f>
        <v>-38</v>
      </c>
      <c r="AH319" s="31">
        <f>'2026 MRI - Alphabetical'!AG319-'2023 MRI'!AG319</f>
        <v>-5.7600269943677451E-2</v>
      </c>
      <c r="AI319" s="12">
        <f>'2026 MRI - Alphabetical'!AH319-'2023 MRI'!AH319</f>
        <v>-0.36599999999999966</v>
      </c>
      <c r="AJ319" s="8">
        <f>'2026 MRI - Alphabetical'!AI319-'2023 MRI'!AI319</f>
        <v>-40</v>
      </c>
      <c r="AK319" s="31">
        <f>'2026 MRI - Alphabetical'!AJ319-'2023 MRI'!AJ319</f>
        <v>-1.732229521922854E-2</v>
      </c>
      <c r="AL319" s="11">
        <f>'2026 MRI - Alphabetical'!AK319-'2023 MRI'!AK319</f>
        <v>26548.127736747207</v>
      </c>
      <c r="AM319" s="36"/>
    </row>
    <row r="320" spans="1:39" x14ac:dyDescent="0.3">
      <c r="A320" t="s">
        <v>670</v>
      </c>
      <c r="B320" s="3" t="s">
        <v>671</v>
      </c>
      <c r="C320" s="4" t="s">
        <v>162</v>
      </c>
      <c r="D320" s="5" t="s">
        <v>37</v>
      </c>
      <c r="E320" s="6">
        <f>VLOOKUP(A320,'2023 MRI'!$A$7:$F$570,6,FALSE)</f>
        <v>50.835464191409812</v>
      </c>
      <c r="F320" s="34">
        <f>'2026 MRI - Alphabetical'!E320-'2023 MRI'!E320</f>
        <v>1.2184497227717372</v>
      </c>
      <c r="G320" s="6">
        <f>'2026 MRI - Alphabetical'!F320-'2023 MRI'!F320</f>
        <v>-0.91223068418745612</v>
      </c>
      <c r="H320" s="7">
        <f>'2026 MRI - Alphabetical'!G320-'2023 MRI'!G320</f>
        <v>-1</v>
      </c>
      <c r="I320" s="8">
        <f>'2026 MRI - Alphabetical'!H320-'2023 MRI'!H320</f>
        <v>20</v>
      </c>
      <c r="J320" s="31">
        <f>'2026 MRI - Alphabetical'!I320-'2023 MRI'!I320</f>
        <v>0.16042152040544089</v>
      </c>
      <c r="K320" s="9">
        <f>'2026 MRI - Alphabetical'!J320-'2023 MRI'!J320</f>
        <v>2.7483041948599074E-2</v>
      </c>
      <c r="L320" s="8">
        <f>'2026 MRI - Alphabetical'!K320-'2023 MRI'!K320</f>
        <v>161</v>
      </c>
      <c r="M320" s="31">
        <f>'2026 MRI - Alphabetical'!L320-'2023 MRI'!L320</f>
        <v>0.57788436722206771</v>
      </c>
      <c r="N320" s="9">
        <f>'2026 MRI - Alphabetical'!M320-'2023 MRI'!M320</f>
        <v>-2.8761674797065227E-2</v>
      </c>
      <c r="O320" s="8">
        <f>'2026 MRI - Alphabetical'!N320-'2023 MRI'!N320</f>
        <v>-4</v>
      </c>
      <c r="P320" s="31">
        <f>'2026 MRI - Alphabetical'!O320-'2023 MRI'!O320</f>
        <v>-0.17956226569275668</v>
      </c>
      <c r="Q320" s="9">
        <f>'2026 MRI - Alphabetical'!P320-'2023 MRI'!P320</f>
        <v>2.247495720635051E-2</v>
      </c>
      <c r="R320" s="8">
        <f>'2026 MRI - Alphabetical'!Q320-'2023 MRI'!Q320</f>
        <v>4</v>
      </c>
      <c r="S320" s="31">
        <f>'2026 MRI - Alphabetical'!R320-'2023 MRI'!R320</f>
        <v>1.9295735026489447</v>
      </c>
      <c r="T320" s="10">
        <f>'2026 MRI - Alphabetical'!S320-'2023 MRI'!S320</f>
        <v>-0.41463030370750875</v>
      </c>
      <c r="U320" s="8">
        <f>'2026 MRI - Alphabetical'!T320-'2023 MRI'!T320</f>
        <v>-16</v>
      </c>
      <c r="V320" s="31">
        <f>'2026 MRI - Alphabetical'!U320-'2023 MRI'!U320</f>
        <v>-9.7722892552312257E-2</v>
      </c>
      <c r="W320" s="9">
        <f>'2026 MRI - Alphabetical'!V320-'2023 MRI'!V320</f>
        <v>1.1127706302916873E-2</v>
      </c>
      <c r="X320" s="8">
        <f>'2026 MRI - Alphabetical'!W320-'2023 MRI'!W320</f>
        <v>-1</v>
      </c>
      <c r="Y320" s="31">
        <f>'2026 MRI - Alphabetical'!X320-'2023 MRI'!X320</f>
        <v>1.3987701516834816E-2</v>
      </c>
      <c r="Z320" s="11">
        <f>'2026 MRI - Alphabetical'!Y320-'2023 MRI'!Y320</f>
        <v>4996</v>
      </c>
      <c r="AA320" s="8">
        <f>'2026 MRI - Alphabetical'!Z320-'2023 MRI'!Z320</f>
        <v>-31</v>
      </c>
      <c r="AB320" s="31">
        <f>'2026 MRI - Alphabetical'!AA320-'2023 MRI'!AA320</f>
        <v>-0.73425442184416956</v>
      </c>
      <c r="AC320" s="9">
        <f>'2026 MRI - Alphabetical'!AB320-'2023 MRI'!AB320</f>
        <v>2.5660060755099086E-2</v>
      </c>
      <c r="AD320" s="8">
        <f>'2026 MRI - Alphabetical'!AC320-'2023 MRI'!AC320</f>
        <v>6</v>
      </c>
      <c r="AE320" s="31">
        <f>'2026 MRI - Alphabetical'!AD320-'2023 MRI'!AD320</f>
        <v>5.4331958034133487E-2</v>
      </c>
      <c r="AF320" s="9">
        <f>'2026 MRI - Alphabetical'!AE320-'2023 MRI'!AE320</f>
        <v>6.6479599346277451E-3</v>
      </c>
      <c r="AG320" s="8">
        <f>'2026 MRI - Alphabetical'!AF320-'2023 MRI'!AF320</f>
        <v>23</v>
      </c>
      <c r="AH320" s="31">
        <f>'2026 MRI - Alphabetical'!AG320-'2023 MRI'!AG320</f>
        <v>0.18264727104301631</v>
      </c>
      <c r="AI320" s="12">
        <f>'2026 MRI - Alphabetical'!AH320-'2023 MRI'!AH320</f>
        <v>-0.64266666666666605</v>
      </c>
      <c r="AJ320" s="8">
        <f>'2026 MRI - Alphabetical'!AI320-'2023 MRI'!AI320</f>
        <v>-9</v>
      </c>
      <c r="AK320" s="31">
        <f>'2026 MRI - Alphabetical'!AJ320-'2023 MRI'!AJ320</f>
        <v>7.4314039737251036E-3</v>
      </c>
      <c r="AL320" s="11">
        <f>'2026 MRI - Alphabetical'!AK320-'2023 MRI'!AK320</f>
        <v>20688.166715796717</v>
      </c>
      <c r="AM320" s="36">
        <v>1</v>
      </c>
    </row>
    <row r="321" spans="1:39" x14ac:dyDescent="0.3">
      <c r="A321" t="s">
        <v>672</v>
      </c>
      <c r="B321" s="3" t="s">
        <v>673</v>
      </c>
      <c r="C321" s="4" t="s">
        <v>143</v>
      </c>
      <c r="D321" s="5" t="s">
        <v>44</v>
      </c>
      <c r="E321" s="6">
        <f>VLOOKUP(A321,'2023 MRI'!$A$7:$F$570,6,FALSE)</f>
        <v>26.543452592242218</v>
      </c>
      <c r="F321" s="34">
        <f>'2026 MRI - Alphabetical'!E321-'2023 MRI'!E321</f>
        <v>0.97408585052238683</v>
      </c>
      <c r="G321" s="6">
        <f>'2026 MRI - Alphabetical'!F321-'2023 MRI'!F321</f>
        <v>-7.0250816660340263</v>
      </c>
      <c r="H321" s="7">
        <f>'2026 MRI - Alphabetical'!G321-'2023 MRI'!G321</f>
        <v>81</v>
      </c>
      <c r="I321" s="8">
        <f>'2026 MRI - Alphabetical'!H321-'2023 MRI'!H321</f>
        <v>25</v>
      </c>
      <c r="J321" s="31">
        <f>'2026 MRI - Alphabetical'!I321-'2023 MRI'!I321</f>
        <v>0.32959890475263376</v>
      </c>
      <c r="K321" s="9">
        <f>'2026 MRI - Alphabetical'!J321-'2023 MRI'!J321</f>
        <v>5.6513978611040905E-2</v>
      </c>
      <c r="L321" s="8">
        <f>'2026 MRI - Alphabetical'!K321-'2023 MRI'!K321</f>
        <v>14</v>
      </c>
      <c r="M321" s="31">
        <f>'2026 MRI - Alphabetical'!L321-'2023 MRI'!L321</f>
        <v>2.7322720553218216E-2</v>
      </c>
      <c r="N321" s="9">
        <f>'2026 MRI - Alphabetical'!M321-'2023 MRI'!M321</f>
        <v>-9.5503542616470552E-3</v>
      </c>
      <c r="O321" s="8">
        <f>'2026 MRI - Alphabetical'!N321-'2023 MRI'!N321</f>
        <v>92</v>
      </c>
      <c r="P321" s="31">
        <f>'2026 MRI - Alphabetical'!O321-'2023 MRI'!O321</f>
        <v>0.20709190126536769</v>
      </c>
      <c r="Q321" s="9">
        <f>'2026 MRI - Alphabetical'!P321-'2023 MRI'!P321</f>
        <v>-1.2446094665560816E-2</v>
      </c>
      <c r="R321" s="8">
        <f>'2026 MRI - Alphabetical'!Q321-'2023 MRI'!Q321</f>
        <v>-23</v>
      </c>
      <c r="S321" s="31">
        <f>'2026 MRI - Alphabetical'!R321-'2023 MRI'!R321</f>
        <v>-0.45880856212463539</v>
      </c>
      <c r="T321" s="10">
        <f>'2026 MRI - Alphabetical'!S321-'2023 MRI'!S321</f>
        <v>0</v>
      </c>
      <c r="U321" s="8">
        <f>'2026 MRI - Alphabetical'!T321-'2023 MRI'!T321</f>
        <v>238</v>
      </c>
      <c r="V321" s="31">
        <f>'2026 MRI - Alphabetical'!U321-'2023 MRI'!U321</f>
        <v>0.57553080725493355</v>
      </c>
      <c r="W321" s="9">
        <f>'2026 MRI - Alphabetical'!V321-'2023 MRI'!V321</f>
        <v>-3.6166379387203185E-2</v>
      </c>
      <c r="X321" s="8">
        <f>'2026 MRI - Alphabetical'!W321-'2023 MRI'!W321</f>
        <v>18</v>
      </c>
      <c r="Y321" s="31">
        <f>'2026 MRI - Alphabetical'!X321-'2023 MRI'!X321</f>
        <v>5.523627787067787E-2</v>
      </c>
      <c r="Z321" s="11">
        <f>'2026 MRI - Alphabetical'!Y321-'2023 MRI'!Y321</f>
        <v>9375</v>
      </c>
      <c r="AA321" s="8">
        <f>'2026 MRI - Alphabetical'!Z321-'2023 MRI'!Z321</f>
        <v>109</v>
      </c>
      <c r="AB321" s="31">
        <f>'2026 MRI - Alphabetical'!AA321-'2023 MRI'!AA321</f>
        <v>0.42144910413606196</v>
      </c>
      <c r="AC321" s="9">
        <f>'2026 MRI - Alphabetical'!AB321-'2023 MRI'!AB321</f>
        <v>1.9249074563722907E-3</v>
      </c>
      <c r="AD321" s="8">
        <f>'2026 MRI - Alphabetical'!AC321-'2023 MRI'!AC321</f>
        <v>20</v>
      </c>
      <c r="AE321" s="31">
        <f>'2026 MRI - Alphabetical'!AD321-'2023 MRI'!AD321</f>
        <v>6.826884195090821E-2</v>
      </c>
      <c r="AF321" s="9">
        <f>'2026 MRI - Alphabetical'!AE321-'2023 MRI'!AE321</f>
        <v>5.6001514759730364E-3</v>
      </c>
      <c r="AG321" s="8">
        <f>'2026 MRI - Alphabetical'!AF321-'2023 MRI'!AF321</f>
        <v>60</v>
      </c>
      <c r="AH321" s="31">
        <f>'2026 MRI - Alphabetical'!AG321-'2023 MRI'!AG321</f>
        <v>6.1370653289835347E-2</v>
      </c>
      <c r="AI321" s="12">
        <f>'2026 MRI - Alphabetical'!AH321-'2023 MRI'!AH321</f>
        <v>-0.47499999999999964</v>
      </c>
      <c r="AJ321" s="8">
        <f>'2026 MRI - Alphabetical'!AI321-'2023 MRI'!AI321</f>
        <v>10</v>
      </c>
      <c r="AK321" s="31">
        <f>'2026 MRI - Alphabetical'!AJ321-'2023 MRI'!AJ321</f>
        <v>2.9776420806058024E-3</v>
      </c>
      <c r="AL321" s="11">
        <f>'2026 MRI - Alphabetical'!AK321-'2023 MRI'!AK321</f>
        <v>42967.592735740676</v>
      </c>
      <c r="AM321" s="36"/>
    </row>
    <row r="322" spans="1:39" x14ac:dyDescent="0.3">
      <c r="A322" t="s">
        <v>674</v>
      </c>
      <c r="B322" s="3" t="s">
        <v>675</v>
      </c>
      <c r="C322" s="4" t="s">
        <v>32</v>
      </c>
      <c r="D322" s="5" t="s">
        <v>33</v>
      </c>
      <c r="E322" s="6">
        <f>VLOOKUP(A322,'2023 MRI'!$A$7:$F$570,6,FALSE)</f>
        <v>18.058270882415663</v>
      </c>
      <c r="F322" s="34">
        <f>'2026 MRI - Alphabetical'!E322-'2023 MRI'!E322</f>
        <v>-0.56491453612739839</v>
      </c>
      <c r="G322" s="6">
        <f>'2026 MRI - Alphabetical'!F322-'2023 MRI'!F322</f>
        <v>-4.5245167177598162</v>
      </c>
      <c r="H322" s="7">
        <f>'2026 MRI - Alphabetical'!G322-'2023 MRI'!G322</f>
        <v>-5</v>
      </c>
      <c r="I322" s="8">
        <f>'2026 MRI - Alphabetical'!H322-'2023 MRI'!H322</f>
        <v>2</v>
      </c>
      <c r="J322" s="31">
        <f>'2026 MRI - Alphabetical'!I322-'2023 MRI'!I322</f>
        <v>1.5883160625542736E-2</v>
      </c>
      <c r="K322" s="9">
        <f>'2026 MRI - Alphabetical'!J322-'2023 MRI'!J322</f>
        <v>1.7645740174852875E-2</v>
      </c>
      <c r="L322" s="8">
        <f>'2026 MRI - Alphabetical'!K322-'2023 MRI'!K322</f>
        <v>-64</v>
      </c>
      <c r="M322" s="31">
        <f>'2026 MRI - Alphabetical'!L322-'2023 MRI'!L322</f>
        <v>-0.28340575444653993</v>
      </c>
      <c r="N322" s="9">
        <f>'2026 MRI - Alphabetical'!M322-'2023 MRI'!M322</f>
        <v>2.6207369720785204E-3</v>
      </c>
      <c r="O322" s="8">
        <f>'2026 MRI - Alphabetical'!N322-'2023 MRI'!N322</f>
        <v>79</v>
      </c>
      <c r="P322" s="31">
        <f>'2026 MRI - Alphabetical'!O322-'2023 MRI'!O322</f>
        <v>0.214064944201525</v>
      </c>
      <c r="Q322" s="9">
        <f>'2026 MRI - Alphabetical'!P322-'2023 MRI'!P322</f>
        <v>-1.3157894736842105E-2</v>
      </c>
      <c r="R322" s="8">
        <f>'2026 MRI - Alphabetical'!Q322-'2023 MRI'!Q322</f>
        <v>-23</v>
      </c>
      <c r="S322" s="31">
        <f>'2026 MRI - Alphabetical'!R322-'2023 MRI'!R322</f>
        <v>-0.45880856212463539</v>
      </c>
      <c r="T322" s="10">
        <f>'2026 MRI - Alphabetical'!S322-'2023 MRI'!S322</f>
        <v>0</v>
      </c>
      <c r="U322" s="8">
        <f>'2026 MRI - Alphabetical'!T322-'2023 MRI'!T322</f>
        <v>78</v>
      </c>
      <c r="V322" s="31">
        <f>'2026 MRI - Alphabetical'!U322-'2023 MRI'!U322</f>
        <v>0.34044571586424177</v>
      </c>
      <c r="W322" s="9">
        <f>'2026 MRI - Alphabetical'!V322-'2023 MRI'!V322</f>
        <v>-2.3138467128944743E-2</v>
      </c>
      <c r="X322" s="8">
        <f>'2026 MRI - Alphabetical'!W322-'2023 MRI'!W322</f>
        <v>-7</v>
      </c>
      <c r="Y322" s="31">
        <f>'2026 MRI - Alphabetical'!X322-'2023 MRI'!X322</f>
        <v>-7.246014993891825E-2</v>
      </c>
      <c r="Z322" s="11">
        <f>'2026 MRI - Alphabetical'!Y322-'2023 MRI'!Y322</f>
        <v>5396</v>
      </c>
      <c r="AA322" s="8">
        <f>'2026 MRI - Alphabetical'!Z322-'2023 MRI'!Z322</f>
        <v>-51</v>
      </c>
      <c r="AB322" s="31">
        <f>'2026 MRI - Alphabetical'!AA322-'2023 MRI'!AA322</f>
        <v>-0.22821153068999522</v>
      </c>
      <c r="AC322" s="9">
        <f>'2026 MRI - Alphabetical'!AB322-'2023 MRI'!AB322</f>
        <v>7.73684210526316E-3</v>
      </c>
      <c r="AD322" s="8">
        <f>'2026 MRI - Alphabetical'!AC322-'2023 MRI'!AC322</f>
        <v>-63</v>
      </c>
      <c r="AE322" s="31">
        <f>'2026 MRI - Alphabetical'!AD322-'2023 MRI'!AD322</f>
        <v>-0.24843796519265615</v>
      </c>
      <c r="AF322" s="9">
        <f>'2026 MRI - Alphabetical'!AE322-'2023 MRI'!AE322</f>
        <v>-1.282240130426382E-2</v>
      </c>
      <c r="AG322" s="8">
        <f>'2026 MRI - Alphabetical'!AF322-'2023 MRI'!AF322</f>
        <v>3</v>
      </c>
      <c r="AH322" s="31">
        <f>'2026 MRI - Alphabetical'!AG322-'2023 MRI'!AG322</f>
        <v>-0.12038144282313334</v>
      </c>
      <c r="AI322" s="12">
        <f>'2026 MRI - Alphabetical'!AH322-'2023 MRI'!AH322</f>
        <v>-0.21466666666666678</v>
      </c>
      <c r="AJ322" s="8">
        <f>'2026 MRI - Alphabetical'!AI322-'2023 MRI'!AI322</f>
        <v>-3</v>
      </c>
      <c r="AK322" s="31">
        <f>'2026 MRI - Alphabetical'!AJ322-'2023 MRI'!AJ322</f>
        <v>-5.8123916343705173E-2</v>
      </c>
      <c r="AL322" s="11">
        <f>'2026 MRI - Alphabetical'!AK322-'2023 MRI'!AK322</f>
        <v>170560.44828892173</v>
      </c>
      <c r="AM322" s="36"/>
    </row>
    <row r="323" spans="1:39" x14ac:dyDescent="0.3">
      <c r="A323" t="s">
        <v>676</v>
      </c>
      <c r="B323" s="3" t="s">
        <v>677</v>
      </c>
      <c r="C323" s="4" t="s">
        <v>224</v>
      </c>
      <c r="D323" s="5" t="s">
        <v>37</v>
      </c>
      <c r="E323" s="6">
        <f>VLOOKUP(A323,'2023 MRI'!$A$7:$F$570,6,FALSE)</f>
        <v>33.969323156283245</v>
      </c>
      <c r="F323" s="34">
        <f>'2026 MRI - Alphabetical'!E323-'2023 MRI'!E323</f>
        <v>0.28625927108690319</v>
      </c>
      <c r="G323" s="6">
        <f>'2026 MRI - Alphabetical'!F323-'2023 MRI'!F323</f>
        <v>-2.7246788648562301</v>
      </c>
      <c r="H323" s="7">
        <f>'2026 MRI - Alphabetical'!G323-'2023 MRI'!G323</f>
        <v>9</v>
      </c>
      <c r="I323" s="8">
        <f>'2026 MRI - Alphabetical'!H323-'2023 MRI'!H323</f>
        <v>-66</v>
      </c>
      <c r="J323" s="31">
        <f>'2026 MRI - Alphabetical'!I323-'2023 MRI'!I323</f>
        <v>-0.19610590596972005</v>
      </c>
      <c r="K323" s="9">
        <f>'2026 MRI - Alphabetical'!J323-'2023 MRI'!J323</f>
        <v>5.757949196971035E-3</v>
      </c>
      <c r="L323" s="8">
        <f>'2026 MRI - Alphabetical'!K323-'2023 MRI'!K323</f>
        <v>-131</v>
      </c>
      <c r="M323" s="31">
        <f>'2026 MRI - Alphabetical'!L323-'2023 MRI'!L323</f>
        <v>-0.51631840185121258</v>
      </c>
      <c r="N323" s="9">
        <f>'2026 MRI - Alphabetical'!M323-'2023 MRI'!M323</f>
        <v>9.08444436805185E-3</v>
      </c>
      <c r="O323" s="8">
        <f>'2026 MRI - Alphabetical'!N323-'2023 MRI'!N323</f>
        <v>38</v>
      </c>
      <c r="P323" s="31">
        <f>'2026 MRI - Alphabetical'!O323-'2023 MRI'!O323</f>
        <v>0.17568686385801538</v>
      </c>
      <c r="Q323" s="9">
        <f>'2026 MRI - Alphabetical'!P323-'2023 MRI'!P323</f>
        <v>-6.0124005801318742E-3</v>
      </c>
      <c r="R323" s="8">
        <f>'2026 MRI - Alphabetical'!Q323-'2023 MRI'!Q323</f>
        <v>48</v>
      </c>
      <c r="S323" s="31">
        <f>'2026 MRI - Alphabetical'!R323-'2023 MRI'!R323</f>
        <v>0.19271810125062022</v>
      </c>
      <c r="T323" s="10">
        <f>'2026 MRI - Alphabetical'!S323-'2023 MRI'!S323</f>
        <v>-0.53619950859417975</v>
      </c>
      <c r="U323" s="8">
        <f>'2026 MRI - Alphabetical'!T323-'2023 MRI'!T323</f>
        <v>-49</v>
      </c>
      <c r="V323" s="31">
        <f>'2026 MRI - Alphabetical'!U323-'2023 MRI'!U323</f>
        <v>-0.18236893268682097</v>
      </c>
      <c r="W323" s="9">
        <f>'2026 MRI - Alphabetical'!V323-'2023 MRI'!V323</f>
        <v>1.3573198055924718E-2</v>
      </c>
      <c r="X323" s="8">
        <f>'2026 MRI - Alphabetical'!W323-'2023 MRI'!W323</f>
        <v>0</v>
      </c>
      <c r="Y323" s="31">
        <f>'2026 MRI - Alphabetical'!X323-'2023 MRI'!X323</f>
        <v>-0.17730298874349731</v>
      </c>
      <c r="Z323" s="11">
        <f>'2026 MRI - Alphabetical'!Y323-'2023 MRI'!Y323</f>
        <v>-1965</v>
      </c>
      <c r="AA323" s="8">
        <f>'2026 MRI - Alphabetical'!Z323-'2023 MRI'!Z323</f>
        <v>16</v>
      </c>
      <c r="AB323" s="31">
        <f>'2026 MRI - Alphabetical'!AA323-'2023 MRI'!AA323</f>
        <v>0.16272428478786807</v>
      </c>
      <c r="AC323" s="9">
        <f>'2026 MRI - Alphabetical'!AB323-'2023 MRI'!AB323</f>
        <v>6.9455864570737574E-3</v>
      </c>
      <c r="AD323" s="8">
        <f>'2026 MRI - Alphabetical'!AC323-'2023 MRI'!AC323</f>
        <v>0</v>
      </c>
      <c r="AE323" s="31">
        <f>'2026 MRI - Alphabetical'!AD323-'2023 MRI'!AD323</f>
        <v>0.21080262262333979</v>
      </c>
      <c r="AF323" s="9">
        <f>'2026 MRI - Alphabetical'!AE323-'2023 MRI'!AE323</f>
        <v>1.4033584115258346E-2</v>
      </c>
      <c r="AG323" s="8">
        <f>'2026 MRI - Alphabetical'!AF323-'2023 MRI'!AF323</f>
        <v>45</v>
      </c>
      <c r="AH323" s="31">
        <f>'2026 MRI - Alphabetical'!AG323-'2023 MRI'!AG323</f>
        <v>0.31796975886369694</v>
      </c>
      <c r="AI323" s="12">
        <f>'2026 MRI - Alphabetical'!AH323-'2023 MRI'!AH323</f>
        <v>-0.7976666666666663</v>
      </c>
      <c r="AJ323" s="8">
        <f>'2026 MRI - Alphabetical'!AI323-'2023 MRI'!AI323</f>
        <v>0</v>
      </c>
      <c r="AK323" s="31">
        <f>'2026 MRI - Alphabetical'!AJ323-'2023 MRI'!AJ323</f>
        <v>1.0451828946747954E-2</v>
      </c>
      <c r="AL323" s="11">
        <f>'2026 MRI - Alphabetical'!AK323-'2023 MRI'!AK323</f>
        <v>33173.626727790586</v>
      </c>
      <c r="AM323" s="36">
        <v>1</v>
      </c>
    </row>
    <row r="324" spans="1:39" x14ac:dyDescent="0.3">
      <c r="A324" t="s">
        <v>678</v>
      </c>
      <c r="B324" s="3" t="s">
        <v>677</v>
      </c>
      <c r="C324" s="4" t="s">
        <v>199</v>
      </c>
      <c r="D324" s="5" t="s">
        <v>33</v>
      </c>
      <c r="E324" s="6">
        <f>VLOOKUP(A324,'2023 MRI'!$A$7:$F$570,6,FALSE)</f>
        <v>24.637363084230088</v>
      </c>
      <c r="F324" s="34">
        <f>'2026 MRI - Alphabetical'!E324-'2023 MRI'!E324</f>
        <v>-0.47674737420928004</v>
      </c>
      <c r="G324" s="6">
        <f>'2026 MRI - Alphabetical'!F324-'2023 MRI'!F324</f>
        <v>-2.9390639718537059</v>
      </c>
      <c r="H324" s="7">
        <f>'2026 MRI - Alphabetical'!G324-'2023 MRI'!G324</f>
        <v>-17</v>
      </c>
      <c r="I324" s="8">
        <f>'2026 MRI - Alphabetical'!H324-'2023 MRI'!H324</f>
        <v>-9</v>
      </c>
      <c r="J324" s="31">
        <f>'2026 MRI - Alphabetical'!I324-'2023 MRI'!I324</f>
        <v>-0.50915140216380506</v>
      </c>
      <c r="K324" s="9">
        <f>'2026 MRI - Alphabetical'!J324-'2023 MRI'!J324</f>
        <v>-4.1868924245795913E-3</v>
      </c>
      <c r="L324" s="8">
        <f>'2026 MRI - Alphabetical'!K324-'2023 MRI'!K324</f>
        <v>87</v>
      </c>
      <c r="M324" s="31">
        <f>'2026 MRI - Alphabetical'!L324-'2023 MRI'!L324</f>
        <v>0.21297611420757895</v>
      </c>
      <c r="N324" s="9">
        <f>'2026 MRI - Alphabetical'!M324-'2023 MRI'!M324</f>
        <v>-1.527869561189513E-2</v>
      </c>
      <c r="O324" s="8">
        <f>'2026 MRI - Alphabetical'!N324-'2023 MRI'!N324</f>
        <v>5</v>
      </c>
      <c r="P324" s="31">
        <f>'2026 MRI - Alphabetical'!O324-'2023 MRI'!O324</f>
        <v>1.1775319788592586E-2</v>
      </c>
      <c r="Q324" s="9">
        <f>'2026 MRI - Alphabetical'!P324-'2023 MRI'!P324</f>
        <v>1.0453121871699944E-3</v>
      </c>
      <c r="R324" s="8">
        <f>'2026 MRI - Alphabetical'!Q324-'2023 MRI'!Q324</f>
        <v>-316</v>
      </c>
      <c r="S324" s="31">
        <f>'2026 MRI - Alphabetical'!R324-'2023 MRI'!R324</f>
        <v>-0.41438864880462195</v>
      </c>
      <c r="T324" s="10">
        <f>'2026 MRI - Alphabetical'!S324-'2023 MRI'!S324</f>
        <v>2.3077314185131552</v>
      </c>
      <c r="U324" s="8">
        <f>'2026 MRI - Alphabetical'!T324-'2023 MRI'!T324</f>
        <v>16</v>
      </c>
      <c r="V324" s="31">
        <f>'2026 MRI - Alphabetical'!U324-'2023 MRI'!U324</f>
        <v>9.299413549747948E-3</v>
      </c>
      <c r="W324" s="9">
        <f>'2026 MRI - Alphabetical'!V324-'2023 MRI'!V324</f>
        <v>-8.438385973050036E-4</v>
      </c>
      <c r="X324" s="8">
        <f>'2026 MRI - Alphabetical'!W324-'2023 MRI'!W324</f>
        <v>0</v>
      </c>
      <c r="Y324" s="31">
        <f>'2026 MRI - Alphabetical'!X324-'2023 MRI'!X324</f>
        <v>-0.13734275047819458</v>
      </c>
      <c r="Z324" s="11">
        <f>'2026 MRI - Alphabetical'!Y324-'2023 MRI'!Y324</f>
        <v>351</v>
      </c>
      <c r="AA324" s="8">
        <f>'2026 MRI - Alphabetical'!Z324-'2023 MRI'!Z324</f>
        <v>0</v>
      </c>
      <c r="AB324" s="31">
        <f>'2026 MRI - Alphabetical'!AA324-'2023 MRI'!AA324</f>
        <v>8.2360884639559137E-2</v>
      </c>
      <c r="AC324" s="9">
        <f>'2026 MRI - Alphabetical'!AB324-'2023 MRI'!AB324</f>
        <v>7.3509725998745015E-3</v>
      </c>
      <c r="AD324" s="8">
        <f>'2026 MRI - Alphabetical'!AC324-'2023 MRI'!AC324</f>
        <v>0</v>
      </c>
      <c r="AE324" s="31">
        <f>'2026 MRI - Alphabetical'!AD324-'2023 MRI'!AD324</f>
        <v>4.4264058321861977E-2</v>
      </c>
      <c r="AF324" s="9">
        <f>'2026 MRI - Alphabetical'!AE324-'2023 MRI'!AE324</f>
        <v>4.1110127012778941E-3</v>
      </c>
      <c r="AG324" s="8">
        <f>'2026 MRI - Alphabetical'!AF324-'2023 MRI'!AF324</f>
        <v>23</v>
      </c>
      <c r="AH324" s="31">
        <f>'2026 MRI - Alphabetical'!AG324-'2023 MRI'!AG324</f>
        <v>7.95307074391427E-3</v>
      </c>
      <c r="AI324" s="12">
        <f>'2026 MRI - Alphabetical'!AH324-'2023 MRI'!AH324</f>
        <v>-0.39400000000000013</v>
      </c>
      <c r="AJ324" s="8">
        <f>'2026 MRI - Alphabetical'!AI324-'2023 MRI'!AI324</f>
        <v>0</v>
      </c>
      <c r="AK324" s="31">
        <f>'2026 MRI - Alphabetical'!AJ324-'2023 MRI'!AJ324</f>
        <v>-2.6403876925881614E-3</v>
      </c>
      <c r="AL324" s="11">
        <f>'2026 MRI - Alphabetical'!AK324-'2023 MRI'!AK324</f>
        <v>78787.781095968327</v>
      </c>
      <c r="AM324" s="36"/>
    </row>
    <row r="325" spans="1:39" x14ac:dyDescent="0.3">
      <c r="A325" t="s">
        <v>679</v>
      </c>
      <c r="B325" s="3" t="s">
        <v>680</v>
      </c>
      <c r="C325" s="4" t="s">
        <v>61</v>
      </c>
      <c r="D325" s="5" t="s">
        <v>44</v>
      </c>
      <c r="E325" s="6">
        <f>VLOOKUP(A325,'2023 MRI'!$A$7:$F$570,6,FALSE)</f>
        <v>31.408106145144409</v>
      </c>
      <c r="F325" s="34">
        <f>'2026 MRI - Alphabetical'!E325-'2023 MRI'!E325</f>
        <v>0.30874805111697162</v>
      </c>
      <c r="G325" s="6">
        <f>'2026 MRI - Alphabetical'!F325-'2023 MRI'!F325</f>
        <v>-3.5230674225537157</v>
      </c>
      <c r="H325" s="7">
        <f>'2026 MRI - Alphabetical'!G325-'2023 MRI'!G325</f>
        <v>24</v>
      </c>
      <c r="I325" s="8">
        <f>'2026 MRI - Alphabetical'!H325-'2023 MRI'!H325</f>
        <v>26</v>
      </c>
      <c r="J325" s="31">
        <f>'2026 MRI - Alphabetical'!I325-'2023 MRI'!I325</f>
        <v>0.129957716435457</v>
      </c>
      <c r="K325" s="9">
        <f>'2026 MRI - Alphabetical'!J325-'2023 MRI'!J325</f>
        <v>2.9723991507430991E-2</v>
      </c>
      <c r="L325" s="8">
        <f>'2026 MRI - Alphabetical'!K325-'2023 MRI'!K325</f>
        <v>97</v>
      </c>
      <c r="M325" s="31">
        <f>'2026 MRI - Alphabetical'!L325-'2023 MRI'!L325</f>
        <v>2.855298692273974</v>
      </c>
      <c r="N325" s="9">
        <f>'2026 MRI - Alphabetical'!M325-'2023 MRI'!M325</f>
        <v>-0.11201518286160729</v>
      </c>
      <c r="O325" s="8">
        <f>'2026 MRI - Alphabetical'!N325-'2023 MRI'!N325</f>
        <v>-158</v>
      </c>
      <c r="P325" s="31">
        <f>'2026 MRI - Alphabetical'!O325-'2023 MRI'!O325</f>
        <v>-0.36485677582463866</v>
      </c>
      <c r="Q325" s="9">
        <f>'2026 MRI - Alphabetical'!P325-'2023 MRI'!P325</f>
        <v>2.4960582946264971E-2</v>
      </c>
      <c r="R325" s="8">
        <f>'2026 MRI - Alphabetical'!Q325-'2023 MRI'!Q325</f>
        <v>-23</v>
      </c>
      <c r="S325" s="31">
        <f>'2026 MRI - Alphabetical'!R325-'2023 MRI'!R325</f>
        <v>-0.45880856212463539</v>
      </c>
      <c r="T325" s="10">
        <f>'2026 MRI - Alphabetical'!S325-'2023 MRI'!S325</f>
        <v>0</v>
      </c>
      <c r="U325" s="8">
        <f>'2026 MRI - Alphabetical'!T325-'2023 MRI'!T325</f>
        <v>-23</v>
      </c>
      <c r="V325" s="31">
        <f>'2026 MRI - Alphabetical'!U325-'2023 MRI'!U325</f>
        <v>-6.0798090430940685E-2</v>
      </c>
      <c r="W325" s="9">
        <f>'2026 MRI - Alphabetical'!V325-'2023 MRI'!V325</f>
        <v>6.5546574937119795E-3</v>
      </c>
      <c r="X325" s="8">
        <f>'2026 MRI - Alphabetical'!W325-'2023 MRI'!W325</f>
        <v>-44</v>
      </c>
      <c r="Y325" s="31">
        <f>'2026 MRI - Alphabetical'!X325-'2023 MRI'!X325</f>
        <v>-0.17124075772133462</v>
      </c>
      <c r="Z325" s="11">
        <f>'2026 MRI - Alphabetical'!Y325-'2023 MRI'!Y325</f>
        <v>-1477</v>
      </c>
      <c r="AA325" s="8">
        <f>'2026 MRI - Alphabetical'!Z325-'2023 MRI'!Z325</f>
        <v>66</v>
      </c>
      <c r="AB325" s="31">
        <f>'2026 MRI - Alphabetical'!AA325-'2023 MRI'!AA325</f>
        <v>0.71720613669868094</v>
      </c>
      <c r="AC325" s="9">
        <f>'2026 MRI - Alphabetical'!AB325-'2023 MRI'!AB325</f>
        <v>8.8627665390924454E-4</v>
      </c>
      <c r="AD325" s="8">
        <f>'2026 MRI - Alphabetical'!AC325-'2023 MRI'!AC325</f>
        <v>-41</v>
      </c>
      <c r="AE325" s="31">
        <f>'2026 MRI - Alphabetical'!AD325-'2023 MRI'!AD325</f>
        <v>-0.12402184537125693</v>
      </c>
      <c r="AF325" s="9">
        <f>'2026 MRI - Alphabetical'!AE325-'2023 MRI'!AE325</f>
        <v>-5.6990477619591751E-3</v>
      </c>
      <c r="AG325" s="8">
        <f>'2026 MRI - Alphabetical'!AF325-'2023 MRI'!AF325</f>
        <v>53</v>
      </c>
      <c r="AH325" s="31">
        <f>'2026 MRI - Alphabetical'!AG325-'2023 MRI'!AG325</f>
        <v>8.781937276039245E-2</v>
      </c>
      <c r="AI325" s="12">
        <f>'2026 MRI - Alphabetical'!AH325-'2023 MRI'!AH325</f>
        <v>-0.51266666666666616</v>
      </c>
      <c r="AJ325" s="8">
        <f>'2026 MRI - Alphabetical'!AI325-'2023 MRI'!AI325</f>
        <v>18</v>
      </c>
      <c r="AK325" s="31">
        <f>'2026 MRI - Alphabetical'!AJ325-'2023 MRI'!AJ325</f>
        <v>1.1996002094563835E-2</v>
      </c>
      <c r="AL325" s="11">
        <f>'2026 MRI - Alphabetical'!AK325-'2023 MRI'!AK325</f>
        <v>43664.278709696533</v>
      </c>
      <c r="AM325" s="36"/>
    </row>
    <row r="326" spans="1:39" x14ac:dyDescent="0.3">
      <c r="A326" t="s">
        <v>681</v>
      </c>
      <c r="B326" s="3" t="s">
        <v>682</v>
      </c>
      <c r="C326" s="4" t="s">
        <v>104</v>
      </c>
      <c r="D326" s="5" t="s">
        <v>44</v>
      </c>
      <c r="E326" s="6">
        <f>VLOOKUP(A326,'2023 MRI'!$A$7:$F$570,6,FALSE)</f>
        <v>22.017775600162913</v>
      </c>
      <c r="F326" s="34">
        <f>'2026 MRI - Alphabetical'!E326-'2023 MRI'!E326</f>
        <v>-1.2868962355591633</v>
      </c>
      <c r="G326" s="6">
        <f>'2026 MRI - Alphabetical'!F326-'2023 MRI'!F326</f>
        <v>-1.0986703014838604</v>
      </c>
      <c r="H326" s="7">
        <f>'2026 MRI - Alphabetical'!G326-'2023 MRI'!G326</f>
        <v>-38</v>
      </c>
      <c r="I326" s="8">
        <f>'2026 MRI - Alphabetical'!H326-'2023 MRI'!H326</f>
        <v>18</v>
      </c>
      <c r="J326" s="31">
        <f>'2026 MRI - Alphabetical'!I326-'2023 MRI'!I326</f>
        <v>7.3782953677862306E-2</v>
      </c>
      <c r="K326" s="9">
        <f>'2026 MRI - Alphabetical'!J326-'2023 MRI'!J326</f>
        <v>3.0919075407140895E-2</v>
      </c>
      <c r="L326" s="8">
        <f>'2026 MRI - Alphabetical'!K326-'2023 MRI'!K326</f>
        <v>51</v>
      </c>
      <c r="M326" s="31">
        <f>'2026 MRI - Alphabetical'!L326-'2023 MRI'!L326</f>
        <v>0.28282859166433894</v>
      </c>
      <c r="N326" s="9">
        <f>'2026 MRI - Alphabetical'!M326-'2023 MRI'!M326</f>
        <v>-1.9276458945871718E-2</v>
      </c>
      <c r="O326" s="8">
        <f>'2026 MRI - Alphabetical'!N326-'2023 MRI'!N326</f>
        <v>-14</v>
      </c>
      <c r="P326" s="31">
        <f>'2026 MRI - Alphabetical'!O326-'2023 MRI'!O326</f>
        <v>-1.553717019295392E-2</v>
      </c>
      <c r="Q326" s="9">
        <f>'2026 MRI - Alphabetical'!P326-'2023 MRI'!P326</f>
        <v>3.8358798396042129E-3</v>
      </c>
      <c r="R326" s="8">
        <f>'2026 MRI - Alphabetical'!Q326-'2023 MRI'!Q326</f>
        <v>-24</v>
      </c>
      <c r="S326" s="31">
        <f>'2026 MRI - Alphabetical'!R326-'2023 MRI'!R326</f>
        <v>-0.34643259767445356</v>
      </c>
      <c r="T326" s="10">
        <f>'2026 MRI - Alphabetical'!S326-'2023 MRI'!S326</f>
        <v>-6.9053536926563241E-3</v>
      </c>
      <c r="U326" s="8">
        <f>'2026 MRI - Alphabetical'!T326-'2023 MRI'!T326</f>
        <v>-77</v>
      </c>
      <c r="V326" s="31">
        <f>'2026 MRI - Alphabetical'!U326-'2023 MRI'!U326</f>
        <v>-0.29275667169967234</v>
      </c>
      <c r="W326" s="9">
        <f>'2026 MRI - Alphabetical'!V326-'2023 MRI'!V326</f>
        <v>1.987002176057906E-2</v>
      </c>
      <c r="X326" s="8">
        <f>'2026 MRI - Alphabetical'!W326-'2023 MRI'!W326</f>
        <v>-40</v>
      </c>
      <c r="Y326" s="31">
        <f>'2026 MRI - Alphabetical'!X326-'2023 MRI'!X326</f>
        <v>-0.37306888456597442</v>
      </c>
      <c r="Z326" s="11">
        <f>'2026 MRI - Alphabetical'!Y326-'2023 MRI'!Y326</f>
        <v>-7690</v>
      </c>
      <c r="AA326" s="8">
        <f>'2026 MRI - Alphabetical'!Z326-'2023 MRI'!Z326</f>
        <v>-101</v>
      </c>
      <c r="AB326" s="31">
        <f>'2026 MRI - Alphabetical'!AA326-'2023 MRI'!AA326</f>
        <v>-0.27243066019617884</v>
      </c>
      <c r="AC326" s="9">
        <f>'2026 MRI - Alphabetical'!AB326-'2023 MRI'!AB326</f>
        <v>9.3700764540791681E-3</v>
      </c>
      <c r="AD326" s="8">
        <f>'2026 MRI - Alphabetical'!AC326-'2023 MRI'!AC326</f>
        <v>-29</v>
      </c>
      <c r="AE326" s="31">
        <f>'2026 MRI - Alphabetical'!AD326-'2023 MRI'!AD326</f>
        <v>-9.1767368647410308E-2</v>
      </c>
      <c r="AF326" s="9">
        <f>'2026 MRI - Alphabetical'!AE326-'2023 MRI'!AE326</f>
        <v>-3.8660821590968952E-3</v>
      </c>
      <c r="AG326" s="8">
        <f>'2026 MRI - Alphabetical'!AF326-'2023 MRI'!AF326</f>
        <v>43</v>
      </c>
      <c r="AH326" s="31">
        <f>'2026 MRI - Alphabetical'!AG326-'2023 MRI'!AG326</f>
        <v>7.8550126243697366E-2</v>
      </c>
      <c r="AI326" s="12">
        <f>'2026 MRI - Alphabetical'!AH326-'2023 MRI'!AH326</f>
        <v>-0.50666666666666638</v>
      </c>
      <c r="AJ326" s="8">
        <f>'2026 MRI - Alphabetical'!AI326-'2023 MRI'!AI326</f>
        <v>-1</v>
      </c>
      <c r="AK326" s="31">
        <f>'2026 MRI - Alphabetical'!AJ326-'2023 MRI'!AJ326</f>
        <v>-1.4773201915976822E-2</v>
      </c>
      <c r="AL326" s="11">
        <f>'2026 MRI - Alphabetical'!AK326-'2023 MRI'!AK326</f>
        <v>65005.32244561601</v>
      </c>
      <c r="AM326" s="36">
        <v>1</v>
      </c>
    </row>
    <row r="327" spans="1:39" x14ac:dyDescent="0.3">
      <c r="A327" t="s">
        <v>683</v>
      </c>
      <c r="B327" s="3" t="s">
        <v>684</v>
      </c>
      <c r="C327" s="4" t="s">
        <v>101</v>
      </c>
      <c r="D327" s="5" t="s">
        <v>33</v>
      </c>
      <c r="E327" s="6">
        <f>VLOOKUP(A327,'2023 MRI'!$A$7:$F$570,6,FALSE)</f>
        <v>14.986784278929273</v>
      </c>
      <c r="F327" s="34">
        <f>'2026 MRI - Alphabetical'!E327-'2023 MRI'!E327</f>
        <v>-0.62738097838427187</v>
      </c>
      <c r="G327" s="6">
        <f>'2026 MRI - Alphabetical'!F327-'2023 MRI'!F327</f>
        <v>-5.1967508001032474</v>
      </c>
      <c r="H327" s="7">
        <f>'2026 MRI - Alphabetical'!G327-'2023 MRI'!G327</f>
        <v>2</v>
      </c>
      <c r="I327" s="8">
        <f>'2026 MRI - Alphabetical'!H327-'2023 MRI'!H327</f>
        <v>13</v>
      </c>
      <c r="J327" s="31">
        <f>'2026 MRI - Alphabetical'!I327-'2023 MRI'!I327</f>
        <v>3.0884332220511901E-2</v>
      </c>
      <c r="K327" s="9">
        <f>'2026 MRI - Alphabetical'!J327-'2023 MRI'!J327</f>
        <v>2.6928499750291879E-2</v>
      </c>
      <c r="L327" s="8">
        <f>'2026 MRI - Alphabetical'!K327-'2023 MRI'!K327</f>
        <v>114</v>
      </c>
      <c r="M327" s="31">
        <f>'2026 MRI - Alphabetical'!L327-'2023 MRI'!L327</f>
        <v>0.52215028642541883</v>
      </c>
      <c r="N327" s="9">
        <f>'2026 MRI - Alphabetical'!M327-'2023 MRI'!M327</f>
        <v>-2.5245878538953451E-2</v>
      </c>
      <c r="O327" s="8">
        <f>'2026 MRI - Alphabetical'!N327-'2023 MRI'!N327</f>
        <v>-29</v>
      </c>
      <c r="P327" s="31">
        <f>'2026 MRI - Alphabetical'!O327-'2023 MRI'!O327</f>
        <v>-7.1712260547995843E-2</v>
      </c>
      <c r="Q327" s="9">
        <f>'2026 MRI - Alphabetical'!P327-'2023 MRI'!P327</f>
        <v>5.0752037438090746E-3</v>
      </c>
      <c r="R327" s="8">
        <f>'2026 MRI - Alphabetical'!Q327-'2023 MRI'!Q327</f>
        <v>42</v>
      </c>
      <c r="S327" s="31">
        <f>'2026 MRI - Alphabetical'!R327-'2023 MRI'!R327</f>
        <v>-0.24629862436636657</v>
      </c>
      <c r="T327" s="10">
        <f>'2026 MRI - Alphabetical'!S327-'2023 MRI'!S327</f>
        <v>-0.13585404603072565</v>
      </c>
      <c r="U327" s="8">
        <f>'2026 MRI - Alphabetical'!T327-'2023 MRI'!T327</f>
        <v>-25</v>
      </c>
      <c r="V327" s="31">
        <f>'2026 MRI - Alphabetical'!U327-'2023 MRI'!U327</f>
        <v>-6.1024996690443256E-2</v>
      </c>
      <c r="W327" s="9">
        <f>'2026 MRI - Alphabetical'!V327-'2023 MRI'!V327</f>
        <v>3.3845823753499774E-3</v>
      </c>
      <c r="X327" s="8">
        <f>'2026 MRI - Alphabetical'!W327-'2023 MRI'!W327</f>
        <v>-6</v>
      </c>
      <c r="Y327" s="31">
        <f>'2026 MRI - Alphabetical'!X327-'2023 MRI'!X327</f>
        <v>-0.22840326217155882</v>
      </c>
      <c r="Z327" s="11">
        <f>'2026 MRI - Alphabetical'!Y327-'2023 MRI'!Y327</f>
        <v>2586</v>
      </c>
      <c r="AA327" s="8">
        <f>'2026 MRI - Alphabetical'!Z327-'2023 MRI'!Z327</f>
        <v>-50</v>
      </c>
      <c r="AB327" s="31">
        <f>'2026 MRI - Alphabetical'!AA327-'2023 MRI'!AA327</f>
        <v>-0.16683564766038383</v>
      </c>
      <c r="AC327" s="9">
        <f>'2026 MRI - Alphabetical'!AB327-'2023 MRI'!AB327</f>
        <v>7.2814056697762912E-3</v>
      </c>
      <c r="AD327" s="8">
        <f>'2026 MRI - Alphabetical'!AC327-'2023 MRI'!AC327</f>
        <v>4</v>
      </c>
      <c r="AE327" s="31">
        <f>'2026 MRI - Alphabetical'!AD327-'2023 MRI'!AD327</f>
        <v>1.3929726398525744E-2</v>
      </c>
      <c r="AF327" s="9">
        <f>'2026 MRI - Alphabetical'!AE327-'2023 MRI'!AE327</f>
        <v>1.8435456667011962E-3</v>
      </c>
      <c r="AG327" s="8">
        <f>'2026 MRI - Alphabetical'!AF327-'2023 MRI'!AF327</f>
        <v>6</v>
      </c>
      <c r="AH327" s="31">
        <f>'2026 MRI - Alphabetical'!AG327-'2023 MRI'!AG327</f>
        <v>-9.7912774158967486E-3</v>
      </c>
      <c r="AI327" s="12">
        <f>'2026 MRI - Alphabetical'!AH327-'2023 MRI'!AH327</f>
        <v>-0.40200000000000014</v>
      </c>
      <c r="AJ327" s="8">
        <f>'2026 MRI - Alphabetical'!AI327-'2023 MRI'!AI327</f>
        <v>9</v>
      </c>
      <c r="AK327" s="31">
        <f>'2026 MRI - Alphabetical'!AJ327-'2023 MRI'!AJ327</f>
        <v>-1.1386994614235549E-2</v>
      </c>
      <c r="AL327" s="11">
        <f>'2026 MRI - Alphabetical'!AK327-'2023 MRI'!AK327</f>
        <v>63661.735047093622</v>
      </c>
      <c r="AM327" s="36"/>
    </row>
    <row r="328" spans="1:39" x14ac:dyDescent="0.3">
      <c r="A328" t="s">
        <v>685</v>
      </c>
      <c r="B328" s="3" t="s">
        <v>686</v>
      </c>
      <c r="C328" s="4" t="s">
        <v>47</v>
      </c>
      <c r="D328" s="5" t="s">
        <v>44</v>
      </c>
      <c r="E328" s="6">
        <f>VLOOKUP(A328,'2023 MRI'!$A$7:$F$570,6,FALSE)</f>
        <v>18.964999428651012</v>
      </c>
      <c r="F328" s="34">
        <f>'2026 MRI - Alphabetical'!E328-'2023 MRI'!E328</f>
        <v>-0.49863564025096174</v>
      </c>
      <c r="G328" s="6">
        <f>'2026 MRI - Alphabetical'!F328-'2023 MRI'!F328</f>
        <v>-4.4786274096116045</v>
      </c>
      <c r="H328" s="7">
        <f>'2026 MRI - Alphabetical'!G328-'2023 MRI'!G328</f>
        <v>-3</v>
      </c>
      <c r="I328" s="8">
        <f>'2026 MRI - Alphabetical'!H328-'2023 MRI'!H328</f>
        <v>151</v>
      </c>
      <c r="J328" s="31">
        <f>'2026 MRI - Alphabetical'!I328-'2023 MRI'!I328</f>
        <v>1.2622083640921833</v>
      </c>
      <c r="K328" s="9">
        <f>'2026 MRI - Alphabetical'!J328-'2023 MRI'!J328</f>
        <v>0.1300728505841835</v>
      </c>
      <c r="L328" s="8">
        <f>'2026 MRI - Alphabetical'!K328-'2023 MRI'!K328</f>
        <v>-339</v>
      </c>
      <c r="M328" s="31">
        <f>'2026 MRI - Alphabetical'!L328-'2023 MRI'!L328</f>
        <v>-1.1476756123143224</v>
      </c>
      <c r="N328" s="9">
        <f>'2026 MRI - Alphabetical'!M328-'2023 MRI'!M328</f>
        <v>3.1596343240220856E-2</v>
      </c>
      <c r="O328" s="8">
        <f>'2026 MRI - Alphabetical'!N328-'2023 MRI'!N328</f>
        <v>42</v>
      </c>
      <c r="P328" s="31">
        <f>'2026 MRI - Alphabetical'!O328-'2023 MRI'!O328</f>
        <v>0.1331932559332617</v>
      </c>
      <c r="Q328" s="9">
        <f>'2026 MRI - Alphabetical'!P328-'2023 MRI'!P328</f>
        <v>-8.1539465101108932E-3</v>
      </c>
      <c r="R328" s="8">
        <f>'2026 MRI - Alphabetical'!Q328-'2023 MRI'!Q328</f>
        <v>-23</v>
      </c>
      <c r="S328" s="31">
        <f>'2026 MRI - Alphabetical'!R328-'2023 MRI'!R328</f>
        <v>-0.45880856212463539</v>
      </c>
      <c r="T328" s="10">
        <f>'2026 MRI - Alphabetical'!S328-'2023 MRI'!S328</f>
        <v>0</v>
      </c>
      <c r="U328" s="8">
        <f>'2026 MRI - Alphabetical'!T328-'2023 MRI'!T328</f>
        <v>-37</v>
      </c>
      <c r="V328" s="31">
        <f>'2026 MRI - Alphabetical'!U328-'2023 MRI'!U328</f>
        <v>-8.9491856591697783E-2</v>
      </c>
      <c r="W328" s="9">
        <f>'2026 MRI - Alphabetical'!V328-'2023 MRI'!V328</f>
        <v>5.3086676631711877E-3</v>
      </c>
      <c r="X328" s="8">
        <f>'2026 MRI - Alphabetical'!W328-'2023 MRI'!W328</f>
        <v>-15</v>
      </c>
      <c r="Y328" s="31">
        <f>'2026 MRI - Alphabetical'!X328-'2023 MRI'!X328</f>
        <v>-0.15884085928346758</v>
      </c>
      <c r="Z328" s="11">
        <f>'2026 MRI - Alphabetical'!Y328-'2023 MRI'!Y328</f>
        <v>3090</v>
      </c>
      <c r="AA328" s="8">
        <f>'2026 MRI - Alphabetical'!Z328-'2023 MRI'!Z328</f>
        <v>10</v>
      </c>
      <c r="AB328" s="31">
        <f>'2026 MRI - Alphabetical'!AA328-'2023 MRI'!AA328</f>
        <v>-1.428863094418853E-2</v>
      </c>
      <c r="AC328" s="9">
        <f>'2026 MRI - Alphabetical'!AB328-'2023 MRI'!AB328</f>
        <v>4.9093050647820956E-3</v>
      </c>
      <c r="AD328" s="8">
        <f>'2026 MRI - Alphabetical'!AC328-'2023 MRI'!AC328</f>
        <v>41</v>
      </c>
      <c r="AE328" s="31">
        <f>'2026 MRI - Alphabetical'!AD328-'2023 MRI'!AD328</f>
        <v>0.13292129516310525</v>
      </c>
      <c r="AF328" s="9">
        <f>'2026 MRI - Alphabetical'!AE328-'2023 MRI'!AE328</f>
        <v>9.2422894580748149E-3</v>
      </c>
      <c r="AG328" s="8">
        <f>'2026 MRI - Alphabetical'!AF328-'2023 MRI'!AF328</f>
        <v>-59</v>
      </c>
      <c r="AH328" s="31">
        <f>'2026 MRI - Alphabetical'!AG328-'2023 MRI'!AG328</f>
        <v>-0.22809930201037992</v>
      </c>
      <c r="AI328" s="12">
        <f>'2026 MRI - Alphabetical'!AH328-'2023 MRI'!AH328</f>
        <v>-0.14600000000000013</v>
      </c>
      <c r="AJ328" s="8">
        <f>'2026 MRI - Alphabetical'!AI328-'2023 MRI'!AI328</f>
        <v>-26</v>
      </c>
      <c r="AK328" s="31">
        <f>'2026 MRI - Alphabetical'!AJ328-'2023 MRI'!AJ328</f>
        <v>-5.9714579380837594E-2</v>
      </c>
      <c r="AL328" s="11">
        <f>'2026 MRI - Alphabetical'!AK328-'2023 MRI'!AK328</f>
        <v>30644.01586075325</v>
      </c>
      <c r="AM328" s="36"/>
    </row>
    <row r="329" spans="1:39" x14ac:dyDescent="0.3">
      <c r="A329" t="s">
        <v>687</v>
      </c>
      <c r="B329" s="3" t="s">
        <v>688</v>
      </c>
      <c r="C329" s="4" t="s">
        <v>143</v>
      </c>
      <c r="D329" s="5" t="s">
        <v>44</v>
      </c>
      <c r="E329" s="6">
        <f>VLOOKUP(A329,'2023 MRI'!$A$7:$F$570,6,FALSE)</f>
        <v>19.007407605092482</v>
      </c>
      <c r="F329" s="34">
        <f>'2026 MRI - Alphabetical'!E329-'2023 MRI'!E329</f>
        <v>-0.59547826865060305</v>
      </c>
      <c r="G329" s="6">
        <f>'2026 MRI - Alphabetical'!F329-'2023 MRI'!F329</f>
        <v>-4.1577570159287376</v>
      </c>
      <c r="H329" s="7">
        <f>'2026 MRI - Alphabetical'!G329-'2023 MRI'!G329</f>
        <v>-3</v>
      </c>
      <c r="I329" s="8">
        <f>'2026 MRI - Alphabetical'!H329-'2023 MRI'!H329</f>
        <v>149</v>
      </c>
      <c r="J329" s="31">
        <f>'2026 MRI - Alphabetical'!I329-'2023 MRI'!I329</f>
        <v>0.8265230725341961</v>
      </c>
      <c r="K329" s="9">
        <f>'2026 MRI - Alphabetical'!J329-'2023 MRI'!J329</f>
        <v>9.2612722003295733E-2</v>
      </c>
      <c r="L329" s="8">
        <f>'2026 MRI - Alphabetical'!K329-'2023 MRI'!K329</f>
        <v>-8</v>
      </c>
      <c r="M329" s="31">
        <f>'2026 MRI - Alphabetical'!L329-'2023 MRI'!L329</f>
        <v>-3.5857074377040443E-2</v>
      </c>
      <c r="N329" s="9">
        <f>'2026 MRI - Alphabetical'!M329-'2023 MRI'!M329</f>
        <v>-5.8693444570928361E-3</v>
      </c>
      <c r="O329" s="8">
        <f>'2026 MRI - Alphabetical'!N329-'2023 MRI'!N329</f>
        <v>9</v>
      </c>
      <c r="P329" s="31">
        <f>'2026 MRI - Alphabetical'!O329-'2023 MRI'!O329</f>
        <v>7.5128969815208002E-3</v>
      </c>
      <c r="Q329" s="9">
        <f>'2026 MRI - Alphabetical'!P329-'2023 MRI'!P329</f>
        <v>6.7140368373863092E-4</v>
      </c>
      <c r="R329" s="8">
        <f>'2026 MRI - Alphabetical'!Q329-'2023 MRI'!Q329</f>
        <v>-74</v>
      </c>
      <c r="S329" s="31">
        <f>'2026 MRI - Alphabetical'!R329-'2023 MRI'!R329</f>
        <v>-0.41589564381558852</v>
      </c>
      <c r="T329" s="10">
        <f>'2026 MRI - Alphabetical'!S329-'2023 MRI'!S329</f>
        <v>0.11532224630417785</v>
      </c>
      <c r="U329" s="8">
        <f>'2026 MRI - Alphabetical'!T329-'2023 MRI'!T329</f>
        <v>-46</v>
      </c>
      <c r="V329" s="31">
        <f>'2026 MRI - Alphabetical'!U329-'2023 MRI'!U329</f>
        <v>-0.14570629562368587</v>
      </c>
      <c r="W329" s="9">
        <f>'2026 MRI - Alphabetical'!V329-'2023 MRI'!V329</f>
        <v>8.5017582966479578E-3</v>
      </c>
      <c r="X329" s="8">
        <f>'2026 MRI - Alphabetical'!W329-'2023 MRI'!W329</f>
        <v>-2</v>
      </c>
      <c r="Y329" s="31">
        <f>'2026 MRI - Alphabetical'!X329-'2023 MRI'!X329</f>
        <v>-3.6030143213747534E-2</v>
      </c>
      <c r="Z329" s="11">
        <f>'2026 MRI - Alphabetical'!Y329-'2023 MRI'!Y329</f>
        <v>7975</v>
      </c>
      <c r="AA329" s="8">
        <f>'2026 MRI - Alphabetical'!Z329-'2023 MRI'!Z329</f>
        <v>-35</v>
      </c>
      <c r="AB329" s="31">
        <f>'2026 MRI - Alphabetical'!AA329-'2023 MRI'!AA329</f>
        <v>-9.7528383506699901E-2</v>
      </c>
      <c r="AC329" s="9">
        <f>'2026 MRI - Alphabetical'!AB329-'2023 MRI'!AB329</f>
        <v>7.0078653740625607E-3</v>
      </c>
      <c r="AD329" s="8">
        <f>'2026 MRI - Alphabetical'!AC329-'2023 MRI'!AC329</f>
        <v>-18</v>
      </c>
      <c r="AE329" s="31">
        <f>'2026 MRI - Alphabetical'!AD329-'2023 MRI'!AD329</f>
        <v>-6.049723547657071E-2</v>
      </c>
      <c r="AF329" s="9">
        <f>'2026 MRI - Alphabetical'!AE329-'2023 MRI'!AE329</f>
        <v>-2.1372954189576854E-3</v>
      </c>
      <c r="AG329" s="8">
        <f>'2026 MRI - Alphabetical'!AF329-'2023 MRI'!AF329</f>
        <v>-33</v>
      </c>
      <c r="AH329" s="31">
        <f>'2026 MRI - Alphabetical'!AG329-'2023 MRI'!AG329</f>
        <v>-0.14467491347883402</v>
      </c>
      <c r="AI329" s="12">
        <f>'2026 MRI - Alphabetical'!AH329-'2023 MRI'!AH329</f>
        <v>-0.24033333333333329</v>
      </c>
      <c r="AJ329" s="8">
        <f>'2026 MRI - Alphabetical'!AI329-'2023 MRI'!AI329</f>
        <v>-18</v>
      </c>
      <c r="AK329" s="31">
        <f>'2026 MRI - Alphabetical'!AJ329-'2023 MRI'!AJ329</f>
        <v>-3.5324940661651677E-2</v>
      </c>
      <c r="AL329" s="11">
        <f>'2026 MRI - Alphabetical'!AK329-'2023 MRI'!AK329</f>
        <v>35736.844454561215</v>
      </c>
      <c r="AM329" s="36"/>
    </row>
    <row r="330" spans="1:39" x14ac:dyDescent="0.3">
      <c r="A330" t="s">
        <v>689</v>
      </c>
      <c r="B330" s="3" t="s">
        <v>690</v>
      </c>
      <c r="C330" s="4" t="s">
        <v>47</v>
      </c>
      <c r="D330" s="5" t="s">
        <v>44</v>
      </c>
      <c r="E330" s="6">
        <f>VLOOKUP(A330,'2023 MRI'!$A$7:$F$570,6,FALSE)</f>
        <v>29.456792372685673</v>
      </c>
      <c r="F330" s="34">
        <f>'2026 MRI - Alphabetical'!E330-'2023 MRI'!E330</f>
        <v>-2.9802437712824066</v>
      </c>
      <c r="G330" s="6">
        <f>'2026 MRI - Alphabetical'!F330-'2023 MRI'!F330</f>
        <v>6.4121431894861978</v>
      </c>
      <c r="H330" s="7">
        <f>'2026 MRI - Alphabetical'!G330-'2023 MRI'!G330</f>
        <v>-127</v>
      </c>
      <c r="I330" s="8">
        <f>'2026 MRI - Alphabetical'!H330-'2023 MRI'!H330</f>
        <v>-7</v>
      </c>
      <c r="J330" s="31">
        <f>'2026 MRI - Alphabetical'!I330-'2023 MRI'!I330</f>
        <v>-0.11385937593761764</v>
      </c>
      <c r="K330" s="9">
        <f>'2026 MRI - Alphabetical'!J330-'2023 MRI'!J330</f>
        <v>2.4858102048160635E-2</v>
      </c>
      <c r="L330" s="8">
        <f>'2026 MRI - Alphabetical'!K330-'2023 MRI'!K330</f>
        <v>-64</v>
      </c>
      <c r="M330" s="31">
        <f>'2026 MRI - Alphabetical'!L330-'2023 MRI'!L330</f>
        <v>-0.28341713717511985</v>
      </c>
      <c r="N330" s="9">
        <f>'2026 MRI - Alphabetical'!M330-'2023 MRI'!M330</f>
        <v>3.8381808791379535E-4</v>
      </c>
      <c r="O330" s="8">
        <f>'2026 MRI - Alphabetical'!N330-'2023 MRI'!N330</f>
        <v>-170</v>
      </c>
      <c r="P330" s="31">
        <f>'2026 MRI - Alphabetical'!O330-'2023 MRI'!O330</f>
        <v>-0.67870011803972496</v>
      </c>
      <c r="Q330" s="9">
        <f>'2026 MRI - Alphabetical'!P330-'2023 MRI'!P330</f>
        <v>4.7983530929113553E-2</v>
      </c>
      <c r="R330" s="8">
        <f>'2026 MRI - Alphabetical'!Q330-'2023 MRI'!Q330</f>
        <v>-152</v>
      </c>
      <c r="S330" s="31">
        <f>'2026 MRI - Alphabetical'!R330-'2023 MRI'!R330</f>
        <v>-0.30610865067033433</v>
      </c>
      <c r="T330" s="10">
        <f>'2026 MRI - Alphabetical'!S330-'2023 MRI'!S330</f>
        <v>0.62470092481371886</v>
      </c>
      <c r="U330" s="8">
        <f>'2026 MRI - Alphabetical'!T330-'2023 MRI'!T330</f>
        <v>-252</v>
      </c>
      <c r="V330" s="31">
        <f>'2026 MRI - Alphabetical'!U330-'2023 MRI'!U330</f>
        <v>-0.75041282527306974</v>
      </c>
      <c r="W330" s="9">
        <f>'2026 MRI - Alphabetical'!V330-'2023 MRI'!V330</f>
        <v>4.7582120780021206E-2</v>
      </c>
      <c r="X330" s="8">
        <f>'2026 MRI - Alphabetical'!W330-'2023 MRI'!W330</f>
        <v>-40</v>
      </c>
      <c r="Y330" s="31">
        <f>'2026 MRI - Alphabetical'!X330-'2023 MRI'!X330</f>
        <v>-0.12435196523489678</v>
      </c>
      <c r="Z330" s="11">
        <f>'2026 MRI - Alphabetical'!Y330-'2023 MRI'!Y330</f>
        <v>-3</v>
      </c>
      <c r="AA330" s="8">
        <f>'2026 MRI - Alphabetical'!Z330-'2023 MRI'!Z330</f>
        <v>36</v>
      </c>
      <c r="AB330" s="31">
        <f>'2026 MRI - Alphabetical'!AA330-'2023 MRI'!AA330</f>
        <v>0.37682191534060383</v>
      </c>
      <c r="AC330" s="9">
        <f>'2026 MRI - Alphabetical'!AB330-'2023 MRI'!AB330</f>
        <v>4.668923493568046E-3</v>
      </c>
      <c r="AD330" s="8">
        <f>'2026 MRI - Alphabetical'!AC330-'2023 MRI'!AC330</f>
        <v>-113</v>
      </c>
      <c r="AE330" s="31">
        <f>'2026 MRI - Alphabetical'!AD330-'2023 MRI'!AD330</f>
        <v>-1.355165953477141</v>
      </c>
      <c r="AF330" s="9">
        <f>'2026 MRI - Alphabetical'!AE330-'2023 MRI'!AE330</f>
        <v>-7.3122947975191366E-2</v>
      </c>
      <c r="AG330" s="8">
        <f>'2026 MRI - Alphabetical'!AF330-'2023 MRI'!AF330</f>
        <v>-8</v>
      </c>
      <c r="AH330" s="31">
        <f>'2026 MRI - Alphabetical'!AG330-'2023 MRI'!AG330</f>
        <v>-0.12921410437692893</v>
      </c>
      <c r="AI330" s="12">
        <f>'2026 MRI - Alphabetical'!AH330-'2023 MRI'!AH330</f>
        <v>-0.24766666666666648</v>
      </c>
      <c r="AJ330" s="8">
        <f>'2026 MRI - Alphabetical'!AI330-'2023 MRI'!AI330</f>
        <v>-8</v>
      </c>
      <c r="AK330" s="31">
        <f>'2026 MRI - Alphabetical'!AJ330-'2023 MRI'!AJ330</f>
        <v>-4.2814078221706825E-2</v>
      </c>
      <c r="AL330" s="11">
        <f>'2026 MRI - Alphabetical'!AK330-'2023 MRI'!AK330</f>
        <v>70191.141423296765</v>
      </c>
      <c r="AM330" s="36"/>
    </row>
    <row r="331" spans="1:39" x14ac:dyDescent="0.3">
      <c r="A331" t="s">
        <v>691</v>
      </c>
      <c r="B331" s="3" t="s">
        <v>692</v>
      </c>
      <c r="C331" s="4" t="s">
        <v>89</v>
      </c>
      <c r="D331" s="5" t="s">
        <v>37</v>
      </c>
      <c r="E331" s="6">
        <f>VLOOKUP(A331,'2023 MRI'!$A$7:$F$570,6,FALSE)</f>
        <v>20.746501082854216</v>
      </c>
      <c r="F331" s="34">
        <f>'2026 MRI - Alphabetical'!E331-'2023 MRI'!E331</f>
        <v>-1.2390971313144736</v>
      </c>
      <c r="G331" s="6">
        <f>'2026 MRI - Alphabetical'!F331-'2023 MRI'!F331</f>
        <v>-1.6117920274453006</v>
      </c>
      <c r="H331" s="7">
        <f>'2026 MRI - Alphabetical'!G331-'2023 MRI'!G331</f>
        <v>-43</v>
      </c>
      <c r="I331" s="8">
        <f>'2026 MRI - Alphabetical'!H331-'2023 MRI'!H331</f>
        <v>8</v>
      </c>
      <c r="J331" s="31">
        <f>'2026 MRI - Alphabetical'!I331-'2023 MRI'!I331</f>
        <v>4.6064018542906204E-3</v>
      </c>
      <c r="K331" s="9">
        <f>'2026 MRI - Alphabetical'!J331-'2023 MRI'!J331</f>
        <v>2.3328879963318672E-2</v>
      </c>
      <c r="L331" s="8">
        <f>'2026 MRI - Alphabetical'!K331-'2023 MRI'!K331</f>
        <v>19</v>
      </c>
      <c r="M331" s="31">
        <f>'2026 MRI - Alphabetical'!L331-'2023 MRI'!L331</f>
        <v>0.14220218990985498</v>
      </c>
      <c r="N331" s="9">
        <f>'2026 MRI - Alphabetical'!M331-'2023 MRI'!M331</f>
        <v>-1.4351711116153819E-2</v>
      </c>
      <c r="O331" s="8">
        <f>'2026 MRI - Alphabetical'!N331-'2023 MRI'!N331</f>
        <v>2</v>
      </c>
      <c r="P331" s="31">
        <f>'2026 MRI - Alphabetical'!O331-'2023 MRI'!O331</f>
        <v>9.2191908342723616E-3</v>
      </c>
      <c r="Q331" s="9">
        <f>'2026 MRI - Alphabetical'!P331-'2023 MRI'!P331</f>
        <v>1.7998657776087945E-3</v>
      </c>
      <c r="R331" s="8">
        <f>'2026 MRI - Alphabetical'!Q331-'2023 MRI'!Q331</f>
        <v>22</v>
      </c>
      <c r="S331" s="31">
        <f>'2026 MRI - Alphabetical'!R331-'2023 MRI'!R331</f>
        <v>-0.34158959617271284</v>
      </c>
      <c r="T331" s="10">
        <f>'2026 MRI - Alphabetical'!S331-'2023 MRI'!S331</f>
        <v>-0.14079818357966256</v>
      </c>
      <c r="U331" s="8">
        <f>'2026 MRI - Alphabetical'!T331-'2023 MRI'!T331</f>
        <v>17</v>
      </c>
      <c r="V331" s="31">
        <f>'2026 MRI - Alphabetical'!U331-'2023 MRI'!U331</f>
        <v>1.299466376402536E-2</v>
      </c>
      <c r="W331" s="9">
        <f>'2026 MRI - Alphabetical'!V331-'2023 MRI'!V331</f>
        <v>1.463007763327015E-4</v>
      </c>
      <c r="X331" s="8">
        <f>'2026 MRI - Alphabetical'!W331-'2023 MRI'!W331</f>
        <v>-33</v>
      </c>
      <c r="Y331" s="31">
        <f>'2026 MRI - Alphabetical'!X331-'2023 MRI'!X331</f>
        <v>-0.32400897601224332</v>
      </c>
      <c r="Z331" s="11">
        <f>'2026 MRI - Alphabetical'!Y331-'2023 MRI'!Y331</f>
        <v>-5096</v>
      </c>
      <c r="AA331" s="8">
        <f>'2026 MRI - Alphabetical'!Z331-'2023 MRI'!Z331</f>
        <v>-71</v>
      </c>
      <c r="AB331" s="31">
        <f>'2026 MRI - Alphabetical'!AA331-'2023 MRI'!AA331</f>
        <v>-0.34098652641316041</v>
      </c>
      <c r="AC331" s="9">
        <f>'2026 MRI - Alphabetical'!AB331-'2023 MRI'!AB331</f>
        <v>9.0816984681537233E-3</v>
      </c>
      <c r="AD331" s="8">
        <f>'2026 MRI - Alphabetical'!AC331-'2023 MRI'!AC331</f>
        <v>-91</v>
      </c>
      <c r="AE331" s="31">
        <f>'2026 MRI - Alphabetical'!AD331-'2023 MRI'!AD331</f>
        <v>-0.25968840952554351</v>
      </c>
      <c r="AF331" s="9">
        <f>'2026 MRI - Alphabetical'!AE331-'2023 MRI'!AE331</f>
        <v>-1.3133859557659999E-2</v>
      </c>
      <c r="AG331" s="8">
        <f>'2026 MRI - Alphabetical'!AF331-'2023 MRI'!AF331</f>
        <v>-8</v>
      </c>
      <c r="AH331" s="31">
        <f>'2026 MRI - Alphabetical'!AG331-'2023 MRI'!AG331</f>
        <v>-0.10960276717721812</v>
      </c>
      <c r="AI331" s="12">
        <f>'2026 MRI - Alphabetical'!AH331-'2023 MRI'!AH331</f>
        <v>-0.27466666666666684</v>
      </c>
      <c r="AJ331" s="8">
        <f>'2026 MRI - Alphabetical'!AI331-'2023 MRI'!AI331</f>
        <v>-5</v>
      </c>
      <c r="AK331" s="31">
        <f>'2026 MRI - Alphabetical'!AJ331-'2023 MRI'!AJ331</f>
        <v>-1.7355735743374567E-2</v>
      </c>
      <c r="AL331" s="11">
        <f>'2026 MRI - Alphabetical'!AK331-'2023 MRI'!AK331</f>
        <v>62478.286664034793</v>
      </c>
      <c r="AM331" s="36"/>
    </row>
    <row r="332" spans="1:39" x14ac:dyDescent="0.3">
      <c r="A332" t="s">
        <v>693</v>
      </c>
      <c r="B332" s="3" t="s">
        <v>694</v>
      </c>
      <c r="C332" s="4" t="s">
        <v>143</v>
      </c>
      <c r="D332" s="5" t="s">
        <v>44</v>
      </c>
      <c r="E332" s="6">
        <f>VLOOKUP(A332,'2023 MRI'!$A$7:$F$570,6,FALSE)</f>
        <v>22.978847667936964</v>
      </c>
      <c r="F332" s="34">
        <f>'2026 MRI - Alphabetical'!E332-'2023 MRI'!E332</f>
        <v>1.1674505948869456</v>
      </c>
      <c r="G332" s="6">
        <f>'2026 MRI - Alphabetical'!F332-'2023 MRI'!F332</f>
        <v>-8.6530882133511824</v>
      </c>
      <c r="H332" s="7">
        <f>'2026 MRI - Alphabetical'!G332-'2023 MRI'!G332</f>
        <v>95</v>
      </c>
      <c r="I332" s="8">
        <f>'2026 MRI - Alphabetical'!H332-'2023 MRI'!H332</f>
        <v>30</v>
      </c>
      <c r="J332" s="31">
        <f>'2026 MRI - Alphabetical'!I332-'2023 MRI'!I332</f>
        <v>0.62732358453711068</v>
      </c>
      <c r="K332" s="9">
        <f>'2026 MRI - Alphabetical'!J332-'2023 MRI'!J332</f>
        <v>8.2430633793086017E-2</v>
      </c>
      <c r="L332" s="8">
        <f>'2026 MRI - Alphabetical'!K332-'2023 MRI'!K332</f>
        <v>127</v>
      </c>
      <c r="M332" s="31">
        <f>'2026 MRI - Alphabetical'!L332-'2023 MRI'!L332</f>
        <v>0.41327602440434491</v>
      </c>
      <c r="N332" s="9">
        <f>'2026 MRI - Alphabetical'!M332-'2023 MRI'!M332</f>
        <v>-2.2803683284630161E-2</v>
      </c>
      <c r="O332" s="8">
        <f>'2026 MRI - Alphabetical'!N332-'2023 MRI'!N332</f>
        <v>90</v>
      </c>
      <c r="P332" s="31">
        <f>'2026 MRI - Alphabetical'!O332-'2023 MRI'!O332</f>
        <v>0.19912048835928575</v>
      </c>
      <c r="Q332" s="9">
        <f>'2026 MRI - Alphabetical'!P332-'2023 MRI'!P332</f>
        <v>-1.1772286055334587E-2</v>
      </c>
      <c r="R332" s="8">
        <f>'2026 MRI - Alphabetical'!Q332-'2023 MRI'!Q332</f>
        <v>85</v>
      </c>
      <c r="S332" s="31">
        <f>'2026 MRI - Alphabetical'!R332-'2023 MRI'!R332</f>
        <v>0.52562741711088035</v>
      </c>
      <c r="T332" s="10">
        <f>'2026 MRI - Alphabetical'!S332-'2023 MRI'!S332</f>
        <v>-1.1940818188665174</v>
      </c>
      <c r="U332" s="8">
        <f>'2026 MRI - Alphabetical'!T332-'2023 MRI'!T332</f>
        <v>-31</v>
      </c>
      <c r="V332" s="31">
        <f>'2026 MRI - Alphabetical'!U332-'2023 MRI'!U332</f>
        <v>-0.12382581134231674</v>
      </c>
      <c r="W332" s="9">
        <f>'2026 MRI - Alphabetical'!V332-'2023 MRI'!V332</f>
        <v>6.9163270791111897E-3</v>
      </c>
      <c r="X332" s="8">
        <f>'2026 MRI - Alphabetical'!W332-'2023 MRI'!W332</f>
        <v>5</v>
      </c>
      <c r="Y332" s="31">
        <f>'2026 MRI - Alphabetical'!X332-'2023 MRI'!X332</f>
        <v>3.6030991596063822E-2</v>
      </c>
      <c r="Z332" s="11">
        <f>'2026 MRI - Alphabetical'!Y332-'2023 MRI'!Y332</f>
        <v>10383</v>
      </c>
      <c r="AA332" s="8">
        <f>'2026 MRI - Alphabetical'!Z332-'2023 MRI'!Z332</f>
        <v>72</v>
      </c>
      <c r="AB332" s="31">
        <f>'2026 MRI - Alphabetical'!AA332-'2023 MRI'!AA332</f>
        <v>0.17337518469810698</v>
      </c>
      <c r="AC332" s="9">
        <f>'2026 MRI - Alphabetical'!AB332-'2023 MRI'!AB332</f>
        <v>2.9478687519165908E-3</v>
      </c>
      <c r="AD332" s="8">
        <f>'2026 MRI - Alphabetical'!AC332-'2023 MRI'!AC332</f>
        <v>59</v>
      </c>
      <c r="AE332" s="31">
        <f>'2026 MRI - Alphabetical'!AD332-'2023 MRI'!AD332</f>
        <v>0.13717681958405437</v>
      </c>
      <c r="AF332" s="9">
        <f>'2026 MRI - Alphabetical'!AE332-'2023 MRI'!AE332</f>
        <v>9.0481360839667069E-3</v>
      </c>
      <c r="AG332" s="8">
        <f>'2026 MRI - Alphabetical'!AF332-'2023 MRI'!AF332</f>
        <v>-16</v>
      </c>
      <c r="AH332" s="31">
        <f>'2026 MRI - Alphabetical'!AG332-'2023 MRI'!AG332</f>
        <v>-0.14822056944863649</v>
      </c>
      <c r="AI332" s="12">
        <f>'2026 MRI - Alphabetical'!AH332-'2023 MRI'!AH332</f>
        <v>-0.23333333333333339</v>
      </c>
      <c r="AJ332" s="8">
        <f>'2026 MRI - Alphabetical'!AI332-'2023 MRI'!AI332</f>
        <v>4</v>
      </c>
      <c r="AK332" s="31">
        <f>'2026 MRI - Alphabetical'!AJ332-'2023 MRI'!AJ332</f>
        <v>-1.2597019969335974E-2</v>
      </c>
      <c r="AL332" s="11">
        <f>'2026 MRI - Alphabetical'!AK332-'2023 MRI'!AK332</f>
        <v>75397.247729318449</v>
      </c>
      <c r="AM332" s="36"/>
    </row>
    <row r="333" spans="1:39" x14ac:dyDescent="0.3">
      <c r="A333" t="s">
        <v>695</v>
      </c>
      <c r="B333" s="3" t="s">
        <v>696</v>
      </c>
      <c r="C333" s="4" t="s">
        <v>143</v>
      </c>
      <c r="D333" s="5" t="s">
        <v>44</v>
      </c>
      <c r="E333" s="6">
        <f>VLOOKUP(A333,'2023 MRI'!$A$7:$F$570,6,FALSE)</f>
        <v>18.094905765119812</v>
      </c>
      <c r="F333" s="34">
        <f>'2026 MRI - Alphabetical'!E333-'2023 MRI'!E333</f>
        <v>-0.46860132247112052</v>
      </c>
      <c r="G333" s="6">
        <f>'2026 MRI - Alphabetical'!F333-'2023 MRI'!F333</f>
        <v>-4.8212726199662796</v>
      </c>
      <c r="H333" s="7">
        <f>'2026 MRI - Alphabetical'!G333-'2023 MRI'!G333</f>
        <v>-1</v>
      </c>
      <c r="I333" s="8">
        <f>'2026 MRI - Alphabetical'!H333-'2023 MRI'!H333</f>
        <v>25</v>
      </c>
      <c r="J333" s="31">
        <f>'2026 MRI - Alphabetical'!I333-'2023 MRI'!I333</f>
        <v>5.2992048698056432E-2</v>
      </c>
      <c r="K333" s="9">
        <f>'2026 MRI - Alphabetical'!J333-'2023 MRI'!J333</f>
        <v>2.7107185082652974E-2</v>
      </c>
      <c r="L333" s="8">
        <f>'2026 MRI - Alphabetical'!K333-'2023 MRI'!K333</f>
        <v>-23</v>
      </c>
      <c r="M333" s="31">
        <f>'2026 MRI - Alphabetical'!L333-'2023 MRI'!L333</f>
        <v>-0.11531693179850777</v>
      </c>
      <c r="N333" s="9">
        <f>'2026 MRI - Alphabetical'!M333-'2023 MRI'!M333</f>
        <v>-3.0764655773667625E-3</v>
      </c>
      <c r="O333" s="8">
        <f>'2026 MRI - Alphabetical'!N333-'2023 MRI'!N333</f>
        <v>-7</v>
      </c>
      <c r="P333" s="31">
        <f>'2026 MRI - Alphabetical'!O333-'2023 MRI'!O333</f>
        <v>-1.0775272845836792E-2</v>
      </c>
      <c r="Q333" s="9">
        <f>'2026 MRI - Alphabetical'!P333-'2023 MRI'!P333</f>
        <v>2.2838023365553857E-3</v>
      </c>
      <c r="R333" s="8">
        <f>'2026 MRI - Alphabetical'!Q333-'2023 MRI'!Q333</f>
        <v>-23</v>
      </c>
      <c r="S333" s="31">
        <f>'2026 MRI - Alphabetical'!R333-'2023 MRI'!R333</f>
        <v>-0.45880856212463539</v>
      </c>
      <c r="T333" s="10">
        <f>'2026 MRI - Alphabetical'!S333-'2023 MRI'!S333</f>
        <v>0</v>
      </c>
      <c r="U333" s="8">
        <f>'2026 MRI - Alphabetical'!T333-'2023 MRI'!T333</f>
        <v>28</v>
      </c>
      <c r="V333" s="31">
        <f>'2026 MRI - Alphabetical'!U333-'2023 MRI'!U333</f>
        <v>9.6074905804444555E-2</v>
      </c>
      <c r="W333" s="9">
        <f>'2026 MRI - Alphabetical'!V333-'2023 MRI'!V333</f>
        <v>-5.6040665902060416E-3</v>
      </c>
      <c r="X333" s="8">
        <f>'2026 MRI - Alphabetical'!W333-'2023 MRI'!W333</f>
        <v>0</v>
      </c>
      <c r="Y333" s="31">
        <f>'2026 MRI - Alphabetical'!X333-'2023 MRI'!X333</f>
        <v>0.15438388433052497</v>
      </c>
      <c r="Z333" s="11">
        <f>'2026 MRI - Alphabetical'!Y333-'2023 MRI'!Y333</f>
        <v>18168</v>
      </c>
      <c r="AA333" s="8">
        <f>'2026 MRI - Alphabetical'!Z333-'2023 MRI'!Z333</f>
        <v>-20</v>
      </c>
      <c r="AB333" s="31">
        <f>'2026 MRI - Alphabetical'!AA333-'2023 MRI'!AA333</f>
        <v>-0.10153752750009859</v>
      </c>
      <c r="AC333" s="9">
        <f>'2026 MRI - Alphabetical'!AB333-'2023 MRI'!AB333</f>
        <v>6.226238286479252E-3</v>
      </c>
      <c r="AD333" s="8">
        <f>'2026 MRI - Alphabetical'!AC333-'2023 MRI'!AC333</f>
        <v>-22</v>
      </c>
      <c r="AE333" s="31">
        <f>'2026 MRI - Alphabetical'!AD333-'2023 MRI'!AD333</f>
        <v>-8.3520241642360271E-2</v>
      </c>
      <c r="AF333" s="9">
        <f>'2026 MRI - Alphabetical'!AE333-'2023 MRI'!AE333</f>
        <v>-3.3362791125641778E-3</v>
      </c>
      <c r="AG333" s="8">
        <f>'2026 MRI - Alphabetical'!AF333-'2023 MRI'!AF333</f>
        <v>-14</v>
      </c>
      <c r="AH333" s="31">
        <f>'2026 MRI - Alphabetical'!AG333-'2023 MRI'!AG333</f>
        <v>-0.16823178508735048</v>
      </c>
      <c r="AI333" s="12">
        <f>'2026 MRI - Alphabetical'!AH333-'2023 MRI'!AH333</f>
        <v>-0.19466666666666699</v>
      </c>
      <c r="AJ333" s="8">
        <f>'2026 MRI - Alphabetical'!AI333-'2023 MRI'!AI333</f>
        <v>-9</v>
      </c>
      <c r="AK333" s="31">
        <f>'2026 MRI - Alphabetical'!AJ333-'2023 MRI'!AJ333</f>
        <v>-2.7117365784836936E-2</v>
      </c>
      <c r="AL333" s="11">
        <f>'2026 MRI - Alphabetical'!AK333-'2023 MRI'!AK333</f>
        <v>54865.538725170889</v>
      </c>
      <c r="AM333" s="36"/>
    </row>
    <row r="334" spans="1:39" x14ac:dyDescent="0.3">
      <c r="A334" t="s">
        <v>697</v>
      </c>
      <c r="B334" s="3" t="s">
        <v>698</v>
      </c>
      <c r="C334" s="4" t="s">
        <v>143</v>
      </c>
      <c r="D334" s="5" t="s">
        <v>44</v>
      </c>
      <c r="E334" s="6">
        <f>VLOOKUP(A334,'2023 MRI'!$A$7:$F$570,6,FALSE)</f>
        <v>29.165245968571977</v>
      </c>
      <c r="F334" s="34">
        <f>'2026 MRI - Alphabetical'!E334-'2023 MRI'!E334</f>
        <v>-0.1750261478736449</v>
      </c>
      <c r="G334" s="6">
        <f>'2026 MRI - Alphabetical'!F334-'2023 MRI'!F334</f>
        <v>-2.6166214158787753</v>
      </c>
      <c r="H334" s="7">
        <f>'2026 MRI - Alphabetical'!G334-'2023 MRI'!G334</f>
        <v>-7</v>
      </c>
      <c r="I334" s="8">
        <f>'2026 MRI - Alphabetical'!H334-'2023 MRI'!H334</f>
        <v>-13</v>
      </c>
      <c r="J334" s="31">
        <f>'2026 MRI - Alphabetical'!I334-'2023 MRI'!I334</f>
        <v>-8.9057843978890383E-2</v>
      </c>
      <c r="K334" s="9">
        <f>'2026 MRI - Alphabetical'!J334-'2023 MRI'!J334</f>
        <v>2.1966942070642315E-2</v>
      </c>
      <c r="L334" s="8">
        <f>'2026 MRI - Alphabetical'!K334-'2023 MRI'!K334</f>
        <v>-2</v>
      </c>
      <c r="M334" s="31">
        <f>'2026 MRI - Alphabetical'!L334-'2023 MRI'!L334</f>
        <v>-5.4311333922639204E-2</v>
      </c>
      <c r="N334" s="9">
        <f>'2026 MRI - Alphabetical'!M334-'2023 MRI'!M334</f>
        <v>-6.1788112798105248E-3</v>
      </c>
      <c r="O334" s="8">
        <f>'2026 MRI - Alphabetical'!N334-'2023 MRI'!N334</f>
        <v>15</v>
      </c>
      <c r="P334" s="31">
        <f>'2026 MRI - Alphabetical'!O334-'2023 MRI'!O334</f>
        <v>8.7078001316058723E-2</v>
      </c>
      <c r="Q334" s="9">
        <f>'2026 MRI - Alphabetical'!P334-'2023 MRI'!P334</f>
        <v>-1.0704981035808414E-4</v>
      </c>
      <c r="R334" s="8">
        <f>'2026 MRI - Alphabetical'!Q334-'2023 MRI'!Q334</f>
        <v>-148</v>
      </c>
      <c r="S334" s="31">
        <f>'2026 MRI - Alphabetical'!R334-'2023 MRI'!R334</f>
        <v>-0.25317473107055832</v>
      </c>
      <c r="T334" s="10">
        <f>'2026 MRI - Alphabetical'!S334-'2023 MRI'!S334</f>
        <v>1.1974772161353766</v>
      </c>
      <c r="U334" s="8">
        <f>'2026 MRI - Alphabetical'!T334-'2023 MRI'!T334</f>
        <v>108</v>
      </c>
      <c r="V334" s="31">
        <f>'2026 MRI - Alphabetical'!U334-'2023 MRI'!U334</f>
        <v>0.58795306518247148</v>
      </c>
      <c r="W334" s="9">
        <f>'2026 MRI - Alphabetical'!V334-'2023 MRI'!V334</f>
        <v>-3.3444589275004682E-2</v>
      </c>
      <c r="X334" s="8">
        <f>'2026 MRI - Alphabetical'!W334-'2023 MRI'!W334</f>
        <v>-5</v>
      </c>
      <c r="Y334" s="31">
        <f>'2026 MRI - Alphabetical'!X334-'2023 MRI'!X334</f>
        <v>8.2456431392836614E-3</v>
      </c>
      <c r="Z334" s="11">
        <f>'2026 MRI - Alphabetical'!Y334-'2023 MRI'!Y334</f>
        <v>7414</v>
      </c>
      <c r="AA334" s="8">
        <f>'2026 MRI - Alphabetical'!Z334-'2023 MRI'!Z334</f>
        <v>-12</v>
      </c>
      <c r="AB334" s="31">
        <f>'2026 MRI - Alphabetical'!AA334-'2023 MRI'!AA334</f>
        <v>-9.3737644665686237E-2</v>
      </c>
      <c r="AC334" s="9">
        <f>'2026 MRI - Alphabetical'!AB334-'2023 MRI'!AB334</f>
        <v>5.8567447959350927E-3</v>
      </c>
      <c r="AD334" s="8">
        <f>'2026 MRI - Alphabetical'!AC334-'2023 MRI'!AC334</f>
        <v>-116</v>
      </c>
      <c r="AE334" s="31">
        <f>'2026 MRI - Alphabetical'!AD334-'2023 MRI'!AD334</f>
        <v>-0.5494600479485896</v>
      </c>
      <c r="AF334" s="9">
        <f>'2026 MRI - Alphabetical'!AE334-'2023 MRI'!AE334</f>
        <v>-2.8577078494491648E-2</v>
      </c>
      <c r="AG334" s="8">
        <f>'2026 MRI - Alphabetical'!AF334-'2023 MRI'!AF334</f>
        <v>101</v>
      </c>
      <c r="AH334" s="31">
        <f>'2026 MRI - Alphabetical'!AG334-'2023 MRI'!AG334</f>
        <v>0.24213169072889879</v>
      </c>
      <c r="AI334" s="12">
        <f>'2026 MRI - Alphabetical'!AH334-'2023 MRI'!AH334</f>
        <v>-0.66566666666666641</v>
      </c>
      <c r="AJ334" s="8">
        <f>'2026 MRI - Alphabetical'!AI334-'2023 MRI'!AI334</f>
        <v>126</v>
      </c>
      <c r="AK334" s="31">
        <f>'2026 MRI - Alphabetical'!AJ334-'2023 MRI'!AJ334</f>
        <v>5.3515751866132166E-2</v>
      </c>
      <c r="AL334" s="11">
        <f>'2026 MRI - Alphabetical'!AK334-'2023 MRI'!AK334</f>
        <v>108666.34608508539</v>
      </c>
      <c r="AM334" s="36"/>
    </row>
    <row r="335" spans="1:39" x14ac:dyDescent="0.3">
      <c r="A335" t="s">
        <v>699</v>
      </c>
      <c r="B335" s="3" t="s">
        <v>700</v>
      </c>
      <c r="C335" s="4" t="s">
        <v>143</v>
      </c>
      <c r="D335" s="5" t="s">
        <v>44</v>
      </c>
      <c r="E335" s="6">
        <f>VLOOKUP(A335,'2023 MRI'!$A$7:$F$570,6,FALSE)</f>
        <v>27.772043563558128</v>
      </c>
      <c r="F335" s="34">
        <f>'2026 MRI - Alphabetical'!E335-'2023 MRI'!E335</f>
        <v>0.84906081242253273</v>
      </c>
      <c r="G335" s="6">
        <f>'2026 MRI - Alphabetical'!F335-'2023 MRI'!F335</f>
        <v>-6.2777909182418661</v>
      </c>
      <c r="H335" s="7">
        <f>'2026 MRI - Alphabetical'!G335-'2023 MRI'!G335</f>
        <v>68</v>
      </c>
      <c r="I335" s="8">
        <f>'2026 MRI - Alphabetical'!H335-'2023 MRI'!H335</f>
        <v>-22</v>
      </c>
      <c r="J335" s="31">
        <f>'2026 MRI - Alphabetical'!I335-'2023 MRI'!I335</f>
        <v>-0.46831899506776176</v>
      </c>
      <c r="K335" s="9">
        <f>'2026 MRI - Alphabetical'!J335-'2023 MRI'!J335</f>
        <v>-4.2850053414691391E-3</v>
      </c>
      <c r="L335" s="8">
        <f>'2026 MRI - Alphabetical'!K335-'2023 MRI'!K335</f>
        <v>56</v>
      </c>
      <c r="M335" s="31">
        <f>'2026 MRI - Alphabetical'!L335-'2023 MRI'!L335</f>
        <v>0.85940102939808438</v>
      </c>
      <c r="N335" s="9">
        <f>'2026 MRI - Alphabetical'!M335-'2023 MRI'!M335</f>
        <v>-4.0922888696936416E-2</v>
      </c>
      <c r="O335" s="8">
        <f>'2026 MRI - Alphabetical'!N335-'2023 MRI'!N335</f>
        <v>243</v>
      </c>
      <c r="P335" s="31">
        <f>'2026 MRI - Alphabetical'!O335-'2023 MRI'!O335</f>
        <v>0.61983248513591738</v>
      </c>
      <c r="Q335" s="9">
        <f>'2026 MRI - Alphabetical'!P335-'2023 MRI'!P335</f>
        <v>-3.7668283676870556E-2</v>
      </c>
      <c r="R335" s="8">
        <f>'2026 MRI - Alphabetical'!Q335-'2023 MRI'!Q335</f>
        <v>156</v>
      </c>
      <c r="S335" s="31">
        <f>'2026 MRI - Alphabetical'!R335-'2023 MRI'!R335</f>
        <v>-0.20048365663934223</v>
      </c>
      <c r="T335" s="10">
        <f>'2026 MRI - Alphabetical'!S335-'2023 MRI'!S335</f>
        <v>-0.50778605280974942</v>
      </c>
      <c r="U335" s="8">
        <f>'2026 MRI - Alphabetical'!T335-'2023 MRI'!T335</f>
        <v>-52</v>
      </c>
      <c r="V335" s="31">
        <f>'2026 MRI - Alphabetical'!U335-'2023 MRI'!U335</f>
        <v>-0.14577705374362115</v>
      </c>
      <c r="W335" s="9">
        <f>'2026 MRI - Alphabetical'!V335-'2023 MRI'!V335</f>
        <v>9.2844877966071077E-3</v>
      </c>
      <c r="X335" s="8">
        <f>'2026 MRI - Alphabetical'!W335-'2023 MRI'!W335</f>
        <v>-55</v>
      </c>
      <c r="Y335" s="31">
        <f>'2026 MRI - Alphabetical'!X335-'2023 MRI'!X335</f>
        <v>-0.1991755991817391</v>
      </c>
      <c r="Z335" s="11">
        <f>'2026 MRI - Alphabetical'!Y335-'2023 MRI'!Y335</f>
        <v>-3167</v>
      </c>
      <c r="AA335" s="8">
        <f>'2026 MRI - Alphabetical'!Z335-'2023 MRI'!Z335</f>
        <v>101</v>
      </c>
      <c r="AB335" s="31">
        <f>'2026 MRI - Alphabetical'!AA335-'2023 MRI'!AA335</f>
        <v>0.34260137309658606</v>
      </c>
      <c r="AC335" s="9">
        <f>'2026 MRI - Alphabetical'!AB335-'2023 MRI'!AB335</f>
        <v>2.5886979318380451E-3</v>
      </c>
      <c r="AD335" s="8">
        <f>'2026 MRI - Alphabetical'!AC335-'2023 MRI'!AC335</f>
        <v>106</v>
      </c>
      <c r="AE335" s="31">
        <f>'2026 MRI - Alphabetical'!AD335-'2023 MRI'!AD335</f>
        <v>0.32497388673229832</v>
      </c>
      <c r="AF335" s="9">
        <f>'2026 MRI - Alphabetical'!AE335-'2023 MRI'!AE335</f>
        <v>1.9558467472766239E-2</v>
      </c>
      <c r="AG335" s="8">
        <f>'2026 MRI - Alphabetical'!AF335-'2023 MRI'!AF335</f>
        <v>41</v>
      </c>
      <c r="AH335" s="31">
        <f>'2026 MRI - Alphabetical'!AG335-'2023 MRI'!AG335</f>
        <v>2.2722012399777364E-2</v>
      </c>
      <c r="AI335" s="12">
        <f>'2026 MRI - Alphabetical'!AH335-'2023 MRI'!AH335</f>
        <v>-0.42733333333333312</v>
      </c>
      <c r="AJ335" s="8">
        <f>'2026 MRI - Alphabetical'!AI335-'2023 MRI'!AI335</f>
        <v>35</v>
      </c>
      <c r="AK335" s="31">
        <f>'2026 MRI - Alphabetical'!AJ335-'2023 MRI'!AJ335</f>
        <v>1.4553461359634645E-2</v>
      </c>
      <c r="AL335" s="11">
        <f>'2026 MRI - Alphabetical'!AK335-'2023 MRI'!AK335</f>
        <v>64962.46618807895</v>
      </c>
      <c r="AM335" s="36"/>
    </row>
    <row r="336" spans="1:39" x14ac:dyDescent="0.3">
      <c r="A336" t="s">
        <v>701</v>
      </c>
      <c r="B336" s="3" t="s">
        <v>702</v>
      </c>
      <c r="C336" s="4" t="s">
        <v>72</v>
      </c>
      <c r="D336" s="5" t="s">
        <v>37</v>
      </c>
      <c r="E336" s="6">
        <f>VLOOKUP(A336,'2023 MRI'!$A$7:$F$570,6,FALSE)</f>
        <v>37.303157046053094</v>
      </c>
      <c r="F336" s="34">
        <f>'2026 MRI - Alphabetical'!E336-'2023 MRI'!E336</f>
        <v>0.82148326458580923</v>
      </c>
      <c r="G336" s="6">
        <f>'2026 MRI - Alphabetical'!F336-'2023 MRI'!F336</f>
        <v>-3.4856703005591285</v>
      </c>
      <c r="H336" s="7">
        <f>'2026 MRI - Alphabetical'!G336-'2023 MRI'!G336</f>
        <v>24</v>
      </c>
      <c r="I336" s="8">
        <f>'2026 MRI - Alphabetical'!H336-'2023 MRI'!H336</f>
        <v>10</v>
      </c>
      <c r="J336" s="31">
        <f>'2026 MRI - Alphabetical'!I336-'2023 MRI'!I336</f>
        <v>5.2012772700802734E-2</v>
      </c>
      <c r="K336" s="9">
        <f>'2026 MRI - Alphabetical'!J336-'2023 MRI'!J336</f>
        <v>2.2717928875156002E-2</v>
      </c>
      <c r="L336" s="8">
        <f>'2026 MRI - Alphabetical'!K336-'2023 MRI'!K336</f>
        <v>-16</v>
      </c>
      <c r="M336" s="31">
        <f>'2026 MRI - Alphabetical'!L336-'2023 MRI'!L336</f>
        <v>-9.0454959556816261E-2</v>
      </c>
      <c r="N336" s="9">
        <f>'2026 MRI - Alphabetical'!M336-'2023 MRI'!M336</f>
        <v>-5.515485583791481E-3</v>
      </c>
      <c r="O336" s="8">
        <f>'2026 MRI - Alphabetical'!N336-'2023 MRI'!N336</f>
        <v>31</v>
      </c>
      <c r="P336" s="31">
        <f>'2026 MRI - Alphabetical'!O336-'2023 MRI'!O336</f>
        <v>0.27636236420191967</v>
      </c>
      <c r="Q336" s="9">
        <f>'2026 MRI - Alphabetical'!P336-'2023 MRI'!P336</f>
        <v>-1.1137167236492204E-2</v>
      </c>
      <c r="R336" s="8">
        <f>'2026 MRI - Alphabetical'!Q336-'2023 MRI'!Q336</f>
        <v>-44</v>
      </c>
      <c r="S336" s="31">
        <f>'2026 MRI - Alphabetical'!R336-'2023 MRI'!R336</f>
        <v>0.17642772888150798</v>
      </c>
      <c r="T336" s="10">
        <f>'2026 MRI - Alphabetical'!S336-'2023 MRI'!S336</f>
        <v>0.62151142258281999</v>
      </c>
      <c r="U336" s="8">
        <f>'2026 MRI - Alphabetical'!T336-'2023 MRI'!T336</f>
        <v>-8</v>
      </c>
      <c r="V336" s="31">
        <f>'2026 MRI - Alphabetical'!U336-'2023 MRI'!U336</f>
        <v>6.3932459821426479E-2</v>
      </c>
      <c r="W336" s="9">
        <f>'2026 MRI - Alphabetical'!V336-'2023 MRI'!V336</f>
        <v>7.9645685434295843E-5</v>
      </c>
      <c r="X336" s="8">
        <f>'2026 MRI - Alphabetical'!W336-'2023 MRI'!W336</f>
        <v>-39</v>
      </c>
      <c r="Y336" s="31">
        <f>'2026 MRI - Alphabetical'!X336-'2023 MRI'!X336</f>
        <v>-0.15746404741553877</v>
      </c>
      <c r="Z336" s="11">
        <f>'2026 MRI - Alphabetical'!Y336-'2023 MRI'!Y336</f>
        <v>-1996</v>
      </c>
      <c r="AA336" s="8">
        <f>'2026 MRI - Alphabetical'!Z336-'2023 MRI'!Z336</f>
        <v>58</v>
      </c>
      <c r="AB336" s="31">
        <f>'2026 MRI - Alphabetical'!AA336-'2023 MRI'!AA336</f>
        <v>0.33756130007502161</v>
      </c>
      <c r="AC336" s="9">
        <f>'2026 MRI - Alphabetical'!AB336-'2023 MRI'!AB336</f>
        <v>3.7547169811320696E-3</v>
      </c>
      <c r="AD336" s="8">
        <f>'2026 MRI - Alphabetical'!AC336-'2023 MRI'!AC336</f>
        <v>2</v>
      </c>
      <c r="AE336" s="31">
        <f>'2026 MRI - Alphabetical'!AD336-'2023 MRI'!AD336</f>
        <v>4.8790799824172254E-2</v>
      </c>
      <c r="AF336" s="9">
        <f>'2026 MRI - Alphabetical'!AE336-'2023 MRI'!AE336</f>
        <v>4.7000359909558087E-3</v>
      </c>
      <c r="AG336" s="8">
        <f>'2026 MRI - Alphabetical'!AF336-'2023 MRI'!AF336</f>
        <v>-8</v>
      </c>
      <c r="AH336" s="31">
        <f>'2026 MRI - Alphabetical'!AG336-'2023 MRI'!AG336</f>
        <v>0.33176252177635068</v>
      </c>
      <c r="AI336" s="12">
        <f>'2026 MRI - Alphabetical'!AH336-'2023 MRI'!AH336</f>
        <v>-0.85866666666666669</v>
      </c>
      <c r="AJ336" s="8">
        <f>'2026 MRI - Alphabetical'!AI336-'2023 MRI'!AI336</f>
        <v>1</v>
      </c>
      <c r="AK336" s="31">
        <f>'2026 MRI - Alphabetical'!AJ336-'2023 MRI'!AJ336</f>
        <v>1.0170301868863474E-2</v>
      </c>
      <c r="AL336" s="11">
        <f>'2026 MRI - Alphabetical'!AK336-'2023 MRI'!AK336</f>
        <v>26868.389771915259</v>
      </c>
      <c r="AM336" s="36"/>
    </row>
    <row r="337" spans="1:39" x14ac:dyDescent="0.3">
      <c r="A337" t="s">
        <v>703</v>
      </c>
      <c r="B337" s="3" t="s">
        <v>704</v>
      </c>
      <c r="C337" s="4" t="s">
        <v>89</v>
      </c>
      <c r="D337" s="5" t="s">
        <v>37</v>
      </c>
      <c r="E337" s="6">
        <f>VLOOKUP(A337,'2023 MRI'!$A$7:$F$570,6,FALSE)</f>
        <v>52.157858422707804</v>
      </c>
      <c r="F337" s="34">
        <f>'2026 MRI - Alphabetical'!E337-'2023 MRI'!E337</f>
        <v>5.4113958296358664</v>
      </c>
      <c r="G337" s="6">
        <f>'2026 MRI - Alphabetical'!F337-'2023 MRI'!F337</f>
        <v>-13.908655957650296</v>
      </c>
      <c r="H337" s="7">
        <f>'2026 MRI - Alphabetical'!G337-'2023 MRI'!G337</f>
        <v>67</v>
      </c>
      <c r="I337" s="8">
        <f>'2026 MRI - Alphabetical'!H337-'2023 MRI'!H337</f>
        <v>-63</v>
      </c>
      <c r="J337" s="31">
        <f>'2026 MRI - Alphabetical'!I337-'2023 MRI'!I337</f>
        <v>-0.26068128121672418</v>
      </c>
      <c r="K337" s="9">
        <f>'2026 MRI - Alphabetical'!J337-'2023 MRI'!J337</f>
        <v>3.9734435240255106E-3</v>
      </c>
      <c r="L337" s="8">
        <f>'2026 MRI - Alphabetical'!K337-'2023 MRI'!K337</f>
        <v>-2</v>
      </c>
      <c r="M337" s="31">
        <f>'2026 MRI - Alphabetical'!L337-'2023 MRI'!L337</f>
        <v>2.6720921250299123E-2</v>
      </c>
      <c r="N337" s="9">
        <f>'2026 MRI - Alphabetical'!M337-'2023 MRI'!M337</f>
        <v>-1.155284270252134E-2</v>
      </c>
      <c r="O337" s="8">
        <f>'2026 MRI - Alphabetical'!N337-'2023 MRI'!N337</f>
        <v>48</v>
      </c>
      <c r="P337" s="31">
        <f>'2026 MRI - Alphabetical'!O337-'2023 MRI'!O337</f>
        <v>0.59956619761373653</v>
      </c>
      <c r="Q337" s="9">
        <f>'2026 MRI - Alphabetical'!P337-'2023 MRI'!P337</f>
        <v>-3.079546172828887E-2</v>
      </c>
      <c r="R337" s="8">
        <f>'2026 MRI - Alphabetical'!Q337-'2023 MRI'!Q337</f>
        <v>-1</v>
      </c>
      <c r="S337" s="31">
        <f>'2026 MRI - Alphabetical'!R337-'2023 MRI'!R337</f>
        <v>4.9088182968762331</v>
      </c>
      <c r="T337" s="10">
        <f>'2026 MRI - Alphabetical'!S337-'2023 MRI'!S337</f>
        <v>-0.94968655319363471</v>
      </c>
      <c r="U337" s="8">
        <f>'2026 MRI - Alphabetical'!T337-'2023 MRI'!T337</f>
        <v>-28</v>
      </c>
      <c r="V337" s="31">
        <f>'2026 MRI - Alphabetical'!U337-'2023 MRI'!U337</f>
        <v>-0.16275986089876149</v>
      </c>
      <c r="W337" s="9">
        <f>'2026 MRI - Alphabetical'!V337-'2023 MRI'!V337</f>
        <v>1.492753425378357E-2</v>
      </c>
      <c r="X337" s="8">
        <f>'2026 MRI - Alphabetical'!W337-'2023 MRI'!W337</f>
        <v>-29</v>
      </c>
      <c r="Y337" s="31">
        <f>'2026 MRI - Alphabetical'!X337-'2023 MRI'!X337</f>
        <v>-8.8047516646835966E-2</v>
      </c>
      <c r="Z337" s="11">
        <f>'2026 MRI - Alphabetical'!Y337-'2023 MRI'!Y337</f>
        <v>1193</v>
      </c>
      <c r="AA337" s="8">
        <f>'2026 MRI - Alphabetical'!Z337-'2023 MRI'!Z337</f>
        <v>9</v>
      </c>
      <c r="AB337" s="31">
        <f>'2026 MRI - Alphabetical'!AA337-'2023 MRI'!AA337</f>
        <v>0.34237070425555916</v>
      </c>
      <c r="AC337" s="9">
        <f>'2026 MRI - Alphabetical'!AB337-'2023 MRI'!AB337</f>
        <v>7.5680685668726363E-3</v>
      </c>
      <c r="AD337" s="8">
        <f>'2026 MRI - Alphabetical'!AC337-'2023 MRI'!AC337</f>
        <v>-46</v>
      </c>
      <c r="AE337" s="31">
        <f>'2026 MRI - Alphabetical'!AD337-'2023 MRI'!AD337</f>
        <v>-0.16608935851350412</v>
      </c>
      <c r="AF337" s="9">
        <f>'2026 MRI - Alphabetical'!AE337-'2023 MRI'!AE337</f>
        <v>-7.1410108862880461E-3</v>
      </c>
      <c r="AG337" s="8">
        <f>'2026 MRI - Alphabetical'!AF337-'2023 MRI'!AF337</f>
        <v>57</v>
      </c>
      <c r="AH337" s="31">
        <f>'2026 MRI - Alphabetical'!AG337-'2023 MRI'!AG337</f>
        <v>0.13378479305787286</v>
      </c>
      <c r="AI337" s="12">
        <f>'2026 MRI - Alphabetical'!AH337-'2023 MRI'!AH337</f>
        <v>-0.57366666666666744</v>
      </c>
      <c r="AJ337" s="8">
        <f>'2026 MRI - Alphabetical'!AI337-'2023 MRI'!AI337</f>
        <v>1</v>
      </c>
      <c r="AK337" s="31">
        <f>'2026 MRI - Alphabetical'!AJ337-'2023 MRI'!AJ337</f>
        <v>1.0325034706315517E-2</v>
      </c>
      <c r="AL337" s="11">
        <f>'2026 MRI - Alphabetical'!AK337-'2023 MRI'!AK337</f>
        <v>26464.568029336428</v>
      </c>
      <c r="AM337" s="36">
        <v>1</v>
      </c>
    </row>
    <row r="338" spans="1:39" x14ac:dyDescent="0.3">
      <c r="A338" t="s">
        <v>705</v>
      </c>
      <c r="B338" s="3" t="s">
        <v>706</v>
      </c>
      <c r="C338" s="4" t="s">
        <v>89</v>
      </c>
      <c r="D338" s="5" t="s">
        <v>37</v>
      </c>
      <c r="E338" s="6">
        <f>VLOOKUP(A338,'2023 MRI'!$A$7:$F$570,6,FALSE)</f>
        <v>24.050414809806803</v>
      </c>
      <c r="F338" s="34">
        <f>'2026 MRI - Alphabetical'!E338-'2023 MRI'!E338</f>
        <v>-0.3673720585306226</v>
      </c>
      <c r="G338" s="6">
        <f>'2026 MRI - Alphabetical'!F338-'2023 MRI'!F338</f>
        <v>-3.4543993080166793</v>
      </c>
      <c r="H338" s="7">
        <f>'2026 MRI - Alphabetical'!G338-'2023 MRI'!G338</f>
        <v>-2</v>
      </c>
      <c r="I338" s="8">
        <f>'2026 MRI - Alphabetical'!H338-'2023 MRI'!H338</f>
        <v>-4</v>
      </c>
      <c r="J338" s="31">
        <f>'2026 MRI - Alphabetical'!I338-'2023 MRI'!I338</f>
        <v>2.9592282568283501E-2</v>
      </c>
      <c r="K338" s="9">
        <f>'2026 MRI - Alphabetical'!J338-'2023 MRI'!J338</f>
        <v>3.1746029967658629E-2</v>
      </c>
      <c r="L338" s="8">
        <f>'2026 MRI - Alphabetical'!K338-'2023 MRI'!K338</f>
        <v>-63</v>
      </c>
      <c r="M338" s="31">
        <f>'2026 MRI - Alphabetical'!L338-'2023 MRI'!L338</f>
        <v>-0.22012515878470085</v>
      </c>
      <c r="N338" s="9">
        <f>'2026 MRI - Alphabetical'!M338-'2023 MRI'!M338</f>
        <v>-5.2802065607302634E-4</v>
      </c>
      <c r="O338" s="8">
        <f>'2026 MRI - Alphabetical'!N338-'2023 MRI'!N338</f>
        <v>16</v>
      </c>
      <c r="P338" s="31">
        <f>'2026 MRI - Alphabetical'!O338-'2023 MRI'!O338</f>
        <v>2.4967411046478871E-2</v>
      </c>
      <c r="Q338" s="9">
        <f>'2026 MRI - Alphabetical'!P338-'2023 MRI'!P338</f>
        <v>4.7852784866899908E-4</v>
      </c>
      <c r="R338" s="8">
        <f>'2026 MRI - Alphabetical'!Q338-'2023 MRI'!Q338</f>
        <v>26</v>
      </c>
      <c r="S338" s="31">
        <f>'2026 MRI - Alphabetical'!R338-'2023 MRI'!R338</f>
        <v>-0.26283381889344654</v>
      </c>
      <c r="T338" s="10">
        <f>'2026 MRI - Alphabetical'!S338-'2023 MRI'!S338</f>
        <v>-9.5607258862626054E-2</v>
      </c>
      <c r="U338" s="8">
        <f>'2026 MRI - Alphabetical'!T338-'2023 MRI'!T338</f>
        <v>-11</v>
      </c>
      <c r="V338" s="31">
        <f>'2026 MRI - Alphabetical'!U338-'2023 MRI'!U338</f>
        <v>-5.442341307623455E-2</v>
      </c>
      <c r="W338" s="9">
        <f>'2026 MRI - Alphabetical'!V338-'2023 MRI'!V338</f>
        <v>3.2803952271651879E-3</v>
      </c>
      <c r="X338" s="8">
        <f>'2026 MRI - Alphabetical'!W338-'2023 MRI'!W338</f>
        <v>4</v>
      </c>
      <c r="Y338" s="31">
        <f>'2026 MRI - Alphabetical'!X338-'2023 MRI'!X338</f>
        <v>1.3937306150780177E-2</v>
      </c>
      <c r="Z338" s="11">
        <f>'2026 MRI - Alphabetical'!Y338-'2023 MRI'!Y338</f>
        <v>7530</v>
      </c>
      <c r="AA338" s="8">
        <f>'2026 MRI - Alphabetical'!Z338-'2023 MRI'!Z338</f>
        <v>0</v>
      </c>
      <c r="AB338" s="31">
        <f>'2026 MRI - Alphabetical'!AA338-'2023 MRI'!AA338</f>
        <v>-5.5489366122131178E-3</v>
      </c>
      <c r="AC338" s="9">
        <f>'2026 MRI - Alphabetical'!AB338-'2023 MRI'!AB338</f>
        <v>5.9109986119049614E-3</v>
      </c>
      <c r="AD338" s="8">
        <f>'2026 MRI - Alphabetical'!AC338-'2023 MRI'!AC338</f>
        <v>-9</v>
      </c>
      <c r="AE338" s="31">
        <f>'2026 MRI - Alphabetical'!AD338-'2023 MRI'!AD338</f>
        <v>-3.0744349513028291E-2</v>
      </c>
      <c r="AF338" s="9">
        <f>'2026 MRI - Alphabetical'!AE338-'2023 MRI'!AE338</f>
        <v>-1.7072935350526119E-4</v>
      </c>
      <c r="AG338" s="8">
        <f>'2026 MRI - Alphabetical'!AF338-'2023 MRI'!AF338</f>
        <v>14</v>
      </c>
      <c r="AH338" s="31">
        <f>'2026 MRI - Alphabetical'!AG338-'2023 MRI'!AG338</f>
        <v>-2.0651336375423296E-2</v>
      </c>
      <c r="AI338" s="12">
        <f>'2026 MRI - Alphabetical'!AH338-'2023 MRI'!AH338</f>
        <v>-0.3839999999999999</v>
      </c>
      <c r="AJ338" s="8">
        <f>'2026 MRI - Alphabetical'!AI338-'2023 MRI'!AI338</f>
        <v>6</v>
      </c>
      <c r="AK338" s="31">
        <f>'2026 MRI - Alphabetical'!AJ338-'2023 MRI'!AJ338</f>
        <v>2.7918206000338008E-4</v>
      </c>
      <c r="AL338" s="11">
        <f>'2026 MRI - Alphabetical'!AK338-'2023 MRI'!AK338</f>
        <v>47830.144419367134</v>
      </c>
      <c r="AM338" s="36"/>
    </row>
    <row r="339" spans="1:39" x14ac:dyDescent="0.3">
      <c r="A339" t="s">
        <v>707</v>
      </c>
      <c r="B339" s="3" t="s">
        <v>708</v>
      </c>
      <c r="C339" s="4" t="s">
        <v>143</v>
      </c>
      <c r="D339" s="5" t="s">
        <v>44</v>
      </c>
      <c r="E339" s="6">
        <f>VLOOKUP(A339,'2023 MRI'!$A$7:$F$570,6,FALSE)</f>
        <v>27.53684154346703</v>
      </c>
      <c r="F339" s="34">
        <f>'2026 MRI - Alphabetical'!E339-'2023 MRI'!E339</f>
        <v>-8.330934198607709E-2</v>
      </c>
      <c r="G339" s="6">
        <f>'2026 MRI - Alphabetical'!F339-'2023 MRI'!F339</f>
        <v>-3.371125078573737</v>
      </c>
      <c r="H339" s="7">
        <f>'2026 MRI - Alphabetical'!G339-'2023 MRI'!G339</f>
        <v>6</v>
      </c>
      <c r="I339" s="8">
        <f>'2026 MRI - Alphabetical'!H339-'2023 MRI'!H339</f>
        <v>-53</v>
      </c>
      <c r="J339" s="31">
        <f>'2026 MRI - Alphabetical'!I339-'2023 MRI'!I339</f>
        <v>-0.12140476448058482</v>
      </c>
      <c r="K339" s="9">
        <f>'2026 MRI - Alphabetical'!J339-'2023 MRI'!J339</f>
        <v>1.0498048629497214E-2</v>
      </c>
      <c r="L339" s="8">
        <f>'2026 MRI - Alphabetical'!K339-'2023 MRI'!K339</f>
        <v>31</v>
      </c>
      <c r="M339" s="31">
        <f>'2026 MRI - Alphabetical'!L339-'2023 MRI'!L339</f>
        <v>6.8961515129580042E-2</v>
      </c>
      <c r="N339" s="9">
        <f>'2026 MRI - Alphabetical'!M339-'2023 MRI'!M339</f>
        <v>-9.7727161304932055E-3</v>
      </c>
      <c r="O339" s="8">
        <f>'2026 MRI - Alphabetical'!N339-'2023 MRI'!N339</f>
        <v>6</v>
      </c>
      <c r="P339" s="31">
        <f>'2026 MRI - Alphabetical'!O339-'2023 MRI'!O339</f>
        <v>1.8429787970017167E-2</v>
      </c>
      <c r="Q339" s="9">
        <f>'2026 MRI - Alphabetical'!P339-'2023 MRI'!P339</f>
        <v>2.6564654322242046E-3</v>
      </c>
      <c r="R339" s="8">
        <f>'2026 MRI - Alphabetical'!Q339-'2023 MRI'!Q339</f>
        <v>-61</v>
      </c>
      <c r="S339" s="31">
        <f>'2026 MRI - Alphabetical'!R339-'2023 MRI'!R339</f>
        <v>-0.3570946045978492</v>
      </c>
      <c r="T339" s="10">
        <f>'2026 MRI - Alphabetical'!S339-'2023 MRI'!S339</f>
        <v>9.8034315632402863E-2</v>
      </c>
      <c r="U339" s="8">
        <f>'2026 MRI - Alphabetical'!T339-'2023 MRI'!T339</f>
        <v>38</v>
      </c>
      <c r="V339" s="31">
        <f>'2026 MRI - Alphabetical'!U339-'2023 MRI'!U339</f>
        <v>0.12250801064436634</v>
      </c>
      <c r="W339" s="9">
        <f>'2026 MRI - Alphabetical'!V339-'2023 MRI'!V339</f>
        <v>-7.3371072029376344E-3</v>
      </c>
      <c r="X339" s="8">
        <f>'2026 MRI - Alphabetical'!W339-'2023 MRI'!W339</f>
        <v>22</v>
      </c>
      <c r="Y339" s="31">
        <f>'2026 MRI - Alphabetical'!X339-'2023 MRI'!X339</f>
        <v>6.6713790815895888E-2</v>
      </c>
      <c r="Z339" s="11">
        <f>'2026 MRI - Alphabetical'!Y339-'2023 MRI'!Y339</f>
        <v>9762</v>
      </c>
      <c r="AA339" s="8">
        <f>'2026 MRI - Alphabetical'!Z339-'2023 MRI'!Z339</f>
        <v>16</v>
      </c>
      <c r="AB339" s="31">
        <f>'2026 MRI - Alphabetical'!AA339-'2023 MRI'!AA339</f>
        <v>6.0866746351154688E-2</v>
      </c>
      <c r="AC339" s="9">
        <f>'2026 MRI - Alphabetical'!AB339-'2023 MRI'!AB339</f>
        <v>5.3954619124797487E-3</v>
      </c>
      <c r="AD339" s="8">
        <f>'2026 MRI - Alphabetical'!AC339-'2023 MRI'!AC339</f>
        <v>-11</v>
      </c>
      <c r="AE339" s="31">
        <f>'2026 MRI - Alphabetical'!AD339-'2023 MRI'!AD339</f>
        <v>-6.033396741434438E-4</v>
      </c>
      <c r="AF339" s="9">
        <f>'2026 MRI - Alphabetical'!AE339-'2023 MRI'!AE339</f>
        <v>1.9269431616915078E-3</v>
      </c>
      <c r="AG339" s="8">
        <f>'2026 MRI - Alphabetical'!AF339-'2023 MRI'!AF339</f>
        <v>8</v>
      </c>
      <c r="AH339" s="31">
        <f>'2026 MRI - Alphabetical'!AG339-'2023 MRI'!AG339</f>
        <v>7.1912381558250971E-2</v>
      </c>
      <c r="AI339" s="12">
        <f>'2026 MRI - Alphabetical'!AH339-'2023 MRI'!AH339</f>
        <v>-0.51133333333333386</v>
      </c>
      <c r="AJ339" s="8">
        <f>'2026 MRI - Alphabetical'!AI339-'2023 MRI'!AI339</f>
        <v>16</v>
      </c>
      <c r="AK339" s="31">
        <f>'2026 MRI - Alphabetical'!AJ339-'2023 MRI'!AJ339</f>
        <v>4.0119338106794078E-3</v>
      </c>
      <c r="AL339" s="11">
        <f>'2026 MRI - Alphabetical'!AK339-'2023 MRI'!AK339</f>
        <v>43299.546251088323</v>
      </c>
      <c r="AM339" s="36"/>
    </row>
    <row r="340" spans="1:39" x14ac:dyDescent="0.3">
      <c r="A340" t="s">
        <v>709</v>
      </c>
      <c r="B340" s="3" t="s">
        <v>710</v>
      </c>
      <c r="C340" s="4" t="s">
        <v>143</v>
      </c>
      <c r="D340" s="5" t="s">
        <v>44</v>
      </c>
      <c r="E340" s="6">
        <f>VLOOKUP(A340,'2023 MRI'!$A$7:$F$570,6,FALSE)</f>
        <v>12.257730203509887</v>
      </c>
      <c r="F340" s="34">
        <f>'2026 MRI - Alphabetical'!E340-'2023 MRI'!E340</f>
        <v>-0.55927283307938769</v>
      </c>
      <c r="G340" s="6">
        <f>'2026 MRI - Alphabetical'!F340-'2023 MRI'!F340</f>
        <v>-6.1882417361230146</v>
      </c>
      <c r="H340" s="7">
        <f>'2026 MRI - Alphabetical'!G340-'2023 MRI'!G340</f>
        <v>2</v>
      </c>
      <c r="I340" s="8">
        <f>'2026 MRI - Alphabetical'!H340-'2023 MRI'!H340</f>
        <v>-42</v>
      </c>
      <c r="J340" s="31">
        <f>'2026 MRI - Alphabetical'!I340-'2023 MRI'!I340</f>
        <v>-0.27316763378808262</v>
      </c>
      <c r="K340" s="9">
        <f>'2026 MRI - Alphabetical'!J340-'2023 MRI'!J340</f>
        <v>5.1940564305192893E-3</v>
      </c>
      <c r="L340" s="8">
        <f>'2026 MRI - Alphabetical'!K340-'2023 MRI'!K340</f>
        <v>-80</v>
      </c>
      <c r="M340" s="31">
        <f>'2026 MRI - Alphabetical'!L340-'2023 MRI'!L340</f>
        <v>-0.28749696065730229</v>
      </c>
      <c r="N340" s="9">
        <f>'2026 MRI - Alphabetical'!M340-'2023 MRI'!M340</f>
        <v>1.8862375919664887E-3</v>
      </c>
      <c r="O340" s="8">
        <f>'2026 MRI - Alphabetical'!N340-'2023 MRI'!N340</f>
        <v>0</v>
      </c>
      <c r="P340" s="31">
        <f>'2026 MRI - Alphabetical'!O340-'2023 MRI'!O340</f>
        <v>1.4126318254570336E-3</v>
      </c>
      <c r="Q340" s="9">
        <f>'2026 MRI - Alphabetical'!P340-'2023 MRI'!P340</f>
        <v>0</v>
      </c>
      <c r="R340" s="8">
        <f>'2026 MRI - Alphabetical'!Q340-'2023 MRI'!Q340</f>
        <v>-23</v>
      </c>
      <c r="S340" s="31">
        <f>'2026 MRI - Alphabetical'!R340-'2023 MRI'!R340</f>
        <v>-0.45880856212463539</v>
      </c>
      <c r="T340" s="10">
        <f>'2026 MRI - Alphabetical'!S340-'2023 MRI'!S340</f>
        <v>0</v>
      </c>
      <c r="U340" s="8">
        <f>'2026 MRI - Alphabetical'!T340-'2023 MRI'!T340</f>
        <v>-3</v>
      </c>
      <c r="V340" s="31">
        <f>'2026 MRI - Alphabetical'!U340-'2023 MRI'!U340</f>
        <v>-2.2402521439440326E-2</v>
      </c>
      <c r="W340" s="9">
        <f>'2026 MRI - Alphabetical'!V340-'2023 MRI'!V340</f>
        <v>-4.6407986459125888E-4</v>
      </c>
      <c r="X340" s="8">
        <f>'2026 MRI - Alphabetical'!W340-'2023 MRI'!W340</f>
        <v>-5</v>
      </c>
      <c r="Y340" s="31">
        <f>'2026 MRI - Alphabetical'!X340-'2023 MRI'!X340</f>
        <v>-0.31538866178137193</v>
      </c>
      <c r="Z340" s="11">
        <f>'2026 MRI - Alphabetical'!Y340-'2023 MRI'!Y340</f>
        <v>0</v>
      </c>
      <c r="AA340" s="8">
        <f>'2026 MRI - Alphabetical'!Z340-'2023 MRI'!Z340</f>
        <v>55</v>
      </c>
      <c r="AB340" s="31">
        <f>'2026 MRI - Alphabetical'!AA340-'2023 MRI'!AA340</f>
        <v>0.16947818531842773</v>
      </c>
      <c r="AC340" s="9">
        <f>'2026 MRI - Alphabetical'!AB340-'2023 MRI'!AB340</f>
        <v>1.8884254431699651E-3</v>
      </c>
      <c r="AD340" s="8">
        <f>'2026 MRI - Alphabetical'!AC340-'2023 MRI'!AC340</f>
        <v>55</v>
      </c>
      <c r="AE340" s="31">
        <f>'2026 MRI - Alphabetical'!AD340-'2023 MRI'!AD340</f>
        <v>0.20166185847617735</v>
      </c>
      <c r="AF340" s="9">
        <f>'2026 MRI - Alphabetical'!AE340-'2023 MRI'!AE340</f>
        <v>1.2470589706345181E-2</v>
      </c>
      <c r="AG340" s="8">
        <f>'2026 MRI - Alphabetical'!AF340-'2023 MRI'!AF340</f>
        <v>26</v>
      </c>
      <c r="AH340" s="31">
        <f>'2026 MRI - Alphabetical'!AG340-'2023 MRI'!AG340</f>
        <v>3.2618780151588832E-2</v>
      </c>
      <c r="AI340" s="12">
        <f>'2026 MRI - Alphabetical'!AH340-'2023 MRI'!AH340</f>
        <v>-0.45300000000000029</v>
      </c>
      <c r="AJ340" s="8">
        <f>'2026 MRI - Alphabetical'!AI340-'2023 MRI'!AI340</f>
        <v>3</v>
      </c>
      <c r="AK340" s="31">
        <f>'2026 MRI - Alphabetical'!AJ340-'2023 MRI'!AJ340</f>
        <v>-1.2857239122211869E-2</v>
      </c>
      <c r="AL340" s="11">
        <f>'2026 MRI - Alphabetical'!AK340-'2023 MRI'!AK340</f>
        <v>94320.246740240953</v>
      </c>
      <c r="AM340" s="36"/>
    </row>
    <row r="341" spans="1:39" x14ac:dyDescent="0.3">
      <c r="A341" t="s">
        <v>711</v>
      </c>
      <c r="B341" s="3" t="s">
        <v>712</v>
      </c>
      <c r="C341" s="4" t="s">
        <v>115</v>
      </c>
      <c r="D341" s="5" t="s">
        <v>33</v>
      </c>
      <c r="E341" s="6">
        <f>VLOOKUP(A341,'2023 MRI'!$A$7:$F$570,6,FALSE)</f>
        <v>18.347710948100527</v>
      </c>
      <c r="F341" s="34">
        <f>'2026 MRI - Alphabetical'!E341-'2023 MRI'!E341</f>
        <v>-0.22094401947271969</v>
      </c>
      <c r="G341" s="6">
        <f>'2026 MRI - Alphabetical'!F341-'2023 MRI'!F341</f>
        <v>-5.5393440582064972</v>
      </c>
      <c r="H341" s="7">
        <f>'2026 MRI - Alphabetical'!G341-'2023 MRI'!G341</f>
        <v>7</v>
      </c>
      <c r="I341" s="8">
        <f>'2026 MRI - Alphabetical'!H341-'2023 MRI'!H341</f>
        <v>52</v>
      </c>
      <c r="J341" s="31">
        <f>'2026 MRI - Alphabetical'!I341-'2023 MRI'!I341</f>
        <v>0.13334126991769268</v>
      </c>
      <c r="K341" s="9">
        <f>'2026 MRI - Alphabetical'!J341-'2023 MRI'!J341</f>
        <v>3.3594494923116391E-2</v>
      </c>
      <c r="L341" s="8">
        <f>'2026 MRI - Alphabetical'!K341-'2023 MRI'!K341</f>
        <v>-14</v>
      </c>
      <c r="M341" s="31">
        <f>'2026 MRI - Alphabetical'!L341-'2023 MRI'!L341</f>
        <v>-7.9303092163237388E-2</v>
      </c>
      <c r="N341" s="9">
        <f>'2026 MRI - Alphabetical'!M341-'2023 MRI'!M341</f>
        <v>-4.5135048399944835E-3</v>
      </c>
      <c r="O341" s="8">
        <f>'2026 MRI - Alphabetical'!N341-'2023 MRI'!N341</f>
        <v>17</v>
      </c>
      <c r="P341" s="31">
        <f>'2026 MRI - Alphabetical'!O341-'2023 MRI'!O341</f>
        <v>4.4879956242934615E-2</v>
      </c>
      <c r="Q341" s="9">
        <f>'2026 MRI - Alphabetical'!P341-'2023 MRI'!P341</f>
        <v>-2.3011896028098345E-3</v>
      </c>
      <c r="R341" s="8">
        <f>'2026 MRI - Alphabetical'!Q341-'2023 MRI'!Q341</f>
        <v>-23</v>
      </c>
      <c r="S341" s="31">
        <f>'2026 MRI - Alphabetical'!R341-'2023 MRI'!R341</f>
        <v>-0.45880856212463539</v>
      </c>
      <c r="T341" s="10">
        <f>'2026 MRI - Alphabetical'!S341-'2023 MRI'!S341</f>
        <v>0</v>
      </c>
      <c r="U341" s="8">
        <f>'2026 MRI - Alphabetical'!T341-'2023 MRI'!T341</f>
        <v>-86</v>
      </c>
      <c r="V341" s="31">
        <f>'2026 MRI - Alphabetical'!U341-'2023 MRI'!U341</f>
        <v>-0.22130433807021621</v>
      </c>
      <c r="W341" s="9">
        <f>'2026 MRI - Alphabetical'!V341-'2023 MRI'!V341</f>
        <v>1.3160165692260247E-2</v>
      </c>
      <c r="X341" s="8">
        <f>'2026 MRI - Alphabetical'!W341-'2023 MRI'!W341</f>
        <v>47</v>
      </c>
      <c r="Y341" s="31">
        <f>'2026 MRI - Alphabetical'!X341-'2023 MRI'!X341</f>
        <v>0.85242949968218196</v>
      </c>
      <c r="Z341" s="11">
        <f>'2026 MRI - Alphabetical'!Y341-'2023 MRI'!Y341</f>
        <v>49007</v>
      </c>
      <c r="AA341" s="8">
        <f>'2026 MRI - Alphabetical'!Z341-'2023 MRI'!Z341</f>
        <v>-137</v>
      </c>
      <c r="AB341" s="31">
        <f>'2026 MRI - Alphabetical'!AA341-'2023 MRI'!AA341</f>
        <v>-0.38906306726871825</v>
      </c>
      <c r="AC341" s="9">
        <f>'2026 MRI - Alphabetical'!AB341-'2023 MRI'!AB341</f>
        <v>1.0760932944606418E-2</v>
      </c>
      <c r="AD341" s="8">
        <f>'2026 MRI - Alphabetical'!AC341-'2023 MRI'!AC341</f>
        <v>-14</v>
      </c>
      <c r="AE341" s="31">
        <f>'2026 MRI - Alphabetical'!AD341-'2023 MRI'!AD341</f>
        <v>-4.6224531035437333E-2</v>
      </c>
      <c r="AF341" s="9">
        <f>'2026 MRI - Alphabetical'!AE341-'2023 MRI'!AE341</f>
        <v>-1.0562570177479191E-3</v>
      </c>
      <c r="AG341" s="8">
        <f>'2026 MRI - Alphabetical'!AF341-'2023 MRI'!AF341</f>
        <v>10</v>
      </c>
      <c r="AH341" s="31">
        <f>'2026 MRI - Alphabetical'!AG341-'2023 MRI'!AG341</f>
        <v>-4.3189509623004385E-2</v>
      </c>
      <c r="AI341" s="12">
        <f>'2026 MRI - Alphabetical'!AH341-'2023 MRI'!AH341</f>
        <v>-0.33499999999999996</v>
      </c>
      <c r="AJ341" s="8">
        <f>'2026 MRI - Alphabetical'!AI341-'2023 MRI'!AI341</f>
        <v>0</v>
      </c>
      <c r="AK341" s="31">
        <f>'2026 MRI - Alphabetical'!AJ341-'2023 MRI'!AJ341</f>
        <v>-2.2260575726764091E-2</v>
      </c>
      <c r="AL341" s="11">
        <f>'2026 MRI - Alphabetical'!AK341-'2023 MRI'!AK341</f>
        <v>82067.784414900176</v>
      </c>
      <c r="AM341" s="36"/>
    </row>
    <row r="342" spans="1:39" x14ac:dyDescent="0.3">
      <c r="A342" t="s">
        <v>713</v>
      </c>
      <c r="B342" s="3" t="s">
        <v>714</v>
      </c>
      <c r="C342" s="4" t="s">
        <v>36</v>
      </c>
      <c r="D342" s="5" t="s">
        <v>37</v>
      </c>
      <c r="E342" s="6">
        <f>VLOOKUP(A342,'2023 MRI'!$A$7:$F$570,6,FALSE)</f>
        <v>42.129572269435911</v>
      </c>
      <c r="F342" s="34">
        <f>'2026 MRI - Alphabetical'!E342-'2023 MRI'!E342</f>
        <v>2.7579058438209954</v>
      </c>
      <c r="G342" s="6">
        <f>'2026 MRI - Alphabetical'!F342-'2023 MRI'!F342</f>
        <v>-8.2917116994457132</v>
      </c>
      <c r="H342" s="7">
        <f>'2026 MRI - Alphabetical'!G342-'2023 MRI'!G342</f>
        <v>62</v>
      </c>
      <c r="I342" s="8">
        <f>'2026 MRI - Alphabetical'!H342-'2023 MRI'!H342</f>
        <v>7</v>
      </c>
      <c r="J342" s="31">
        <f>'2026 MRI - Alphabetical'!I342-'2023 MRI'!I342</f>
        <v>8.2953702745010349E-2</v>
      </c>
      <c r="K342" s="9">
        <f>'2026 MRI - Alphabetical'!J342-'2023 MRI'!J342</f>
        <v>1.9948112617844571E-2</v>
      </c>
      <c r="L342" s="8">
        <f>'2026 MRI - Alphabetical'!K342-'2023 MRI'!K342</f>
        <v>252</v>
      </c>
      <c r="M342" s="31">
        <f>'2026 MRI - Alphabetical'!L342-'2023 MRI'!L342</f>
        <v>1.0033840034609938</v>
      </c>
      <c r="N342" s="9">
        <f>'2026 MRI - Alphabetical'!M342-'2023 MRI'!M342</f>
        <v>-4.2272126816380449E-2</v>
      </c>
      <c r="O342" s="8">
        <f>'2026 MRI - Alphabetical'!N342-'2023 MRI'!N342</f>
        <v>-33</v>
      </c>
      <c r="P342" s="31">
        <f>'2026 MRI - Alphabetical'!O342-'2023 MRI'!O342</f>
        <v>-0.14195353102245745</v>
      </c>
      <c r="Q342" s="9">
        <f>'2026 MRI - Alphabetical'!P342-'2023 MRI'!P342</f>
        <v>1.3045095304509528E-2</v>
      </c>
      <c r="R342" s="8">
        <f>'2026 MRI - Alphabetical'!Q342-'2023 MRI'!Q342</f>
        <v>-78</v>
      </c>
      <c r="S342" s="31">
        <f>'2026 MRI - Alphabetical'!R342-'2023 MRI'!R342</f>
        <v>-0.12533215232657513</v>
      </c>
      <c r="T342" s="10">
        <f>'2026 MRI - Alphabetical'!S342-'2023 MRI'!S342</f>
        <v>0.67372192191981517</v>
      </c>
      <c r="U342" s="8">
        <f>'2026 MRI - Alphabetical'!T342-'2023 MRI'!T342</f>
        <v>79</v>
      </c>
      <c r="V342" s="31">
        <f>'2026 MRI - Alphabetical'!U342-'2023 MRI'!U342</f>
        <v>0.62291603447822796</v>
      </c>
      <c r="W342" s="9">
        <f>'2026 MRI - Alphabetical'!V342-'2023 MRI'!V342</f>
        <v>-3.4999002671789778E-2</v>
      </c>
      <c r="X342" s="8">
        <f>'2026 MRI - Alphabetical'!W342-'2023 MRI'!W342</f>
        <v>12</v>
      </c>
      <c r="Y342" s="31">
        <f>'2026 MRI - Alphabetical'!X342-'2023 MRI'!X342</f>
        <v>3.3733783841510823E-3</v>
      </c>
      <c r="Z342" s="11">
        <f>'2026 MRI - Alphabetical'!Y342-'2023 MRI'!Y342</f>
        <v>5742</v>
      </c>
      <c r="AA342" s="8">
        <f>'2026 MRI - Alphabetical'!Z342-'2023 MRI'!Z342</f>
        <v>100</v>
      </c>
      <c r="AB342" s="31">
        <f>'2026 MRI - Alphabetical'!AA342-'2023 MRI'!AA342</f>
        <v>2.301935607147827</v>
      </c>
      <c r="AC342" s="9">
        <f>'2026 MRI - Alphabetical'!AB342-'2023 MRI'!AB342</f>
        <v>-1.7182389937106912E-2</v>
      </c>
      <c r="AD342" s="8">
        <f>'2026 MRI - Alphabetical'!AC342-'2023 MRI'!AC342</f>
        <v>-21</v>
      </c>
      <c r="AE342" s="31">
        <f>'2026 MRI - Alphabetical'!AD342-'2023 MRI'!AD342</f>
        <v>-0.18730241047321194</v>
      </c>
      <c r="AF342" s="9">
        <f>'2026 MRI - Alphabetical'!AE342-'2023 MRI'!AE342</f>
        <v>-7.8805574858853422E-3</v>
      </c>
      <c r="AG342" s="8">
        <f>'2026 MRI - Alphabetical'!AF342-'2023 MRI'!AF342</f>
        <v>6</v>
      </c>
      <c r="AH342" s="31">
        <f>'2026 MRI - Alphabetical'!AG342-'2023 MRI'!AG342</f>
        <v>4.5595809341983512E-2</v>
      </c>
      <c r="AI342" s="12">
        <f>'2026 MRI - Alphabetical'!AH342-'2023 MRI'!AH342</f>
        <v>-0.47933333333333294</v>
      </c>
      <c r="AJ342" s="8">
        <f>'2026 MRI - Alphabetical'!AI342-'2023 MRI'!AI342</f>
        <v>1</v>
      </c>
      <c r="AK342" s="31">
        <f>'2026 MRI - Alphabetical'!AJ342-'2023 MRI'!AJ342</f>
        <v>5.1421549841473568E-3</v>
      </c>
      <c r="AL342" s="11">
        <f>'2026 MRI - Alphabetical'!AK342-'2023 MRI'!AK342</f>
        <v>31240.872286550482</v>
      </c>
      <c r="AM342" s="36"/>
    </row>
    <row r="343" spans="1:39" x14ac:dyDescent="0.3">
      <c r="A343" t="s">
        <v>715</v>
      </c>
      <c r="B343" s="3" t="s">
        <v>716</v>
      </c>
      <c r="C343" s="4" t="s">
        <v>224</v>
      </c>
      <c r="D343" s="5" t="s">
        <v>37</v>
      </c>
      <c r="E343" s="6">
        <f>VLOOKUP(A343,'2023 MRI'!$A$7:$F$570,6,FALSE)</f>
        <v>34.869029832486653</v>
      </c>
      <c r="F343" s="34">
        <f>'2026 MRI - Alphabetical'!E343-'2023 MRI'!E343</f>
        <v>-0.20919297166567175</v>
      </c>
      <c r="G343" s="6">
        <f>'2026 MRI - Alphabetical'!F343-'2023 MRI'!F343</f>
        <v>-0.88937958081323387</v>
      </c>
      <c r="H343" s="7">
        <f>'2026 MRI - Alphabetical'!G343-'2023 MRI'!G343</f>
        <v>-14</v>
      </c>
      <c r="I343" s="8">
        <f>'2026 MRI - Alphabetical'!H343-'2023 MRI'!H343</f>
        <v>-24</v>
      </c>
      <c r="J343" s="31">
        <f>'2026 MRI - Alphabetical'!I343-'2023 MRI'!I343</f>
        <v>-3.2512538573495536E-2</v>
      </c>
      <c r="K343" s="9">
        <f>'2026 MRI - Alphabetical'!J343-'2023 MRI'!J343</f>
        <v>1.7466989442962433E-2</v>
      </c>
      <c r="L343" s="8">
        <f>'2026 MRI - Alphabetical'!K343-'2023 MRI'!K343</f>
        <v>119</v>
      </c>
      <c r="M343" s="31">
        <f>'2026 MRI - Alphabetical'!L343-'2023 MRI'!L343</f>
        <v>0.44288188593605765</v>
      </c>
      <c r="N343" s="9">
        <f>'2026 MRI - Alphabetical'!M343-'2023 MRI'!M343</f>
        <v>-2.3976198511639957E-2</v>
      </c>
      <c r="O343" s="8">
        <f>'2026 MRI - Alphabetical'!N343-'2023 MRI'!N343</f>
        <v>-27</v>
      </c>
      <c r="P343" s="31">
        <f>'2026 MRI - Alphabetical'!O343-'2023 MRI'!O343</f>
        <v>-4.2901232571962766E-2</v>
      </c>
      <c r="Q343" s="9">
        <f>'2026 MRI - Alphabetical'!P343-'2023 MRI'!P343</f>
        <v>5.5843438071463275E-3</v>
      </c>
      <c r="R343" s="8">
        <f>'2026 MRI - Alphabetical'!Q343-'2023 MRI'!Q343</f>
        <v>-123</v>
      </c>
      <c r="S343" s="31">
        <f>'2026 MRI - Alphabetical'!R343-'2023 MRI'!R343</f>
        <v>-1.4251173145843985E-3</v>
      </c>
      <c r="T343" s="10">
        <f>'2026 MRI - Alphabetical'!S343-'2023 MRI'!S343</f>
        <v>2.5833219233696223</v>
      </c>
      <c r="U343" s="8">
        <f>'2026 MRI - Alphabetical'!T343-'2023 MRI'!T343</f>
        <v>-66</v>
      </c>
      <c r="V343" s="31">
        <f>'2026 MRI - Alphabetical'!U343-'2023 MRI'!U343</f>
        <v>-0.24362819459196763</v>
      </c>
      <c r="W343" s="9">
        <f>'2026 MRI - Alphabetical'!V343-'2023 MRI'!V343</f>
        <v>1.7793100246649998E-2</v>
      </c>
      <c r="X343" s="8">
        <f>'2026 MRI - Alphabetical'!W343-'2023 MRI'!W343</f>
        <v>-37</v>
      </c>
      <c r="Y343" s="31">
        <f>'2026 MRI - Alphabetical'!X343-'2023 MRI'!X343</f>
        <v>-0.12197359200925384</v>
      </c>
      <c r="Z343" s="11">
        <f>'2026 MRI - Alphabetical'!Y343-'2023 MRI'!Y343</f>
        <v>-287</v>
      </c>
      <c r="AA343" s="8">
        <f>'2026 MRI - Alphabetical'!Z343-'2023 MRI'!Z343</f>
        <v>-3</v>
      </c>
      <c r="AB343" s="31">
        <f>'2026 MRI - Alphabetical'!AA343-'2023 MRI'!AA343</f>
        <v>0.10615324662733683</v>
      </c>
      <c r="AC343" s="9">
        <f>'2026 MRI - Alphabetical'!AB343-'2023 MRI'!AB343</f>
        <v>9.5555555555555602E-3</v>
      </c>
      <c r="AD343" s="8">
        <f>'2026 MRI - Alphabetical'!AC343-'2023 MRI'!AC343</f>
        <v>-32</v>
      </c>
      <c r="AE343" s="31">
        <f>'2026 MRI - Alphabetical'!AD343-'2023 MRI'!AD343</f>
        <v>-0.13216838886941951</v>
      </c>
      <c r="AF343" s="9">
        <f>'2026 MRI - Alphabetical'!AE343-'2023 MRI'!AE343</f>
        <v>-5.0797114626901507E-3</v>
      </c>
      <c r="AG343" s="8">
        <f>'2026 MRI - Alphabetical'!AF343-'2023 MRI'!AF343</f>
        <v>6</v>
      </c>
      <c r="AH343" s="31">
        <f>'2026 MRI - Alphabetical'!AG343-'2023 MRI'!AG343</f>
        <v>0.4819159758575503</v>
      </c>
      <c r="AI343" s="12">
        <f>'2026 MRI - Alphabetical'!AH343-'2023 MRI'!AH343</f>
        <v>-1.0230000000000001</v>
      </c>
      <c r="AJ343" s="8">
        <f>'2026 MRI - Alphabetical'!AI343-'2023 MRI'!AI343</f>
        <v>0</v>
      </c>
      <c r="AK343" s="31">
        <f>'2026 MRI - Alphabetical'!AJ343-'2023 MRI'!AJ343</f>
        <v>1.4715905036607024E-2</v>
      </c>
      <c r="AL343" s="11">
        <f>'2026 MRI - Alphabetical'!AK343-'2023 MRI'!AK343</f>
        <v>25699.845516096539</v>
      </c>
      <c r="AM343" s="36"/>
    </row>
    <row r="344" spans="1:39" x14ac:dyDescent="0.3">
      <c r="A344" t="s">
        <v>717</v>
      </c>
      <c r="B344" s="3" t="s">
        <v>718</v>
      </c>
      <c r="C344" s="4" t="s">
        <v>32</v>
      </c>
      <c r="D344" s="5" t="s">
        <v>33</v>
      </c>
      <c r="E344" s="6">
        <f>VLOOKUP(A344,'2023 MRI'!$A$7:$F$570,6,FALSE)</f>
        <v>44.412520175225779</v>
      </c>
      <c r="F344" s="34">
        <f>'2026 MRI - Alphabetical'!E344-'2023 MRI'!E344</f>
        <v>2.448527474371371</v>
      </c>
      <c r="G344" s="6">
        <f>'2026 MRI - Alphabetical'!F344-'2023 MRI'!F344</f>
        <v>-6.6573616757617984</v>
      </c>
      <c r="H344" s="7">
        <f>'2026 MRI - Alphabetical'!G344-'2023 MRI'!G344</f>
        <v>40</v>
      </c>
      <c r="I344" s="8">
        <f>'2026 MRI - Alphabetical'!H344-'2023 MRI'!H344</f>
        <v>-15</v>
      </c>
      <c r="J344" s="31">
        <f>'2026 MRI - Alphabetical'!I344-'2023 MRI'!I344</f>
        <v>-8.533750119067951E-2</v>
      </c>
      <c r="K344" s="9">
        <f>'2026 MRI - Alphabetical'!J344-'2023 MRI'!J344</f>
        <v>7.5055774773129524E-3</v>
      </c>
      <c r="L344" s="8">
        <f>'2026 MRI - Alphabetical'!K344-'2023 MRI'!K344</f>
        <v>-215</v>
      </c>
      <c r="M344" s="31">
        <f>'2026 MRI - Alphabetical'!L344-'2023 MRI'!L344</f>
        <v>-1.1006251757227739</v>
      </c>
      <c r="N344" s="9">
        <f>'2026 MRI - Alphabetical'!M344-'2023 MRI'!M344</f>
        <v>2.8842646321073383E-2</v>
      </c>
      <c r="O344" s="8">
        <f>'2026 MRI - Alphabetical'!N344-'2023 MRI'!N344</f>
        <v>15</v>
      </c>
      <c r="P344" s="31">
        <f>'2026 MRI - Alphabetical'!O344-'2023 MRI'!O344</f>
        <v>0.22121067559390306</v>
      </c>
      <c r="Q344" s="9">
        <f>'2026 MRI - Alphabetical'!P344-'2023 MRI'!P344</f>
        <v>-6.3948939835593993E-3</v>
      </c>
      <c r="R344" s="8">
        <f>'2026 MRI - Alphabetical'!Q344-'2023 MRI'!Q344</f>
        <v>25</v>
      </c>
      <c r="S344" s="31">
        <f>'2026 MRI - Alphabetical'!R344-'2023 MRI'!R344</f>
        <v>3.0421994102235512</v>
      </c>
      <c r="T344" s="10">
        <f>'2026 MRI - Alphabetical'!S344-'2023 MRI'!S344</f>
        <v>-3.6964557512502716</v>
      </c>
      <c r="U344" s="8">
        <f>'2026 MRI - Alphabetical'!T344-'2023 MRI'!T344</f>
        <v>-12</v>
      </c>
      <c r="V344" s="31">
        <f>'2026 MRI - Alphabetical'!U344-'2023 MRI'!U344</f>
        <v>-0.1255511414300079</v>
      </c>
      <c r="W344" s="9">
        <f>'2026 MRI - Alphabetical'!V344-'2023 MRI'!V344</f>
        <v>1.5589636584246003E-2</v>
      </c>
      <c r="X344" s="8">
        <f>'2026 MRI - Alphabetical'!W344-'2023 MRI'!W344</f>
        <v>6</v>
      </c>
      <c r="Y344" s="31">
        <f>'2026 MRI - Alphabetical'!X344-'2023 MRI'!X344</f>
        <v>3.4302495317931947E-2</v>
      </c>
      <c r="Z344" s="11">
        <f>'2026 MRI - Alphabetical'!Y344-'2023 MRI'!Y344</f>
        <v>6855</v>
      </c>
      <c r="AA344" s="8">
        <f>'2026 MRI - Alphabetical'!Z344-'2023 MRI'!Z344</f>
        <v>19</v>
      </c>
      <c r="AB344" s="31">
        <f>'2026 MRI - Alphabetical'!AA344-'2023 MRI'!AA344</f>
        <v>0.13365716155053797</v>
      </c>
      <c r="AC344" s="9">
        <f>'2026 MRI - Alphabetical'!AB344-'2023 MRI'!AB344</f>
        <v>7.0157367668097284E-3</v>
      </c>
      <c r="AD344" s="8">
        <f>'2026 MRI - Alphabetical'!AC344-'2023 MRI'!AC344</f>
        <v>-179</v>
      </c>
      <c r="AE344" s="31">
        <f>'2026 MRI - Alphabetical'!AD344-'2023 MRI'!AD344</f>
        <v>-0.51187070350158925</v>
      </c>
      <c r="AF344" s="9">
        <f>'2026 MRI - Alphabetical'!AE344-'2023 MRI'!AE344</f>
        <v>-2.7200348365577387E-2</v>
      </c>
      <c r="AG344" s="8">
        <f>'2026 MRI - Alphabetical'!AF344-'2023 MRI'!AF344</f>
        <v>-27</v>
      </c>
      <c r="AH344" s="31">
        <f>'2026 MRI - Alphabetical'!AG344-'2023 MRI'!AG344</f>
        <v>-0.18369754811405231</v>
      </c>
      <c r="AI344" s="12">
        <f>'2026 MRI - Alphabetical'!AH344-'2023 MRI'!AH344</f>
        <v>-0.18900000000000006</v>
      </c>
      <c r="AJ344" s="8">
        <f>'2026 MRI - Alphabetical'!AI344-'2023 MRI'!AI344</f>
        <v>-17</v>
      </c>
      <c r="AK344" s="31">
        <f>'2026 MRI - Alphabetical'!AJ344-'2023 MRI'!AJ344</f>
        <v>-1.2021468504316013E-2</v>
      </c>
      <c r="AL344" s="11">
        <f>'2026 MRI - Alphabetical'!AK344-'2023 MRI'!AK344</f>
        <v>41284.930637095036</v>
      </c>
      <c r="AM344" s="36">
        <v>1</v>
      </c>
    </row>
    <row r="345" spans="1:39" x14ac:dyDescent="0.3">
      <c r="A345" t="s">
        <v>719</v>
      </c>
      <c r="B345" s="3" t="s">
        <v>720</v>
      </c>
      <c r="C345" s="4" t="s">
        <v>32</v>
      </c>
      <c r="D345" s="5" t="s">
        <v>33</v>
      </c>
      <c r="E345" s="6">
        <f>VLOOKUP(A345,'2023 MRI'!$A$7:$F$570,6,FALSE)</f>
        <v>35.578235140188134</v>
      </c>
      <c r="F345" s="34">
        <f>'2026 MRI - Alphabetical'!E345-'2023 MRI'!E345</f>
        <v>-0.53278592715991246</v>
      </c>
      <c r="G345" s="6">
        <f>'2026 MRI - Alphabetical'!F345-'2023 MRI'!F345</f>
        <v>0.34379852802823052</v>
      </c>
      <c r="H345" s="7">
        <f>'2026 MRI - Alphabetical'!G345-'2023 MRI'!G345</f>
        <v>-23</v>
      </c>
      <c r="I345" s="8">
        <f>'2026 MRI - Alphabetical'!H345-'2023 MRI'!H345</f>
        <v>-52</v>
      </c>
      <c r="J345" s="31">
        <f>'2026 MRI - Alphabetical'!I345-'2023 MRI'!I345</f>
        <v>-0.12656093705040994</v>
      </c>
      <c r="K345" s="9">
        <f>'2026 MRI - Alphabetical'!J345-'2023 MRI'!J345</f>
        <v>9.7526384566637425E-3</v>
      </c>
      <c r="L345" s="8">
        <f>'2026 MRI - Alphabetical'!K345-'2023 MRI'!K345</f>
        <v>-30</v>
      </c>
      <c r="M345" s="31">
        <f>'2026 MRI - Alphabetical'!L345-'2023 MRI'!L345</f>
        <v>-0.11783146177170661</v>
      </c>
      <c r="N345" s="9">
        <f>'2026 MRI - Alphabetical'!M345-'2023 MRI'!M345</f>
        <v>-4.9446290362650178E-3</v>
      </c>
      <c r="O345" s="8">
        <f>'2026 MRI - Alphabetical'!N345-'2023 MRI'!N345</f>
        <v>5</v>
      </c>
      <c r="P345" s="31">
        <f>'2026 MRI - Alphabetical'!O345-'2023 MRI'!O345</f>
        <v>0.10612730737489351</v>
      </c>
      <c r="Q345" s="9">
        <f>'2026 MRI - Alphabetical'!P345-'2023 MRI'!P345</f>
        <v>-4.9373264400778827E-4</v>
      </c>
      <c r="R345" s="8">
        <f>'2026 MRI - Alphabetical'!Q345-'2023 MRI'!Q345</f>
        <v>80</v>
      </c>
      <c r="S345" s="31">
        <f>'2026 MRI - Alphabetical'!R345-'2023 MRI'!R345</f>
        <v>-4.8078054190206644E-2</v>
      </c>
      <c r="T345" s="10">
        <f>'2026 MRI - Alphabetical'!S345-'2023 MRI'!S345</f>
        <v>-0.42653877550301333</v>
      </c>
      <c r="U345" s="8">
        <f>'2026 MRI - Alphabetical'!T345-'2023 MRI'!T345</f>
        <v>-26</v>
      </c>
      <c r="V345" s="31">
        <f>'2026 MRI - Alphabetical'!U345-'2023 MRI'!U345</f>
        <v>-7.6698511550589155E-2</v>
      </c>
      <c r="W345" s="9">
        <f>'2026 MRI - Alphabetical'!V345-'2023 MRI'!V345</f>
        <v>8.5787135836748324E-3</v>
      </c>
      <c r="X345" s="8">
        <f>'2026 MRI - Alphabetical'!W345-'2023 MRI'!W345</f>
        <v>46</v>
      </c>
      <c r="Y345" s="31">
        <f>'2026 MRI - Alphabetical'!X345-'2023 MRI'!X345</f>
        <v>0.12908915746859945</v>
      </c>
      <c r="Z345" s="11">
        <f>'2026 MRI - Alphabetical'!Y345-'2023 MRI'!Y345</f>
        <v>11631</v>
      </c>
      <c r="AA345" s="8">
        <f>'2026 MRI - Alphabetical'!Z345-'2023 MRI'!Z345</f>
        <v>-56</v>
      </c>
      <c r="AB345" s="31">
        <f>'2026 MRI - Alphabetical'!AA345-'2023 MRI'!AA345</f>
        <v>-0.30114558964200661</v>
      </c>
      <c r="AC345" s="9">
        <f>'2026 MRI - Alphabetical'!AB345-'2023 MRI'!AB345</f>
        <v>1.4965604451188663E-2</v>
      </c>
      <c r="AD345" s="8">
        <f>'2026 MRI - Alphabetical'!AC345-'2023 MRI'!AC345</f>
        <v>-31</v>
      </c>
      <c r="AE345" s="31">
        <f>'2026 MRI - Alphabetical'!AD345-'2023 MRI'!AD345</f>
        <v>-0.24231099394027333</v>
      </c>
      <c r="AF345" s="9">
        <f>'2026 MRI - Alphabetical'!AE345-'2023 MRI'!AE345</f>
        <v>-1.107490886586382E-2</v>
      </c>
      <c r="AG345" s="8">
        <f>'2026 MRI - Alphabetical'!AF345-'2023 MRI'!AF345</f>
        <v>-18</v>
      </c>
      <c r="AH345" s="31">
        <f>'2026 MRI - Alphabetical'!AG345-'2023 MRI'!AG345</f>
        <v>-0.16167461935790922</v>
      </c>
      <c r="AI345" s="12">
        <f>'2026 MRI - Alphabetical'!AH345-'2023 MRI'!AH345</f>
        <v>-0.20666666666666633</v>
      </c>
      <c r="AJ345" s="8">
        <f>'2026 MRI - Alphabetical'!AI345-'2023 MRI'!AI345</f>
        <v>27</v>
      </c>
      <c r="AK345" s="31">
        <f>'2026 MRI - Alphabetical'!AJ345-'2023 MRI'!AJ345</f>
        <v>6.9900474587061279E-3</v>
      </c>
      <c r="AL345" s="11">
        <f>'2026 MRI - Alphabetical'!AK345-'2023 MRI'!AK345</f>
        <v>68650.196961389389</v>
      </c>
      <c r="AM345" s="36">
        <v>1</v>
      </c>
    </row>
    <row r="346" spans="1:39" x14ac:dyDescent="0.3">
      <c r="A346" t="s">
        <v>721</v>
      </c>
      <c r="B346" s="3" t="s">
        <v>722</v>
      </c>
      <c r="C346" s="4" t="s">
        <v>143</v>
      </c>
      <c r="D346" s="5" t="s">
        <v>44</v>
      </c>
      <c r="E346" s="6">
        <f>VLOOKUP(A346,'2023 MRI'!$A$7:$F$570,6,FALSE)</f>
        <v>36.855393793267481</v>
      </c>
      <c r="F346" s="34">
        <f>'2026 MRI - Alphabetical'!E346-'2023 MRI'!E346</f>
        <v>2.0368089147835295</v>
      </c>
      <c r="G346" s="6">
        <f>'2026 MRI - Alphabetical'!F346-'2023 MRI'!F346</f>
        <v>-7.4884735389194788</v>
      </c>
      <c r="H346" s="7">
        <f>'2026 MRI - Alphabetical'!G346-'2023 MRI'!G346</f>
        <v>79</v>
      </c>
      <c r="I346" s="8">
        <f>'2026 MRI - Alphabetical'!H346-'2023 MRI'!H346</f>
        <v>17</v>
      </c>
      <c r="J346" s="31">
        <f>'2026 MRI - Alphabetical'!I346-'2023 MRI'!I346</f>
        <v>0.64956843756941396</v>
      </c>
      <c r="K346" s="9">
        <f>'2026 MRI - Alphabetical'!J346-'2023 MRI'!J346</f>
        <v>8.7464630736517668E-2</v>
      </c>
      <c r="L346" s="8">
        <f>'2026 MRI - Alphabetical'!K346-'2023 MRI'!K346</f>
        <v>-57</v>
      </c>
      <c r="M346" s="31">
        <f>'2026 MRI - Alphabetical'!L346-'2023 MRI'!L346</f>
        <v>-0.37889778461671092</v>
      </c>
      <c r="N346" s="9">
        <f>'2026 MRI - Alphabetical'!M346-'2023 MRI'!M346</f>
        <v>3.2436309443528918E-3</v>
      </c>
      <c r="O346" s="8">
        <f>'2026 MRI - Alphabetical'!N346-'2023 MRI'!N346</f>
        <v>118</v>
      </c>
      <c r="P346" s="31">
        <f>'2026 MRI - Alphabetical'!O346-'2023 MRI'!O346</f>
        <v>0.6413417064554171</v>
      </c>
      <c r="Q346" s="9">
        <f>'2026 MRI - Alphabetical'!P346-'2023 MRI'!P346</f>
        <v>-3.5798807846281748E-2</v>
      </c>
      <c r="R346" s="8">
        <f>'2026 MRI - Alphabetical'!Q346-'2023 MRI'!Q346</f>
        <v>70</v>
      </c>
      <c r="S346" s="31">
        <f>'2026 MRI - Alphabetical'!R346-'2023 MRI'!R346</f>
        <v>-0.31984984942254019</v>
      </c>
      <c r="T346" s="10">
        <f>'2026 MRI - Alphabetical'!S346-'2023 MRI'!S346</f>
        <v>-0.27314941272876264</v>
      </c>
      <c r="U346" s="8">
        <f>'2026 MRI - Alphabetical'!T346-'2023 MRI'!T346</f>
        <v>70</v>
      </c>
      <c r="V346" s="31">
        <f>'2026 MRI - Alphabetical'!U346-'2023 MRI'!U346</f>
        <v>0.32243149464108545</v>
      </c>
      <c r="W346" s="9">
        <f>'2026 MRI - Alphabetical'!V346-'2023 MRI'!V346</f>
        <v>-1.7359975316578874E-2</v>
      </c>
      <c r="X346" s="8">
        <f>'2026 MRI - Alphabetical'!W346-'2023 MRI'!W346</f>
        <v>-32</v>
      </c>
      <c r="Y346" s="31">
        <f>'2026 MRI - Alphabetical'!X346-'2023 MRI'!X346</f>
        <v>-9.7675934107956275E-2</v>
      </c>
      <c r="Z346" s="11">
        <f>'2026 MRI - Alphabetical'!Y346-'2023 MRI'!Y346</f>
        <v>833</v>
      </c>
      <c r="AA346" s="8">
        <f>'2026 MRI - Alphabetical'!Z346-'2023 MRI'!Z346</f>
        <v>138</v>
      </c>
      <c r="AB346" s="31">
        <f>'2026 MRI - Alphabetical'!AA346-'2023 MRI'!AA346</f>
        <v>1.0116891928087646</v>
      </c>
      <c r="AC346" s="9">
        <f>'2026 MRI - Alphabetical'!AB346-'2023 MRI'!AB346</f>
        <v>-4.2843450479233269E-3</v>
      </c>
      <c r="AD346" s="8">
        <f>'2026 MRI - Alphabetical'!AC346-'2023 MRI'!AC346</f>
        <v>89</v>
      </c>
      <c r="AE346" s="31">
        <f>'2026 MRI - Alphabetical'!AD346-'2023 MRI'!AD346</f>
        <v>0.41064877148980594</v>
      </c>
      <c r="AF346" s="9">
        <f>'2026 MRI - Alphabetical'!AE346-'2023 MRI'!AE346</f>
        <v>2.5368665678512814E-2</v>
      </c>
      <c r="AG346" s="8">
        <f>'2026 MRI - Alphabetical'!AF346-'2023 MRI'!AF346</f>
        <v>-25</v>
      </c>
      <c r="AH346" s="31">
        <f>'2026 MRI - Alphabetical'!AG346-'2023 MRI'!AG346</f>
        <v>-4.0790023444070567E-3</v>
      </c>
      <c r="AI346" s="12">
        <f>'2026 MRI - Alphabetical'!AH346-'2023 MRI'!AH346</f>
        <v>-0.44866666666666699</v>
      </c>
      <c r="AJ346" s="8">
        <f>'2026 MRI - Alphabetical'!AI346-'2023 MRI'!AI346</f>
        <v>-8</v>
      </c>
      <c r="AK346" s="31">
        <f>'2026 MRI - Alphabetical'!AJ346-'2023 MRI'!AJ346</f>
        <v>6.3024810675163523E-3</v>
      </c>
      <c r="AL346" s="11">
        <f>'2026 MRI - Alphabetical'!AK346-'2023 MRI'!AK346</f>
        <v>26537.305258074004</v>
      </c>
      <c r="AM346" s="36"/>
    </row>
    <row r="347" spans="1:39" x14ac:dyDescent="0.3">
      <c r="A347" t="s">
        <v>723</v>
      </c>
      <c r="B347" s="3" t="s">
        <v>724</v>
      </c>
      <c r="C347" s="4" t="s">
        <v>199</v>
      </c>
      <c r="D347" s="5" t="s">
        <v>33</v>
      </c>
      <c r="E347" s="6">
        <f>VLOOKUP(A347,'2023 MRI'!$A$7:$F$570,6,FALSE)</f>
        <v>62.116389185304484</v>
      </c>
      <c r="F347" s="34">
        <f>'2026 MRI - Alphabetical'!E347-'2023 MRI'!E347</f>
        <v>0.4612924812640653</v>
      </c>
      <c r="G347" s="6">
        <f>'2026 MRI - Alphabetical'!F347-'2023 MRI'!F347</f>
        <v>4.7030313093137011</v>
      </c>
      <c r="H347" s="7">
        <f>'2026 MRI - Alphabetical'!G347-'2023 MRI'!G347</f>
        <v>-3</v>
      </c>
      <c r="I347" s="8">
        <f>'2026 MRI - Alphabetical'!H347-'2023 MRI'!H347</f>
        <v>-19</v>
      </c>
      <c r="J347" s="31">
        <f>'2026 MRI - Alphabetical'!I347-'2023 MRI'!I347</f>
        <v>-2.2923449531429718E-2</v>
      </c>
      <c r="K347" s="9">
        <f>'2026 MRI - Alphabetical'!J347-'2023 MRI'!J347</f>
        <v>1.7999986465493611E-2</v>
      </c>
      <c r="L347" s="8">
        <f>'2026 MRI - Alphabetical'!K347-'2023 MRI'!K347</f>
        <v>-29</v>
      </c>
      <c r="M347" s="31">
        <f>'2026 MRI - Alphabetical'!L347-'2023 MRI'!L347</f>
        <v>-0.19188743037565692</v>
      </c>
      <c r="N347" s="9">
        <f>'2026 MRI - Alphabetical'!M347-'2023 MRI'!M347</f>
        <v>-3.6545877384915881E-3</v>
      </c>
      <c r="O347" s="8">
        <f>'2026 MRI - Alphabetical'!N347-'2023 MRI'!N347</f>
        <v>-3</v>
      </c>
      <c r="P347" s="31">
        <f>'2026 MRI - Alphabetical'!O347-'2023 MRI'!O347</f>
        <v>-0.24090653660045214</v>
      </c>
      <c r="Q347" s="9">
        <f>'2026 MRI - Alphabetical'!P347-'2023 MRI'!P347</f>
        <v>2.9537163461803823E-2</v>
      </c>
      <c r="R347" s="8">
        <f>'2026 MRI - Alphabetical'!Q347-'2023 MRI'!Q347</f>
        <v>141</v>
      </c>
      <c r="S347" s="31">
        <f>'2026 MRI - Alphabetical'!R347-'2023 MRI'!R347</f>
        <v>0.68834340579231412</v>
      </c>
      <c r="T347" s="10">
        <f>'2026 MRI - Alphabetical'!S347-'2023 MRI'!S347</f>
        <v>-1.7112905507579923</v>
      </c>
      <c r="U347" s="8">
        <f>'2026 MRI - Alphabetical'!T347-'2023 MRI'!T347</f>
        <v>0</v>
      </c>
      <c r="V347" s="31">
        <f>'2026 MRI - Alphabetical'!U347-'2023 MRI'!U347</f>
        <v>0.27315521598016623</v>
      </c>
      <c r="W347" s="9">
        <f>'2026 MRI - Alphabetical'!V347-'2023 MRI'!V347</f>
        <v>7.9155650332152216E-4</v>
      </c>
      <c r="X347" s="8">
        <f>'2026 MRI - Alphabetical'!W347-'2023 MRI'!W347</f>
        <v>11</v>
      </c>
      <c r="Y347" s="31">
        <f>'2026 MRI - Alphabetical'!X347-'2023 MRI'!X347</f>
        <v>0.10347559257824757</v>
      </c>
      <c r="Z347" s="11">
        <f>'2026 MRI - Alphabetical'!Y347-'2023 MRI'!Y347</f>
        <v>8672</v>
      </c>
      <c r="AA347" s="8">
        <f>'2026 MRI - Alphabetical'!Z347-'2023 MRI'!Z347</f>
        <v>-97</v>
      </c>
      <c r="AB347" s="31">
        <f>'2026 MRI - Alphabetical'!AA347-'2023 MRI'!AA347</f>
        <v>-0.25981513086531788</v>
      </c>
      <c r="AC347" s="9">
        <f>'2026 MRI - Alphabetical'!AB347-'2023 MRI'!AB347</f>
        <v>1.1431465697918121E-2</v>
      </c>
      <c r="AD347" s="8">
        <f>'2026 MRI - Alphabetical'!AC347-'2023 MRI'!AC347</f>
        <v>1</v>
      </c>
      <c r="AE347" s="31">
        <f>'2026 MRI - Alphabetical'!AD347-'2023 MRI'!AD347</f>
        <v>-1.6047141632612671E-2</v>
      </c>
      <c r="AF347" s="9">
        <f>'2026 MRI - Alphabetical'!AE347-'2023 MRI'!AE347</f>
        <v>6.2800721133756676E-3</v>
      </c>
      <c r="AG347" s="8">
        <f>'2026 MRI - Alphabetical'!AF347-'2023 MRI'!AF347</f>
        <v>-38</v>
      </c>
      <c r="AH347" s="31">
        <f>'2026 MRI - Alphabetical'!AG347-'2023 MRI'!AG347</f>
        <v>-0.13965744888416787</v>
      </c>
      <c r="AI347" s="12">
        <f>'2026 MRI - Alphabetical'!AH347-'2023 MRI'!AH347</f>
        <v>-0.25133333333333319</v>
      </c>
      <c r="AJ347" s="8">
        <f>'2026 MRI - Alphabetical'!AI347-'2023 MRI'!AI347</f>
        <v>-7</v>
      </c>
      <c r="AK347" s="31">
        <f>'2026 MRI - Alphabetical'!AJ347-'2023 MRI'!AJ347</f>
        <v>6.8166328381356056E-3</v>
      </c>
      <c r="AL347" s="11">
        <f>'2026 MRI - Alphabetical'!AK347-'2023 MRI'!AK347</f>
        <v>19313.273399643105</v>
      </c>
      <c r="AM347" s="36">
        <v>1</v>
      </c>
    </row>
    <row r="348" spans="1:39" x14ac:dyDescent="0.3">
      <c r="A348" t="s">
        <v>725</v>
      </c>
      <c r="B348" s="3" t="s">
        <v>726</v>
      </c>
      <c r="C348" s="4" t="s">
        <v>89</v>
      </c>
      <c r="D348" s="5" t="s">
        <v>37</v>
      </c>
      <c r="E348" s="6">
        <f>VLOOKUP(A348,'2023 MRI'!$A$7:$F$570,6,FALSE)</f>
        <v>40.46624754956855</v>
      </c>
      <c r="F348" s="34">
        <f>'2026 MRI - Alphabetical'!E348-'2023 MRI'!E348</f>
        <v>-3.6604838417719989</v>
      </c>
      <c r="G348" s="6">
        <f>'2026 MRI - Alphabetical'!F348-'2023 MRI'!F348</f>
        <v>11.705089030340012</v>
      </c>
      <c r="H348" s="7">
        <f>'2026 MRI - Alphabetical'!G348-'2023 MRI'!G348</f>
        <v>-68</v>
      </c>
      <c r="I348" s="8">
        <f>'2026 MRI - Alphabetical'!H348-'2023 MRI'!H348</f>
        <v>8</v>
      </c>
      <c r="J348" s="31">
        <f>'2026 MRI - Alphabetical'!I348-'2023 MRI'!I348</f>
        <v>1.0329776219290259</v>
      </c>
      <c r="K348" s="9">
        <f>'2026 MRI - Alphabetical'!J348-'2023 MRI'!J348</f>
        <v>8.3340026927524069E-2</v>
      </c>
      <c r="L348" s="8">
        <f>'2026 MRI - Alphabetical'!K348-'2023 MRI'!K348</f>
        <v>-18</v>
      </c>
      <c r="M348" s="31">
        <f>'2026 MRI - Alphabetical'!L348-'2023 MRI'!L348</f>
        <v>-2.7541778502677268</v>
      </c>
      <c r="N348" s="9">
        <f>'2026 MRI - Alphabetical'!M348-'2023 MRI'!M348</f>
        <v>7.9741349847571391E-2</v>
      </c>
      <c r="O348" s="8">
        <f>'2026 MRI - Alphabetical'!N348-'2023 MRI'!N348</f>
        <v>44</v>
      </c>
      <c r="P348" s="31">
        <f>'2026 MRI - Alphabetical'!O348-'2023 MRI'!O348</f>
        <v>9.9167227535646774E-2</v>
      </c>
      <c r="Q348" s="9">
        <f>'2026 MRI - Alphabetical'!P348-'2023 MRI'!P348</f>
        <v>-4.9403616775682974E-3</v>
      </c>
      <c r="R348" s="8">
        <f>'2026 MRI - Alphabetical'!Q348-'2023 MRI'!Q348</f>
        <v>-23</v>
      </c>
      <c r="S348" s="31">
        <f>'2026 MRI - Alphabetical'!R348-'2023 MRI'!R348</f>
        <v>-0.45880856212463539</v>
      </c>
      <c r="T348" s="10">
        <f>'2026 MRI - Alphabetical'!S348-'2023 MRI'!S348</f>
        <v>0</v>
      </c>
      <c r="U348" s="8">
        <f>'2026 MRI - Alphabetical'!T348-'2023 MRI'!T348</f>
        <v>64</v>
      </c>
      <c r="V348" s="31">
        <f>'2026 MRI - Alphabetical'!U348-'2023 MRI'!U348</f>
        <v>0.12700465305431774</v>
      </c>
      <c r="W348" s="9">
        <f>'2026 MRI - Alphabetical'!V348-'2023 MRI'!V348</f>
        <v>-8.7239709925255766E-3</v>
      </c>
      <c r="X348" s="8">
        <f>'2026 MRI - Alphabetical'!W348-'2023 MRI'!W348</f>
        <v>-12</v>
      </c>
      <c r="Y348" s="31">
        <f>'2026 MRI - Alphabetical'!X348-'2023 MRI'!X348</f>
        <v>-7.0745532970562269E-2</v>
      </c>
      <c r="Z348" s="11">
        <f>'2026 MRI - Alphabetical'!Y348-'2023 MRI'!Y348</f>
        <v>3229</v>
      </c>
      <c r="AA348" s="8">
        <f>'2026 MRI - Alphabetical'!Z348-'2023 MRI'!Z348</f>
        <v>-25</v>
      </c>
      <c r="AB348" s="31">
        <f>'2026 MRI - Alphabetical'!AA348-'2023 MRI'!AA348</f>
        <v>-2.9450065444679971</v>
      </c>
      <c r="AC348" s="9">
        <f>'2026 MRI - Alphabetical'!AB348-'2023 MRI'!AB348</f>
        <v>6.5018072289156639E-2</v>
      </c>
      <c r="AD348" s="8">
        <f>'2026 MRI - Alphabetical'!AC348-'2023 MRI'!AC348</f>
        <v>1</v>
      </c>
      <c r="AE348" s="31">
        <f>'2026 MRI - Alphabetical'!AD348-'2023 MRI'!AD348</f>
        <v>6.3567017916923874E-2</v>
      </c>
      <c r="AF348" s="9">
        <f>'2026 MRI - Alphabetical'!AE348-'2023 MRI'!AE348</f>
        <v>8.2642146609388512E-3</v>
      </c>
      <c r="AG348" s="8">
        <f>'2026 MRI - Alphabetical'!AF348-'2023 MRI'!AF348</f>
        <v>-17</v>
      </c>
      <c r="AH348" s="31">
        <f>'2026 MRI - Alphabetical'!AG348-'2023 MRI'!AG348</f>
        <v>-0.19445589625912496</v>
      </c>
      <c r="AI348" s="12">
        <f>'2026 MRI - Alphabetical'!AH348-'2023 MRI'!AH348</f>
        <v>-0.15766666666666662</v>
      </c>
      <c r="AJ348" s="8">
        <f>'2026 MRI - Alphabetical'!AI348-'2023 MRI'!AI348</f>
        <v>1</v>
      </c>
      <c r="AK348" s="31">
        <f>'2026 MRI - Alphabetical'!AJ348-'2023 MRI'!AJ348</f>
        <v>1.3007721735051603E-2</v>
      </c>
      <c r="AL348" s="11">
        <f>'2026 MRI - Alphabetical'!AK348-'2023 MRI'!AK348</f>
        <v>5124.5162787750669</v>
      </c>
      <c r="AM348" s="36"/>
    </row>
    <row r="349" spans="1:39" x14ac:dyDescent="0.3">
      <c r="A349" t="s">
        <v>727</v>
      </c>
      <c r="B349" s="3" t="s">
        <v>728</v>
      </c>
      <c r="C349" s="4" t="s">
        <v>47</v>
      </c>
      <c r="D349" s="5" t="s">
        <v>44</v>
      </c>
      <c r="E349" s="6">
        <f>VLOOKUP(A349,'2023 MRI'!$A$7:$F$570,6,FALSE)</f>
        <v>26.488998917785842</v>
      </c>
      <c r="F349" s="34">
        <f>'2026 MRI - Alphabetical'!E349-'2023 MRI'!E349</f>
        <v>-0.10038451509253909</v>
      </c>
      <c r="G349" s="6">
        <f>'2026 MRI - Alphabetical'!F349-'2023 MRI'!F349</f>
        <v>-3.613965683897753</v>
      </c>
      <c r="H349" s="7">
        <f>'2026 MRI - Alphabetical'!G349-'2023 MRI'!G349</f>
        <v>4</v>
      </c>
      <c r="I349" s="8">
        <f>'2026 MRI - Alphabetical'!H349-'2023 MRI'!H349</f>
        <v>-17</v>
      </c>
      <c r="J349" s="31">
        <f>'2026 MRI - Alphabetical'!I349-'2023 MRI'!I349</f>
        <v>-2.7318561882684618E-2</v>
      </c>
      <c r="K349" s="9">
        <f>'2026 MRI - Alphabetical'!J349-'2023 MRI'!J349</f>
        <v>1.8930311965765556E-2</v>
      </c>
      <c r="L349" s="8">
        <f>'2026 MRI - Alphabetical'!K349-'2023 MRI'!K349</f>
        <v>11</v>
      </c>
      <c r="M349" s="31">
        <f>'2026 MRI - Alphabetical'!L349-'2023 MRI'!L349</f>
        <v>1.2317643321349547E-2</v>
      </c>
      <c r="N349" s="9">
        <f>'2026 MRI - Alphabetical'!M349-'2023 MRI'!M349</f>
        <v>-8.0693717793928511E-3</v>
      </c>
      <c r="O349" s="8">
        <f>'2026 MRI - Alphabetical'!N349-'2023 MRI'!N349</f>
        <v>-44</v>
      </c>
      <c r="P349" s="31">
        <f>'2026 MRI - Alphabetical'!O349-'2023 MRI'!O349</f>
        <v>-0.11187522157302798</v>
      </c>
      <c r="Q349" s="9">
        <f>'2026 MRI - Alphabetical'!P349-'2023 MRI'!P349</f>
        <v>9.3153236589217127E-3</v>
      </c>
      <c r="R349" s="8">
        <f>'2026 MRI - Alphabetical'!Q349-'2023 MRI'!Q349</f>
        <v>-111</v>
      </c>
      <c r="S349" s="31">
        <f>'2026 MRI - Alphabetical'!R349-'2023 MRI'!R349</f>
        <v>-0.43210854016273981</v>
      </c>
      <c r="T349" s="10">
        <f>'2026 MRI - Alphabetical'!S349-'2023 MRI'!S349</f>
        <v>0.23094911035012031</v>
      </c>
      <c r="U349" s="8">
        <f>'2026 MRI - Alphabetical'!T349-'2023 MRI'!T349</f>
        <v>31</v>
      </c>
      <c r="V349" s="31">
        <f>'2026 MRI - Alphabetical'!U349-'2023 MRI'!U349</f>
        <v>4.9421666463220049E-2</v>
      </c>
      <c r="W349" s="9">
        <f>'2026 MRI - Alphabetical'!V349-'2023 MRI'!V349</f>
        <v>-2.9953974686967658E-3</v>
      </c>
      <c r="X349" s="8">
        <f>'2026 MRI - Alphabetical'!W349-'2023 MRI'!W349</f>
        <v>5</v>
      </c>
      <c r="Y349" s="31">
        <f>'2026 MRI - Alphabetical'!X349-'2023 MRI'!X349</f>
        <v>4.4950782258258992E-3</v>
      </c>
      <c r="Z349" s="11">
        <f>'2026 MRI - Alphabetical'!Y349-'2023 MRI'!Y349</f>
        <v>6913</v>
      </c>
      <c r="AA349" s="8">
        <f>'2026 MRI - Alphabetical'!Z349-'2023 MRI'!Z349</f>
        <v>101</v>
      </c>
      <c r="AB349" s="31">
        <f>'2026 MRI - Alphabetical'!AA349-'2023 MRI'!AA349</f>
        <v>0.28079104685629153</v>
      </c>
      <c r="AC349" s="9">
        <f>'2026 MRI - Alphabetical'!AB349-'2023 MRI'!AB349</f>
        <v>2.7728362764334047E-3</v>
      </c>
      <c r="AD349" s="8">
        <f>'2026 MRI - Alphabetical'!AC349-'2023 MRI'!AC349</f>
        <v>30</v>
      </c>
      <c r="AE349" s="31">
        <f>'2026 MRI - Alphabetical'!AD349-'2023 MRI'!AD349</f>
        <v>0.1216725561105933</v>
      </c>
      <c r="AF349" s="9">
        <f>'2026 MRI - Alphabetical'!AE349-'2023 MRI'!AE349</f>
        <v>8.7525461316274589E-3</v>
      </c>
      <c r="AG349" s="8">
        <f>'2026 MRI - Alphabetical'!AF349-'2023 MRI'!AF349</f>
        <v>-15</v>
      </c>
      <c r="AH349" s="31">
        <f>'2026 MRI - Alphabetical'!AG349-'2023 MRI'!AG349</f>
        <v>-3.4704993775646883E-2</v>
      </c>
      <c r="AI349" s="12">
        <f>'2026 MRI - Alphabetical'!AH349-'2023 MRI'!AH349</f>
        <v>-0.38466666666666605</v>
      </c>
      <c r="AJ349" s="8">
        <f>'2026 MRI - Alphabetical'!AI349-'2023 MRI'!AI349</f>
        <v>-7</v>
      </c>
      <c r="AK349" s="31">
        <f>'2026 MRI - Alphabetical'!AJ349-'2023 MRI'!AJ349</f>
        <v>-1.4184917138253261E-3</v>
      </c>
      <c r="AL349" s="11">
        <f>'2026 MRI - Alphabetical'!AK349-'2023 MRI'!AK349</f>
        <v>40187.205829550978</v>
      </c>
      <c r="AM349" s="36"/>
    </row>
    <row r="350" spans="1:39" x14ac:dyDescent="0.3">
      <c r="A350" t="s">
        <v>729</v>
      </c>
      <c r="B350" s="3" t="s">
        <v>730</v>
      </c>
      <c r="C350" s="4" t="s">
        <v>115</v>
      </c>
      <c r="D350" s="5" t="s">
        <v>33</v>
      </c>
      <c r="E350" s="6">
        <f>VLOOKUP(A350,'2023 MRI'!$A$7:$F$570,6,FALSE)</f>
        <v>17.964465121013653</v>
      </c>
      <c r="F350" s="34">
        <f>'2026 MRI - Alphabetical'!E350-'2023 MRI'!E350</f>
        <v>-1.4350675804057276</v>
      </c>
      <c r="G350" s="6">
        <f>'2026 MRI - Alphabetical'!F350-'2023 MRI'!F350</f>
        <v>-1.7761488132591232</v>
      </c>
      <c r="H350" s="7">
        <f>'2026 MRI - Alphabetical'!G350-'2023 MRI'!G350</f>
        <v>-45</v>
      </c>
      <c r="I350" s="8">
        <f>'2026 MRI - Alphabetical'!H350-'2023 MRI'!H350</f>
        <v>-8</v>
      </c>
      <c r="J350" s="31">
        <f>'2026 MRI - Alphabetical'!I350-'2023 MRI'!I350</f>
        <v>9.8279129503409113E-3</v>
      </c>
      <c r="K350" s="9">
        <f>'2026 MRI - Alphabetical'!J350-'2023 MRI'!J350</f>
        <v>3.0400145396668687E-2</v>
      </c>
      <c r="L350" s="8">
        <f>'2026 MRI - Alphabetical'!K350-'2023 MRI'!K350</f>
        <v>-82</v>
      </c>
      <c r="M350" s="31">
        <f>'2026 MRI - Alphabetical'!L350-'2023 MRI'!L350</f>
        <v>-0.3346190356422577</v>
      </c>
      <c r="N350" s="9">
        <f>'2026 MRI - Alphabetical'!M350-'2023 MRI'!M350</f>
        <v>2.8332549227696596E-3</v>
      </c>
      <c r="O350" s="8">
        <f>'2026 MRI - Alphabetical'!N350-'2023 MRI'!N350</f>
        <v>58</v>
      </c>
      <c r="P350" s="31">
        <f>'2026 MRI - Alphabetical'!O350-'2023 MRI'!O350</f>
        <v>0.14987132827606647</v>
      </c>
      <c r="Q350" s="9">
        <f>'2026 MRI - Alphabetical'!P350-'2023 MRI'!P350</f>
        <v>-7.8207374400039269E-3</v>
      </c>
      <c r="R350" s="8">
        <f>'2026 MRI - Alphabetical'!Q350-'2023 MRI'!Q350</f>
        <v>-23</v>
      </c>
      <c r="S350" s="31">
        <f>'2026 MRI - Alphabetical'!R350-'2023 MRI'!R350</f>
        <v>-0.45880856212463539</v>
      </c>
      <c r="T350" s="10">
        <f>'2026 MRI - Alphabetical'!S350-'2023 MRI'!S350</f>
        <v>0</v>
      </c>
      <c r="U350" s="8">
        <f>'2026 MRI - Alphabetical'!T350-'2023 MRI'!T350</f>
        <v>-2</v>
      </c>
      <c r="V350" s="31">
        <f>'2026 MRI - Alphabetical'!U350-'2023 MRI'!U350</f>
        <v>-2.5769182914892386E-2</v>
      </c>
      <c r="W350" s="9">
        <f>'2026 MRI - Alphabetical'!V350-'2023 MRI'!V350</f>
        <v>2.3305916969848864E-4</v>
      </c>
      <c r="X350" s="8">
        <f>'2026 MRI - Alphabetical'!W350-'2023 MRI'!W350</f>
        <v>-32</v>
      </c>
      <c r="Y350" s="31">
        <f>'2026 MRI - Alphabetical'!X350-'2023 MRI'!X350</f>
        <v>-0.33756595983977555</v>
      </c>
      <c r="Z350" s="11">
        <f>'2026 MRI - Alphabetical'!Y350-'2023 MRI'!Y350</f>
        <v>-5589</v>
      </c>
      <c r="AA350" s="8">
        <f>'2026 MRI - Alphabetical'!Z350-'2023 MRI'!Z350</f>
        <v>-88</v>
      </c>
      <c r="AB350" s="31">
        <f>'2026 MRI - Alphabetical'!AA350-'2023 MRI'!AA350</f>
        <v>-0.33536253099839575</v>
      </c>
      <c r="AC350" s="9">
        <f>'2026 MRI - Alphabetical'!AB350-'2023 MRI'!AB350</f>
        <v>9.2911104799772819E-3</v>
      </c>
      <c r="AD350" s="8">
        <f>'2026 MRI - Alphabetical'!AC350-'2023 MRI'!AC350</f>
        <v>-115</v>
      </c>
      <c r="AE350" s="31">
        <f>'2026 MRI - Alphabetical'!AD350-'2023 MRI'!AD350</f>
        <v>-0.31971582242544755</v>
      </c>
      <c r="AF350" s="9">
        <f>'2026 MRI - Alphabetical'!AE350-'2023 MRI'!AE350</f>
        <v>-1.6543027815302924E-2</v>
      </c>
      <c r="AG350" s="8">
        <f>'2026 MRI - Alphabetical'!AF350-'2023 MRI'!AF350</f>
        <v>-11</v>
      </c>
      <c r="AH350" s="31">
        <f>'2026 MRI - Alphabetical'!AG350-'2023 MRI'!AG350</f>
        <v>-8.7625282913275315E-2</v>
      </c>
      <c r="AI350" s="12">
        <f>'2026 MRI - Alphabetical'!AH350-'2023 MRI'!AH350</f>
        <v>-0.30866666666666664</v>
      </c>
      <c r="AJ350" s="8">
        <f>'2026 MRI - Alphabetical'!AI350-'2023 MRI'!AI350</f>
        <v>-4</v>
      </c>
      <c r="AK350" s="31">
        <f>'2026 MRI - Alphabetical'!AJ350-'2023 MRI'!AJ350</f>
        <v>-1.8450995909397125E-2</v>
      </c>
      <c r="AL350" s="11">
        <f>'2026 MRI - Alphabetical'!AK350-'2023 MRI'!AK350</f>
        <v>60986.147581226804</v>
      </c>
      <c r="AM350" s="36"/>
    </row>
    <row r="351" spans="1:39" x14ac:dyDescent="0.3">
      <c r="A351" t="s">
        <v>731</v>
      </c>
      <c r="B351" s="3" t="s">
        <v>732</v>
      </c>
      <c r="C351" s="4" t="s">
        <v>104</v>
      </c>
      <c r="D351" s="5" t="s">
        <v>44</v>
      </c>
      <c r="E351" s="6">
        <f>VLOOKUP(A351,'2023 MRI'!$A$7:$F$570,6,FALSE)</f>
        <v>63.984345109173937</v>
      </c>
      <c r="F351" s="34">
        <f>'2026 MRI - Alphabetical'!E351-'2023 MRI'!E351</f>
        <v>2.5687488616134448</v>
      </c>
      <c r="G351" s="6">
        <f>'2026 MRI - Alphabetical'!F351-'2023 MRI'!F351</f>
        <v>-1.4878255695560583</v>
      </c>
      <c r="H351" s="7">
        <f>'2026 MRI - Alphabetical'!G351-'2023 MRI'!G351</f>
        <v>2</v>
      </c>
      <c r="I351" s="8">
        <f>'2026 MRI - Alphabetical'!H351-'2023 MRI'!H351</f>
        <v>-1</v>
      </c>
      <c r="J351" s="31">
        <f>'2026 MRI - Alphabetical'!I351-'2023 MRI'!I351</f>
        <v>9.5344612642054627E-2</v>
      </c>
      <c r="K351" s="9">
        <f>'2026 MRI - Alphabetical'!J351-'2023 MRI'!J351</f>
        <v>3.7581543591882483E-2</v>
      </c>
      <c r="L351" s="8">
        <f>'2026 MRI - Alphabetical'!K351-'2023 MRI'!K351</f>
        <v>-15</v>
      </c>
      <c r="M351" s="31">
        <f>'2026 MRI - Alphabetical'!L351-'2023 MRI'!L351</f>
        <v>-6.5819945754597597E-2</v>
      </c>
      <c r="N351" s="9">
        <f>'2026 MRI - Alphabetical'!M351-'2023 MRI'!M351</f>
        <v>-7.9737252948647169E-3</v>
      </c>
      <c r="O351" s="8">
        <f>'2026 MRI - Alphabetical'!N351-'2023 MRI'!N351</f>
        <v>2</v>
      </c>
      <c r="P351" s="31">
        <f>'2026 MRI - Alphabetical'!O351-'2023 MRI'!O351</f>
        <v>5.6520318056692442E-2</v>
      </c>
      <c r="Q351" s="9">
        <f>'2026 MRI - Alphabetical'!P351-'2023 MRI'!P351</f>
        <v>1.363272474764407E-2</v>
      </c>
      <c r="R351" s="8">
        <f>'2026 MRI - Alphabetical'!Q351-'2023 MRI'!Q351</f>
        <v>1</v>
      </c>
      <c r="S351" s="31">
        <f>'2026 MRI - Alphabetical'!R351-'2023 MRI'!R351</f>
        <v>1.5393568511945761</v>
      </c>
      <c r="T351" s="10">
        <f>'2026 MRI - Alphabetical'!S351-'2023 MRI'!S351</f>
        <v>-0.40963349341261157</v>
      </c>
      <c r="U351" s="8">
        <f>'2026 MRI - Alphabetical'!T351-'2023 MRI'!T351</f>
        <v>2</v>
      </c>
      <c r="V351" s="31">
        <f>'2026 MRI - Alphabetical'!U351-'2023 MRI'!U351</f>
        <v>0.3632079105607513</v>
      </c>
      <c r="W351" s="9">
        <f>'2026 MRI - Alphabetical'!V351-'2023 MRI'!V351</f>
        <v>-1.0008205228851985E-2</v>
      </c>
      <c r="X351" s="8">
        <f>'2026 MRI - Alphabetical'!W351-'2023 MRI'!W351</f>
        <v>1</v>
      </c>
      <c r="Y351" s="31">
        <f>'2026 MRI - Alphabetical'!X351-'2023 MRI'!X351</f>
        <v>4.9605241398717137E-2</v>
      </c>
      <c r="Z351" s="11">
        <f>'2026 MRI - Alphabetical'!Y351-'2023 MRI'!Y351</f>
        <v>5600</v>
      </c>
      <c r="AA351" s="8">
        <f>'2026 MRI - Alphabetical'!Z351-'2023 MRI'!Z351</f>
        <v>8</v>
      </c>
      <c r="AB351" s="31">
        <f>'2026 MRI - Alphabetical'!AA351-'2023 MRI'!AA351</f>
        <v>0.34695448330612866</v>
      </c>
      <c r="AC351" s="9">
        <f>'2026 MRI - Alphabetical'!AB351-'2023 MRI'!AB351</f>
        <v>1.083115299700136E-2</v>
      </c>
      <c r="AD351" s="8">
        <f>'2026 MRI - Alphabetical'!AC351-'2023 MRI'!AC351</f>
        <v>-4</v>
      </c>
      <c r="AE351" s="31">
        <f>'2026 MRI - Alphabetical'!AD351-'2023 MRI'!AD351</f>
        <v>3.9008792329666697E-3</v>
      </c>
      <c r="AF351" s="9">
        <f>'2026 MRI - Alphabetical'!AE351-'2023 MRI'!AE351</f>
        <v>5.2757957353096741E-3</v>
      </c>
      <c r="AG351" s="8">
        <f>'2026 MRI - Alphabetical'!AF351-'2023 MRI'!AF351</f>
        <v>295</v>
      </c>
      <c r="AH351" s="31">
        <f>'2026 MRI - Alphabetical'!AG351-'2023 MRI'!AG351</f>
        <v>0.77353958975622472</v>
      </c>
      <c r="AI351" s="12">
        <f>'2026 MRI - Alphabetical'!AH351-'2023 MRI'!AH351</f>
        <v>-1.2853333333333337</v>
      </c>
      <c r="AJ351" s="8">
        <f>'2026 MRI - Alphabetical'!AI351-'2023 MRI'!AI351</f>
        <v>31</v>
      </c>
      <c r="AK351" s="31">
        <f>'2026 MRI - Alphabetical'!AJ351-'2023 MRI'!AJ351</f>
        <v>3.3748454810766271E-2</v>
      </c>
      <c r="AL351" s="11">
        <f>'2026 MRI - Alphabetical'!AK351-'2023 MRI'!AK351</f>
        <v>45982.245905734686</v>
      </c>
      <c r="AM351" s="36">
        <v>1</v>
      </c>
    </row>
    <row r="352" spans="1:39" x14ac:dyDescent="0.3">
      <c r="A352" t="s">
        <v>733</v>
      </c>
      <c r="B352" s="3" t="s">
        <v>734</v>
      </c>
      <c r="C352" s="4" t="s">
        <v>224</v>
      </c>
      <c r="D352" s="5" t="s">
        <v>37</v>
      </c>
      <c r="E352" s="6">
        <f>VLOOKUP(A352,'2023 MRI'!$A$7:$F$570,6,FALSE)</f>
        <v>29.47726299917559</v>
      </c>
      <c r="F352" s="34">
        <f>'2026 MRI - Alphabetical'!E352-'2023 MRI'!E352</f>
        <v>0.70169909174452849</v>
      </c>
      <c r="G352" s="6">
        <f>'2026 MRI - Alphabetical'!F352-'2023 MRI'!F352</f>
        <v>-5.3240374937724049</v>
      </c>
      <c r="H352" s="7">
        <f>'2026 MRI - Alphabetical'!G352-'2023 MRI'!G352</f>
        <v>55</v>
      </c>
      <c r="I352" s="8">
        <f>'2026 MRI - Alphabetical'!H352-'2023 MRI'!H352</f>
        <v>-8</v>
      </c>
      <c r="J352" s="31">
        <f>'2026 MRI - Alphabetical'!I352-'2023 MRI'!I352</f>
        <v>-0.17679166517490175</v>
      </c>
      <c r="K352" s="9">
        <f>'2026 MRI - Alphabetical'!J352-'2023 MRI'!J352</f>
        <v>1.8643316553000222E-2</v>
      </c>
      <c r="L352" s="8">
        <f>'2026 MRI - Alphabetical'!K352-'2023 MRI'!K352</f>
        <v>4</v>
      </c>
      <c r="M352" s="31">
        <f>'2026 MRI - Alphabetical'!L352-'2023 MRI'!L352</f>
        <v>-2.6791102429320035E-2</v>
      </c>
      <c r="N352" s="9">
        <f>'2026 MRI - Alphabetical'!M352-'2023 MRI'!M352</f>
        <v>-6.8773355032357986E-3</v>
      </c>
      <c r="O352" s="8">
        <f>'2026 MRI - Alphabetical'!N352-'2023 MRI'!N352</f>
        <v>80</v>
      </c>
      <c r="P352" s="31">
        <f>'2026 MRI - Alphabetical'!O352-'2023 MRI'!O352</f>
        <v>0.27434617541203343</v>
      </c>
      <c r="Q352" s="9">
        <f>'2026 MRI - Alphabetical'!P352-'2023 MRI'!P352</f>
        <v>-1.4159509957829289E-2</v>
      </c>
      <c r="R352" s="8">
        <f>'2026 MRI - Alphabetical'!Q352-'2023 MRI'!Q352</f>
        <v>-198</v>
      </c>
      <c r="S352" s="31">
        <f>'2026 MRI - Alphabetical'!R352-'2023 MRI'!R352</f>
        <v>-0.46536321428234506</v>
      </c>
      <c r="T352" s="10">
        <f>'2026 MRI - Alphabetical'!S352-'2023 MRI'!S352</f>
        <v>0.55187637969094916</v>
      </c>
      <c r="U352" s="8">
        <f>'2026 MRI - Alphabetical'!T352-'2023 MRI'!T352</f>
        <v>50</v>
      </c>
      <c r="V352" s="31">
        <f>'2026 MRI - Alphabetical'!U352-'2023 MRI'!U352</f>
        <v>0.14851977800637461</v>
      </c>
      <c r="W352" s="9">
        <f>'2026 MRI - Alphabetical'!V352-'2023 MRI'!V352</f>
        <v>-8.6118014103721205E-3</v>
      </c>
      <c r="X352" s="8">
        <f>'2026 MRI - Alphabetical'!W352-'2023 MRI'!W352</f>
        <v>-29</v>
      </c>
      <c r="Y352" s="31">
        <f>'2026 MRI - Alphabetical'!X352-'2023 MRI'!X352</f>
        <v>-0.12553531635316167</v>
      </c>
      <c r="Z352" s="11">
        <f>'2026 MRI - Alphabetical'!Y352-'2023 MRI'!Y352</f>
        <v>669</v>
      </c>
      <c r="AA352" s="8">
        <f>'2026 MRI - Alphabetical'!Z352-'2023 MRI'!Z352</f>
        <v>52</v>
      </c>
      <c r="AB352" s="31">
        <f>'2026 MRI - Alphabetical'!AA352-'2023 MRI'!AA352</f>
        <v>0.44983626066354099</v>
      </c>
      <c r="AC352" s="9">
        <f>'2026 MRI - Alphabetical'!AB352-'2023 MRI'!AB352</f>
        <v>3.5217391304347839E-3</v>
      </c>
      <c r="AD352" s="8">
        <f>'2026 MRI - Alphabetical'!AC352-'2023 MRI'!AC352</f>
        <v>127</v>
      </c>
      <c r="AE352" s="31">
        <f>'2026 MRI - Alphabetical'!AD352-'2023 MRI'!AD352</f>
        <v>0.3697420680028155</v>
      </c>
      <c r="AF352" s="9">
        <f>'2026 MRI - Alphabetical'!AE352-'2023 MRI'!AE352</f>
        <v>2.2433391361915134E-2</v>
      </c>
      <c r="AG352" s="8">
        <f>'2026 MRI - Alphabetical'!AF352-'2023 MRI'!AF352</f>
        <v>52</v>
      </c>
      <c r="AH352" s="31">
        <f>'2026 MRI - Alphabetical'!AG352-'2023 MRI'!AG352</f>
        <v>0.39492085101996355</v>
      </c>
      <c r="AI352" s="12">
        <f>'2026 MRI - Alphabetical'!AH352-'2023 MRI'!AH352</f>
        <v>-0.88833333333333275</v>
      </c>
      <c r="AJ352" s="8">
        <f>'2026 MRI - Alphabetical'!AI352-'2023 MRI'!AI352</f>
        <v>1</v>
      </c>
      <c r="AK352" s="31">
        <f>'2026 MRI - Alphabetical'!AJ352-'2023 MRI'!AJ352</f>
        <v>9.2752777653406504E-3</v>
      </c>
      <c r="AL352" s="11">
        <f>'2026 MRI - Alphabetical'!AK352-'2023 MRI'!AK352</f>
        <v>31364.750925539483</v>
      </c>
      <c r="AM352" s="36"/>
    </row>
    <row r="353" spans="1:39" x14ac:dyDescent="0.3">
      <c r="A353" t="s">
        <v>735</v>
      </c>
      <c r="B353" s="3" t="s">
        <v>736</v>
      </c>
      <c r="C353" s="4" t="s">
        <v>61</v>
      </c>
      <c r="D353" s="5" t="s">
        <v>44</v>
      </c>
      <c r="E353" s="6">
        <f>VLOOKUP(A353,'2023 MRI'!$A$7:$F$570,6,FALSE)</f>
        <v>41.165626504496828</v>
      </c>
      <c r="F353" s="34">
        <f>'2026 MRI - Alphabetical'!E353-'2023 MRI'!E353</f>
        <v>-3.4323053231993583E-2</v>
      </c>
      <c r="G353" s="6">
        <f>'2026 MRI - Alphabetical'!F353-'2023 MRI'!F353</f>
        <v>0.33942183270885096</v>
      </c>
      <c r="H353" s="7">
        <f>'2026 MRI - Alphabetical'!G353-'2023 MRI'!G353</f>
        <v>-15</v>
      </c>
      <c r="I353" s="8">
        <f>'2026 MRI - Alphabetical'!H353-'2023 MRI'!H353</f>
        <v>-22</v>
      </c>
      <c r="J353" s="31">
        <f>'2026 MRI - Alphabetical'!I353-'2023 MRI'!I353</f>
        <v>-8.7424060944493787E-2</v>
      </c>
      <c r="K353" s="9">
        <f>'2026 MRI - Alphabetical'!J353-'2023 MRI'!J353</f>
        <v>1.6391741881937927E-2</v>
      </c>
      <c r="L353" s="8">
        <f>'2026 MRI - Alphabetical'!K353-'2023 MRI'!K353</f>
        <v>19</v>
      </c>
      <c r="M353" s="31">
        <f>'2026 MRI - Alphabetical'!L353-'2023 MRI'!L353</f>
        <v>0.61744807446837768</v>
      </c>
      <c r="N353" s="9">
        <f>'2026 MRI - Alphabetical'!M353-'2023 MRI'!M353</f>
        <v>-3.3275373539322917E-2</v>
      </c>
      <c r="O353" s="8">
        <f>'2026 MRI - Alphabetical'!N353-'2023 MRI'!N353</f>
        <v>-19</v>
      </c>
      <c r="P353" s="31">
        <f>'2026 MRI - Alphabetical'!O353-'2023 MRI'!O353</f>
        <v>-0.2756885619132613</v>
      </c>
      <c r="Q353" s="9">
        <f>'2026 MRI - Alphabetical'!P353-'2023 MRI'!P353</f>
        <v>2.6487795929248853E-2</v>
      </c>
      <c r="R353" s="8">
        <f>'2026 MRI - Alphabetical'!Q353-'2023 MRI'!Q353</f>
        <v>160</v>
      </c>
      <c r="S353" s="31">
        <f>'2026 MRI - Alphabetical'!R353-'2023 MRI'!R353</f>
        <v>0.31814631319318765</v>
      </c>
      <c r="T353" s="10">
        <f>'2026 MRI - Alphabetical'!S353-'2023 MRI'!S353</f>
        <v>-1.1798930440545963</v>
      </c>
      <c r="U353" s="8">
        <f>'2026 MRI - Alphabetical'!T353-'2023 MRI'!T353</f>
        <v>-15</v>
      </c>
      <c r="V353" s="31">
        <f>'2026 MRI - Alphabetical'!U353-'2023 MRI'!U353</f>
        <v>-0.26423692322828352</v>
      </c>
      <c r="W353" s="9">
        <f>'2026 MRI - Alphabetical'!V353-'2023 MRI'!V353</f>
        <v>2.2879041791349447E-2</v>
      </c>
      <c r="X353" s="8">
        <f>'2026 MRI - Alphabetical'!W353-'2023 MRI'!W353</f>
        <v>0</v>
      </c>
      <c r="Y353" s="31">
        <f>'2026 MRI - Alphabetical'!X353-'2023 MRI'!X353</f>
        <v>-1.6359861591874636E-2</v>
      </c>
      <c r="Z353" s="11">
        <f>'2026 MRI - Alphabetical'!Y353-'2023 MRI'!Y353</f>
        <v>3981</v>
      </c>
      <c r="AA353" s="8">
        <f>'2026 MRI - Alphabetical'!Z353-'2023 MRI'!Z353</f>
        <v>-32</v>
      </c>
      <c r="AB353" s="31">
        <f>'2026 MRI - Alphabetical'!AA353-'2023 MRI'!AA353</f>
        <v>-0.11814802354944931</v>
      </c>
      <c r="AC353" s="9">
        <f>'2026 MRI - Alphabetical'!AB353-'2023 MRI'!AB353</f>
        <v>1.1677419354838715E-2</v>
      </c>
      <c r="AD353" s="8">
        <f>'2026 MRI - Alphabetical'!AC353-'2023 MRI'!AC353</f>
        <v>11</v>
      </c>
      <c r="AE353" s="31">
        <f>'2026 MRI - Alphabetical'!AD353-'2023 MRI'!AD353</f>
        <v>6.8798971646718374E-2</v>
      </c>
      <c r="AF353" s="9">
        <f>'2026 MRI - Alphabetical'!AE353-'2023 MRI'!AE353</f>
        <v>6.1489900399614994E-3</v>
      </c>
      <c r="AG353" s="8">
        <f>'2026 MRI - Alphabetical'!AF353-'2023 MRI'!AF353</f>
        <v>26</v>
      </c>
      <c r="AH353" s="31">
        <f>'2026 MRI - Alphabetical'!AG353-'2023 MRI'!AG353</f>
        <v>0.45554849342263026</v>
      </c>
      <c r="AI353" s="12">
        <f>'2026 MRI - Alphabetical'!AH353-'2023 MRI'!AH353</f>
        <v>-0.97366666666666735</v>
      </c>
      <c r="AJ353" s="8">
        <f>'2026 MRI - Alphabetical'!AI353-'2023 MRI'!AI353</f>
        <v>50</v>
      </c>
      <c r="AK353" s="31">
        <f>'2026 MRI - Alphabetical'!AJ353-'2023 MRI'!AJ353</f>
        <v>2.7087621897364189E-2</v>
      </c>
      <c r="AL353" s="11">
        <f>'2026 MRI - Alphabetical'!AK353-'2023 MRI'!AK353</f>
        <v>53802.741517077753</v>
      </c>
      <c r="AM353" s="36"/>
    </row>
    <row r="354" spans="1:39" x14ac:dyDescent="0.3">
      <c r="A354" t="s">
        <v>737</v>
      </c>
      <c r="B354" s="3" t="s">
        <v>738</v>
      </c>
      <c r="C354" s="4" t="s">
        <v>47</v>
      </c>
      <c r="D354" s="5" t="s">
        <v>44</v>
      </c>
      <c r="E354" s="6">
        <f>VLOOKUP(A354,'2023 MRI'!$A$7:$F$570,6,FALSE)</f>
        <v>32.632758641806554</v>
      </c>
      <c r="F354" s="34">
        <f>'2026 MRI - Alphabetical'!E354-'2023 MRI'!E354</f>
        <v>1.0684129523649359</v>
      </c>
      <c r="G354" s="6">
        <f>'2026 MRI - Alphabetical'!F354-'2023 MRI'!F354</f>
        <v>-5.5982358736452404</v>
      </c>
      <c r="H354" s="7">
        <f>'2026 MRI - Alphabetical'!G354-'2023 MRI'!G354</f>
        <v>50</v>
      </c>
      <c r="I354" s="8">
        <f>'2026 MRI - Alphabetical'!H354-'2023 MRI'!H354</f>
        <v>-3</v>
      </c>
      <c r="J354" s="31">
        <f>'2026 MRI - Alphabetical'!I354-'2023 MRI'!I354</f>
        <v>-3.9449092422589621E-2</v>
      </c>
      <c r="K354" s="9">
        <f>'2026 MRI - Alphabetical'!J354-'2023 MRI'!J354</f>
        <v>2.0379324249320208E-2</v>
      </c>
      <c r="L354" s="8">
        <f>'2026 MRI - Alphabetical'!K354-'2023 MRI'!K354</f>
        <v>15</v>
      </c>
      <c r="M354" s="31">
        <f>'2026 MRI - Alphabetical'!L354-'2023 MRI'!L354</f>
        <v>2.5772388629212745E-2</v>
      </c>
      <c r="N354" s="9">
        <f>'2026 MRI - Alphabetical'!M354-'2023 MRI'!M354</f>
        <v>-9.5026648907676203E-3</v>
      </c>
      <c r="O354" s="8">
        <f>'2026 MRI - Alphabetical'!N354-'2023 MRI'!N354</f>
        <v>69</v>
      </c>
      <c r="P354" s="31">
        <f>'2026 MRI - Alphabetical'!O354-'2023 MRI'!O354</f>
        <v>0.20775468434577182</v>
      </c>
      <c r="Q354" s="9">
        <f>'2026 MRI - Alphabetical'!P354-'2023 MRI'!P354</f>
        <v>-1.0329460800999044E-2</v>
      </c>
      <c r="R354" s="8">
        <f>'2026 MRI - Alphabetical'!Q354-'2023 MRI'!Q354</f>
        <v>97</v>
      </c>
      <c r="S354" s="31">
        <f>'2026 MRI - Alphabetical'!R354-'2023 MRI'!R354</f>
        <v>-0.27236157189359328</v>
      </c>
      <c r="T354" s="10">
        <f>'2026 MRI - Alphabetical'!S354-'2023 MRI'!S354</f>
        <v>-0.30799326617377115</v>
      </c>
      <c r="U354" s="8">
        <f>'2026 MRI - Alphabetical'!T354-'2023 MRI'!T354</f>
        <v>222</v>
      </c>
      <c r="V354" s="31">
        <f>'2026 MRI - Alphabetical'!U354-'2023 MRI'!U354</f>
        <v>0.80008976705148316</v>
      </c>
      <c r="W354" s="9">
        <f>'2026 MRI - Alphabetical'!V354-'2023 MRI'!V354</f>
        <v>-4.8536061961552725E-2</v>
      </c>
      <c r="X354" s="8">
        <f>'2026 MRI - Alphabetical'!W354-'2023 MRI'!W354</f>
        <v>-49</v>
      </c>
      <c r="Y354" s="31">
        <f>'2026 MRI - Alphabetical'!X354-'2023 MRI'!X354</f>
        <v>-0.19007047989065701</v>
      </c>
      <c r="Z354" s="11">
        <f>'2026 MRI - Alphabetical'!Y354-'2023 MRI'!Y354</f>
        <v>-2668</v>
      </c>
      <c r="AA354" s="8">
        <f>'2026 MRI - Alphabetical'!Z354-'2023 MRI'!Z354</f>
        <v>143</v>
      </c>
      <c r="AB354" s="31">
        <f>'2026 MRI - Alphabetical'!AA354-'2023 MRI'!AA354</f>
        <v>0.82548398418730107</v>
      </c>
      <c r="AC354" s="9">
        <f>'2026 MRI - Alphabetical'!AB354-'2023 MRI'!AB354</f>
        <v>-2.3403028118240757E-3</v>
      </c>
      <c r="AD354" s="8">
        <f>'2026 MRI - Alphabetical'!AC354-'2023 MRI'!AC354</f>
        <v>-74</v>
      </c>
      <c r="AE354" s="31">
        <f>'2026 MRI - Alphabetical'!AD354-'2023 MRI'!AD354</f>
        <v>-0.27899855572525173</v>
      </c>
      <c r="AF354" s="9">
        <f>'2026 MRI - Alphabetical'!AE354-'2023 MRI'!AE354</f>
        <v>-1.3459801561128804E-2</v>
      </c>
      <c r="AG354" s="8">
        <f>'2026 MRI - Alphabetical'!AF354-'2023 MRI'!AF354</f>
        <v>-13</v>
      </c>
      <c r="AH354" s="31">
        <f>'2026 MRI - Alphabetical'!AG354-'2023 MRI'!AG354</f>
        <v>-6.7246142524059221E-2</v>
      </c>
      <c r="AI354" s="12">
        <f>'2026 MRI - Alphabetical'!AH354-'2023 MRI'!AH354</f>
        <v>-0.33633333333333271</v>
      </c>
      <c r="AJ354" s="8">
        <f>'2026 MRI - Alphabetical'!AI354-'2023 MRI'!AI354</f>
        <v>-42</v>
      </c>
      <c r="AK354" s="31">
        <f>'2026 MRI - Alphabetical'!AJ354-'2023 MRI'!AJ354</f>
        <v>-1.3016656523036602E-2</v>
      </c>
      <c r="AL354" s="11">
        <f>'2026 MRI - Alphabetical'!AK354-'2023 MRI'!AK354</f>
        <v>27516.98048133307</v>
      </c>
      <c r="AM354" s="36"/>
    </row>
    <row r="355" spans="1:39" x14ac:dyDescent="0.3">
      <c r="A355" t="s">
        <v>739</v>
      </c>
      <c r="B355" s="3" t="s">
        <v>740</v>
      </c>
      <c r="C355" s="4" t="s">
        <v>94</v>
      </c>
      <c r="D355" s="5" t="s">
        <v>44</v>
      </c>
      <c r="E355" s="6">
        <f>VLOOKUP(A355,'2023 MRI'!$A$7:$F$570,6,FALSE)</f>
        <v>44.847639081755297</v>
      </c>
      <c r="F355" s="34">
        <f>'2026 MRI - Alphabetical'!E355-'2023 MRI'!E355</f>
        <v>6.2554131184278106E-3</v>
      </c>
      <c r="G355" s="6">
        <f>'2026 MRI - Alphabetical'!F355-'2023 MRI'!F355</f>
        <v>1.2546771221907846</v>
      </c>
      <c r="H355" s="7">
        <f>'2026 MRI - Alphabetical'!G355-'2023 MRI'!G355</f>
        <v>-4</v>
      </c>
      <c r="I355" s="8">
        <f>'2026 MRI - Alphabetical'!H355-'2023 MRI'!H355</f>
        <v>3</v>
      </c>
      <c r="J355" s="31">
        <f>'2026 MRI - Alphabetical'!I355-'2023 MRI'!I355</f>
        <v>2.4076280889274826E-2</v>
      </c>
      <c r="K355" s="9">
        <f>'2026 MRI - Alphabetical'!J355-'2023 MRI'!J355</f>
        <v>1.795261508995516E-2</v>
      </c>
      <c r="L355" s="8">
        <f>'2026 MRI - Alphabetical'!K355-'2023 MRI'!K355</f>
        <v>-106</v>
      </c>
      <c r="M355" s="31">
        <f>'2026 MRI - Alphabetical'!L355-'2023 MRI'!L355</f>
        <v>-0.42317575106793598</v>
      </c>
      <c r="N355" s="9">
        <f>'2026 MRI - Alphabetical'!M355-'2023 MRI'!M355</f>
        <v>6.1055672755123205E-3</v>
      </c>
      <c r="O355" s="8">
        <f>'2026 MRI - Alphabetical'!N355-'2023 MRI'!N355</f>
        <v>-12</v>
      </c>
      <c r="P355" s="31">
        <f>'2026 MRI - Alphabetical'!O355-'2023 MRI'!O355</f>
        <v>-0.37600752971486462</v>
      </c>
      <c r="Q355" s="9">
        <f>'2026 MRI - Alphabetical'!P355-'2023 MRI'!P355</f>
        <v>3.5938000957764005E-2</v>
      </c>
      <c r="R355" s="8">
        <f>'2026 MRI - Alphabetical'!Q355-'2023 MRI'!Q355</f>
        <v>-9</v>
      </c>
      <c r="S355" s="31">
        <f>'2026 MRI - Alphabetical'!R355-'2023 MRI'!R355</f>
        <v>0.51409686080074835</v>
      </c>
      <c r="T355" s="10">
        <f>'2026 MRI - Alphabetical'!S355-'2023 MRI'!S355</f>
        <v>3.5557528757323986E-2</v>
      </c>
      <c r="U355" s="8">
        <f>'2026 MRI - Alphabetical'!T355-'2023 MRI'!T355</f>
        <v>-3</v>
      </c>
      <c r="V355" s="31">
        <f>'2026 MRI - Alphabetical'!U355-'2023 MRI'!U355</f>
        <v>2.1673427433944736E-2</v>
      </c>
      <c r="W355" s="9">
        <f>'2026 MRI - Alphabetical'!V355-'2023 MRI'!V355</f>
        <v>3.78928059320012E-3</v>
      </c>
      <c r="X355" s="8">
        <f>'2026 MRI - Alphabetical'!W355-'2023 MRI'!W355</f>
        <v>-10</v>
      </c>
      <c r="Y355" s="31">
        <f>'2026 MRI - Alphabetical'!X355-'2023 MRI'!X355</f>
        <v>-4.5284295071672198E-2</v>
      </c>
      <c r="Z355" s="11">
        <f>'2026 MRI - Alphabetical'!Y355-'2023 MRI'!Y355</f>
        <v>2858</v>
      </c>
      <c r="AA355" s="8">
        <f>'2026 MRI - Alphabetical'!Z355-'2023 MRI'!Z355</f>
        <v>-21</v>
      </c>
      <c r="AB355" s="31">
        <f>'2026 MRI - Alphabetical'!AA355-'2023 MRI'!AA355</f>
        <v>-8.987253882702731E-3</v>
      </c>
      <c r="AC355" s="9">
        <f>'2026 MRI - Alphabetical'!AB355-'2023 MRI'!AB355</f>
        <v>8.7167898104924743E-3</v>
      </c>
      <c r="AD355" s="8">
        <f>'2026 MRI - Alphabetical'!AC355-'2023 MRI'!AC355</f>
        <v>-2</v>
      </c>
      <c r="AE355" s="31">
        <f>'2026 MRI - Alphabetical'!AD355-'2023 MRI'!AD355</f>
        <v>1.463768533897003E-2</v>
      </c>
      <c r="AF355" s="9">
        <f>'2026 MRI - Alphabetical'!AE355-'2023 MRI'!AE355</f>
        <v>5.1646626066308432E-3</v>
      </c>
      <c r="AG355" s="8">
        <f>'2026 MRI - Alphabetical'!AF355-'2023 MRI'!AF355</f>
        <v>14</v>
      </c>
      <c r="AH355" s="31">
        <f>'2026 MRI - Alphabetical'!AG355-'2023 MRI'!AG355</f>
        <v>-4.1535557505656073E-2</v>
      </c>
      <c r="AI355" s="12">
        <f>'2026 MRI - Alphabetical'!AH355-'2023 MRI'!AH355</f>
        <v>-0.33933333333333349</v>
      </c>
      <c r="AJ355" s="8">
        <f>'2026 MRI - Alphabetical'!AI355-'2023 MRI'!AI355</f>
        <v>-35</v>
      </c>
      <c r="AK355" s="31">
        <f>'2026 MRI - Alphabetical'!AJ355-'2023 MRI'!AJ355</f>
        <v>-1.4858899459668812E-2</v>
      </c>
      <c r="AL355" s="11">
        <f>'2026 MRI - Alphabetical'!AK355-'2023 MRI'!AK355</f>
        <v>29795.78967895839</v>
      </c>
      <c r="AM355" s="36">
        <v>1</v>
      </c>
    </row>
    <row r="356" spans="1:39" x14ac:dyDescent="0.3">
      <c r="A356" t="s">
        <v>741</v>
      </c>
      <c r="B356" s="3" t="s">
        <v>742</v>
      </c>
      <c r="C356" s="4" t="s">
        <v>199</v>
      </c>
      <c r="D356" s="5" t="s">
        <v>33</v>
      </c>
      <c r="E356" s="6">
        <f>VLOOKUP(A356,'2023 MRI'!$A$7:$F$570,6,FALSE)</f>
        <v>32.70116959292023</v>
      </c>
      <c r="F356" s="34">
        <f>'2026 MRI - Alphabetical'!E356-'2023 MRI'!E356</f>
        <v>-0.52387186611192282</v>
      </c>
      <c r="G356" s="6">
        <f>'2026 MRI - Alphabetical'!F356-'2023 MRI'!F356</f>
        <v>-0.50091199896138505</v>
      </c>
      <c r="H356" s="7">
        <f>'2026 MRI - Alphabetical'!G356-'2023 MRI'!G356</f>
        <v>-34</v>
      </c>
      <c r="I356" s="8">
        <f>'2026 MRI - Alphabetical'!H356-'2023 MRI'!H356</f>
        <v>18</v>
      </c>
      <c r="J356" s="31">
        <f>'2026 MRI - Alphabetical'!I356-'2023 MRI'!I356</f>
        <v>4.2442434412832575E-2</v>
      </c>
      <c r="K356" s="9">
        <f>'2026 MRI - Alphabetical'!J356-'2023 MRI'!J356</f>
        <v>2.7709327271807638E-2</v>
      </c>
      <c r="L356" s="8">
        <f>'2026 MRI - Alphabetical'!K356-'2023 MRI'!K356</f>
        <v>-29</v>
      </c>
      <c r="M356" s="31">
        <f>'2026 MRI - Alphabetical'!L356-'2023 MRI'!L356</f>
        <v>-0.11873864663248146</v>
      </c>
      <c r="N356" s="9">
        <f>'2026 MRI - Alphabetical'!M356-'2023 MRI'!M356</f>
        <v>-3.358268722486759E-3</v>
      </c>
      <c r="O356" s="8">
        <f>'2026 MRI - Alphabetical'!N356-'2023 MRI'!N356</f>
        <v>3</v>
      </c>
      <c r="P356" s="31">
        <f>'2026 MRI - Alphabetical'!O356-'2023 MRI'!O356</f>
        <v>-4.1767157375228181E-3</v>
      </c>
      <c r="Q356" s="9">
        <f>'2026 MRI - Alphabetical'!P356-'2023 MRI'!P356</f>
        <v>5.9793674776620898E-3</v>
      </c>
      <c r="R356" s="8">
        <f>'2026 MRI - Alphabetical'!Q356-'2023 MRI'!Q356</f>
        <v>4</v>
      </c>
      <c r="S356" s="31">
        <f>'2026 MRI - Alphabetical'!R356-'2023 MRI'!R356</f>
        <v>-6.1565622194685664E-2</v>
      </c>
      <c r="T356" s="10">
        <f>'2026 MRI - Alphabetical'!S356-'2023 MRI'!S356</f>
        <v>-9.129587602062561E-2</v>
      </c>
      <c r="U356" s="8">
        <f>'2026 MRI - Alphabetical'!T356-'2023 MRI'!T356</f>
        <v>66</v>
      </c>
      <c r="V356" s="31">
        <f>'2026 MRI - Alphabetical'!U356-'2023 MRI'!U356</f>
        <v>0.24588020648338488</v>
      </c>
      <c r="W356" s="9">
        <f>'2026 MRI - Alphabetical'!V356-'2023 MRI'!V356</f>
        <v>-1.3210165798866191E-2</v>
      </c>
      <c r="X356" s="8">
        <f>'2026 MRI - Alphabetical'!W356-'2023 MRI'!W356</f>
        <v>25</v>
      </c>
      <c r="Y356" s="31">
        <f>'2026 MRI - Alphabetical'!X356-'2023 MRI'!X356</f>
        <v>7.9094707221116375E-2</v>
      </c>
      <c r="Z356" s="11">
        <f>'2026 MRI - Alphabetical'!Y356-'2023 MRI'!Y356</f>
        <v>10479</v>
      </c>
      <c r="AA356" s="8">
        <f>'2026 MRI - Alphabetical'!Z356-'2023 MRI'!Z356</f>
        <v>-131</v>
      </c>
      <c r="AB356" s="31">
        <f>'2026 MRI - Alphabetical'!AA356-'2023 MRI'!AA356</f>
        <v>-0.35225045781725289</v>
      </c>
      <c r="AC356" s="9">
        <f>'2026 MRI - Alphabetical'!AB356-'2023 MRI'!AB356</f>
        <v>1.2533768888532602E-2</v>
      </c>
      <c r="AD356" s="8">
        <f>'2026 MRI - Alphabetical'!AC356-'2023 MRI'!AC356</f>
        <v>-19</v>
      </c>
      <c r="AE356" s="31">
        <f>'2026 MRI - Alphabetical'!AD356-'2023 MRI'!AD356</f>
        <v>-0.38363412522046747</v>
      </c>
      <c r="AF356" s="9">
        <f>'2026 MRI - Alphabetical'!AE356-'2023 MRI'!AE356</f>
        <v>-1.8321327914023522E-2</v>
      </c>
      <c r="AG356" s="8">
        <f>'2026 MRI - Alphabetical'!AF356-'2023 MRI'!AF356</f>
        <v>-47</v>
      </c>
      <c r="AH356" s="31">
        <f>'2026 MRI - Alphabetical'!AG356-'2023 MRI'!AG356</f>
        <v>-0.10317703581100844</v>
      </c>
      <c r="AI356" s="12">
        <f>'2026 MRI - Alphabetical'!AH356-'2023 MRI'!AH356</f>
        <v>-0.31000000000000005</v>
      </c>
      <c r="AJ356" s="8">
        <f>'2026 MRI - Alphabetical'!AI356-'2023 MRI'!AI356</f>
        <v>-35</v>
      </c>
      <c r="AK356" s="31">
        <f>'2026 MRI - Alphabetical'!AJ356-'2023 MRI'!AJ356</f>
        <v>-9.4061873553232533E-3</v>
      </c>
      <c r="AL356" s="11">
        <f>'2026 MRI - Alphabetical'!AK356-'2023 MRI'!AK356</f>
        <v>28224.798433424556</v>
      </c>
      <c r="AM356" s="36"/>
    </row>
    <row r="357" spans="1:39" x14ac:dyDescent="0.3">
      <c r="A357" t="s">
        <v>743</v>
      </c>
      <c r="B357" s="3" t="s">
        <v>744</v>
      </c>
      <c r="C357" s="4" t="s">
        <v>104</v>
      </c>
      <c r="D357" s="5" t="s">
        <v>44</v>
      </c>
      <c r="E357" s="6">
        <f>VLOOKUP(A357,'2023 MRI'!$A$7:$F$570,6,FALSE)</f>
        <v>14.826084824528628</v>
      </c>
      <c r="F357" s="34">
        <f>'2026 MRI - Alphabetical'!E357-'2023 MRI'!E357</f>
        <v>-1.4459570022109203</v>
      </c>
      <c r="G357" s="6">
        <f>'2026 MRI - Alphabetical'!F357-'2023 MRI'!F357</f>
        <v>-2.6318449581809702</v>
      </c>
      <c r="H357" s="7">
        <f>'2026 MRI - Alphabetical'!G357-'2023 MRI'!G357</f>
        <v>-26</v>
      </c>
      <c r="I357" s="8">
        <f>'2026 MRI - Alphabetical'!H357-'2023 MRI'!H357</f>
        <v>-163</v>
      </c>
      <c r="J357" s="31">
        <f>'2026 MRI - Alphabetical'!I357-'2023 MRI'!I357</f>
        <v>-0.49718847836617408</v>
      </c>
      <c r="K357" s="9">
        <f>'2026 MRI - Alphabetical'!J357-'2023 MRI'!J357</f>
        <v>-1.7547328603621848E-2</v>
      </c>
      <c r="L357" s="8">
        <f>'2026 MRI - Alphabetical'!K357-'2023 MRI'!K357</f>
        <v>-81</v>
      </c>
      <c r="M357" s="31">
        <f>'2026 MRI - Alphabetical'!L357-'2023 MRI'!L357</f>
        <v>-0.25637701642877953</v>
      </c>
      <c r="N357" s="9">
        <f>'2026 MRI - Alphabetical'!M357-'2023 MRI'!M357</f>
        <v>9.6168302934823355E-4</v>
      </c>
      <c r="O357" s="8">
        <f>'2026 MRI - Alphabetical'!N357-'2023 MRI'!N357</f>
        <v>-58</v>
      </c>
      <c r="P357" s="31">
        <f>'2026 MRI - Alphabetical'!O357-'2023 MRI'!O357</f>
        <v>-0.18363938967141369</v>
      </c>
      <c r="Q357" s="9">
        <f>'2026 MRI - Alphabetical'!P357-'2023 MRI'!P357</f>
        <v>1.2306289881494986E-2</v>
      </c>
      <c r="R357" s="8">
        <f>'2026 MRI - Alphabetical'!Q357-'2023 MRI'!Q357</f>
        <v>-28</v>
      </c>
      <c r="S357" s="31">
        <f>'2026 MRI - Alphabetical'!R357-'2023 MRI'!R357</f>
        <v>-0.38326066875811571</v>
      </c>
      <c r="T357" s="10">
        <f>'2026 MRI - Alphabetical'!S357-'2023 MRI'!S357</f>
        <v>-4.220281735682424E-3</v>
      </c>
      <c r="U357" s="8">
        <f>'2026 MRI - Alphabetical'!T357-'2023 MRI'!T357</f>
        <v>-28</v>
      </c>
      <c r="V357" s="31">
        <f>'2026 MRI - Alphabetical'!U357-'2023 MRI'!U357</f>
        <v>-0.25787964432691224</v>
      </c>
      <c r="W357" s="9">
        <f>'2026 MRI - Alphabetical'!V357-'2023 MRI'!V357</f>
        <v>1.4109238933236574E-2</v>
      </c>
      <c r="X357" s="8">
        <f>'2026 MRI - Alphabetical'!W357-'2023 MRI'!W357</f>
        <v>-15</v>
      </c>
      <c r="Y357" s="31">
        <f>'2026 MRI - Alphabetical'!X357-'2023 MRI'!X357</f>
        <v>-0.42006156905804071</v>
      </c>
      <c r="Z357" s="11">
        <f>'2026 MRI - Alphabetical'!Y357-'2023 MRI'!Y357</f>
        <v>-6755</v>
      </c>
      <c r="AA357" s="8">
        <f>'2026 MRI - Alphabetical'!Z357-'2023 MRI'!Z357</f>
        <v>-44</v>
      </c>
      <c r="AB357" s="31">
        <f>'2026 MRI - Alphabetical'!AA357-'2023 MRI'!AA357</f>
        <v>-0.20173527275649583</v>
      </c>
      <c r="AC357" s="9">
        <f>'2026 MRI - Alphabetical'!AB357-'2023 MRI'!AB357</f>
        <v>7.4211093161012411E-3</v>
      </c>
      <c r="AD357" s="8">
        <f>'2026 MRI - Alphabetical'!AC357-'2023 MRI'!AC357</f>
        <v>74</v>
      </c>
      <c r="AE357" s="31">
        <f>'2026 MRI - Alphabetical'!AD357-'2023 MRI'!AD357</f>
        <v>0.21773686468629433</v>
      </c>
      <c r="AF357" s="9">
        <f>'2026 MRI - Alphabetical'!AE357-'2023 MRI'!AE357</f>
        <v>1.3872040960527188E-2</v>
      </c>
      <c r="AG357" s="8">
        <f>'2026 MRI - Alphabetical'!AF357-'2023 MRI'!AF357</f>
        <v>1</v>
      </c>
      <c r="AH357" s="31">
        <f>'2026 MRI - Alphabetical'!AG357-'2023 MRI'!AG357</f>
        <v>-7.6726250635009319E-2</v>
      </c>
      <c r="AI357" s="12">
        <f>'2026 MRI - Alphabetical'!AH357-'2023 MRI'!AH357</f>
        <v>-0.30833333333333335</v>
      </c>
      <c r="AJ357" s="8">
        <f>'2026 MRI - Alphabetical'!AI357-'2023 MRI'!AI357</f>
        <v>-10</v>
      </c>
      <c r="AK357" s="31">
        <f>'2026 MRI - Alphabetical'!AJ357-'2023 MRI'!AJ357</f>
        <v>-3.8177543874981255E-2</v>
      </c>
      <c r="AL357" s="11">
        <f>'2026 MRI - Alphabetical'!AK357-'2023 MRI'!AK357</f>
        <v>69267.708733215346</v>
      </c>
      <c r="AM357" s="36"/>
    </row>
    <row r="358" spans="1:39" x14ac:dyDescent="0.3">
      <c r="A358" t="s">
        <v>745</v>
      </c>
      <c r="B358" s="3" t="s">
        <v>746</v>
      </c>
      <c r="C358" s="4" t="s">
        <v>136</v>
      </c>
      <c r="D358" s="5" t="s">
        <v>44</v>
      </c>
      <c r="E358" s="6">
        <f>VLOOKUP(A358,'2023 MRI'!$A$7:$F$570,6,FALSE)</f>
        <v>27.711365916265265</v>
      </c>
      <c r="F358" s="34">
        <f>'2026 MRI - Alphabetical'!E358-'2023 MRI'!E358</f>
        <v>0.27557471891162999</v>
      </c>
      <c r="G358" s="6">
        <f>'2026 MRI - Alphabetical'!F358-'2023 MRI'!F358</f>
        <v>-4.4661167725321853</v>
      </c>
      <c r="H358" s="7">
        <f>'2026 MRI - Alphabetical'!G358-'2023 MRI'!G358</f>
        <v>28</v>
      </c>
      <c r="I358" s="8">
        <f>'2026 MRI - Alphabetical'!H358-'2023 MRI'!H358</f>
        <v>35</v>
      </c>
      <c r="J358" s="31">
        <f>'2026 MRI - Alphabetical'!I358-'2023 MRI'!I358</f>
        <v>0.14199050669388807</v>
      </c>
      <c r="K358" s="9">
        <f>'2026 MRI - Alphabetical'!J358-'2023 MRI'!J358</f>
        <v>3.2410734094851401E-2</v>
      </c>
      <c r="L358" s="8">
        <f>'2026 MRI - Alphabetical'!K358-'2023 MRI'!K358</f>
        <v>16</v>
      </c>
      <c r="M358" s="31">
        <f>'2026 MRI - Alphabetical'!L358-'2023 MRI'!L358</f>
        <v>4.4311176216373593E-2</v>
      </c>
      <c r="N358" s="9">
        <f>'2026 MRI - Alphabetical'!M358-'2023 MRI'!M358</f>
        <v>-8.7195204934608379E-3</v>
      </c>
      <c r="O358" s="8">
        <f>'2026 MRI - Alphabetical'!N358-'2023 MRI'!N358</f>
        <v>78</v>
      </c>
      <c r="P358" s="31">
        <f>'2026 MRI - Alphabetical'!O358-'2023 MRI'!O358</f>
        <v>0.22350905449076747</v>
      </c>
      <c r="Q358" s="9">
        <f>'2026 MRI - Alphabetical'!P358-'2023 MRI'!P358</f>
        <v>-1.2210442273718758E-2</v>
      </c>
      <c r="R358" s="8">
        <f>'2026 MRI - Alphabetical'!Q358-'2023 MRI'!Q358</f>
        <v>176</v>
      </c>
      <c r="S358" s="31">
        <f>'2026 MRI - Alphabetical'!R358-'2023 MRI'!R358</f>
        <v>-0.16423540219274732</v>
      </c>
      <c r="T358" s="10">
        <f>'2026 MRI - Alphabetical'!S358-'2023 MRI'!S358</f>
        <v>-0.57903879559930516</v>
      </c>
      <c r="U358" s="8">
        <f>'2026 MRI - Alphabetical'!T358-'2023 MRI'!T358</f>
        <v>45</v>
      </c>
      <c r="V358" s="31">
        <f>'2026 MRI - Alphabetical'!U358-'2023 MRI'!U358</f>
        <v>4.8428739046543656E-2</v>
      </c>
      <c r="W358" s="9">
        <f>'2026 MRI - Alphabetical'!V358-'2023 MRI'!V358</f>
        <v>-3.4735678082888632E-3</v>
      </c>
      <c r="X358" s="8">
        <f>'2026 MRI - Alphabetical'!W358-'2023 MRI'!W358</f>
        <v>-44</v>
      </c>
      <c r="Y358" s="31">
        <f>'2026 MRI - Alphabetical'!X358-'2023 MRI'!X358</f>
        <v>-0.23853073162693386</v>
      </c>
      <c r="Z358" s="11">
        <f>'2026 MRI - Alphabetical'!Y358-'2023 MRI'!Y358</f>
        <v>-3159</v>
      </c>
      <c r="AA358" s="8">
        <f>'2026 MRI - Alphabetical'!Z358-'2023 MRI'!Z358</f>
        <v>-12</v>
      </c>
      <c r="AB358" s="31">
        <f>'2026 MRI - Alphabetical'!AA358-'2023 MRI'!AA358</f>
        <v>-1.0142448793696857E-3</v>
      </c>
      <c r="AC358" s="9">
        <f>'2026 MRI - Alphabetical'!AB358-'2023 MRI'!AB358</f>
        <v>7.2393162393162361E-3</v>
      </c>
      <c r="AD358" s="8">
        <f>'2026 MRI - Alphabetical'!AC358-'2023 MRI'!AC358</f>
        <v>49</v>
      </c>
      <c r="AE358" s="31">
        <f>'2026 MRI - Alphabetical'!AD358-'2023 MRI'!AD358</f>
        <v>0.36803600868442021</v>
      </c>
      <c r="AF358" s="9">
        <f>'2026 MRI - Alphabetical'!AE358-'2023 MRI'!AE358</f>
        <v>2.3351528828822965E-2</v>
      </c>
      <c r="AG358" s="8">
        <f>'2026 MRI - Alphabetical'!AF358-'2023 MRI'!AF358</f>
        <v>21</v>
      </c>
      <c r="AH358" s="31">
        <f>'2026 MRI - Alphabetical'!AG358-'2023 MRI'!AG358</f>
        <v>-2.1567866931675075E-2</v>
      </c>
      <c r="AI358" s="12">
        <f>'2026 MRI - Alphabetical'!AH358-'2023 MRI'!AH358</f>
        <v>-0.38533333333333331</v>
      </c>
      <c r="AJ358" s="8">
        <f>'2026 MRI - Alphabetical'!AI358-'2023 MRI'!AI358</f>
        <v>-10</v>
      </c>
      <c r="AK358" s="31">
        <f>'2026 MRI - Alphabetical'!AJ358-'2023 MRI'!AJ358</f>
        <v>-7.2086344227875465E-3</v>
      </c>
      <c r="AL358" s="11">
        <f>'2026 MRI - Alphabetical'!AK358-'2023 MRI'!AK358</f>
        <v>45641.889223639359</v>
      </c>
      <c r="AM358" s="36"/>
    </row>
    <row r="359" spans="1:39" x14ac:dyDescent="0.3">
      <c r="A359" t="s">
        <v>747</v>
      </c>
      <c r="B359" s="3" t="s">
        <v>748</v>
      </c>
      <c r="C359" s="4" t="s">
        <v>89</v>
      </c>
      <c r="D359" s="5" t="s">
        <v>37</v>
      </c>
      <c r="E359" s="6">
        <f>VLOOKUP(A359,'2023 MRI'!$A$7:$F$570,6,FALSE)</f>
        <v>34.064784134936083</v>
      </c>
      <c r="F359" s="34">
        <f>'2026 MRI - Alphabetical'!E359-'2023 MRI'!E359</f>
        <v>-0.53539721822488429</v>
      </c>
      <c r="G359" s="6">
        <f>'2026 MRI - Alphabetical'!F359-'2023 MRI'!F359</f>
        <v>-7.7271184011571847E-2</v>
      </c>
      <c r="H359" s="7">
        <f>'2026 MRI - Alphabetical'!G359-'2023 MRI'!G359</f>
        <v>-29</v>
      </c>
      <c r="I359" s="8">
        <f>'2026 MRI - Alphabetical'!H359-'2023 MRI'!H359</f>
        <v>9</v>
      </c>
      <c r="J359" s="31">
        <f>'2026 MRI - Alphabetical'!I359-'2023 MRI'!I359</f>
        <v>1.6655485848387747E-2</v>
      </c>
      <c r="K359" s="9">
        <f>'2026 MRI - Alphabetical'!J359-'2023 MRI'!J359</f>
        <v>2.4139308936800496E-2</v>
      </c>
      <c r="L359" s="8">
        <f>'2026 MRI - Alphabetical'!K359-'2023 MRI'!K359</f>
        <v>-81</v>
      </c>
      <c r="M359" s="31">
        <f>'2026 MRI - Alphabetical'!L359-'2023 MRI'!L359</f>
        <v>-1.0170667183818738</v>
      </c>
      <c r="N359" s="9">
        <f>'2026 MRI - Alphabetical'!M359-'2023 MRI'!M359</f>
        <v>2.412344327937832E-2</v>
      </c>
      <c r="O359" s="8">
        <f>'2026 MRI - Alphabetical'!N359-'2023 MRI'!N359</f>
        <v>5</v>
      </c>
      <c r="P359" s="31">
        <f>'2026 MRI - Alphabetical'!O359-'2023 MRI'!O359</f>
        <v>2.8858482157754807E-3</v>
      </c>
      <c r="Q359" s="9">
        <f>'2026 MRI - Alphabetical'!P359-'2023 MRI'!P359</f>
        <v>4.2878163311113326E-3</v>
      </c>
      <c r="R359" s="8">
        <f>'2026 MRI - Alphabetical'!Q359-'2023 MRI'!Q359</f>
        <v>-65</v>
      </c>
      <c r="S359" s="31">
        <f>'2026 MRI - Alphabetical'!R359-'2023 MRI'!R359</f>
        <v>-0.33576954066560399</v>
      </c>
      <c r="T359" s="10">
        <f>'2026 MRI - Alphabetical'!S359-'2023 MRI'!S359</f>
        <v>0.11977794146673998</v>
      </c>
      <c r="U359" s="8">
        <f>'2026 MRI - Alphabetical'!T359-'2023 MRI'!T359</f>
        <v>-36</v>
      </c>
      <c r="V359" s="31">
        <f>'2026 MRI - Alphabetical'!U359-'2023 MRI'!U359</f>
        <v>-0.1355735795065563</v>
      </c>
      <c r="W359" s="9">
        <f>'2026 MRI - Alphabetical'!V359-'2023 MRI'!V359</f>
        <v>1.1072406059388404E-2</v>
      </c>
      <c r="X359" s="8">
        <f>'2026 MRI - Alphabetical'!W359-'2023 MRI'!W359</f>
        <v>-1</v>
      </c>
      <c r="Y359" s="31">
        <f>'2026 MRI - Alphabetical'!X359-'2023 MRI'!X359</f>
        <v>3.0952702518693975E-4</v>
      </c>
      <c r="Z359" s="11">
        <f>'2026 MRI - Alphabetical'!Y359-'2023 MRI'!Y359</f>
        <v>5256</v>
      </c>
      <c r="AA359" s="8">
        <f>'2026 MRI - Alphabetical'!Z359-'2023 MRI'!Z359</f>
        <v>-8</v>
      </c>
      <c r="AB359" s="31">
        <f>'2026 MRI - Alphabetical'!AA359-'2023 MRI'!AA359</f>
        <v>5.5756732954755861E-2</v>
      </c>
      <c r="AC359" s="9">
        <f>'2026 MRI - Alphabetical'!AB359-'2023 MRI'!AB359</f>
        <v>8.4976671850699875E-3</v>
      </c>
      <c r="AD359" s="8">
        <f>'2026 MRI - Alphabetical'!AC359-'2023 MRI'!AC359</f>
        <v>14</v>
      </c>
      <c r="AE359" s="31">
        <f>'2026 MRI - Alphabetical'!AD359-'2023 MRI'!AD359</f>
        <v>0.1117878401067921</v>
      </c>
      <c r="AF359" s="9">
        <f>'2026 MRI - Alphabetical'!AE359-'2023 MRI'!AE359</f>
        <v>8.894319735934908E-3</v>
      </c>
      <c r="AG359" s="8">
        <f>'2026 MRI - Alphabetical'!AF359-'2023 MRI'!AF359</f>
        <v>42</v>
      </c>
      <c r="AH359" s="31">
        <f>'2026 MRI - Alphabetical'!AG359-'2023 MRI'!AG359</f>
        <v>4.6485541223932503E-2</v>
      </c>
      <c r="AI359" s="12">
        <f>'2026 MRI - Alphabetical'!AH359-'2023 MRI'!AH359</f>
        <v>-0.44733333333333358</v>
      </c>
      <c r="AJ359" s="8">
        <f>'2026 MRI - Alphabetical'!AI359-'2023 MRI'!AI359</f>
        <v>2</v>
      </c>
      <c r="AK359" s="31">
        <f>'2026 MRI - Alphabetical'!AJ359-'2023 MRI'!AJ359</f>
        <v>1.4749505888615289E-2</v>
      </c>
      <c r="AL359" s="11">
        <f>'2026 MRI - Alphabetical'!AK359-'2023 MRI'!AK359</f>
        <v>24014.883777861818</v>
      </c>
      <c r="AM359" s="36"/>
    </row>
    <row r="360" spans="1:39" x14ac:dyDescent="0.3">
      <c r="A360" t="s">
        <v>749</v>
      </c>
      <c r="B360" s="3" t="s">
        <v>750</v>
      </c>
      <c r="C360" s="4" t="s">
        <v>101</v>
      </c>
      <c r="D360" s="5" t="s">
        <v>33</v>
      </c>
      <c r="E360" s="6">
        <f>VLOOKUP(A360,'2023 MRI'!$A$7:$F$570,6,FALSE)</f>
        <v>37.86431573510032</v>
      </c>
      <c r="F360" s="34">
        <f>'2026 MRI - Alphabetical'!E360-'2023 MRI'!E360</f>
        <v>-1.293020562051185</v>
      </c>
      <c r="G360" s="6">
        <f>'2026 MRI - Alphabetical'!F360-'2023 MRI'!F360</f>
        <v>3.4168513993530638</v>
      </c>
      <c r="H360" s="7">
        <f>'2026 MRI - Alphabetical'!G360-'2023 MRI'!G360</f>
        <v>-38</v>
      </c>
      <c r="I360" s="8">
        <f>'2026 MRI - Alphabetical'!H360-'2023 MRI'!H360</f>
        <v>8</v>
      </c>
      <c r="J360" s="31">
        <f>'2026 MRI - Alphabetical'!I360-'2023 MRI'!I360</f>
        <v>2.0945289754032009E-2</v>
      </c>
      <c r="K360" s="9">
        <f>'2026 MRI - Alphabetical'!J360-'2023 MRI'!J360</f>
        <v>2.4422011422400081E-2</v>
      </c>
      <c r="L360" s="8">
        <f>'2026 MRI - Alphabetical'!K360-'2023 MRI'!K360</f>
        <v>57</v>
      </c>
      <c r="M360" s="31">
        <f>'2026 MRI - Alphabetical'!L360-'2023 MRI'!L360</f>
        <v>0.23505604150864534</v>
      </c>
      <c r="N360" s="9">
        <f>'2026 MRI - Alphabetical'!M360-'2023 MRI'!M360</f>
        <v>-1.5334980691964697E-2</v>
      </c>
      <c r="O360" s="8">
        <f>'2026 MRI - Alphabetical'!N360-'2023 MRI'!N360</f>
        <v>-41</v>
      </c>
      <c r="P360" s="31">
        <f>'2026 MRI - Alphabetical'!O360-'2023 MRI'!O360</f>
        <v>-0.18628912924020835</v>
      </c>
      <c r="Q360" s="9">
        <f>'2026 MRI - Alphabetical'!P360-'2023 MRI'!P360</f>
        <v>1.758344069080757E-2</v>
      </c>
      <c r="R360" s="8">
        <f>'2026 MRI - Alphabetical'!Q360-'2023 MRI'!Q360</f>
        <v>-143</v>
      </c>
      <c r="S360" s="31">
        <f>'2026 MRI - Alphabetical'!R360-'2023 MRI'!R360</f>
        <v>-0.29137699524979915</v>
      </c>
      <c r="T360" s="10">
        <f>'2026 MRI - Alphabetical'!S360-'2023 MRI'!S360</f>
        <v>0.68681819443417325</v>
      </c>
      <c r="U360" s="8">
        <f>'2026 MRI - Alphabetical'!T360-'2023 MRI'!T360</f>
        <v>-7</v>
      </c>
      <c r="V360" s="31">
        <f>'2026 MRI - Alphabetical'!U360-'2023 MRI'!U360</f>
        <v>-6.5871448045277559E-2</v>
      </c>
      <c r="W360" s="9">
        <f>'2026 MRI - Alphabetical'!V360-'2023 MRI'!V360</f>
        <v>9.6390984427917881E-3</v>
      </c>
      <c r="X360" s="8">
        <f>'2026 MRI - Alphabetical'!W360-'2023 MRI'!W360</f>
        <v>6</v>
      </c>
      <c r="Y360" s="31">
        <f>'2026 MRI - Alphabetical'!X360-'2023 MRI'!X360</f>
        <v>1.9519219269553356E-2</v>
      </c>
      <c r="Z360" s="11">
        <f>'2026 MRI - Alphabetical'!Y360-'2023 MRI'!Y360</f>
        <v>6130</v>
      </c>
      <c r="AA360" s="8">
        <f>'2026 MRI - Alphabetical'!Z360-'2023 MRI'!Z360</f>
        <v>-98</v>
      </c>
      <c r="AB360" s="31">
        <f>'2026 MRI - Alphabetical'!AA360-'2023 MRI'!AA360</f>
        <v>-0.35661545934239547</v>
      </c>
      <c r="AC360" s="9">
        <f>'2026 MRI - Alphabetical'!AB360-'2023 MRI'!AB360</f>
        <v>1.3968216505389035E-2</v>
      </c>
      <c r="AD360" s="8">
        <f>'2026 MRI - Alphabetical'!AC360-'2023 MRI'!AC360</f>
        <v>-13</v>
      </c>
      <c r="AE360" s="31">
        <f>'2026 MRI - Alphabetical'!AD360-'2023 MRI'!AD360</f>
        <v>-0.4810787926164839</v>
      </c>
      <c r="AF360" s="9">
        <f>'2026 MRI - Alphabetical'!AE360-'2023 MRI'!AE360</f>
        <v>-2.3043723412501271E-2</v>
      </c>
      <c r="AG360" s="8">
        <f>'2026 MRI - Alphabetical'!AF360-'2023 MRI'!AF360</f>
        <v>-28</v>
      </c>
      <c r="AH360" s="31">
        <f>'2026 MRI - Alphabetical'!AG360-'2023 MRI'!AG360</f>
        <v>1.6637224176671461E-2</v>
      </c>
      <c r="AI360" s="12">
        <f>'2026 MRI - Alphabetical'!AH360-'2023 MRI'!AH360</f>
        <v>-0.45899999999999963</v>
      </c>
      <c r="AJ360" s="8">
        <f>'2026 MRI - Alphabetical'!AI360-'2023 MRI'!AI360</f>
        <v>-10</v>
      </c>
      <c r="AK360" s="31">
        <f>'2026 MRI - Alphabetical'!AJ360-'2023 MRI'!AJ360</f>
        <v>2.1296172543534553E-3</v>
      </c>
      <c r="AL360" s="11">
        <f>'2026 MRI - Alphabetical'!AK360-'2023 MRI'!AK360</f>
        <v>24566.739226718055</v>
      </c>
      <c r="AM360" s="36"/>
    </row>
    <row r="361" spans="1:39" x14ac:dyDescent="0.3">
      <c r="A361" t="s">
        <v>751</v>
      </c>
      <c r="B361" s="3" t="s">
        <v>752</v>
      </c>
      <c r="C361" s="4" t="s">
        <v>77</v>
      </c>
      <c r="D361" s="5" t="s">
        <v>37</v>
      </c>
      <c r="E361" s="6">
        <f>VLOOKUP(A361,'2023 MRI'!$A$7:$F$570,6,FALSE)</f>
        <v>45.994949083824615</v>
      </c>
      <c r="F361" s="34">
        <f>'2026 MRI - Alphabetical'!E361-'2023 MRI'!E361</f>
        <v>2.1488715935750968</v>
      </c>
      <c r="G361" s="6">
        <f>'2026 MRI - Alphabetical'!F361-'2023 MRI'!F361</f>
        <v>-5.2527690985833928</v>
      </c>
      <c r="H361" s="7">
        <f>'2026 MRI - Alphabetical'!G361-'2023 MRI'!G361</f>
        <v>31</v>
      </c>
      <c r="I361" s="8">
        <f>'2026 MRI - Alphabetical'!H361-'2023 MRI'!H361</f>
        <v>-2</v>
      </c>
      <c r="J361" s="31">
        <f>'2026 MRI - Alphabetical'!I361-'2023 MRI'!I361</f>
        <v>-0.14144049590321539</v>
      </c>
      <c r="K361" s="9">
        <f>'2026 MRI - Alphabetical'!J361-'2023 MRI'!J361</f>
        <v>-2.5950043560977187E-3</v>
      </c>
      <c r="L361" s="8">
        <f>'2026 MRI - Alphabetical'!K361-'2023 MRI'!K361</f>
        <v>216</v>
      </c>
      <c r="M361" s="31">
        <f>'2026 MRI - Alphabetical'!L361-'2023 MRI'!L361</f>
        <v>0.75050895275120899</v>
      </c>
      <c r="N361" s="9">
        <f>'2026 MRI - Alphabetical'!M361-'2023 MRI'!M361</f>
        <v>-3.4572942506656157E-2</v>
      </c>
      <c r="O361" s="8">
        <f>'2026 MRI - Alphabetical'!N361-'2023 MRI'!N361</f>
        <v>131</v>
      </c>
      <c r="P361" s="31">
        <f>'2026 MRI - Alphabetical'!O361-'2023 MRI'!O361</f>
        <v>0.69833345448537498</v>
      </c>
      <c r="Q361" s="9">
        <f>'2026 MRI - Alphabetical'!P361-'2023 MRI'!P361</f>
        <v>-3.9425216021904366E-2</v>
      </c>
      <c r="R361" s="8">
        <f>'2026 MRI - Alphabetical'!Q361-'2023 MRI'!Q361</f>
        <v>60</v>
      </c>
      <c r="S361" s="31">
        <f>'2026 MRI - Alphabetical'!R361-'2023 MRI'!R361</f>
        <v>0.37227281184992261</v>
      </c>
      <c r="T361" s="10">
        <f>'2026 MRI - Alphabetical'!S361-'2023 MRI'!S361</f>
        <v>-0.80946617322018022</v>
      </c>
      <c r="U361" s="8">
        <f>'2026 MRI - Alphabetical'!T361-'2023 MRI'!T361</f>
        <v>131</v>
      </c>
      <c r="V361" s="31">
        <f>'2026 MRI - Alphabetical'!U361-'2023 MRI'!U361</f>
        <v>0.43222744482514214</v>
      </c>
      <c r="W361" s="9">
        <f>'2026 MRI - Alphabetical'!V361-'2023 MRI'!V361</f>
        <v>-2.5898179677590491E-2</v>
      </c>
      <c r="X361" s="8">
        <f>'2026 MRI - Alphabetical'!W361-'2023 MRI'!W361</f>
        <v>27</v>
      </c>
      <c r="Y361" s="31">
        <f>'2026 MRI - Alphabetical'!X361-'2023 MRI'!X361</f>
        <v>9.7780501547051646E-2</v>
      </c>
      <c r="Z361" s="11">
        <f>'2026 MRI - Alphabetical'!Y361-'2023 MRI'!Y361</f>
        <v>9731</v>
      </c>
      <c r="AA361" s="8">
        <f>'2026 MRI - Alphabetical'!Z361-'2023 MRI'!Z361</f>
        <v>3</v>
      </c>
      <c r="AB361" s="31">
        <f>'2026 MRI - Alphabetical'!AA361-'2023 MRI'!AA361</f>
        <v>0.41841647037264629</v>
      </c>
      <c r="AC361" s="9">
        <f>'2026 MRI - Alphabetical'!AB361-'2023 MRI'!AB361</f>
        <v>2.4079382579933847E-2</v>
      </c>
      <c r="AD361" s="8">
        <f>'2026 MRI - Alphabetical'!AC361-'2023 MRI'!AC361</f>
        <v>-6</v>
      </c>
      <c r="AE361" s="31">
        <f>'2026 MRI - Alphabetical'!AD361-'2023 MRI'!AD361</f>
        <v>-1.0445857076368692E-2</v>
      </c>
      <c r="AF361" s="9">
        <f>'2026 MRI - Alphabetical'!AE361-'2023 MRI'!AE361</f>
        <v>1.0490383434198502E-3</v>
      </c>
      <c r="AG361" s="8">
        <f>'2026 MRI - Alphabetical'!AF361-'2023 MRI'!AF361</f>
        <v>8</v>
      </c>
      <c r="AH361" s="31">
        <f>'2026 MRI - Alphabetical'!AG361-'2023 MRI'!AG361</f>
        <v>-7.5925140942618263E-2</v>
      </c>
      <c r="AI361" s="12">
        <f>'2026 MRI - Alphabetical'!AH361-'2023 MRI'!AH361</f>
        <v>-0.26333333333333331</v>
      </c>
      <c r="AJ361" s="8">
        <f>'2026 MRI - Alphabetical'!AI361-'2023 MRI'!AI361</f>
        <v>0</v>
      </c>
      <c r="AK361" s="31">
        <f>'2026 MRI - Alphabetical'!AJ361-'2023 MRI'!AJ361</f>
        <v>2.8003754379929968E-2</v>
      </c>
      <c r="AL361" s="11">
        <f>'2026 MRI - Alphabetical'!AK361-'2023 MRI'!AK361</f>
        <v>451340.33770978358</v>
      </c>
      <c r="AM361" s="36"/>
    </row>
    <row r="362" spans="1:39" x14ac:dyDescent="0.3">
      <c r="A362" t="s">
        <v>753</v>
      </c>
      <c r="B362" s="3" t="s">
        <v>754</v>
      </c>
      <c r="C362" s="4" t="s">
        <v>36</v>
      </c>
      <c r="D362" s="5" t="s">
        <v>37</v>
      </c>
      <c r="E362" s="6">
        <f>VLOOKUP(A362,'2023 MRI'!$A$7:$F$570,6,FALSE)</f>
        <v>31.770324362929447</v>
      </c>
      <c r="F362" s="34">
        <f>'2026 MRI - Alphabetical'!E362-'2023 MRI'!E362</f>
        <v>1.3294853493033845</v>
      </c>
      <c r="G362" s="6">
        <f>'2026 MRI - Alphabetical'!F362-'2023 MRI'!F362</f>
        <v>-6.675505512759198</v>
      </c>
      <c r="H362" s="7">
        <f>'2026 MRI - Alphabetical'!G362-'2023 MRI'!G362</f>
        <v>72</v>
      </c>
      <c r="I362" s="8">
        <f>'2026 MRI - Alphabetical'!H362-'2023 MRI'!H362</f>
        <v>4</v>
      </c>
      <c r="J362" s="31">
        <f>'2026 MRI - Alphabetical'!I362-'2023 MRI'!I362</f>
        <v>2.9714267814092699E-2</v>
      </c>
      <c r="K362" s="9">
        <f>'2026 MRI - Alphabetical'!J362-'2023 MRI'!J362</f>
        <v>2.0809208436747273E-2</v>
      </c>
      <c r="L362" s="8">
        <f>'2026 MRI - Alphabetical'!K362-'2023 MRI'!K362</f>
        <v>-48</v>
      </c>
      <c r="M362" s="31">
        <f>'2026 MRI - Alphabetical'!L362-'2023 MRI'!L362</f>
        <v>-0.21442637648805313</v>
      </c>
      <c r="N362" s="9">
        <f>'2026 MRI - Alphabetical'!M362-'2023 MRI'!M362</f>
        <v>-1.0835676471469338E-3</v>
      </c>
      <c r="O362" s="8">
        <f>'2026 MRI - Alphabetical'!N362-'2023 MRI'!N362</f>
        <v>-3</v>
      </c>
      <c r="P362" s="31">
        <f>'2026 MRI - Alphabetical'!O362-'2023 MRI'!O362</f>
        <v>4.6591262371976638E-3</v>
      </c>
      <c r="Q362" s="9">
        <f>'2026 MRI - Alphabetical'!P362-'2023 MRI'!P362</f>
        <v>1.2516446180690713E-3</v>
      </c>
      <c r="R362" s="8">
        <f>'2026 MRI - Alphabetical'!Q362-'2023 MRI'!Q362</f>
        <v>6</v>
      </c>
      <c r="S362" s="31">
        <f>'2026 MRI - Alphabetical'!R362-'2023 MRI'!R362</f>
        <v>0.24823809289958015</v>
      </c>
      <c r="T362" s="10">
        <f>'2026 MRI - Alphabetical'!S362-'2023 MRI'!S362</f>
        <v>-0.1299303650676904</v>
      </c>
      <c r="U362" s="8">
        <f>'2026 MRI - Alphabetical'!T362-'2023 MRI'!T362</f>
        <v>40</v>
      </c>
      <c r="V362" s="31">
        <f>'2026 MRI - Alphabetical'!U362-'2023 MRI'!U362</f>
        <v>0.12613804970490317</v>
      </c>
      <c r="W362" s="9">
        <f>'2026 MRI - Alphabetical'!V362-'2023 MRI'!V362</f>
        <v>-7.3971679796040746E-3</v>
      </c>
      <c r="X362" s="8">
        <f>'2026 MRI - Alphabetical'!W362-'2023 MRI'!W362</f>
        <v>15</v>
      </c>
      <c r="Y362" s="31">
        <f>'2026 MRI - Alphabetical'!X362-'2023 MRI'!X362</f>
        <v>2.4660577605706391E-2</v>
      </c>
      <c r="Z362" s="11">
        <f>'2026 MRI - Alphabetical'!Y362-'2023 MRI'!Y362</f>
        <v>7622</v>
      </c>
      <c r="AA362" s="8">
        <f>'2026 MRI - Alphabetical'!Z362-'2023 MRI'!Z362</f>
        <v>113</v>
      </c>
      <c r="AB362" s="31">
        <f>'2026 MRI - Alphabetical'!AA362-'2023 MRI'!AA362</f>
        <v>0.74614086955906056</v>
      </c>
      <c r="AC362" s="9">
        <f>'2026 MRI - Alphabetical'!AB362-'2023 MRI'!AB362</f>
        <v>-1.1176470588235357E-3</v>
      </c>
      <c r="AD362" s="8">
        <f>'2026 MRI - Alphabetical'!AC362-'2023 MRI'!AC362</f>
        <v>28</v>
      </c>
      <c r="AE362" s="31">
        <f>'2026 MRI - Alphabetical'!AD362-'2023 MRI'!AD362</f>
        <v>0.1578605761179715</v>
      </c>
      <c r="AF362" s="9">
        <f>'2026 MRI - Alphabetical'!AE362-'2023 MRI'!AE362</f>
        <v>1.0896635487268602E-2</v>
      </c>
      <c r="AG362" s="8">
        <f>'2026 MRI - Alphabetical'!AF362-'2023 MRI'!AF362</f>
        <v>16</v>
      </c>
      <c r="AH362" s="31">
        <f>'2026 MRI - Alphabetical'!AG362-'2023 MRI'!AG362</f>
        <v>0.2541362337530445</v>
      </c>
      <c r="AI362" s="12">
        <f>'2026 MRI - Alphabetical'!AH362-'2023 MRI'!AH362</f>
        <v>-0.73199999999999976</v>
      </c>
      <c r="AJ362" s="8">
        <f>'2026 MRI - Alphabetical'!AI362-'2023 MRI'!AI362</f>
        <v>28</v>
      </c>
      <c r="AK362" s="31">
        <f>'2026 MRI - Alphabetical'!AJ362-'2023 MRI'!AJ362</f>
        <v>1.7728103636775433E-2</v>
      </c>
      <c r="AL362" s="11">
        <f>'2026 MRI - Alphabetical'!AK362-'2023 MRI'!AK362</f>
        <v>52284.148906665068</v>
      </c>
      <c r="AM362" s="36"/>
    </row>
    <row r="363" spans="1:39" x14ac:dyDescent="0.3">
      <c r="A363" t="s">
        <v>755</v>
      </c>
      <c r="B363" s="3" t="s">
        <v>756</v>
      </c>
      <c r="C363" s="4" t="s">
        <v>47</v>
      </c>
      <c r="D363" s="5" t="s">
        <v>44</v>
      </c>
      <c r="E363" s="6">
        <f>VLOOKUP(A363,'2023 MRI'!$A$7:$F$570,6,FALSE)</f>
        <v>25.387186397671542</v>
      </c>
      <c r="F363" s="34">
        <f>'2026 MRI - Alphabetical'!E363-'2023 MRI'!E363</f>
        <v>-7.1858754181825635E-2</v>
      </c>
      <c r="G363" s="6">
        <f>'2026 MRI - Alphabetical'!F363-'2023 MRI'!F363</f>
        <v>-4.01754342071834</v>
      </c>
      <c r="H363" s="7">
        <f>'2026 MRI - Alphabetical'!G363-'2023 MRI'!G363</f>
        <v>18</v>
      </c>
      <c r="I363" s="8">
        <f>'2026 MRI - Alphabetical'!H363-'2023 MRI'!H363</f>
        <v>51</v>
      </c>
      <c r="J363" s="31">
        <f>'2026 MRI - Alphabetical'!I363-'2023 MRI'!I363</f>
        <v>0.18596449898254247</v>
      </c>
      <c r="K363" s="9">
        <f>'2026 MRI - Alphabetical'!J363-'2023 MRI'!J363</f>
        <v>3.6191294054467305E-2</v>
      </c>
      <c r="L363" s="8">
        <f>'2026 MRI - Alphabetical'!K363-'2023 MRI'!K363</f>
        <v>-22</v>
      </c>
      <c r="M363" s="31">
        <f>'2026 MRI - Alphabetical'!L363-'2023 MRI'!L363</f>
        <v>-0.19855481975431655</v>
      </c>
      <c r="N363" s="9">
        <f>'2026 MRI - Alphabetical'!M363-'2023 MRI'!M363</f>
        <v>2.9251429331205933E-4</v>
      </c>
      <c r="O363" s="8">
        <f>'2026 MRI - Alphabetical'!N363-'2023 MRI'!N363</f>
        <v>26</v>
      </c>
      <c r="P363" s="31">
        <f>'2026 MRI - Alphabetical'!O363-'2023 MRI'!O363</f>
        <v>0.10098397334521779</v>
      </c>
      <c r="Q363" s="9">
        <f>'2026 MRI - Alphabetical'!P363-'2023 MRI'!P363</f>
        <v>-2.7128405394841112E-3</v>
      </c>
      <c r="R363" s="8">
        <f>'2026 MRI - Alphabetical'!Q363-'2023 MRI'!Q363</f>
        <v>-23</v>
      </c>
      <c r="S363" s="31">
        <f>'2026 MRI - Alphabetical'!R363-'2023 MRI'!R363</f>
        <v>-0.45880856212463539</v>
      </c>
      <c r="T363" s="10">
        <f>'2026 MRI - Alphabetical'!S363-'2023 MRI'!S363</f>
        <v>0</v>
      </c>
      <c r="U363" s="8">
        <f>'2026 MRI - Alphabetical'!T363-'2023 MRI'!T363</f>
        <v>25</v>
      </c>
      <c r="V363" s="31">
        <f>'2026 MRI - Alphabetical'!U363-'2023 MRI'!U363</f>
        <v>9.0533745198164706E-2</v>
      </c>
      <c r="W363" s="9">
        <f>'2026 MRI - Alphabetical'!V363-'2023 MRI'!V363</f>
        <v>-5.1993310667044004E-3</v>
      </c>
      <c r="X363" s="8">
        <f>'2026 MRI - Alphabetical'!W363-'2023 MRI'!W363</f>
        <v>-2</v>
      </c>
      <c r="Y363" s="31">
        <f>'2026 MRI - Alphabetical'!X363-'2023 MRI'!X363</f>
        <v>-8.071093532050766E-4</v>
      </c>
      <c r="Z363" s="11">
        <f>'2026 MRI - Alphabetical'!Y363-'2023 MRI'!Y363</f>
        <v>7347</v>
      </c>
      <c r="AA363" s="8">
        <f>'2026 MRI - Alphabetical'!Z363-'2023 MRI'!Z363</f>
        <v>110</v>
      </c>
      <c r="AB363" s="31">
        <f>'2026 MRI - Alphabetical'!AA363-'2023 MRI'!AA363</f>
        <v>0.28066638883121137</v>
      </c>
      <c r="AC363" s="9">
        <f>'2026 MRI - Alphabetical'!AB363-'2023 MRI'!AB363</f>
        <v>1.6684073107049655E-3</v>
      </c>
      <c r="AD363" s="8">
        <f>'2026 MRI - Alphabetical'!AC363-'2023 MRI'!AC363</f>
        <v>-19</v>
      </c>
      <c r="AE363" s="31">
        <f>'2026 MRI - Alphabetical'!AD363-'2023 MRI'!AD363</f>
        <v>-3.7672719577002634E-2</v>
      </c>
      <c r="AF363" s="9">
        <f>'2026 MRI - Alphabetical'!AE363-'2023 MRI'!AE363</f>
        <v>-4.0834302178860415E-4</v>
      </c>
      <c r="AG363" s="8">
        <f>'2026 MRI - Alphabetical'!AF363-'2023 MRI'!AF363</f>
        <v>-60</v>
      </c>
      <c r="AH363" s="31">
        <f>'2026 MRI - Alphabetical'!AG363-'2023 MRI'!AG363</f>
        <v>-0.13996652980531826</v>
      </c>
      <c r="AI363" s="12">
        <f>'2026 MRI - Alphabetical'!AH363-'2023 MRI'!AH363</f>
        <v>-0.26133333333333297</v>
      </c>
      <c r="AJ363" s="8">
        <f>'2026 MRI - Alphabetical'!AI363-'2023 MRI'!AI363</f>
        <v>-16</v>
      </c>
      <c r="AK363" s="31">
        <f>'2026 MRI - Alphabetical'!AJ363-'2023 MRI'!AJ363</f>
        <v>-3.4461031429212363E-2</v>
      </c>
      <c r="AL363" s="11">
        <f>'2026 MRI - Alphabetical'!AK363-'2023 MRI'!AK363</f>
        <v>42523.020042193617</v>
      </c>
      <c r="AM363" s="36"/>
    </row>
    <row r="364" spans="1:39" x14ac:dyDescent="0.3">
      <c r="A364" t="s">
        <v>757</v>
      </c>
      <c r="B364" s="3" t="s">
        <v>758</v>
      </c>
      <c r="C364" s="4" t="s">
        <v>47</v>
      </c>
      <c r="D364" s="5" t="s">
        <v>44</v>
      </c>
      <c r="E364" s="6">
        <f>VLOOKUP(A364,'2023 MRI'!$A$7:$F$570,6,FALSE)</f>
        <v>21.366429932832656</v>
      </c>
      <c r="F364" s="34">
        <f>'2026 MRI - Alphabetical'!E364-'2023 MRI'!E364</f>
        <v>0.70250699090731761</v>
      </c>
      <c r="G364" s="6">
        <f>'2026 MRI - Alphabetical'!F364-'2023 MRI'!F364</f>
        <v>-7.6278248261578963</v>
      </c>
      <c r="H364" s="7">
        <f>'2026 MRI - Alphabetical'!G364-'2023 MRI'!G364</f>
        <v>72</v>
      </c>
      <c r="I364" s="8">
        <f>'2026 MRI - Alphabetical'!H364-'2023 MRI'!H364</f>
        <v>18</v>
      </c>
      <c r="J364" s="31">
        <f>'2026 MRI - Alphabetical'!I364-'2023 MRI'!I364</f>
        <v>8.2743957041217508E-2</v>
      </c>
      <c r="K364" s="9">
        <f>'2026 MRI - Alphabetical'!J364-'2023 MRI'!J364</f>
        <v>2.4181324508808943E-2</v>
      </c>
      <c r="L364" s="8">
        <f>'2026 MRI - Alphabetical'!K364-'2023 MRI'!K364</f>
        <v>82</v>
      </c>
      <c r="M364" s="31">
        <f>'2026 MRI - Alphabetical'!L364-'2023 MRI'!L364</f>
        <v>0.18457082954590165</v>
      </c>
      <c r="N364" s="9">
        <f>'2026 MRI - Alphabetical'!M364-'2023 MRI'!M364</f>
        <v>-1.4066931031525658E-2</v>
      </c>
      <c r="O364" s="8">
        <f>'2026 MRI - Alphabetical'!N364-'2023 MRI'!N364</f>
        <v>62</v>
      </c>
      <c r="P364" s="31">
        <f>'2026 MRI - Alphabetical'!O364-'2023 MRI'!O364</f>
        <v>0.1423597481857497</v>
      </c>
      <c r="Q364" s="9">
        <f>'2026 MRI - Alphabetical'!P364-'2023 MRI'!P364</f>
        <v>-8.1549270386799613E-3</v>
      </c>
      <c r="R364" s="8">
        <f>'2026 MRI - Alphabetical'!Q364-'2023 MRI'!Q364</f>
        <v>105</v>
      </c>
      <c r="S364" s="31">
        <f>'2026 MRI - Alphabetical'!R364-'2023 MRI'!R364</f>
        <v>-0.28030756310625976</v>
      </c>
      <c r="T364" s="10">
        <f>'2026 MRI - Alphabetical'!S364-'2023 MRI'!S364</f>
        <v>-0.35087719298245612</v>
      </c>
      <c r="U364" s="8">
        <f>'2026 MRI - Alphabetical'!T364-'2023 MRI'!T364</f>
        <v>42</v>
      </c>
      <c r="V364" s="31">
        <f>'2026 MRI - Alphabetical'!U364-'2023 MRI'!U364</f>
        <v>3.1063417990001119E-2</v>
      </c>
      <c r="W364" s="9">
        <f>'2026 MRI - Alphabetical'!V364-'2023 MRI'!V364</f>
        <v>-2.7475643579516242E-3</v>
      </c>
      <c r="X364" s="8">
        <f>'2026 MRI - Alphabetical'!W364-'2023 MRI'!W364</f>
        <v>24</v>
      </c>
      <c r="Y364" s="31">
        <f>'2026 MRI - Alphabetical'!X364-'2023 MRI'!X364</f>
        <v>0.26666971241651694</v>
      </c>
      <c r="Z364" s="11">
        <f>'2026 MRI - Alphabetical'!Y364-'2023 MRI'!Y364</f>
        <v>21681</v>
      </c>
      <c r="AA364" s="8">
        <f>'2026 MRI - Alphabetical'!Z364-'2023 MRI'!Z364</f>
        <v>136</v>
      </c>
      <c r="AB364" s="31">
        <f>'2026 MRI - Alphabetical'!AA364-'2023 MRI'!AA364</f>
        <v>0.415544965512334</v>
      </c>
      <c r="AC364" s="9">
        <f>'2026 MRI - Alphabetical'!AB364-'2023 MRI'!AB364</f>
        <v>-1.0459526334393801E-3</v>
      </c>
      <c r="AD364" s="8">
        <f>'2026 MRI - Alphabetical'!AC364-'2023 MRI'!AC364</f>
        <v>37</v>
      </c>
      <c r="AE364" s="31">
        <f>'2026 MRI - Alphabetical'!AD364-'2023 MRI'!AD364</f>
        <v>8.7037885026227002E-2</v>
      </c>
      <c r="AF364" s="9">
        <f>'2026 MRI - Alphabetical'!AE364-'2023 MRI'!AE364</f>
        <v>6.3514835123054114E-3</v>
      </c>
      <c r="AG364" s="8">
        <f>'2026 MRI - Alphabetical'!AF364-'2023 MRI'!AF364</f>
        <v>-17</v>
      </c>
      <c r="AH364" s="31">
        <f>'2026 MRI - Alphabetical'!AG364-'2023 MRI'!AG364</f>
        <v>-0.10056024947617491</v>
      </c>
      <c r="AI364" s="12">
        <f>'2026 MRI - Alphabetical'!AH364-'2023 MRI'!AH364</f>
        <v>-0.29533333333333345</v>
      </c>
      <c r="AJ364" s="8">
        <f>'2026 MRI - Alphabetical'!AI364-'2023 MRI'!AI364</f>
        <v>8</v>
      </c>
      <c r="AK364" s="31">
        <f>'2026 MRI - Alphabetical'!AJ364-'2023 MRI'!AJ364</f>
        <v>-6.1992375799515276E-3</v>
      </c>
      <c r="AL364" s="11">
        <f>'2026 MRI - Alphabetical'!AK364-'2023 MRI'!AK364</f>
        <v>77268.65842243121</v>
      </c>
      <c r="AM364" s="36"/>
    </row>
    <row r="365" spans="1:39" x14ac:dyDescent="0.3">
      <c r="A365" t="s">
        <v>759</v>
      </c>
      <c r="B365" s="3" t="s">
        <v>760</v>
      </c>
      <c r="C365" s="4" t="s">
        <v>104</v>
      </c>
      <c r="D365" s="5" t="s">
        <v>44</v>
      </c>
      <c r="E365" s="6">
        <f>VLOOKUP(A365,'2023 MRI'!$A$7:$F$570,6,FALSE)</f>
        <v>27.030018586902735</v>
      </c>
      <c r="F365" s="34">
        <f>'2026 MRI - Alphabetical'!E365-'2023 MRI'!E365</f>
        <v>-0.54663292088256932</v>
      </c>
      <c r="G365" s="6">
        <f>'2026 MRI - Alphabetical'!F365-'2023 MRI'!F365</f>
        <v>-2.0373479950591218</v>
      </c>
      <c r="H365" s="7">
        <f>'2026 MRI - Alphabetical'!G365-'2023 MRI'!G365</f>
        <v>-27</v>
      </c>
      <c r="I365" s="8">
        <f>'2026 MRI - Alphabetical'!H365-'2023 MRI'!H365</f>
        <v>33</v>
      </c>
      <c r="J365" s="31">
        <f>'2026 MRI - Alphabetical'!I365-'2023 MRI'!I365</f>
        <v>9.0401242918011077E-2</v>
      </c>
      <c r="K365" s="9">
        <f>'2026 MRI - Alphabetical'!J365-'2023 MRI'!J365</f>
        <v>3.0780886846971001E-2</v>
      </c>
      <c r="L365" s="8">
        <f>'2026 MRI - Alphabetical'!K365-'2023 MRI'!K365</f>
        <v>1</v>
      </c>
      <c r="M365" s="31">
        <f>'2026 MRI - Alphabetical'!L365-'2023 MRI'!L365</f>
        <v>-3.6305069061326078E-2</v>
      </c>
      <c r="N365" s="9">
        <f>'2026 MRI - Alphabetical'!M365-'2023 MRI'!M365</f>
        <v>-6.8396064105869132E-3</v>
      </c>
      <c r="O365" s="8">
        <f>'2026 MRI - Alphabetical'!N365-'2023 MRI'!N365</f>
        <v>0</v>
      </c>
      <c r="P365" s="31">
        <f>'2026 MRI - Alphabetical'!O365-'2023 MRI'!O365</f>
        <v>5.8373270762779317E-3</v>
      </c>
      <c r="Q365" s="9">
        <f>'2026 MRI - Alphabetical'!P365-'2023 MRI'!P365</f>
        <v>2.8303707259820857E-3</v>
      </c>
      <c r="R365" s="8">
        <f>'2026 MRI - Alphabetical'!Q365-'2023 MRI'!Q365</f>
        <v>-12</v>
      </c>
      <c r="S365" s="31">
        <f>'2026 MRI - Alphabetical'!R365-'2023 MRI'!R365</f>
        <v>-0.37433030778417897</v>
      </c>
      <c r="T365" s="10">
        <f>'2026 MRI - Alphabetical'!S365-'2023 MRI'!S365</f>
        <v>-3.8005739931067678E-2</v>
      </c>
      <c r="U365" s="8">
        <f>'2026 MRI - Alphabetical'!T365-'2023 MRI'!T365</f>
        <v>-55</v>
      </c>
      <c r="V365" s="31">
        <f>'2026 MRI - Alphabetical'!U365-'2023 MRI'!U365</f>
        <v>-0.2085656303581318</v>
      </c>
      <c r="W365" s="9">
        <f>'2026 MRI - Alphabetical'!V365-'2023 MRI'!V365</f>
        <v>1.4290890289761438E-2</v>
      </c>
      <c r="X365" s="8">
        <f>'2026 MRI - Alphabetical'!W365-'2023 MRI'!W365</f>
        <v>3</v>
      </c>
      <c r="Y365" s="31">
        <f>'2026 MRI - Alphabetical'!X365-'2023 MRI'!X365</f>
        <v>1.7972710761252821E-2</v>
      </c>
      <c r="Z365" s="11">
        <f>'2026 MRI - Alphabetical'!Y365-'2023 MRI'!Y365</f>
        <v>7755</v>
      </c>
      <c r="AA365" s="8">
        <f>'2026 MRI - Alphabetical'!Z365-'2023 MRI'!Z365</f>
        <v>22</v>
      </c>
      <c r="AB365" s="31">
        <f>'2026 MRI - Alphabetical'!AA365-'2023 MRI'!AA365</f>
        <v>9.2289225756659793E-2</v>
      </c>
      <c r="AC365" s="9">
        <f>'2026 MRI - Alphabetical'!AB365-'2023 MRI'!AB365</f>
        <v>5.8501814411612216E-3</v>
      </c>
      <c r="AD365" s="8">
        <f>'2026 MRI - Alphabetical'!AC365-'2023 MRI'!AC365</f>
        <v>-38</v>
      </c>
      <c r="AE365" s="31">
        <f>'2026 MRI - Alphabetical'!AD365-'2023 MRI'!AD365</f>
        <v>-9.6519186950880409E-2</v>
      </c>
      <c r="AF365" s="9">
        <f>'2026 MRI - Alphabetical'!AE365-'2023 MRI'!AE365</f>
        <v>-3.6199924676406647E-3</v>
      </c>
      <c r="AG365" s="8">
        <f>'2026 MRI - Alphabetical'!AF365-'2023 MRI'!AF365</f>
        <v>-11</v>
      </c>
      <c r="AH365" s="31">
        <f>'2026 MRI - Alphabetical'!AG365-'2023 MRI'!AG365</f>
        <v>1.710150363802887E-2</v>
      </c>
      <c r="AI365" s="12">
        <f>'2026 MRI - Alphabetical'!AH365-'2023 MRI'!AH365</f>
        <v>-0.44900000000000029</v>
      </c>
      <c r="AJ365" s="8">
        <f>'2026 MRI - Alphabetical'!AI365-'2023 MRI'!AI365</f>
        <v>-6</v>
      </c>
      <c r="AK365" s="31">
        <f>'2026 MRI - Alphabetical'!AJ365-'2023 MRI'!AJ365</f>
        <v>-4.465915028988493E-3</v>
      </c>
      <c r="AL365" s="11">
        <f>'2026 MRI - Alphabetical'!AK365-'2023 MRI'!AK365</f>
        <v>41304.544810866122</v>
      </c>
      <c r="AM365" s="36">
        <v>1</v>
      </c>
    </row>
    <row r="366" spans="1:39" x14ac:dyDescent="0.3">
      <c r="A366" t="s">
        <v>761</v>
      </c>
      <c r="B366" s="3" t="s">
        <v>762</v>
      </c>
      <c r="C366" s="4" t="s">
        <v>47</v>
      </c>
      <c r="D366" s="5" t="s">
        <v>44</v>
      </c>
      <c r="E366" s="6">
        <f>VLOOKUP(A366,'2023 MRI'!$A$7:$F$570,6,FALSE)</f>
        <v>21.121131700440259</v>
      </c>
      <c r="F366" s="34">
        <f>'2026 MRI - Alphabetical'!E366-'2023 MRI'!E366</f>
        <v>-0.41653147259035173</v>
      </c>
      <c r="G366" s="6">
        <f>'2026 MRI - Alphabetical'!F366-'2023 MRI'!F366</f>
        <v>-4.1287244206302631</v>
      </c>
      <c r="H366" s="7">
        <f>'2026 MRI - Alphabetical'!G366-'2023 MRI'!G366</f>
        <v>10</v>
      </c>
      <c r="I366" s="8">
        <f>'2026 MRI - Alphabetical'!H366-'2023 MRI'!H366</f>
        <v>-11</v>
      </c>
      <c r="J366" s="31">
        <f>'2026 MRI - Alphabetical'!I366-'2023 MRI'!I366</f>
        <v>-1.9522057599450915E-2</v>
      </c>
      <c r="K366" s="9">
        <f>'2026 MRI - Alphabetical'!J366-'2023 MRI'!J366</f>
        <v>1.5231694467653933E-2</v>
      </c>
      <c r="L366" s="8">
        <f>'2026 MRI - Alphabetical'!K366-'2023 MRI'!K366</f>
        <v>81</v>
      </c>
      <c r="M366" s="31">
        <f>'2026 MRI - Alphabetical'!L366-'2023 MRI'!L366</f>
        <v>0.40045264882793974</v>
      </c>
      <c r="N366" s="9">
        <f>'2026 MRI - Alphabetical'!M366-'2023 MRI'!M366</f>
        <v>-2.3184680247341383E-2</v>
      </c>
      <c r="O366" s="8">
        <f>'2026 MRI - Alphabetical'!N366-'2023 MRI'!N366</f>
        <v>3</v>
      </c>
      <c r="P366" s="31">
        <f>'2026 MRI - Alphabetical'!O366-'2023 MRI'!O366</f>
        <v>-5.7939284974733996E-3</v>
      </c>
      <c r="Q366" s="9">
        <f>'2026 MRI - Alphabetical'!P366-'2023 MRI'!P366</f>
        <v>1.2984993129870077E-3</v>
      </c>
      <c r="R366" s="8">
        <f>'2026 MRI - Alphabetical'!Q366-'2023 MRI'!Q366</f>
        <v>-31</v>
      </c>
      <c r="S366" s="31">
        <f>'2026 MRI - Alphabetical'!R366-'2023 MRI'!R366</f>
        <v>-0.41952130510998648</v>
      </c>
      <c r="T366" s="10">
        <f>'2026 MRI - Alphabetical'!S366-'2023 MRI'!S366</f>
        <v>-1.6691869759540012E-3</v>
      </c>
      <c r="U366" s="8">
        <f>'2026 MRI - Alphabetical'!T366-'2023 MRI'!T366</f>
        <v>-28</v>
      </c>
      <c r="V366" s="31">
        <f>'2026 MRI - Alphabetical'!U366-'2023 MRI'!U366</f>
        <v>-0.11631996641908993</v>
      </c>
      <c r="W366" s="9">
        <f>'2026 MRI - Alphabetical'!V366-'2023 MRI'!V366</f>
        <v>6.3659939876338743E-3</v>
      </c>
      <c r="X366" s="8">
        <f>'2026 MRI - Alphabetical'!W366-'2023 MRI'!W366</f>
        <v>-20</v>
      </c>
      <c r="Y366" s="31">
        <f>'2026 MRI - Alphabetical'!X366-'2023 MRI'!X366</f>
        <v>-0.2291087433586344</v>
      </c>
      <c r="Z366" s="11">
        <f>'2026 MRI - Alphabetical'!Y366-'2023 MRI'!Y366</f>
        <v>-829</v>
      </c>
      <c r="AA366" s="8">
        <f>'2026 MRI - Alphabetical'!Z366-'2023 MRI'!Z366</f>
        <v>102</v>
      </c>
      <c r="AB366" s="31">
        <f>'2026 MRI - Alphabetical'!AA366-'2023 MRI'!AA366</f>
        <v>0.2797636869359692</v>
      </c>
      <c r="AC366" s="9">
        <f>'2026 MRI - Alphabetical'!AB366-'2023 MRI'!AB366</f>
        <v>2.2321299115557539E-3</v>
      </c>
      <c r="AD366" s="8">
        <f>'2026 MRI - Alphabetical'!AC366-'2023 MRI'!AC366</f>
        <v>20</v>
      </c>
      <c r="AE366" s="31">
        <f>'2026 MRI - Alphabetical'!AD366-'2023 MRI'!AD366</f>
        <v>2.6874521621272018E-2</v>
      </c>
      <c r="AF366" s="9">
        <f>'2026 MRI - Alphabetical'!AE366-'2023 MRI'!AE366</f>
        <v>2.8927877266045066E-3</v>
      </c>
      <c r="AG366" s="8">
        <f>'2026 MRI - Alphabetical'!AF366-'2023 MRI'!AF366</f>
        <v>-46</v>
      </c>
      <c r="AH366" s="31">
        <f>'2026 MRI - Alphabetical'!AG366-'2023 MRI'!AG366</f>
        <v>-0.14704146272186946</v>
      </c>
      <c r="AI366" s="12">
        <f>'2026 MRI - Alphabetical'!AH366-'2023 MRI'!AH366</f>
        <v>-0.246</v>
      </c>
      <c r="AJ366" s="8">
        <f>'2026 MRI - Alphabetical'!AI366-'2023 MRI'!AI366</f>
        <v>-22</v>
      </c>
      <c r="AK366" s="31">
        <f>'2026 MRI - Alphabetical'!AJ366-'2023 MRI'!AJ366</f>
        <v>-4.3592079556256172E-2</v>
      </c>
      <c r="AL366" s="11">
        <f>'2026 MRI - Alphabetical'!AK366-'2023 MRI'!AK366</f>
        <v>36049.210077385593</v>
      </c>
      <c r="AM366" s="36"/>
    </row>
    <row r="367" spans="1:39" x14ac:dyDescent="0.3">
      <c r="A367" t="s">
        <v>763</v>
      </c>
      <c r="B367" s="3" t="s">
        <v>764</v>
      </c>
      <c r="C367" s="4" t="s">
        <v>72</v>
      </c>
      <c r="D367" s="5" t="s">
        <v>37</v>
      </c>
      <c r="E367" s="6">
        <f>VLOOKUP(A367,'2023 MRI'!$A$7:$F$570,6,FALSE)</f>
        <v>35.282212289448985</v>
      </c>
      <c r="F367" s="34">
        <f>'2026 MRI - Alphabetical'!E367-'2023 MRI'!E367</f>
        <v>1.1648986147398055</v>
      </c>
      <c r="G367" s="6">
        <f>'2026 MRI - Alphabetical'!F367-'2023 MRI'!F367</f>
        <v>-5.1542310723720632</v>
      </c>
      <c r="H367" s="7">
        <f>'2026 MRI - Alphabetical'!G367-'2023 MRI'!G367</f>
        <v>42</v>
      </c>
      <c r="I367" s="8">
        <f>'2026 MRI - Alphabetical'!H367-'2023 MRI'!H367</f>
        <v>16</v>
      </c>
      <c r="J367" s="31">
        <f>'2026 MRI - Alphabetical'!I367-'2023 MRI'!I367</f>
        <v>9.3370906104021878E-2</v>
      </c>
      <c r="K367" s="9">
        <f>'2026 MRI - Alphabetical'!J367-'2023 MRI'!J367</f>
        <v>2.4172250387167971E-2</v>
      </c>
      <c r="L367" s="8">
        <f>'2026 MRI - Alphabetical'!K367-'2023 MRI'!K367</f>
        <v>-123</v>
      </c>
      <c r="M367" s="31">
        <f>'2026 MRI - Alphabetical'!L367-'2023 MRI'!L367</f>
        <v>-0.45728208328640213</v>
      </c>
      <c r="N367" s="9">
        <f>'2026 MRI - Alphabetical'!M367-'2023 MRI'!M367</f>
        <v>7.5785602566967175E-3</v>
      </c>
      <c r="O367" s="8">
        <f>'2026 MRI - Alphabetical'!N367-'2023 MRI'!N367</f>
        <v>101</v>
      </c>
      <c r="P367" s="31">
        <f>'2026 MRI - Alphabetical'!O367-'2023 MRI'!O367</f>
        <v>0.4273888268919645</v>
      </c>
      <c r="Q367" s="9">
        <f>'2026 MRI - Alphabetical'!P367-'2023 MRI'!P367</f>
        <v>-2.2965579491834198E-2</v>
      </c>
      <c r="R367" s="8">
        <f>'2026 MRI - Alphabetical'!Q367-'2023 MRI'!Q367</f>
        <v>18</v>
      </c>
      <c r="S367" s="31">
        <f>'2026 MRI - Alphabetical'!R367-'2023 MRI'!R367</f>
        <v>1.3268379134257244</v>
      </c>
      <c r="T367" s="10">
        <f>'2026 MRI - Alphabetical'!S367-'2023 MRI'!S367</f>
        <v>-1.0555031555226497</v>
      </c>
      <c r="U367" s="8">
        <f>'2026 MRI - Alphabetical'!T367-'2023 MRI'!T367</f>
        <v>-50</v>
      </c>
      <c r="V367" s="31">
        <f>'2026 MRI - Alphabetical'!U367-'2023 MRI'!U367</f>
        <v>-0.17355845163026473</v>
      </c>
      <c r="W367" s="9">
        <f>'2026 MRI - Alphabetical'!V367-'2023 MRI'!V367</f>
        <v>1.3483274923101918E-2</v>
      </c>
      <c r="X367" s="8">
        <f>'2026 MRI - Alphabetical'!W367-'2023 MRI'!W367</f>
        <v>-15</v>
      </c>
      <c r="Y367" s="31">
        <f>'2026 MRI - Alphabetical'!X367-'2023 MRI'!X367</f>
        <v>-3.984917494451079E-2</v>
      </c>
      <c r="Z367" s="11">
        <f>'2026 MRI - Alphabetical'!Y367-'2023 MRI'!Y367</f>
        <v>3382</v>
      </c>
      <c r="AA367" s="8">
        <f>'2026 MRI - Alphabetical'!Z367-'2023 MRI'!Z367</f>
        <v>4</v>
      </c>
      <c r="AB367" s="31">
        <f>'2026 MRI - Alphabetical'!AA367-'2023 MRI'!AA367</f>
        <v>2.7315597458325347E-2</v>
      </c>
      <c r="AC367" s="9">
        <f>'2026 MRI - Alphabetical'!AB367-'2023 MRI'!AB367</f>
        <v>6.0720425706099063E-3</v>
      </c>
      <c r="AD367" s="8">
        <f>'2026 MRI - Alphabetical'!AC367-'2023 MRI'!AC367</f>
        <v>-126</v>
      </c>
      <c r="AE367" s="31">
        <f>'2026 MRI - Alphabetical'!AD367-'2023 MRI'!AD367</f>
        <v>-0.35676567517327562</v>
      </c>
      <c r="AF367" s="9">
        <f>'2026 MRI - Alphabetical'!AE367-'2023 MRI'!AE367</f>
        <v>-1.8355263157894708E-2</v>
      </c>
      <c r="AG367" s="8">
        <f>'2026 MRI - Alphabetical'!AF367-'2023 MRI'!AF367</f>
        <v>-8</v>
      </c>
      <c r="AH367" s="31">
        <f>'2026 MRI - Alphabetical'!AG367-'2023 MRI'!AG367</f>
        <v>0.1680537091502281</v>
      </c>
      <c r="AI367" s="12">
        <f>'2026 MRI - Alphabetical'!AH367-'2023 MRI'!AH367</f>
        <v>-0.66833333333333345</v>
      </c>
      <c r="AJ367" s="8">
        <f>'2026 MRI - Alphabetical'!AI367-'2023 MRI'!AI367</f>
        <v>4</v>
      </c>
      <c r="AK367" s="31">
        <f>'2026 MRI - Alphabetical'!AJ367-'2023 MRI'!AJ367</f>
        <v>9.9757828795217773E-3</v>
      </c>
      <c r="AL367" s="11">
        <f>'2026 MRI - Alphabetical'!AK367-'2023 MRI'!AK367</f>
        <v>29980.714810107122</v>
      </c>
      <c r="AM367" s="36"/>
    </row>
    <row r="368" spans="1:39" x14ac:dyDescent="0.3">
      <c r="A368" t="s">
        <v>765</v>
      </c>
      <c r="B368" s="3" t="s">
        <v>766</v>
      </c>
      <c r="C368" s="4" t="s">
        <v>77</v>
      </c>
      <c r="D368" s="5" t="s">
        <v>37</v>
      </c>
      <c r="E368" s="6">
        <f>VLOOKUP(A368,'2023 MRI'!$A$7:$F$570,6,FALSE)</f>
        <v>30.469083994950523</v>
      </c>
      <c r="F368" s="34">
        <f>'2026 MRI - Alphabetical'!E368-'2023 MRI'!E368</f>
        <v>0.79116399560710815</v>
      </c>
      <c r="G368" s="6">
        <f>'2026 MRI - Alphabetical'!F368-'2023 MRI'!F368</f>
        <v>-5.3279475975356192</v>
      </c>
      <c r="H368" s="7">
        <f>'2026 MRI - Alphabetical'!G368-'2023 MRI'!G368</f>
        <v>49</v>
      </c>
      <c r="I368" s="8">
        <f>'2026 MRI - Alphabetical'!H368-'2023 MRI'!H368</f>
        <v>-18</v>
      </c>
      <c r="J368" s="31">
        <f>'2026 MRI - Alphabetical'!I368-'2023 MRI'!I368</f>
        <v>-5.4769317264146355E-2</v>
      </c>
      <c r="K368" s="9">
        <f>'2026 MRI - Alphabetical'!J368-'2023 MRI'!J368</f>
        <v>1.1847827455934712E-2</v>
      </c>
      <c r="L368" s="8">
        <f>'2026 MRI - Alphabetical'!K368-'2023 MRI'!K368</f>
        <v>-8</v>
      </c>
      <c r="M368" s="31">
        <f>'2026 MRI - Alphabetical'!L368-'2023 MRI'!L368</f>
        <v>-3.7101609466234864E-2</v>
      </c>
      <c r="N368" s="9">
        <f>'2026 MRI - Alphabetical'!M368-'2023 MRI'!M368</f>
        <v>-9.1595690268440194E-3</v>
      </c>
      <c r="O368" s="8">
        <f>'2026 MRI - Alphabetical'!N368-'2023 MRI'!N368</f>
        <v>22</v>
      </c>
      <c r="P368" s="31">
        <f>'2026 MRI - Alphabetical'!O368-'2023 MRI'!O368</f>
        <v>7.4200485706458152E-2</v>
      </c>
      <c r="Q368" s="9">
        <f>'2026 MRI - Alphabetical'!P368-'2023 MRI'!P368</f>
        <v>-1.8744964217068047E-3</v>
      </c>
      <c r="R368" s="8">
        <f>'2026 MRI - Alphabetical'!Q368-'2023 MRI'!Q368</f>
        <v>40</v>
      </c>
      <c r="S368" s="31">
        <f>'2026 MRI - Alphabetical'!R368-'2023 MRI'!R368</f>
        <v>-6.0086551563348918E-2</v>
      </c>
      <c r="T368" s="10">
        <f>'2026 MRI - Alphabetical'!S368-'2023 MRI'!S368</f>
        <v>-0.26144175970989036</v>
      </c>
      <c r="U368" s="8">
        <f>'2026 MRI - Alphabetical'!T368-'2023 MRI'!T368</f>
        <v>3</v>
      </c>
      <c r="V368" s="31">
        <f>'2026 MRI - Alphabetical'!U368-'2023 MRI'!U368</f>
        <v>0.12607540453580163</v>
      </c>
      <c r="W368" s="9">
        <f>'2026 MRI - Alphabetical'!V368-'2023 MRI'!V368</f>
        <v>-4.1110645326061512E-3</v>
      </c>
      <c r="X368" s="8">
        <f>'2026 MRI - Alphabetical'!W368-'2023 MRI'!W368</f>
        <v>-13</v>
      </c>
      <c r="Y368" s="31">
        <f>'2026 MRI - Alphabetical'!X368-'2023 MRI'!X368</f>
        <v>-6.46801158673867E-2</v>
      </c>
      <c r="Z368" s="11">
        <f>'2026 MRI - Alphabetical'!Y368-'2023 MRI'!Y368</f>
        <v>3206</v>
      </c>
      <c r="AA368" s="8">
        <f>'2026 MRI - Alphabetical'!Z368-'2023 MRI'!Z368</f>
        <v>124</v>
      </c>
      <c r="AB368" s="31">
        <f>'2026 MRI - Alphabetical'!AA368-'2023 MRI'!AA368</f>
        <v>0.55668587636369349</v>
      </c>
      <c r="AC368" s="9">
        <f>'2026 MRI - Alphabetical'!AB368-'2023 MRI'!AB368</f>
        <v>5.8867039509290231E-4</v>
      </c>
      <c r="AD368" s="8">
        <f>'2026 MRI - Alphabetical'!AC368-'2023 MRI'!AC368</f>
        <v>87</v>
      </c>
      <c r="AE368" s="31">
        <f>'2026 MRI - Alphabetical'!AD368-'2023 MRI'!AD368</f>
        <v>0.22725608884220161</v>
      </c>
      <c r="AF368" s="9">
        <f>'2026 MRI - Alphabetical'!AE368-'2023 MRI'!AE368</f>
        <v>1.4214570593833686E-2</v>
      </c>
      <c r="AG368" s="8">
        <f>'2026 MRI - Alphabetical'!AF368-'2023 MRI'!AF368</f>
        <v>1</v>
      </c>
      <c r="AH368" s="31">
        <f>'2026 MRI - Alphabetical'!AG368-'2023 MRI'!AG368</f>
        <v>-0.15119816943718645</v>
      </c>
      <c r="AI368" s="12">
        <f>'2026 MRI - Alphabetical'!AH368-'2023 MRI'!AH368</f>
        <v>-0.16366666666666674</v>
      </c>
      <c r="AJ368" s="8">
        <f>'2026 MRI - Alphabetical'!AI368-'2023 MRI'!AI368</f>
        <v>0</v>
      </c>
      <c r="AK368" s="31">
        <f>'2026 MRI - Alphabetical'!AJ368-'2023 MRI'!AJ368</f>
        <v>-3.0079673473676793E-2</v>
      </c>
      <c r="AL368" s="11">
        <f>'2026 MRI - Alphabetical'!AK368-'2023 MRI'!AK368</f>
        <v>615191.52218198869</v>
      </c>
      <c r="AM368" s="36"/>
    </row>
    <row r="369" spans="1:39" x14ac:dyDescent="0.3">
      <c r="A369" t="s">
        <v>767</v>
      </c>
      <c r="B369" s="3" t="s">
        <v>768</v>
      </c>
      <c r="C369" s="4" t="s">
        <v>82</v>
      </c>
      <c r="D369" s="5" t="s">
        <v>37</v>
      </c>
      <c r="E369" s="6">
        <f>VLOOKUP(A369,'2023 MRI'!$A$7:$F$570,6,FALSE)</f>
        <v>38.468271039045376</v>
      </c>
      <c r="F369" s="34">
        <f>'2026 MRI - Alphabetical'!E369-'2023 MRI'!E369</f>
        <v>0.65040808377751214</v>
      </c>
      <c r="G369" s="6">
        <f>'2026 MRI - Alphabetical'!F369-'2023 MRI'!F369</f>
        <v>-2.6095319653062106</v>
      </c>
      <c r="H369" s="7">
        <f>'2026 MRI - Alphabetical'!G369-'2023 MRI'!G369</f>
        <v>12</v>
      </c>
      <c r="I369" s="8">
        <f>'2026 MRI - Alphabetical'!H369-'2023 MRI'!H369</f>
        <v>-50</v>
      </c>
      <c r="J369" s="31">
        <f>'2026 MRI - Alphabetical'!I369-'2023 MRI'!I369</f>
        <v>-0.15453417669012776</v>
      </c>
      <c r="K369" s="9">
        <f>'2026 MRI - Alphabetical'!J369-'2023 MRI'!J369</f>
        <v>5.0014750905866823E-3</v>
      </c>
      <c r="L369" s="8">
        <f>'2026 MRI - Alphabetical'!K369-'2023 MRI'!K369</f>
        <v>178</v>
      </c>
      <c r="M369" s="31">
        <f>'2026 MRI - Alphabetical'!L369-'2023 MRI'!L369</f>
        <v>1.5429272981143638</v>
      </c>
      <c r="N369" s="9">
        <f>'2026 MRI - Alphabetical'!M369-'2023 MRI'!M369</f>
        <v>-6.4047371532236691E-2</v>
      </c>
      <c r="O369" s="8">
        <f>'2026 MRI - Alphabetical'!N369-'2023 MRI'!N369</f>
        <v>27</v>
      </c>
      <c r="P369" s="31">
        <f>'2026 MRI - Alphabetical'!O369-'2023 MRI'!O369</f>
        <v>0.2092128546848126</v>
      </c>
      <c r="Q369" s="9">
        <f>'2026 MRI - Alphabetical'!P369-'2023 MRI'!P369</f>
        <v>-7.0763748033287194E-3</v>
      </c>
      <c r="R369" s="8">
        <f>'2026 MRI - Alphabetical'!Q369-'2023 MRI'!Q369</f>
        <v>96</v>
      </c>
      <c r="S369" s="31">
        <f>'2026 MRI - Alphabetical'!R369-'2023 MRI'!R369</f>
        <v>1.0685040161590991</v>
      </c>
      <c r="T369" s="10">
        <f>'2026 MRI - Alphabetical'!S369-'2023 MRI'!S369</f>
        <v>-2.0191760817476987</v>
      </c>
      <c r="U369" s="8">
        <f>'2026 MRI - Alphabetical'!T369-'2023 MRI'!T369</f>
        <v>-235</v>
      </c>
      <c r="V369" s="31">
        <f>'2026 MRI - Alphabetical'!U369-'2023 MRI'!U369</f>
        <v>-0.6098400073281518</v>
      </c>
      <c r="W369" s="9">
        <f>'2026 MRI - Alphabetical'!V369-'2023 MRI'!V369</f>
        <v>3.818088258998871E-2</v>
      </c>
      <c r="X369" s="8">
        <f>'2026 MRI - Alphabetical'!W369-'2023 MRI'!W369</f>
        <v>-7</v>
      </c>
      <c r="Y369" s="31">
        <f>'2026 MRI - Alphabetical'!X369-'2023 MRI'!X369</f>
        <v>-6.2492668038001575E-2</v>
      </c>
      <c r="Z369" s="11">
        <f>'2026 MRI - Alphabetical'!Y369-'2023 MRI'!Y369</f>
        <v>1609</v>
      </c>
      <c r="AA369" s="8">
        <f>'2026 MRI - Alphabetical'!Z369-'2023 MRI'!Z369</f>
        <v>-40</v>
      </c>
      <c r="AB369" s="31">
        <f>'2026 MRI - Alphabetical'!AA369-'2023 MRI'!AA369</f>
        <v>-0.32885826368315607</v>
      </c>
      <c r="AC369" s="9">
        <f>'2026 MRI - Alphabetical'!AB369-'2023 MRI'!AB369</f>
        <v>1.6954954954954957E-2</v>
      </c>
      <c r="AD369" s="8">
        <f>'2026 MRI - Alphabetical'!AC369-'2023 MRI'!AC369</f>
        <v>-4</v>
      </c>
      <c r="AE369" s="31">
        <f>'2026 MRI - Alphabetical'!AD369-'2023 MRI'!AD369</f>
        <v>2.0489864209828706E-2</v>
      </c>
      <c r="AF369" s="9">
        <f>'2026 MRI - Alphabetical'!AE369-'2023 MRI'!AE369</f>
        <v>3.4083581756456649E-3</v>
      </c>
      <c r="AG369" s="8">
        <f>'2026 MRI - Alphabetical'!AF369-'2023 MRI'!AF369</f>
        <v>27</v>
      </c>
      <c r="AH369" s="31">
        <f>'2026 MRI - Alphabetical'!AG369-'2023 MRI'!AG369</f>
        <v>2.2751805900505517E-3</v>
      </c>
      <c r="AI369" s="12">
        <f>'2026 MRI - Alphabetical'!AH369-'2023 MRI'!AH369</f>
        <v>-0.39633333333333343</v>
      </c>
      <c r="AJ369" s="8">
        <f>'2026 MRI - Alphabetical'!AI369-'2023 MRI'!AI369</f>
        <v>53</v>
      </c>
      <c r="AK369" s="31">
        <f>'2026 MRI - Alphabetical'!AJ369-'2023 MRI'!AJ369</f>
        <v>2.290084907803408E-2</v>
      </c>
      <c r="AL369" s="11">
        <f>'2026 MRI - Alphabetical'!AK369-'2023 MRI'!AK369</f>
        <v>80549.11763451845</v>
      </c>
      <c r="AM369" s="36"/>
    </row>
    <row r="370" spans="1:39" x14ac:dyDescent="0.3">
      <c r="A370" t="s">
        <v>769</v>
      </c>
      <c r="B370" s="3" t="s">
        <v>770</v>
      </c>
      <c r="C370" s="4" t="s">
        <v>82</v>
      </c>
      <c r="D370" s="5" t="s">
        <v>37</v>
      </c>
      <c r="E370" s="6">
        <f>VLOOKUP(A370,'2023 MRI'!$A$7:$F$570,6,FALSE)</f>
        <v>28.623378559782736</v>
      </c>
      <c r="F370" s="34">
        <f>'2026 MRI - Alphabetical'!E370-'2023 MRI'!E370</f>
        <v>-0.91817267096368482</v>
      </c>
      <c r="G370" s="6">
        <f>'2026 MRI - Alphabetical'!F370-'2023 MRI'!F370</f>
        <v>-0.40041106338950883</v>
      </c>
      <c r="H370" s="7">
        <f>'2026 MRI - Alphabetical'!G370-'2023 MRI'!G370</f>
        <v>-38</v>
      </c>
      <c r="I370" s="8">
        <f>'2026 MRI - Alphabetical'!H370-'2023 MRI'!H370</f>
        <v>-78</v>
      </c>
      <c r="J370" s="31">
        <f>'2026 MRI - Alphabetical'!I370-'2023 MRI'!I370</f>
        <v>-0.27935762076339976</v>
      </c>
      <c r="K370" s="9">
        <f>'2026 MRI - Alphabetical'!J370-'2023 MRI'!J370</f>
        <v>1.7413533850059171E-3</v>
      </c>
      <c r="L370" s="8">
        <f>'2026 MRI - Alphabetical'!K370-'2023 MRI'!K370</f>
        <v>-29</v>
      </c>
      <c r="M370" s="31">
        <f>'2026 MRI - Alphabetical'!L370-'2023 MRI'!L370</f>
        <v>-0.27055492749308918</v>
      </c>
      <c r="N370" s="9">
        <f>'2026 MRI - Alphabetical'!M370-'2023 MRI'!M370</f>
        <v>2.8433146822959038E-3</v>
      </c>
      <c r="O370" s="8">
        <f>'2026 MRI - Alphabetical'!N370-'2023 MRI'!N370</f>
        <v>-56</v>
      </c>
      <c r="P370" s="31">
        <f>'2026 MRI - Alphabetical'!O370-'2023 MRI'!O370</f>
        <v>-0.17404883868594054</v>
      </c>
      <c r="Q370" s="9">
        <f>'2026 MRI - Alphabetical'!P370-'2023 MRI'!P370</f>
        <v>1.4612998579076948E-2</v>
      </c>
      <c r="R370" s="8">
        <f>'2026 MRI - Alphabetical'!Q370-'2023 MRI'!Q370</f>
        <v>60</v>
      </c>
      <c r="S370" s="31">
        <f>'2026 MRI - Alphabetical'!R370-'2023 MRI'!R370</f>
        <v>-0.18006872379739966</v>
      </c>
      <c r="T370" s="10">
        <f>'2026 MRI - Alphabetical'!S370-'2023 MRI'!S370</f>
        <v>-0.23088877017944659</v>
      </c>
      <c r="U370" s="8">
        <f>'2026 MRI - Alphabetical'!T370-'2023 MRI'!T370</f>
        <v>-62</v>
      </c>
      <c r="V370" s="31">
        <f>'2026 MRI - Alphabetical'!U370-'2023 MRI'!U370</f>
        <v>-0.23427653697452872</v>
      </c>
      <c r="W370" s="9">
        <f>'2026 MRI - Alphabetical'!V370-'2023 MRI'!V370</f>
        <v>1.7216717340267307E-2</v>
      </c>
      <c r="X370" s="8">
        <f>'2026 MRI - Alphabetical'!W370-'2023 MRI'!W370</f>
        <v>-26</v>
      </c>
      <c r="Y370" s="31">
        <f>'2026 MRI - Alphabetical'!X370-'2023 MRI'!X370</f>
        <v>-0.11742603965460757</v>
      </c>
      <c r="Z370" s="11">
        <f>'2026 MRI - Alphabetical'!Y370-'2023 MRI'!Y370</f>
        <v>836</v>
      </c>
      <c r="AA370" s="8">
        <f>'2026 MRI - Alphabetical'!Z370-'2023 MRI'!Z370</f>
        <v>-27</v>
      </c>
      <c r="AB370" s="31">
        <f>'2026 MRI - Alphabetical'!AA370-'2023 MRI'!AA370</f>
        <v>-5.7434495290480947E-2</v>
      </c>
      <c r="AC370" s="9">
        <f>'2026 MRI - Alphabetical'!AB370-'2023 MRI'!AB370</f>
        <v>1.0400444938820912E-2</v>
      </c>
      <c r="AD370" s="8">
        <f>'2026 MRI - Alphabetical'!AC370-'2023 MRI'!AC370</f>
        <v>0</v>
      </c>
      <c r="AE370" s="31">
        <f>'2026 MRI - Alphabetical'!AD370-'2023 MRI'!AD370</f>
        <v>1.1376347607403137E-2</v>
      </c>
      <c r="AF370" s="9">
        <f>'2026 MRI - Alphabetical'!AE370-'2023 MRI'!AE370</f>
        <v>2.3600472327245381E-3</v>
      </c>
      <c r="AG370" s="8">
        <f>'2026 MRI - Alphabetical'!AF370-'2023 MRI'!AF370</f>
        <v>-4</v>
      </c>
      <c r="AH370" s="31">
        <f>'2026 MRI - Alphabetical'!AG370-'2023 MRI'!AG370</f>
        <v>-0.11368216717838109</v>
      </c>
      <c r="AI370" s="12">
        <f>'2026 MRI - Alphabetical'!AH370-'2023 MRI'!AH370</f>
        <v>-0.25300000000000011</v>
      </c>
      <c r="AJ370" s="8">
        <f>'2026 MRI - Alphabetical'!AI370-'2023 MRI'!AI370</f>
        <v>15</v>
      </c>
      <c r="AK370" s="31">
        <f>'2026 MRI - Alphabetical'!AJ370-'2023 MRI'!AJ370</f>
        <v>-1.5828212376527151E-3</v>
      </c>
      <c r="AL370" s="11">
        <f>'2026 MRI - Alphabetical'!AK370-'2023 MRI'!AK370</f>
        <v>64038.121348295215</v>
      </c>
      <c r="AM370" s="36"/>
    </row>
    <row r="371" spans="1:39" x14ac:dyDescent="0.3">
      <c r="A371" t="s">
        <v>771</v>
      </c>
      <c r="B371" s="3" t="s">
        <v>770</v>
      </c>
      <c r="C371" s="4" t="s">
        <v>32</v>
      </c>
      <c r="D371" s="5" t="s">
        <v>33</v>
      </c>
      <c r="E371" s="6">
        <f>VLOOKUP(A371,'2023 MRI'!$A$7:$F$570,6,FALSE)</f>
        <v>26.806590007653174</v>
      </c>
      <c r="F371" s="34">
        <f>'2026 MRI - Alphabetical'!E371-'2023 MRI'!E371</f>
        <v>-0.66652833461216632</v>
      </c>
      <c r="G371" s="6">
        <f>'2026 MRI - Alphabetical'!F371-'2023 MRI'!F371</f>
        <v>-1.7183839395814822</v>
      </c>
      <c r="H371" s="7">
        <f>'2026 MRI - Alphabetical'!G371-'2023 MRI'!G371</f>
        <v>-33</v>
      </c>
      <c r="I371" s="8">
        <f>'2026 MRI - Alphabetical'!H371-'2023 MRI'!H371</f>
        <v>-46</v>
      </c>
      <c r="J371" s="31">
        <f>'2026 MRI - Alphabetical'!I371-'2023 MRI'!I371</f>
        <v>-0.12503048498029579</v>
      </c>
      <c r="K371" s="9">
        <f>'2026 MRI - Alphabetical'!J371-'2023 MRI'!J371</f>
        <v>1.1086075350002389E-2</v>
      </c>
      <c r="L371" s="8">
        <f>'2026 MRI - Alphabetical'!K371-'2023 MRI'!K371</f>
        <v>80</v>
      </c>
      <c r="M371" s="31">
        <f>'2026 MRI - Alphabetical'!L371-'2023 MRI'!L371</f>
        <v>0.20572467746817497</v>
      </c>
      <c r="N371" s="9">
        <f>'2026 MRI - Alphabetical'!M371-'2023 MRI'!M371</f>
        <v>-1.4942672118129368E-2</v>
      </c>
      <c r="O371" s="8">
        <f>'2026 MRI - Alphabetical'!N371-'2023 MRI'!N371</f>
        <v>76</v>
      </c>
      <c r="P371" s="31">
        <f>'2026 MRI - Alphabetical'!O371-'2023 MRI'!O371</f>
        <v>0.26100854846448596</v>
      </c>
      <c r="Q371" s="9">
        <f>'2026 MRI - Alphabetical'!P371-'2023 MRI'!P371</f>
        <v>-1.3404762988118733E-2</v>
      </c>
      <c r="R371" s="8">
        <f>'2026 MRI - Alphabetical'!Q371-'2023 MRI'!Q371</f>
        <v>-113</v>
      </c>
      <c r="S371" s="31">
        <f>'2026 MRI - Alphabetical'!R371-'2023 MRI'!R371</f>
        <v>-0.3375649127425514</v>
      </c>
      <c r="T371" s="10">
        <f>'2026 MRI - Alphabetical'!S371-'2023 MRI'!S371</f>
        <v>0.31992006344846641</v>
      </c>
      <c r="U371" s="8">
        <f>'2026 MRI - Alphabetical'!T371-'2023 MRI'!T371</f>
        <v>-86</v>
      </c>
      <c r="V371" s="31">
        <f>'2026 MRI - Alphabetical'!U371-'2023 MRI'!U371</f>
        <v>-0.31148128915966689</v>
      </c>
      <c r="W371" s="9">
        <f>'2026 MRI - Alphabetical'!V371-'2023 MRI'!V371</f>
        <v>2.1407908970287617E-2</v>
      </c>
      <c r="X371" s="8">
        <f>'2026 MRI - Alphabetical'!W371-'2023 MRI'!W371</f>
        <v>-66</v>
      </c>
      <c r="Y371" s="31">
        <f>'2026 MRI - Alphabetical'!X371-'2023 MRI'!X371</f>
        <v>-0.23754357738443455</v>
      </c>
      <c r="Z371" s="11">
        <f>'2026 MRI - Alphabetical'!Y371-'2023 MRI'!Y371</f>
        <v>-3988</v>
      </c>
      <c r="AA371" s="8">
        <f>'2026 MRI - Alphabetical'!Z371-'2023 MRI'!Z371</f>
        <v>-14</v>
      </c>
      <c r="AB371" s="31">
        <f>'2026 MRI - Alphabetical'!AA371-'2023 MRI'!AA371</f>
        <v>-7.4809713809677048E-3</v>
      </c>
      <c r="AC371" s="9">
        <f>'2026 MRI - Alphabetical'!AB371-'2023 MRI'!AB371</f>
        <v>6.4869961399734236E-3</v>
      </c>
      <c r="AD371" s="8">
        <f>'2026 MRI - Alphabetical'!AC371-'2023 MRI'!AC371</f>
        <v>-25</v>
      </c>
      <c r="AE371" s="31">
        <f>'2026 MRI - Alphabetical'!AD371-'2023 MRI'!AD371</f>
        <v>-5.0563711794224753E-2</v>
      </c>
      <c r="AF371" s="9">
        <f>'2026 MRI - Alphabetical'!AE371-'2023 MRI'!AE371</f>
        <v>-9.7670975935582049E-4</v>
      </c>
      <c r="AG371" s="8">
        <f>'2026 MRI - Alphabetical'!AF371-'2023 MRI'!AF371</f>
        <v>18</v>
      </c>
      <c r="AH371" s="31">
        <f>'2026 MRI - Alphabetical'!AG371-'2023 MRI'!AG371</f>
        <v>1.8968361882981677E-3</v>
      </c>
      <c r="AI371" s="12">
        <f>'2026 MRI - Alphabetical'!AH371-'2023 MRI'!AH371</f>
        <v>-0.3753333333333333</v>
      </c>
      <c r="AJ371" s="8">
        <f>'2026 MRI - Alphabetical'!AI371-'2023 MRI'!AI371</f>
        <v>9</v>
      </c>
      <c r="AK371" s="31">
        <f>'2026 MRI - Alphabetical'!AJ371-'2023 MRI'!AJ371</f>
        <v>-1.4200711135406024E-2</v>
      </c>
      <c r="AL371" s="11">
        <f>'2026 MRI - Alphabetical'!AK371-'2023 MRI'!AK371</f>
        <v>80768.185527894704</v>
      </c>
      <c r="AM371" s="36"/>
    </row>
    <row r="372" spans="1:39" x14ac:dyDescent="0.3">
      <c r="A372" t="s">
        <v>772</v>
      </c>
      <c r="B372" s="3" t="s">
        <v>773</v>
      </c>
      <c r="C372" s="4" t="s">
        <v>32</v>
      </c>
      <c r="D372" s="5" t="s">
        <v>33</v>
      </c>
      <c r="E372" s="6">
        <f>VLOOKUP(A372,'2023 MRI'!$A$7:$F$570,6,FALSE)</f>
        <v>24.832723955130493</v>
      </c>
      <c r="F372" s="34">
        <f>'2026 MRI - Alphabetical'!E372-'2023 MRI'!E372</f>
        <v>-1.4683381389018693</v>
      </c>
      <c r="G372" s="6">
        <f>'2026 MRI - Alphabetical'!F372-'2023 MRI'!F372</f>
        <v>0.27862036835140103</v>
      </c>
      <c r="H372" s="7">
        <f>'2026 MRI - Alphabetical'!G372-'2023 MRI'!G372</f>
        <v>-82</v>
      </c>
      <c r="I372" s="8">
        <f>'2026 MRI - Alphabetical'!H372-'2023 MRI'!H372</f>
        <v>78</v>
      </c>
      <c r="J372" s="31">
        <f>'2026 MRI - Alphabetical'!I372-'2023 MRI'!I372</f>
        <v>0.42431631677342835</v>
      </c>
      <c r="K372" s="9">
        <f>'2026 MRI - Alphabetical'!J372-'2023 MRI'!J372</f>
        <v>6.013491905330004E-2</v>
      </c>
      <c r="L372" s="8">
        <f>'2026 MRI - Alphabetical'!K372-'2023 MRI'!K372</f>
        <v>-26</v>
      </c>
      <c r="M372" s="31">
        <f>'2026 MRI - Alphabetical'!L372-'2023 MRI'!L372</f>
        <v>-0.20997817446139155</v>
      </c>
      <c r="N372" s="9">
        <f>'2026 MRI - Alphabetical'!M372-'2023 MRI'!M372</f>
        <v>-3.3851934084304647E-3</v>
      </c>
      <c r="O372" s="8">
        <f>'2026 MRI - Alphabetical'!N372-'2023 MRI'!N372</f>
        <v>-169</v>
      </c>
      <c r="P372" s="31">
        <f>'2026 MRI - Alphabetical'!O372-'2023 MRI'!O372</f>
        <v>-0.65796744639524196</v>
      </c>
      <c r="Q372" s="9">
        <f>'2026 MRI - Alphabetical'!P372-'2023 MRI'!P372</f>
        <v>4.6495461936003533E-2</v>
      </c>
      <c r="R372" s="8">
        <f>'2026 MRI - Alphabetical'!Q372-'2023 MRI'!Q372</f>
        <v>47</v>
      </c>
      <c r="S372" s="31">
        <f>'2026 MRI - Alphabetical'!R372-'2023 MRI'!R372</f>
        <v>-0.21319436446143109</v>
      </c>
      <c r="T372" s="10">
        <f>'2026 MRI - Alphabetical'!S372-'2023 MRI'!S372</f>
        <v>-0.17678370522623765</v>
      </c>
      <c r="U372" s="8">
        <f>'2026 MRI - Alphabetical'!T372-'2023 MRI'!T372</f>
        <v>-25</v>
      </c>
      <c r="V372" s="31">
        <f>'2026 MRI - Alphabetical'!U372-'2023 MRI'!U372</f>
        <v>-8.0639928386508131E-2</v>
      </c>
      <c r="W372" s="9">
        <f>'2026 MRI - Alphabetical'!V372-'2023 MRI'!V372</f>
        <v>4.8777798310373974E-3</v>
      </c>
      <c r="X372" s="8">
        <f>'2026 MRI - Alphabetical'!W372-'2023 MRI'!W372</f>
        <v>-51</v>
      </c>
      <c r="Y372" s="31">
        <f>'2026 MRI - Alphabetical'!X372-'2023 MRI'!X372</f>
        <v>-0.31889577746296727</v>
      </c>
      <c r="Z372" s="11">
        <f>'2026 MRI - Alphabetical'!Y372-'2023 MRI'!Y372</f>
        <v>-6629</v>
      </c>
      <c r="AA372" s="8">
        <f>'2026 MRI - Alphabetical'!Z372-'2023 MRI'!Z372</f>
        <v>2</v>
      </c>
      <c r="AB372" s="31">
        <f>'2026 MRI - Alphabetical'!AA372-'2023 MRI'!AA372</f>
        <v>5.0247647468916939E-2</v>
      </c>
      <c r="AC372" s="9">
        <f>'2026 MRI - Alphabetical'!AB372-'2023 MRI'!AB372</f>
        <v>6.6280115644073156E-3</v>
      </c>
      <c r="AD372" s="8">
        <f>'2026 MRI - Alphabetical'!AC372-'2023 MRI'!AC372</f>
        <v>-96</v>
      </c>
      <c r="AE372" s="31">
        <f>'2026 MRI - Alphabetical'!AD372-'2023 MRI'!AD372</f>
        <v>-0.26839503481416316</v>
      </c>
      <c r="AF372" s="9">
        <f>'2026 MRI - Alphabetical'!AE372-'2023 MRI'!AE372</f>
        <v>-1.3425912229742321E-2</v>
      </c>
      <c r="AG372" s="8">
        <f>'2026 MRI - Alphabetical'!AF372-'2023 MRI'!AF372</f>
        <v>-2</v>
      </c>
      <c r="AH372" s="31">
        <f>'2026 MRI - Alphabetical'!AG372-'2023 MRI'!AG372</f>
        <v>-0.10235221675307027</v>
      </c>
      <c r="AI372" s="12">
        <f>'2026 MRI - Alphabetical'!AH372-'2023 MRI'!AH372</f>
        <v>-0.26433333333333309</v>
      </c>
      <c r="AJ372" s="8">
        <f>'2026 MRI - Alphabetical'!AI372-'2023 MRI'!AI372</f>
        <v>-6</v>
      </c>
      <c r="AK372" s="31">
        <f>'2026 MRI - Alphabetical'!AJ372-'2023 MRI'!AJ372</f>
        <v>-2.9958864960864272E-2</v>
      </c>
      <c r="AL372" s="11">
        <f>'2026 MRI - Alphabetical'!AK372-'2023 MRI'!AK372</f>
        <v>59886.688658505038</v>
      </c>
      <c r="AM372" s="36"/>
    </row>
    <row r="373" spans="1:39" x14ac:dyDescent="0.3">
      <c r="A373" t="s">
        <v>774</v>
      </c>
      <c r="B373" s="3" t="s">
        <v>775</v>
      </c>
      <c r="C373" s="4" t="s">
        <v>61</v>
      </c>
      <c r="D373" s="5" t="s">
        <v>44</v>
      </c>
      <c r="E373" s="6">
        <f>VLOOKUP(A373,'2023 MRI'!$A$7:$F$570,6,FALSE)</f>
        <v>29.421707367477772</v>
      </c>
      <c r="F373" s="34">
        <f>'2026 MRI - Alphabetical'!E373-'2023 MRI'!E373</f>
        <v>-0.74183063307826302</v>
      </c>
      <c r="G373" s="6">
        <f>'2026 MRI - Alphabetical'!F373-'2023 MRI'!F373</f>
        <v>-0.73627651578695108</v>
      </c>
      <c r="H373" s="7">
        <f>'2026 MRI - Alphabetical'!G373-'2023 MRI'!G373</f>
        <v>-31</v>
      </c>
      <c r="I373" s="8">
        <f>'2026 MRI - Alphabetical'!H373-'2023 MRI'!H373</f>
        <v>30</v>
      </c>
      <c r="J373" s="31">
        <f>'2026 MRI - Alphabetical'!I373-'2023 MRI'!I373</f>
        <v>0.20914436284880022</v>
      </c>
      <c r="K373" s="9">
        <f>'2026 MRI - Alphabetical'!J373-'2023 MRI'!J373</f>
        <v>3.1484054830656194E-2</v>
      </c>
      <c r="L373" s="8">
        <f>'2026 MRI - Alphabetical'!K373-'2023 MRI'!K373</f>
        <v>0</v>
      </c>
      <c r="M373" s="31">
        <f>'2026 MRI - Alphabetical'!L373-'2023 MRI'!L373</f>
        <v>0.15856827045826005</v>
      </c>
      <c r="N373" s="9">
        <f>'2026 MRI - Alphabetical'!M373-'2023 MRI'!M373</f>
        <v>-1.86992152232794E-2</v>
      </c>
      <c r="O373" s="8">
        <f>'2026 MRI - Alphabetical'!N373-'2023 MRI'!N373</f>
        <v>-14</v>
      </c>
      <c r="P373" s="31">
        <f>'2026 MRI - Alphabetical'!O373-'2023 MRI'!O373</f>
        <v>-6.0844111971842973E-2</v>
      </c>
      <c r="Q373" s="9">
        <f>'2026 MRI - Alphabetical'!P373-'2023 MRI'!P373</f>
        <v>6.0389108563851275E-3</v>
      </c>
      <c r="R373" s="8">
        <f>'2026 MRI - Alphabetical'!Q373-'2023 MRI'!Q373</f>
        <v>-164</v>
      </c>
      <c r="S373" s="31">
        <f>'2026 MRI - Alphabetical'!R373-'2023 MRI'!R373</f>
        <v>-0.46395013342756608</v>
      </c>
      <c r="T373" s="10">
        <f>'2026 MRI - Alphabetical'!S373-'2023 MRI'!S373</f>
        <v>0.4329004329004329</v>
      </c>
      <c r="U373" s="8">
        <f>'2026 MRI - Alphabetical'!T373-'2023 MRI'!T373</f>
        <v>-40</v>
      </c>
      <c r="V373" s="31">
        <f>'2026 MRI - Alphabetical'!U373-'2023 MRI'!U373</f>
        <v>-0.17029588858476413</v>
      </c>
      <c r="W373" s="9">
        <f>'2026 MRI - Alphabetical'!V373-'2023 MRI'!V373</f>
        <v>1.2131092718000169E-2</v>
      </c>
      <c r="X373" s="8">
        <f>'2026 MRI - Alphabetical'!W373-'2023 MRI'!W373</f>
        <v>-40</v>
      </c>
      <c r="Y373" s="31">
        <f>'2026 MRI - Alphabetical'!X373-'2023 MRI'!X373</f>
        <v>-0.18877013368047391</v>
      </c>
      <c r="Z373" s="11">
        <f>'2026 MRI - Alphabetical'!Y373-'2023 MRI'!Y373</f>
        <v>-2018</v>
      </c>
      <c r="AA373" s="8">
        <f>'2026 MRI - Alphabetical'!Z373-'2023 MRI'!Z373</f>
        <v>-106</v>
      </c>
      <c r="AB373" s="31">
        <f>'2026 MRI - Alphabetical'!AA373-'2023 MRI'!AA373</f>
        <v>-0.31837260429901132</v>
      </c>
      <c r="AC373" s="9">
        <f>'2026 MRI - Alphabetical'!AB373-'2023 MRI'!AB373</f>
        <v>1.2406250000000001E-2</v>
      </c>
      <c r="AD373" s="8">
        <f>'2026 MRI - Alphabetical'!AC373-'2023 MRI'!AC373</f>
        <v>103</v>
      </c>
      <c r="AE373" s="31">
        <f>'2026 MRI - Alphabetical'!AD373-'2023 MRI'!AD373</f>
        <v>0.31059290819272523</v>
      </c>
      <c r="AF373" s="9">
        <f>'2026 MRI - Alphabetical'!AE373-'2023 MRI'!AE373</f>
        <v>1.9162863660108553E-2</v>
      </c>
      <c r="AG373" s="8">
        <f>'2026 MRI - Alphabetical'!AF373-'2023 MRI'!AF373</f>
        <v>9</v>
      </c>
      <c r="AH373" s="31">
        <f>'2026 MRI - Alphabetical'!AG373-'2023 MRI'!AG373</f>
        <v>0.22446479556121701</v>
      </c>
      <c r="AI373" s="12">
        <f>'2026 MRI - Alphabetical'!AH373-'2023 MRI'!AH373</f>
        <v>-0.70400000000000018</v>
      </c>
      <c r="AJ373" s="8">
        <f>'2026 MRI - Alphabetical'!AI373-'2023 MRI'!AI373</f>
        <v>8</v>
      </c>
      <c r="AK373" s="31">
        <f>'2026 MRI - Alphabetical'!AJ373-'2023 MRI'!AJ373</f>
        <v>7.0598939024023588E-3</v>
      </c>
      <c r="AL373" s="11">
        <f>'2026 MRI - Alphabetical'!AK373-'2023 MRI'!AK373</f>
        <v>33620.041440119225</v>
      </c>
      <c r="AM373" s="36"/>
    </row>
    <row r="374" spans="1:39" x14ac:dyDescent="0.3">
      <c r="A374" t="s">
        <v>776</v>
      </c>
      <c r="B374" s="3" t="s">
        <v>777</v>
      </c>
      <c r="C374" s="4" t="s">
        <v>199</v>
      </c>
      <c r="D374" s="5" t="s">
        <v>33</v>
      </c>
      <c r="E374" s="6">
        <f>VLOOKUP(A374,'2023 MRI'!$A$7:$F$570,6,FALSE)</f>
        <v>29.81953766376094</v>
      </c>
      <c r="F374" s="34">
        <f>'2026 MRI - Alphabetical'!E374-'2023 MRI'!E374</f>
        <v>-0.57907354170726666</v>
      </c>
      <c r="G374" s="6">
        <f>'2026 MRI - Alphabetical'!F374-'2023 MRI'!F374</f>
        <v>-1.1424482676752845</v>
      </c>
      <c r="H374" s="7">
        <f>'2026 MRI - Alphabetical'!G374-'2023 MRI'!G374</f>
        <v>-21</v>
      </c>
      <c r="I374" s="8">
        <f>'2026 MRI - Alphabetical'!H374-'2023 MRI'!H374</f>
        <v>69</v>
      </c>
      <c r="J374" s="31">
        <f>'2026 MRI - Alphabetical'!I374-'2023 MRI'!I374</f>
        <v>0.19949248824918681</v>
      </c>
      <c r="K374" s="9">
        <f>'2026 MRI - Alphabetical'!J374-'2023 MRI'!J374</f>
        <v>3.8730843017580563E-2</v>
      </c>
      <c r="L374" s="8">
        <f>'2026 MRI - Alphabetical'!K374-'2023 MRI'!K374</f>
        <v>-120</v>
      </c>
      <c r="M374" s="31">
        <f>'2026 MRI - Alphabetical'!L374-'2023 MRI'!L374</f>
        <v>-0.38414857141558789</v>
      </c>
      <c r="N374" s="9">
        <f>'2026 MRI - Alphabetical'!M374-'2023 MRI'!M374</f>
        <v>5.235269766198751E-3</v>
      </c>
      <c r="O374" s="8">
        <f>'2026 MRI - Alphabetical'!N374-'2023 MRI'!N374</f>
        <v>5</v>
      </c>
      <c r="P374" s="31">
        <f>'2026 MRI - Alphabetical'!O374-'2023 MRI'!O374</f>
        <v>4.7367567603510172E-2</v>
      </c>
      <c r="Q374" s="9">
        <f>'2026 MRI - Alphabetical'!P374-'2023 MRI'!P374</f>
        <v>1.9995546112869383E-3</v>
      </c>
      <c r="R374" s="8">
        <f>'2026 MRI - Alphabetical'!Q374-'2023 MRI'!Q374</f>
        <v>157</v>
      </c>
      <c r="S374" s="31">
        <f>'2026 MRI - Alphabetical'!R374-'2023 MRI'!R374</f>
        <v>-0.19628747861244819</v>
      </c>
      <c r="T374" s="10">
        <f>'2026 MRI - Alphabetical'!S374-'2023 MRI'!S374</f>
        <v>-0.48833030411733619</v>
      </c>
      <c r="U374" s="8">
        <f>'2026 MRI - Alphabetical'!T374-'2023 MRI'!T374</f>
        <v>-30</v>
      </c>
      <c r="V374" s="31">
        <f>'2026 MRI - Alphabetical'!U374-'2023 MRI'!U374</f>
        <v>-0.13891296587957763</v>
      </c>
      <c r="W374" s="9">
        <f>'2026 MRI - Alphabetical'!V374-'2023 MRI'!V374</f>
        <v>1.072418564724785E-2</v>
      </c>
      <c r="X374" s="8">
        <f>'2026 MRI - Alphabetical'!W374-'2023 MRI'!W374</f>
        <v>3</v>
      </c>
      <c r="Y374" s="31">
        <f>'2026 MRI - Alphabetical'!X374-'2023 MRI'!X374</f>
        <v>-1.2640415092000146E-2</v>
      </c>
      <c r="Z374" s="11">
        <f>'2026 MRI - Alphabetical'!Y374-'2023 MRI'!Y374</f>
        <v>5626</v>
      </c>
      <c r="AA374" s="8">
        <f>'2026 MRI - Alphabetical'!Z374-'2023 MRI'!Z374</f>
        <v>-133</v>
      </c>
      <c r="AB374" s="31">
        <f>'2026 MRI - Alphabetical'!AA374-'2023 MRI'!AA374</f>
        <v>-0.30378683838546217</v>
      </c>
      <c r="AC374" s="9">
        <f>'2026 MRI - Alphabetical'!AB374-'2023 MRI'!AB374</f>
        <v>1.1402876214530552E-2</v>
      </c>
      <c r="AD374" s="8">
        <f>'2026 MRI - Alphabetical'!AC374-'2023 MRI'!AC374</f>
        <v>24</v>
      </c>
      <c r="AE374" s="31">
        <f>'2026 MRI - Alphabetical'!AD374-'2023 MRI'!AD374</f>
        <v>0.10488989043583052</v>
      </c>
      <c r="AF374" s="9">
        <f>'2026 MRI - Alphabetical'!AE374-'2023 MRI'!AE374</f>
        <v>8.0345456782299207E-3</v>
      </c>
      <c r="AG374" s="8">
        <f>'2026 MRI - Alphabetical'!AF374-'2023 MRI'!AF374</f>
        <v>-11</v>
      </c>
      <c r="AH374" s="31">
        <f>'2026 MRI - Alphabetical'!AG374-'2023 MRI'!AG374</f>
        <v>-0.13088529468636356</v>
      </c>
      <c r="AI374" s="12">
        <f>'2026 MRI - Alphabetical'!AH374-'2023 MRI'!AH374</f>
        <v>-0.246</v>
      </c>
      <c r="AJ374" s="8">
        <f>'2026 MRI - Alphabetical'!AI374-'2023 MRI'!AI374</f>
        <v>-8</v>
      </c>
      <c r="AK374" s="31">
        <f>'2026 MRI - Alphabetical'!AJ374-'2023 MRI'!AJ374</f>
        <v>-3.2718292557127326E-3</v>
      </c>
      <c r="AL374" s="11">
        <f>'2026 MRI - Alphabetical'!AK374-'2023 MRI'!AK374</f>
        <v>38810.223961633514</v>
      </c>
      <c r="AM374" s="36">
        <v>1</v>
      </c>
    </row>
    <row r="375" spans="1:39" x14ac:dyDescent="0.3">
      <c r="A375" t="s">
        <v>778</v>
      </c>
      <c r="B375" s="3" t="s">
        <v>779</v>
      </c>
      <c r="C375" s="4" t="s">
        <v>47</v>
      </c>
      <c r="D375" s="5" t="s">
        <v>44</v>
      </c>
      <c r="E375" s="6">
        <f>VLOOKUP(A375,'2023 MRI'!$A$7:$F$570,6,FALSE)</f>
        <v>16.166435403186849</v>
      </c>
      <c r="F375" s="34">
        <f>'2026 MRI - Alphabetical'!E375-'2023 MRI'!E375</f>
        <v>-0.7518032867128861</v>
      </c>
      <c r="G375" s="6">
        <f>'2026 MRI - Alphabetical'!F375-'2023 MRI'!F375</f>
        <v>-4.4652674477488254</v>
      </c>
      <c r="H375" s="7">
        <f>'2026 MRI - Alphabetical'!G375-'2023 MRI'!G375</f>
        <v>-8</v>
      </c>
      <c r="I375" s="8">
        <f>'2026 MRI - Alphabetical'!H375-'2023 MRI'!H375</f>
        <v>217</v>
      </c>
      <c r="J375" s="31">
        <f>'2026 MRI - Alphabetical'!I375-'2023 MRI'!I375</f>
        <v>0.6883913837711404</v>
      </c>
      <c r="K375" s="9">
        <f>'2026 MRI - Alphabetical'!J375-'2023 MRI'!J375</f>
        <v>7.6695254659275403E-2</v>
      </c>
      <c r="L375" s="8">
        <f>'2026 MRI - Alphabetical'!K375-'2023 MRI'!K375</f>
        <v>-74</v>
      </c>
      <c r="M375" s="31">
        <f>'2026 MRI - Alphabetical'!L375-'2023 MRI'!L375</f>
        <v>-0.3057012718503721</v>
      </c>
      <c r="N375" s="9">
        <f>'2026 MRI - Alphabetical'!M375-'2023 MRI'!M375</f>
        <v>2.1965044874822856E-3</v>
      </c>
      <c r="O375" s="8">
        <f>'2026 MRI - Alphabetical'!N375-'2023 MRI'!N375</f>
        <v>-16</v>
      </c>
      <c r="P375" s="31">
        <f>'2026 MRI - Alphabetical'!O375-'2023 MRI'!O375</f>
        <v>-4.4294829383548451E-2</v>
      </c>
      <c r="Q375" s="9">
        <f>'2026 MRI - Alphabetical'!P375-'2023 MRI'!P375</f>
        <v>3.5820273023308043E-3</v>
      </c>
      <c r="R375" s="8">
        <f>'2026 MRI - Alphabetical'!Q375-'2023 MRI'!Q375</f>
        <v>-23</v>
      </c>
      <c r="S375" s="31">
        <f>'2026 MRI - Alphabetical'!R375-'2023 MRI'!R375</f>
        <v>-0.45880856212463539</v>
      </c>
      <c r="T375" s="10">
        <f>'2026 MRI - Alphabetical'!S375-'2023 MRI'!S375</f>
        <v>0</v>
      </c>
      <c r="U375" s="8">
        <f>'2026 MRI - Alphabetical'!T375-'2023 MRI'!T375</f>
        <v>-31</v>
      </c>
      <c r="V375" s="31">
        <f>'2026 MRI - Alphabetical'!U375-'2023 MRI'!U375</f>
        <v>-0.14073835834787685</v>
      </c>
      <c r="W375" s="9">
        <f>'2026 MRI - Alphabetical'!V375-'2023 MRI'!V375</f>
        <v>7.3796962843855618E-3</v>
      </c>
      <c r="X375" s="8">
        <f>'2026 MRI - Alphabetical'!W375-'2023 MRI'!W375</f>
        <v>-4</v>
      </c>
      <c r="Y375" s="31">
        <f>'2026 MRI - Alphabetical'!X375-'2023 MRI'!X375</f>
        <v>-4.3361518083366635E-2</v>
      </c>
      <c r="Z375" s="11">
        <f>'2026 MRI - Alphabetical'!Y375-'2023 MRI'!Y375</f>
        <v>9552</v>
      </c>
      <c r="AA375" s="8">
        <f>'2026 MRI - Alphabetical'!Z375-'2023 MRI'!Z375</f>
        <v>14</v>
      </c>
      <c r="AB375" s="31">
        <f>'2026 MRI - Alphabetical'!AA375-'2023 MRI'!AA375</f>
        <v>2.7964507652491477E-3</v>
      </c>
      <c r="AC375" s="9">
        <f>'2026 MRI - Alphabetical'!AB375-'2023 MRI'!AB375</f>
        <v>4.429084380610411E-3</v>
      </c>
      <c r="AD375" s="8">
        <f>'2026 MRI - Alphabetical'!AC375-'2023 MRI'!AC375</f>
        <v>-48</v>
      </c>
      <c r="AE375" s="31">
        <f>'2026 MRI - Alphabetical'!AD375-'2023 MRI'!AD375</f>
        <v>-0.13553126981240105</v>
      </c>
      <c r="AF375" s="9">
        <f>'2026 MRI - Alphabetical'!AE375-'2023 MRI'!AE375</f>
        <v>-6.3091140325823858E-3</v>
      </c>
      <c r="AG375" s="8">
        <f>'2026 MRI - Alphabetical'!AF375-'2023 MRI'!AF375</f>
        <v>5</v>
      </c>
      <c r="AH375" s="31">
        <f>'2026 MRI - Alphabetical'!AG375-'2023 MRI'!AG375</f>
        <v>-7.8683269490277041E-2</v>
      </c>
      <c r="AI375" s="12">
        <f>'2026 MRI - Alphabetical'!AH375-'2023 MRI'!AH375</f>
        <v>-0.30466666666666642</v>
      </c>
      <c r="AJ375" s="8">
        <f>'2026 MRI - Alphabetical'!AI375-'2023 MRI'!AI375</f>
        <v>-7</v>
      </c>
      <c r="AK375" s="31">
        <f>'2026 MRI - Alphabetical'!AJ375-'2023 MRI'!AJ375</f>
        <v>-3.1467641335720886E-2</v>
      </c>
      <c r="AL375" s="11">
        <f>'2026 MRI - Alphabetical'!AK375-'2023 MRI'!AK375</f>
        <v>79688.29420452303</v>
      </c>
      <c r="AM375" s="36"/>
    </row>
    <row r="376" spans="1:39" x14ac:dyDescent="0.3">
      <c r="A376" t="s">
        <v>780</v>
      </c>
      <c r="B376" s="3" t="s">
        <v>781</v>
      </c>
      <c r="C376" s="4" t="s">
        <v>54</v>
      </c>
      <c r="D376" s="5" t="s">
        <v>37</v>
      </c>
      <c r="E376" s="6">
        <f>VLOOKUP(A376,'2023 MRI'!$A$7:$F$570,6,FALSE)</f>
        <v>29.228328008261165</v>
      </c>
      <c r="F376" s="34">
        <f>'2026 MRI - Alphabetical'!E376-'2023 MRI'!E376</f>
        <v>-1.1564889761420449E-2</v>
      </c>
      <c r="G376" s="6">
        <f>'2026 MRI - Alphabetical'!F376-'2023 MRI'!F376</f>
        <v>-3.1200138027963256</v>
      </c>
      <c r="H376" s="7">
        <f>'2026 MRI - Alphabetical'!G376-'2023 MRI'!G376</f>
        <v>0</v>
      </c>
      <c r="I376" s="8">
        <f>'2026 MRI - Alphabetical'!H376-'2023 MRI'!H376</f>
        <v>-47</v>
      </c>
      <c r="J376" s="31">
        <f>'2026 MRI - Alphabetical'!I376-'2023 MRI'!I376</f>
        <v>-0.1247023553646489</v>
      </c>
      <c r="K376" s="9">
        <f>'2026 MRI - Alphabetical'!J376-'2023 MRI'!J376</f>
        <v>1.2958465955686949E-2</v>
      </c>
      <c r="L376" s="8">
        <f>'2026 MRI - Alphabetical'!K376-'2023 MRI'!K376</f>
        <v>-46</v>
      </c>
      <c r="M376" s="31">
        <f>'2026 MRI - Alphabetical'!L376-'2023 MRI'!L376</f>
        <v>-0.91303498488869739</v>
      </c>
      <c r="N376" s="9">
        <f>'2026 MRI - Alphabetical'!M376-'2023 MRI'!M376</f>
        <v>1.9855406903379183E-2</v>
      </c>
      <c r="O376" s="8">
        <f>'2026 MRI - Alphabetical'!N376-'2023 MRI'!N376</f>
        <v>71</v>
      </c>
      <c r="P376" s="31">
        <f>'2026 MRI - Alphabetical'!O376-'2023 MRI'!O376</f>
        <v>0.19220130252958362</v>
      </c>
      <c r="Q376" s="9">
        <f>'2026 MRI - Alphabetical'!P376-'2023 MRI'!P376</f>
        <v>-9.9183929692404256E-3</v>
      </c>
      <c r="R376" s="8">
        <f>'2026 MRI - Alphabetical'!Q376-'2023 MRI'!Q376</f>
        <v>-6</v>
      </c>
      <c r="S376" s="31">
        <f>'2026 MRI - Alphabetical'!R376-'2023 MRI'!R376</f>
        <v>-0.19981137259761833</v>
      </c>
      <c r="T376" s="10">
        <f>'2026 MRI - Alphabetical'!S376-'2023 MRI'!S376</f>
        <v>-7.2301274591136666E-3</v>
      </c>
      <c r="U376" s="8">
        <f>'2026 MRI - Alphabetical'!T376-'2023 MRI'!T376</f>
        <v>291</v>
      </c>
      <c r="V376" s="31">
        <f>'2026 MRI - Alphabetical'!U376-'2023 MRI'!U376</f>
        <v>0.88636452120950759</v>
      </c>
      <c r="W376" s="9">
        <f>'2026 MRI - Alphabetical'!V376-'2023 MRI'!V376</f>
        <v>-5.4442781448905873E-2</v>
      </c>
      <c r="X376" s="8">
        <f>'2026 MRI - Alphabetical'!W376-'2023 MRI'!W376</f>
        <v>2</v>
      </c>
      <c r="Y376" s="31">
        <f>'2026 MRI - Alphabetical'!X376-'2023 MRI'!X376</f>
        <v>-2.1026574861173514E-2</v>
      </c>
      <c r="Z376" s="11">
        <f>'2026 MRI - Alphabetical'!Y376-'2023 MRI'!Y376</f>
        <v>5695</v>
      </c>
      <c r="AA376" s="8">
        <f>'2026 MRI - Alphabetical'!Z376-'2023 MRI'!Z376</f>
        <v>-215</v>
      </c>
      <c r="AB376" s="31">
        <f>'2026 MRI - Alphabetical'!AA376-'2023 MRI'!AA376</f>
        <v>-0.61461784414154763</v>
      </c>
      <c r="AC376" s="9">
        <f>'2026 MRI - Alphabetical'!AB376-'2023 MRI'!AB376</f>
        <v>1.6215491559086394E-2</v>
      </c>
      <c r="AD376" s="8">
        <f>'2026 MRI - Alphabetical'!AC376-'2023 MRI'!AC376</f>
        <v>3</v>
      </c>
      <c r="AE376" s="31">
        <f>'2026 MRI - Alphabetical'!AD376-'2023 MRI'!AD376</f>
        <v>2.7061218415956823E-2</v>
      </c>
      <c r="AF376" s="9">
        <f>'2026 MRI - Alphabetical'!AE376-'2023 MRI'!AE376</f>
        <v>3.374870197300095E-3</v>
      </c>
      <c r="AG376" s="8">
        <f>'2026 MRI - Alphabetical'!AF376-'2023 MRI'!AF376</f>
        <v>-36</v>
      </c>
      <c r="AH376" s="31">
        <f>'2026 MRI - Alphabetical'!AG376-'2023 MRI'!AG376</f>
        <v>-7.7709759720713645E-2</v>
      </c>
      <c r="AI376" s="12">
        <f>'2026 MRI - Alphabetical'!AH376-'2023 MRI'!AH376</f>
        <v>-0.33533333333333282</v>
      </c>
      <c r="AJ376" s="8">
        <f>'2026 MRI - Alphabetical'!AI376-'2023 MRI'!AI376</f>
        <v>-38</v>
      </c>
      <c r="AK376" s="31">
        <f>'2026 MRI - Alphabetical'!AJ376-'2023 MRI'!AJ376</f>
        <v>-1.1497461290455729E-2</v>
      </c>
      <c r="AL376" s="11">
        <f>'2026 MRI - Alphabetical'!AK376-'2023 MRI'!AK376</f>
        <v>29047.516393912345</v>
      </c>
      <c r="AM376" s="36"/>
    </row>
    <row r="377" spans="1:39" x14ac:dyDescent="0.3">
      <c r="A377" t="s">
        <v>782</v>
      </c>
      <c r="B377" s="3" t="s">
        <v>783</v>
      </c>
      <c r="C377" s="4" t="s">
        <v>47</v>
      </c>
      <c r="D377" s="5" t="s">
        <v>44</v>
      </c>
      <c r="E377" s="6">
        <f>VLOOKUP(A377,'2023 MRI'!$A$7:$F$570,6,FALSE)</f>
        <v>16.175826023315068</v>
      </c>
      <c r="F377" s="34">
        <f>'2026 MRI - Alphabetical'!E377-'2023 MRI'!E377</f>
        <v>-0.68337483373168784</v>
      </c>
      <c r="G377" s="6">
        <f>'2026 MRI - Alphabetical'!F377-'2023 MRI'!F377</f>
        <v>-4.6808265419595507</v>
      </c>
      <c r="H377" s="7">
        <f>'2026 MRI - Alphabetical'!G377-'2023 MRI'!G377</f>
        <v>-4</v>
      </c>
      <c r="I377" s="8">
        <f>'2026 MRI - Alphabetical'!H377-'2023 MRI'!H377</f>
        <v>-20</v>
      </c>
      <c r="J377" s="31">
        <f>'2026 MRI - Alphabetical'!I377-'2023 MRI'!I377</f>
        <v>-3.0038945066153122E-2</v>
      </c>
      <c r="K377" s="9">
        <f>'2026 MRI - Alphabetical'!J377-'2023 MRI'!J377</f>
        <v>1.7743969446727847E-2</v>
      </c>
      <c r="L377" s="8">
        <f>'2026 MRI - Alphabetical'!K377-'2023 MRI'!K377</f>
        <v>-220</v>
      </c>
      <c r="M377" s="31">
        <f>'2026 MRI - Alphabetical'!L377-'2023 MRI'!L377</f>
        <v>-0.69529804303779952</v>
      </c>
      <c r="N377" s="9">
        <f>'2026 MRI - Alphabetical'!M377-'2023 MRI'!M377</f>
        <v>1.6414785592749993E-2</v>
      </c>
      <c r="O377" s="8">
        <f>'2026 MRI - Alphabetical'!N377-'2023 MRI'!N377</f>
        <v>0</v>
      </c>
      <c r="P377" s="31">
        <f>'2026 MRI - Alphabetical'!O377-'2023 MRI'!O377</f>
        <v>1.2077220213563722E-2</v>
      </c>
      <c r="Q377" s="9">
        <f>'2026 MRI - Alphabetical'!P377-'2023 MRI'!P377</f>
        <v>-2.1674229341313127E-4</v>
      </c>
      <c r="R377" s="8">
        <f>'2026 MRI - Alphabetical'!Q377-'2023 MRI'!Q377</f>
        <v>-23</v>
      </c>
      <c r="S377" s="31">
        <f>'2026 MRI - Alphabetical'!R377-'2023 MRI'!R377</f>
        <v>-0.45880856212463539</v>
      </c>
      <c r="T377" s="10">
        <f>'2026 MRI - Alphabetical'!S377-'2023 MRI'!S377</f>
        <v>0</v>
      </c>
      <c r="U377" s="8">
        <f>'2026 MRI - Alphabetical'!T377-'2023 MRI'!T377</f>
        <v>28</v>
      </c>
      <c r="V377" s="31">
        <f>'2026 MRI - Alphabetical'!U377-'2023 MRI'!U377</f>
        <v>2.7864827397975578E-2</v>
      </c>
      <c r="W377" s="9">
        <f>'2026 MRI - Alphabetical'!V377-'2023 MRI'!V377</f>
        <v>-2.0357888331422047E-3</v>
      </c>
      <c r="X377" s="8">
        <f>'2026 MRI - Alphabetical'!W377-'2023 MRI'!W377</f>
        <v>12</v>
      </c>
      <c r="Y377" s="31">
        <f>'2026 MRI - Alphabetical'!X377-'2023 MRI'!X377</f>
        <v>0.29803190614229003</v>
      </c>
      <c r="Z377" s="11">
        <f>'2026 MRI - Alphabetical'!Y377-'2023 MRI'!Y377</f>
        <v>25299</v>
      </c>
      <c r="AA377" s="8">
        <f>'2026 MRI - Alphabetical'!Z377-'2023 MRI'!Z377</f>
        <v>-58</v>
      </c>
      <c r="AB377" s="31">
        <f>'2026 MRI - Alphabetical'!AA377-'2023 MRI'!AA377</f>
        <v>-0.26353549337117232</v>
      </c>
      <c r="AC377" s="9">
        <f>'2026 MRI - Alphabetical'!AB377-'2023 MRI'!AB377</f>
        <v>8.1580849141824757E-3</v>
      </c>
      <c r="AD377" s="8">
        <f>'2026 MRI - Alphabetical'!AC377-'2023 MRI'!AC377</f>
        <v>-17</v>
      </c>
      <c r="AE377" s="31">
        <f>'2026 MRI - Alphabetical'!AD377-'2023 MRI'!AD377</f>
        <v>-9.628914007499112E-2</v>
      </c>
      <c r="AF377" s="9">
        <f>'2026 MRI - Alphabetical'!AE377-'2023 MRI'!AE377</f>
        <v>-4.2903640710656443E-3</v>
      </c>
      <c r="AG377" s="8">
        <f>'2026 MRI - Alphabetical'!AF377-'2023 MRI'!AF377</f>
        <v>-25</v>
      </c>
      <c r="AH377" s="31">
        <f>'2026 MRI - Alphabetical'!AG377-'2023 MRI'!AG377</f>
        <v>-7.2968873901918516E-2</v>
      </c>
      <c r="AI377" s="12">
        <f>'2026 MRI - Alphabetical'!AH377-'2023 MRI'!AH377</f>
        <v>-0.33599999999999985</v>
      </c>
      <c r="AJ377" s="8">
        <f>'2026 MRI - Alphabetical'!AI377-'2023 MRI'!AI377</f>
        <v>3</v>
      </c>
      <c r="AK377" s="31">
        <f>'2026 MRI - Alphabetical'!AJ377-'2023 MRI'!AJ377</f>
        <v>-1.2556505653005007E-2</v>
      </c>
      <c r="AL377" s="11">
        <f>'2026 MRI - Alphabetical'!AK377-'2023 MRI'!AK377</f>
        <v>68438.607166430156</v>
      </c>
      <c r="AM377" s="36"/>
    </row>
    <row r="378" spans="1:39" x14ac:dyDescent="0.3">
      <c r="A378" t="s">
        <v>784</v>
      </c>
      <c r="B378" s="3" t="s">
        <v>785</v>
      </c>
      <c r="C378" s="4" t="s">
        <v>43</v>
      </c>
      <c r="D378" s="5" t="s">
        <v>44</v>
      </c>
      <c r="E378" s="6">
        <f>VLOOKUP(A378,'2023 MRI'!$A$7:$F$570,6,FALSE)</f>
        <v>28.194841655837166</v>
      </c>
      <c r="F378" s="34">
        <f>'2026 MRI - Alphabetical'!E378-'2023 MRI'!E378</f>
        <v>0.71527608778125051</v>
      </c>
      <c r="G378" s="6">
        <f>'2026 MRI - Alphabetical'!F378-'2023 MRI'!F378</f>
        <v>-5.7311849655927389</v>
      </c>
      <c r="H378" s="7">
        <f>'2026 MRI - Alphabetical'!G378-'2023 MRI'!G378</f>
        <v>59</v>
      </c>
      <c r="I378" s="8">
        <f>'2026 MRI - Alphabetical'!H378-'2023 MRI'!H378</f>
        <v>-31</v>
      </c>
      <c r="J378" s="31">
        <f>'2026 MRI - Alphabetical'!I378-'2023 MRI'!I378</f>
        <v>-7.2582533770282398E-2</v>
      </c>
      <c r="K378" s="9">
        <f>'2026 MRI - Alphabetical'!J378-'2023 MRI'!J378</f>
        <v>1.1704975839101572E-2</v>
      </c>
      <c r="L378" s="8">
        <f>'2026 MRI - Alphabetical'!K378-'2023 MRI'!K378</f>
        <v>4</v>
      </c>
      <c r="M378" s="31">
        <f>'2026 MRI - Alphabetical'!L378-'2023 MRI'!L378</f>
        <v>0.15541679585026213</v>
      </c>
      <c r="N378" s="9">
        <f>'2026 MRI - Alphabetical'!M378-'2023 MRI'!M378</f>
        <v>-1.2003693444136657E-2</v>
      </c>
      <c r="O378" s="8">
        <f>'2026 MRI - Alphabetical'!N378-'2023 MRI'!N378</f>
        <v>146</v>
      </c>
      <c r="P378" s="31">
        <f>'2026 MRI - Alphabetical'!O378-'2023 MRI'!O378</f>
        <v>0.31907444482839858</v>
      </c>
      <c r="Q378" s="9">
        <f>'2026 MRI - Alphabetical'!P378-'2023 MRI'!P378</f>
        <v>-1.9065784602507768E-2</v>
      </c>
      <c r="R378" s="8">
        <f>'2026 MRI - Alphabetical'!Q378-'2023 MRI'!Q378</f>
        <v>-101</v>
      </c>
      <c r="S378" s="31">
        <f>'2026 MRI - Alphabetical'!R378-'2023 MRI'!R378</f>
        <v>-6.8846778662681088E-2</v>
      </c>
      <c r="T378" s="10">
        <f>'2026 MRI - Alphabetical'!S378-'2023 MRI'!S378</f>
        <v>1.2049012017148493</v>
      </c>
      <c r="U378" s="8">
        <f>'2026 MRI - Alphabetical'!T378-'2023 MRI'!T378</f>
        <v>47</v>
      </c>
      <c r="V378" s="31">
        <f>'2026 MRI - Alphabetical'!U378-'2023 MRI'!U378</f>
        <v>0.14813958890559786</v>
      </c>
      <c r="W378" s="9">
        <f>'2026 MRI - Alphabetical'!V378-'2023 MRI'!V378</f>
        <v>-8.6239443880036723E-3</v>
      </c>
      <c r="X378" s="8">
        <f>'2026 MRI - Alphabetical'!W378-'2023 MRI'!W378</f>
        <v>-19</v>
      </c>
      <c r="Y378" s="31">
        <f>'2026 MRI - Alphabetical'!X378-'2023 MRI'!X378</f>
        <v>-8.8663875805107262E-2</v>
      </c>
      <c r="Z378" s="11">
        <f>'2026 MRI - Alphabetical'!Y378-'2023 MRI'!Y378</f>
        <v>2201</v>
      </c>
      <c r="AA378" s="8">
        <f>'2026 MRI - Alphabetical'!Z378-'2023 MRI'!Z378</f>
        <v>25</v>
      </c>
      <c r="AB378" s="31">
        <f>'2026 MRI - Alphabetical'!AA378-'2023 MRI'!AA378</f>
        <v>7.9628578242632642E-2</v>
      </c>
      <c r="AC378" s="9">
        <f>'2026 MRI - Alphabetical'!AB378-'2023 MRI'!AB378</f>
        <v>5.1717246484085933E-3</v>
      </c>
      <c r="AD378" s="8">
        <f>'2026 MRI - Alphabetical'!AC378-'2023 MRI'!AC378</f>
        <v>88</v>
      </c>
      <c r="AE378" s="31">
        <f>'2026 MRI - Alphabetical'!AD378-'2023 MRI'!AD378</f>
        <v>0.25758172577894056</v>
      </c>
      <c r="AF378" s="9">
        <f>'2026 MRI - Alphabetical'!AE378-'2023 MRI'!AE378</f>
        <v>1.6253862871500546E-2</v>
      </c>
      <c r="AG378" s="8">
        <f>'2026 MRI - Alphabetical'!AF378-'2023 MRI'!AF378</f>
        <v>7</v>
      </c>
      <c r="AH378" s="31">
        <f>'2026 MRI - Alphabetical'!AG378-'2023 MRI'!AG378</f>
        <v>0.17927430770633579</v>
      </c>
      <c r="AI378" s="12">
        <f>'2026 MRI - Alphabetical'!AH378-'2023 MRI'!AH378</f>
        <v>-0.6506666666666665</v>
      </c>
      <c r="AJ378" s="8">
        <f>'2026 MRI - Alphabetical'!AI378-'2023 MRI'!AI378</f>
        <v>9</v>
      </c>
      <c r="AK378" s="31">
        <f>'2026 MRI - Alphabetical'!AJ378-'2023 MRI'!AJ378</f>
        <v>1.134104818756132E-2</v>
      </c>
      <c r="AL378" s="11">
        <f>'2026 MRI - Alphabetical'!AK378-'2023 MRI'!AK378</f>
        <v>33535.814448499834</v>
      </c>
      <c r="AM378" s="36"/>
    </row>
    <row r="379" spans="1:39" x14ac:dyDescent="0.3">
      <c r="A379" t="s">
        <v>786</v>
      </c>
      <c r="B379" s="3" t="s">
        <v>787</v>
      </c>
      <c r="C379" s="4" t="s">
        <v>47</v>
      </c>
      <c r="D379" s="5" t="s">
        <v>44</v>
      </c>
      <c r="E379" s="6">
        <f>VLOOKUP(A379,'2023 MRI'!$A$7:$F$570,6,FALSE)</f>
        <v>31.333217795750272</v>
      </c>
      <c r="F379" s="34">
        <f>'2026 MRI - Alphabetical'!E379-'2023 MRI'!E379</f>
        <v>-0.90711934710744757</v>
      </c>
      <c r="G379" s="6">
        <f>'2026 MRI - Alphabetical'!F379-'2023 MRI'!F379</f>
        <v>0.33317643473261782</v>
      </c>
      <c r="H379" s="7">
        <f>'2026 MRI - Alphabetical'!G379-'2023 MRI'!G379</f>
        <v>-42</v>
      </c>
      <c r="I379" s="8">
        <f>'2026 MRI - Alphabetical'!H379-'2023 MRI'!H379</f>
        <v>-55</v>
      </c>
      <c r="J379" s="31">
        <f>'2026 MRI - Alphabetical'!I379-'2023 MRI'!I379</f>
        <v>-0.15811789633614631</v>
      </c>
      <c r="K379" s="9">
        <f>'2026 MRI - Alphabetical'!J379-'2023 MRI'!J379</f>
        <v>5.8046425755604592E-3</v>
      </c>
      <c r="L379" s="8">
        <f>'2026 MRI - Alphabetical'!K379-'2023 MRI'!K379</f>
        <v>125</v>
      </c>
      <c r="M379" s="31">
        <f>'2026 MRI - Alphabetical'!L379-'2023 MRI'!L379</f>
        <v>0.33183839154572536</v>
      </c>
      <c r="N379" s="9">
        <f>'2026 MRI - Alphabetical'!M379-'2023 MRI'!M379</f>
        <v>-1.9391423305191814E-2</v>
      </c>
      <c r="O379" s="8">
        <f>'2026 MRI - Alphabetical'!N379-'2023 MRI'!N379</f>
        <v>-60</v>
      </c>
      <c r="P379" s="31">
        <f>'2026 MRI - Alphabetical'!O379-'2023 MRI'!O379</f>
        <v>-0.34295979741223498</v>
      </c>
      <c r="Q379" s="9">
        <f>'2026 MRI - Alphabetical'!P379-'2023 MRI'!P379</f>
        <v>2.8058546917152968E-2</v>
      </c>
      <c r="R379" s="8">
        <f>'2026 MRI - Alphabetical'!Q379-'2023 MRI'!Q379</f>
        <v>-66</v>
      </c>
      <c r="S379" s="31">
        <f>'2026 MRI - Alphabetical'!R379-'2023 MRI'!R379</f>
        <v>-0.41051919215049165</v>
      </c>
      <c r="T379" s="10">
        <f>'2026 MRI - Alphabetical'!S379-'2023 MRI'!S379</f>
        <v>9.5458979688353512E-2</v>
      </c>
      <c r="U379" s="8">
        <f>'2026 MRI - Alphabetical'!T379-'2023 MRI'!T379</f>
        <v>57</v>
      </c>
      <c r="V379" s="31">
        <f>'2026 MRI - Alphabetical'!U379-'2023 MRI'!U379</f>
        <v>0.49211478730817343</v>
      </c>
      <c r="W379" s="9">
        <f>'2026 MRI - Alphabetical'!V379-'2023 MRI'!V379</f>
        <v>-2.6618367803055723E-2</v>
      </c>
      <c r="X379" s="8">
        <f>'2026 MRI - Alphabetical'!W379-'2023 MRI'!W379</f>
        <v>-24</v>
      </c>
      <c r="Y379" s="31">
        <f>'2026 MRI - Alphabetical'!X379-'2023 MRI'!X379</f>
        <v>-9.5470741763202804E-2</v>
      </c>
      <c r="Z379" s="11">
        <f>'2026 MRI - Alphabetical'!Y379-'2023 MRI'!Y379</f>
        <v>1493</v>
      </c>
      <c r="AA379" s="8">
        <f>'2026 MRI - Alphabetical'!Z379-'2023 MRI'!Z379</f>
        <v>29</v>
      </c>
      <c r="AB379" s="31">
        <f>'2026 MRI - Alphabetical'!AA379-'2023 MRI'!AA379</f>
        <v>6.5337836788554315E-2</v>
      </c>
      <c r="AC379" s="9">
        <f>'2026 MRI - Alphabetical'!AB379-'2023 MRI'!AB379</f>
        <v>3.1303125251064511E-3</v>
      </c>
      <c r="AD379" s="8">
        <f>'2026 MRI - Alphabetical'!AC379-'2023 MRI'!AC379</f>
        <v>-68</v>
      </c>
      <c r="AE379" s="31">
        <f>'2026 MRI - Alphabetical'!AD379-'2023 MRI'!AD379</f>
        <v>-0.59581440653802042</v>
      </c>
      <c r="AF379" s="9">
        <f>'2026 MRI - Alphabetical'!AE379-'2023 MRI'!AE379</f>
        <v>-3.0730664367083271E-2</v>
      </c>
      <c r="AG379" s="8">
        <f>'2026 MRI - Alphabetical'!AF379-'2023 MRI'!AF379</f>
        <v>-2</v>
      </c>
      <c r="AH379" s="31">
        <f>'2026 MRI - Alphabetical'!AG379-'2023 MRI'!AG379</f>
        <v>-0.22706903227321262</v>
      </c>
      <c r="AI379" s="12">
        <f>'2026 MRI - Alphabetical'!AH379-'2023 MRI'!AH379</f>
        <v>-0.11266666666666669</v>
      </c>
      <c r="AJ379" s="8">
        <f>'2026 MRI - Alphabetical'!AI379-'2023 MRI'!AI379</f>
        <v>-32</v>
      </c>
      <c r="AK379" s="31">
        <f>'2026 MRI - Alphabetical'!AJ379-'2023 MRI'!AJ379</f>
        <v>-2.5882796297267363E-2</v>
      </c>
      <c r="AL379" s="11">
        <f>'2026 MRI - Alphabetical'!AK379-'2023 MRI'!AK379</f>
        <v>30527.213976232975</v>
      </c>
      <c r="AM379" s="36"/>
    </row>
    <row r="380" spans="1:39" x14ac:dyDescent="0.3">
      <c r="A380" t="s">
        <v>788</v>
      </c>
      <c r="B380" s="3" t="s">
        <v>789</v>
      </c>
      <c r="C380" s="4" t="s">
        <v>89</v>
      </c>
      <c r="D380" s="5" t="s">
        <v>37</v>
      </c>
      <c r="E380" s="6">
        <f>VLOOKUP(A380,'2023 MRI'!$A$7:$F$570,6,FALSE)</f>
        <v>32.036111065259867</v>
      </c>
      <c r="F380" s="34">
        <f>'2026 MRI - Alphabetical'!E380-'2023 MRI'!E380</f>
        <v>0.13740038897219986</v>
      </c>
      <c r="G380" s="6">
        <f>'2026 MRI - Alphabetical'!F380-'2023 MRI'!F380</f>
        <v>-2.7984490628797083</v>
      </c>
      <c r="H380" s="7">
        <f>'2026 MRI - Alphabetical'!G380-'2023 MRI'!G380</f>
        <v>4</v>
      </c>
      <c r="I380" s="8">
        <f>'2026 MRI - Alphabetical'!H380-'2023 MRI'!H380</f>
        <v>8</v>
      </c>
      <c r="J380" s="31">
        <f>'2026 MRI - Alphabetical'!I380-'2023 MRI'!I380</f>
        <v>5.5613205510618074E-2</v>
      </c>
      <c r="K380" s="9">
        <f>'2026 MRI - Alphabetical'!J380-'2023 MRI'!J380</f>
        <v>2.5086431604596893E-2</v>
      </c>
      <c r="L380" s="8">
        <f>'2026 MRI - Alphabetical'!K380-'2023 MRI'!K380</f>
        <v>168</v>
      </c>
      <c r="M380" s="31">
        <f>'2026 MRI - Alphabetical'!L380-'2023 MRI'!L380</f>
        <v>0.6835208646306824</v>
      </c>
      <c r="N380" s="9">
        <f>'2026 MRI - Alphabetical'!M380-'2023 MRI'!M380</f>
        <v>-3.259734033113891E-2</v>
      </c>
      <c r="O380" s="8">
        <f>'2026 MRI - Alphabetical'!N380-'2023 MRI'!N380</f>
        <v>25</v>
      </c>
      <c r="P380" s="31">
        <f>'2026 MRI - Alphabetical'!O380-'2023 MRI'!O380</f>
        <v>7.7459647229434658E-2</v>
      </c>
      <c r="Q380" s="9">
        <f>'2026 MRI - Alphabetical'!P380-'2023 MRI'!P380</f>
        <v>-1.9962161545482235E-3</v>
      </c>
      <c r="R380" s="8">
        <f>'2026 MRI - Alphabetical'!Q380-'2023 MRI'!Q380</f>
        <v>-60</v>
      </c>
      <c r="S380" s="31">
        <f>'2026 MRI - Alphabetical'!R380-'2023 MRI'!R380</f>
        <v>-0.1957900677736864</v>
      </c>
      <c r="T380" s="10">
        <f>'2026 MRI - Alphabetical'!S380-'2023 MRI'!S380</f>
        <v>0.2553511793317994</v>
      </c>
      <c r="U380" s="8">
        <f>'2026 MRI - Alphabetical'!T380-'2023 MRI'!T380</f>
        <v>-42</v>
      </c>
      <c r="V380" s="31">
        <f>'2026 MRI - Alphabetical'!U380-'2023 MRI'!U380</f>
        <v>-0.15081812019641949</v>
      </c>
      <c r="W380" s="9">
        <f>'2026 MRI - Alphabetical'!V380-'2023 MRI'!V380</f>
        <v>1.292447017686503E-2</v>
      </c>
      <c r="X380" s="8">
        <f>'2026 MRI - Alphabetical'!W380-'2023 MRI'!W380</f>
        <v>-3</v>
      </c>
      <c r="Y380" s="31">
        <f>'2026 MRI - Alphabetical'!X380-'2023 MRI'!X380</f>
        <v>-1.5693226560333562E-2</v>
      </c>
      <c r="Z380" s="11">
        <f>'2026 MRI - Alphabetical'!Y380-'2023 MRI'!Y380</f>
        <v>4708</v>
      </c>
      <c r="AA380" s="8">
        <f>'2026 MRI - Alphabetical'!Z380-'2023 MRI'!Z380</f>
        <v>28</v>
      </c>
      <c r="AB380" s="31">
        <f>'2026 MRI - Alphabetical'!AA380-'2023 MRI'!AA380</f>
        <v>0.12227287481325644</v>
      </c>
      <c r="AC380" s="9">
        <f>'2026 MRI - Alphabetical'!AB380-'2023 MRI'!AB380</f>
        <v>5.4926225606853896E-3</v>
      </c>
      <c r="AD380" s="8">
        <f>'2026 MRI - Alphabetical'!AC380-'2023 MRI'!AC380</f>
        <v>3</v>
      </c>
      <c r="AE380" s="31">
        <f>'2026 MRI - Alphabetical'!AD380-'2023 MRI'!AD380</f>
        <v>4.6158052015974949E-2</v>
      </c>
      <c r="AF380" s="9">
        <f>'2026 MRI - Alphabetical'!AE380-'2023 MRI'!AE380</f>
        <v>4.5313320401807466E-3</v>
      </c>
      <c r="AG380" s="8">
        <f>'2026 MRI - Alphabetical'!AF380-'2023 MRI'!AF380</f>
        <v>16</v>
      </c>
      <c r="AH380" s="31">
        <f>'2026 MRI - Alphabetical'!AG380-'2023 MRI'!AG380</f>
        <v>0.26418278913003568</v>
      </c>
      <c r="AI380" s="12">
        <f>'2026 MRI - Alphabetical'!AH380-'2023 MRI'!AH380</f>
        <v>-0.74799999999999978</v>
      </c>
      <c r="AJ380" s="8">
        <f>'2026 MRI - Alphabetical'!AI380-'2023 MRI'!AI380</f>
        <v>10</v>
      </c>
      <c r="AK380" s="31">
        <f>'2026 MRI - Alphabetical'!AJ380-'2023 MRI'!AJ380</f>
        <v>1.1928058504557026E-2</v>
      </c>
      <c r="AL380" s="11">
        <f>'2026 MRI - Alphabetical'!AK380-'2023 MRI'!AK380</f>
        <v>31207.47848443994</v>
      </c>
      <c r="AM380" s="36"/>
    </row>
    <row r="381" spans="1:39" x14ac:dyDescent="0.3">
      <c r="A381" t="s">
        <v>790</v>
      </c>
      <c r="B381" s="3" t="s">
        <v>791</v>
      </c>
      <c r="C381" s="4" t="s">
        <v>47</v>
      </c>
      <c r="D381" s="5" t="s">
        <v>44</v>
      </c>
      <c r="E381" s="6">
        <f>VLOOKUP(A381,'2023 MRI'!$A$7:$F$570,6,FALSE)</f>
        <v>24.668592145488461</v>
      </c>
      <c r="F381" s="34">
        <f>'2026 MRI - Alphabetical'!E381-'2023 MRI'!E381</f>
        <v>-0.35197280780320161</v>
      </c>
      <c r="G381" s="6">
        <f>'2026 MRI - Alphabetical'!F381-'2023 MRI'!F381</f>
        <v>-3.3281189801801752</v>
      </c>
      <c r="H381" s="7">
        <f>'2026 MRI - Alphabetical'!G381-'2023 MRI'!G381</f>
        <v>-3</v>
      </c>
      <c r="I381" s="8">
        <f>'2026 MRI - Alphabetical'!H381-'2023 MRI'!H381</f>
        <v>-22</v>
      </c>
      <c r="J381" s="31">
        <f>'2026 MRI - Alphabetical'!I381-'2023 MRI'!I381</f>
        <v>-4.4050785219447552E-2</v>
      </c>
      <c r="K381" s="9">
        <f>'2026 MRI - Alphabetical'!J381-'2023 MRI'!J381</f>
        <v>1.4301453096029815E-2</v>
      </c>
      <c r="L381" s="8">
        <f>'2026 MRI - Alphabetical'!K381-'2023 MRI'!K381</f>
        <v>54</v>
      </c>
      <c r="M381" s="31">
        <f>'2026 MRI - Alphabetical'!L381-'2023 MRI'!L381</f>
        <v>0.20462613673483049</v>
      </c>
      <c r="N381" s="9">
        <f>'2026 MRI - Alphabetical'!M381-'2023 MRI'!M381</f>
        <v>-1.5929430093694581E-2</v>
      </c>
      <c r="O381" s="8">
        <f>'2026 MRI - Alphabetical'!N381-'2023 MRI'!N381</f>
        <v>29</v>
      </c>
      <c r="P381" s="31">
        <f>'2026 MRI - Alphabetical'!O381-'2023 MRI'!O381</f>
        <v>5.229769666043782E-2</v>
      </c>
      <c r="Q381" s="9">
        <f>'2026 MRI - Alphabetical'!P381-'2023 MRI'!P381</f>
        <v>-1.463483026103142E-3</v>
      </c>
      <c r="R381" s="8">
        <f>'2026 MRI - Alphabetical'!Q381-'2023 MRI'!Q381</f>
        <v>-69</v>
      </c>
      <c r="S381" s="31">
        <f>'2026 MRI - Alphabetical'!R381-'2023 MRI'!R381</f>
        <v>-0.32858623677163562</v>
      </c>
      <c r="T381" s="10">
        <f>'2026 MRI - Alphabetical'!S381-'2023 MRI'!S381</f>
        <v>0.14509834226500096</v>
      </c>
      <c r="U381" s="8">
        <f>'2026 MRI - Alphabetical'!T381-'2023 MRI'!T381</f>
        <v>11</v>
      </c>
      <c r="V381" s="31">
        <f>'2026 MRI - Alphabetical'!U381-'2023 MRI'!U381</f>
        <v>4.1219303546706998E-2</v>
      </c>
      <c r="W381" s="9">
        <f>'2026 MRI - Alphabetical'!V381-'2023 MRI'!V381</f>
        <v>-2.2049952876081191E-3</v>
      </c>
      <c r="X381" s="8">
        <f>'2026 MRI - Alphabetical'!W381-'2023 MRI'!W381</f>
        <v>3</v>
      </c>
      <c r="Y381" s="31">
        <f>'2026 MRI - Alphabetical'!X381-'2023 MRI'!X381</f>
        <v>-1.6740367858121885E-2</v>
      </c>
      <c r="Z381" s="11">
        <f>'2026 MRI - Alphabetical'!Y381-'2023 MRI'!Y381</f>
        <v>7525</v>
      </c>
      <c r="AA381" s="8">
        <f>'2026 MRI - Alphabetical'!Z381-'2023 MRI'!Z381</f>
        <v>23</v>
      </c>
      <c r="AB381" s="31">
        <f>'2026 MRI - Alphabetical'!AA381-'2023 MRI'!AA381</f>
        <v>8.7481745878567274E-2</v>
      </c>
      <c r="AC381" s="9">
        <f>'2026 MRI - Alphabetical'!AB381-'2023 MRI'!AB381</f>
        <v>5.6310323762981049E-3</v>
      </c>
      <c r="AD381" s="8">
        <f>'2026 MRI - Alphabetical'!AC381-'2023 MRI'!AC381</f>
        <v>-56</v>
      </c>
      <c r="AE381" s="31">
        <f>'2026 MRI - Alphabetical'!AD381-'2023 MRI'!AD381</f>
        <v>-0.13722642070079424</v>
      </c>
      <c r="AF381" s="9">
        <f>'2026 MRI - Alphabetical'!AE381-'2023 MRI'!AE381</f>
        <v>-5.8152802933122416E-3</v>
      </c>
      <c r="AG381" s="8">
        <f>'2026 MRI - Alphabetical'!AF381-'2023 MRI'!AF381</f>
        <v>-12</v>
      </c>
      <c r="AH381" s="31">
        <f>'2026 MRI - Alphabetical'!AG381-'2023 MRI'!AG381</f>
        <v>-0.24173575131296521</v>
      </c>
      <c r="AI381" s="12">
        <f>'2026 MRI - Alphabetical'!AH381-'2023 MRI'!AH381</f>
        <v>-0.1013333333333335</v>
      </c>
      <c r="AJ381" s="8">
        <f>'2026 MRI - Alphabetical'!AI381-'2023 MRI'!AI381</f>
        <v>-10</v>
      </c>
      <c r="AK381" s="31">
        <f>'2026 MRI - Alphabetical'!AJ381-'2023 MRI'!AJ381</f>
        <v>-0.12051371443586451</v>
      </c>
      <c r="AL381" s="11">
        <f>'2026 MRI - Alphabetical'!AK381-'2023 MRI'!AK381</f>
        <v>30537.784722327022</v>
      </c>
      <c r="AM381" s="36"/>
    </row>
    <row r="382" spans="1:39" x14ac:dyDescent="0.3">
      <c r="A382" t="s">
        <v>792</v>
      </c>
      <c r="B382" s="3" t="s">
        <v>793</v>
      </c>
      <c r="C382" s="4" t="s">
        <v>47</v>
      </c>
      <c r="D382" s="5" t="s">
        <v>44</v>
      </c>
      <c r="E382" s="6">
        <f>VLOOKUP(A382,'2023 MRI'!$A$7:$F$570,6,FALSE)</f>
        <v>21.077485616175402</v>
      </c>
      <c r="F382" s="34">
        <f>'2026 MRI - Alphabetical'!E382-'2023 MRI'!E382</f>
        <v>-4.5146259538705991E-2</v>
      </c>
      <c r="G382" s="6">
        <f>'2026 MRI - Alphabetical'!F382-'2023 MRI'!F382</f>
        <v>-5.3254826804453117</v>
      </c>
      <c r="H382" s="7">
        <f>'2026 MRI - Alphabetical'!G382-'2023 MRI'!G382</f>
        <v>29</v>
      </c>
      <c r="I382" s="8">
        <f>'2026 MRI - Alphabetical'!H382-'2023 MRI'!H382</f>
        <v>-19</v>
      </c>
      <c r="J382" s="31">
        <f>'2026 MRI - Alphabetical'!I382-'2023 MRI'!I382</f>
        <v>-0.11302337072401936</v>
      </c>
      <c r="K382" s="9">
        <f>'2026 MRI - Alphabetical'!J382-'2023 MRI'!J382</f>
        <v>1.7646602178079451E-2</v>
      </c>
      <c r="L382" s="8">
        <f>'2026 MRI - Alphabetical'!K382-'2023 MRI'!K382</f>
        <v>106</v>
      </c>
      <c r="M382" s="31">
        <f>'2026 MRI - Alphabetical'!L382-'2023 MRI'!L382</f>
        <v>0.54153642554112835</v>
      </c>
      <c r="N382" s="9">
        <f>'2026 MRI - Alphabetical'!M382-'2023 MRI'!M382</f>
        <v>-2.8182333576305028E-2</v>
      </c>
      <c r="O382" s="8">
        <f>'2026 MRI - Alphabetical'!N382-'2023 MRI'!N382</f>
        <v>-67</v>
      </c>
      <c r="P382" s="31">
        <f>'2026 MRI - Alphabetical'!O382-'2023 MRI'!O382</f>
        <v>-0.12170961118064139</v>
      </c>
      <c r="Q382" s="9">
        <f>'2026 MRI - Alphabetical'!P382-'2023 MRI'!P382</f>
        <v>8.9348851446884522E-3</v>
      </c>
      <c r="R382" s="8">
        <f>'2026 MRI - Alphabetical'!Q382-'2023 MRI'!Q382</f>
        <v>85</v>
      </c>
      <c r="S382" s="31">
        <f>'2026 MRI - Alphabetical'!R382-'2023 MRI'!R382</f>
        <v>-0.29689645289409095</v>
      </c>
      <c r="T382" s="10">
        <f>'2026 MRI - Alphabetical'!S382-'2023 MRI'!S382</f>
        <v>-0.31826861871419476</v>
      </c>
      <c r="U382" s="8">
        <f>'2026 MRI - Alphabetical'!T382-'2023 MRI'!T382</f>
        <v>44</v>
      </c>
      <c r="V382" s="31">
        <f>'2026 MRI - Alphabetical'!U382-'2023 MRI'!U382</f>
        <v>0.12550849978886169</v>
      </c>
      <c r="W382" s="9">
        <f>'2026 MRI - Alphabetical'!V382-'2023 MRI'!V382</f>
        <v>-9.2731483696041617E-3</v>
      </c>
      <c r="X382" s="8">
        <f>'2026 MRI - Alphabetical'!W382-'2023 MRI'!W382</f>
        <v>-7</v>
      </c>
      <c r="Y382" s="31">
        <f>'2026 MRI - Alphabetical'!X382-'2023 MRI'!X382</f>
        <v>-6.5529494501631813E-2</v>
      </c>
      <c r="Z382" s="11">
        <f>'2026 MRI - Alphabetical'!Y382-'2023 MRI'!Y382</f>
        <v>6788</v>
      </c>
      <c r="AA382" s="8">
        <f>'2026 MRI - Alphabetical'!Z382-'2023 MRI'!Z382</f>
        <v>164</v>
      </c>
      <c r="AB382" s="31">
        <f>'2026 MRI - Alphabetical'!AA382-'2023 MRI'!AA382</f>
        <v>0.43526617354327674</v>
      </c>
      <c r="AC382" s="9">
        <f>'2026 MRI - Alphabetical'!AB382-'2023 MRI'!AB382</f>
        <v>-7.2817281728172756E-4</v>
      </c>
      <c r="AD382" s="8">
        <f>'2026 MRI - Alphabetical'!AC382-'2023 MRI'!AC382</f>
        <v>-71</v>
      </c>
      <c r="AE382" s="31">
        <f>'2026 MRI - Alphabetical'!AD382-'2023 MRI'!AD382</f>
        <v>-0.18478840110453171</v>
      </c>
      <c r="AF382" s="9">
        <f>'2026 MRI - Alphabetical'!AE382-'2023 MRI'!AE382</f>
        <v>-8.6501695454246352E-3</v>
      </c>
      <c r="AG382" s="8">
        <f>'2026 MRI - Alphabetical'!AF382-'2023 MRI'!AF382</f>
        <v>-52</v>
      </c>
      <c r="AH382" s="31">
        <f>'2026 MRI - Alphabetical'!AG382-'2023 MRI'!AG382</f>
        <v>-0.1422453708392562</v>
      </c>
      <c r="AI382" s="12">
        <f>'2026 MRI - Alphabetical'!AH382-'2023 MRI'!AH382</f>
        <v>-0.25733333333333297</v>
      </c>
      <c r="AJ382" s="8">
        <f>'2026 MRI - Alphabetical'!AI382-'2023 MRI'!AI382</f>
        <v>-22</v>
      </c>
      <c r="AK382" s="31">
        <f>'2026 MRI - Alphabetical'!AJ382-'2023 MRI'!AJ382</f>
        <v>-3.4255576737648633E-2</v>
      </c>
      <c r="AL382" s="11">
        <f>'2026 MRI - Alphabetical'!AK382-'2023 MRI'!AK382</f>
        <v>31183.941474054795</v>
      </c>
      <c r="AM382" s="36"/>
    </row>
    <row r="383" spans="1:39" ht="20.399999999999999" x14ac:dyDescent="0.3">
      <c r="A383" t="s">
        <v>794</v>
      </c>
      <c r="B383" s="3" t="s">
        <v>795</v>
      </c>
      <c r="C383" s="4" t="s">
        <v>143</v>
      </c>
      <c r="D383" s="5" t="s">
        <v>44</v>
      </c>
      <c r="E383" s="6">
        <f>VLOOKUP(A383,'2023 MRI'!$A$7:$F$570,6,FALSE)</f>
        <v>25.69226102388463</v>
      </c>
      <c r="F383" s="34">
        <f>'2026 MRI - Alphabetical'!E383-'2023 MRI'!E383</f>
        <v>-0.97707612989055859</v>
      </c>
      <c r="G383" s="6">
        <f>'2026 MRI - Alphabetical'!F383-'2023 MRI'!F383</f>
        <v>-1.0441821595860112</v>
      </c>
      <c r="H383" s="7">
        <f>'2026 MRI - Alphabetical'!G383-'2023 MRI'!G383</f>
        <v>-48</v>
      </c>
      <c r="I383" s="8">
        <f>'2026 MRI - Alphabetical'!H383-'2023 MRI'!H383</f>
        <v>-24</v>
      </c>
      <c r="J383" s="31">
        <f>'2026 MRI - Alphabetical'!I383-'2023 MRI'!I383</f>
        <v>-0.1048772726205206</v>
      </c>
      <c r="K383" s="9">
        <f>'2026 MRI - Alphabetical'!J383-'2023 MRI'!J383</f>
        <v>1.5491165450928879E-2</v>
      </c>
      <c r="L383" s="8">
        <f>'2026 MRI - Alphabetical'!K383-'2023 MRI'!K383</f>
        <v>-57</v>
      </c>
      <c r="M383" s="31">
        <f>'2026 MRI - Alphabetical'!L383-'2023 MRI'!L383</f>
        <v>-0.20643276832514001</v>
      </c>
      <c r="N383" s="9">
        <f>'2026 MRI - Alphabetical'!M383-'2023 MRI'!M383</f>
        <v>-3.44619259536591E-4</v>
      </c>
      <c r="O383" s="8">
        <f>'2026 MRI - Alphabetical'!N383-'2023 MRI'!N383</f>
        <v>-22</v>
      </c>
      <c r="P383" s="31">
        <f>'2026 MRI - Alphabetical'!O383-'2023 MRI'!O383</f>
        <v>-7.6711413533743528E-2</v>
      </c>
      <c r="Q383" s="9">
        <f>'2026 MRI - Alphabetical'!P383-'2023 MRI'!P383</f>
        <v>8.2559823108444494E-3</v>
      </c>
      <c r="R383" s="8">
        <f>'2026 MRI - Alphabetical'!Q383-'2023 MRI'!Q383</f>
        <v>-21</v>
      </c>
      <c r="S383" s="31">
        <f>'2026 MRI - Alphabetical'!R383-'2023 MRI'!R383</f>
        <v>-0.35241484487290287</v>
      </c>
      <c r="T383" s="10">
        <f>'2026 MRI - Alphabetical'!S383-'2023 MRI'!S383</f>
        <v>-1.9759447739358116E-2</v>
      </c>
      <c r="U383" s="8">
        <f>'2026 MRI - Alphabetical'!T383-'2023 MRI'!T383</f>
        <v>-36</v>
      </c>
      <c r="V383" s="31">
        <f>'2026 MRI - Alphabetical'!U383-'2023 MRI'!U383</f>
        <v>-0.10019313677162045</v>
      </c>
      <c r="W383" s="9">
        <f>'2026 MRI - Alphabetical'!V383-'2023 MRI'!V383</f>
        <v>6.4867637660268457E-3</v>
      </c>
      <c r="X383" s="8">
        <f>'2026 MRI - Alphabetical'!W383-'2023 MRI'!W383</f>
        <v>-15</v>
      </c>
      <c r="Y383" s="31">
        <f>'2026 MRI - Alphabetical'!X383-'2023 MRI'!X383</f>
        <v>-8.1576213355001134E-2</v>
      </c>
      <c r="Z383" s="11">
        <f>'2026 MRI - Alphabetical'!Y383-'2023 MRI'!Y383</f>
        <v>3019</v>
      </c>
      <c r="AA383" s="8">
        <f>'2026 MRI - Alphabetical'!Z383-'2023 MRI'!Z383</f>
        <v>-21</v>
      </c>
      <c r="AB383" s="31">
        <f>'2026 MRI - Alphabetical'!AA383-'2023 MRI'!AA383</f>
        <v>-5.9569819482653497E-2</v>
      </c>
      <c r="AC383" s="9">
        <f>'2026 MRI - Alphabetical'!AB383-'2023 MRI'!AB383</f>
        <v>6.5552046044781397E-3</v>
      </c>
      <c r="AD383" s="8">
        <f>'2026 MRI - Alphabetical'!AC383-'2023 MRI'!AC383</f>
        <v>-50</v>
      </c>
      <c r="AE383" s="31">
        <f>'2026 MRI - Alphabetical'!AD383-'2023 MRI'!AD383</f>
        <v>-0.14895744278797735</v>
      </c>
      <c r="AF383" s="9">
        <f>'2026 MRI - Alphabetical'!AE383-'2023 MRI'!AE383</f>
        <v>-6.3471231467192579E-3</v>
      </c>
      <c r="AG383" s="8">
        <f>'2026 MRI - Alphabetical'!AF383-'2023 MRI'!AF383</f>
        <v>-136</v>
      </c>
      <c r="AH383" s="31">
        <f>'2026 MRI - Alphabetical'!AG383-'2023 MRI'!AG383</f>
        <v>-0.29856991372684877</v>
      </c>
      <c r="AI383" s="12">
        <f>'2026 MRI - Alphabetical'!AH383-'2023 MRI'!AH383</f>
        <v>-8.9999999999999414E-2</v>
      </c>
      <c r="AJ383" s="8">
        <f>'2026 MRI - Alphabetical'!AI383-'2023 MRI'!AI383</f>
        <v>-44</v>
      </c>
      <c r="AK383" s="31">
        <f>'2026 MRI - Alphabetical'!AJ383-'2023 MRI'!AJ383</f>
        <v>-2.0733081674129267E-2</v>
      </c>
      <c r="AL383" s="11">
        <f>'2026 MRI - Alphabetical'!AK383-'2023 MRI'!AK383</f>
        <v>25201.005726664269</v>
      </c>
      <c r="AM383" s="36"/>
    </row>
    <row r="384" spans="1:39" x14ac:dyDescent="0.3">
      <c r="A384" t="s">
        <v>796</v>
      </c>
      <c r="B384" s="3" t="s">
        <v>797</v>
      </c>
      <c r="C384" s="4" t="s">
        <v>136</v>
      </c>
      <c r="D384" s="5" t="s">
        <v>44</v>
      </c>
      <c r="E384" s="6">
        <f>VLOOKUP(A384,'2023 MRI'!$A$7:$F$570,6,FALSE)</f>
        <v>68.379057012067165</v>
      </c>
      <c r="F384" s="34">
        <f>'2026 MRI - Alphabetical'!E384-'2023 MRI'!E384</f>
        <v>0.901045284906699</v>
      </c>
      <c r="G384" s="6">
        <f>'2026 MRI - Alphabetical'!F384-'2023 MRI'!F384</f>
        <v>5.0774752597864534</v>
      </c>
      <c r="H384" s="7">
        <f>'2026 MRI - Alphabetical'!G384-'2023 MRI'!G384</f>
        <v>-7</v>
      </c>
      <c r="I384" s="8">
        <f>'2026 MRI - Alphabetical'!H384-'2023 MRI'!H384</f>
        <v>-3</v>
      </c>
      <c r="J384" s="31">
        <f>'2026 MRI - Alphabetical'!I384-'2023 MRI'!I384</f>
        <v>1.6078375347389429E-2</v>
      </c>
      <c r="K384" s="9">
        <f>'2026 MRI - Alphabetical'!J384-'2023 MRI'!J384</f>
        <v>1.8839432879113382E-2</v>
      </c>
      <c r="L384" s="8">
        <f>'2026 MRI - Alphabetical'!K384-'2023 MRI'!K384</f>
        <v>31</v>
      </c>
      <c r="M384" s="31">
        <f>'2026 MRI - Alphabetical'!L384-'2023 MRI'!L384</f>
        <v>4.5762718529375745E-2</v>
      </c>
      <c r="N384" s="9">
        <f>'2026 MRI - Alphabetical'!M384-'2023 MRI'!M384</f>
        <v>-9.3750634882462901E-3</v>
      </c>
      <c r="O384" s="8">
        <f>'2026 MRI - Alphabetical'!N384-'2023 MRI'!N384</f>
        <v>0</v>
      </c>
      <c r="P384" s="31">
        <f>'2026 MRI - Alphabetical'!O384-'2023 MRI'!O384</f>
        <v>-0.33277365301768125</v>
      </c>
      <c r="Q384" s="9">
        <f>'2026 MRI - Alphabetical'!P384-'2023 MRI'!P384</f>
        <v>4.8636695466554802E-2</v>
      </c>
      <c r="R384" s="8">
        <f>'2026 MRI - Alphabetical'!Q384-'2023 MRI'!Q384</f>
        <v>20</v>
      </c>
      <c r="S384" s="31">
        <f>'2026 MRI - Alphabetical'!R384-'2023 MRI'!R384</f>
        <v>1.1850309418391194</v>
      </c>
      <c r="T384" s="10">
        <f>'2026 MRI - Alphabetical'!S384-'2023 MRI'!S384</f>
        <v>-1.0355238673194562</v>
      </c>
      <c r="U384" s="8">
        <f>'2026 MRI - Alphabetical'!T384-'2023 MRI'!T384</f>
        <v>-2</v>
      </c>
      <c r="V384" s="31">
        <f>'2026 MRI - Alphabetical'!U384-'2023 MRI'!U384</f>
        <v>3.023583601267843E-2</v>
      </c>
      <c r="W384" s="9">
        <f>'2026 MRI - Alphabetical'!V384-'2023 MRI'!V384</f>
        <v>9.8713421153727721E-3</v>
      </c>
      <c r="X384" s="8">
        <f>'2026 MRI - Alphabetical'!W384-'2023 MRI'!W384</f>
        <v>-12</v>
      </c>
      <c r="Y384" s="31">
        <f>'2026 MRI - Alphabetical'!X384-'2023 MRI'!X384</f>
        <v>-0.13887773455118291</v>
      </c>
      <c r="Z384" s="11">
        <f>'2026 MRI - Alphabetical'!Y384-'2023 MRI'!Y384</f>
        <v>-2461</v>
      </c>
      <c r="AA384" s="8">
        <f>'2026 MRI - Alphabetical'!Z384-'2023 MRI'!Z384</f>
        <v>-1</v>
      </c>
      <c r="AB384" s="31">
        <f>'2026 MRI - Alphabetical'!AA384-'2023 MRI'!AA384</f>
        <v>0.22549232577400857</v>
      </c>
      <c r="AC384" s="9">
        <f>'2026 MRI - Alphabetical'!AB384-'2023 MRI'!AB384</f>
        <v>8.6853794159757539E-3</v>
      </c>
      <c r="AD384" s="8">
        <f>'2026 MRI - Alphabetical'!AC384-'2023 MRI'!AC384</f>
        <v>1</v>
      </c>
      <c r="AE384" s="31">
        <f>'2026 MRI - Alphabetical'!AD384-'2023 MRI'!AD384</f>
        <v>-9.0493597797104641E-2</v>
      </c>
      <c r="AF384" s="9">
        <f>'2026 MRI - Alphabetical'!AE384-'2023 MRI'!AE384</f>
        <v>1.9818436424220431E-3</v>
      </c>
      <c r="AG384" s="8">
        <f>'2026 MRI - Alphabetical'!AF384-'2023 MRI'!AF384</f>
        <v>23</v>
      </c>
      <c r="AH384" s="31">
        <f>'2026 MRI - Alphabetical'!AG384-'2023 MRI'!AG384</f>
        <v>2.0918071567847762E-2</v>
      </c>
      <c r="AI384" s="12">
        <f>'2026 MRI - Alphabetical'!AH384-'2023 MRI'!AH384</f>
        <v>-0.43900000000000006</v>
      </c>
      <c r="AJ384" s="8">
        <f>'2026 MRI - Alphabetical'!AI384-'2023 MRI'!AI384</f>
        <v>-9</v>
      </c>
      <c r="AK384" s="31">
        <f>'2026 MRI - Alphabetical'!AJ384-'2023 MRI'!AJ384</f>
        <v>6.9655011428396141E-3</v>
      </c>
      <c r="AL384" s="11">
        <f>'2026 MRI - Alphabetical'!AK384-'2023 MRI'!AK384</f>
        <v>19723.942504299746</v>
      </c>
      <c r="AM384" s="36">
        <v>1</v>
      </c>
    </row>
    <row r="385" spans="1:39" x14ac:dyDescent="0.3">
      <c r="A385" t="s">
        <v>798</v>
      </c>
      <c r="B385" s="3" t="s">
        <v>799</v>
      </c>
      <c r="C385" s="4" t="s">
        <v>136</v>
      </c>
      <c r="D385" s="5" t="s">
        <v>44</v>
      </c>
      <c r="E385" s="6">
        <f>VLOOKUP(A385,'2023 MRI'!$A$7:$F$570,6,FALSE)</f>
        <v>72.251185375167637</v>
      </c>
      <c r="F385" s="34">
        <f>'2026 MRI - Alphabetical'!E385-'2023 MRI'!E385</f>
        <v>3.2078776207349424</v>
      </c>
      <c r="G385" s="6">
        <f>'2026 MRI - Alphabetical'!F385-'2023 MRI'!F385</f>
        <v>-1.1805811947659777</v>
      </c>
      <c r="H385" s="7">
        <f>'2026 MRI - Alphabetical'!G385-'2023 MRI'!G385</f>
        <v>2</v>
      </c>
      <c r="I385" s="8">
        <f>'2026 MRI - Alphabetical'!H385-'2023 MRI'!H385</f>
        <v>8</v>
      </c>
      <c r="J385" s="31">
        <f>'2026 MRI - Alphabetical'!I385-'2023 MRI'!I385</f>
        <v>1.1504879262643319E-2</v>
      </c>
      <c r="K385" s="9">
        <f>'2026 MRI - Alphabetical'!J385-'2023 MRI'!J385</f>
        <v>2.7526650325339519E-2</v>
      </c>
      <c r="L385" s="8">
        <f>'2026 MRI - Alphabetical'!K385-'2023 MRI'!K385</f>
        <v>-36</v>
      </c>
      <c r="M385" s="31">
        <f>'2026 MRI - Alphabetical'!L385-'2023 MRI'!L385</f>
        <v>-0.11186405559196005</v>
      </c>
      <c r="N385" s="9">
        <f>'2026 MRI - Alphabetical'!M385-'2023 MRI'!M385</f>
        <v>-5.3928676514233484E-3</v>
      </c>
      <c r="O385" s="8">
        <f>'2026 MRI - Alphabetical'!N385-'2023 MRI'!N385</f>
        <v>-2</v>
      </c>
      <c r="P385" s="31">
        <f>'2026 MRI - Alphabetical'!O385-'2023 MRI'!O385</f>
        <v>-0.15411205878605827</v>
      </c>
      <c r="Q385" s="9">
        <f>'2026 MRI - Alphabetical'!P385-'2023 MRI'!P385</f>
        <v>3.4791084363709368E-2</v>
      </c>
      <c r="R385" s="8">
        <f>'2026 MRI - Alphabetical'!Q385-'2023 MRI'!Q385</f>
        <v>7</v>
      </c>
      <c r="S385" s="31">
        <f>'2026 MRI - Alphabetical'!R385-'2023 MRI'!R385</f>
        <v>2.5491562363076623</v>
      </c>
      <c r="T385" s="10">
        <f>'2026 MRI - Alphabetical'!S385-'2023 MRI'!S385</f>
        <v>-1.4513353984002482</v>
      </c>
      <c r="U385" s="8">
        <f>'2026 MRI - Alphabetical'!T385-'2023 MRI'!T385</f>
        <v>7</v>
      </c>
      <c r="V385" s="31">
        <f>'2026 MRI - Alphabetical'!U385-'2023 MRI'!U385</f>
        <v>0.58228500897204549</v>
      </c>
      <c r="W385" s="9">
        <f>'2026 MRI - Alphabetical'!V385-'2023 MRI'!V385</f>
        <v>-2.4685198355644894E-2</v>
      </c>
      <c r="X385" s="8">
        <f>'2026 MRI - Alphabetical'!W385-'2023 MRI'!W385</f>
        <v>3</v>
      </c>
      <c r="Y385" s="31">
        <f>'2026 MRI - Alphabetical'!X385-'2023 MRI'!X385</f>
        <v>6.0954814910474386E-3</v>
      </c>
      <c r="Z385" s="11">
        <f>'2026 MRI - Alphabetical'!Y385-'2023 MRI'!Y385</f>
        <v>3905</v>
      </c>
      <c r="AA385" s="8">
        <f>'2026 MRI - Alphabetical'!Z385-'2023 MRI'!Z385</f>
        <v>10</v>
      </c>
      <c r="AB385" s="31">
        <f>'2026 MRI - Alphabetical'!AA385-'2023 MRI'!AA385</f>
        <v>0.72925645255233529</v>
      </c>
      <c r="AC385" s="9">
        <f>'2026 MRI - Alphabetical'!AB385-'2023 MRI'!AB385</f>
        <v>8.4839837850727295E-3</v>
      </c>
      <c r="AD385" s="8">
        <f>'2026 MRI - Alphabetical'!AC385-'2023 MRI'!AC385</f>
        <v>-8</v>
      </c>
      <c r="AE385" s="31">
        <f>'2026 MRI - Alphabetical'!AD385-'2023 MRI'!AD385</f>
        <v>-0.52986061145938246</v>
      </c>
      <c r="AF385" s="9">
        <f>'2026 MRI - Alphabetical'!AE385-'2023 MRI'!AE385</f>
        <v>-2.4259857419996589E-2</v>
      </c>
      <c r="AG385" s="8">
        <f>'2026 MRI - Alphabetical'!AF385-'2023 MRI'!AF385</f>
        <v>27</v>
      </c>
      <c r="AH385" s="31">
        <f>'2026 MRI - Alphabetical'!AG385-'2023 MRI'!AG385</f>
        <v>0.18739139244854178</v>
      </c>
      <c r="AI385" s="12">
        <f>'2026 MRI - Alphabetical'!AH385-'2023 MRI'!AH385</f>
        <v>-0.64433333333333298</v>
      </c>
      <c r="AJ385" s="8">
        <f>'2026 MRI - Alphabetical'!AI385-'2023 MRI'!AI385</f>
        <v>1</v>
      </c>
      <c r="AK385" s="31">
        <f>'2026 MRI - Alphabetical'!AJ385-'2023 MRI'!AJ385</f>
        <v>1.3196230509938955E-2</v>
      </c>
      <c r="AL385" s="11">
        <f>'2026 MRI - Alphabetical'!AK385-'2023 MRI'!AK385</f>
        <v>24813.630194227859</v>
      </c>
      <c r="AM385" s="36">
        <v>1</v>
      </c>
    </row>
    <row r="386" spans="1:39" x14ac:dyDescent="0.3">
      <c r="A386" t="s">
        <v>800</v>
      </c>
      <c r="B386" s="3" t="s">
        <v>801</v>
      </c>
      <c r="C386" s="4" t="s">
        <v>224</v>
      </c>
      <c r="D386" s="5" t="s">
        <v>37</v>
      </c>
      <c r="E386" s="6">
        <f>VLOOKUP(A386,'2023 MRI'!$A$7:$F$570,6,FALSE)</f>
        <v>54.702845836709997</v>
      </c>
      <c r="F386" s="34">
        <f>'2026 MRI - Alphabetical'!E386-'2023 MRI'!E386</f>
        <v>2.9380775062622764</v>
      </c>
      <c r="G386" s="6">
        <f>'2026 MRI - Alphabetical'!F386-'2023 MRI'!F386</f>
        <v>-5.2989950512586432</v>
      </c>
      <c r="H386" s="7">
        <f>'2026 MRI - Alphabetical'!G386-'2023 MRI'!G386</f>
        <v>20</v>
      </c>
      <c r="I386" s="8">
        <f>'2026 MRI - Alphabetical'!H386-'2023 MRI'!H386</f>
        <v>-17</v>
      </c>
      <c r="J386" s="31">
        <f>'2026 MRI - Alphabetical'!I386-'2023 MRI'!I386</f>
        <v>-4.9559210413488181E-2</v>
      </c>
      <c r="K386" s="9">
        <f>'2026 MRI - Alphabetical'!J386-'2023 MRI'!J386</f>
        <v>1.8440674185844053E-2</v>
      </c>
      <c r="L386" s="8">
        <f>'2026 MRI - Alphabetical'!K386-'2023 MRI'!K386</f>
        <v>12</v>
      </c>
      <c r="M386" s="31">
        <f>'2026 MRI - Alphabetical'!L386-'2023 MRI'!L386</f>
        <v>1.3862782828177336</v>
      </c>
      <c r="N386" s="9">
        <f>'2026 MRI - Alphabetical'!M386-'2023 MRI'!M386</f>
        <v>-6.3260638703163979E-2</v>
      </c>
      <c r="O386" s="8">
        <f>'2026 MRI - Alphabetical'!N386-'2023 MRI'!N386</f>
        <v>39</v>
      </c>
      <c r="P386" s="31">
        <f>'2026 MRI - Alphabetical'!O386-'2023 MRI'!O386</f>
        <v>0.69510524661273421</v>
      </c>
      <c r="Q386" s="9">
        <f>'2026 MRI - Alphabetical'!P386-'2023 MRI'!P386</f>
        <v>-3.4977885163177513E-2</v>
      </c>
      <c r="R386" s="8">
        <f>'2026 MRI - Alphabetical'!Q386-'2023 MRI'!Q386</f>
        <v>2</v>
      </c>
      <c r="S386" s="31">
        <f>'2026 MRI - Alphabetical'!R386-'2023 MRI'!R386</f>
        <v>2.1694098354877296</v>
      </c>
      <c r="T386" s="10">
        <f>'2026 MRI - Alphabetical'!S386-'2023 MRI'!S386</f>
        <v>-0.37267520751388616</v>
      </c>
      <c r="U386" s="8">
        <f>'2026 MRI - Alphabetical'!T386-'2023 MRI'!T386</f>
        <v>-102</v>
      </c>
      <c r="V386" s="31">
        <f>'2026 MRI - Alphabetical'!U386-'2023 MRI'!U386</f>
        <v>-0.91518867304570461</v>
      </c>
      <c r="W386" s="9">
        <f>'2026 MRI - Alphabetical'!V386-'2023 MRI'!V386</f>
        <v>6.2456382672396851E-2</v>
      </c>
      <c r="X386" s="8">
        <f>'2026 MRI - Alphabetical'!W386-'2023 MRI'!W386</f>
        <v>4</v>
      </c>
      <c r="Y386" s="31">
        <f>'2026 MRI - Alphabetical'!X386-'2023 MRI'!X386</f>
        <v>4.3458636690296926E-2</v>
      </c>
      <c r="Z386" s="11">
        <f>'2026 MRI - Alphabetical'!Y386-'2023 MRI'!Y386</f>
        <v>5968</v>
      </c>
      <c r="AA386" s="8">
        <f>'2026 MRI - Alphabetical'!Z386-'2023 MRI'!Z386</f>
        <v>1</v>
      </c>
      <c r="AB386" s="31">
        <f>'2026 MRI - Alphabetical'!AA386-'2023 MRI'!AA386</f>
        <v>0.17414522750458361</v>
      </c>
      <c r="AC386" s="9">
        <f>'2026 MRI - Alphabetical'!AB386-'2023 MRI'!AB386</f>
        <v>1.510375670840787E-2</v>
      </c>
      <c r="AD386" s="8">
        <f>'2026 MRI - Alphabetical'!AC386-'2023 MRI'!AC386</f>
        <v>28</v>
      </c>
      <c r="AE386" s="31">
        <f>'2026 MRI - Alphabetical'!AD386-'2023 MRI'!AD386</f>
        <v>0.31407321507324326</v>
      </c>
      <c r="AF386" s="9">
        <f>'2026 MRI - Alphabetical'!AE386-'2023 MRI'!AE386</f>
        <v>2.0631614948567911E-2</v>
      </c>
      <c r="AG386" s="8">
        <f>'2026 MRI - Alphabetical'!AF386-'2023 MRI'!AF386</f>
        <v>5</v>
      </c>
      <c r="AH386" s="31">
        <f>'2026 MRI - Alphabetical'!AG386-'2023 MRI'!AG386</f>
        <v>0.47458519384477182</v>
      </c>
      <c r="AI386" s="12">
        <f>'2026 MRI - Alphabetical'!AH386-'2023 MRI'!AH386</f>
        <v>-1.0133333333333323</v>
      </c>
      <c r="AJ386" s="8">
        <f>'2026 MRI - Alphabetical'!AI386-'2023 MRI'!AI386</f>
        <v>5</v>
      </c>
      <c r="AK386" s="31">
        <f>'2026 MRI - Alphabetical'!AJ386-'2023 MRI'!AJ386</f>
        <v>1.6991805508558777E-2</v>
      </c>
      <c r="AL386" s="11">
        <f>'2026 MRI - Alphabetical'!AK386-'2023 MRI'!AK386</f>
        <v>28316.229911770053</v>
      </c>
      <c r="AM386" s="36"/>
    </row>
    <row r="387" spans="1:39" ht="20.399999999999999" x14ac:dyDescent="0.3">
      <c r="A387" t="s">
        <v>802</v>
      </c>
      <c r="B387" s="3" t="s">
        <v>803</v>
      </c>
      <c r="C387" s="4" t="s">
        <v>101</v>
      </c>
      <c r="D387" s="5" t="s">
        <v>33</v>
      </c>
      <c r="E387" s="6">
        <f>VLOOKUP(A387,'2023 MRI'!$A$7:$F$570,6,FALSE)</f>
        <v>16.978577517883213</v>
      </c>
      <c r="F387" s="34">
        <f>'2026 MRI - Alphabetical'!E387-'2023 MRI'!E387</f>
        <v>-0.17220236989691351</v>
      </c>
      <c r="G387" s="6">
        <f>'2026 MRI - Alphabetical'!F387-'2023 MRI'!F387</f>
        <v>-6.0832362260833897</v>
      </c>
      <c r="H387" s="7">
        <f>'2026 MRI - Alphabetical'!G387-'2023 MRI'!G387</f>
        <v>13</v>
      </c>
      <c r="I387" s="8">
        <f>'2026 MRI - Alphabetical'!H387-'2023 MRI'!H387</f>
        <v>9</v>
      </c>
      <c r="J387" s="31">
        <f>'2026 MRI - Alphabetical'!I387-'2023 MRI'!I387</f>
        <v>5.7420169165365242E-2</v>
      </c>
      <c r="K387" s="9">
        <f>'2026 MRI - Alphabetical'!J387-'2023 MRI'!J387</f>
        <v>2.2565527369939664E-2</v>
      </c>
      <c r="L387" s="8">
        <f>'2026 MRI - Alphabetical'!K387-'2023 MRI'!K387</f>
        <v>-14</v>
      </c>
      <c r="M387" s="31">
        <f>'2026 MRI - Alphabetical'!L387-'2023 MRI'!L387</f>
        <v>-0.18086550477827723</v>
      </c>
      <c r="N387" s="9">
        <f>'2026 MRI - Alphabetical'!M387-'2023 MRI'!M387</f>
        <v>0</v>
      </c>
      <c r="O387" s="8">
        <f>'2026 MRI - Alphabetical'!N387-'2023 MRI'!N387</f>
        <v>-44</v>
      </c>
      <c r="P387" s="31">
        <f>'2026 MRI - Alphabetical'!O387-'2023 MRI'!O387</f>
        <v>-0.14089516178272177</v>
      </c>
      <c r="Q387" s="9">
        <f>'2026 MRI - Alphabetical'!P387-'2023 MRI'!P387</f>
        <v>9.4637223974763408E-3</v>
      </c>
      <c r="R387" s="8">
        <f>'2026 MRI - Alphabetical'!Q387-'2023 MRI'!Q387</f>
        <v>-23</v>
      </c>
      <c r="S387" s="31">
        <f>'2026 MRI - Alphabetical'!R387-'2023 MRI'!R387</f>
        <v>-0.45880856212463539</v>
      </c>
      <c r="T387" s="10">
        <f>'2026 MRI - Alphabetical'!S387-'2023 MRI'!S387</f>
        <v>0</v>
      </c>
      <c r="U387" s="8">
        <f>'2026 MRI - Alphabetical'!T387-'2023 MRI'!T387</f>
        <v>212</v>
      </c>
      <c r="V387" s="31">
        <f>'2026 MRI - Alphabetical'!U387-'2023 MRI'!U387</f>
        <v>0.54992731282155405</v>
      </c>
      <c r="W387" s="9">
        <f>'2026 MRI - Alphabetical'!V387-'2023 MRI'!V387</f>
        <v>-3.5317598056230477E-2</v>
      </c>
      <c r="X387" s="8">
        <f>'2026 MRI - Alphabetical'!W387-'2023 MRI'!W387</f>
        <v>-1</v>
      </c>
      <c r="Y387" s="31">
        <f>'2026 MRI - Alphabetical'!X387-'2023 MRI'!X387</f>
        <v>0.18663736581388091</v>
      </c>
      <c r="Z387" s="11">
        <f>'2026 MRI - Alphabetical'!Y387-'2023 MRI'!Y387</f>
        <v>19453</v>
      </c>
      <c r="AA387" s="8">
        <f>'2026 MRI - Alphabetical'!Z387-'2023 MRI'!Z387</f>
        <v>-24</v>
      </c>
      <c r="AB387" s="31">
        <f>'2026 MRI - Alphabetical'!AA387-'2023 MRI'!AA387</f>
        <v>-0.11984967867862584</v>
      </c>
      <c r="AC387" s="9">
        <f>'2026 MRI - Alphabetical'!AB387-'2023 MRI'!AB387</f>
        <v>6.4446130500758758E-3</v>
      </c>
      <c r="AD387" s="8">
        <f>'2026 MRI - Alphabetical'!AC387-'2023 MRI'!AC387</f>
        <v>-21</v>
      </c>
      <c r="AE387" s="31">
        <f>'2026 MRI - Alphabetical'!AD387-'2023 MRI'!AD387</f>
        <v>-9.7578823791445002E-2</v>
      </c>
      <c r="AF387" s="9">
        <f>'2026 MRI - Alphabetical'!AE387-'2023 MRI'!AE387</f>
        <v>-4.2955372146944448E-3</v>
      </c>
      <c r="AG387" s="8">
        <f>'2026 MRI - Alphabetical'!AF387-'2023 MRI'!AF387</f>
        <v>-27</v>
      </c>
      <c r="AH387" s="31">
        <f>'2026 MRI - Alphabetical'!AG387-'2023 MRI'!AG387</f>
        <v>-0.19252127061014201</v>
      </c>
      <c r="AI387" s="12">
        <f>'2026 MRI - Alphabetical'!AH387-'2023 MRI'!AH387</f>
        <v>-0.17199999999999993</v>
      </c>
      <c r="AJ387" s="8">
        <f>'2026 MRI - Alphabetical'!AI387-'2023 MRI'!AI387</f>
        <v>-23</v>
      </c>
      <c r="AK387" s="31">
        <f>'2026 MRI - Alphabetical'!AJ387-'2023 MRI'!AJ387</f>
        <v>-5.0572682396630528E-2</v>
      </c>
      <c r="AL387" s="11">
        <f>'2026 MRI - Alphabetical'!AK387-'2023 MRI'!AK387</f>
        <v>47746.07517668599</v>
      </c>
      <c r="AM387" s="36"/>
    </row>
    <row r="388" spans="1:39" x14ac:dyDescent="0.3">
      <c r="A388" t="s">
        <v>804</v>
      </c>
      <c r="B388" s="3" t="s">
        <v>805</v>
      </c>
      <c r="C388" s="4" t="s">
        <v>89</v>
      </c>
      <c r="D388" s="5" t="s">
        <v>37</v>
      </c>
      <c r="E388" s="6">
        <f>VLOOKUP(A388,'2023 MRI'!$A$7:$F$570,6,FALSE)</f>
        <v>44.700603779212663</v>
      </c>
      <c r="F388" s="34">
        <f>'2026 MRI - Alphabetical'!E388-'2023 MRI'!E388</f>
        <v>2.940703469183386</v>
      </c>
      <c r="G388" s="6">
        <f>'2026 MRI - Alphabetical'!F388-'2023 MRI'!F388</f>
        <v>-8.1452121243091824</v>
      </c>
      <c r="H388" s="7">
        <f>'2026 MRI - Alphabetical'!G388-'2023 MRI'!G388</f>
        <v>59</v>
      </c>
      <c r="I388" s="8">
        <f>'2026 MRI - Alphabetical'!H388-'2023 MRI'!H388</f>
        <v>7</v>
      </c>
      <c r="J388" s="31">
        <f>'2026 MRI - Alphabetical'!I388-'2023 MRI'!I388</f>
        <v>3.9626177663520779E-2</v>
      </c>
      <c r="K388" s="9">
        <f>'2026 MRI - Alphabetical'!J388-'2023 MRI'!J388</f>
        <v>2.0951018575560476E-2</v>
      </c>
      <c r="L388" s="8">
        <f>'2026 MRI - Alphabetical'!K388-'2023 MRI'!K388</f>
        <v>43</v>
      </c>
      <c r="M388" s="31">
        <f>'2026 MRI - Alphabetical'!L388-'2023 MRI'!L388</f>
        <v>0.30412917342734463</v>
      </c>
      <c r="N388" s="9">
        <f>'2026 MRI - Alphabetical'!M388-'2023 MRI'!M388</f>
        <v>-2.0171585191860027E-2</v>
      </c>
      <c r="O388" s="8">
        <f>'2026 MRI - Alphabetical'!N388-'2023 MRI'!N388</f>
        <v>43</v>
      </c>
      <c r="P388" s="31">
        <f>'2026 MRI - Alphabetical'!O388-'2023 MRI'!O388</f>
        <v>0.57825210888304679</v>
      </c>
      <c r="Q388" s="9">
        <f>'2026 MRI - Alphabetical'!P388-'2023 MRI'!P388</f>
        <v>-2.9066171923314787E-2</v>
      </c>
      <c r="R388" s="8">
        <f>'2026 MRI - Alphabetical'!Q388-'2023 MRI'!Q388</f>
        <v>97</v>
      </c>
      <c r="S388" s="31">
        <f>'2026 MRI - Alphabetical'!R388-'2023 MRI'!R388</f>
        <v>3.9639334065099163</v>
      </c>
      <c r="T388" s="10">
        <f>'2026 MRI - Alphabetical'!S388-'2023 MRI'!S388</f>
        <v>-7.2904911180773242</v>
      </c>
      <c r="U388" s="8">
        <f>'2026 MRI - Alphabetical'!T388-'2023 MRI'!T388</f>
        <v>-106</v>
      </c>
      <c r="V388" s="31">
        <f>'2026 MRI - Alphabetical'!U388-'2023 MRI'!U388</f>
        <v>-0.84322111852475223</v>
      </c>
      <c r="W388" s="9">
        <f>'2026 MRI - Alphabetical'!V388-'2023 MRI'!V388</f>
        <v>5.7649446126210036E-2</v>
      </c>
      <c r="X388" s="8">
        <f>'2026 MRI - Alphabetical'!W388-'2023 MRI'!W388</f>
        <v>2</v>
      </c>
      <c r="Y388" s="31">
        <f>'2026 MRI - Alphabetical'!X388-'2023 MRI'!X388</f>
        <v>-6.0619556719542222E-3</v>
      </c>
      <c r="Z388" s="11">
        <f>'2026 MRI - Alphabetical'!Y388-'2023 MRI'!Y388</f>
        <v>5198</v>
      </c>
      <c r="AA388" s="8">
        <f>'2026 MRI - Alphabetical'!Z388-'2023 MRI'!Z388</f>
        <v>-230</v>
      </c>
      <c r="AB388" s="31">
        <f>'2026 MRI - Alphabetical'!AA388-'2023 MRI'!AA388</f>
        <v>-1.0147508582025464</v>
      </c>
      <c r="AC388" s="9">
        <f>'2026 MRI - Alphabetical'!AB388-'2023 MRI'!AB388</f>
        <v>2.3751918158567774E-2</v>
      </c>
      <c r="AD388" s="8">
        <f>'2026 MRI - Alphabetical'!AC388-'2023 MRI'!AC388</f>
        <v>83</v>
      </c>
      <c r="AE388" s="31">
        <f>'2026 MRI - Alphabetical'!AD388-'2023 MRI'!AD388</f>
        <v>0.23663689512939301</v>
      </c>
      <c r="AF388" s="9">
        <f>'2026 MRI - Alphabetical'!AE388-'2023 MRI'!AE388</f>
        <v>1.5045871559632995E-2</v>
      </c>
      <c r="AG388" s="8">
        <f>'2026 MRI - Alphabetical'!AF388-'2023 MRI'!AF388</f>
        <v>-61</v>
      </c>
      <c r="AH388" s="31">
        <f>'2026 MRI - Alphabetical'!AG388-'2023 MRI'!AG388</f>
        <v>-0.24123021358171901</v>
      </c>
      <c r="AI388" s="12">
        <f>'2026 MRI - Alphabetical'!AH388-'2023 MRI'!AH388</f>
        <v>-0.1296666666666666</v>
      </c>
      <c r="AJ388" s="8">
        <f>'2026 MRI - Alphabetical'!AI388-'2023 MRI'!AI388</f>
        <v>-20</v>
      </c>
      <c r="AK388" s="31">
        <f>'2026 MRI - Alphabetical'!AJ388-'2023 MRI'!AJ388</f>
        <v>1.1348267319830629E-3</v>
      </c>
      <c r="AL388" s="11">
        <f>'2026 MRI - Alphabetical'!AK388-'2023 MRI'!AK388</f>
        <v>20530.39787199581</v>
      </c>
      <c r="AM388" s="36"/>
    </row>
    <row r="389" spans="1:39" x14ac:dyDescent="0.3">
      <c r="A389" t="s">
        <v>806</v>
      </c>
      <c r="B389" s="3" t="s">
        <v>807</v>
      </c>
      <c r="C389" s="4" t="s">
        <v>89</v>
      </c>
      <c r="D389" s="5" t="s">
        <v>37</v>
      </c>
      <c r="E389" s="6">
        <f>VLOOKUP(A389,'2023 MRI'!$A$7:$F$570,6,FALSE)</f>
        <v>41.248470263917106</v>
      </c>
      <c r="F389" s="34">
        <f>'2026 MRI - Alphabetical'!E389-'2023 MRI'!E389</f>
        <v>0.63669937323124515</v>
      </c>
      <c r="G389" s="6">
        <f>'2026 MRI - Alphabetical'!F389-'2023 MRI'!F389</f>
        <v>-1.7770139223621229</v>
      </c>
      <c r="H389" s="7">
        <f>'2026 MRI - Alphabetical'!G389-'2023 MRI'!G389</f>
        <v>-4</v>
      </c>
      <c r="I389" s="8">
        <f>'2026 MRI - Alphabetical'!H389-'2023 MRI'!H389</f>
        <v>13</v>
      </c>
      <c r="J389" s="31">
        <f>'2026 MRI - Alphabetical'!I389-'2023 MRI'!I389</f>
        <v>8.2616458727202802E-2</v>
      </c>
      <c r="K389" s="9">
        <f>'2026 MRI - Alphabetical'!J389-'2023 MRI'!J389</f>
        <v>2.2022792793892854E-2</v>
      </c>
      <c r="L389" s="8">
        <f>'2026 MRI - Alphabetical'!K389-'2023 MRI'!K389</f>
        <v>-35</v>
      </c>
      <c r="M389" s="31">
        <f>'2026 MRI - Alphabetical'!L389-'2023 MRI'!L389</f>
        <v>-0.27387515155956987</v>
      </c>
      <c r="N389" s="9">
        <f>'2026 MRI - Alphabetical'!M389-'2023 MRI'!M389</f>
        <v>-1.0672617804138307E-3</v>
      </c>
      <c r="O389" s="8">
        <f>'2026 MRI - Alphabetical'!N389-'2023 MRI'!N389</f>
        <v>-53</v>
      </c>
      <c r="P389" s="31">
        <f>'2026 MRI - Alphabetical'!O389-'2023 MRI'!O389</f>
        <v>-0.22327078253899976</v>
      </c>
      <c r="Q389" s="9">
        <f>'2026 MRI - Alphabetical'!P389-'2023 MRI'!P389</f>
        <v>1.9938726640375104E-2</v>
      </c>
      <c r="R389" s="8">
        <f>'2026 MRI - Alphabetical'!Q389-'2023 MRI'!Q389</f>
        <v>-34</v>
      </c>
      <c r="S389" s="31">
        <f>'2026 MRI - Alphabetical'!R389-'2023 MRI'!R389</f>
        <v>0.3093568643760588</v>
      </c>
      <c r="T389" s="10">
        <f>'2026 MRI - Alphabetical'!S389-'2023 MRI'!S389</f>
        <v>0.4909997538650519</v>
      </c>
      <c r="U389" s="8">
        <f>'2026 MRI - Alphabetical'!T389-'2023 MRI'!T389</f>
        <v>49</v>
      </c>
      <c r="V389" s="31">
        <f>'2026 MRI - Alphabetical'!U389-'2023 MRI'!U389</f>
        <v>0.32766980119348355</v>
      </c>
      <c r="W389" s="9">
        <f>'2026 MRI - Alphabetical'!V389-'2023 MRI'!V389</f>
        <v>-1.7262125765754491E-2</v>
      </c>
      <c r="X389" s="8">
        <f>'2026 MRI - Alphabetical'!W389-'2023 MRI'!W389</f>
        <v>-5</v>
      </c>
      <c r="Y389" s="31">
        <f>'2026 MRI - Alphabetical'!X389-'2023 MRI'!X389</f>
        <v>-1.3969224679872827E-2</v>
      </c>
      <c r="Z389" s="11">
        <f>'2026 MRI - Alphabetical'!Y389-'2023 MRI'!Y389</f>
        <v>4327</v>
      </c>
      <c r="AA389" s="8">
        <f>'2026 MRI - Alphabetical'!Z389-'2023 MRI'!Z389</f>
        <v>-11</v>
      </c>
      <c r="AB389" s="31">
        <f>'2026 MRI - Alphabetical'!AA389-'2023 MRI'!AA389</f>
        <v>7.3601282885203734E-2</v>
      </c>
      <c r="AC389" s="9">
        <f>'2026 MRI - Alphabetical'!AB389-'2023 MRI'!AB389</f>
        <v>1.1602615212884707E-2</v>
      </c>
      <c r="AD389" s="8">
        <f>'2026 MRI - Alphabetical'!AC389-'2023 MRI'!AC389</f>
        <v>17</v>
      </c>
      <c r="AE389" s="31">
        <f>'2026 MRI - Alphabetical'!AD389-'2023 MRI'!AD389</f>
        <v>0.22641161393360676</v>
      </c>
      <c r="AF389" s="9">
        <f>'2026 MRI - Alphabetical'!AE389-'2023 MRI'!AE389</f>
        <v>1.5857999619746654E-2</v>
      </c>
      <c r="AG389" s="8">
        <f>'2026 MRI - Alphabetical'!AF389-'2023 MRI'!AF389</f>
        <v>-9</v>
      </c>
      <c r="AH389" s="31">
        <f>'2026 MRI - Alphabetical'!AG389-'2023 MRI'!AG389</f>
        <v>-7.17188949793372E-2</v>
      </c>
      <c r="AI389" s="12">
        <f>'2026 MRI - Alphabetical'!AH389-'2023 MRI'!AH389</f>
        <v>-0.32900000000000018</v>
      </c>
      <c r="AJ389" s="8">
        <f>'2026 MRI - Alphabetical'!AI389-'2023 MRI'!AI389</f>
        <v>-4</v>
      </c>
      <c r="AK389" s="31">
        <f>'2026 MRI - Alphabetical'!AJ389-'2023 MRI'!AJ389</f>
        <v>1.0576860058765181E-2</v>
      </c>
      <c r="AL389" s="11">
        <f>'2026 MRI - Alphabetical'!AK389-'2023 MRI'!AK389</f>
        <v>22411.867159709233</v>
      </c>
      <c r="AM389" s="36">
        <v>1</v>
      </c>
    </row>
    <row r="390" spans="1:39" x14ac:dyDescent="0.3">
      <c r="A390" t="s">
        <v>808</v>
      </c>
      <c r="B390" s="3" t="s">
        <v>809</v>
      </c>
      <c r="C390" s="4" t="s">
        <v>295</v>
      </c>
      <c r="D390" s="5" t="s">
        <v>33</v>
      </c>
      <c r="E390" s="6">
        <f>VLOOKUP(A390,'2023 MRI'!$A$7:$F$570,6,FALSE)</f>
        <v>18.853107447635317</v>
      </c>
      <c r="F390" s="34">
        <f>'2026 MRI - Alphabetical'!E390-'2023 MRI'!E390</f>
        <v>-0.15332611819444608</v>
      </c>
      <c r="G390" s="6">
        <f>'2026 MRI - Alphabetical'!F390-'2023 MRI'!F390</f>
        <v>-5.6115911292570573</v>
      </c>
      <c r="H390" s="7">
        <f>'2026 MRI - Alphabetical'!G390-'2023 MRI'!G390</f>
        <v>13</v>
      </c>
      <c r="I390" s="8">
        <f>'2026 MRI - Alphabetical'!H390-'2023 MRI'!H390</f>
        <v>18</v>
      </c>
      <c r="J390" s="31">
        <f>'2026 MRI - Alphabetical'!I390-'2023 MRI'!I390</f>
        <v>0.26606052353277687</v>
      </c>
      <c r="K390" s="9">
        <f>'2026 MRI - Alphabetical'!J390-'2023 MRI'!J390</f>
        <v>5.0895321441627228E-2</v>
      </c>
      <c r="L390" s="8">
        <f>'2026 MRI - Alphabetical'!K390-'2023 MRI'!K390</f>
        <v>-28</v>
      </c>
      <c r="M390" s="31">
        <f>'2026 MRI - Alphabetical'!L390-'2023 MRI'!L390</f>
        <v>-0.24565008975994129</v>
      </c>
      <c r="N390" s="9">
        <f>'2026 MRI - Alphabetical'!M390-'2023 MRI'!M390</f>
        <v>-2.2709265175718807E-3</v>
      </c>
      <c r="O390" s="8">
        <f>'2026 MRI - Alphabetical'!N390-'2023 MRI'!N390</f>
        <v>-101</v>
      </c>
      <c r="P390" s="31">
        <f>'2026 MRI - Alphabetical'!O390-'2023 MRI'!O390</f>
        <v>-0.22090864858505976</v>
      </c>
      <c r="Q390" s="9">
        <f>'2026 MRI - Alphabetical'!P390-'2023 MRI'!P390</f>
        <v>1.5507530267525875E-2</v>
      </c>
      <c r="R390" s="8">
        <f>'2026 MRI - Alphabetical'!Q390-'2023 MRI'!Q390</f>
        <v>-30</v>
      </c>
      <c r="S390" s="31">
        <f>'2026 MRI - Alphabetical'!R390-'2023 MRI'!R390</f>
        <v>7.304126318010834E-2</v>
      </c>
      <c r="T390" s="10">
        <f>'2026 MRI - Alphabetical'!S390-'2023 MRI'!S390</f>
        <v>0.29887628450055748</v>
      </c>
      <c r="U390" s="8">
        <f>'2026 MRI - Alphabetical'!T390-'2023 MRI'!T390</f>
        <v>-104</v>
      </c>
      <c r="V390" s="31">
        <f>'2026 MRI - Alphabetical'!U390-'2023 MRI'!U390</f>
        <v>-0.22471078701960068</v>
      </c>
      <c r="W390" s="9">
        <f>'2026 MRI - Alphabetical'!V390-'2023 MRI'!V390</f>
        <v>1.401660855625269E-2</v>
      </c>
      <c r="X390" s="8">
        <f>'2026 MRI - Alphabetical'!W390-'2023 MRI'!W390</f>
        <v>15</v>
      </c>
      <c r="Y390" s="31">
        <f>'2026 MRI - Alphabetical'!X390-'2023 MRI'!X390</f>
        <v>0.33996422294088013</v>
      </c>
      <c r="Z390" s="11">
        <f>'2026 MRI - Alphabetical'!Y390-'2023 MRI'!Y390</f>
        <v>25629</v>
      </c>
      <c r="AA390" s="8">
        <f>'2026 MRI - Alphabetical'!Z390-'2023 MRI'!Z390</f>
        <v>4</v>
      </c>
      <c r="AB390" s="31">
        <f>'2026 MRI - Alphabetical'!AA390-'2023 MRI'!AA390</f>
        <v>-7.0529161185802769E-2</v>
      </c>
      <c r="AC390" s="9">
        <f>'2026 MRI - Alphabetical'!AB390-'2023 MRI'!AB390</f>
        <v>3.3681495809155387E-3</v>
      </c>
      <c r="AD390" s="8">
        <f>'2026 MRI - Alphabetical'!AC390-'2023 MRI'!AC390</f>
        <v>2</v>
      </c>
      <c r="AE390" s="31">
        <f>'2026 MRI - Alphabetical'!AD390-'2023 MRI'!AD390</f>
        <v>-2.2708718294847108E-3</v>
      </c>
      <c r="AF390" s="9">
        <f>'2026 MRI - Alphabetical'!AE390-'2023 MRI'!AE390</f>
        <v>9.8132489550717406E-4</v>
      </c>
      <c r="AG390" s="8">
        <f>'2026 MRI - Alphabetical'!AF390-'2023 MRI'!AF390</f>
        <v>-77</v>
      </c>
      <c r="AH390" s="31">
        <f>'2026 MRI - Alphabetical'!AG390-'2023 MRI'!AG390</f>
        <v>-0.18477094073714967</v>
      </c>
      <c r="AI390" s="12">
        <f>'2026 MRI - Alphabetical'!AH390-'2023 MRI'!AH390</f>
        <v>-0.21700000000000008</v>
      </c>
      <c r="AJ390" s="8">
        <f>'2026 MRI - Alphabetical'!AI390-'2023 MRI'!AI390</f>
        <v>-14</v>
      </c>
      <c r="AK390" s="31">
        <f>'2026 MRI - Alphabetical'!AJ390-'2023 MRI'!AJ390</f>
        <v>-2.7288035817629064E-2</v>
      </c>
      <c r="AL390" s="11">
        <f>'2026 MRI - Alphabetical'!AK390-'2023 MRI'!AK390</f>
        <v>38353.007426667755</v>
      </c>
      <c r="AM390" s="36"/>
    </row>
    <row r="391" spans="1:39" x14ac:dyDescent="0.3">
      <c r="A391" t="s">
        <v>810</v>
      </c>
      <c r="B391" s="3" t="s">
        <v>811</v>
      </c>
      <c r="C391" s="4" t="s">
        <v>54</v>
      </c>
      <c r="D391" s="5" t="s">
        <v>37</v>
      </c>
      <c r="E391" s="6">
        <f>VLOOKUP(A391,'2023 MRI'!$A$7:$F$570,6,FALSE)</f>
        <v>91.799373223506151</v>
      </c>
      <c r="F391" s="34">
        <f>'2026 MRI - Alphabetical'!E391-'2023 MRI'!E391</f>
        <v>2.8601338502731402</v>
      </c>
      <c r="G391" s="6">
        <f>'2026 MRI - Alphabetical'!F391-'2023 MRI'!F391</f>
        <v>5.4746241462165841</v>
      </c>
      <c r="H391" s="7">
        <f>'2026 MRI - Alphabetical'!G391-'2023 MRI'!G391</f>
        <v>-1</v>
      </c>
      <c r="I391" s="8">
        <f>'2026 MRI - Alphabetical'!H391-'2023 MRI'!H391</f>
        <v>41</v>
      </c>
      <c r="J391" s="31">
        <f>'2026 MRI - Alphabetical'!I391-'2023 MRI'!I391</f>
        <v>0.20304530557173039</v>
      </c>
      <c r="K391" s="9">
        <f>'2026 MRI - Alphabetical'!J391-'2023 MRI'!J391</f>
        <v>3.2291718794359214E-2</v>
      </c>
      <c r="L391" s="8">
        <f>'2026 MRI - Alphabetical'!K391-'2023 MRI'!K391</f>
        <v>-4</v>
      </c>
      <c r="M391" s="31">
        <f>'2026 MRI - Alphabetical'!L391-'2023 MRI'!L391</f>
        <v>-1.4232375895826452</v>
      </c>
      <c r="N391" s="9">
        <f>'2026 MRI - Alphabetical'!M391-'2023 MRI'!M391</f>
        <v>3.3440397338238781E-2</v>
      </c>
      <c r="O391" s="8">
        <f>'2026 MRI - Alphabetical'!N391-'2023 MRI'!N391</f>
        <v>0</v>
      </c>
      <c r="P391" s="31">
        <f>'2026 MRI - Alphabetical'!O391-'2023 MRI'!O391</f>
        <v>0.30679994221382145</v>
      </c>
      <c r="Q391" s="9">
        <f>'2026 MRI - Alphabetical'!P391-'2023 MRI'!P391</f>
        <v>1.0831345722816632E-2</v>
      </c>
      <c r="R391" s="8">
        <f>'2026 MRI - Alphabetical'!Q391-'2023 MRI'!Q391</f>
        <v>312</v>
      </c>
      <c r="S391" s="31">
        <f>'2026 MRI - Alphabetical'!R391-'2023 MRI'!R391</f>
        <v>5.4163845502280585</v>
      </c>
      <c r="T391" s="10">
        <f>'2026 MRI - Alphabetical'!S391-'2023 MRI'!S391</f>
        <v>-11.350327541569003</v>
      </c>
      <c r="U391" s="8">
        <f>'2026 MRI - Alphabetical'!T391-'2023 MRI'!T391</f>
        <v>0</v>
      </c>
      <c r="V391" s="31">
        <f>'2026 MRI - Alphabetical'!U391-'2023 MRI'!U391</f>
        <v>-0.17226138516330103</v>
      </c>
      <c r="W391" s="9">
        <f>'2026 MRI - Alphabetical'!V391-'2023 MRI'!V391</f>
        <v>3.5419327816148094E-2</v>
      </c>
      <c r="X391" s="8">
        <f>'2026 MRI - Alphabetical'!W391-'2023 MRI'!W391</f>
        <v>4</v>
      </c>
      <c r="Y391" s="31">
        <f>'2026 MRI - Alphabetical'!X391-'2023 MRI'!X391</f>
        <v>0.29426468834424968</v>
      </c>
      <c r="Z391" s="11">
        <f>'2026 MRI - Alphabetical'!Y391-'2023 MRI'!Y391</f>
        <v>15960</v>
      </c>
      <c r="AA391" s="8">
        <f>'2026 MRI - Alphabetical'!Z391-'2023 MRI'!Z391</f>
        <v>-13</v>
      </c>
      <c r="AB391" s="31">
        <f>'2026 MRI - Alphabetical'!AA391-'2023 MRI'!AA391</f>
        <v>-2.4752732633534857</v>
      </c>
      <c r="AC391" s="9">
        <f>'2026 MRI - Alphabetical'!AB391-'2023 MRI'!AB391</f>
        <v>5.9692921236291122E-2</v>
      </c>
      <c r="AD391" s="8">
        <f>'2026 MRI - Alphabetical'!AC391-'2023 MRI'!AC391</f>
        <v>-11</v>
      </c>
      <c r="AE391" s="31">
        <f>'2026 MRI - Alphabetical'!AD391-'2023 MRI'!AD391</f>
        <v>-0.37459109379999944</v>
      </c>
      <c r="AF391" s="9">
        <f>'2026 MRI - Alphabetical'!AE391-'2023 MRI'!AE391</f>
        <v>-1.6442217904635958E-2</v>
      </c>
      <c r="AG391" s="8">
        <f>'2026 MRI - Alphabetical'!AF391-'2023 MRI'!AF391</f>
        <v>2</v>
      </c>
      <c r="AH391" s="31">
        <f>'2026 MRI - Alphabetical'!AG391-'2023 MRI'!AG391</f>
        <v>0.66416055773199045</v>
      </c>
      <c r="AI391" s="12">
        <f>'2026 MRI - Alphabetical'!AH391-'2023 MRI'!AH391</f>
        <v>-1.2596666666666674</v>
      </c>
      <c r="AJ391" s="8">
        <f>'2026 MRI - Alphabetical'!AI391-'2023 MRI'!AI391</f>
        <v>0</v>
      </c>
      <c r="AK391" s="31">
        <f>'2026 MRI - Alphabetical'!AJ391-'2023 MRI'!AJ391</f>
        <v>1.5273373494118836E-2</v>
      </c>
      <c r="AL391" s="11">
        <f>'2026 MRI - Alphabetical'!AK391-'2023 MRI'!AK391</f>
        <v>13936.621125228994</v>
      </c>
      <c r="AM391" s="36">
        <v>1</v>
      </c>
    </row>
    <row r="392" spans="1:39" x14ac:dyDescent="0.3">
      <c r="A392" t="s">
        <v>812</v>
      </c>
      <c r="B392" s="3" t="s">
        <v>813</v>
      </c>
      <c r="C392" s="4" t="s">
        <v>72</v>
      </c>
      <c r="D392" s="5" t="s">
        <v>37</v>
      </c>
      <c r="E392" s="6">
        <f>VLOOKUP(A392,'2023 MRI'!$A$7:$F$570,6,FALSE)</f>
        <v>47.153652776721501</v>
      </c>
      <c r="F392" s="34">
        <f>'2026 MRI - Alphabetical'!E392-'2023 MRI'!E392</f>
        <v>0.86504789338944477</v>
      </c>
      <c r="G392" s="6">
        <f>'2026 MRI - Alphabetical'!F392-'2023 MRI'!F392</f>
        <v>-0.82981201471484667</v>
      </c>
      <c r="H392" s="7">
        <f>'2026 MRI - Alphabetical'!G392-'2023 MRI'!G392</f>
        <v>6</v>
      </c>
      <c r="I392" s="8">
        <f>'2026 MRI - Alphabetical'!H392-'2023 MRI'!H392</f>
        <v>-10</v>
      </c>
      <c r="J392" s="31">
        <f>'2026 MRI - Alphabetical'!I392-'2023 MRI'!I392</f>
        <v>-1.8805479980984308E-2</v>
      </c>
      <c r="K392" s="9">
        <f>'2026 MRI - Alphabetical'!J392-'2023 MRI'!J392</f>
        <v>2.1150579214222587E-2</v>
      </c>
      <c r="L392" s="8">
        <f>'2026 MRI - Alphabetical'!K392-'2023 MRI'!K392</f>
        <v>-45</v>
      </c>
      <c r="M392" s="31">
        <f>'2026 MRI - Alphabetical'!L392-'2023 MRI'!L392</f>
        <v>-0.19107619460922845</v>
      </c>
      <c r="N392" s="9">
        <f>'2026 MRI - Alphabetical'!M392-'2023 MRI'!M392</f>
        <v>-2.8170515634898044E-3</v>
      </c>
      <c r="O392" s="8">
        <f>'2026 MRI - Alphabetical'!N392-'2023 MRI'!N392</f>
        <v>-11</v>
      </c>
      <c r="P392" s="31">
        <f>'2026 MRI - Alphabetical'!O392-'2023 MRI'!O392</f>
        <v>-0.27918996807028651</v>
      </c>
      <c r="Q392" s="9">
        <f>'2026 MRI - Alphabetical'!P392-'2023 MRI'!P392</f>
        <v>2.8434449510833487E-2</v>
      </c>
      <c r="R392" s="8">
        <f>'2026 MRI - Alphabetical'!Q392-'2023 MRI'!Q392</f>
        <v>-28</v>
      </c>
      <c r="S392" s="31">
        <f>'2026 MRI - Alphabetical'!R392-'2023 MRI'!R392</f>
        <v>0.5251977719503097</v>
      </c>
      <c r="T392" s="10">
        <f>'2026 MRI - Alphabetical'!S392-'2023 MRI'!S392</f>
        <v>0.50317104252137246</v>
      </c>
      <c r="U392" s="8">
        <f>'2026 MRI - Alphabetical'!T392-'2023 MRI'!T392</f>
        <v>18</v>
      </c>
      <c r="V392" s="31">
        <f>'2026 MRI - Alphabetical'!U392-'2023 MRI'!U392</f>
        <v>0.50043269105081556</v>
      </c>
      <c r="W392" s="9">
        <f>'2026 MRI - Alphabetical'!V392-'2023 MRI'!V392</f>
        <v>-2.4328527545868006E-2</v>
      </c>
      <c r="X392" s="8">
        <f>'2026 MRI - Alphabetical'!W392-'2023 MRI'!W392</f>
        <v>14</v>
      </c>
      <c r="Y392" s="31">
        <f>'2026 MRI - Alphabetical'!X392-'2023 MRI'!X392</f>
        <v>4.8926904980504893E-2</v>
      </c>
      <c r="Z392" s="11">
        <f>'2026 MRI - Alphabetical'!Y392-'2023 MRI'!Y392</f>
        <v>7432</v>
      </c>
      <c r="AA392" s="8">
        <f>'2026 MRI - Alphabetical'!Z392-'2023 MRI'!Z392</f>
        <v>-15</v>
      </c>
      <c r="AB392" s="31">
        <f>'2026 MRI - Alphabetical'!AA392-'2023 MRI'!AA392</f>
        <v>1.8005426565401661E-2</v>
      </c>
      <c r="AC392" s="9">
        <f>'2026 MRI - Alphabetical'!AB392-'2023 MRI'!AB392</f>
        <v>1.0330250791576616E-2</v>
      </c>
      <c r="AD392" s="8">
        <f>'2026 MRI - Alphabetical'!AC392-'2023 MRI'!AC392</f>
        <v>1</v>
      </c>
      <c r="AE392" s="31">
        <f>'2026 MRI - Alphabetical'!AD392-'2023 MRI'!AD392</f>
        <v>9.8964064354198911E-2</v>
      </c>
      <c r="AF392" s="9">
        <f>'2026 MRI - Alphabetical'!AE392-'2023 MRI'!AE392</f>
        <v>9.7192388949052244E-3</v>
      </c>
      <c r="AG392" s="8">
        <f>'2026 MRI - Alphabetical'!AF392-'2023 MRI'!AF392</f>
        <v>-23</v>
      </c>
      <c r="AH392" s="31">
        <f>'2026 MRI - Alphabetical'!AG392-'2023 MRI'!AG392</f>
        <v>1.125031758283912E-2</v>
      </c>
      <c r="AI392" s="12">
        <f>'2026 MRI - Alphabetical'!AH392-'2023 MRI'!AH392</f>
        <v>-0.45533333333333381</v>
      </c>
      <c r="AJ392" s="8">
        <f>'2026 MRI - Alphabetical'!AI392-'2023 MRI'!AI392</f>
        <v>3</v>
      </c>
      <c r="AK392" s="31">
        <f>'2026 MRI - Alphabetical'!AJ392-'2023 MRI'!AJ392</f>
        <v>9.4753672413738221E-3</v>
      </c>
      <c r="AL392" s="11">
        <f>'2026 MRI - Alphabetical'!AK392-'2023 MRI'!AK392</f>
        <v>29962.371866025584</v>
      </c>
      <c r="AM392" s="36">
        <v>1</v>
      </c>
    </row>
    <row r="393" spans="1:39" x14ac:dyDescent="0.3">
      <c r="A393" t="s">
        <v>814</v>
      </c>
      <c r="B393" s="3" t="s">
        <v>815</v>
      </c>
      <c r="C393" s="4" t="s">
        <v>54</v>
      </c>
      <c r="D393" s="5" t="s">
        <v>37</v>
      </c>
      <c r="E393" s="6">
        <f>VLOOKUP(A393,'2023 MRI'!$A$7:$F$570,6,FALSE)</f>
        <v>40.834977840314394</v>
      </c>
      <c r="F393" s="34">
        <f>'2026 MRI - Alphabetical'!E393-'2023 MRI'!E393</f>
        <v>0.19672676832739588</v>
      </c>
      <c r="G393" s="6">
        <f>'2026 MRI - Alphabetical'!F393-'2023 MRI'!F393</f>
        <v>-0.49122502514114785</v>
      </c>
      <c r="H393" s="7">
        <f>'2026 MRI - Alphabetical'!G393-'2023 MRI'!G393</f>
        <v>-13</v>
      </c>
      <c r="I393" s="8">
        <f>'2026 MRI - Alphabetical'!H393-'2023 MRI'!H393</f>
        <v>36</v>
      </c>
      <c r="J393" s="31">
        <f>'2026 MRI - Alphabetical'!I393-'2023 MRI'!I393</f>
        <v>0.1773119472732263</v>
      </c>
      <c r="K393" s="9">
        <f>'2026 MRI - Alphabetical'!J393-'2023 MRI'!J393</f>
        <v>3.0252178602312108E-2</v>
      </c>
      <c r="L393" s="8">
        <f>'2026 MRI - Alphabetical'!K393-'2023 MRI'!K393</f>
        <v>-6</v>
      </c>
      <c r="M393" s="31">
        <f>'2026 MRI - Alphabetical'!L393-'2023 MRI'!L393</f>
        <v>8.0066255365791816E-2</v>
      </c>
      <c r="N393" s="9">
        <f>'2026 MRI - Alphabetical'!M393-'2023 MRI'!M393</f>
        <v>-1.4871347107330041E-2</v>
      </c>
      <c r="O393" s="8">
        <f>'2026 MRI - Alphabetical'!N393-'2023 MRI'!N393</f>
        <v>4</v>
      </c>
      <c r="P393" s="31">
        <f>'2026 MRI - Alphabetical'!O393-'2023 MRI'!O393</f>
        <v>5.1823940686689718E-2</v>
      </c>
      <c r="Q393" s="9">
        <f>'2026 MRI - Alphabetical'!P393-'2023 MRI'!P393</f>
        <v>4.0961081198014893E-3</v>
      </c>
      <c r="R393" s="8">
        <f>'2026 MRI - Alphabetical'!Q393-'2023 MRI'!Q393</f>
        <v>-130</v>
      </c>
      <c r="S393" s="31">
        <f>'2026 MRI - Alphabetical'!R393-'2023 MRI'!R393</f>
        <v>-2.5512254804355254E-3</v>
      </c>
      <c r="T393" s="10">
        <f>'2026 MRI - Alphabetical'!S393-'2023 MRI'!S393</f>
        <v>4.3453879625217198</v>
      </c>
      <c r="U393" s="8">
        <f>'2026 MRI - Alphabetical'!T393-'2023 MRI'!T393</f>
        <v>16</v>
      </c>
      <c r="V393" s="31">
        <f>'2026 MRI - Alphabetical'!U393-'2023 MRI'!U393</f>
        <v>0.25728696043575416</v>
      </c>
      <c r="W393" s="9">
        <f>'2026 MRI - Alphabetical'!V393-'2023 MRI'!V393</f>
        <v>-1.0613275746665624E-2</v>
      </c>
      <c r="X393" s="8">
        <f>'2026 MRI - Alphabetical'!W393-'2023 MRI'!W393</f>
        <v>-19</v>
      </c>
      <c r="Y393" s="31">
        <f>'2026 MRI - Alphabetical'!X393-'2023 MRI'!X393</f>
        <v>-9.0852017337633151E-2</v>
      </c>
      <c r="Z393" s="11">
        <f>'2026 MRI - Alphabetical'!Y393-'2023 MRI'!Y393</f>
        <v>668</v>
      </c>
      <c r="AA393" s="8">
        <f>'2026 MRI - Alphabetical'!Z393-'2023 MRI'!Z393</f>
        <v>-52</v>
      </c>
      <c r="AB393" s="31">
        <f>'2026 MRI - Alphabetical'!AA393-'2023 MRI'!AA393</f>
        <v>-0.29186755417490862</v>
      </c>
      <c r="AC393" s="9">
        <f>'2026 MRI - Alphabetical'!AB393-'2023 MRI'!AB393</f>
        <v>1.4578483799937085E-2</v>
      </c>
      <c r="AD393" s="8">
        <f>'2026 MRI - Alphabetical'!AC393-'2023 MRI'!AC393</f>
        <v>39</v>
      </c>
      <c r="AE393" s="31">
        <f>'2026 MRI - Alphabetical'!AD393-'2023 MRI'!AD393</f>
        <v>0.18735140707395789</v>
      </c>
      <c r="AF393" s="9">
        <f>'2026 MRI - Alphabetical'!AE393-'2023 MRI'!AE393</f>
        <v>1.2632964660196033E-2</v>
      </c>
      <c r="AG393" s="8">
        <f>'2026 MRI - Alphabetical'!AF393-'2023 MRI'!AF393</f>
        <v>-10</v>
      </c>
      <c r="AH393" s="31">
        <f>'2026 MRI - Alphabetical'!AG393-'2023 MRI'!AG393</f>
        <v>7.4603092742533628E-2</v>
      </c>
      <c r="AI393" s="12">
        <f>'2026 MRI - Alphabetical'!AH393-'2023 MRI'!AH393</f>
        <v>-0.58666666666666689</v>
      </c>
      <c r="AJ393" s="8">
        <f>'2026 MRI - Alphabetical'!AI393-'2023 MRI'!AI393</f>
        <v>4</v>
      </c>
      <c r="AK393" s="31">
        <f>'2026 MRI - Alphabetical'!AJ393-'2023 MRI'!AJ393</f>
        <v>1.0159733114330938E-2</v>
      </c>
      <c r="AL393" s="11">
        <f>'2026 MRI - Alphabetical'!AK393-'2023 MRI'!AK393</f>
        <v>29958.96102481932</v>
      </c>
      <c r="AM393" s="36"/>
    </row>
    <row r="394" spans="1:39" x14ac:dyDescent="0.3">
      <c r="A394" t="s">
        <v>816</v>
      </c>
      <c r="B394" s="3" t="s">
        <v>817</v>
      </c>
      <c r="C394" s="4" t="s">
        <v>143</v>
      </c>
      <c r="D394" s="5" t="s">
        <v>44</v>
      </c>
      <c r="E394" s="6">
        <f>VLOOKUP(A394,'2023 MRI'!$A$7:$F$570,6,FALSE)</f>
        <v>24.782219123615949</v>
      </c>
      <c r="F394" s="34">
        <f>'2026 MRI - Alphabetical'!E394-'2023 MRI'!E394</f>
        <v>-0.7564070649420378</v>
      </c>
      <c r="G394" s="6">
        <f>'2026 MRI - Alphabetical'!F394-'2023 MRI'!F394</f>
        <v>-2.0061098446837882</v>
      </c>
      <c r="H394" s="7">
        <f>'2026 MRI - Alphabetical'!G394-'2023 MRI'!G394</f>
        <v>-33</v>
      </c>
      <c r="I394" s="8">
        <f>'2026 MRI - Alphabetical'!H394-'2023 MRI'!H394</f>
        <v>-16</v>
      </c>
      <c r="J394" s="31">
        <f>'2026 MRI - Alphabetical'!I394-'2023 MRI'!I394</f>
        <v>-4.1259364393128939E-2</v>
      </c>
      <c r="K394" s="9">
        <f>'2026 MRI - Alphabetical'!J394-'2023 MRI'!J394</f>
        <v>1.5849474941507236E-2</v>
      </c>
      <c r="L394" s="8">
        <f>'2026 MRI - Alphabetical'!K394-'2023 MRI'!K394</f>
        <v>-123</v>
      </c>
      <c r="M394" s="31">
        <f>'2026 MRI - Alphabetical'!L394-'2023 MRI'!L394</f>
        <v>-0.46591580733180993</v>
      </c>
      <c r="N394" s="9">
        <f>'2026 MRI - Alphabetical'!M394-'2023 MRI'!M394</f>
        <v>7.6238129448215064E-3</v>
      </c>
      <c r="O394" s="8">
        <f>'2026 MRI - Alphabetical'!N394-'2023 MRI'!N394</f>
        <v>-10</v>
      </c>
      <c r="P394" s="31">
        <f>'2026 MRI - Alphabetical'!O394-'2023 MRI'!O394</f>
        <v>-1.2555989788060162E-2</v>
      </c>
      <c r="Q394" s="9">
        <f>'2026 MRI - Alphabetical'!P394-'2023 MRI'!P394</f>
        <v>2.3738396702520891E-3</v>
      </c>
      <c r="R394" s="8">
        <f>'2026 MRI - Alphabetical'!Q394-'2023 MRI'!Q394</f>
        <v>-12</v>
      </c>
      <c r="S394" s="31">
        <f>'2026 MRI - Alphabetical'!R394-'2023 MRI'!R394</f>
        <v>-0.39421170660663651</v>
      </c>
      <c r="T394" s="10">
        <f>'2026 MRI - Alphabetical'!S394-'2023 MRI'!S394</f>
        <v>-6.4932036665900625E-2</v>
      </c>
      <c r="U394" s="8">
        <f>'2026 MRI - Alphabetical'!T394-'2023 MRI'!T394</f>
        <v>53</v>
      </c>
      <c r="V394" s="31">
        <f>'2026 MRI - Alphabetical'!U394-'2023 MRI'!U394</f>
        <v>0.1662870918873765</v>
      </c>
      <c r="W394" s="9">
        <f>'2026 MRI - Alphabetical'!V394-'2023 MRI'!V394</f>
        <v>-9.8338090622821298E-3</v>
      </c>
      <c r="X394" s="8">
        <f>'2026 MRI - Alphabetical'!W394-'2023 MRI'!W394</f>
        <v>-14</v>
      </c>
      <c r="Y394" s="31">
        <f>'2026 MRI - Alphabetical'!X394-'2023 MRI'!X394</f>
        <v>-2.5398503698515981E-2</v>
      </c>
      <c r="Z394" s="11">
        <f>'2026 MRI - Alphabetical'!Y394-'2023 MRI'!Y394</f>
        <v>5909</v>
      </c>
      <c r="AA394" s="8">
        <f>'2026 MRI - Alphabetical'!Z394-'2023 MRI'!Z394</f>
        <v>-74</v>
      </c>
      <c r="AB394" s="31">
        <f>'2026 MRI - Alphabetical'!AA394-'2023 MRI'!AA394</f>
        <v>-0.1628946779489634</v>
      </c>
      <c r="AC394" s="9">
        <f>'2026 MRI - Alphabetical'!AB394-'2023 MRI'!AB394</f>
        <v>9.1697612732095438E-3</v>
      </c>
      <c r="AD394" s="8">
        <f>'2026 MRI - Alphabetical'!AC394-'2023 MRI'!AC394</f>
        <v>-49</v>
      </c>
      <c r="AE394" s="31">
        <f>'2026 MRI - Alphabetical'!AD394-'2023 MRI'!AD394</f>
        <v>-0.15169364820963172</v>
      </c>
      <c r="AF394" s="9">
        <f>'2026 MRI - Alphabetical'!AE394-'2023 MRI'!AE394</f>
        <v>-6.9426594213044535E-3</v>
      </c>
      <c r="AG394" s="8">
        <f>'2026 MRI - Alphabetical'!AF394-'2023 MRI'!AF394</f>
        <v>-24</v>
      </c>
      <c r="AH394" s="31">
        <f>'2026 MRI - Alphabetical'!AG394-'2023 MRI'!AG394</f>
        <v>-0.17451171396129</v>
      </c>
      <c r="AI394" s="12">
        <f>'2026 MRI - Alphabetical'!AH394-'2023 MRI'!AH394</f>
        <v>-0.19799999999999973</v>
      </c>
      <c r="AJ394" s="8">
        <f>'2026 MRI - Alphabetical'!AI394-'2023 MRI'!AI394</f>
        <v>-18</v>
      </c>
      <c r="AK394" s="31">
        <f>'2026 MRI - Alphabetical'!AJ394-'2023 MRI'!AJ394</f>
        <v>-2.2071636624198671E-2</v>
      </c>
      <c r="AL394" s="11">
        <f>'2026 MRI - Alphabetical'!AK394-'2023 MRI'!AK394</f>
        <v>37921.419818338094</v>
      </c>
      <c r="AM394" s="36"/>
    </row>
    <row r="395" spans="1:39" x14ac:dyDescent="0.3">
      <c r="A395" t="s">
        <v>818</v>
      </c>
      <c r="B395" s="3" t="s">
        <v>819</v>
      </c>
      <c r="C395" s="4" t="s">
        <v>199</v>
      </c>
      <c r="D395" s="5" t="s">
        <v>33</v>
      </c>
      <c r="E395" s="6">
        <f>VLOOKUP(A395,'2023 MRI'!$A$7:$F$570,6,FALSE)</f>
        <v>59.572637615920279</v>
      </c>
      <c r="F395" s="34">
        <f>'2026 MRI - Alphabetical'!E395-'2023 MRI'!E395</f>
        <v>-0.65949241893194177</v>
      </c>
      <c r="G395" s="6">
        <f>'2026 MRI - Alphabetical'!F395-'2023 MRI'!F395</f>
        <v>7.5555825412498976</v>
      </c>
      <c r="H395" s="7">
        <f>'2026 MRI - Alphabetical'!G395-'2023 MRI'!G395</f>
        <v>-5</v>
      </c>
      <c r="I395" s="8">
        <f>'2026 MRI - Alphabetical'!H395-'2023 MRI'!H395</f>
        <v>0</v>
      </c>
      <c r="J395" s="31">
        <f>'2026 MRI - Alphabetical'!I395-'2023 MRI'!I395</f>
        <v>-2.2755789488526301E-2</v>
      </c>
      <c r="K395" s="9">
        <f>'2026 MRI - Alphabetical'!J395-'2023 MRI'!J395</f>
        <v>2.4804208182583443E-2</v>
      </c>
      <c r="L395" s="8">
        <f>'2026 MRI - Alphabetical'!K395-'2023 MRI'!K395</f>
        <v>29</v>
      </c>
      <c r="M395" s="31">
        <f>'2026 MRI - Alphabetical'!L395-'2023 MRI'!L395</f>
        <v>4.9902985324426274E-2</v>
      </c>
      <c r="N395" s="9">
        <f>'2026 MRI - Alphabetical'!M395-'2023 MRI'!M395</f>
        <v>-9.9362216294915408E-3</v>
      </c>
      <c r="O395" s="8">
        <f>'2026 MRI - Alphabetical'!N395-'2023 MRI'!N395</f>
        <v>-3</v>
      </c>
      <c r="P395" s="31">
        <f>'2026 MRI - Alphabetical'!O395-'2023 MRI'!O395</f>
        <v>-0.43838458202549146</v>
      </c>
      <c r="Q395" s="9">
        <f>'2026 MRI - Alphabetical'!P395-'2023 MRI'!P395</f>
        <v>4.3946948512362694E-2</v>
      </c>
      <c r="R395" s="8">
        <f>'2026 MRI - Alphabetical'!Q395-'2023 MRI'!Q395</f>
        <v>-4</v>
      </c>
      <c r="S395" s="31">
        <f>'2026 MRI - Alphabetical'!R395-'2023 MRI'!R395</f>
        <v>0.48381641771008616</v>
      </c>
      <c r="T395" s="10">
        <f>'2026 MRI - Alphabetical'!S395-'2023 MRI'!S395</f>
        <v>-1.7575027976380886E-2</v>
      </c>
      <c r="U395" s="8">
        <f>'2026 MRI - Alphabetical'!T395-'2023 MRI'!T395</f>
        <v>3</v>
      </c>
      <c r="V395" s="31">
        <f>'2026 MRI - Alphabetical'!U395-'2023 MRI'!U395</f>
        <v>8.3561053099628468E-2</v>
      </c>
      <c r="W395" s="9">
        <f>'2026 MRI - Alphabetical'!V395-'2023 MRI'!V395</f>
        <v>4.9401514959478698E-3</v>
      </c>
      <c r="X395" s="8">
        <f>'2026 MRI - Alphabetical'!W395-'2023 MRI'!W395</f>
        <v>3</v>
      </c>
      <c r="Y395" s="31">
        <f>'2026 MRI - Alphabetical'!X395-'2023 MRI'!X395</f>
        <v>4.0899927623370802E-2</v>
      </c>
      <c r="Z395" s="11">
        <f>'2026 MRI - Alphabetical'!Y395-'2023 MRI'!Y395</f>
        <v>5738</v>
      </c>
      <c r="AA395" s="8">
        <f>'2026 MRI - Alphabetical'!Z395-'2023 MRI'!Z395</f>
        <v>-9</v>
      </c>
      <c r="AB395" s="31">
        <f>'2026 MRI - Alphabetical'!AA395-'2023 MRI'!AA395</f>
        <v>-0.16548109544902889</v>
      </c>
      <c r="AC395" s="9">
        <f>'2026 MRI - Alphabetical'!AB395-'2023 MRI'!AB395</f>
        <v>1.8324407747511394E-2</v>
      </c>
      <c r="AD395" s="8">
        <f>'2026 MRI - Alphabetical'!AC395-'2023 MRI'!AC395</f>
        <v>-5</v>
      </c>
      <c r="AE395" s="31">
        <f>'2026 MRI - Alphabetical'!AD395-'2023 MRI'!AD395</f>
        <v>-0.68226644240050849</v>
      </c>
      <c r="AF395" s="9">
        <f>'2026 MRI - Alphabetical'!AE395-'2023 MRI'!AE395</f>
        <v>-3.1519427634867592E-2</v>
      </c>
      <c r="AG395" s="8">
        <f>'2026 MRI - Alphabetical'!AF395-'2023 MRI'!AF395</f>
        <v>21</v>
      </c>
      <c r="AH395" s="31">
        <f>'2026 MRI - Alphabetical'!AG395-'2023 MRI'!AG395</f>
        <v>3.626812117473957E-2</v>
      </c>
      <c r="AI395" s="12">
        <f>'2026 MRI - Alphabetical'!AH395-'2023 MRI'!AH395</f>
        <v>-0.46166666666666689</v>
      </c>
      <c r="AJ395" s="8">
        <f>'2026 MRI - Alphabetical'!AI395-'2023 MRI'!AI395</f>
        <v>-5</v>
      </c>
      <c r="AK395" s="31">
        <f>'2026 MRI - Alphabetical'!AJ395-'2023 MRI'!AJ395</f>
        <v>1.0033893029366914E-2</v>
      </c>
      <c r="AL395" s="11">
        <f>'2026 MRI - Alphabetical'!AK395-'2023 MRI'!AK395</f>
        <v>24890.390634824143</v>
      </c>
      <c r="AM395" s="36">
        <v>1</v>
      </c>
    </row>
    <row r="396" spans="1:39" x14ac:dyDescent="0.3">
      <c r="A396" t="s">
        <v>820</v>
      </c>
      <c r="B396" s="3" t="s">
        <v>821</v>
      </c>
      <c r="C396" s="4" t="s">
        <v>43</v>
      </c>
      <c r="D396" s="5" t="s">
        <v>44</v>
      </c>
      <c r="E396" s="6">
        <f>VLOOKUP(A396,'2023 MRI'!$A$7:$F$570,6,FALSE)</f>
        <v>51.424052319108938</v>
      </c>
      <c r="F396" s="34">
        <f>'2026 MRI - Alphabetical'!E396-'2023 MRI'!E396</f>
        <v>1.6116803510082613</v>
      </c>
      <c r="G396" s="6">
        <f>'2026 MRI - Alphabetical'!F396-'2023 MRI'!F396</f>
        <v>-1.9992776861161019</v>
      </c>
      <c r="H396" s="7">
        <f>'2026 MRI - Alphabetical'!G396-'2023 MRI'!G396</f>
        <v>6</v>
      </c>
      <c r="I396" s="8">
        <f>'2026 MRI - Alphabetical'!H396-'2023 MRI'!H396</f>
        <v>-42</v>
      </c>
      <c r="J396" s="31">
        <f>'2026 MRI - Alphabetical'!I396-'2023 MRI'!I396</f>
        <v>-0.11336702383325868</v>
      </c>
      <c r="K396" s="9">
        <f>'2026 MRI - Alphabetical'!J396-'2023 MRI'!J396</f>
        <v>1.3900649398099985E-2</v>
      </c>
      <c r="L396" s="8">
        <f>'2026 MRI - Alphabetical'!K396-'2023 MRI'!K396</f>
        <v>135</v>
      </c>
      <c r="M396" s="31">
        <f>'2026 MRI - Alphabetical'!L396-'2023 MRI'!L396</f>
        <v>0.96140136750614369</v>
      </c>
      <c r="N396" s="9">
        <f>'2026 MRI - Alphabetical'!M396-'2023 MRI'!M396</f>
        <v>-4.3376397958016545E-2</v>
      </c>
      <c r="O396" s="8">
        <f>'2026 MRI - Alphabetical'!N396-'2023 MRI'!N396</f>
        <v>4</v>
      </c>
      <c r="P396" s="31">
        <f>'2026 MRI - Alphabetical'!O396-'2023 MRI'!O396</f>
        <v>0.15309067626101935</v>
      </c>
      <c r="Q396" s="9">
        <f>'2026 MRI - Alphabetical'!P396-'2023 MRI'!P396</f>
        <v>6.9359794275367925E-3</v>
      </c>
      <c r="R396" s="8">
        <f>'2026 MRI - Alphabetical'!Q396-'2023 MRI'!Q396</f>
        <v>4</v>
      </c>
      <c r="S396" s="31">
        <f>'2026 MRI - Alphabetical'!R396-'2023 MRI'!R396</f>
        <v>1.8479480105828305</v>
      </c>
      <c r="T396" s="10">
        <f>'2026 MRI - Alphabetical'!S396-'2023 MRI'!S396</f>
        <v>-0.34680152841505496</v>
      </c>
      <c r="U396" s="8">
        <f>'2026 MRI - Alphabetical'!T396-'2023 MRI'!T396</f>
        <v>-20</v>
      </c>
      <c r="V396" s="31">
        <f>'2026 MRI - Alphabetical'!U396-'2023 MRI'!U396</f>
        <v>-0.59471087972108738</v>
      </c>
      <c r="W396" s="9">
        <f>'2026 MRI - Alphabetical'!V396-'2023 MRI'!V396</f>
        <v>4.6151190959910715E-2</v>
      </c>
      <c r="X396" s="8">
        <f>'2026 MRI - Alphabetical'!W396-'2023 MRI'!W396</f>
        <v>-3</v>
      </c>
      <c r="Y396" s="31">
        <f>'2026 MRI - Alphabetical'!X396-'2023 MRI'!X396</f>
        <v>-2.0365479192108182E-3</v>
      </c>
      <c r="Z396" s="11">
        <f>'2026 MRI - Alphabetical'!Y396-'2023 MRI'!Y396</f>
        <v>4194</v>
      </c>
      <c r="AA396" s="8">
        <f>'2026 MRI - Alphabetical'!Z396-'2023 MRI'!Z396</f>
        <v>11</v>
      </c>
      <c r="AB396" s="31">
        <f>'2026 MRI - Alphabetical'!AA396-'2023 MRI'!AA396</f>
        <v>0.13877522723687288</v>
      </c>
      <c r="AC396" s="9">
        <f>'2026 MRI - Alphabetical'!AB396-'2023 MRI'!AB396</f>
        <v>7.2311820558689996E-3</v>
      </c>
      <c r="AD396" s="8">
        <f>'2026 MRI - Alphabetical'!AC396-'2023 MRI'!AC396</f>
        <v>-26</v>
      </c>
      <c r="AE396" s="31">
        <f>'2026 MRI - Alphabetical'!AD396-'2023 MRI'!AD396</f>
        <v>-0.20961529605767376</v>
      </c>
      <c r="AF396" s="9">
        <f>'2026 MRI - Alphabetical'!AE396-'2023 MRI'!AE396</f>
        <v>-9.1174054957708917E-3</v>
      </c>
      <c r="AG396" s="8">
        <f>'2026 MRI - Alphabetical'!AF396-'2023 MRI'!AF396</f>
        <v>5</v>
      </c>
      <c r="AH396" s="31">
        <f>'2026 MRI - Alphabetical'!AG396-'2023 MRI'!AG396</f>
        <v>0.24709087810729669</v>
      </c>
      <c r="AI396" s="12">
        <f>'2026 MRI - Alphabetical'!AH396-'2023 MRI'!AH396</f>
        <v>-0.73699999999999966</v>
      </c>
      <c r="AJ396" s="8">
        <f>'2026 MRI - Alphabetical'!AI396-'2023 MRI'!AI396</f>
        <v>6</v>
      </c>
      <c r="AK396" s="31">
        <f>'2026 MRI - Alphabetical'!AJ396-'2023 MRI'!AJ396</f>
        <v>1.7791420721867346E-2</v>
      </c>
      <c r="AL396" s="11">
        <f>'2026 MRI - Alphabetical'!AK396-'2023 MRI'!AK396</f>
        <v>27925.457866576289</v>
      </c>
      <c r="AM396" s="36">
        <v>1</v>
      </c>
    </row>
    <row r="397" spans="1:39" x14ac:dyDescent="0.3">
      <c r="A397" t="s">
        <v>822</v>
      </c>
      <c r="B397" s="3" t="s">
        <v>823</v>
      </c>
      <c r="C397" s="4" t="s">
        <v>54</v>
      </c>
      <c r="D397" s="5" t="s">
        <v>37</v>
      </c>
      <c r="E397" s="6">
        <f>VLOOKUP(A397,'2023 MRI'!$A$7:$F$570,6,FALSE)</f>
        <v>32.173398748407052</v>
      </c>
      <c r="F397" s="34">
        <f>'2026 MRI - Alphabetical'!E397-'2023 MRI'!E397</f>
        <v>-0.24893631490568757</v>
      </c>
      <c r="G397" s="6">
        <f>'2026 MRI - Alphabetical'!F397-'2023 MRI'!F397</f>
        <v>-1.5274413350038643</v>
      </c>
      <c r="H397" s="7">
        <f>'2026 MRI - Alphabetical'!G397-'2023 MRI'!G397</f>
        <v>-20</v>
      </c>
      <c r="I397" s="8">
        <f>'2026 MRI - Alphabetical'!H397-'2023 MRI'!H397</f>
        <v>29</v>
      </c>
      <c r="J397" s="31">
        <f>'2026 MRI - Alphabetical'!I397-'2023 MRI'!I397</f>
        <v>0.13127633094815064</v>
      </c>
      <c r="K397" s="9">
        <f>'2026 MRI - Alphabetical'!J397-'2023 MRI'!J397</f>
        <v>3.1341649003337135E-2</v>
      </c>
      <c r="L397" s="8">
        <f>'2026 MRI - Alphabetical'!K397-'2023 MRI'!K397</f>
        <v>-155</v>
      </c>
      <c r="M397" s="31">
        <f>'2026 MRI - Alphabetical'!L397-'2023 MRI'!L397</f>
        <v>-1.172933940145896</v>
      </c>
      <c r="N397" s="9">
        <f>'2026 MRI - Alphabetical'!M397-'2023 MRI'!M397</f>
        <v>3.0512902801092784E-2</v>
      </c>
      <c r="O397" s="8">
        <f>'2026 MRI - Alphabetical'!N397-'2023 MRI'!N397</f>
        <v>-2</v>
      </c>
      <c r="P397" s="31">
        <f>'2026 MRI - Alphabetical'!O397-'2023 MRI'!O397</f>
        <v>5.1382176858573714E-2</v>
      </c>
      <c r="Q397" s="9">
        <f>'2026 MRI - Alphabetical'!P397-'2023 MRI'!P397</f>
        <v>3.2241768197956988E-3</v>
      </c>
      <c r="R397" s="8">
        <f>'2026 MRI - Alphabetical'!Q397-'2023 MRI'!Q397</f>
        <v>-77</v>
      </c>
      <c r="S397" s="31">
        <f>'2026 MRI - Alphabetical'!R397-'2023 MRI'!R397</f>
        <v>2.6202975363749208E-3</v>
      </c>
      <c r="T397" s="10">
        <f>'2026 MRI - Alphabetical'!S397-'2023 MRI'!S397</f>
        <v>0.92405723517373595</v>
      </c>
      <c r="U397" s="8">
        <f>'2026 MRI - Alphabetical'!T397-'2023 MRI'!T397</f>
        <v>-15</v>
      </c>
      <c r="V397" s="31">
        <f>'2026 MRI - Alphabetical'!U397-'2023 MRI'!U397</f>
        <v>-7.0995871660690213E-2</v>
      </c>
      <c r="W397" s="9">
        <f>'2026 MRI - Alphabetical'!V397-'2023 MRI'!V397</f>
        <v>3.1929415209926461E-3</v>
      </c>
      <c r="X397" s="8">
        <f>'2026 MRI - Alphabetical'!W397-'2023 MRI'!W397</f>
        <v>10</v>
      </c>
      <c r="Y397" s="31">
        <f>'2026 MRI - Alphabetical'!X397-'2023 MRI'!X397</f>
        <v>8.2670736530769617E-2</v>
      </c>
      <c r="Z397" s="11">
        <f>'2026 MRI - Alphabetical'!Y397-'2023 MRI'!Y397</f>
        <v>12596</v>
      </c>
      <c r="AA397" s="8">
        <f>'2026 MRI - Alphabetical'!Z397-'2023 MRI'!Z397</f>
        <v>-4</v>
      </c>
      <c r="AB397" s="31">
        <f>'2026 MRI - Alphabetical'!AA397-'2023 MRI'!AA397</f>
        <v>8.123978299709167E-2</v>
      </c>
      <c r="AC397" s="9">
        <f>'2026 MRI - Alphabetical'!AB397-'2023 MRI'!AB397</f>
        <v>8.7467362924282047E-3</v>
      </c>
      <c r="AD397" s="8">
        <f>'2026 MRI - Alphabetical'!AC397-'2023 MRI'!AC397</f>
        <v>-4</v>
      </c>
      <c r="AE397" s="31">
        <f>'2026 MRI - Alphabetical'!AD397-'2023 MRI'!AD397</f>
        <v>-0.13168300464967264</v>
      </c>
      <c r="AF397" s="9">
        <f>'2026 MRI - Alphabetical'!AE397-'2023 MRI'!AE397</f>
        <v>-4.1106128550074672E-3</v>
      </c>
      <c r="AG397" s="8">
        <f>'2026 MRI - Alphabetical'!AF397-'2023 MRI'!AF397</f>
        <v>-31</v>
      </c>
      <c r="AH397" s="31">
        <f>'2026 MRI - Alphabetical'!AG397-'2023 MRI'!AG397</f>
        <v>-1.7568387806886077E-2</v>
      </c>
      <c r="AI397" s="12">
        <f>'2026 MRI - Alphabetical'!AH397-'2023 MRI'!AH397</f>
        <v>-0.42866666666666653</v>
      </c>
      <c r="AJ397" s="8">
        <f>'2026 MRI - Alphabetical'!AI397-'2023 MRI'!AI397</f>
        <v>-1</v>
      </c>
      <c r="AK397" s="31">
        <f>'2026 MRI - Alphabetical'!AJ397-'2023 MRI'!AJ397</f>
        <v>2.5442669320929479E-3</v>
      </c>
      <c r="AL397" s="11">
        <f>'2026 MRI - Alphabetical'!AK397-'2023 MRI'!AK397</f>
        <v>39188.695658953133</v>
      </c>
      <c r="AM397" s="36"/>
    </row>
    <row r="398" spans="1:39" x14ac:dyDescent="0.3">
      <c r="A398" t="s">
        <v>824</v>
      </c>
      <c r="B398" s="3" t="s">
        <v>825</v>
      </c>
      <c r="C398" s="4" t="s">
        <v>82</v>
      </c>
      <c r="D398" s="5" t="s">
        <v>37</v>
      </c>
      <c r="E398" s="6">
        <f>VLOOKUP(A398,'2023 MRI'!$A$7:$F$570,6,FALSE)</f>
        <v>24.769521306459072</v>
      </c>
      <c r="F398" s="34">
        <f>'2026 MRI - Alphabetical'!E398-'2023 MRI'!E398</f>
        <v>1.0326683358198419</v>
      </c>
      <c r="G398" s="6">
        <f>'2026 MRI - Alphabetical'!F398-'2023 MRI'!F398</f>
        <v>-7.7152065015532223</v>
      </c>
      <c r="H398" s="7">
        <f>'2026 MRI - Alphabetical'!G398-'2023 MRI'!G398</f>
        <v>82</v>
      </c>
      <c r="I398" s="8">
        <f>'2026 MRI - Alphabetical'!H398-'2023 MRI'!H398</f>
        <v>-91</v>
      </c>
      <c r="J398" s="31">
        <f>'2026 MRI - Alphabetical'!I398-'2023 MRI'!I398</f>
        <v>-0.246951562308206</v>
      </c>
      <c r="K398" s="9">
        <f>'2026 MRI - Alphabetical'!J398-'2023 MRI'!J398</f>
        <v>1.1112879919670249E-3</v>
      </c>
      <c r="L398" s="8">
        <f>'2026 MRI - Alphabetical'!K398-'2023 MRI'!K398</f>
        <v>193</v>
      </c>
      <c r="M398" s="31">
        <f>'2026 MRI - Alphabetical'!L398-'2023 MRI'!L398</f>
        <v>0.68930001589489054</v>
      </c>
      <c r="N398" s="9">
        <f>'2026 MRI - Alphabetical'!M398-'2023 MRI'!M398</f>
        <v>-3.1347950629133606E-2</v>
      </c>
      <c r="O398" s="8">
        <f>'2026 MRI - Alphabetical'!N398-'2023 MRI'!N398</f>
        <v>55</v>
      </c>
      <c r="P398" s="31">
        <f>'2026 MRI - Alphabetical'!O398-'2023 MRI'!O398</f>
        <v>0.12449527682320338</v>
      </c>
      <c r="Q398" s="9">
        <f>'2026 MRI - Alphabetical'!P398-'2023 MRI'!P398</f>
        <v>-6.3952045510948206E-3</v>
      </c>
      <c r="R398" s="8">
        <f>'2026 MRI - Alphabetical'!Q398-'2023 MRI'!Q398</f>
        <v>-26</v>
      </c>
      <c r="S398" s="31">
        <f>'2026 MRI - Alphabetical'!R398-'2023 MRI'!R398</f>
        <v>0.4435521601166052</v>
      </c>
      <c r="T398" s="10">
        <f>'2026 MRI - Alphabetical'!S398-'2023 MRI'!S398</f>
        <v>0.43187189862766195</v>
      </c>
      <c r="U398" s="8">
        <f>'2026 MRI - Alphabetical'!T398-'2023 MRI'!T398</f>
        <v>10</v>
      </c>
      <c r="V398" s="31">
        <f>'2026 MRI - Alphabetical'!U398-'2023 MRI'!U398</f>
        <v>-4.5223826896097163E-2</v>
      </c>
      <c r="W398" s="9">
        <f>'2026 MRI - Alphabetical'!V398-'2023 MRI'!V398</f>
        <v>1.9487184680497711E-3</v>
      </c>
      <c r="X398" s="8">
        <f>'2026 MRI - Alphabetical'!W398-'2023 MRI'!W398</f>
        <v>66</v>
      </c>
      <c r="Y398" s="31">
        <f>'2026 MRI - Alphabetical'!X398-'2023 MRI'!X398</f>
        <v>0.41707677590707304</v>
      </c>
      <c r="Z398" s="11">
        <f>'2026 MRI - Alphabetical'!Y398-'2023 MRI'!Y398</f>
        <v>26402</v>
      </c>
      <c r="AA398" s="8">
        <f>'2026 MRI - Alphabetical'!Z398-'2023 MRI'!Z398</f>
        <v>18</v>
      </c>
      <c r="AB398" s="31">
        <f>'2026 MRI - Alphabetical'!AA398-'2023 MRI'!AA398</f>
        <v>4.0543446766617586E-2</v>
      </c>
      <c r="AC398" s="9">
        <f>'2026 MRI - Alphabetical'!AB398-'2023 MRI'!AB398</f>
        <v>4.8083832335329355E-3</v>
      </c>
      <c r="AD398" s="8">
        <f>'2026 MRI - Alphabetical'!AC398-'2023 MRI'!AC398</f>
        <v>-11</v>
      </c>
      <c r="AE398" s="31">
        <f>'2026 MRI - Alphabetical'!AD398-'2023 MRI'!AD398</f>
        <v>-4.771641656317549E-2</v>
      </c>
      <c r="AF398" s="9">
        <f>'2026 MRI - Alphabetical'!AE398-'2023 MRI'!AE398</f>
        <v>-1.2853086994135676E-3</v>
      </c>
      <c r="AG398" s="8">
        <f>'2026 MRI - Alphabetical'!AF398-'2023 MRI'!AF398</f>
        <v>13</v>
      </c>
      <c r="AH398" s="31">
        <f>'2026 MRI - Alphabetical'!AG398-'2023 MRI'!AG398</f>
        <v>-4.3885526636236571E-2</v>
      </c>
      <c r="AI398" s="12">
        <f>'2026 MRI - Alphabetical'!AH398-'2023 MRI'!AH398</f>
        <v>-0.33733333333333326</v>
      </c>
      <c r="AJ398" s="8">
        <f>'2026 MRI - Alphabetical'!AI398-'2023 MRI'!AI398</f>
        <v>16</v>
      </c>
      <c r="AK398" s="31">
        <f>'2026 MRI - Alphabetical'!AJ398-'2023 MRI'!AJ398</f>
        <v>1.300751712012993E-3</v>
      </c>
      <c r="AL398" s="11">
        <f>'2026 MRI - Alphabetical'!AK398-'2023 MRI'!AK398</f>
        <v>54962.461302297947</v>
      </c>
      <c r="AM398" s="36"/>
    </row>
    <row r="399" spans="1:39" x14ac:dyDescent="0.3">
      <c r="A399" t="s">
        <v>826</v>
      </c>
      <c r="B399" s="3" t="s">
        <v>827</v>
      </c>
      <c r="C399" s="4" t="s">
        <v>72</v>
      </c>
      <c r="D399" s="5" t="s">
        <v>37</v>
      </c>
      <c r="E399" s="6">
        <f>VLOOKUP(A399,'2023 MRI'!$A$7:$F$570,6,FALSE)</f>
        <v>46.8237351977372</v>
      </c>
      <c r="F399" s="34">
        <f>'2026 MRI - Alphabetical'!E399-'2023 MRI'!E399</f>
        <v>1.429074890038363</v>
      </c>
      <c r="G399" s="6">
        <f>'2026 MRI - Alphabetical'!F399-'2023 MRI'!F399</f>
        <v>-2.7221403336236705</v>
      </c>
      <c r="H399" s="7">
        <f>'2026 MRI - Alphabetical'!G399-'2023 MRI'!G399</f>
        <v>18</v>
      </c>
      <c r="I399" s="8">
        <f>'2026 MRI - Alphabetical'!H399-'2023 MRI'!H399</f>
        <v>-67</v>
      </c>
      <c r="J399" s="31">
        <f>'2026 MRI - Alphabetical'!I399-'2023 MRI'!I399</f>
        <v>-0.20041353004834903</v>
      </c>
      <c r="K399" s="9">
        <f>'2026 MRI - Alphabetical'!J399-'2023 MRI'!J399</f>
        <v>5.899651161194841E-3</v>
      </c>
      <c r="L399" s="8">
        <f>'2026 MRI - Alphabetical'!K399-'2023 MRI'!K399</f>
        <v>-30</v>
      </c>
      <c r="M399" s="31">
        <f>'2026 MRI - Alphabetical'!L399-'2023 MRI'!L399</f>
        <v>-0.12800017296200356</v>
      </c>
      <c r="N399" s="9">
        <f>'2026 MRI - Alphabetical'!M399-'2023 MRI'!M399</f>
        <v>-3.82631097232667E-3</v>
      </c>
      <c r="O399" s="8">
        <f>'2026 MRI - Alphabetical'!N399-'2023 MRI'!N399</f>
        <v>8</v>
      </c>
      <c r="P399" s="31">
        <f>'2026 MRI - Alphabetical'!O399-'2023 MRI'!O399</f>
        <v>0.12921571054855319</v>
      </c>
      <c r="Q399" s="9">
        <f>'2026 MRI - Alphabetical'!P399-'2023 MRI'!P399</f>
        <v>4.5555136593128653E-3</v>
      </c>
      <c r="R399" s="8">
        <f>'2026 MRI - Alphabetical'!Q399-'2023 MRI'!Q399</f>
        <v>-17</v>
      </c>
      <c r="S399" s="31">
        <f>'2026 MRI - Alphabetical'!R399-'2023 MRI'!R399</f>
        <v>0.69398474627644324</v>
      </c>
      <c r="T399" s="10">
        <f>'2026 MRI - Alphabetical'!S399-'2023 MRI'!S399</f>
        <v>0.33383549422544601</v>
      </c>
      <c r="U399" s="8">
        <f>'2026 MRI - Alphabetical'!T399-'2023 MRI'!T399</f>
        <v>-2</v>
      </c>
      <c r="V399" s="31">
        <f>'2026 MRI - Alphabetical'!U399-'2023 MRI'!U399</f>
        <v>9.3074978949235998E-2</v>
      </c>
      <c r="W399" s="9">
        <f>'2026 MRI - Alphabetical'!V399-'2023 MRI'!V399</f>
        <v>1.5338629302563411E-3</v>
      </c>
      <c r="X399" s="8">
        <f>'2026 MRI - Alphabetical'!W399-'2023 MRI'!W399</f>
        <v>1</v>
      </c>
      <c r="Y399" s="31">
        <f>'2026 MRI - Alphabetical'!X399-'2023 MRI'!X399</f>
        <v>-2.5038315130493372E-2</v>
      </c>
      <c r="Z399" s="11">
        <f>'2026 MRI - Alphabetical'!Y399-'2023 MRI'!Y399</f>
        <v>3412</v>
      </c>
      <c r="AA399" s="8">
        <f>'2026 MRI - Alphabetical'!Z399-'2023 MRI'!Z399</f>
        <v>15</v>
      </c>
      <c r="AB399" s="31">
        <f>'2026 MRI - Alphabetical'!AA399-'2023 MRI'!AA399</f>
        <v>0.45546110787990013</v>
      </c>
      <c r="AC399" s="9">
        <f>'2026 MRI - Alphabetical'!AB399-'2023 MRI'!AB399</f>
        <v>6.2194509240983339E-3</v>
      </c>
      <c r="AD399" s="8">
        <f>'2026 MRI - Alphabetical'!AC399-'2023 MRI'!AC399</f>
        <v>-4</v>
      </c>
      <c r="AE399" s="31">
        <f>'2026 MRI - Alphabetical'!AD399-'2023 MRI'!AD399</f>
        <v>2.4605324246780198E-2</v>
      </c>
      <c r="AF399" s="9">
        <f>'2026 MRI - Alphabetical'!AE399-'2023 MRI'!AE399</f>
        <v>3.4941417451863632E-3</v>
      </c>
      <c r="AG399" s="8">
        <f>'2026 MRI - Alphabetical'!AF399-'2023 MRI'!AF399</f>
        <v>9</v>
      </c>
      <c r="AH399" s="31">
        <f>'2026 MRI - Alphabetical'!AG399-'2023 MRI'!AG399</f>
        <v>0.54569712831231121</v>
      </c>
      <c r="AI399" s="12">
        <f>'2026 MRI - Alphabetical'!AH399-'2023 MRI'!AH399</f>
        <v>-1.0916666666666663</v>
      </c>
      <c r="AJ399" s="8">
        <f>'2026 MRI - Alphabetical'!AI399-'2023 MRI'!AI399</f>
        <v>1</v>
      </c>
      <c r="AK399" s="31">
        <f>'2026 MRI - Alphabetical'!AJ399-'2023 MRI'!AJ399</f>
        <v>1.3801923769815483E-2</v>
      </c>
      <c r="AL399" s="11">
        <f>'2026 MRI - Alphabetical'!AK399-'2023 MRI'!AK399</f>
        <v>22183.445630822389</v>
      </c>
      <c r="AM399" s="36"/>
    </row>
    <row r="400" spans="1:39" x14ac:dyDescent="0.3">
      <c r="A400" t="s">
        <v>828</v>
      </c>
      <c r="B400" s="3" t="s">
        <v>829</v>
      </c>
      <c r="C400" s="4" t="s">
        <v>199</v>
      </c>
      <c r="D400" s="5" t="s">
        <v>33</v>
      </c>
      <c r="E400" s="6">
        <f>VLOOKUP(A400,'2023 MRI'!$A$7:$F$570,6,FALSE)</f>
        <v>28.732561095758793</v>
      </c>
      <c r="F400" s="34">
        <f>'2026 MRI - Alphabetical'!E400-'2023 MRI'!E400</f>
        <v>-0.46813714864614264</v>
      </c>
      <c r="G400" s="6">
        <f>'2026 MRI - Alphabetical'!F400-'2023 MRI'!F400</f>
        <v>-1.8046303509941239</v>
      </c>
      <c r="H400" s="7">
        <f>'2026 MRI - Alphabetical'!G400-'2023 MRI'!G400</f>
        <v>-19</v>
      </c>
      <c r="I400" s="8">
        <f>'2026 MRI - Alphabetical'!H400-'2023 MRI'!H400</f>
        <v>24</v>
      </c>
      <c r="J400" s="31">
        <f>'2026 MRI - Alphabetical'!I400-'2023 MRI'!I400</f>
        <v>0.14287262211998131</v>
      </c>
      <c r="K400" s="9">
        <f>'2026 MRI - Alphabetical'!J400-'2023 MRI'!J400</f>
        <v>3.7889487353808704E-2</v>
      </c>
      <c r="L400" s="8">
        <f>'2026 MRI - Alphabetical'!K400-'2023 MRI'!K400</f>
        <v>-58</v>
      </c>
      <c r="M400" s="31">
        <f>'2026 MRI - Alphabetical'!L400-'2023 MRI'!L400</f>
        <v>-0.21125330732395742</v>
      </c>
      <c r="N400" s="9">
        <f>'2026 MRI - Alphabetical'!M400-'2023 MRI'!M400</f>
        <v>-8.2365290460788276E-4</v>
      </c>
      <c r="O400" s="8">
        <f>'2026 MRI - Alphabetical'!N400-'2023 MRI'!N400</f>
        <v>-21</v>
      </c>
      <c r="P400" s="31">
        <f>'2026 MRI - Alphabetical'!O400-'2023 MRI'!O400</f>
        <v>-5.1100092230610794E-2</v>
      </c>
      <c r="Q400" s="9">
        <f>'2026 MRI - Alphabetical'!P400-'2023 MRI'!P400</f>
        <v>8.3812360646599721E-3</v>
      </c>
      <c r="R400" s="8">
        <f>'2026 MRI - Alphabetical'!Q400-'2023 MRI'!Q400</f>
        <v>-11</v>
      </c>
      <c r="S400" s="31">
        <f>'2026 MRI - Alphabetical'!R400-'2023 MRI'!R400</f>
        <v>-0.12985399385904262</v>
      </c>
      <c r="T400" s="10">
        <f>'2026 MRI - Alphabetical'!S400-'2023 MRI'!S400</f>
        <v>2.2820006035489948E-2</v>
      </c>
      <c r="U400" s="8">
        <f>'2026 MRI - Alphabetical'!T400-'2023 MRI'!T400</f>
        <v>100</v>
      </c>
      <c r="V400" s="31">
        <f>'2026 MRI - Alphabetical'!U400-'2023 MRI'!U400</f>
        <v>0.25252232284195197</v>
      </c>
      <c r="W400" s="9">
        <f>'2026 MRI - Alphabetical'!V400-'2023 MRI'!V400</f>
        <v>-1.5452736840362219E-2</v>
      </c>
      <c r="X400" s="8">
        <f>'2026 MRI - Alphabetical'!W400-'2023 MRI'!W400</f>
        <v>-11</v>
      </c>
      <c r="Y400" s="31">
        <f>'2026 MRI - Alphabetical'!X400-'2023 MRI'!X400</f>
        <v>-5.782366564305591E-2</v>
      </c>
      <c r="Z400" s="11">
        <f>'2026 MRI - Alphabetical'!Y400-'2023 MRI'!Y400</f>
        <v>4867</v>
      </c>
      <c r="AA400" s="8">
        <f>'2026 MRI - Alphabetical'!Z400-'2023 MRI'!Z400</f>
        <v>-63</v>
      </c>
      <c r="AB400" s="31">
        <f>'2026 MRI - Alphabetical'!AA400-'2023 MRI'!AA400</f>
        <v>-0.15359439247389861</v>
      </c>
      <c r="AC400" s="9">
        <f>'2026 MRI - Alphabetical'!AB400-'2023 MRI'!AB400</f>
        <v>1.0164769698679958E-2</v>
      </c>
      <c r="AD400" s="8">
        <f>'2026 MRI - Alphabetical'!AC400-'2023 MRI'!AC400</f>
        <v>-47</v>
      </c>
      <c r="AE400" s="31">
        <f>'2026 MRI - Alphabetical'!AD400-'2023 MRI'!AD400</f>
        <v>-0.27562223957078191</v>
      </c>
      <c r="AF400" s="9">
        <f>'2026 MRI - Alphabetical'!AE400-'2023 MRI'!AE400</f>
        <v>-1.3044987281615406E-2</v>
      </c>
      <c r="AG400" s="8">
        <f>'2026 MRI - Alphabetical'!AF400-'2023 MRI'!AF400</f>
        <v>-7</v>
      </c>
      <c r="AH400" s="31">
        <f>'2026 MRI - Alphabetical'!AG400-'2023 MRI'!AG400</f>
        <v>-0.12333379804116501</v>
      </c>
      <c r="AI400" s="12">
        <f>'2026 MRI - Alphabetical'!AH400-'2023 MRI'!AH400</f>
        <v>-0.2503333333333333</v>
      </c>
      <c r="AJ400" s="8">
        <f>'2026 MRI - Alphabetical'!AI400-'2023 MRI'!AI400</f>
        <v>-33</v>
      </c>
      <c r="AK400" s="31">
        <f>'2026 MRI - Alphabetical'!AJ400-'2023 MRI'!AJ400</f>
        <v>-1.8945867597677274E-2</v>
      </c>
      <c r="AL400" s="11">
        <f>'2026 MRI - Alphabetical'!AK400-'2023 MRI'!AK400</f>
        <v>30324.58658047975</v>
      </c>
      <c r="AM400" s="36"/>
    </row>
    <row r="401" spans="1:39" x14ac:dyDescent="0.3">
      <c r="A401" t="s">
        <v>830</v>
      </c>
      <c r="B401" s="3" t="s">
        <v>831</v>
      </c>
      <c r="C401" s="4" t="s">
        <v>224</v>
      </c>
      <c r="D401" s="5" t="s">
        <v>37</v>
      </c>
      <c r="E401" s="6">
        <f>VLOOKUP(A401,'2023 MRI'!$A$7:$F$570,6,FALSE)</f>
        <v>28.644563484437722</v>
      </c>
      <c r="F401" s="34">
        <f>'2026 MRI - Alphabetical'!E401-'2023 MRI'!E401</f>
        <v>0.26094630816405817</v>
      </c>
      <c r="G401" s="6">
        <f>'2026 MRI - Alphabetical'!F401-'2023 MRI'!F401</f>
        <v>-4.1546982600334452</v>
      </c>
      <c r="H401" s="7">
        <f>'2026 MRI - Alphabetical'!G401-'2023 MRI'!G401</f>
        <v>31</v>
      </c>
      <c r="I401" s="8">
        <f>'2026 MRI - Alphabetical'!H401-'2023 MRI'!H401</f>
        <v>-21</v>
      </c>
      <c r="J401" s="31">
        <f>'2026 MRI - Alphabetical'!I401-'2023 MRI'!I401</f>
        <v>-3.7479452357068621E-2</v>
      </c>
      <c r="K401" s="9">
        <f>'2026 MRI - Alphabetical'!J401-'2023 MRI'!J401</f>
        <v>1.4689826726237309E-2</v>
      </c>
      <c r="L401" s="8">
        <f>'2026 MRI - Alphabetical'!K401-'2023 MRI'!K401</f>
        <v>86</v>
      </c>
      <c r="M401" s="31">
        <f>'2026 MRI - Alphabetical'!L401-'2023 MRI'!L401</f>
        <v>0.41858247582130265</v>
      </c>
      <c r="N401" s="9">
        <f>'2026 MRI - Alphabetical'!M401-'2023 MRI'!M401</f>
        <v>-2.3856589382168406E-2</v>
      </c>
      <c r="O401" s="8">
        <f>'2026 MRI - Alphabetical'!N401-'2023 MRI'!N401</f>
        <v>-26</v>
      </c>
      <c r="P401" s="31">
        <f>'2026 MRI - Alphabetical'!O401-'2023 MRI'!O401</f>
        <v>-5.8833502362962198E-2</v>
      </c>
      <c r="Q401" s="9">
        <f>'2026 MRI - Alphabetical'!P401-'2023 MRI'!P401</f>
        <v>6.532887553455588E-3</v>
      </c>
      <c r="R401" s="8">
        <f>'2026 MRI - Alphabetical'!Q401-'2023 MRI'!Q401</f>
        <v>30</v>
      </c>
      <c r="S401" s="31">
        <f>'2026 MRI - Alphabetical'!R401-'2023 MRI'!R401</f>
        <v>-0.23314475356548078</v>
      </c>
      <c r="T401" s="10">
        <f>'2026 MRI - Alphabetical'!S401-'2023 MRI'!S401</f>
        <v>-0.11595841866637518</v>
      </c>
      <c r="U401" s="8">
        <f>'2026 MRI - Alphabetical'!T401-'2023 MRI'!T401</f>
        <v>125</v>
      </c>
      <c r="V401" s="31">
        <f>'2026 MRI - Alphabetical'!U401-'2023 MRI'!U401</f>
        <v>0.23861795829823268</v>
      </c>
      <c r="W401" s="9">
        <f>'2026 MRI - Alphabetical'!V401-'2023 MRI'!V401</f>
        <v>-1.5165013934072265E-2</v>
      </c>
      <c r="X401" s="8">
        <f>'2026 MRI - Alphabetical'!W401-'2023 MRI'!W401</f>
        <v>10</v>
      </c>
      <c r="Y401" s="31">
        <f>'2026 MRI - Alphabetical'!X401-'2023 MRI'!X401</f>
        <v>2.4344168206920203E-2</v>
      </c>
      <c r="Z401" s="11">
        <f>'2026 MRI - Alphabetical'!Y401-'2023 MRI'!Y401</f>
        <v>6923</v>
      </c>
      <c r="AA401" s="8">
        <f>'2026 MRI - Alphabetical'!Z401-'2023 MRI'!Z401</f>
        <v>45</v>
      </c>
      <c r="AB401" s="31">
        <f>'2026 MRI - Alphabetical'!AA401-'2023 MRI'!AA401</f>
        <v>0.14572026902261159</v>
      </c>
      <c r="AC401" s="9">
        <f>'2026 MRI - Alphabetical'!AB401-'2023 MRI'!AB401</f>
        <v>4.6600515975391901E-3</v>
      </c>
      <c r="AD401" s="8">
        <f>'2026 MRI - Alphabetical'!AC401-'2023 MRI'!AC401</f>
        <v>-14</v>
      </c>
      <c r="AE401" s="31">
        <f>'2026 MRI - Alphabetical'!AD401-'2023 MRI'!AD401</f>
        <v>-4.6798046704494278E-2</v>
      </c>
      <c r="AF401" s="9">
        <f>'2026 MRI - Alphabetical'!AE401-'2023 MRI'!AE401</f>
        <v>-1.0994733793527889E-3</v>
      </c>
      <c r="AG401" s="8">
        <f>'2026 MRI - Alphabetical'!AF401-'2023 MRI'!AF401</f>
        <v>20</v>
      </c>
      <c r="AH401" s="31">
        <f>'2026 MRI - Alphabetical'!AG401-'2023 MRI'!AG401</f>
        <v>0.37165850927046384</v>
      </c>
      <c r="AI401" s="12">
        <f>'2026 MRI - Alphabetical'!AH401-'2023 MRI'!AH401</f>
        <v>-0.8793333333333333</v>
      </c>
      <c r="AJ401" s="8">
        <f>'2026 MRI - Alphabetical'!AI401-'2023 MRI'!AI401</f>
        <v>10</v>
      </c>
      <c r="AK401" s="31">
        <f>'2026 MRI - Alphabetical'!AJ401-'2023 MRI'!AJ401</f>
        <v>1.1399328342226289E-2</v>
      </c>
      <c r="AL401" s="11">
        <f>'2026 MRI - Alphabetical'!AK401-'2023 MRI'!AK401</f>
        <v>32316.987042526904</v>
      </c>
      <c r="AM401" s="36"/>
    </row>
    <row r="402" spans="1:39" x14ac:dyDescent="0.3">
      <c r="A402" t="s">
        <v>832</v>
      </c>
      <c r="B402" s="3" t="s">
        <v>833</v>
      </c>
      <c r="C402" s="4" t="s">
        <v>54</v>
      </c>
      <c r="D402" s="5" t="s">
        <v>37</v>
      </c>
      <c r="E402" s="6">
        <f>VLOOKUP(A402,'2023 MRI'!$A$7:$F$570,6,FALSE)</f>
        <v>35.450224558963697</v>
      </c>
      <c r="F402" s="34">
        <f>'2026 MRI - Alphabetical'!E402-'2023 MRI'!E402</f>
        <v>-0.67701950348371676</v>
      </c>
      <c r="G402" s="6">
        <f>'2026 MRI - Alphabetical'!F402-'2023 MRI'!F402</f>
        <v>0.76745084451977164</v>
      </c>
      <c r="H402" s="7">
        <f>'2026 MRI - Alphabetical'!G402-'2023 MRI'!G402</f>
        <v>-29</v>
      </c>
      <c r="I402" s="8">
        <f>'2026 MRI - Alphabetical'!H402-'2023 MRI'!H402</f>
        <v>38</v>
      </c>
      <c r="J402" s="31">
        <f>'2026 MRI - Alphabetical'!I402-'2023 MRI'!I402</f>
        <v>0.25026347639804347</v>
      </c>
      <c r="K402" s="9">
        <f>'2026 MRI - Alphabetical'!J402-'2023 MRI'!J402</f>
        <v>3.486656746786565E-2</v>
      </c>
      <c r="L402" s="8">
        <f>'2026 MRI - Alphabetical'!K402-'2023 MRI'!K402</f>
        <v>-287</v>
      </c>
      <c r="M402" s="31">
        <f>'2026 MRI - Alphabetical'!L402-'2023 MRI'!L402</f>
        <v>-0.96270539008034361</v>
      </c>
      <c r="N402" s="9">
        <f>'2026 MRI - Alphabetical'!M402-'2023 MRI'!M402</f>
        <v>2.5344025166427912E-2</v>
      </c>
      <c r="O402" s="8">
        <f>'2026 MRI - Alphabetical'!N402-'2023 MRI'!N402</f>
        <v>26</v>
      </c>
      <c r="P402" s="31">
        <f>'2026 MRI - Alphabetical'!O402-'2023 MRI'!O402</f>
        <v>0.13893688549853789</v>
      </c>
      <c r="Q402" s="9">
        <f>'2026 MRI - Alphabetical'!P402-'2023 MRI'!P402</f>
        <v>-3.5040311985992667E-3</v>
      </c>
      <c r="R402" s="8">
        <f>'2026 MRI - Alphabetical'!Q402-'2023 MRI'!Q402</f>
        <v>3</v>
      </c>
      <c r="S402" s="31">
        <f>'2026 MRI - Alphabetical'!R402-'2023 MRI'!R402</f>
        <v>-0.40107075175096946</v>
      </c>
      <c r="T402" s="10">
        <f>'2026 MRI - Alphabetical'!S402-'2023 MRI'!S402</f>
        <v>-0.11349449551696743</v>
      </c>
      <c r="U402" s="8">
        <f>'2026 MRI - Alphabetical'!T402-'2023 MRI'!T402</f>
        <v>43</v>
      </c>
      <c r="V402" s="31">
        <f>'2026 MRI - Alphabetical'!U402-'2023 MRI'!U402</f>
        <v>0.2953747409667099</v>
      </c>
      <c r="W402" s="9">
        <f>'2026 MRI - Alphabetical'!V402-'2023 MRI'!V402</f>
        <v>-1.523638486375084E-2</v>
      </c>
      <c r="X402" s="8">
        <f>'2026 MRI - Alphabetical'!W402-'2023 MRI'!W402</f>
        <v>83</v>
      </c>
      <c r="Y402" s="31">
        <f>'2026 MRI - Alphabetical'!X402-'2023 MRI'!X402</f>
        <v>0.25950511301060808</v>
      </c>
      <c r="Z402" s="11">
        <f>'2026 MRI - Alphabetical'!Y402-'2023 MRI'!Y402</f>
        <v>16905</v>
      </c>
      <c r="AA402" s="8">
        <f>'2026 MRI - Alphabetical'!Z402-'2023 MRI'!Z402</f>
        <v>-69</v>
      </c>
      <c r="AB402" s="31">
        <f>'2026 MRI - Alphabetical'!AA402-'2023 MRI'!AA402</f>
        <v>-0.3685602171735739</v>
      </c>
      <c r="AC402" s="9">
        <f>'2026 MRI - Alphabetical'!AB402-'2023 MRI'!AB402</f>
        <v>1.5216574811185962E-2</v>
      </c>
      <c r="AD402" s="8">
        <f>'2026 MRI - Alphabetical'!AC402-'2023 MRI'!AC402</f>
        <v>-59</v>
      </c>
      <c r="AE402" s="31">
        <f>'2026 MRI - Alphabetical'!AD402-'2023 MRI'!AD402</f>
        <v>-0.44600939927450206</v>
      </c>
      <c r="AF402" s="9">
        <f>'2026 MRI - Alphabetical'!AE402-'2023 MRI'!AE402</f>
        <v>-2.2436766404411612E-2</v>
      </c>
      <c r="AG402" s="8">
        <f>'2026 MRI - Alphabetical'!AF402-'2023 MRI'!AF402</f>
        <v>-12</v>
      </c>
      <c r="AH402" s="31">
        <f>'2026 MRI - Alphabetical'!AG402-'2023 MRI'!AG402</f>
        <v>8.0503763234260228E-2</v>
      </c>
      <c r="AI402" s="12">
        <f>'2026 MRI - Alphabetical'!AH402-'2023 MRI'!AH402</f>
        <v>-0.53966666666666674</v>
      </c>
      <c r="AJ402" s="8">
        <f>'2026 MRI - Alphabetical'!AI402-'2023 MRI'!AI402</f>
        <v>6</v>
      </c>
      <c r="AK402" s="31">
        <f>'2026 MRI - Alphabetical'!AJ402-'2023 MRI'!AJ402</f>
        <v>1.1154651405931526E-2</v>
      </c>
      <c r="AL402" s="11">
        <f>'2026 MRI - Alphabetical'!AK402-'2023 MRI'!AK402</f>
        <v>29251.397619869138</v>
      </c>
      <c r="AM402" s="36"/>
    </row>
    <row r="403" spans="1:39" x14ac:dyDescent="0.3">
      <c r="A403" t="s">
        <v>834</v>
      </c>
      <c r="B403" s="3" t="s">
        <v>835</v>
      </c>
      <c r="C403" s="4" t="s">
        <v>115</v>
      </c>
      <c r="D403" s="5" t="s">
        <v>33</v>
      </c>
      <c r="E403" s="6">
        <f>VLOOKUP(A403,'2023 MRI'!$A$7:$F$570,6,FALSE)</f>
        <v>52.357677914690584</v>
      </c>
      <c r="F403" s="34">
        <f>'2026 MRI - Alphabetical'!E403-'2023 MRI'!E403</f>
        <v>0.43563935161718526</v>
      </c>
      <c r="G403" s="6">
        <f>'2026 MRI - Alphabetical'!F403-'2023 MRI'!F403</f>
        <v>2.0160930726733852</v>
      </c>
      <c r="H403" s="7">
        <f>'2026 MRI - Alphabetical'!G403-'2023 MRI'!G403</f>
        <v>-3</v>
      </c>
      <c r="I403" s="8">
        <f>'2026 MRI - Alphabetical'!H403-'2023 MRI'!H403</f>
        <v>1</v>
      </c>
      <c r="J403" s="31">
        <f>'2026 MRI - Alphabetical'!I403-'2023 MRI'!I403</f>
        <v>4.3026555138088507E-2</v>
      </c>
      <c r="K403" s="9">
        <f>'2026 MRI - Alphabetical'!J403-'2023 MRI'!J403</f>
        <v>3.219380474053235E-2</v>
      </c>
      <c r="L403" s="8">
        <f>'2026 MRI - Alphabetical'!K403-'2023 MRI'!K403</f>
        <v>-48</v>
      </c>
      <c r="M403" s="31">
        <f>'2026 MRI - Alphabetical'!L403-'2023 MRI'!L403</f>
        <v>-0.20520962804254059</v>
      </c>
      <c r="N403" s="9">
        <f>'2026 MRI - Alphabetical'!M403-'2023 MRI'!M403</f>
        <v>-1.8701299843918232E-3</v>
      </c>
      <c r="O403" s="8">
        <f>'2026 MRI - Alphabetical'!N403-'2023 MRI'!N403</f>
        <v>-3</v>
      </c>
      <c r="P403" s="31">
        <f>'2026 MRI - Alphabetical'!O403-'2023 MRI'!O403</f>
        <v>-3.2481818393339967E-2</v>
      </c>
      <c r="Q403" s="9">
        <f>'2026 MRI - Alphabetical'!P403-'2023 MRI'!P403</f>
        <v>1.2593966144112789E-2</v>
      </c>
      <c r="R403" s="8">
        <f>'2026 MRI - Alphabetical'!Q403-'2023 MRI'!Q403</f>
        <v>-19</v>
      </c>
      <c r="S403" s="31">
        <f>'2026 MRI - Alphabetical'!R403-'2023 MRI'!R403</f>
        <v>0.21285962996843888</v>
      </c>
      <c r="T403" s="10">
        <f>'2026 MRI - Alphabetical'!S403-'2023 MRI'!S403</f>
        <v>0.23524866155267654</v>
      </c>
      <c r="U403" s="8">
        <f>'2026 MRI - Alphabetical'!T403-'2023 MRI'!T403</f>
        <v>18</v>
      </c>
      <c r="V403" s="31">
        <f>'2026 MRI - Alphabetical'!U403-'2023 MRI'!U403</f>
        <v>0.62354858350643561</v>
      </c>
      <c r="W403" s="9">
        <f>'2026 MRI - Alphabetical'!V403-'2023 MRI'!V403</f>
        <v>-3.0792677162250509E-2</v>
      </c>
      <c r="X403" s="8">
        <f>'2026 MRI - Alphabetical'!W403-'2023 MRI'!W403</f>
        <v>56</v>
      </c>
      <c r="Y403" s="31">
        <f>'2026 MRI - Alphabetical'!X403-'2023 MRI'!X403</f>
        <v>0.22877015929614086</v>
      </c>
      <c r="Z403" s="11">
        <f>'2026 MRI - Alphabetical'!Y403-'2023 MRI'!Y403</f>
        <v>15196</v>
      </c>
      <c r="AA403" s="8">
        <f>'2026 MRI - Alphabetical'!Z403-'2023 MRI'!Z403</f>
        <v>3</v>
      </c>
      <c r="AB403" s="31">
        <f>'2026 MRI - Alphabetical'!AA403-'2023 MRI'!AA403</f>
        <v>0.16175673018178149</v>
      </c>
      <c r="AC403" s="9">
        <f>'2026 MRI - Alphabetical'!AB403-'2023 MRI'!AB403</f>
        <v>1.138078678548142E-2</v>
      </c>
      <c r="AD403" s="8">
        <f>'2026 MRI - Alphabetical'!AC403-'2023 MRI'!AC403</f>
        <v>-8</v>
      </c>
      <c r="AE403" s="31">
        <f>'2026 MRI - Alphabetical'!AD403-'2023 MRI'!AD403</f>
        <v>-0.77282349387588711</v>
      </c>
      <c r="AF403" s="9">
        <f>'2026 MRI - Alphabetical'!AE403-'2023 MRI'!AE403</f>
        <v>-3.7591431597127078E-2</v>
      </c>
      <c r="AG403" s="8">
        <f>'2026 MRI - Alphabetical'!AF403-'2023 MRI'!AF403</f>
        <v>31</v>
      </c>
      <c r="AH403" s="31">
        <f>'2026 MRI - Alphabetical'!AG403-'2023 MRI'!AG403</f>
        <v>0.21257501532130069</v>
      </c>
      <c r="AI403" s="12">
        <f>'2026 MRI - Alphabetical'!AH403-'2023 MRI'!AH403</f>
        <v>-0.67633333333333345</v>
      </c>
      <c r="AJ403" s="8">
        <f>'2026 MRI - Alphabetical'!AI403-'2023 MRI'!AI403</f>
        <v>-11</v>
      </c>
      <c r="AK403" s="31">
        <f>'2026 MRI - Alphabetical'!AJ403-'2023 MRI'!AJ403</f>
        <v>5.6463013176108467E-3</v>
      </c>
      <c r="AL403" s="11">
        <f>'2026 MRI - Alphabetical'!AK403-'2023 MRI'!AK403</f>
        <v>17054.108140760931</v>
      </c>
      <c r="AM403" s="36">
        <v>1</v>
      </c>
    </row>
    <row r="404" spans="1:39" x14ac:dyDescent="0.3">
      <c r="A404" t="s">
        <v>836</v>
      </c>
      <c r="B404" s="3" t="s">
        <v>837</v>
      </c>
      <c r="C404" s="4" t="s">
        <v>199</v>
      </c>
      <c r="D404" s="5" t="s">
        <v>33</v>
      </c>
      <c r="E404" s="6">
        <f>VLOOKUP(A404,'2023 MRI'!$A$7:$F$570,6,FALSE)</f>
        <v>20.908621526725071</v>
      </c>
      <c r="F404" s="34">
        <f>'2026 MRI - Alphabetical'!E404-'2023 MRI'!E404</f>
        <v>-0.96559450741583897</v>
      </c>
      <c r="G404" s="6">
        <f>'2026 MRI - Alphabetical'!F404-'2023 MRI'!F404</f>
        <v>-2.4380152428913959</v>
      </c>
      <c r="H404" s="7">
        <f>'2026 MRI - Alphabetical'!G404-'2023 MRI'!G404</f>
        <v>-27</v>
      </c>
      <c r="I404" s="8">
        <f>'2026 MRI - Alphabetical'!H404-'2023 MRI'!H404</f>
        <v>11</v>
      </c>
      <c r="J404" s="31">
        <f>'2026 MRI - Alphabetical'!I404-'2023 MRI'!I404</f>
        <v>3.3385421953216476E-2</v>
      </c>
      <c r="K404" s="9">
        <f>'2026 MRI - Alphabetical'!J404-'2023 MRI'!J404</f>
        <v>2.5320446128120011E-2</v>
      </c>
      <c r="L404" s="8">
        <f>'2026 MRI - Alphabetical'!K404-'2023 MRI'!K404</f>
        <v>41</v>
      </c>
      <c r="M404" s="31">
        <f>'2026 MRI - Alphabetical'!L404-'2023 MRI'!L404</f>
        <v>0.11374963251556172</v>
      </c>
      <c r="N404" s="9">
        <f>'2026 MRI - Alphabetical'!M404-'2023 MRI'!M404</f>
        <v>-1.2291782173017327E-2</v>
      </c>
      <c r="O404" s="8">
        <f>'2026 MRI - Alphabetical'!N404-'2023 MRI'!N404</f>
        <v>41</v>
      </c>
      <c r="P404" s="31">
        <f>'2026 MRI - Alphabetical'!O404-'2023 MRI'!O404</f>
        <v>0.11011468550296288</v>
      </c>
      <c r="Q404" s="9">
        <f>'2026 MRI - Alphabetical'!P404-'2023 MRI'!P404</f>
        <v>-5.5397169720187954E-3</v>
      </c>
      <c r="R404" s="8">
        <f>'2026 MRI - Alphabetical'!Q404-'2023 MRI'!Q404</f>
        <v>-18</v>
      </c>
      <c r="S404" s="31">
        <f>'2026 MRI - Alphabetical'!R404-'2023 MRI'!R404</f>
        <v>-0.33416168870597757</v>
      </c>
      <c r="T404" s="10">
        <f>'2026 MRI - Alphabetical'!S404-'2023 MRI'!S404</f>
        <v>-6.401252366740523E-3</v>
      </c>
      <c r="U404" s="8">
        <f>'2026 MRI - Alphabetical'!T404-'2023 MRI'!T404</f>
        <v>-70</v>
      </c>
      <c r="V404" s="31">
        <f>'2026 MRI - Alphabetical'!U404-'2023 MRI'!U404</f>
        <v>-0.16951113722771127</v>
      </c>
      <c r="W404" s="9">
        <f>'2026 MRI - Alphabetical'!V404-'2023 MRI'!V404</f>
        <v>1.0336439516064291E-2</v>
      </c>
      <c r="X404" s="8">
        <f>'2026 MRI - Alphabetical'!W404-'2023 MRI'!W404</f>
        <v>10</v>
      </c>
      <c r="Y404" s="31">
        <f>'2026 MRI - Alphabetical'!X404-'2023 MRI'!X404</f>
        <v>7.4509342690764535E-2</v>
      </c>
      <c r="Z404" s="11">
        <f>'2026 MRI - Alphabetical'!Y404-'2023 MRI'!Y404</f>
        <v>10847</v>
      </c>
      <c r="AA404" s="8">
        <f>'2026 MRI - Alphabetical'!Z404-'2023 MRI'!Z404</f>
        <v>-83</v>
      </c>
      <c r="AB404" s="31">
        <f>'2026 MRI - Alphabetical'!AA404-'2023 MRI'!AA404</f>
        <v>-0.51019960509173146</v>
      </c>
      <c r="AC404" s="9">
        <f>'2026 MRI - Alphabetical'!AB404-'2023 MRI'!AB404</f>
        <v>1.1099586246254817E-2</v>
      </c>
      <c r="AD404" s="8">
        <f>'2026 MRI - Alphabetical'!AC404-'2023 MRI'!AC404</f>
        <v>-26</v>
      </c>
      <c r="AE404" s="31">
        <f>'2026 MRI - Alphabetical'!AD404-'2023 MRI'!AD404</f>
        <v>-0.10796721054404768</v>
      </c>
      <c r="AF404" s="9">
        <f>'2026 MRI - Alphabetical'!AE404-'2023 MRI'!AE404</f>
        <v>-4.8718502032353284E-3</v>
      </c>
      <c r="AG404" s="8">
        <f>'2026 MRI - Alphabetical'!AF404-'2023 MRI'!AF404</f>
        <v>-90</v>
      </c>
      <c r="AH404" s="31">
        <f>'2026 MRI - Alphabetical'!AG404-'2023 MRI'!AG404</f>
        <v>-0.23595406648289974</v>
      </c>
      <c r="AI404" s="12">
        <f>'2026 MRI - Alphabetical'!AH404-'2023 MRI'!AH404</f>
        <v>-0.14866666666666628</v>
      </c>
      <c r="AJ404" s="8">
        <f>'2026 MRI - Alphabetical'!AI404-'2023 MRI'!AI404</f>
        <v>-20</v>
      </c>
      <c r="AK404" s="31">
        <f>'2026 MRI - Alphabetical'!AJ404-'2023 MRI'!AJ404</f>
        <v>-2.469656414627E-2</v>
      </c>
      <c r="AL404" s="11">
        <f>'2026 MRI - Alphabetical'!AK404-'2023 MRI'!AK404</f>
        <v>34005.191670131957</v>
      </c>
      <c r="AM404" s="36"/>
    </row>
    <row r="405" spans="1:39" x14ac:dyDescent="0.3">
      <c r="A405" t="s">
        <v>838</v>
      </c>
      <c r="B405" s="3" t="s">
        <v>839</v>
      </c>
      <c r="C405" s="4" t="s">
        <v>36</v>
      </c>
      <c r="D405" s="5" t="s">
        <v>37</v>
      </c>
      <c r="E405" s="6">
        <f>VLOOKUP(A405,'2023 MRI'!$A$7:$F$570,6,FALSE)</f>
        <v>69.483681687433986</v>
      </c>
      <c r="F405" s="34">
        <f>'2026 MRI - Alphabetical'!E405-'2023 MRI'!E405</f>
        <v>2.5216374981797802</v>
      </c>
      <c r="G405" s="6">
        <f>'2026 MRI - Alphabetical'!F405-'2023 MRI'!F405</f>
        <v>0.22269144352030423</v>
      </c>
      <c r="H405" s="7">
        <f>'2026 MRI - Alphabetical'!G405-'2023 MRI'!G405</f>
        <v>0</v>
      </c>
      <c r="I405" s="8">
        <f>'2026 MRI - Alphabetical'!H405-'2023 MRI'!H405</f>
        <v>8</v>
      </c>
      <c r="J405" s="31">
        <f>'2026 MRI - Alphabetical'!I405-'2023 MRI'!I405</f>
        <v>4.18401115556708E-2</v>
      </c>
      <c r="K405" s="9">
        <f>'2026 MRI - Alphabetical'!J405-'2023 MRI'!J405</f>
        <v>2.3136302030536848E-2</v>
      </c>
      <c r="L405" s="8">
        <f>'2026 MRI - Alphabetical'!K405-'2023 MRI'!K405</f>
        <v>46</v>
      </c>
      <c r="M405" s="31">
        <f>'2026 MRI - Alphabetical'!L405-'2023 MRI'!L405</f>
        <v>0.4141067554268989</v>
      </c>
      <c r="N405" s="9">
        <f>'2026 MRI - Alphabetical'!M405-'2023 MRI'!M405</f>
        <v>-2.4257710962331987E-2</v>
      </c>
      <c r="O405" s="8">
        <f>'2026 MRI - Alphabetical'!N405-'2023 MRI'!N405</f>
        <v>2</v>
      </c>
      <c r="P405" s="31">
        <f>'2026 MRI - Alphabetical'!O405-'2023 MRI'!O405</f>
        <v>0.3065818849978057</v>
      </c>
      <c r="Q405" s="9">
        <f>'2026 MRI - Alphabetical'!P405-'2023 MRI'!P405</f>
        <v>8.3448155068238661E-4</v>
      </c>
      <c r="R405" s="8">
        <f>'2026 MRI - Alphabetical'!Q405-'2023 MRI'!Q405</f>
        <v>11</v>
      </c>
      <c r="S405" s="31">
        <f>'2026 MRI - Alphabetical'!R405-'2023 MRI'!R405</f>
        <v>1.7420070557720804</v>
      </c>
      <c r="T405" s="10">
        <f>'2026 MRI - Alphabetical'!S405-'2023 MRI'!S405</f>
        <v>-1.0587796654868384</v>
      </c>
      <c r="U405" s="8">
        <f>'2026 MRI - Alphabetical'!T405-'2023 MRI'!T405</f>
        <v>0</v>
      </c>
      <c r="V405" s="31">
        <f>'2026 MRI - Alphabetical'!U405-'2023 MRI'!U405</f>
        <v>0.14007212297653382</v>
      </c>
      <c r="W405" s="9">
        <f>'2026 MRI - Alphabetical'!V405-'2023 MRI'!V405</f>
        <v>4.5927831595616586E-3</v>
      </c>
      <c r="X405" s="8">
        <f>'2026 MRI - Alphabetical'!W405-'2023 MRI'!W405</f>
        <v>4</v>
      </c>
      <c r="Y405" s="31">
        <f>'2026 MRI - Alphabetical'!X405-'2023 MRI'!X405</f>
        <v>3.2971167148181157E-2</v>
      </c>
      <c r="Z405" s="11">
        <f>'2026 MRI - Alphabetical'!Y405-'2023 MRI'!Y405</f>
        <v>4957</v>
      </c>
      <c r="AA405" s="8">
        <f>'2026 MRI - Alphabetical'!Z405-'2023 MRI'!Z405</f>
        <v>8</v>
      </c>
      <c r="AB405" s="31">
        <f>'2026 MRI - Alphabetical'!AA405-'2023 MRI'!AA405</f>
        <v>0.40487878067351635</v>
      </c>
      <c r="AC405" s="9">
        <f>'2026 MRI - Alphabetical'!AB405-'2023 MRI'!AB405</f>
        <v>1.0693356047700164E-2</v>
      </c>
      <c r="AD405" s="8">
        <f>'2026 MRI - Alphabetical'!AC405-'2023 MRI'!AC405</f>
        <v>-7</v>
      </c>
      <c r="AE405" s="31">
        <f>'2026 MRI - Alphabetical'!AD405-'2023 MRI'!AD405</f>
        <v>-0.39152311297810627</v>
      </c>
      <c r="AF405" s="9">
        <f>'2026 MRI - Alphabetical'!AE405-'2023 MRI'!AE405</f>
        <v>-1.6350850802937966E-2</v>
      </c>
      <c r="AG405" s="8">
        <f>'2026 MRI - Alphabetical'!AF405-'2023 MRI'!AF405</f>
        <v>3</v>
      </c>
      <c r="AH405" s="31">
        <f>'2026 MRI - Alphabetical'!AG405-'2023 MRI'!AG405</f>
        <v>0.67301612429372693</v>
      </c>
      <c r="AI405" s="12">
        <f>'2026 MRI - Alphabetical'!AH405-'2023 MRI'!AH405</f>
        <v>-1.2513333333333336</v>
      </c>
      <c r="AJ405" s="8">
        <f>'2026 MRI - Alphabetical'!AI405-'2023 MRI'!AI405</f>
        <v>0</v>
      </c>
      <c r="AK405" s="31">
        <f>'2026 MRI - Alphabetical'!AJ405-'2023 MRI'!AJ405</f>
        <v>1.7635407082781107E-2</v>
      </c>
      <c r="AL405" s="11">
        <f>'2026 MRI - Alphabetical'!AK405-'2023 MRI'!AK405</f>
        <v>21592.791345685488</v>
      </c>
      <c r="AM405" s="36">
        <v>1</v>
      </c>
    </row>
    <row r="406" spans="1:39" x14ac:dyDescent="0.3">
      <c r="A406" t="s">
        <v>840</v>
      </c>
      <c r="B406" s="3" t="s">
        <v>841</v>
      </c>
      <c r="C406" s="4" t="s">
        <v>82</v>
      </c>
      <c r="D406" s="5" t="s">
        <v>37</v>
      </c>
      <c r="E406" s="6">
        <f>VLOOKUP(A406,'2023 MRI'!$A$7:$F$570,6,FALSE)</f>
        <v>30.906361977413439</v>
      </c>
      <c r="F406" s="34">
        <f>'2026 MRI - Alphabetical'!E406-'2023 MRI'!E406</f>
        <v>0.71383301702670066</v>
      </c>
      <c r="G406" s="6">
        <f>'2026 MRI - Alphabetical'!F406-'2023 MRI'!F406</f>
        <v>-4.9572685803591519</v>
      </c>
      <c r="H406" s="7">
        <f>'2026 MRI - Alphabetical'!G406-'2023 MRI'!G406</f>
        <v>46</v>
      </c>
      <c r="I406" s="8">
        <f>'2026 MRI - Alphabetical'!H406-'2023 MRI'!H406</f>
        <v>240</v>
      </c>
      <c r="J406" s="31">
        <f>'2026 MRI - Alphabetical'!I406-'2023 MRI'!I406</f>
        <v>0.86899205088096398</v>
      </c>
      <c r="K406" s="9">
        <f>'2026 MRI - Alphabetical'!J406-'2023 MRI'!J406</f>
        <v>9.3149284489365103E-2</v>
      </c>
      <c r="L406" s="8">
        <f>'2026 MRI - Alphabetical'!K406-'2023 MRI'!K406</f>
        <v>-105</v>
      </c>
      <c r="M406" s="31">
        <f>'2026 MRI - Alphabetical'!L406-'2023 MRI'!L406</f>
        <v>-0.46588237657855985</v>
      </c>
      <c r="N406" s="9">
        <f>'2026 MRI - Alphabetical'!M406-'2023 MRI'!M406</f>
        <v>7.0041257178886235E-3</v>
      </c>
      <c r="O406" s="8">
        <f>'2026 MRI - Alphabetical'!N406-'2023 MRI'!N406</f>
        <v>59</v>
      </c>
      <c r="P406" s="31">
        <f>'2026 MRI - Alphabetical'!O406-'2023 MRI'!O406</f>
        <v>0.1324789194597551</v>
      </c>
      <c r="Q406" s="9">
        <f>'2026 MRI - Alphabetical'!P406-'2023 MRI'!P406</f>
        <v>-6.885861864472001E-3</v>
      </c>
      <c r="R406" s="8">
        <f>'2026 MRI - Alphabetical'!Q406-'2023 MRI'!Q406</f>
        <v>-31</v>
      </c>
      <c r="S406" s="31">
        <f>'2026 MRI - Alphabetical'!R406-'2023 MRI'!R406</f>
        <v>-0.40026570828592922</v>
      </c>
      <c r="T406" s="10">
        <f>'2026 MRI - Alphabetical'!S406-'2023 MRI'!S406</f>
        <v>-1.1033764546878863E-2</v>
      </c>
      <c r="U406" s="8">
        <f>'2026 MRI - Alphabetical'!T406-'2023 MRI'!T406</f>
        <v>62</v>
      </c>
      <c r="V406" s="31">
        <f>'2026 MRI - Alphabetical'!U406-'2023 MRI'!U406</f>
        <v>0.19527684243657523</v>
      </c>
      <c r="W406" s="9">
        <f>'2026 MRI - Alphabetical'!V406-'2023 MRI'!V406</f>
        <v>-1.019128961907774E-2</v>
      </c>
      <c r="X406" s="8">
        <f>'2026 MRI - Alphabetical'!W406-'2023 MRI'!W406</f>
        <v>77</v>
      </c>
      <c r="Y406" s="31">
        <f>'2026 MRI - Alphabetical'!X406-'2023 MRI'!X406</f>
        <v>0.24243690073485225</v>
      </c>
      <c r="Z406" s="11">
        <f>'2026 MRI - Alphabetical'!Y406-'2023 MRI'!Y406</f>
        <v>16719</v>
      </c>
      <c r="AA406" s="8">
        <f>'2026 MRI - Alphabetical'!Z406-'2023 MRI'!Z406</f>
        <v>18</v>
      </c>
      <c r="AB406" s="31">
        <f>'2026 MRI - Alphabetical'!AA406-'2023 MRI'!AA406</f>
        <v>0.17325683278436566</v>
      </c>
      <c r="AC406" s="9">
        <f>'2026 MRI - Alphabetical'!AB406-'2023 MRI'!AB406</f>
        <v>5.7140689356167326E-3</v>
      </c>
      <c r="AD406" s="8">
        <f>'2026 MRI - Alphabetical'!AC406-'2023 MRI'!AC406</f>
        <v>73</v>
      </c>
      <c r="AE406" s="31">
        <f>'2026 MRI - Alphabetical'!AD406-'2023 MRI'!AD406</f>
        <v>0.3189669752874727</v>
      </c>
      <c r="AF406" s="9">
        <f>'2026 MRI - Alphabetical'!AE406-'2023 MRI'!AE406</f>
        <v>2.0201129837262632E-2</v>
      </c>
      <c r="AG406" s="8">
        <f>'2026 MRI - Alphabetical'!AF406-'2023 MRI'!AF406</f>
        <v>-26</v>
      </c>
      <c r="AH406" s="31">
        <f>'2026 MRI - Alphabetical'!AG406-'2023 MRI'!AG406</f>
        <v>-0.18395233695184393</v>
      </c>
      <c r="AI406" s="12">
        <f>'2026 MRI - Alphabetical'!AH406-'2023 MRI'!AH406</f>
        <v>-0.18699999999999983</v>
      </c>
      <c r="AJ406" s="8">
        <f>'2026 MRI - Alphabetical'!AI406-'2023 MRI'!AI406</f>
        <v>-48</v>
      </c>
      <c r="AK406" s="31">
        <f>'2026 MRI - Alphabetical'!AJ406-'2023 MRI'!AJ406</f>
        <v>-1.2428318912124064E-2</v>
      </c>
      <c r="AL406" s="11">
        <f>'2026 MRI - Alphabetical'!AK406-'2023 MRI'!AK406</f>
        <v>18395.648761409204</v>
      </c>
      <c r="AM406" s="36"/>
    </row>
    <row r="407" spans="1:39" x14ac:dyDescent="0.3">
      <c r="A407" t="s">
        <v>842</v>
      </c>
      <c r="B407" s="3" t="s">
        <v>843</v>
      </c>
      <c r="C407" s="4" t="s">
        <v>43</v>
      </c>
      <c r="D407" s="5" t="s">
        <v>44</v>
      </c>
      <c r="E407" s="6">
        <f>VLOOKUP(A407,'2023 MRI'!$A$7:$F$570,6,FALSE)</f>
        <v>28.052577586617815</v>
      </c>
      <c r="F407" s="34">
        <f>'2026 MRI - Alphabetical'!E407-'2023 MRI'!E407</f>
        <v>-1.0622527716044969</v>
      </c>
      <c r="G407" s="6">
        <f>'2026 MRI - Alphabetical'!F407-'2023 MRI'!F407</f>
        <v>-0.10287697290292641</v>
      </c>
      <c r="H407" s="7">
        <f>'2026 MRI - Alphabetical'!G407-'2023 MRI'!G407</f>
        <v>-50</v>
      </c>
      <c r="I407" s="8">
        <f>'2026 MRI - Alphabetical'!H407-'2023 MRI'!H407</f>
        <v>-8</v>
      </c>
      <c r="J407" s="31">
        <f>'2026 MRI - Alphabetical'!I407-'2023 MRI'!I407</f>
        <v>-1.2706953321149628E-2</v>
      </c>
      <c r="K407" s="9">
        <f>'2026 MRI - Alphabetical'!J407-'2023 MRI'!J407</f>
        <v>1.7147672572263906E-2</v>
      </c>
      <c r="L407" s="8">
        <f>'2026 MRI - Alphabetical'!K407-'2023 MRI'!K407</f>
        <v>-209</v>
      </c>
      <c r="M407" s="31">
        <f>'2026 MRI - Alphabetical'!L407-'2023 MRI'!L407</f>
        <v>-1.4164926185590583</v>
      </c>
      <c r="N407" s="9">
        <f>'2026 MRI - Alphabetical'!M407-'2023 MRI'!M407</f>
        <v>3.9164532865014139E-2</v>
      </c>
      <c r="O407" s="8">
        <f>'2026 MRI - Alphabetical'!N407-'2023 MRI'!N407</f>
        <v>122</v>
      </c>
      <c r="P407" s="31">
        <f>'2026 MRI - Alphabetical'!O407-'2023 MRI'!O407</f>
        <v>0.34215637292541728</v>
      </c>
      <c r="Q407" s="9">
        <f>'2026 MRI - Alphabetical'!P407-'2023 MRI'!P407</f>
        <v>-1.9107107795012766E-2</v>
      </c>
      <c r="R407" s="8">
        <f>'2026 MRI - Alphabetical'!Q407-'2023 MRI'!Q407</f>
        <v>-23</v>
      </c>
      <c r="S407" s="31">
        <f>'2026 MRI - Alphabetical'!R407-'2023 MRI'!R407</f>
        <v>-0.45880856212463539</v>
      </c>
      <c r="T407" s="10">
        <f>'2026 MRI - Alphabetical'!S407-'2023 MRI'!S407</f>
        <v>0</v>
      </c>
      <c r="U407" s="8">
        <f>'2026 MRI - Alphabetical'!T407-'2023 MRI'!T407</f>
        <v>-22</v>
      </c>
      <c r="V407" s="31">
        <f>'2026 MRI - Alphabetical'!U407-'2023 MRI'!U407</f>
        <v>-7.7905977281071209E-2</v>
      </c>
      <c r="W407" s="9">
        <f>'2026 MRI - Alphabetical'!V407-'2023 MRI'!V407</f>
        <v>5.8903880526864072E-3</v>
      </c>
      <c r="X407" s="8">
        <f>'2026 MRI - Alphabetical'!W407-'2023 MRI'!W407</f>
        <v>1</v>
      </c>
      <c r="Y407" s="31">
        <f>'2026 MRI - Alphabetical'!X407-'2023 MRI'!X407</f>
        <v>-1.7859277448982636E-2</v>
      </c>
      <c r="Z407" s="11">
        <f>'2026 MRI - Alphabetical'!Y407-'2023 MRI'!Y407</f>
        <v>5347</v>
      </c>
      <c r="AA407" s="8">
        <f>'2026 MRI - Alphabetical'!Z407-'2023 MRI'!Z407</f>
        <v>-123</v>
      </c>
      <c r="AB407" s="31">
        <f>'2026 MRI - Alphabetical'!AA407-'2023 MRI'!AA407</f>
        <v>-0.27914505933035427</v>
      </c>
      <c r="AC407" s="9">
        <f>'2026 MRI - Alphabetical'!AB407-'2023 MRI'!AB407</f>
        <v>1.0832540940306393E-2</v>
      </c>
      <c r="AD407" s="8">
        <f>'2026 MRI - Alphabetical'!AC407-'2023 MRI'!AC407</f>
        <v>-83</v>
      </c>
      <c r="AE407" s="31">
        <f>'2026 MRI - Alphabetical'!AD407-'2023 MRI'!AD407</f>
        <v>-0.22001214558425039</v>
      </c>
      <c r="AF407" s="9">
        <f>'2026 MRI - Alphabetical'!AE407-'2023 MRI'!AE407</f>
        <v>-1.0537409789733831E-2</v>
      </c>
      <c r="AG407" s="8">
        <f>'2026 MRI - Alphabetical'!AF407-'2023 MRI'!AF407</f>
        <v>-16</v>
      </c>
      <c r="AH407" s="31">
        <f>'2026 MRI - Alphabetical'!AG407-'2023 MRI'!AG407</f>
        <v>2.1815956306202033E-2</v>
      </c>
      <c r="AI407" s="12">
        <f>'2026 MRI - Alphabetical'!AH407-'2023 MRI'!AH407</f>
        <v>-0.48466666666666613</v>
      </c>
      <c r="AJ407" s="8">
        <f>'2026 MRI - Alphabetical'!AI407-'2023 MRI'!AI407</f>
        <v>20</v>
      </c>
      <c r="AK407" s="31">
        <f>'2026 MRI - Alphabetical'!AJ407-'2023 MRI'!AJ407</f>
        <v>4.6711245315245731E-3</v>
      </c>
      <c r="AL407" s="11">
        <f>'2026 MRI - Alphabetical'!AK407-'2023 MRI'!AK407</f>
        <v>44001.453501300828</v>
      </c>
      <c r="AM407" s="36"/>
    </row>
    <row r="408" spans="1:39" ht="20.399999999999999" x14ac:dyDescent="0.3">
      <c r="A408" t="s">
        <v>844</v>
      </c>
      <c r="B408" s="3" t="s">
        <v>845</v>
      </c>
      <c r="C408" s="4" t="s">
        <v>82</v>
      </c>
      <c r="D408" s="5" t="s">
        <v>37</v>
      </c>
      <c r="E408" s="6">
        <f>VLOOKUP(A408,'2023 MRI'!$A$7:$F$570,6,FALSE)</f>
        <v>27.822606571627482</v>
      </c>
      <c r="F408" s="34">
        <f>'2026 MRI - Alphabetical'!E408-'2023 MRI'!E408</f>
        <v>1.332940920412506</v>
      </c>
      <c r="G408" s="6">
        <f>'2026 MRI - Alphabetical'!F408-'2023 MRI'!F408</f>
        <v>-7.806574668385533</v>
      </c>
      <c r="H408" s="7">
        <f>'2026 MRI - Alphabetical'!G408-'2023 MRI'!G408</f>
        <v>100</v>
      </c>
      <c r="I408" s="8">
        <f>'2026 MRI - Alphabetical'!H408-'2023 MRI'!H408</f>
        <v>39</v>
      </c>
      <c r="J408" s="31">
        <f>'2026 MRI - Alphabetical'!I408-'2023 MRI'!I408</f>
        <v>0.11943398240850589</v>
      </c>
      <c r="K408" s="9">
        <f>'2026 MRI - Alphabetical'!J408-'2023 MRI'!J408</f>
        <v>3.3791912974243887E-2</v>
      </c>
      <c r="L408" s="8">
        <f>'2026 MRI - Alphabetical'!K408-'2023 MRI'!K408</f>
        <v>-110</v>
      </c>
      <c r="M408" s="31">
        <f>'2026 MRI - Alphabetical'!L408-'2023 MRI'!L408</f>
        <v>-0.36105212689645294</v>
      </c>
      <c r="N408" s="9">
        <f>'2026 MRI - Alphabetical'!M408-'2023 MRI'!M408</f>
        <v>5.0023707443134745E-3</v>
      </c>
      <c r="O408" s="8">
        <f>'2026 MRI - Alphabetical'!N408-'2023 MRI'!N408</f>
        <v>150</v>
      </c>
      <c r="P408" s="31">
        <f>'2026 MRI - Alphabetical'!O408-'2023 MRI'!O408</f>
        <v>0.39215934487534337</v>
      </c>
      <c r="Q408" s="9">
        <f>'2026 MRI - Alphabetical'!P408-'2023 MRI'!P408</f>
        <v>-2.3077708430527713E-2</v>
      </c>
      <c r="R408" s="8">
        <f>'2026 MRI - Alphabetical'!Q408-'2023 MRI'!Q408</f>
        <v>-267</v>
      </c>
      <c r="S408" s="31">
        <f>'2026 MRI - Alphabetical'!R408-'2023 MRI'!R408</f>
        <v>-0.47082741428995611</v>
      </c>
      <c r="T408" s="10">
        <f>'2026 MRI - Alphabetical'!S408-'2023 MRI'!S408</f>
        <v>1.0119409026512851</v>
      </c>
      <c r="U408" s="8">
        <f>'2026 MRI - Alphabetical'!T408-'2023 MRI'!T408</f>
        <v>231</v>
      </c>
      <c r="V408" s="31">
        <f>'2026 MRI - Alphabetical'!U408-'2023 MRI'!U408</f>
        <v>1.0369979677888161</v>
      </c>
      <c r="W408" s="9">
        <f>'2026 MRI - Alphabetical'!V408-'2023 MRI'!V408</f>
        <v>-6.2335462176943822E-2</v>
      </c>
      <c r="X408" s="8">
        <f>'2026 MRI - Alphabetical'!W408-'2023 MRI'!W408</f>
        <v>40</v>
      </c>
      <c r="Y408" s="31">
        <f>'2026 MRI - Alphabetical'!X408-'2023 MRI'!X408</f>
        <v>0.3193318245319442</v>
      </c>
      <c r="Z408" s="11">
        <f>'2026 MRI - Alphabetical'!Y408-'2023 MRI'!Y408</f>
        <v>22069</v>
      </c>
      <c r="AA408" s="8">
        <f>'2026 MRI - Alphabetical'!Z408-'2023 MRI'!Z408</f>
        <v>24</v>
      </c>
      <c r="AB408" s="31">
        <f>'2026 MRI - Alphabetical'!AA408-'2023 MRI'!AA408</f>
        <v>5.625267035681536E-2</v>
      </c>
      <c r="AC408" s="9">
        <f>'2026 MRI - Alphabetical'!AB408-'2023 MRI'!AB408</f>
        <v>4.6210487169951672E-3</v>
      </c>
      <c r="AD408" s="8">
        <f>'2026 MRI - Alphabetical'!AC408-'2023 MRI'!AC408</f>
        <v>18</v>
      </c>
      <c r="AE408" s="31">
        <f>'2026 MRI - Alphabetical'!AD408-'2023 MRI'!AD408</f>
        <v>9.2893050763888929E-2</v>
      </c>
      <c r="AF408" s="9">
        <f>'2026 MRI - Alphabetical'!AE408-'2023 MRI'!AE408</f>
        <v>7.5798373297157884E-3</v>
      </c>
      <c r="AG408" s="8">
        <f>'2026 MRI - Alphabetical'!AF408-'2023 MRI'!AF408</f>
        <v>-1</v>
      </c>
      <c r="AH408" s="31">
        <f>'2026 MRI - Alphabetical'!AG408-'2023 MRI'!AG408</f>
        <v>-0.10279997091339876</v>
      </c>
      <c r="AI408" s="12">
        <f>'2026 MRI - Alphabetical'!AH408-'2023 MRI'!AH408</f>
        <v>-0.24266666666666681</v>
      </c>
      <c r="AJ408" s="8">
        <f>'2026 MRI - Alphabetical'!AI408-'2023 MRI'!AI408</f>
        <v>1</v>
      </c>
      <c r="AK408" s="31">
        <f>'2026 MRI - Alphabetical'!AJ408-'2023 MRI'!AJ408</f>
        <v>-3.1047979056036429E-2</v>
      </c>
      <c r="AL408" s="11">
        <f>'2026 MRI - Alphabetical'!AK408-'2023 MRI'!AK408</f>
        <v>176107.86241831048</v>
      </c>
      <c r="AM408" s="36"/>
    </row>
    <row r="409" spans="1:39" x14ac:dyDescent="0.3">
      <c r="A409" t="s">
        <v>846</v>
      </c>
      <c r="B409" s="3" t="s">
        <v>847</v>
      </c>
      <c r="C409" s="4" t="s">
        <v>82</v>
      </c>
      <c r="D409" s="5" t="s">
        <v>37</v>
      </c>
      <c r="E409" s="6">
        <f>VLOOKUP(A409,'2023 MRI'!$A$7:$F$570,6,FALSE)</f>
        <v>24.130241959645922</v>
      </c>
      <c r="F409" s="34">
        <f>'2026 MRI - Alphabetical'!E409-'2023 MRI'!E409</f>
        <v>0.1236784964010389</v>
      </c>
      <c r="G409" s="6">
        <f>'2026 MRI - Alphabetical'!F409-'2023 MRI'!F409</f>
        <v>-4.9977473032749309</v>
      </c>
      <c r="H409" s="7">
        <f>'2026 MRI - Alphabetical'!G409-'2023 MRI'!G409</f>
        <v>36</v>
      </c>
      <c r="I409" s="8">
        <f>'2026 MRI - Alphabetical'!H409-'2023 MRI'!H409</f>
        <v>-73</v>
      </c>
      <c r="J409" s="31">
        <f>'2026 MRI - Alphabetical'!I409-'2023 MRI'!I409</f>
        <v>-0.2523785002825526</v>
      </c>
      <c r="K409" s="9">
        <f>'2026 MRI - Alphabetical'!J409-'2023 MRI'!J409</f>
        <v>3.6745318117439307E-3</v>
      </c>
      <c r="L409" s="8">
        <f>'2026 MRI - Alphabetical'!K409-'2023 MRI'!K409</f>
        <v>-9</v>
      </c>
      <c r="M409" s="31">
        <f>'2026 MRI - Alphabetical'!L409-'2023 MRI'!L409</f>
        <v>-4.970242736738506E-2</v>
      </c>
      <c r="N409" s="9">
        <f>'2026 MRI - Alphabetical'!M409-'2023 MRI'!M409</f>
        <v>-5.4977788295296221E-3</v>
      </c>
      <c r="O409" s="8">
        <f>'2026 MRI - Alphabetical'!N409-'2023 MRI'!N409</f>
        <v>60</v>
      </c>
      <c r="P409" s="31">
        <f>'2026 MRI - Alphabetical'!O409-'2023 MRI'!O409</f>
        <v>0.12840072521514934</v>
      </c>
      <c r="Q409" s="9">
        <f>'2026 MRI - Alphabetical'!P409-'2023 MRI'!P409</f>
        <v>-6.8288314544276991E-3</v>
      </c>
      <c r="R409" s="8">
        <f>'2026 MRI - Alphabetical'!Q409-'2023 MRI'!Q409</f>
        <v>-10</v>
      </c>
      <c r="S409" s="31">
        <f>'2026 MRI - Alphabetical'!R409-'2023 MRI'!R409</f>
        <v>-0.40692074065382738</v>
      </c>
      <c r="T409" s="10">
        <f>'2026 MRI - Alphabetical'!S409-'2023 MRI'!S409</f>
        <v>-5.2076846417315754E-2</v>
      </c>
      <c r="U409" s="8">
        <f>'2026 MRI - Alphabetical'!T409-'2023 MRI'!T409</f>
        <v>-35</v>
      </c>
      <c r="V409" s="31">
        <f>'2026 MRI - Alphabetical'!U409-'2023 MRI'!U409</f>
        <v>-9.8220018129864362E-2</v>
      </c>
      <c r="W409" s="9">
        <f>'2026 MRI - Alphabetical'!V409-'2023 MRI'!V409</f>
        <v>6.1433674069528155E-3</v>
      </c>
      <c r="X409" s="8">
        <f>'2026 MRI - Alphabetical'!W409-'2023 MRI'!W409</f>
        <v>26</v>
      </c>
      <c r="Y409" s="31">
        <f>'2026 MRI - Alphabetical'!X409-'2023 MRI'!X409</f>
        <v>6.1047303999659713E-2</v>
      </c>
      <c r="Z409" s="11">
        <f>'2026 MRI - Alphabetical'!Y409-'2023 MRI'!Y409</f>
        <v>9422</v>
      </c>
      <c r="AA409" s="8">
        <f>'2026 MRI - Alphabetical'!Z409-'2023 MRI'!Z409</f>
        <v>168</v>
      </c>
      <c r="AB409" s="31">
        <f>'2026 MRI - Alphabetical'!AA409-'2023 MRI'!AA409</f>
        <v>0.42169414184065507</v>
      </c>
      <c r="AC409" s="9">
        <f>'2026 MRI - Alphabetical'!AB409-'2023 MRI'!AB409</f>
        <v>-1.336682515475085E-5</v>
      </c>
      <c r="AD409" s="8">
        <f>'2026 MRI - Alphabetical'!AC409-'2023 MRI'!AC409</f>
        <v>37</v>
      </c>
      <c r="AE409" s="31">
        <f>'2026 MRI - Alphabetical'!AD409-'2023 MRI'!AD409</f>
        <v>9.5866193714755576E-2</v>
      </c>
      <c r="AF409" s="9">
        <f>'2026 MRI - Alphabetical'!AE409-'2023 MRI'!AE409</f>
        <v>6.9129685074341696E-3</v>
      </c>
      <c r="AG409" s="8">
        <f>'2026 MRI - Alphabetical'!AF409-'2023 MRI'!AF409</f>
        <v>15</v>
      </c>
      <c r="AH409" s="31">
        <f>'2026 MRI - Alphabetical'!AG409-'2023 MRI'!AG409</f>
        <v>-2.0201114330849923E-2</v>
      </c>
      <c r="AI409" s="12">
        <f>'2026 MRI - Alphabetical'!AH409-'2023 MRI'!AH409</f>
        <v>-0.35366666666666635</v>
      </c>
      <c r="AJ409" s="8">
        <f>'2026 MRI - Alphabetical'!AI409-'2023 MRI'!AI409</f>
        <v>27</v>
      </c>
      <c r="AK409" s="31">
        <f>'2026 MRI - Alphabetical'!AJ409-'2023 MRI'!AJ409</f>
        <v>9.5256036388287751E-3</v>
      </c>
      <c r="AL409" s="11">
        <f>'2026 MRI - Alphabetical'!AK409-'2023 MRI'!AK409</f>
        <v>90572.68254429361</v>
      </c>
      <c r="AM409" s="36"/>
    </row>
    <row r="410" spans="1:39" x14ac:dyDescent="0.3">
      <c r="A410" t="s">
        <v>848</v>
      </c>
      <c r="B410" s="3" t="s">
        <v>849</v>
      </c>
      <c r="C410" s="4" t="s">
        <v>136</v>
      </c>
      <c r="D410" s="5" t="s">
        <v>44</v>
      </c>
      <c r="E410" s="6">
        <f>VLOOKUP(A410,'2023 MRI'!$A$7:$F$570,6,FALSE)</f>
        <v>28.602201894567077</v>
      </c>
      <c r="F410" s="34">
        <f>'2026 MRI - Alphabetical'!E410-'2023 MRI'!E410</f>
        <v>-2.6670749583049047E-2</v>
      </c>
      <c r="G410" s="6">
        <f>'2026 MRI - Alphabetical'!F410-'2023 MRI'!F410</f>
        <v>-3.249485008487536</v>
      </c>
      <c r="H410" s="7">
        <f>'2026 MRI - Alphabetical'!G410-'2023 MRI'!G410</f>
        <v>-1</v>
      </c>
      <c r="I410" s="8">
        <f>'2026 MRI - Alphabetical'!H410-'2023 MRI'!H410</f>
        <v>19</v>
      </c>
      <c r="J410" s="31">
        <f>'2026 MRI - Alphabetical'!I410-'2023 MRI'!I410</f>
        <v>0.11522051648238874</v>
      </c>
      <c r="K410" s="9">
        <f>'2026 MRI - Alphabetical'!J410-'2023 MRI'!J410</f>
        <v>2.6361118980912202E-2</v>
      </c>
      <c r="L410" s="8">
        <f>'2026 MRI - Alphabetical'!K410-'2023 MRI'!K410</f>
        <v>-24</v>
      </c>
      <c r="M410" s="31">
        <f>'2026 MRI - Alphabetical'!L410-'2023 MRI'!L410</f>
        <v>-0.10894291566338188</v>
      </c>
      <c r="N410" s="9">
        <f>'2026 MRI - Alphabetical'!M410-'2023 MRI'!M410</f>
        <v>-3.5017165229662035E-3</v>
      </c>
      <c r="O410" s="8">
        <f>'2026 MRI - Alphabetical'!N410-'2023 MRI'!N410</f>
        <v>40</v>
      </c>
      <c r="P410" s="31">
        <f>'2026 MRI - Alphabetical'!O410-'2023 MRI'!O410</f>
        <v>0.13855852000958108</v>
      </c>
      <c r="Q410" s="9">
        <f>'2026 MRI - Alphabetical'!P410-'2023 MRI'!P410</f>
        <v>-5.4233345228882346E-3</v>
      </c>
      <c r="R410" s="8">
        <f>'2026 MRI - Alphabetical'!Q410-'2023 MRI'!Q410</f>
        <v>4</v>
      </c>
      <c r="S410" s="31">
        <f>'2026 MRI - Alphabetical'!R410-'2023 MRI'!R410</f>
        <v>-0.36658854214168857</v>
      </c>
      <c r="T410" s="10">
        <f>'2026 MRI - Alphabetical'!S410-'2023 MRI'!S410</f>
        <v>-9.3730615925121746E-2</v>
      </c>
      <c r="U410" s="8">
        <f>'2026 MRI - Alphabetical'!T410-'2023 MRI'!T410</f>
        <v>7</v>
      </c>
      <c r="V410" s="31">
        <f>'2026 MRI - Alphabetical'!U410-'2023 MRI'!U410</f>
        <v>9.5183055714293058E-2</v>
      </c>
      <c r="W410" s="9">
        <f>'2026 MRI - Alphabetical'!V410-'2023 MRI'!V410</f>
        <v>-3.1100666134061122E-3</v>
      </c>
      <c r="X410" s="8">
        <f>'2026 MRI - Alphabetical'!W410-'2023 MRI'!W410</f>
        <v>14</v>
      </c>
      <c r="Y410" s="31">
        <f>'2026 MRI - Alphabetical'!X410-'2023 MRI'!X410</f>
        <v>7.9120959895473922E-2</v>
      </c>
      <c r="Z410" s="11">
        <f>'2026 MRI - Alphabetical'!Y410-'2023 MRI'!Y410</f>
        <v>10673</v>
      </c>
      <c r="AA410" s="8">
        <f>'2026 MRI - Alphabetical'!Z410-'2023 MRI'!Z410</f>
        <v>-53</v>
      </c>
      <c r="AB410" s="31">
        <f>'2026 MRI - Alphabetical'!AA410-'2023 MRI'!AA410</f>
        <v>-9.9829056860313792E-2</v>
      </c>
      <c r="AC410" s="9">
        <f>'2026 MRI - Alphabetical'!AB410-'2023 MRI'!AB410</f>
        <v>7.8647378469672499E-3</v>
      </c>
      <c r="AD410" s="8">
        <f>'2026 MRI - Alphabetical'!AC410-'2023 MRI'!AC410</f>
        <v>9</v>
      </c>
      <c r="AE410" s="31">
        <f>'2026 MRI - Alphabetical'!AD410-'2023 MRI'!AD410</f>
        <v>5.7630814032923305E-2</v>
      </c>
      <c r="AF410" s="9">
        <f>'2026 MRI - Alphabetical'!AE410-'2023 MRI'!AE410</f>
        <v>5.0178461380906425E-3</v>
      </c>
      <c r="AG410" s="8">
        <f>'2026 MRI - Alphabetical'!AF410-'2023 MRI'!AF410</f>
        <v>27</v>
      </c>
      <c r="AH410" s="31">
        <f>'2026 MRI - Alphabetical'!AG410-'2023 MRI'!AG410</f>
        <v>0.27201536148567185</v>
      </c>
      <c r="AI410" s="12">
        <f>'2026 MRI - Alphabetical'!AH410-'2023 MRI'!AH410</f>
        <v>-0.74966666666666626</v>
      </c>
      <c r="AJ410" s="8">
        <f>'2026 MRI - Alphabetical'!AI410-'2023 MRI'!AI410</f>
        <v>-9</v>
      </c>
      <c r="AK410" s="31">
        <f>'2026 MRI - Alphabetical'!AJ410-'2023 MRI'!AJ410</f>
        <v>-1.278963237950459E-3</v>
      </c>
      <c r="AL410" s="11">
        <f>'2026 MRI - Alphabetical'!AK410-'2023 MRI'!AK410</f>
        <v>37929.557802598341</v>
      </c>
      <c r="AM410" s="36"/>
    </row>
    <row r="411" spans="1:39" x14ac:dyDescent="0.3">
      <c r="A411" t="s">
        <v>850</v>
      </c>
      <c r="B411" s="3" t="s">
        <v>851</v>
      </c>
      <c r="C411" s="4" t="s">
        <v>36</v>
      </c>
      <c r="D411" s="5" t="s">
        <v>37</v>
      </c>
      <c r="E411" s="6">
        <f>VLOOKUP(A411,'2023 MRI'!$A$7:$F$570,6,FALSE)</f>
        <v>27.089935534676492</v>
      </c>
      <c r="F411" s="34">
        <f>'2026 MRI - Alphabetical'!E411-'2023 MRI'!E411</f>
        <v>1.2642081084053922</v>
      </c>
      <c r="G411" s="6">
        <f>'2026 MRI - Alphabetical'!F411-'2023 MRI'!F411</f>
        <v>-7.7952545453599242</v>
      </c>
      <c r="H411" s="7">
        <f>'2026 MRI - Alphabetical'!G411-'2023 MRI'!G411</f>
        <v>99</v>
      </c>
      <c r="I411" s="8">
        <f>'2026 MRI - Alphabetical'!H411-'2023 MRI'!H411</f>
        <v>25</v>
      </c>
      <c r="J411" s="31">
        <f>'2026 MRI - Alphabetical'!I411-'2023 MRI'!I411</f>
        <v>0.13528067413337858</v>
      </c>
      <c r="K411" s="9">
        <f>'2026 MRI - Alphabetical'!J411-'2023 MRI'!J411</f>
        <v>2.9978763374989725E-2</v>
      </c>
      <c r="L411" s="8">
        <f>'2026 MRI - Alphabetical'!K411-'2023 MRI'!K411</f>
        <v>-75</v>
      </c>
      <c r="M411" s="31">
        <f>'2026 MRI - Alphabetical'!L411-'2023 MRI'!L411</f>
        <v>-0.51386493573902947</v>
      </c>
      <c r="N411" s="9">
        <f>'2026 MRI - Alphabetical'!M411-'2023 MRI'!M411</f>
        <v>7.6588771729837468E-3</v>
      </c>
      <c r="O411" s="8">
        <f>'2026 MRI - Alphabetical'!N411-'2023 MRI'!N411</f>
        <v>1</v>
      </c>
      <c r="P411" s="31">
        <f>'2026 MRI - Alphabetical'!O411-'2023 MRI'!O411</f>
        <v>1.265738921533921E-2</v>
      </c>
      <c r="Q411" s="9">
        <f>'2026 MRI - Alphabetical'!P411-'2023 MRI'!P411</f>
        <v>-2.3092791969866501E-4</v>
      </c>
      <c r="R411" s="8">
        <f>'2026 MRI - Alphabetical'!Q411-'2023 MRI'!Q411</f>
        <v>222</v>
      </c>
      <c r="S411" s="31">
        <f>'2026 MRI - Alphabetical'!R411-'2023 MRI'!R411</f>
        <v>-9.0770955724504138E-4</v>
      </c>
      <c r="T411" s="10">
        <f>'2026 MRI - Alphabetical'!S411-'2023 MRI'!S411</f>
        <v>-0.90009000900090008</v>
      </c>
      <c r="U411" s="8">
        <f>'2026 MRI - Alphabetical'!T411-'2023 MRI'!T411</f>
        <v>58</v>
      </c>
      <c r="V411" s="31">
        <f>'2026 MRI - Alphabetical'!U411-'2023 MRI'!U411</f>
        <v>0.17536471948375132</v>
      </c>
      <c r="W411" s="9">
        <f>'2026 MRI - Alphabetical'!V411-'2023 MRI'!V411</f>
        <v>-1.2450502589095341E-2</v>
      </c>
      <c r="X411" s="8">
        <f>'2026 MRI - Alphabetical'!W411-'2023 MRI'!W411</f>
        <v>-55</v>
      </c>
      <c r="Y411" s="31">
        <f>'2026 MRI - Alphabetical'!X411-'2023 MRI'!X411</f>
        <v>-0.28238942018958113</v>
      </c>
      <c r="Z411" s="11">
        <f>'2026 MRI - Alphabetical'!Y411-'2023 MRI'!Y411</f>
        <v>-5173</v>
      </c>
      <c r="AA411" s="8">
        <f>'2026 MRI - Alphabetical'!Z411-'2023 MRI'!Z411</f>
        <v>306</v>
      </c>
      <c r="AB411" s="31">
        <f>'2026 MRI - Alphabetical'!AA411-'2023 MRI'!AA411</f>
        <v>1.5497905378404797</v>
      </c>
      <c r="AC411" s="9">
        <f>'2026 MRI - Alphabetical'!AB411-'2023 MRI'!AB411</f>
        <v>-1.2360146252285188E-2</v>
      </c>
      <c r="AD411" s="8">
        <f>'2026 MRI - Alphabetical'!AC411-'2023 MRI'!AC411</f>
        <v>-29</v>
      </c>
      <c r="AE411" s="31">
        <f>'2026 MRI - Alphabetical'!AD411-'2023 MRI'!AD411</f>
        <v>-9.120418385772644E-2</v>
      </c>
      <c r="AF411" s="9">
        <f>'2026 MRI - Alphabetical'!AE411-'2023 MRI'!AE411</f>
        <v>-3.8104787412622798E-3</v>
      </c>
      <c r="AG411" s="8">
        <f>'2026 MRI - Alphabetical'!AF411-'2023 MRI'!AF411</f>
        <v>15</v>
      </c>
      <c r="AH411" s="31">
        <f>'2026 MRI - Alphabetical'!AG411-'2023 MRI'!AG411</f>
        <v>-3.7363897549402142E-2</v>
      </c>
      <c r="AI411" s="12">
        <f>'2026 MRI - Alphabetical'!AH411-'2023 MRI'!AH411</f>
        <v>-0.36233333333333362</v>
      </c>
      <c r="AJ411" s="8">
        <f>'2026 MRI - Alphabetical'!AI411-'2023 MRI'!AI411</f>
        <v>49</v>
      </c>
      <c r="AK411" s="31">
        <f>'2026 MRI - Alphabetical'!AJ411-'2023 MRI'!AJ411</f>
        <v>1.9535261036552148E-2</v>
      </c>
      <c r="AL411" s="11">
        <f>'2026 MRI - Alphabetical'!AK411-'2023 MRI'!AK411</f>
        <v>65991.245462742576</v>
      </c>
      <c r="AM411" s="36"/>
    </row>
    <row r="412" spans="1:39" x14ac:dyDescent="0.3">
      <c r="A412" t="s">
        <v>852</v>
      </c>
      <c r="B412" s="3" t="s">
        <v>1173</v>
      </c>
      <c r="C412" s="4" t="s">
        <v>295</v>
      </c>
      <c r="D412" s="5" t="s">
        <v>33</v>
      </c>
      <c r="E412" s="6">
        <f>VLOOKUP(A412,'2023 MRI'!$A$7:$F$570,6,FALSE)</f>
        <v>19.626454222042319</v>
      </c>
      <c r="F412" s="34">
        <f>'2026 MRI - Alphabetical'!E412-'2023 MRI'!E412</f>
        <v>-0.28392315740703911</v>
      </c>
      <c r="G412" s="6">
        <f>'2026 MRI - Alphabetical'!F412-'2023 MRI'!F412</f>
        <v>-4.9756930394305581</v>
      </c>
      <c r="H412" s="7">
        <f>'2026 MRI - Alphabetical'!G412-'2023 MRI'!G412</f>
        <v>12</v>
      </c>
      <c r="I412" s="8">
        <f>'2026 MRI - Alphabetical'!H412-'2023 MRI'!H412</f>
        <v>19</v>
      </c>
      <c r="J412" s="31">
        <f>'2026 MRI - Alphabetical'!I412-'2023 MRI'!I412</f>
        <v>4.855539462335938E-2</v>
      </c>
      <c r="K412" s="9">
        <f>'2026 MRI - Alphabetical'!J412-'2023 MRI'!J412</f>
        <v>2.6493128304654112E-2</v>
      </c>
      <c r="L412" s="8">
        <f>'2026 MRI - Alphabetical'!K412-'2023 MRI'!K412</f>
        <v>154</v>
      </c>
      <c r="M412" s="31">
        <f>'2026 MRI - Alphabetical'!L412-'2023 MRI'!L412</f>
        <v>0.9526338538258784</v>
      </c>
      <c r="N412" s="9">
        <f>'2026 MRI - Alphabetical'!M412-'2023 MRI'!M412</f>
        <v>-4.2868474647373679E-2</v>
      </c>
      <c r="O412" s="8">
        <f>'2026 MRI - Alphabetical'!N412-'2023 MRI'!N412</f>
        <v>26</v>
      </c>
      <c r="P412" s="31">
        <f>'2026 MRI - Alphabetical'!O412-'2023 MRI'!O412</f>
        <v>7.4985913412014216E-2</v>
      </c>
      <c r="Q412" s="9">
        <f>'2026 MRI - Alphabetical'!P412-'2023 MRI'!P412</f>
        <v>-3.1384851575423194E-3</v>
      </c>
      <c r="R412" s="8">
        <f>'2026 MRI - Alphabetical'!Q412-'2023 MRI'!Q412</f>
        <v>88</v>
      </c>
      <c r="S412" s="31">
        <f>'2026 MRI - Alphabetical'!R412-'2023 MRI'!R412</f>
        <v>-0.29133717021550326</v>
      </c>
      <c r="T412" s="10">
        <f>'2026 MRI - Alphabetical'!S412-'2023 MRI'!S412</f>
        <v>-0.32919643151068245</v>
      </c>
      <c r="U412" s="8">
        <f>'2026 MRI - Alphabetical'!T412-'2023 MRI'!T412</f>
        <v>22</v>
      </c>
      <c r="V412" s="31">
        <f>'2026 MRI - Alphabetical'!U412-'2023 MRI'!U412</f>
        <v>5.5355203595930463E-2</v>
      </c>
      <c r="W412" s="9">
        <f>'2026 MRI - Alphabetical'!V412-'2023 MRI'!V412</f>
        <v>-2.150868693691875E-3</v>
      </c>
      <c r="X412" s="8">
        <f>'2026 MRI - Alphabetical'!W412-'2023 MRI'!W412</f>
        <v>-4</v>
      </c>
      <c r="Y412" s="31">
        <f>'2026 MRI - Alphabetical'!X412-'2023 MRI'!X412</f>
        <v>0.10605565427575936</v>
      </c>
      <c r="Z412" s="11">
        <f>'2026 MRI - Alphabetical'!Y412-'2023 MRI'!Y412</f>
        <v>15384</v>
      </c>
      <c r="AA412" s="8">
        <f>'2026 MRI - Alphabetical'!Z412-'2023 MRI'!Z412</f>
        <v>-33</v>
      </c>
      <c r="AB412" s="31">
        <f>'2026 MRI - Alphabetical'!AA412-'2023 MRI'!AA412</f>
        <v>-0.38483405369532642</v>
      </c>
      <c r="AC412" s="9">
        <f>'2026 MRI - Alphabetical'!AB412-'2023 MRI'!AB412</f>
        <v>8.7751492372319245E-3</v>
      </c>
      <c r="AD412" s="8">
        <f>'2026 MRI - Alphabetical'!AC412-'2023 MRI'!AC412</f>
        <v>-8</v>
      </c>
      <c r="AE412" s="31">
        <f>'2026 MRI - Alphabetical'!AD412-'2023 MRI'!AD412</f>
        <v>-4.039400601214449E-2</v>
      </c>
      <c r="AF412" s="9">
        <f>'2026 MRI - Alphabetical'!AE412-'2023 MRI'!AE412</f>
        <v>-1.0331664708111976E-3</v>
      </c>
      <c r="AG412" s="8">
        <f>'2026 MRI - Alphabetical'!AF412-'2023 MRI'!AF412</f>
        <v>-23</v>
      </c>
      <c r="AH412" s="31">
        <f>'2026 MRI - Alphabetical'!AG412-'2023 MRI'!AG412</f>
        <v>-0.17494950546059834</v>
      </c>
      <c r="AI412" s="12">
        <f>'2026 MRI - Alphabetical'!AH412-'2023 MRI'!AH412</f>
        <v>-0.19700000000000029</v>
      </c>
      <c r="AJ412" s="8">
        <f>'2026 MRI - Alphabetical'!AI412-'2023 MRI'!AI412</f>
        <v>-10</v>
      </c>
      <c r="AK412" s="31">
        <f>'2026 MRI - Alphabetical'!AJ412-'2023 MRI'!AJ412</f>
        <v>-4.1258538059716819E-2</v>
      </c>
      <c r="AL412" s="11">
        <f>'2026 MRI - Alphabetical'!AK412-'2023 MRI'!AK412</f>
        <v>56868.15756770334</v>
      </c>
      <c r="AM412" s="36"/>
    </row>
    <row r="413" spans="1:39" x14ac:dyDescent="0.3">
      <c r="A413" t="s">
        <v>854</v>
      </c>
      <c r="B413" s="3" t="s">
        <v>855</v>
      </c>
      <c r="C413" s="4" t="s">
        <v>136</v>
      </c>
      <c r="D413" s="5" t="s">
        <v>44</v>
      </c>
      <c r="E413" s="6">
        <f>VLOOKUP(A413,'2023 MRI'!$A$7:$F$570,6,FALSE)</f>
        <v>53.420936329382201</v>
      </c>
      <c r="F413" s="34">
        <f>'2026 MRI - Alphabetical'!E413-'2023 MRI'!E413</f>
        <v>-1.3823369266576062</v>
      </c>
      <c r="G413" s="6">
        <f>'2026 MRI - Alphabetical'!F413-'2023 MRI'!F413</f>
        <v>8.1154225118844607</v>
      </c>
      <c r="H413" s="7">
        <f>'2026 MRI - Alphabetical'!G413-'2023 MRI'!G413</f>
        <v>-10</v>
      </c>
      <c r="I413" s="8">
        <f>'2026 MRI - Alphabetical'!H413-'2023 MRI'!H413</f>
        <v>-7</v>
      </c>
      <c r="J413" s="31">
        <f>'2026 MRI - Alphabetical'!I413-'2023 MRI'!I413</f>
        <v>-1.6220520723972509E-2</v>
      </c>
      <c r="K413" s="9">
        <f>'2026 MRI - Alphabetical'!J413-'2023 MRI'!J413</f>
        <v>2.4021328449802759E-2</v>
      </c>
      <c r="L413" s="8">
        <f>'2026 MRI - Alphabetical'!K413-'2023 MRI'!K413</f>
        <v>35</v>
      </c>
      <c r="M413" s="31">
        <f>'2026 MRI - Alphabetical'!L413-'2023 MRI'!L413</f>
        <v>0.33738943105905622</v>
      </c>
      <c r="N413" s="9">
        <f>'2026 MRI - Alphabetical'!M413-'2023 MRI'!M413</f>
        <v>-2.1684695512820512E-2</v>
      </c>
      <c r="O413" s="8">
        <f>'2026 MRI - Alphabetical'!N413-'2023 MRI'!N413</f>
        <v>-4</v>
      </c>
      <c r="P413" s="31">
        <f>'2026 MRI - Alphabetical'!O413-'2023 MRI'!O413</f>
        <v>-0.16029200973669289</v>
      </c>
      <c r="Q413" s="9">
        <f>'2026 MRI - Alphabetical'!P413-'2023 MRI'!P413</f>
        <v>3.0118915377094324E-2</v>
      </c>
      <c r="R413" s="8">
        <f>'2026 MRI - Alphabetical'!Q413-'2023 MRI'!Q413</f>
        <v>-22</v>
      </c>
      <c r="S413" s="31">
        <f>'2026 MRI - Alphabetical'!R413-'2023 MRI'!R413</f>
        <v>0.3334754462667881</v>
      </c>
      <c r="T413" s="10">
        <f>'2026 MRI - Alphabetical'!S413-'2023 MRI'!S413</f>
        <v>0.27900728605447833</v>
      </c>
      <c r="U413" s="8">
        <f>'2026 MRI - Alphabetical'!T413-'2023 MRI'!T413</f>
        <v>-28</v>
      </c>
      <c r="V413" s="31">
        <f>'2026 MRI - Alphabetical'!U413-'2023 MRI'!U413</f>
        <v>-1.561801031417271</v>
      </c>
      <c r="W413" s="9">
        <f>'2026 MRI - Alphabetical'!V413-'2023 MRI'!V413</f>
        <v>0.10997125253422407</v>
      </c>
      <c r="X413" s="8">
        <f>'2026 MRI - Alphabetical'!W413-'2023 MRI'!W413</f>
        <v>-7</v>
      </c>
      <c r="Y413" s="31">
        <f>'2026 MRI - Alphabetical'!X413-'2023 MRI'!X413</f>
        <v>-0.10608946915027762</v>
      </c>
      <c r="Z413" s="11">
        <f>'2026 MRI - Alphabetical'!Y413-'2023 MRI'!Y413</f>
        <v>-1146</v>
      </c>
      <c r="AA413" s="8">
        <f>'2026 MRI - Alphabetical'!Z413-'2023 MRI'!Z413</f>
        <v>-28</v>
      </c>
      <c r="AB413" s="31">
        <f>'2026 MRI - Alphabetical'!AA413-'2023 MRI'!AA413</f>
        <v>-0.43430172172718984</v>
      </c>
      <c r="AC413" s="9">
        <f>'2026 MRI - Alphabetical'!AB413-'2023 MRI'!AB413</f>
        <v>2.0147733961153623E-2</v>
      </c>
      <c r="AD413" s="8">
        <f>'2026 MRI - Alphabetical'!AC413-'2023 MRI'!AC413</f>
        <v>30</v>
      </c>
      <c r="AE413" s="31">
        <f>'2026 MRI - Alphabetical'!AD413-'2023 MRI'!AD413</f>
        <v>0.40477805670841938</v>
      </c>
      <c r="AF413" s="9">
        <f>'2026 MRI - Alphabetical'!AE413-'2023 MRI'!AE413</f>
        <v>2.5917587308236012E-2</v>
      </c>
      <c r="AG413" s="8">
        <f>'2026 MRI - Alphabetical'!AF413-'2023 MRI'!AF413</f>
        <v>6</v>
      </c>
      <c r="AH413" s="31">
        <f>'2026 MRI - Alphabetical'!AG413-'2023 MRI'!AG413</f>
        <v>0.2344729808876731</v>
      </c>
      <c r="AI413" s="12">
        <f>'2026 MRI - Alphabetical'!AH413-'2023 MRI'!AH413</f>
        <v>-0.7193333333333336</v>
      </c>
      <c r="AJ413" s="8">
        <f>'2026 MRI - Alphabetical'!AI413-'2023 MRI'!AI413</f>
        <v>1</v>
      </c>
      <c r="AK413" s="31">
        <f>'2026 MRI - Alphabetical'!AJ413-'2023 MRI'!AJ413</f>
        <v>1.1933318371710189E-2</v>
      </c>
      <c r="AL413" s="11">
        <f>'2026 MRI - Alphabetical'!AK413-'2023 MRI'!AK413</f>
        <v>25874.42848729626</v>
      </c>
      <c r="AM413" s="36"/>
    </row>
    <row r="414" spans="1:39" x14ac:dyDescent="0.3">
      <c r="A414" t="s">
        <v>856</v>
      </c>
      <c r="B414" s="3" t="s">
        <v>857</v>
      </c>
      <c r="C414" s="4" t="s">
        <v>54</v>
      </c>
      <c r="D414" s="5" t="s">
        <v>37</v>
      </c>
      <c r="E414" s="6">
        <f>VLOOKUP(A414,'2023 MRI'!$A$7:$F$570,6,FALSE)</f>
        <v>33.02352851860703</v>
      </c>
      <c r="F414" s="34">
        <f>'2026 MRI - Alphabetical'!E414-'2023 MRI'!E414</f>
        <v>0.10496113106284344</v>
      </c>
      <c r="G414" s="6">
        <f>'2026 MRI - Alphabetical'!F414-'2023 MRI'!F414</f>
        <v>-2.4148471375795246</v>
      </c>
      <c r="H414" s="7">
        <f>'2026 MRI - Alphabetical'!G414-'2023 MRI'!G414</f>
        <v>-3</v>
      </c>
      <c r="I414" s="8">
        <f>'2026 MRI - Alphabetical'!H414-'2023 MRI'!H414</f>
        <v>38</v>
      </c>
      <c r="J414" s="31">
        <f>'2026 MRI - Alphabetical'!I414-'2023 MRI'!I414</f>
        <v>0.13992162101366165</v>
      </c>
      <c r="K414" s="9">
        <f>'2026 MRI - Alphabetical'!J414-'2023 MRI'!J414</f>
        <v>3.1778083132100177E-2</v>
      </c>
      <c r="L414" s="8">
        <f>'2026 MRI - Alphabetical'!K414-'2023 MRI'!K414</f>
        <v>209</v>
      </c>
      <c r="M414" s="31">
        <f>'2026 MRI - Alphabetical'!L414-'2023 MRI'!L414</f>
        <v>1.0741225843953748</v>
      </c>
      <c r="N414" s="9">
        <f>'2026 MRI - Alphabetical'!M414-'2023 MRI'!M414</f>
        <v>-4.6724483742478597E-2</v>
      </c>
      <c r="O414" s="8">
        <f>'2026 MRI - Alphabetical'!N414-'2023 MRI'!N414</f>
        <v>-111</v>
      </c>
      <c r="P414" s="31">
        <f>'2026 MRI - Alphabetical'!O414-'2023 MRI'!O414</f>
        <v>-0.42192945156777339</v>
      </c>
      <c r="Q414" s="9">
        <f>'2026 MRI - Alphabetical'!P414-'2023 MRI'!P414</f>
        <v>3.0937870323345176E-2</v>
      </c>
      <c r="R414" s="8">
        <f>'2026 MRI - Alphabetical'!Q414-'2023 MRI'!Q414</f>
        <v>-23</v>
      </c>
      <c r="S414" s="31">
        <f>'2026 MRI - Alphabetical'!R414-'2023 MRI'!R414</f>
        <v>-0.45880856212463539</v>
      </c>
      <c r="T414" s="10">
        <f>'2026 MRI - Alphabetical'!S414-'2023 MRI'!S414</f>
        <v>0</v>
      </c>
      <c r="U414" s="8">
        <f>'2026 MRI - Alphabetical'!T414-'2023 MRI'!T414</f>
        <v>-113</v>
      </c>
      <c r="V414" s="31">
        <f>'2026 MRI - Alphabetical'!U414-'2023 MRI'!U414</f>
        <v>-0.42448449236530239</v>
      </c>
      <c r="W414" s="9">
        <f>'2026 MRI - Alphabetical'!V414-'2023 MRI'!V414</f>
        <v>2.7710574986927694E-2</v>
      </c>
      <c r="X414" s="8">
        <f>'2026 MRI - Alphabetical'!W414-'2023 MRI'!W414</f>
        <v>11</v>
      </c>
      <c r="Y414" s="31">
        <f>'2026 MRI - Alphabetical'!X414-'2023 MRI'!X414</f>
        <v>3.0371221221051625E-2</v>
      </c>
      <c r="Z414" s="11">
        <f>'2026 MRI - Alphabetical'!Y414-'2023 MRI'!Y414</f>
        <v>6563</v>
      </c>
      <c r="AA414" s="8">
        <f>'2026 MRI - Alphabetical'!Z414-'2023 MRI'!Z414</f>
        <v>79</v>
      </c>
      <c r="AB414" s="31">
        <f>'2026 MRI - Alphabetical'!AA414-'2023 MRI'!AA414</f>
        <v>0.79858500614161376</v>
      </c>
      <c r="AC414" s="9">
        <f>'2026 MRI - Alphabetical'!AB414-'2023 MRI'!AB414</f>
        <v>-3.6065573770491938E-4</v>
      </c>
      <c r="AD414" s="8">
        <f>'2026 MRI - Alphabetical'!AC414-'2023 MRI'!AC414</f>
        <v>82</v>
      </c>
      <c r="AE414" s="31">
        <f>'2026 MRI - Alphabetical'!AD414-'2023 MRI'!AD414</f>
        <v>0.31158908130241192</v>
      </c>
      <c r="AF414" s="9">
        <f>'2026 MRI - Alphabetical'!AE414-'2023 MRI'!AE414</f>
        <v>1.9485329067200241E-2</v>
      </c>
      <c r="AG414" s="8">
        <f>'2026 MRI - Alphabetical'!AF414-'2023 MRI'!AF414</f>
        <v>-57</v>
      </c>
      <c r="AH414" s="31">
        <f>'2026 MRI - Alphabetical'!AG414-'2023 MRI'!AG414</f>
        <v>-0.12875744781401438</v>
      </c>
      <c r="AI414" s="12">
        <f>'2026 MRI - Alphabetical'!AH414-'2023 MRI'!AH414</f>
        <v>-0.29766666666666719</v>
      </c>
      <c r="AJ414" s="8">
        <f>'2026 MRI - Alphabetical'!AI414-'2023 MRI'!AI414</f>
        <v>-40</v>
      </c>
      <c r="AK414" s="31">
        <f>'2026 MRI - Alphabetical'!AJ414-'2023 MRI'!AJ414</f>
        <v>-6.7334437731129682E-3</v>
      </c>
      <c r="AL414" s="11">
        <f>'2026 MRI - Alphabetical'!AK414-'2023 MRI'!AK414</f>
        <v>8212.5603558093717</v>
      </c>
      <c r="AM414" s="36"/>
    </row>
    <row r="415" spans="1:39" x14ac:dyDescent="0.3">
      <c r="A415" t="s">
        <v>858</v>
      </c>
      <c r="B415" s="3" t="s">
        <v>859</v>
      </c>
      <c r="C415" s="4" t="s">
        <v>115</v>
      </c>
      <c r="D415" s="5" t="s">
        <v>33</v>
      </c>
      <c r="E415" s="6">
        <f>VLOOKUP(A415,'2023 MRI'!$A$7:$F$570,6,FALSE)</f>
        <v>36.740386065181241</v>
      </c>
      <c r="F415" s="34">
        <f>'2026 MRI - Alphabetical'!E415-'2023 MRI'!E415</f>
        <v>-0.74487264057779523</v>
      </c>
      <c r="G415" s="6">
        <f>'2026 MRI - Alphabetical'!F415-'2023 MRI'!F415</f>
        <v>1.3498849961374191</v>
      </c>
      <c r="H415" s="7">
        <f>'2026 MRI - Alphabetical'!G415-'2023 MRI'!G415</f>
        <v>-30</v>
      </c>
      <c r="I415" s="8">
        <f>'2026 MRI - Alphabetical'!H415-'2023 MRI'!H415</f>
        <v>-40</v>
      </c>
      <c r="J415" s="31">
        <f>'2026 MRI - Alphabetical'!I415-'2023 MRI'!I415</f>
        <v>-0.16299714831549295</v>
      </c>
      <c r="K415" s="9">
        <f>'2026 MRI - Alphabetical'!J415-'2023 MRI'!J415</f>
        <v>1.1105061301627694E-2</v>
      </c>
      <c r="L415" s="8">
        <f>'2026 MRI - Alphabetical'!K415-'2023 MRI'!K415</f>
        <v>-76</v>
      </c>
      <c r="M415" s="31">
        <f>'2026 MRI - Alphabetical'!L415-'2023 MRI'!L415</f>
        <v>-0.3557149553196709</v>
      </c>
      <c r="N415" s="9">
        <f>'2026 MRI - Alphabetical'!M415-'2023 MRI'!M415</f>
        <v>2.8914870848716495E-3</v>
      </c>
      <c r="O415" s="8">
        <f>'2026 MRI - Alphabetical'!N415-'2023 MRI'!N415</f>
        <v>-8</v>
      </c>
      <c r="P415" s="31">
        <f>'2026 MRI - Alphabetical'!O415-'2023 MRI'!O415</f>
        <v>-0.1205793671835087</v>
      </c>
      <c r="Q415" s="9">
        <f>'2026 MRI - Alphabetical'!P415-'2023 MRI'!P415</f>
        <v>1.5324482997066236E-2</v>
      </c>
      <c r="R415" s="8">
        <f>'2026 MRI - Alphabetical'!Q415-'2023 MRI'!Q415</f>
        <v>17</v>
      </c>
      <c r="S415" s="31">
        <f>'2026 MRI - Alphabetical'!R415-'2023 MRI'!R415</f>
        <v>9.6153653020321028E-2</v>
      </c>
      <c r="T415" s="10">
        <f>'2026 MRI - Alphabetical'!S415-'2023 MRI'!S415</f>
        <v>-0.23369532114714209</v>
      </c>
      <c r="U415" s="8">
        <f>'2026 MRI - Alphabetical'!T415-'2023 MRI'!T415</f>
        <v>-91</v>
      </c>
      <c r="V415" s="31">
        <f>'2026 MRI - Alphabetical'!U415-'2023 MRI'!U415</f>
        <v>-0.38276766014816743</v>
      </c>
      <c r="W415" s="9">
        <f>'2026 MRI - Alphabetical'!V415-'2023 MRI'!V415</f>
        <v>2.6594396136244453E-2</v>
      </c>
      <c r="X415" s="8">
        <f>'2026 MRI - Alphabetical'!W415-'2023 MRI'!W415</f>
        <v>2</v>
      </c>
      <c r="Y415" s="31">
        <f>'2026 MRI - Alphabetical'!X415-'2023 MRI'!X415</f>
        <v>-1.3464168719647618E-2</v>
      </c>
      <c r="Z415" s="11">
        <f>'2026 MRI - Alphabetical'!Y415-'2023 MRI'!Y415</f>
        <v>4904</v>
      </c>
      <c r="AA415" s="8">
        <f>'2026 MRI - Alphabetical'!Z415-'2023 MRI'!Z415</f>
        <v>-32</v>
      </c>
      <c r="AB415" s="31">
        <f>'2026 MRI - Alphabetical'!AA415-'2023 MRI'!AA415</f>
        <v>-7.9916302168653974E-2</v>
      </c>
      <c r="AC415" s="9">
        <f>'2026 MRI - Alphabetical'!AB415-'2023 MRI'!AB415</f>
        <v>1.2327416677308127E-2</v>
      </c>
      <c r="AD415" s="8">
        <f>'2026 MRI - Alphabetical'!AC415-'2023 MRI'!AC415</f>
        <v>-20</v>
      </c>
      <c r="AE415" s="31">
        <f>'2026 MRI - Alphabetical'!AD415-'2023 MRI'!AD415</f>
        <v>-0.18370318412258235</v>
      </c>
      <c r="AF415" s="9">
        <f>'2026 MRI - Alphabetical'!AE415-'2023 MRI'!AE415</f>
        <v>-7.6686990280071532E-3</v>
      </c>
      <c r="AG415" s="8">
        <f>'2026 MRI - Alphabetical'!AF415-'2023 MRI'!AF415</f>
        <v>39</v>
      </c>
      <c r="AH415" s="31">
        <f>'2026 MRI - Alphabetical'!AG415-'2023 MRI'!AG415</f>
        <v>0.25750252482686414</v>
      </c>
      <c r="AI415" s="12">
        <f>'2026 MRI - Alphabetical'!AH415-'2023 MRI'!AH415</f>
        <v>-0.72833333333333439</v>
      </c>
      <c r="AJ415" s="8">
        <f>'2026 MRI - Alphabetical'!AI415-'2023 MRI'!AI415</f>
        <v>34</v>
      </c>
      <c r="AK415" s="31">
        <f>'2026 MRI - Alphabetical'!AJ415-'2023 MRI'!AJ415</f>
        <v>1.8827133786073202E-2</v>
      </c>
      <c r="AL415" s="11">
        <f>'2026 MRI - Alphabetical'!AK415-'2023 MRI'!AK415</f>
        <v>54102.074061447376</v>
      </c>
      <c r="AM415" s="36">
        <v>1</v>
      </c>
    </row>
    <row r="416" spans="1:39" x14ac:dyDescent="0.3">
      <c r="A416" t="s">
        <v>860</v>
      </c>
      <c r="B416" s="3" t="s">
        <v>861</v>
      </c>
      <c r="C416" s="4" t="s">
        <v>47</v>
      </c>
      <c r="D416" s="5" t="s">
        <v>44</v>
      </c>
      <c r="E416" s="6">
        <f>VLOOKUP(A416,'2023 MRI'!$A$7:$F$570,6,FALSE)</f>
        <v>18.94572106465078</v>
      </c>
      <c r="F416" s="34">
        <f>'2026 MRI - Alphabetical'!E416-'2023 MRI'!E416</f>
        <v>-2.0415036173577072</v>
      </c>
      <c r="G416" s="6">
        <f>'2026 MRI - Alphabetical'!F416-'2023 MRI'!F416</f>
        <v>0.43622322609641628</v>
      </c>
      <c r="H416" s="7">
        <f>'2026 MRI - Alphabetical'!G416-'2023 MRI'!G416</f>
        <v>-90</v>
      </c>
      <c r="I416" s="8">
        <f>'2026 MRI - Alphabetical'!H416-'2023 MRI'!H416</f>
        <v>-24</v>
      </c>
      <c r="J416" s="31">
        <f>'2026 MRI - Alphabetical'!I416-'2023 MRI'!I416</f>
        <v>-5.8649050052761054E-2</v>
      </c>
      <c r="K416" s="9">
        <f>'2026 MRI - Alphabetical'!J416-'2023 MRI'!J416</f>
        <v>1.3214035061660412E-2</v>
      </c>
      <c r="L416" s="8">
        <f>'2026 MRI - Alphabetical'!K416-'2023 MRI'!K416</f>
        <v>6</v>
      </c>
      <c r="M416" s="31">
        <f>'2026 MRI - Alphabetical'!L416-'2023 MRI'!L416</f>
        <v>0.15838780751581094</v>
      </c>
      <c r="N416" s="9">
        <f>'2026 MRI - Alphabetical'!M416-'2023 MRI'!M416</f>
        <v>-1.2109744560075686E-2</v>
      </c>
      <c r="O416" s="8">
        <f>'2026 MRI - Alphabetical'!N416-'2023 MRI'!N416</f>
        <v>-154</v>
      </c>
      <c r="P416" s="31">
        <f>'2026 MRI - Alphabetical'!O416-'2023 MRI'!O416</f>
        <v>-0.37384613806421463</v>
      </c>
      <c r="Q416" s="9">
        <f>'2026 MRI - Alphabetical'!P416-'2023 MRI'!P416</f>
        <v>2.5871967733774849E-2</v>
      </c>
      <c r="R416" s="8">
        <f>'2026 MRI - Alphabetical'!Q416-'2023 MRI'!Q416</f>
        <v>-56</v>
      </c>
      <c r="S416" s="31">
        <f>'2026 MRI - Alphabetical'!R416-'2023 MRI'!R416</f>
        <v>-0.29097134530979468</v>
      </c>
      <c r="T416" s="10">
        <f>'2026 MRI - Alphabetical'!S416-'2023 MRI'!S416</f>
        <v>0.12576495447735253</v>
      </c>
      <c r="U416" s="8">
        <f>'2026 MRI - Alphabetical'!T416-'2023 MRI'!T416</f>
        <v>-175</v>
      </c>
      <c r="V416" s="31">
        <f>'2026 MRI - Alphabetical'!U416-'2023 MRI'!U416</f>
        <v>-0.45683490475906885</v>
      </c>
      <c r="W416" s="9">
        <f>'2026 MRI - Alphabetical'!V416-'2023 MRI'!V416</f>
        <v>2.7827927656866078E-2</v>
      </c>
      <c r="X416" s="8">
        <f>'2026 MRI - Alphabetical'!W416-'2023 MRI'!W416</f>
        <v>-17</v>
      </c>
      <c r="Y416" s="31">
        <f>'2026 MRI - Alphabetical'!X416-'2023 MRI'!X416</f>
        <v>-0.19959198173345483</v>
      </c>
      <c r="Z416" s="11">
        <f>'2026 MRI - Alphabetical'!Y416-'2023 MRI'!Y416</f>
        <v>407</v>
      </c>
      <c r="AA416" s="8">
        <f>'2026 MRI - Alphabetical'!Z416-'2023 MRI'!Z416</f>
        <v>-105</v>
      </c>
      <c r="AB416" s="31">
        <f>'2026 MRI - Alphabetical'!AA416-'2023 MRI'!AA416</f>
        <v>-0.34288514855725905</v>
      </c>
      <c r="AC416" s="9">
        <f>'2026 MRI - Alphabetical'!AB416-'2023 MRI'!AB416</f>
        <v>9.6572975463656285E-3</v>
      </c>
      <c r="AD416" s="8">
        <f>'2026 MRI - Alphabetical'!AC416-'2023 MRI'!AC416</f>
        <v>-132</v>
      </c>
      <c r="AE416" s="31">
        <f>'2026 MRI - Alphabetical'!AD416-'2023 MRI'!AD416</f>
        <v>-0.36895279390858127</v>
      </c>
      <c r="AF416" s="9">
        <f>'2026 MRI - Alphabetical'!AE416-'2023 MRI'!AE416</f>
        <v>-1.9069674421097971E-2</v>
      </c>
      <c r="AG416" s="8">
        <f>'2026 MRI - Alphabetical'!AF416-'2023 MRI'!AF416</f>
        <v>-25</v>
      </c>
      <c r="AH416" s="31">
        <f>'2026 MRI - Alphabetical'!AG416-'2023 MRI'!AG416</f>
        <v>-0.10613425348728886</v>
      </c>
      <c r="AI416" s="12">
        <f>'2026 MRI - Alphabetical'!AH416-'2023 MRI'!AH416</f>
        <v>-0.29300000000000015</v>
      </c>
      <c r="AJ416" s="8">
        <f>'2026 MRI - Alphabetical'!AI416-'2023 MRI'!AI416</f>
        <v>-2</v>
      </c>
      <c r="AK416" s="31">
        <f>'2026 MRI - Alphabetical'!AJ416-'2023 MRI'!AJ416</f>
        <v>-2.7289724077100348E-2</v>
      </c>
      <c r="AL416" s="11">
        <f>'2026 MRI - Alphabetical'!AK416-'2023 MRI'!AK416</f>
        <v>63152.340612167493</v>
      </c>
      <c r="AM416" s="36"/>
    </row>
    <row r="417" spans="1:39" x14ac:dyDescent="0.3">
      <c r="A417" t="s">
        <v>862</v>
      </c>
      <c r="B417" s="3" t="s">
        <v>863</v>
      </c>
      <c r="C417" s="4" t="s">
        <v>143</v>
      </c>
      <c r="D417" s="5" t="s">
        <v>44</v>
      </c>
      <c r="E417" s="6">
        <f>VLOOKUP(A417,'2023 MRI'!$A$7:$F$570,6,FALSE)</f>
        <v>20.607642263283445</v>
      </c>
      <c r="F417" s="34">
        <f>'2026 MRI - Alphabetical'!E417-'2023 MRI'!E417</f>
        <v>-1.2840038014404271</v>
      </c>
      <c r="G417" s="6">
        <f>'2026 MRI - Alphabetical'!F417-'2023 MRI'!F417</f>
        <v>-1.5079784442660866</v>
      </c>
      <c r="H417" s="7">
        <f>'2026 MRI - Alphabetical'!G417-'2023 MRI'!G417</f>
        <v>-44</v>
      </c>
      <c r="I417" s="8">
        <f>'2026 MRI - Alphabetical'!H417-'2023 MRI'!H417</f>
        <v>-44</v>
      </c>
      <c r="J417" s="31">
        <f>'2026 MRI - Alphabetical'!I417-'2023 MRI'!I417</f>
        <v>-0.11659382962782573</v>
      </c>
      <c r="K417" s="9">
        <f>'2026 MRI - Alphabetical'!J417-'2023 MRI'!J417</f>
        <v>1.1899130090909926E-2</v>
      </c>
      <c r="L417" s="8">
        <f>'2026 MRI - Alphabetical'!K417-'2023 MRI'!K417</f>
        <v>-139</v>
      </c>
      <c r="M417" s="31">
        <f>'2026 MRI - Alphabetical'!L417-'2023 MRI'!L417</f>
        <v>-0.46800001766328703</v>
      </c>
      <c r="N417" s="9">
        <f>'2026 MRI - Alphabetical'!M417-'2023 MRI'!M417</f>
        <v>8.7548096270645137E-3</v>
      </c>
      <c r="O417" s="8">
        <f>'2026 MRI - Alphabetical'!N417-'2023 MRI'!N417</f>
        <v>-97</v>
      </c>
      <c r="P417" s="31">
        <f>'2026 MRI - Alphabetical'!O417-'2023 MRI'!O417</f>
        <v>-0.24724531719211945</v>
      </c>
      <c r="Q417" s="9">
        <f>'2026 MRI - Alphabetical'!P417-'2023 MRI'!P417</f>
        <v>1.7997545257590349E-2</v>
      </c>
      <c r="R417" s="8">
        <f>'2026 MRI - Alphabetical'!Q417-'2023 MRI'!Q417</f>
        <v>89</v>
      </c>
      <c r="S417" s="31">
        <f>'2026 MRI - Alphabetical'!R417-'2023 MRI'!R417</f>
        <v>-0.28645700886708714</v>
      </c>
      <c r="T417" s="10">
        <f>'2026 MRI - Alphabetical'!S417-'2023 MRI'!S417</f>
        <v>-0.30231979423149991</v>
      </c>
      <c r="U417" s="8">
        <f>'2026 MRI - Alphabetical'!T417-'2023 MRI'!T417</f>
        <v>-38</v>
      </c>
      <c r="V417" s="31">
        <f>'2026 MRI - Alphabetical'!U417-'2023 MRI'!U417</f>
        <v>-0.15278817935640876</v>
      </c>
      <c r="W417" s="9">
        <f>'2026 MRI - Alphabetical'!V417-'2023 MRI'!V417</f>
        <v>1.0044192490703208E-2</v>
      </c>
      <c r="X417" s="8">
        <f>'2026 MRI - Alphabetical'!W417-'2023 MRI'!W417</f>
        <v>-14</v>
      </c>
      <c r="Y417" s="31">
        <f>'2026 MRI - Alphabetical'!X417-'2023 MRI'!X417</f>
        <v>-0.14730738276331978</v>
      </c>
      <c r="Z417" s="11">
        <f>'2026 MRI - Alphabetical'!Y417-'2023 MRI'!Y417</f>
        <v>3423</v>
      </c>
      <c r="AA417" s="8">
        <f>'2026 MRI - Alphabetical'!Z417-'2023 MRI'!Z417</f>
        <v>-31</v>
      </c>
      <c r="AB417" s="31">
        <f>'2026 MRI - Alphabetical'!AA417-'2023 MRI'!AA417</f>
        <v>-7.6215226826851334E-2</v>
      </c>
      <c r="AC417" s="9">
        <f>'2026 MRI - Alphabetical'!AB417-'2023 MRI'!AB417</f>
        <v>6.4772243507875728E-3</v>
      </c>
      <c r="AD417" s="8">
        <f>'2026 MRI - Alphabetical'!AC417-'2023 MRI'!AC417</f>
        <v>-72</v>
      </c>
      <c r="AE417" s="31">
        <f>'2026 MRI - Alphabetical'!AD417-'2023 MRI'!AD417</f>
        <v>-0.18844131192838826</v>
      </c>
      <c r="AF417" s="9">
        <f>'2026 MRI - Alphabetical'!AE417-'2023 MRI'!AE417</f>
        <v>-8.905795655670623E-3</v>
      </c>
      <c r="AG417" s="8">
        <f>'2026 MRI - Alphabetical'!AF417-'2023 MRI'!AF417</f>
        <v>-57</v>
      </c>
      <c r="AH417" s="31">
        <f>'2026 MRI - Alphabetical'!AG417-'2023 MRI'!AG417</f>
        <v>-0.14481261792612557</v>
      </c>
      <c r="AI417" s="12">
        <f>'2026 MRI - Alphabetical'!AH417-'2023 MRI'!AH417</f>
        <v>-0.25533333333333319</v>
      </c>
      <c r="AJ417" s="8">
        <f>'2026 MRI - Alphabetical'!AI417-'2023 MRI'!AI417</f>
        <v>-7</v>
      </c>
      <c r="AK417" s="31">
        <f>'2026 MRI - Alphabetical'!AJ417-'2023 MRI'!AJ417</f>
        <v>-1.2791032807773578E-2</v>
      </c>
      <c r="AL417" s="11">
        <f>'2026 MRI - Alphabetical'!AK417-'2023 MRI'!AK417</f>
        <v>42939.025849139347</v>
      </c>
      <c r="AM417" s="36"/>
    </row>
    <row r="418" spans="1:39" x14ac:dyDescent="0.3">
      <c r="A418" t="s">
        <v>864</v>
      </c>
      <c r="B418" s="3" t="s">
        <v>865</v>
      </c>
      <c r="C418" s="4" t="s">
        <v>101</v>
      </c>
      <c r="D418" s="5" t="s">
        <v>33</v>
      </c>
      <c r="E418" s="6">
        <f>VLOOKUP(A418,'2023 MRI'!$A$7:$F$570,6,FALSE)</f>
        <v>27.649876900055702</v>
      </c>
      <c r="F418" s="34">
        <f>'2026 MRI - Alphabetical'!E418-'2023 MRI'!E418</f>
        <v>-0.29216613649137524</v>
      </c>
      <c r="G418" s="6">
        <f>'2026 MRI - Alphabetical'!F418-'2023 MRI'!F418</f>
        <v>-2.6729948189934802</v>
      </c>
      <c r="H418" s="7">
        <f>'2026 MRI - Alphabetical'!G418-'2023 MRI'!G418</f>
        <v>-9</v>
      </c>
      <c r="I418" s="8">
        <f>'2026 MRI - Alphabetical'!H418-'2023 MRI'!H418</f>
        <v>-33</v>
      </c>
      <c r="J418" s="31">
        <f>'2026 MRI - Alphabetical'!I418-'2023 MRI'!I418</f>
        <v>-2.6042298806882416</v>
      </c>
      <c r="K418" s="9">
        <f>'2026 MRI - Alphabetical'!J418-'2023 MRI'!J418</f>
        <v>-0.16601981335086546</v>
      </c>
      <c r="L418" s="8">
        <f>'2026 MRI - Alphabetical'!K418-'2023 MRI'!K418</f>
        <v>92</v>
      </c>
      <c r="M418" s="31">
        <f>'2026 MRI - Alphabetical'!L418-'2023 MRI'!L418</f>
        <v>0.38722544990688901</v>
      </c>
      <c r="N418" s="9">
        <f>'2026 MRI - Alphabetical'!M418-'2023 MRI'!M418</f>
        <v>-2.0679671656956382E-2</v>
      </c>
      <c r="O418" s="8">
        <f>'2026 MRI - Alphabetical'!N418-'2023 MRI'!N418</f>
        <v>-54</v>
      </c>
      <c r="P418" s="31">
        <f>'2026 MRI - Alphabetical'!O418-'2023 MRI'!O418</f>
        <v>-0.14278003706567766</v>
      </c>
      <c r="Q418" s="9">
        <f>'2026 MRI - Alphabetical'!P418-'2023 MRI'!P418</f>
        <v>1.1766720629652557E-2</v>
      </c>
      <c r="R418" s="8">
        <f>'2026 MRI - Alphabetical'!Q418-'2023 MRI'!Q418</f>
        <v>-65</v>
      </c>
      <c r="S418" s="31">
        <f>'2026 MRI - Alphabetical'!R418-'2023 MRI'!R418</f>
        <v>-0.29705340164024618</v>
      </c>
      <c r="T418" s="10">
        <f>'2026 MRI - Alphabetical'!S418-'2023 MRI'!S418</f>
        <v>0.13714402697155648</v>
      </c>
      <c r="U418" s="8">
        <f>'2026 MRI - Alphabetical'!T418-'2023 MRI'!T418</f>
        <v>-120</v>
      </c>
      <c r="V418" s="31">
        <f>'2026 MRI - Alphabetical'!U418-'2023 MRI'!U418</f>
        <v>-0.40415044185655657</v>
      </c>
      <c r="W418" s="9">
        <f>'2026 MRI - Alphabetical'!V418-'2023 MRI'!V418</f>
        <v>2.6937402413290741E-2</v>
      </c>
      <c r="X418" s="8">
        <f>'2026 MRI - Alphabetical'!W418-'2023 MRI'!W418</f>
        <v>16</v>
      </c>
      <c r="Y418" s="31">
        <f>'2026 MRI - Alphabetical'!X418-'2023 MRI'!X418</f>
        <v>3.2151318556161101E-2</v>
      </c>
      <c r="Z418" s="11">
        <f>'2026 MRI - Alphabetical'!Y418-'2023 MRI'!Y418</f>
        <v>7744</v>
      </c>
      <c r="AA418" s="8">
        <f>'2026 MRI - Alphabetical'!Z418-'2023 MRI'!Z418</f>
        <v>259</v>
      </c>
      <c r="AB418" s="31">
        <f>'2026 MRI - Alphabetical'!AA418-'2023 MRI'!AA418</f>
        <v>0.78198435440787906</v>
      </c>
      <c r="AC418" s="9">
        <f>'2026 MRI - Alphabetical'!AB418-'2023 MRI'!AB418</f>
        <v>-4.0333951762523135E-3</v>
      </c>
      <c r="AD418" s="8">
        <f>'2026 MRI - Alphabetical'!AC418-'2023 MRI'!AC418</f>
        <v>53</v>
      </c>
      <c r="AE418" s="31">
        <f>'2026 MRI - Alphabetical'!AD418-'2023 MRI'!AD418</f>
        <v>0.34220100890995464</v>
      </c>
      <c r="AF418" s="9">
        <f>'2026 MRI - Alphabetical'!AE418-'2023 MRI'!AE418</f>
        <v>2.181308518016134E-2</v>
      </c>
      <c r="AG418" s="8">
        <f>'2026 MRI - Alphabetical'!AF418-'2023 MRI'!AF418</f>
        <v>-54</v>
      </c>
      <c r="AH418" s="31">
        <f>'2026 MRI - Alphabetical'!AG418-'2023 MRI'!AG418</f>
        <v>-0.19954139964167766</v>
      </c>
      <c r="AI418" s="12">
        <f>'2026 MRI - Alphabetical'!AH418-'2023 MRI'!AH418</f>
        <v>-0.17999999999999994</v>
      </c>
      <c r="AJ418" s="8">
        <f>'2026 MRI - Alphabetical'!AI418-'2023 MRI'!AI418</f>
        <v>7</v>
      </c>
      <c r="AK418" s="31">
        <f>'2026 MRI - Alphabetical'!AJ418-'2023 MRI'!AJ418</f>
        <v>-1.5299207885265953E-3</v>
      </c>
      <c r="AL418" s="11">
        <f>'2026 MRI - Alphabetical'!AK418-'2023 MRI'!AK418</f>
        <v>52306.044456921896</v>
      </c>
      <c r="AM418" s="36"/>
    </row>
    <row r="419" spans="1:39" x14ac:dyDescent="0.3">
      <c r="A419" t="s">
        <v>866</v>
      </c>
      <c r="B419" s="3" t="s">
        <v>867</v>
      </c>
      <c r="C419" s="4" t="s">
        <v>40</v>
      </c>
      <c r="D419" s="5" t="s">
        <v>33</v>
      </c>
      <c r="E419" s="6">
        <f>VLOOKUP(A419,'2023 MRI'!$A$7:$F$570,6,FALSE)</f>
        <v>20.232655587741323</v>
      </c>
      <c r="F419" s="34">
        <f>'2026 MRI - Alphabetical'!E419-'2023 MRI'!E419</f>
        <v>2.0483424144947193E-2</v>
      </c>
      <c r="G419" s="6">
        <f>'2026 MRI - Alphabetical'!F419-'2023 MRI'!F419</f>
        <v>-5.7744763351559492</v>
      </c>
      <c r="H419" s="7">
        <f>'2026 MRI - Alphabetical'!G419-'2023 MRI'!G419</f>
        <v>25</v>
      </c>
      <c r="I419" s="8">
        <f>'2026 MRI - Alphabetical'!H419-'2023 MRI'!H419</f>
        <v>22</v>
      </c>
      <c r="J419" s="31">
        <f>'2026 MRI - Alphabetical'!I419-'2023 MRI'!I419</f>
        <v>0.33488443156774406</v>
      </c>
      <c r="K419" s="9">
        <f>'2026 MRI - Alphabetical'!J419-'2023 MRI'!J419</f>
        <v>5.6784117727149086E-2</v>
      </c>
      <c r="L419" s="8">
        <f>'2026 MRI - Alphabetical'!K419-'2023 MRI'!K419</f>
        <v>19</v>
      </c>
      <c r="M419" s="31">
        <f>'2026 MRI - Alphabetical'!L419-'2023 MRI'!L419</f>
        <v>0.15071932675256494</v>
      </c>
      <c r="N419" s="9">
        <f>'2026 MRI - Alphabetical'!M419-'2023 MRI'!M419</f>
        <v>-1.2243264715473675E-2</v>
      </c>
      <c r="O419" s="8">
        <f>'2026 MRI - Alphabetical'!N419-'2023 MRI'!N419</f>
        <v>95</v>
      </c>
      <c r="P419" s="31">
        <f>'2026 MRI - Alphabetical'!O419-'2023 MRI'!O419</f>
        <v>0.19771710513201968</v>
      </c>
      <c r="Q419" s="9">
        <f>'2026 MRI - Alphabetical'!P419-'2023 MRI'!P419</f>
        <v>-1.1273055362575821E-2</v>
      </c>
      <c r="R419" s="8">
        <f>'2026 MRI - Alphabetical'!Q419-'2023 MRI'!Q419</f>
        <v>69</v>
      </c>
      <c r="S419" s="31">
        <f>'2026 MRI - Alphabetical'!R419-'2023 MRI'!R419</f>
        <v>-0.24995259436910738</v>
      </c>
      <c r="T419" s="10">
        <f>'2026 MRI - Alphabetical'!S419-'2023 MRI'!S419</f>
        <v>-0.21743946568675374</v>
      </c>
      <c r="U419" s="8">
        <f>'2026 MRI - Alphabetical'!T419-'2023 MRI'!T419</f>
        <v>-29</v>
      </c>
      <c r="V419" s="31">
        <f>'2026 MRI - Alphabetical'!U419-'2023 MRI'!U419</f>
        <v>-0.11484472980467486</v>
      </c>
      <c r="W419" s="9">
        <f>'2026 MRI - Alphabetical'!V419-'2023 MRI'!V419</f>
        <v>6.4625798701488518E-3</v>
      </c>
      <c r="X419" s="8">
        <f>'2026 MRI - Alphabetical'!W419-'2023 MRI'!W419</f>
        <v>4</v>
      </c>
      <c r="Y419" s="31">
        <f>'2026 MRI - Alphabetical'!X419-'2023 MRI'!X419</f>
        <v>-2.1908616859419583E-3</v>
      </c>
      <c r="Z419" s="11">
        <f>'2026 MRI - Alphabetical'!Y419-'2023 MRI'!Y419</f>
        <v>9249</v>
      </c>
      <c r="AA419" s="8">
        <f>'2026 MRI - Alphabetical'!Z419-'2023 MRI'!Z419</f>
        <v>27</v>
      </c>
      <c r="AB419" s="31">
        <f>'2026 MRI - Alphabetical'!AA419-'2023 MRI'!AA419</f>
        <v>3.6968526920112099E-2</v>
      </c>
      <c r="AC419" s="9">
        <f>'2026 MRI - Alphabetical'!AB419-'2023 MRI'!AB419</f>
        <v>4.2980568492050758E-3</v>
      </c>
      <c r="AD419" s="8">
        <f>'2026 MRI - Alphabetical'!AC419-'2023 MRI'!AC419</f>
        <v>21</v>
      </c>
      <c r="AE419" s="31">
        <f>'2026 MRI - Alphabetical'!AD419-'2023 MRI'!AD419</f>
        <v>5.9081994547401262E-2</v>
      </c>
      <c r="AF419" s="9">
        <f>'2026 MRI - Alphabetical'!AE419-'2023 MRI'!AE419</f>
        <v>4.8363230416735847E-3</v>
      </c>
      <c r="AG419" s="8">
        <f>'2026 MRI - Alphabetical'!AF419-'2023 MRI'!AF419</f>
        <v>-18</v>
      </c>
      <c r="AH419" s="31">
        <f>'2026 MRI - Alphabetical'!AG419-'2023 MRI'!AG419</f>
        <v>-8.7701364934714282E-2</v>
      </c>
      <c r="AI419" s="12">
        <f>'2026 MRI - Alphabetical'!AH419-'2023 MRI'!AH419</f>
        <v>-0.31233333333333313</v>
      </c>
      <c r="AJ419" s="8">
        <f>'2026 MRI - Alphabetical'!AI419-'2023 MRI'!AI419</f>
        <v>-10</v>
      </c>
      <c r="AK419" s="31">
        <f>'2026 MRI - Alphabetical'!AJ419-'2023 MRI'!AJ419</f>
        <v>-2.3086459765043421E-2</v>
      </c>
      <c r="AL419" s="11">
        <f>'2026 MRI - Alphabetical'!AK419-'2023 MRI'!AK419</f>
        <v>40797.490176850173</v>
      </c>
      <c r="AM419" s="36"/>
    </row>
    <row r="420" spans="1:39" x14ac:dyDescent="0.3">
      <c r="A420" t="s">
        <v>868</v>
      </c>
      <c r="B420" s="3" t="s">
        <v>869</v>
      </c>
      <c r="C420" s="4" t="s">
        <v>40</v>
      </c>
      <c r="D420" s="5" t="s">
        <v>33</v>
      </c>
      <c r="E420" s="6">
        <f>VLOOKUP(A420,'2023 MRI'!$A$7:$F$570,6,FALSE)</f>
        <v>21.955359719058844</v>
      </c>
      <c r="F420" s="34">
        <f>'2026 MRI - Alphabetical'!E420-'2023 MRI'!E420</f>
        <v>-0.78960278963698238</v>
      </c>
      <c r="G420" s="6">
        <f>'2026 MRI - Alphabetical'!F420-'2023 MRI'!F420</f>
        <v>-2.7022846248275485</v>
      </c>
      <c r="H420" s="7">
        <f>'2026 MRI - Alphabetical'!G420-'2023 MRI'!G420</f>
        <v>-5</v>
      </c>
      <c r="I420" s="8">
        <f>'2026 MRI - Alphabetical'!H420-'2023 MRI'!H420</f>
        <v>-54</v>
      </c>
      <c r="J420" s="31">
        <f>'2026 MRI - Alphabetical'!I420-'2023 MRI'!I420</f>
        <v>-0.13736611455674028</v>
      </c>
      <c r="K420" s="9">
        <f>'2026 MRI - Alphabetical'!J420-'2023 MRI'!J420</f>
        <v>9.3026067561292614E-3</v>
      </c>
      <c r="L420" s="8">
        <f>'2026 MRI - Alphabetical'!K420-'2023 MRI'!K420</f>
        <v>-14</v>
      </c>
      <c r="M420" s="31">
        <f>'2026 MRI - Alphabetical'!L420-'2023 MRI'!L420</f>
        <v>-9.0028848813438977E-2</v>
      </c>
      <c r="N420" s="9">
        <f>'2026 MRI - Alphabetical'!M420-'2023 MRI'!M420</f>
        <v>-4.2782046707699542E-3</v>
      </c>
      <c r="O420" s="8">
        <f>'2026 MRI - Alphabetical'!N420-'2023 MRI'!N420</f>
        <v>-24</v>
      </c>
      <c r="P420" s="31">
        <f>'2026 MRI - Alphabetical'!O420-'2023 MRI'!O420</f>
        <v>-3.999488020984876E-2</v>
      </c>
      <c r="Q420" s="9">
        <f>'2026 MRI - Alphabetical'!P420-'2023 MRI'!P420</f>
        <v>5.4318127073948522E-3</v>
      </c>
      <c r="R420" s="8">
        <f>'2026 MRI - Alphabetical'!Q420-'2023 MRI'!Q420</f>
        <v>98</v>
      </c>
      <c r="S420" s="31">
        <f>'2026 MRI - Alphabetical'!R420-'2023 MRI'!R420</f>
        <v>-0.27200766209677557</v>
      </c>
      <c r="T420" s="10">
        <f>'2026 MRI - Alphabetical'!S420-'2023 MRI'!S420</f>
        <v>-0.30753467227420106</v>
      </c>
      <c r="U420" s="8">
        <f>'2026 MRI - Alphabetical'!T420-'2023 MRI'!T420</f>
        <v>-49</v>
      </c>
      <c r="V420" s="31">
        <f>'2026 MRI - Alphabetical'!U420-'2023 MRI'!U420</f>
        <v>-0.15878792281505505</v>
      </c>
      <c r="W420" s="9">
        <f>'2026 MRI - Alphabetical'!V420-'2023 MRI'!V420</f>
        <v>9.1195801277784566E-3</v>
      </c>
      <c r="X420" s="8">
        <f>'2026 MRI - Alphabetical'!W420-'2023 MRI'!W420</f>
        <v>15</v>
      </c>
      <c r="Y420" s="31">
        <f>'2026 MRI - Alphabetical'!X420-'2023 MRI'!X420</f>
        <v>0.15732380060902884</v>
      </c>
      <c r="Z420" s="11">
        <f>'2026 MRI - Alphabetical'!Y420-'2023 MRI'!Y420</f>
        <v>15823</v>
      </c>
      <c r="AA420" s="8">
        <f>'2026 MRI - Alphabetical'!Z420-'2023 MRI'!Z420</f>
        <v>-165</v>
      </c>
      <c r="AB420" s="31">
        <f>'2026 MRI - Alphabetical'!AA420-'2023 MRI'!AA420</f>
        <v>-0.40684246131083601</v>
      </c>
      <c r="AC420" s="9">
        <f>'2026 MRI - Alphabetical'!AB420-'2023 MRI'!AB420</f>
        <v>1.1802391157229867E-2</v>
      </c>
      <c r="AD420" s="8">
        <f>'2026 MRI - Alphabetical'!AC420-'2023 MRI'!AC420</f>
        <v>-2</v>
      </c>
      <c r="AE420" s="31">
        <f>'2026 MRI - Alphabetical'!AD420-'2023 MRI'!AD420</f>
        <v>1.7392985762192392E-3</v>
      </c>
      <c r="AF420" s="9">
        <f>'2026 MRI - Alphabetical'!AE420-'2023 MRI'!AE420</f>
        <v>1.5929126800520166E-3</v>
      </c>
      <c r="AG420" s="8">
        <f>'2026 MRI - Alphabetical'!AF420-'2023 MRI'!AF420</f>
        <v>8</v>
      </c>
      <c r="AH420" s="31">
        <f>'2026 MRI - Alphabetical'!AG420-'2023 MRI'!AG420</f>
        <v>-4.6548214453500561E-2</v>
      </c>
      <c r="AI420" s="12">
        <f>'2026 MRI - Alphabetical'!AH420-'2023 MRI'!AH420</f>
        <v>-0.35699999999999998</v>
      </c>
      <c r="AJ420" s="8">
        <f>'2026 MRI - Alphabetical'!AI420-'2023 MRI'!AI420</f>
        <v>8</v>
      </c>
      <c r="AK420" s="31">
        <f>'2026 MRI - Alphabetical'!AJ420-'2023 MRI'!AJ420</f>
        <v>-1.018867173518169E-2</v>
      </c>
      <c r="AL420" s="11">
        <f>'2026 MRI - Alphabetical'!AK420-'2023 MRI'!AK420</f>
        <v>64060.113172631769</v>
      </c>
      <c r="AM420" s="36"/>
    </row>
    <row r="421" spans="1:39" x14ac:dyDescent="0.3">
      <c r="A421" t="s">
        <v>870</v>
      </c>
      <c r="B421" s="3" t="s">
        <v>871</v>
      </c>
      <c r="C421" s="4" t="s">
        <v>32</v>
      </c>
      <c r="D421" s="5" t="s">
        <v>33</v>
      </c>
      <c r="E421" s="6">
        <f>VLOOKUP(A421,'2023 MRI'!$A$7:$F$570,6,FALSE)</f>
        <v>30.413738870048618</v>
      </c>
      <c r="F421" s="34">
        <f>'2026 MRI - Alphabetical'!E421-'2023 MRI'!E421</f>
        <v>-0.84260073431199911</v>
      </c>
      <c r="G421" s="6">
        <f>'2026 MRI - Alphabetical'!F421-'2023 MRI'!F421</f>
        <v>-0.13345336672238872</v>
      </c>
      <c r="H421" s="7">
        <f>'2026 MRI - Alphabetical'!G421-'2023 MRI'!G421</f>
        <v>-42</v>
      </c>
      <c r="I421" s="8">
        <f>'2026 MRI - Alphabetical'!H421-'2023 MRI'!H421</f>
        <v>-85</v>
      </c>
      <c r="J421" s="31">
        <f>'2026 MRI - Alphabetical'!I421-'2023 MRI'!I421</f>
        <v>-0.26450558539583824</v>
      </c>
      <c r="K421" s="9">
        <f>'2026 MRI - Alphabetical'!J421-'2023 MRI'!J421</f>
        <v>1.9162929120908334E-3</v>
      </c>
      <c r="L421" s="8">
        <f>'2026 MRI - Alphabetical'!K421-'2023 MRI'!K421</f>
        <v>75</v>
      </c>
      <c r="M421" s="31">
        <f>'2026 MRI - Alphabetical'!L421-'2023 MRI'!L421</f>
        <v>0.23647631784188597</v>
      </c>
      <c r="N421" s="9">
        <f>'2026 MRI - Alphabetical'!M421-'2023 MRI'!M421</f>
        <v>-1.6599460293682932E-2</v>
      </c>
      <c r="O421" s="8">
        <f>'2026 MRI - Alphabetical'!N421-'2023 MRI'!N421</f>
        <v>-31</v>
      </c>
      <c r="P421" s="31">
        <f>'2026 MRI - Alphabetical'!O421-'2023 MRI'!O421</f>
        <v>-0.10384772229556063</v>
      </c>
      <c r="Q421" s="9">
        <f>'2026 MRI - Alphabetical'!P421-'2023 MRI'!P421</f>
        <v>1.0047973971398033E-2</v>
      </c>
      <c r="R421" s="8">
        <f>'2026 MRI - Alphabetical'!Q421-'2023 MRI'!Q421</f>
        <v>-3</v>
      </c>
      <c r="S421" s="31">
        <f>'2026 MRI - Alphabetical'!R421-'2023 MRI'!R421</f>
        <v>-0.38059180762170791</v>
      </c>
      <c r="T421" s="10">
        <f>'2026 MRI - Alphabetical'!S421-'2023 MRI'!S421</f>
        <v>-7.7627061264023689E-2</v>
      </c>
      <c r="U421" s="8">
        <f>'2026 MRI - Alphabetical'!T421-'2023 MRI'!T421</f>
        <v>44</v>
      </c>
      <c r="V421" s="31">
        <f>'2026 MRI - Alphabetical'!U421-'2023 MRI'!U421</f>
        <v>0.30918988862004271</v>
      </c>
      <c r="W421" s="9">
        <f>'2026 MRI - Alphabetical'!V421-'2023 MRI'!V421</f>
        <v>-1.5956451080948036E-2</v>
      </c>
      <c r="X421" s="8">
        <f>'2026 MRI - Alphabetical'!W421-'2023 MRI'!W421</f>
        <v>20</v>
      </c>
      <c r="Y421" s="31">
        <f>'2026 MRI - Alphabetical'!X421-'2023 MRI'!X421</f>
        <v>4.96816643661524E-2</v>
      </c>
      <c r="Z421" s="11">
        <f>'2026 MRI - Alphabetical'!Y421-'2023 MRI'!Y421</f>
        <v>7977</v>
      </c>
      <c r="AA421" s="8">
        <f>'2026 MRI - Alphabetical'!Z421-'2023 MRI'!Z421</f>
        <v>-44</v>
      </c>
      <c r="AB421" s="31">
        <f>'2026 MRI - Alphabetical'!AA421-'2023 MRI'!AA421</f>
        <v>-9.9387411938321957E-2</v>
      </c>
      <c r="AC421" s="9">
        <f>'2026 MRI - Alphabetical'!AB421-'2023 MRI'!AB421</f>
        <v>7.3065134099616902E-3</v>
      </c>
      <c r="AD421" s="8">
        <f>'2026 MRI - Alphabetical'!AC421-'2023 MRI'!AC421</f>
        <v>-76</v>
      </c>
      <c r="AE421" s="31">
        <f>'2026 MRI - Alphabetical'!AD421-'2023 MRI'!AD421</f>
        <v>-0.58150500743969136</v>
      </c>
      <c r="AF421" s="9">
        <f>'2026 MRI - Alphabetical'!AE421-'2023 MRI'!AE421</f>
        <v>-3.0019425731304339E-2</v>
      </c>
      <c r="AG421" s="8">
        <f>'2026 MRI - Alphabetical'!AF421-'2023 MRI'!AF421</f>
        <v>-3</v>
      </c>
      <c r="AH421" s="31">
        <f>'2026 MRI - Alphabetical'!AG421-'2023 MRI'!AG421</f>
        <v>-0.10168698354705069</v>
      </c>
      <c r="AI421" s="12">
        <f>'2026 MRI - Alphabetical'!AH421-'2023 MRI'!AH421</f>
        <v>-0.27966666666666673</v>
      </c>
      <c r="AJ421" s="8">
        <f>'2026 MRI - Alphabetical'!AI421-'2023 MRI'!AI421</f>
        <v>7</v>
      </c>
      <c r="AK421" s="31">
        <f>'2026 MRI - Alphabetical'!AJ421-'2023 MRI'!AJ421</f>
        <v>-1.4845100910646947E-2</v>
      </c>
      <c r="AL421" s="11">
        <f>'2026 MRI - Alphabetical'!AK421-'2023 MRI'!AK421</f>
        <v>54405.145251799288</v>
      </c>
      <c r="AM421" s="36"/>
    </row>
    <row r="422" spans="1:39" x14ac:dyDescent="0.3">
      <c r="A422" t="s">
        <v>872</v>
      </c>
      <c r="B422" s="3" t="s">
        <v>873</v>
      </c>
      <c r="C422" s="4" t="s">
        <v>47</v>
      </c>
      <c r="D422" s="5" t="s">
        <v>44</v>
      </c>
      <c r="E422" s="6">
        <f>VLOOKUP(A422,'2023 MRI'!$A$7:$F$570,6,FALSE)</f>
        <v>27.382848899703387</v>
      </c>
      <c r="F422" s="34">
        <f>'2026 MRI - Alphabetical'!E422-'2023 MRI'!E422</f>
        <v>-0.49931723847461007</v>
      </c>
      <c r="G422" s="6">
        <f>'2026 MRI - Alphabetical'!F422-'2023 MRI'!F422</f>
        <v>-2.0881359643891635</v>
      </c>
      <c r="H422" s="7">
        <f>'2026 MRI - Alphabetical'!G422-'2023 MRI'!G422</f>
        <v>-29</v>
      </c>
      <c r="I422" s="8">
        <f>'2026 MRI - Alphabetical'!H422-'2023 MRI'!H422</f>
        <v>-10</v>
      </c>
      <c r="J422" s="31">
        <f>'2026 MRI - Alphabetical'!I422-'2023 MRI'!I422</f>
        <v>-5.0594052813343893E-3</v>
      </c>
      <c r="K422" s="9">
        <f>'2026 MRI - Alphabetical'!J422-'2023 MRI'!J422</f>
        <v>2.0530794841988165E-2</v>
      </c>
      <c r="L422" s="8">
        <f>'2026 MRI - Alphabetical'!K422-'2023 MRI'!K422</f>
        <v>-48</v>
      </c>
      <c r="M422" s="31">
        <f>'2026 MRI - Alphabetical'!L422-'2023 MRI'!L422</f>
        <v>-0.17868578095502274</v>
      </c>
      <c r="N422" s="9">
        <f>'2026 MRI - Alphabetical'!M422-'2023 MRI'!M422</f>
        <v>-1.1996198570454961E-3</v>
      </c>
      <c r="O422" s="8">
        <f>'2026 MRI - Alphabetical'!N422-'2023 MRI'!N422</f>
        <v>-48</v>
      </c>
      <c r="P422" s="31">
        <f>'2026 MRI - Alphabetical'!O422-'2023 MRI'!O422</f>
        <v>-0.20036185056422076</v>
      </c>
      <c r="Q422" s="9">
        <f>'2026 MRI - Alphabetical'!P422-'2023 MRI'!P422</f>
        <v>1.6759787532859671E-2</v>
      </c>
      <c r="R422" s="8">
        <f>'2026 MRI - Alphabetical'!Q422-'2023 MRI'!Q422</f>
        <v>-238</v>
      </c>
      <c r="S422" s="31">
        <f>'2026 MRI - Alphabetical'!R422-'2023 MRI'!R422</f>
        <v>-0.42433286735886711</v>
      </c>
      <c r="T422" s="10">
        <f>'2026 MRI - Alphabetical'!S422-'2023 MRI'!S422</f>
        <v>0.7694109406572831</v>
      </c>
      <c r="U422" s="8">
        <f>'2026 MRI - Alphabetical'!T422-'2023 MRI'!T422</f>
        <v>-9</v>
      </c>
      <c r="V422" s="31">
        <f>'2026 MRI - Alphabetical'!U422-'2023 MRI'!U422</f>
        <v>-6.0943285949077608E-2</v>
      </c>
      <c r="W422" s="9">
        <f>'2026 MRI - Alphabetical'!V422-'2023 MRI'!V422</f>
        <v>4.2965237924202232E-3</v>
      </c>
      <c r="X422" s="8">
        <f>'2026 MRI - Alphabetical'!W422-'2023 MRI'!W422</f>
        <v>38</v>
      </c>
      <c r="Y422" s="31">
        <f>'2026 MRI - Alphabetical'!X422-'2023 MRI'!X422</f>
        <v>0.12744839114317302</v>
      </c>
      <c r="Z422" s="11">
        <f>'2026 MRI - Alphabetical'!Y422-'2023 MRI'!Y422</f>
        <v>12450</v>
      </c>
      <c r="AA422" s="8">
        <f>'2026 MRI - Alphabetical'!Z422-'2023 MRI'!Z422</f>
        <v>88</v>
      </c>
      <c r="AB422" s="31">
        <f>'2026 MRI - Alphabetical'!AA422-'2023 MRI'!AA422</f>
        <v>0.22882323613464017</v>
      </c>
      <c r="AC422" s="9">
        <f>'2026 MRI - Alphabetical'!AB422-'2023 MRI'!AB422</f>
        <v>3.1160802367642265E-3</v>
      </c>
      <c r="AD422" s="8">
        <f>'2026 MRI - Alphabetical'!AC422-'2023 MRI'!AC422</f>
        <v>-18</v>
      </c>
      <c r="AE422" s="31">
        <f>'2026 MRI - Alphabetical'!AD422-'2023 MRI'!AD422</f>
        <v>-7.2236736925795492E-2</v>
      </c>
      <c r="AF422" s="9">
        <f>'2026 MRI - Alphabetical'!AE422-'2023 MRI'!AE422</f>
        <v>-1.7637570956412496E-3</v>
      </c>
      <c r="AG422" s="8">
        <f>'2026 MRI - Alphabetical'!AF422-'2023 MRI'!AF422</f>
        <v>-24</v>
      </c>
      <c r="AH422" s="31">
        <f>'2026 MRI - Alphabetical'!AG422-'2023 MRI'!AG422</f>
        <v>-0.18388682085962921</v>
      </c>
      <c r="AI422" s="12">
        <f>'2026 MRI - Alphabetical'!AH422-'2023 MRI'!AH422</f>
        <v>-0.18166666666666664</v>
      </c>
      <c r="AJ422" s="8">
        <f>'2026 MRI - Alphabetical'!AI422-'2023 MRI'!AI422</f>
        <v>-18</v>
      </c>
      <c r="AK422" s="31">
        <f>'2026 MRI - Alphabetical'!AJ422-'2023 MRI'!AJ422</f>
        <v>-2.3224492721863166E-2</v>
      </c>
      <c r="AL422" s="11">
        <f>'2026 MRI - Alphabetical'!AK422-'2023 MRI'!AK422</f>
        <v>35676.928698313248</v>
      </c>
      <c r="AM422" s="36"/>
    </row>
    <row r="423" spans="1:39" x14ac:dyDescent="0.3">
      <c r="A423" t="s">
        <v>874</v>
      </c>
      <c r="B423" s="3" t="s">
        <v>875</v>
      </c>
      <c r="C423" s="4" t="s">
        <v>47</v>
      </c>
      <c r="D423" s="5" t="s">
        <v>44</v>
      </c>
      <c r="E423" s="6">
        <f>VLOOKUP(A423,'2023 MRI'!$A$7:$F$570,6,FALSE)</f>
        <v>36.260198762294678</v>
      </c>
      <c r="F423" s="34">
        <f>'2026 MRI - Alphabetical'!E423-'2023 MRI'!E423</f>
        <v>-0.57078366729700969</v>
      </c>
      <c r="G423" s="6">
        <f>'2026 MRI - Alphabetical'!F423-'2023 MRI'!F423</f>
        <v>0.65846330351679683</v>
      </c>
      <c r="H423" s="7">
        <f>'2026 MRI - Alphabetical'!G423-'2023 MRI'!G423</f>
        <v>-19</v>
      </c>
      <c r="I423" s="8">
        <f>'2026 MRI - Alphabetical'!H423-'2023 MRI'!H423</f>
        <v>-16</v>
      </c>
      <c r="J423" s="31">
        <f>'2026 MRI - Alphabetical'!I423-'2023 MRI'!I423</f>
        <v>-2.5977401053323843E-2</v>
      </c>
      <c r="K423" s="9">
        <f>'2026 MRI - Alphabetical'!J423-'2023 MRI'!J423</f>
        <v>1.8767855100981334E-2</v>
      </c>
      <c r="L423" s="8">
        <f>'2026 MRI - Alphabetical'!K423-'2023 MRI'!K423</f>
        <v>36</v>
      </c>
      <c r="M423" s="31">
        <f>'2026 MRI - Alphabetical'!L423-'2023 MRI'!L423</f>
        <v>0.30334219425388242</v>
      </c>
      <c r="N423" s="9">
        <f>'2026 MRI - Alphabetical'!M423-'2023 MRI'!M423</f>
        <v>-2.0208670430709195E-2</v>
      </c>
      <c r="O423" s="8">
        <f>'2026 MRI - Alphabetical'!N423-'2023 MRI'!N423</f>
        <v>1</v>
      </c>
      <c r="P423" s="31">
        <f>'2026 MRI - Alphabetical'!O423-'2023 MRI'!O423</f>
        <v>2.5470185925575928E-2</v>
      </c>
      <c r="Q423" s="9">
        <f>'2026 MRI - Alphabetical'!P423-'2023 MRI'!P423</f>
        <v>5.5530327953675906E-3</v>
      </c>
      <c r="R423" s="8">
        <f>'2026 MRI - Alphabetical'!Q423-'2023 MRI'!Q423</f>
        <v>18</v>
      </c>
      <c r="S423" s="31">
        <f>'2026 MRI - Alphabetical'!R423-'2023 MRI'!R423</f>
        <v>-0.23041289960431258</v>
      </c>
      <c r="T423" s="10">
        <f>'2026 MRI - Alphabetical'!S423-'2023 MRI'!S423</f>
        <v>-8.4531575531951286E-2</v>
      </c>
      <c r="U423" s="8">
        <f>'2026 MRI - Alphabetical'!T423-'2023 MRI'!T423</f>
        <v>1</v>
      </c>
      <c r="V423" s="31">
        <f>'2026 MRI - Alphabetical'!U423-'2023 MRI'!U423</f>
        <v>5.0473632796994794E-2</v>
      </c>
      <c r="W423" s="9">
        <f>'2026 MRI - Alphabetical'!V423-'2023 MRI'!V423</f>
        <v>1.7740394769543005E-3</v>
      </c>
      <c r="X423" s="8">
        <f>'2026 MRI - Alphabetical'!W423-'2023 MRI'!W423</f>
        <v>4</v>
      </c>
      <c r="Y423" s="31">
        <f>'2026 MRI - Alphabetical'!X423-'2023 MRI'!X423</f>
        <v>1.5909044311857801E-2</v>
      </c>
      <c r="Z423" s="11">
        <f>'2026 MRI - Alphabetical'!Y423-'2023 MRI'!Y423</f>
        <v>6671</v>
      </c>
      <c r="AA423" s="8">
        <f>'2026 MRI - Alphabetical'!Z423-'2023 MRI'!Z423</f>
        <v>25</v>
      </c>
      <c r="AB423" s="31">
        <f>'2026 MRI - Alphabetical'!AA423-'2023 MRI'!AA423</f>
        <v>0.18566493211435051</v>
      </c>
      <c r="AC423" s="9">
        <f>'2026 MRI - Alphabetical'!AB423-'2023 MRI'!AB423</f>
        <v>5.5661007514611685E-3</v>
      </c>
      <c r="AD423" s="8">
        <f>'2026 MRI - Alphabetical'!AC423-'2023 MRI'!AC423</f>
        <v>-72</v>
      </c>
      <c r="AE423" s="31">
        <f>'2026 MRI - Alphabetical'!AD423-'2023 MRI'!AD423</f>
        <v>-0.65877148305568778</v>
      </c>
      <c r="AF423" s="9">
        <f>'2026 MRI - Alphabetical'!AE423-'2023 MRI'!AE423</f>
        <v>-3.4258354324210316E-2</v>
      </c>
      <c r="AG423" s="8">
        <f>'2026 MRI - Alphabetical'!AF423-'2023 MRI'!AF423</f>
        <v>-50</v>
      </c>
      <c r="AH423" s="31">
        <f>'2026 MRI - Alphabetical'!AG423-'2023 MRI'!AG423</f>
        <v>-0.10179445264390624</v>
      </c>
      <c r="AI423" s="12">
        <f>'2026 MRI - Alphabetical'!AH423-'2023 MRI'!AH423</f>
        <v>-0.32000000000000073</v>
      </c>
      <c r="AJ423" s="8">
        <f>'2026 MRI - Alphabetical'!AI423-'2023 MRI'!AI423</f>
        <v>-46</v>
      </c>
      <c r="AK423" s="31">
        <f>'2026 MRI - Alphabetical'!AJ423-'2023 MRI'!AJ423</f>
        <v>-1.203865969980672E-2</v>
      </c>
      <c r="AL423" s="11">
        <f>'2026 MRI - Alphabetical'!AK423-'2023 MRI'!AK423</f>
        <v>25385.631204105332</v>
      </c>
      <c r="AM423" s="36"/>
    </row>
    <row r="424" spans="1:39" x14ac:dyDescent="0.3">
      <c r="A424" t="s">
        <v>876</v>
      </c>
      <c r="B424" s="3" t="s">
        <v>877</v>
      </c>
      <c r="C424" s="4" t="s">
        <v>47</v>
      </c>
      <c r="D424" s="5" t="s">
        <v>44</v>
      </c>
      <c r="E424" s="6">
        <f>VLOOKUP(A424,'2023 MRI'!$A$7:$F$570,6,FALSE)</f>
        <v>15.7932172281239</v>
      </c>
      <c r="F424" s="34">
        <f>'2026 MRI - Alphabetical'!E424-'2023 MRI'!E424</f>
        <v>-0.83316169928935935</v>
      </c>
      <c r="G424" s="6">
        <f>'2026 MRI - Alphabetical'!F424-'2023 MRI'!F424</f>
        <v>-4.3116991470037966</v>
      </c>
      <c r="H424" s="7">
        <f>'2026 MRI - Alphabetical'!G424-'2023 MRI'!G424</f>
        <v>-7</v>
      </c>
      <c r="I424" s="8">
        <f>'2026 MRI - Alphabetical'!H424-'2023 MRI'!H424</f>
        <v>-19</v>
      </c>
      <c r="J424" s="31">
        <f>'2026 MRI - Alphabetical'!I424-'2023 MRI'!I424</f>
        <v>-5.3717541921524642E-2</v>
      </c>
      <c r="K424" s="9">
        <f>'2026 MRI - Alphabetical'!J424-'2023 MRI'!J424</f>
        <v>1.8625964886606283E-2</v>
      </c>
      <c r="L424" s="8">
        <f>'2026 MRI - Alphabetical'!K424-'2023 MRI'!K424</f>
        <v>58</v>
      </c>
      <c r="M424" s="31">
        <f>'2026 MRI - Alphabetical'!L424-'2023 MRI'!L424</f>
        <v>0.17560731223398432</v>
      </c>
      <c r="N424" s="9">
        <f>'2026 MRI - Alphabetical'!M424-'2023 MRI'!M424</f>
        <v>-1.4429094605590512E-2</v>
      </c>
      <c r="O424" s="8">
        <f>'2026 MRI - Alphabetical'!N424-'2023 MRI'!N424</f>
        <v>-11</v>
      </c>
      <c r="P424" s="31">
        <f>'2026 MRI - Alphabetical'!O424-'2023 MRI'!O424</f>
        <v>-2.9695285059700316E-2</v>
      </c>
      <c r="Q424" s="9">
        <f>'2026 MRI - Alphabetical'!P424-'2023 MRI'!P424</f>
        <v>2.8859773581597515E-3</v>
      </c>
      <c r="R424" s="8">
        <f>'2026 MRI - Alphabetical'!Q424-'2023 MRI'!Q424</f>
        <v>156</v>
      </c>
      <c r="S424" s="31">
        <f>'2026 MRI - Alphabetical'!R424-'2023 MRI'!R424</f>
        <v>-0.18708164688444187</v>
      </c>
      <c r="T424" s="10">
        <f>'2026 MRI - Alphabetical'!S424-'2023 MRI'!S424</f>
        <v>-0.49755280492141363</v>
      </c>
      <c r="U424" s="8">
        <f>'2026 MRI - Alphabetical'!T424-'2023 MRI'!T424</f>
        <v>-124</v>
      </c>
      <c r="V424" s="31">
        <f>'2026 MRI - Alphabetical'!U424-'2023 MRI'!U424</f>
        <v>-0.30323838322560981</v>
      </c>
      <c r="W424" s="9">
        <f>'2026 MRI - Alphabetical'!V424-'2023 MRI'!V424</f>
        <v>1.8450466587312486E-2</v>
      </c>
      <c r="X424" s="8">
        <f>'2026 MRI - Alphabetical'!W424-'2023 MRI'!W424</f>
        <v>-13</v>
      </c>
      <c r="Y424" s="31">
        <f>'2026 MRI - Alphabetical'!X424-'2023 MRI'!X424</f>
        <v>-0.33436393094374228</v>
      </c>
      <c r="Z424" s="11">
        <f>'2026 MRI - Alphabetical'!Y424-'2023 MRI'!Y424</f>
        <v>-3013</v>
      </c>
      <c r="AA424" s="8">
        <f>'2026 MRI - Alphabetical'!Z424-'2023 MRI'!Z424</f>
        <v>0</v>
      </c>
      <c r="AB424" s="31">
        <f>'2026 MRI - Alphabetical'!AA424-'2023 MRI'!AA424</f>
        <v>-6.8751523040904594E-2</v>
      </c>
      <c r="AC424" s="9">
        <f>'2026 MRI - Alphabetical'!AB424-'2023 MRI'!AB424</f>
        <v>4.7293454278009295E-3</v>
      </c>
      <c r="AD424" s="8">
        <f>'2026 MRI - Alphabetical'!AC424-'2023 MRI'!AC424</f>
        <v>19</v>
      </c>
      <c r="AE424" s="31">
        <f>'2026 MRI - Alphabetical'!AD424-'2023 MRI'!AD424</f>
        <v>8.2085603874696433E-2</v>
      </c>
      <c r="AF424" s="9">
        <f>'2026 MRI - Alphabetical'!AE424-'2023 MRI'!AE424</f>
        <v>5.7778496791420775E-3</v>
      </c>
      <c r="AG424" s="8">
        <f>'2026 MRI - Alphabetical'!AF424-'2023 MRI'!AF424</f>
        <v>3</v>
      </c>
      <c r="AH424" s="31">
        <f>'2026 MRI - Alphabetical'!AG424-'2023 MRI'!AG424</f>
        <v>-7.3951834530844751E-2</v>
      </c>
      <c r="AI424" s="12">
        <f>'2026 MRI - Alphabetical'!AH424-'2023 MRI'!AH424</f>
        <v>-0.32000000000000006</v>
      </c>
      <c r="AJ424" s="8">
        <f>'2026 MRI - Alphabetical'!AI424-'2023 MRI'!AI424</f>
        <v>13</v>
      </c>
      <c r="AK424" s="31">
        <f>'2026 MRI - Alphabetical'!AJ424-'2023 MRI'!AJ424</f>
        <v>-1.6404071820239383E-2</v>
      </c>
      <c r="AL424" s="11">
        <f>'2026 MRI - Alphabetical'!AK424-'2023 MRI'!AK424</f>
        <v>83388.932878781867</v>
      </c>
      <c r="AM424" s="36"/>
    </row>
    <row r="425" spans="1:39" x14ac:dyDescent="0.3">
      <c r="A425" t="s">
        <v>878</v>
      </c>
      <c r="B425" s="3" t="s">
        <v>879</v>
      </c>
      <c r="C425" s="4" t="s">
        <v>136</v>
      </c>
      <c r="D425" s="5" t="s">
        <v>44</v>
      </c>
      <c r="E425" s="6">
        <f>VLOOKUP(A425,'2023 MRI'!$A$7:$F$570,6,FALSE)</f>
        <v>22.987806665199521</v>
      </c>
      <c r="F425" s="34">
        <f>'2026 MRI - Alphabetical'!E425-'2023 MRI'!E425</f>
        <v>-0.14667323246893638</v>
      </c>
      <c r="G425" s="6">
        <f>'2026 MRI - Alphabetical'!F425-'2023 MRI'!F425</f>
        <v>-4.4597080985083366</v>
      </c>
      <c r="H425" s="7">
        <f>'2026 MRI - Alphabetical'!G425-'2023 MRI'!G425</f>
        <v>26</v>
      </c>
      <c r="I425" s="8">
        <f>'2026 MRI - Alphabetical'!H425-'2023 MRI'!H425</f>
        <v>5</v>
      </c>
      <c r="J425" s="31">
        <f>'2026 MRI - Alphabetical'!I425-'2023 MRI'!I425</f>
        <v>0.13249302892816028</v>
      </c>
      <c r="K425" s="9">
        <f>'2026 MRI - Alphabetical'!J425-'2023 MRI'!J425</f>
        <v>2.2611161015323233E-2</v>
      </c>
      <c r="L425" s="8">
        <f>'2026 MRI - Alphabetical'!K425-'2023 MRI'!K425</f>
        <v>54</v>
      </c>
      <c r="M425" s="31">
        <f>'2026 MRI - Alphabetical'!L425-'2023 MRI'!L425</f>
        <v>0.14578167402554298</v>
      </c>
      <c r="N425" s="9">
        <f>'2026 MRI - Alphabetical'!M425-'2023 MRI'!M425</f>
        <v>-1.2429727187206021E-2</v>
      </c>
      <c r="O425" s="8">
        <f>'2026 MRI - Alphabetical'!N425-'2023 MRI'!N425</f>
        <v>-21</v>
      </c>
      <c r="P425" s="31">
        <f>'2026 MRI - Alphabetical'!O425-'2023 MRI'!O425</f>
        <v>-4.6628652396538239E-2</v>
      </c>
      <c r="Q425" s="9">
        <f>'2026 MRI - Alphabetical'!P425-'2023 MRI'!P425</f>
        <v>4.0030050041491693E-3</v>
      </c>
      <c r="R425" s="8">
        <f>'2026 MRI - Alphabetical'!Q425-'2023 MRI'!Q425</f>
        <v>156</v>
      </c>
      <c r="S425" s="31">
        <f>'2026 MRI - Alphabetical'!R425-'2023 MRI'!R425</f>
        <v>-0.1498614326455413</v>
      </c>
      <c r="T425" s="10">
        <f>'2026 MRI - Alphabetical'!S425-'2023 MRI'!S425</f>
        <v>-0.52425888574965851</v>
      </c>
      <c r="U425" s="8">
        <f>'2026 MRI - Alphabetical'!T425-'2023 MRI'!T425</f>
        <v>-8</v>
      </c>
      <c r="V425" s="31">
        <f>'2026 MRI - Alphabetical'!U425-'2023 MRI'!U425</f>
        <v>-5.7366789787411721E-2</v>
      </c>
      <c r="W425" s="9">
        <f>'2026 MRI - Alphabetical'!V425-'2023 MRI'!V425</f>
        <v>2.4278011982328436E-3</v>
      </c>
      <c r="X425" s="8">
        <f>'2026 MRI - Alphabetical'!W425-'2023 MRI'!W425</f>
        <v>6</v>
      </c>
      <c r="Y425" s="31">
        <f>'2026 MRI - Alphabetical'!X425-'2023 MRI'!X425</f>
        <v>4.4320389735836629E-2</v>
      </c>
      <c r="Z425" s="11">
        <f>'2026 MRI - Alphabetical'!Y425-'2023 MRI'!Y425</f>
        <v>10614</v>
      </c>
      <c r="AA425" s="8">
        <f>'2026 MRI - Alphabetical'!Z425-'2023 MRI'!Z425</f>
        <v>35</v>
      </c>
      <c r="AB425" s="31">
        <f>'2026 MRI - Alphabetical'!AA425-'2023 MRI'!AA425</f>
        <v>0.11376789375397894</v>
      </c>
      <c r="AC425" s="9">
        <f>'2026 MRI - Alphabetical'!AB425-'2023 MRI'!AB425</f>
        <v>5.0410877919006766E-3</v>
      </c>
      <c r="AD425" s="8">
        <f>'2026 MRI - Alphabetical'!AC425-'2023 MRI'!AC425</f>
        <v>-42</v>
      </c>
      <c r="AE425" s="31">
        <f>'2026 MRI - Alphabetical'!AD425-'2023 MRI'!AD425</f>
        <v>-0.13273636643133158</v>
      </c>
      <c r="AF425" s="9">
        <f>'2026 MRI - Alphabetical'!AE425-'2023 MRI'!AE425</f>
        <v>-6.0723638238925348E-3</v>
      </c>
      <c r="AG425" s="8">
        <f>'2026 MRI - Alphabetical'!AF425-'2023 MRI'!AF425</f>
        <v>-15</v>
      </c>
      <c r="AH425" s="31">
        <f>'2026 MRI - Alphabetical'!AG425-'2023 MRI'!AG425</f>
        <v>5.9773479296397314E-2</v>
      </c>
      <c r="AI425" s="12">
        <f>'2026 MRI - Alphabetical'!AH425-'2023 MRI'!AH425</f>
        <v>-0.50899999999999945</v>
      </c>
      <c r="AJ425" s="8">
        <f>'2026 MRI - Alphabetical'!AI425-'2023 MRI'!AI425</f>
        <v>-16</v>
      </c>
      <c r="AK425" s="31">
        <f>'2026 MRI - Alphabetical'!AJ425-'2023 MRI'!AJ425</f>
        <v>-1.0721281041813913E-2</v>
      </c>
      <c r="AL425" s="11">
        <f>'2026 MRI - Alphabetical'!AK425-'2023 MRI'!AK425</f>
        <v>40372.995846880978</v>
      </c>
      <c r="AM425" s="36"/>
    </row>
    <row r="426" spans="1:39" x14ac:dyDescent="0.3">
      <c r="A426" t="s">
        <v>880</v>
      </c>
      <c r="B426" s="3" t="s">
        <v>881</v>
      </c>
      <c r="C426" s="4" t="s">
        <v>47</v>
      </c>
      <c r="D426" s="5" t="s">
        <v>44</v>
      </c>
      <c r="E426" s="6">
        <f>VLOOKUP(A426,'2023 MRI'!$A$7:$F$570,6,FALSE)</f>
        <v>20.951857669811353</v>
      </c>
      <c r="F426" s="34">
        <f>'2026 MRI - Alphabetical'!E426-'2023 MRI'!E426</f>
        <v>-0.75298183641834582</v>
      </c>
      <c r="G426" s="6">
        <f>'2026 MRI - Alphabetical'!F426-'2023 MRI'!F426</f>
        <v>-3.1037858184413025</v>
      </c>
      <c r="H426" s="7">
        <f>'2026 MRI - Alphabetical'!G426-'2023 MRI'!G426</f>
        <v>-14</v>
      </c>
      <c r="I426" s="8">
        <f>'2026 MRI - Alphabetical'!H426-'2023 MRI'!H426</f>
        <v>-17</v>
      </c>
      <c r="J426" s="31">
        <f>'2026 MRI - Alphabetical'!I426-'2023 MRI'!I426</f>
        <v>-6.997793379541839E-2</v>
      </c>
      <c r="K426" s="9">
        <f>'2026 MRI - Alphabetical'!J426-'2023 MRI'!J426</f>
        <v>1.7935330718186204E-2</v>
      </c>
      <c r="L426" s="8">
        <f>'2026 MRI - Alphabetical'!K426-'2023 MRI'!K426</f>
        <v>-27</v>
      </c>
      <c r="M426" s="31">
        <f>'2026 MRI - Alphabetical'!L426-'2023 MRI'!L426</f>
        <v>-0.11798475421993659</v>
      </c>
      <c r="N426" s="9">
        <f>'2026 MRI - Alphabetical'!M426-'2023 MRI'!M426</f>
        <v>-3.0724415499811773E-3</v>
      </c>
      <c r="O426" s="8">
        <f>'2026 MRI - Alphabetical'!N426-'2023 MRI'!N426</f>
        <v>42</v>
      </c>
      <c r="P426" s="31">
        <f>'2026 MRI - Alphabetical'!O426-'2023 MRI'!O426</f>
        <v>0.13023853595855678</v>
      </c>
      <c r="Q426" s="9">
        <f>'2026 MRI - Alphabetical'!P426-'2023 MRI'!P426</f>
        <v>-5.2982658441840386E-3</v>
      </c>
      <c r="R426" s="8">
        <f>'2026 MRI - Alphabetical'!Q426-'2023 MRI'!Q426</f>
        <v>91</v>
      </c>
      <c r="S426" s="31">
        <f>'2026 MRI - Alphabetical'!R426-'2023 MRI'!R426</f>
        <v>-0.28903454336862983</v>
      </c>
      <c r="T426" s="10">
        <f>'2026 MRI - Alphabetical'!S426-'2023 MRI'!S426</f>
        <v>-0.33372267645586517</v>
      </c>
      <c r="U426" s="8">
        <f>'2026 MRI - Alphabetical'!T426-'2023 MRI'!T426</f>
        <v>-106</v>
      </c>
      <c r="V426" s="31">
        <f>'2026 MRI - Alphabetical'!U426-'2023 MRI'!U426</f>
        <v>-0.25571459038630445</v>
      </c>
      <c r="W426" s="9">
        <f>'2026 MRI - Alphabetical'!V426-'2023 MRI'!V426</f>
        <v>1.5637852534599365E-2</v>
      </c>
      <c r="X426" s="8">
        <f>'2026 MRI - Alphabetical'!W426-'2023 MRI'!W426</f>
        <v>4</v>
      </c>
      <c r="Y426" s="31">
        <f>'2026 MRI - Alphabetical'!X426-'2023 MRI'!X426</f>
        <v>-1.5679413125755381E-3</v>
      </c>
      <c r="Z426" s="11">
        <f>'2026 MRI - Alphabetical'!Y426-'2023 MRI'!Y426</f>
        <v>8955</v>
      </c>
      <c r="AA426" s="8">
        <f>'2026 MRI - Alphabetical'!Z426-'2023 MRI'!Z426</f>
        <v>47</v>
      </c>
      <c r="AB426" s="31">
        <f>'2026 MRI - Alphabetical'!AA426-'2023 MRI'!AA426</f>
        <v>0.12404353848522631</v>
      </c>
      <c r="AC426" s="9">
        <f>'2026 MRI - Alphabetical'!AB426-'2023 MRI'!AB426</f>
        <v>2.7067183462532278E-3</v>
      </c>
      <c r="AD426" s="8">
        <f>'2026 MRI - Alphabetical'!AC426-'2023 MRI'!AC426</f>
        <v>-134</v>
      </c>
      <c r="AE426" s="31">
        <f>'2026 MRI - Alphabetical'!AD426-'2023 MRI'!AD426</f>
        <v>-0.38100650686939602</v>
      </c>
      <c r="AF426" s="9">
        <f>'2026 MRI - Alphabetical'!AE426-'2023 MRI'!AE426</f>
        <v>-2.0031819586828314E-2</v>
      </c>
      <c r="AG426" s="8">
        <f>'2026 MRI - Alphabetical'!AF426-'2023 MRI'!AF426</f>
        <v>-51</v>
      </c>
      <c r="AH426" s="31">
        <f>'2026 MRI - Alphabetical'!AG426-'2023 MRI'!AG426</f>
        <v>-0.12707357105848713</v>
      </c>
      <c r="AI426" s="12">
        <f>'2026 MRI - Alphabetical'!AH426-'2023 MRI'!AH426</f>
        <v>-0.28566666666666629</v>
      </c>
      <c r="AJ426" s="8">
        <f>'2026 MRI - Alphabetical'!AI426-'2023 MRI'!AI426</f>
        <v>-4</v>
      </c>
      <c r="AK426" s="31">
        <f>'2026 MRI - Alphabetical'!AJ426-'2023 MRI'!AJ426</f>
        <v>-4.7250566270496674E-3</v>
      </c>
      <c r="AL426" s="11">
        <f>'2026 MRI - Alphabetical'!AK426-'2023 MRI'!AK426</f>
        <v>48487.702178730397</v>
      </c>
      <c r="AM426" s="36"/>
    </row>
    <row r="427" spans="1:39" x14ac:dyDescent="0.3">
      <c r="A427" t="s">
        <v>882</v>
      </c>
      <c r="B427" s="3" t="s">
        <v>883</v>
      </c>
      <c r="C427" s="4" t="s">
        <v>47</v>
      </c>
      <c r="D427" s="5" t="s">
        <v>44</v>
      </c>
      <c r="E427" s="6">
        <f>VLOOKUP(A427,'2023 MRI'!$A$7:$F$570,6,FALSE)</f>
        <v>21.782294143231862</v>
      </c>
      <c r="F427" s="34">
        <f>'2026 MRI - Alphabetical'!E427-'2023 MRI'!E427</f>
        <v>1.7345957928267568</v>
      </c>
      <c r="G427" s="6">
        <f>'2026 MRI - Alphabetical'!F427-'2023 MRI'!F427</f>
        <v>-10.80124322667514</v>
      </c>
      <c r="H427" s="7">
        <f>'2026 MRI - Alphabetical'!G427-'2023 MRI'!G427</f>
        <v>118</v>
      </c>
      <c r="I427" s="8">
        <f>'2026 MRI - Alphabetical'!H427-'2023 MRI'!H427</f>
        <v>91</v>
      </c>
      <c r="J427" s="31">
        <f>'2026 MRI - Alphabetical'!I427-'2023 MRI'!I427</f>
        <v>0.29333221780688246</v>
      </c>
      <c r="K427" s="9">
        <f>'2026 MRI - Alphabetical'!J427-'2023 MRI'!J427</f>
        <v>4.4633024868284688E-2</v>
      </c>
      <c r="L427" s="8">
        <f>'2026 MRI - Alphabetical'!K427-'2023 MRI'!K427</f>
        <v>43</v>
      </c>
      <c r="M427" s="31">
        <f>'2026 MRI - Alphabetical'!L427-'2023 MRI'!L427</f>
        <v>0.2073313532046126</v>
      </c>
      <c r="N427" s="9">
        <f>'2026 MRI - Alphabetical'!M427-'2023 MRI'!M427</f>
        <v>-1.4285333982506329E-2</v>
      </c>
      <c r="O427" s="8">
        <f>'2026 MRI - Alphabetical'!N427-'2023 MRI'!N427</f>
        <v>193</v>
      </c>
      <c r="P427" s="31">
        <f>'2026 MRI - Alphabetical'!O427-'2023 MRI'!O427</f>
        <v>0.60835071580677469</v>
      </c>
      <c r="Q427" s="9">
        <f>'2026 MRI - Alphabetical'!P427-'2023 MRI'!P427</f>
        <v>-3.5993424833061435E-2</v>
      </c>
      <c r="R427" s="8">
        <f>'2026 MRI - Alphabetical'!Q427-'2023 MRI'!Q427</f>
        <v>39</v>
      </c>
      <c r="S427" s="31">
        <f>'2026 MRI - Alphabetical'!R427-'2023 MRI'!R427</f>
        <v>-0.3559105347778776</v>
      </c>
      <c r="T427" s="10">
        <f>'2026 MRI - Alphabetical'!S427-'2023 MRI'!S427</f>
        <v>-0.2022653721682848</v>
      </c>
      <c r="U427" s="8">
        <f>'2026 MRI - Alphabetical'!T427-'2023 MRI'!T427</f>
        <v>166</v>
      </c>
      <c r="V427" s="31">
        <f>'2026 MRI - Alphabetical'!U427-'2023 MRI'!U427</f>
        <v>0.364253101347911</v>
      </c>
      <c r="W427" s="9">
        <f>'2026 MRI - Alphabetical'!V427-'2023 MRI'!V427</f>
        <v>-2.3589483474351542E-2</v>
      </c>
      <c r="X427" s="8">
        <f>'2026 MRI - Alphabetical'!W427-'2023 MRI'!W427</f>
        <v>16</v>
      </c>
      <c r="Y427" s="31">
        <f>'2026 MRI - Alphabetical'!X427-'2023 MRI'!X427</f>
        <v>0.43672959678288414</v>
      </c>
      <c r="Z427" s="11">
        <f>'2026 MRI - Alphabetical'!Y427-'2023 MRI'!Y427</f>
        <v>30958</v>
      </c>
      <c r="AA427" s="8">
        <f>'2026 MRI - Alphabetical'!Z427-'2023 MRI'!Z427</f>
        <v>25</v>
      </c>
      <c r="AB427" s="31">
        <f>'2026 MRI - Alphabetical'!AA427-'2023 MRI'!AA427</f>
        <v>7.3967462073400769E-2</v>
      </c>
      <c r="AC427" s="9">
        <f>'2026 MRI - Alphabetical'!AB427-'2023 MRI'!AB427</f>
        <v>4.9627553063676458E-3</v>
      </c>
      <c r="AD427" s="8">
        <f>'2026 MRI - Alphabetical'!AC427-'2023 MRI'!AC427</f>
        <v>150</v>
      </c>
      <c r="AE427" s="31">
        <f>'2026 MRI - Alphabetical'!AD427-'2023 MRI'!AD427</f>
        <v>0.50692832611008831</v>
      </c>
      <c r="AF427" s="9">
        <f>'2026 MRI - Alphabetical'!AE427-'2023 MRI'!AE427</f>
        <v>2.9746671020053905E-2</v>
      </c>
      <c r="AG427" s="8">
        <f>'2026 MRI - Alphabetical'!AF427-'2023 MRI'!AF427</f>
        <v>-35</v>
      </c>
      <c r="AH427" s="31">
        <f>'2026 MRI - Alphabetical'!AG427-'2023 MRI'!AG427</f>
        <v>-8.6341631964127294E-2</v>
      </c>
      <c r="AI427" s="12">
        <f>'2026 MRI - Alphabetical'!AH427-'2023 MRI'!AH427</f>
        <v>-0.32166666666666632</v>
      </c>
      <c r="AJ427" s="8">
        <f>'2026 MRI - Alphabetical'!AI427-'2023 MRI'!AI427</f>
        <v>7</v>
      </c>
      <c r="AK427" s="31">
        <f>'2026 MRI - Alphabetical'!AJ427-'2023 MRI'!AJ427</f>
        <v>-1.3213437113064788E-2</v>
      </c>
      <c r="AL427" s="11">
        <f>'2026 MRI - Alphabetical'!AK427-'2023 MRI'!AK427</f>
        <v>62221.460282141838</v>
      </c>
      <c r="AM427" s="36"/>
    </row>
    <row r="428" spans="1:39" x14ac:dyDescent="0.3">
      <c r="A428" t="s">
        <v>884</v>
      </c>
      <c r="B428" s="3" t="s">
        <v>885</v>
      </c>
      <c r="C428" s="4" t="s">
        <v>143</v>
      </c>
      <c r="D428" s="5" t="s">
        <v>44</v>
      </c>
      <c r="E428" s="6">
        <f>VLOOKUP(A428,'2023 MRI'!$A$7:$F$570,6,FALSE)</f>
        <v>25.192462018405713</v>
      </c>
      <c r="F428" s="34">
        <f>'2026 MRI - Alphabetical'!E428-'2023 MRI'!E428</f>
        <v>-0.77908253838029218</v>
      </c>
      <c r="G428" s="6">
        <f>'2026 MRI - Alphabetical'!F428-'2023 MRI'!F428</f>
        <v>-1.8174016962110713</v>
      </c>
      <c r="H428" s="7">
        <f>'2026 MRI - Alphabetical'!G428-'2023 MRI'!G428</f>
        <v>-36</v>
      </c>
      <c r="I428" s="8">
        <f>'2026 MRI - Alphabetical'!H428-'2023 MRI'!H428</f>
        <v>-149</v>
      </c>
      <c r="J428" s="31">
        <f>'2026 MRI - Alphabetical'!I428-'2023 MRI'!I428</f>
        <v>-0.58089806570706282</v>
      </c>
      <c r="K428" s="9">
        <f>'2026 MRI - Alphabetical'!J428-'2023 MRI'!J428</f>
        <v>-2.9766705739713739E-2</v>
      </c>
      <c r="L428" s="8">
        <f>'2026 MRI - Alphabetical'!K428-'2023 MRI'!K428</f>
        <v>-129</v>
      </c>
      <c r="M428" s="31">
        <f>'2026 MRI - Alphabetical'!L428-'2023 MRI'!L428</f>
        <v>-0.47588629945365857</v>
      </c>
      <c r="N428" s="9">
        <f>'2026 MRI - Alphabetical'!M428-'2023 MRI'!M428</f>
        <v>9.1294670597264968E-3</v>
      </c>
      <c r="O428" s="8">
        <f>'2026 MRI - Alphabetical'!N428-'2023 MRI'!N428</f>
        <v>158</v>
      </c>
      <c r="P428" s="31">
        <f>'2026 MRI - Alphabetical'!O428-'2023 MRI'!O428</f>
        <v>0.36435551727294213</v>
      </c>
      <c r="Q428" s="9">
        <f>'2026 MRI - Alphabetical'!P428-'2023 MRI'!P428</f>
        <v>-2.193712509029239E-2</v>
      </c>
      <c r="R428" s="8">
        <f>'2026 MRI - Alphabetical'!Q428-'2023 MRI'!Q428</f>
        <v>60</v>
      </c>
      <c r="S428" s="31">
        <f>'2026 MRI - Alphabetical'!R428-'2023 MRI'!R428</f>
        <v>-0.33487973211187766</v>
      </c>
      <c r="T428" s="10">
        <f>'2026 MRI - Alphabetical'!S428-'2023 MRI'!S428</f>
        <v>-0.24360535931790497</v>
      </c>
      <c r="U428" s="8">
        <f>'2026 MRI - Alphabetical'!T428-'2023 MRI'!T428</f>
        <v>17</v>
      </c>
      <c r="V428" s="31">
        <f>'2026 MRI - Alphabetical'!U428-'2023 MRI'!U428</f>
        <v>1.74764146104366E-2</v>
      </c>
      <c r="W428" s="9">
        <f>'2026 MRI - Alphabetical'!V428-'2023 MRI'!V428</f>
        <v>1.1315129331427726E-3</v>
      </c>
      <c r="X428" s="8">
        <f>'2026 MRI - Alphabetical'!W428-'2023 MRI'!W428</f>
        <v>-37</v>
      </c>
      <c r="Y428" s="31">
        <f>'2026 MRI - Alphabetical'!X428-'2023 MRI'!X428</f>
        <v>-0.14550815017001967</v>
      </c>
      <c r="Z428" s="11">
        <f>'2026 MRI - Alphabetical'!Y428-'2023 MRI'!Y428</f>
        <v>-264</v>
      </c>
      <c r="AA428" s="8">
        <f>'2026 MRI - Alphabetical'!Z428-'2023 MRI'!Z428</f>
        <v>-110</v>
      </c>
      <c r="AB428" s="31">
        <f>'2026 MRI - Alphabetical'!AA428-'2023 MRI'!AA428</f>
        <v>-0.27330456336235603</v>
      </c>
      <c r="AC428" s="9">
        <f>'2026 MRI - Alphabetical'!AB428-'2023 MRI'!AB428</f>
        <v>9.6569767441860473E-3</v>
      </c>
      <c r="AD428" s="8">
        <f>'2026 MRI - Alphabetical'!AC428-'2023 MRI'!AC428</f>
        <v>-14</v>
      </c>
      <c r="AE428" s="31">
        <f>'2026 MRI - Alphabetical'!AD428-'2023 MRI'!AD428</f>
        <v>-4.75906302666248E-2</v>
      </c>
      <c r="AF428" s="9">
        <f>'2026 MRI - Alphabetical'!AE428-'2023 MRI'!AE428</f>
        <v>-1.2934825384529614E-3</v>
      </c>
      <c r="AG428" s="8">
        <f>'2026 MRI - Alphabetical'!AF428-'2023 MRI'!AF428</f>
        <v>-59</v>
      </c>
      <c r="AH428" s="31">
        <f>'2026 MRI - Alphabetical'!AG428-'2023 MRI'!AG428</f>
        <v>-0.33534697717589279</v>
      </c>
      <c r="AI428" s="12">
        <f>'2026 MRI - Alphabetical'!AH428-'2023 MRI'!AH428</f>
        <v>-1.0000000000000231E-2</v>
      </c>
      <c r="AJ428" s="8">
        <f>'2026 MRI - Alphabetical'!AI428-'2023 MRI'!AI428</f>
        <v>-23</v>
      </c>
      <c r="AK428" s="31">
        <f>'2026 MRI - Alphabetical'!AJ428-'2023 MRI'!AJ428</f>
        <v>-4.6394235074556173E-2</v>
      </c>
      <c r="AL428" s="11">
        <f>'2026 MRI - Alphabetical'!AK428-'2023 MRI'!AK428</f>
        <v>28401.98857795517</v>
      </c>
      <c r="AM428" s="36"/>
    </row>
    <row r="429" spans="1:39" x14ac:dyDescent="0.3">
      <c r="A429" t="s">
        <v>886</v>
      </c>
      <c r="B429" s="3" t="s">
        <v>887</v>
      </c>
      <c r="C429" s="4" t="s">
        <v>89</v>
      </c>
      <c r="D429" s="5" t="s">
        <v>37</v>
      </c>
      <c r="E429" s="6">
        <f>VLOOKUP(A429,'2023 MRI'!$A$7:$F$570,6,FALSE)</f>
        <v>46.632069908853126</v>
      </c>
      <c r="F429" s="34">
        <f>'2026 MRI - Alphabetical'!E429-'2023 MRI'!E429</f>
        <v>0.74027005744350305</v>
      </c>
      <c r="G429" s="6">
        <f>'2026 MRI - Alphabetical'!F429-'2023 MRI'!F429</f>
        <v>-0.57987008349672919</v>
      </c>
      <c r="H429" s="7">
        <f>'2026 MRI - Alphabetical'!G429-'2023 MRI'!G429</f>
        <v>7</v>
      </c>
      <c r="I429" s="8">
        <f>'2026 MRI - Alphabetical'!H429-'2023 MRI'!H429</f>
        <v>8</v>
      </c>
      <c r="J429" s="31">
        <f>'2026 MRI - Alphabetical'!I429-'2023 MRI'!I429</f>
        <v>4.4117136493907139E-2</v>
      </c>
      <c r="K429" s="9">
        <f>'2026 MRI - Alphabetical'!J429-'2023 MRI'!J429</f>
        <v>2.2278158802076176E-2</v>
      </c>
      <c r="L429" s="8">
        <f>'2026 MRI - Alphabetical'!K429-'2023 MRI'!K429</f>
        <v>-1</v>
      </c>
      <c r="M429" s="31">
        <f>'2026 MRI - Alphabetical'!L429-'2023 MRI'!L429</f>
        <v>0.1797602465321293</v>
      </c>
      <c r="N429" s="9">
        <f>'2026 MRI - Alphabetical'!M429-'2023 MRI'!M429</f>
        <v>-1.7942430363355327E-2</v>
      </c>
      <c r="O429" s="8">
        <f>'2026 MRI - Alphabetical'!N429-'2023 MRI'!N429</f>
        <v>-7</v>
      </c>
      <c r="P429" s="31">
        <f>'2026 MRI - Alphabetical'!O429-'2023 MRI'!O429</f>
        <v>-5.9513768032777192E-2</v>
      </c>
      <c r="Q429" s="9">
        <f>'2026 MRI - Alphabetical'!P429-'2023 MRI'!P429</f>
        <v>1.2038956479534776E-2</v>
      </c>
      <c r="R429" s="8">
        <f>'2026 MRI - Alphabetical'!Q429-'2023 MRI'!Q429</f>
        <v>34</v>
      </c>
      <c r="S429" s="31">
        <f>'2026 MRI - Alphabetical'!R429-'2023 MRI'!R429</f>
        <v>0.66348873334533676</v>
      </c>
      <c r="T429" s="10">
        <f>'2026 MRI - Alphabetical'!S429-'2023 MRI'!S429</f>
        <v>-0.76736232905560131</v>
      </c>
      <c r="U429" s="8">
        <f>'2026 MRI - Alphabetical'!T429-'2023 MRI'!T429</f>
        <v>6</v>
      </c>
      <c r="V429" s="31">
        <f>'2026 MRI - Alphabetical'!U429-'2023 MRI'!U429</f>
        <v>0.13827746422650189</v>
      </c>
      <c r="W429" s="9">
        <f>'2026 MRI - Alphabetical'!V429-'2023 MRI'!V429</f>
        <v>8.0644204994598234E-4</v>
      </c>
      <c r="X429" s="8">
        <f>'2026 MRI - Alphabetical'!W429-'2023 MRI'!W429</f>
        <v>11</v>
      </c>
      <c r="Y429" s="31">
        <f>'2026 MRI - Alphabetical'!X429-'2023 MRI'!X429</f>
        <v>3.808057033871326E-2</v>
      </c>
      <c r="Z429" s="11">
        <f>'2026 MRI - Alphabetical'!Y429-'2023 MRI'!Y429</f>
        <v>6339</v>
      </c>
      <c r="AA429" s="8">
        <f>'2026 MRI - Alphabetical'!Z429-'2023 MRI'!Z429</f>
        <v>-15</v>
      </c>
      <c r="AB429" s="31">
        <f>'2026 MRI - Alphabetical'!AA429-'2023 MRI'!AA429</f>
        <v>-7.862226417989171E-3</v>
      </c>
      <c r="AC429" s="9">
        <f>'2026 MRI - Alphabetical'!AB429-'2023 MRI'!AB429</f>
        <v>7.0445004198152819E-3</v>
      </c>
      <c r="AD429" s="8">
        <f>'2026 MRI - Alphabetical'!AC429-'2023 MRI'!AC429</f>
        <v>-3</v>
      </c>
      <c r="AE429" s="31">
        <f>'2026 MRI - Alphabetical'!AD429-'2023 MRI'!AD429</f>
        <v>-0.19272902797152525</v>
      </c>
      <c r="AF429" s="9">
        <f>'2026 MRI - Alphabetical'!AE429-'2023 MRI'!AE429</f>
        <v>-6.9123457715017933E-3</v>
      </c>
      <c r="AG429" s="8">
        <f>'2026 MRI - Alphabetical'!AF429-'2023 MRI'!AF429</f>
        <v>43</v>
      </c>
      <c r="AH429" s="31">
        <f>'2026 MRI - Alphabetical'!AG429-'2023 MRI'!AG429</f>
        <v>0.4037348667558629</v>
      </c>
      <c r="AI429" s="12">
        <f>'2026 MRI - Alphabetical'!AH429-'2023 MRI'!AH429</f>
        <v>-0.90233333333333388</v>
      </c>
      <c r="AJ429" s="8">
        <f>'2026 MRI - Alphabetical'!AI429-'2023 MRI'!AI429</f>
        <v>6</v>
      </c>
      <c r="AK429" s="31">
        <f>'2026 MRI - Alphabetical'!AJ429-'2023 MRI'!AJ429</f>
        <v>1.4500998039070068E-2</v>
      </c>
      <c r="AL429" s="11">
        <f>'2026 MRI - Alphabetical'!AK429-'2023 MRI'!AK429</f>
        <v>27109.168070380489</v>
      </c>
      <c r="AM429" s="36"/>
    </row>
    <row r="430" spans="1:39" x14ac:dyDescent="0.3">
      <c r="A430" t="s">
        <v>888</v>
      </c>
      <c r="B430" s="3" t="s">
        <v>889</v>
      </c>
      <c r="C430" s="4" t="s">
        <v>89</v>
      </c>
      <c r="D430" s="5" t="s">
        <v>37</v>
      </c>
      <c r="E430" s="6">
        <f>VLOOKUP(A430,'2023 MRI'!$A$7:$F$570,6,FALSE)</f>
        <v>21.440371427298157</v>
      </c>
      <c r="F430" s="34">
        <f>'2026 MRI - Alphabetical'!E430-'2023 MRI'!E430</f>
        <v>-0.21432184097560159</v>
      </c>
      <c r="G430" s="6">
        <f>'2026 MRI - Alphabetical'!F430-'2023 MRI'!F430</f>
        <v>-4.6830110147460857</v>
      </c>
      <c r="H430" s="7">
        <f>'2026 MRI - Alphabetical'!G430-'2023 MRI'!G430</f>
        <v>26</v>
      </c>
      <c r="I430" s="8">
        <f>'2026 MRI - Alphabetical'!H430-'2023 MRI'!H430</f>
        <v>9</v>
      </c>
      <c r="J430" s="31">
        <f>'2026 MRI - Alphabetical'!I430-'2023 MRI'!I430</f>
        <v>7.2783096968551036E-2</v>
      </c>
      <c r="K430" s="9">
        <f>'2026 MRI - Alphabetical'!J430-'2023 MRI'!J430</f>
        <v>2.5219140576773436E-2</v>
      </c>
      <c r="L430" s="8">
        <f>'2026 MRI - Alphabetical'!K430-'2023 MRI'!K430</f>
        <v>-26</v>
      </c>
      <c r="M430" s="31">
        <f>'2026 MRI - Alphabetical'!L430-'2023 MRI'!L430</f>
        <v>-0.12980906260203612</v>
      </c>
      <c r="N430" s="9">
        <f>'2026 MRI - Alphabetical'!M430-'2023 MRI'!M430</f>
        <v>-3.4494353064467437E-3</v>
      </c>
      <c r="O430" s="8">
        <f>'2026 MRI - Alphabetical'!N430-'2023 MRI'!N430</f>
        <v>24</v>
      </c>
      <c r="P430" s="31">
        <f>'2026 MRI - Alphabetical'!O430-'2023 MRI'!O430</f>
        <v>6.7707111486995375E-2</v>
      </c>
      <c r="Q430" s="9">
        <f>'2026 MRI - Alphabetical'!P430-'2023 MRI'!P430</f>
        <v>-3.8995422071427762E-3</v>
      </c>
      <c r="R430" s="8">
        <f>'2026 MRI - Alphabetical'!Q430-'2023 MRI'!Q430</f>
        <v>-23</v>
      </c>
      <c r="S430" s="31">
        <f>'2026 MRI - Alphabetical'!R430-'2023 MRI'!R430</f>
        <v>-0.45880856212463539</v>
      </c>
      <c r="T430" s="10">
        <f>'2026 MRI - Alphabetical'!S430-'2023 MRI'!S430</f>
        <v>0</v>
      </c>
      <c r="U430" s="8">
        <f>'2026 MRI - Alphabetical'!T430-'2023 MRI'!T430</f>
        <v>86</v>
      </c>
      <c r="V430" s="31">
        <f>'2026 MRI - Alphabetical'!U430-'2023 MRI'!U430</f>
        <v>0.21949700137558359</v>
      </c>
      <c r="W430" s="9">
        <f>'2026 MRI - Alphabetical'!V430-'2023 MRI'!V430</f>
        <v>-1.5079785365671994E-2</v>
      </c>
      <c r="X430" s="8">
        <f>'2026 MRI - Alphabetical'!W430-'2023 MRI'!W430</f>
        <v>-43</v>
      </c>
      <c r="Y430" s="31">
        <f>'2026 MRI - Alphabetical'!X430-'2023 MRI'!X430</f>
        <v>-0.18123384175870497</v>
      </c>
      <c r="Z430" s="11">
        <f>'2026 MRI - Alphabetical'!Y430-'2023 MRI'!Y430</f>
        <v>-871</v>
      </c>
      <c r="AA430" s="8">
        <f>'2026 MRI - Alphabetical'!Z430-'2023 MRI'!Z430</f>
        <v>11</v>
      </c>
      <c r="AB430" s="31">
        <f>'2026 MRI - Alphabetical'!AA430-'2023 MRI'!AA430</f>
        <v>-1.4688174168117074E-3</v>
      </c>
      <c r="AC430" s="9">
        <f>'2026 MRI - Alphabetical'!AB430-'2023 MRI'!AB430</f>
        <v>4.4799482535575683E-3</v>
      </c>
      <c r="AD430" s="8">
        <f>'2026 MRI - Alphabetical'!AC430-'2023 MRI'!AC430</f>
        <v>46</v>
      </c>
      <c r="AE430" s="31">
        <f>'2026 MRI - Alphabetical'!AD430-'2023 MRI'!AD430</f>
        <v>0.15487616683966887</v>
      </c>
      <c r="AF430" s="9">
        <f>'2026 MRI - Alphabetical'!AE430-'2023 MRI'!AE430</f>
        <v>9.9026723161471653E-3</v>
      </c>
      <c r="AG430" s="8">
        <f>'2026 MRI - Alphabetical'!AF430-'2023 MRI'!AF430</f>
        <v>-23</v>
      </c>
      <c r="AH430" s="31">
        <f>'2026 MRI - Alphabetical'!AG430-'2023 MRI'!AG430</f>
        <v>-1.0352313766911037E-2</v>
      </c>
      <c r="AI430" s="12">
        <f>'2026 MRI - Alphabetical'!AH430-'2023 MRI'!AH430</f>
        <v>-0.42366666666666664</v>
      </c>
      <c r="AJ430" s="8">
        <f>'2026 MRI - Alphabetical'!AI430-'2023 MRI'!AI430</f>
        <v>4</v>
      </c>
      <c r="AK430" s="31">
        <f>'2026 MRI - Alphabetical'!AJ430-'2023 MRI'!AJ430</f>
        <v>7.8146818896069059E-3</v>
      </c>
      <c r="AL430" s="11">
        <f>'2026 MRI - Alphabetical'!AK430-'2023 MRI'!AK430</f>
        <v>39492.420208283831</v>
      </c>
      <c r="AM430" s="36"/>
    </row>
    <row r="431" spans="1:39" x14ac:dyDescent="0.3">
      <c r="A431" t="s">
        <v>890</v>
      </c>
      <c r="B431" s="3" t="s">
        <v>891</v>
      </c>
      <c r="C431" s="4" t="s">
        <v>295</v>
      </c>
      <c r="D431" s="5" t="s">
        <v>33</v>
      </c>
      <c r="E431" s="6">
        <f>VLOOKUP(A431,'2023 MRI'!$A$7:$F$570,6,FALSE)</f>
        <v>17.861608041471623</v>
      </c>
      <c r="F431" s="34">
        <f>'2026 MRI - Alphabetical'!E431-'2023 MRI'!E431</f>
        <v>-1.1778735751476592</v>
      </c>
      <c r="G431" s="6">
        <f>'2026 MRI - Alphabetical'!F431-'2023 MRI'!F431</f>
        <v>-2.6255422322808943</v>
      </c>
      <c r="H431" s="7">
        <f>'2026 MRI - Alphabetical'!G431-'2023 MRI'!G431</f>
        <v>-38</v>
      </c>
      <c r="I431" s="8">
        <f>'2026 MRI - Alphabetical'!H431-'2023 MRI'!H431</f>
        <v>-5</v>
      </c>
      <c r="J431" s="31">
        <f>'2026 MRI - Alphabetical'!I431-'2023 MRI'!I431</f>
        <v>5.9938838994366694E-2</v>
      </c>
      <c r="K431" s="9">
        <f>'2026 MRI - Alphabetical'!J431-'2023 MRI'!J431</f>
        <v>3.5134932237397276E-2</v>
      </c>
      <c r="L431" s="8">
        <f>'2026 MRI - Alphabetical'!K431-'2023 MRI'!K431</f>
        <v>-68</v>
      </c>
      <c r="M431" s="31">
        <f>'2026 MRI - Alphabetical'!L431-'2023 MRI'!L431</f>
        <v>-0.24463519295760983</v>
      </c>
      <c r="N431" s="9">
        <f>'2026 MRI - Alphabetical'!M431-'2023 MRI'!M431</f>
        <v>1.0068361386113729E-3</v>
      </c>
      <c r="O431" s="8">
        <f>'2026 MRI - Alphabetical'!N431-'2023 MRI'!N431</f>
        <v>33</v>
      </c>
      <c r="P431" s="31">
        <f>'2026 MRI - Alphabetical'!O431-'2023 MRI'!O431</f>
        <v>7.4677462620019619E-2</v>
      </c>
      <c r="Q431" s="9">
        <f>'2026 MRI - Alphabetical'!P431-'2023 MRI'!P431</f>
        <v>-2.494372907453947E-3</v>
      </c>
      <c r="R431" s="8">
        <f>'2026 MRI - Alphabetical'!Q431-'2023 MRI'!Q431</f>
        <v>-10</v>
      </c>
      <c r="S431" s="31">
        <f>'2026 MRI - Alphabetical'!R431-'2023 MRI'!R431</f>
        <v>-0.39323158716150303</v>
      </c>
      <c r="T431" s="10">
        <f>'2026 MRI - Alphabetical'!S431-'2023 MRI'!S431</f>
        <v>-6.7587076463733506E-2</v>
      </c>
      <c r="U431" s="8">
        <f>'2026 MRI - Alphabetical'!T431-'2023 MRI'!T431</f>
        <v>-102</v>
      </c>
      <c r="V431" s="31">
        <f>'2026 MRI - Alphabetical'!U431-'2023 MRI'!U431</f>
        <v>-0.25023952572967234</v>
      </c>
      <c r="W431" s="9">
        <f>'2026 MRI - Alphabetical'!V431-'2023 MRI'!V431</f>
        <v>1.4947443704106479E-2</v>
      </c>
      <c r="X431" s="8">
        <f>'2026 MRI - Alphabetical'!W431-'2023 MRI'!W431</f>
        <v>-1</v>
      </c>
      <c r="Y431" s="31">
        <f>'2026 MRI - Alphabetical'!X431-'2023 MRI'!X431</f>
        <v>-3.7636629819785661E-2</v>
      </c>
      <c r="Z431" s="11">
        <f>'2026 MRI - Alphabetical'!Y431-'2023 MRI'!Y431</f>
        <v>7924</v>
      </c>
      <c r="AA431" s="8">
        <f>'2026 MRI - Alphabetical'!Z431-'2023 MRI'!Z431</f>
        <v>-60</v>
      </c>
      <c r="AB431" s="31">
        <f>'2026 MRI - Alphabetical'!AA431-'2023 MRI'!AA431</f>
        <v>-0.43140283809129876</v>
      </c>
      <c r="AC431" s="9">
        <f>'2026 MRI - Alphabetical'!AB431-'2023 MRI'!AB431</f>
        <v>9.883445759150726E-3</v>
      </c>
      <c r="AD431" s="8">
        <f>'2026 MRI - Alphabetical'!AC431-'2023 MRI'!AC431</f>
        <v>-25</v>
      </c>
      <c r="AE431" s="31">
        <f>'2026 MRI - Alphabetical'!AD431-'2023 MRI'!AD431</f>
        <v>-8.0729101495124689E-2</v>
      </c>
      <c r="AF431" s="9">
        <f>'2026 MRI - Alphabetical'!AE431-'2023 MRI'!AE431</f>
        <v>-3.272132529736016E-3</v>
      </c>
      <c r="AG431" s="8">
        <f>'2026 MRI - Alphabetical'!AF431-'2023 MRI'!AF431</f>
        <v>-26</v>
      </c>
      <c r="AH431" s="31">
        <f>'2026 MRI - Alphabetical'!AG431-'2023 MRI'!AG431</f>
        <v>-4.531198223544726E-2</v>
      </c>
      <c r="AI431" s="12">
        <f>'2026 MRI - Alphabetical'!AH431-'2023 MRI'!AH431</f>
        <v>-0.37133333333333329</v>
      </c>
      <c r="AJ431" s="8">
        <f>'2026 MRI - Alphabetical'!AI431-'2023 MRI'!AI431</f>
        <v>12</v>
      </c>
      <c r="AK431" s="31">
        <f>'2026 MRI - Alphabetical'!AJ431-'2023 MRI'!AJ431</f>
        <v>-7.2370856824869323E-3</v>
      </c>
      <c r="AL431" s="11">
        <f>'2026 MRI - Alphabetical'!AK431-'2023 MRI'!AK431</f>
        <v>60056.422442035226</v>
      </c>
      <c r="AM431" s="36"/>
    </row>
    <row r="432" spans="1:39" x14ac:dyDescent="0.3">
      <c r="A432" t="s">
        <v>892</v>
      </c>
      <c r="B432" s="3" t="s">
        <v>893</v>
      </c>
      <c r="C432" s="4" t="s">
        <v>47</v>
      </c>
      <c r="D432" s="5" t="s">
        <v>44</v>
      </c>
      <c r="E432" s="6">
        <f>VLOOKUP(A432,'2023 MRI'!$A$7:$F$570,6,FALSE)</f>
        <v>30.72366422938353</v>
      </c>
      <c r="F432" s="34">
        <f>'2026 MRI - Alphabetical'!E432-'2023 MRI'!E432</f>
        <v>0.83482564285636074</v>
      </c>
      <c r="G432" s="6">
        <f>'2026 MRI - Alphabetical'!F432-'2023 MRI'!F432</f>
        <v>-5.3949581547124197</v>
      </c>
      <c r="H432" s="7">
        <f>'2026 MRI - Alphabetical'!G432-'2023 MRI'!G432</f>
        <v>53</v>
      </c>
      <c r="I432" s="8">
        <f>'2026 MRI - Alphabetical'!H432-'2023 MRI'!H432</f>
        <v>27</v>
      </c>
      <c r="J432" s="31">
        <f>'2026 MRI - Alphabetical'!I432-'2023 MRI'!I432</f>
        <v>7.6789883227492639E-2</v>
      </c>
      <c r="K432" s="9">
        <f>'2026 MRI - Alphabetical'!J432-'2023 MRI'!J432</f>
        <v>2.9865874786326074E-2</v>
      </c>
      <c r="L432" s="8">
        <f>'2026 MRI - Alphabetical'!K432-'2023 MRI'!K432</f>
        <v>82</v>
      </c>
      <c r="M432" s="31">
        <f>'2026 MRI - Alphabetical'!L432-'2023 MRI'!L432</f>
        <v>0.23753557582403328</v>
      </c>
      <c r="N432" s="9">
        <f>'2026 MRI - Alphabetical'!M432-'2023 MRI'!M432</f>
        <v>-1.5690712552092673E-2</v>
      </c>
      <c r="O432" s="8">
        <f>'2026 MRI - Alphabetical'!N432-'2023 MRI'!N432</f>
        <v>-35</v>
      </c>
      <c r="P432" s="31">
        <f>'2026 MRI - Alphabetical'!O432-'2023 MRI'!O432</f>
        <v>-0.15632221747822486</v>
      </c>
      <c r="Q432" s="9">
        <f>'2026 MRI - Alphabetical'!P432-'2023 MRI'!P432</f>
        <v>1.5461970785164703E-2</v>
      </c>
      <c r="R432" s="8">
        <f>'2026 MRI - Alphabetical'!Q432-'2023 MRI'!Q432</f>
        <v>-62</v>
      </c>
      <c r="S432" s="31">
        <f>'2026 MRI - Alphabetical'!R432-'2023 MRI'!R432</f>
        <v>-0.28971401359870452</v>
      </c>
      <c r="T432" s="10">
        <f>'2026 MRI - Alphabetical'!S432-'2023 MRI'!S432</f>
        <v>0.1557769636166349</v>
      </c>
      <c r="U432" s="8">
        <f>'2026 MRI - Alphabetical'!T432-'2023 MRI'!T432</f>
        <v>20</v>
      </c>
      <c r="V432" s="31">
        <f>'2026 MRI - Alphabetical'!U432-'2023 MRI'!U432</f>
        <v>3.332044708976839E-2</v>
      </c>
      <c r="W432" s="9">
        <f>'2026 MRI - Alphabetical'!V432-'2023 MRI'!V432</f>
        <v>-1.2549843605101293E-3</v>
      </c>
      <c r="X432" s="8">
        <f>'2026 MRI - Alphabetical'!W432-'2023 MRI'!W432</f>
        <v>-36</v>
      </c>
      <c r="Y432" s="31">
        <f>'2026 MRI - Alphabetical'!X432-'2023 MRI'!X432</f>
        <v>-0.16126425719930493</v>
      </c>
      <c r="Z432" s="11">
        <f>'2026 MRI - Alphabetical'!Y432-'2023 MRI'!Y432</f>
        <v>-564</v>
      </c>
      <c r="AA432" s="8">
        <f>'2026 MRI - Alphabetical'!Z432-'2023 MRI'!Z432</f>
        <v>200</v>
      </c>
      <c r="AB432" s="31">
        <f>'2026 MRI - Alphabetical'!AA432-'2023 MRI'!AA432</f>
        <v>0.65896854695357154</v>
      </c>
      <c r="AC432" s="9">
        <f>'2026 MRI - Alphabetical'!AB432-'2023 MRI'!AB432</f>
        <v>-1.7369791666666592E-3</v>
      </c>
      <c r="AD432" s="8">
        <f>'2026 MRI - Alphabetical'!AC432-'2023 MRI'!AC432</f>
        <v>162</v>
      </c>
      <c r="AE432" s="31">
        <f>'2026 MRI - Alphabetical'!AD432-'2023 MRI'!AD432</f>
        <v>0.69175341218876096</v>
      </c>
      <c r="AF432" s="9">
        <f>'2026 MRI - Alphabetical'!AE432-'2023 MRI'!AE432</f>
        <v>4.1106267474014913E-2</v>
      </c>
      <c r="AG432" s="8">
        <f>'2026 MRI - Alphabetical'!AF432-'2023 MRI'!AF432</f>
        <v>-12</v>
      </c>
      <c r="AH432" s="31">
        <f>'2026 MRI - Alphabetical'!AG432-'2023 MRI'!AG432</f>
        <v>-7.5859259326721676E-2</v>
      </c>
      <c r="AI432" s="12">
        <f>'2026 MRI - Alphabetical'!AH432-'2023 MRI'!AH432</f>
        <v>-0.32366666666666633</v>
      </c>
      <c r="AJ432" s="8">
        <f>'2026 MRI - Alphabetical'!AI432-'2023 MRI'!AI432</f>
        <v>7</v>
      </c>
      <c r="AK432" s="31">
        <f>'2026 MRI - Alphabetical'!AJ432-'2023 MRI'!AJ432</f>
        <v>-6.1313001228273378E-3</v>
      </c>
      <c r="AL432" s="11">
        <f>'2026 MRI - Alphabetical'!AK432-'2023 MRI'!AK432</f>
        <v>54886.014906092722</v>
      </c>
      <c r="AM432" s="36"/>
    </row>
    <row r="433" spans="1:39" x14ac:dyDescent="0.3">
      <c r="A433" t="s">
        <v>894</v>
      </c>
      <c r="B433" s="3" t="s">
        <v>895</v>
      </c>
      <c r="C433" s="4" t="s">
        <v>143</v>
      </c>
      <c r="D433" s="5" t="s">
        <v>44</v>
      </c>
      <c r="E433" s="6">
        <f>VLOOKUP(A433,'2023 MRI'!$A$7:$F$570,6,FALSE)</f>
        <v>31.486677910591489</v>
      </c>
      <c r="F433" s="34">
        <f>'2026 MRI - Alphabetical'!E433-'2023 MRI'!E433</f>
        <v>-0.39841758885182094</v>
      </c>
      <c r="G433" s="6">
        <f>'2026 MRI - Alphabetical'!F433-'2023 MRI'!F433</f>
        <v>-1.2455713627150899</v>
      </c>
      <c r="H433" s="7">
        <f>'2026 MRI - Alphabetical'!G433-'2023 MRI'!G433</f>
        <v>-21</v>
      </c>
      <c r="I433" s="8">
        <f>'2026 MRI - Alphabetical'!H433-'2023 MRI'!H433</f>
        <v>-29</v>
      </c>
      <c r="J433" s="31">
        <f>'2026 MRI - Alphabetical'!I433-'2023 MRI'!I433</f>
        <v>-7.9260544240607855E-2</v>
      </c>
      <c r="K433" s="9">
        <f>'2026 MRI - Alphabetical'!J433-'2023 MRI'!J433</f>
        <v>1.4249527705198828E-2</v>
      </c>
      <c r="L433" s="8">
        <f>'2026 MRI - Alphabetical'!K433-'2023 MRI'!K433</f>
        <v>-82</v>
      </c>
      <c r="M433" s="31">
        <f>'2026 MRI - Alphabetical'!L433-'2023 MRI'!L433</f>
        <v>-0.37212412691051711</v>
      </c>
      <c r="N433" s="9">
        <f>'2026 MRI - Alphabetical'!M433-'2023 MRI'!M433</f>
        <v>5.7683185798994823E-3</v>
      </c>
      <c r="O433" s="8">
        <f>'2026 MRI - Alphabetical'!N433-'2023 MRI'!N433</f>
        <v>-18</v>
      </c>
      <c r="P433" s="31">
        <f>'2026 MRI - Alphabetical'!O433-'2023 MRI'!O433</f>
        <v>-0.25268229481072979</v>
      </c>
      <c r="Q433" s="9">
        <f>'2026 MRI - Alphabetical'!P433-'2023 MRI'!P433</f>
        <v>2.4627113428944677E-2</v>
      </c>
      <c r="R433" s="8">
        <f>'2026 MRI - Alphabetical'!Q433-'2023 MRI'!Q433</f>
        <v>82</v>
      </c>
      <c r="S433" s="31">
        <f>'2026 MRI - Alphabetical'!R433-'2023 MRI'!R433</f>
        <v>-0.3044615211044987</v>
      </c>
      <c r="T433" s="10">
        <f>'2026 MRI - Alphabetical'!S433-'2023 MRI'!S433</f>
        <v>-0.30339805825242722</v>
      </c>
      <c r="U433" s="8">
        <f>'2026 MRI - Alphabetical'!T433-'2023 MRI'!T433</f>
        <v>45</v>
      </c>
      <c r="V433" s="31">
        <f>'2026 MRI - Alphabetical'!U433-'2023 MRI'!U433</f>
        <v>0.14462671949489592</v>
      </c>
      <c r="W433" s="9">
        <f>'2026 MRI - Alphabetical'!V433-'2023 MRI'!V433</f>
        <v>-7.5112471452255455E-3</v>
      </c>
      <c r="X433" s="8">
        <f>'2026 MRI - Alphabetical'!W433-'2023 MRI'!W433</f>
        <v>48</v>
      </c>
      <c r="Y433" s="31">
        <f>'2026 MRI - Alphabetical'!X433-'2023 MRI'!X433</f>
        <v>0.16014120675757998</v>
      </c>
      <c r="Z433" s="11">
        <f>'2026 MRI - Alphabetical'!Y433-'2023 MRI'!Y433</f>
        <v>13303</v>
      </c>
      <c r="AA433" s="8">
        <f>'2026 MRI - Alphabetical'!Z433-'2023 MRI'!Z433</f>
        <v>-137</v>
      </c>
      <c r="AB433" s="31">
        <f>'2026 MRI - Alphabetical'!AA433-'2023 MRI'!AA433</f>
        <v>-0.33114026074188907</v>
      </c>
      <c r="AC433" s="9">
        <f>'2026 MRI - Alphabetical'!AB433-'2023 MRI'!AB433</f>
        <v>1.1452590420332358E-2</v>
      </c>
      <c r="AD433" s="8">
        <f>'2026 MRI - Alphabetical'!AC433-'2023 MRI'!AC433</f>
        <v>75</v>
      </c>
      <c r="AE433" s="31">
        <f>'2026 MRI - Alphabetical'!AD433-'2023 MRI'!AD433</f>
        <v>0.3003538043253936</v>
      </c>
      <c r="AF433" s="9">
        <f>'2026 MRI - Alphabetical'!AE433-'2023 MRI'!AE433</f>
        <v>1.895142583034759E-2</v>
      </c>
      <c r="AG433" s="8">
        <f>'2026 MRI - Alphabetical'!AF433-'2023 MRI'!AF433</f>
        <v>-22</v>
      </c>
      <c r="AH433" s="31">
        <f>'2026 MRI - Alphabetical'!AG433-'2023 MRI'!AG433</f>
        <v>-1.0340888668653847E-2</v>
      </c>
      <c r="AI433" s="12">
        <f>'2026 MRI - Alphabetical'!AH433-'2023 MRI'!AH433</f>
        <v>-0.42399999999999993</v>
      </c>
      <c r="AJ433" s="8">
        <f>'2026 MRI - Alphabetical'!AI433-'2023 MRI'!AI433</f>
        <v>-1</v>
      </c>
      <c r="AK433" s="31">
        <f>'2026 MRI - Alphabetical'!AJ433-'2023 MRI'!AJ433</f>
        <v>7.0458872948717111E-4</v>
      </c>
      <c r="AL433" s="11">
        <f>'2026 MRI - Alphabetical'!AK433-'2023 MRI'!AK433</f>
        <v>39265.854382206569</v>
      </c>
      <c r="AM433" s="36"/>
    </row>
    <row r="434" spans="1:39" x14ac:dyDescent="0.3">
      <c r="A434" t="s">
        <v>896</v>
      </c>
      <c r="B434" s="3" t="s">
        <v>897</v>
      </c>
      <c r="C434" s="4" t="s">
        <v>143</v>
      </c>
      <c r="D434" s="5" t="s">
        <v>44</v>
      </c>
      <c r="E434" s="6">
        <f>VLOOKUP(A434,'2023 MRI'!$A$7:$F$570,6,FALSE)</f>
        <v>21.721897681042485</v>
      </c>
      <c r="F434" s="34">
        <f>'2026 MRI - Alphabetical'!E434-'2023 MRI'!E434</f>
        <v>-0.84828573907471005</v>
      </c>
      <c r="G434" s="6">
        <f>'2026 MRI - Alphabetical'!F434-'2023 MRI'!F434</f>
        <v>-2.5813783533396482</v>
      </c>
      <c r="H434" s="7">
        <f>'2026 MRI - Alphabetical'!G434-'2023 MRI'!G434</f>
        <v>-5</v>
      </c>
      <c r="I434" s="8">
        <f>'2026 MRI - Alphabetical'!H434-'2023 MRI'!H434</f>
        <v>21</v>
      </c>
      <c r="J434" s="31">
        <f>'2026 MRI - Alphabetical'!I434-'2023 MRI'!I434</f>
        <v>0.10928326926295207</v>
      </c>
      <c r="K434" s="9">
        <f>'2026 MRI - Alphabetical'!J434-'2023 MRI'!J434</f>
        <v>3.547755624290283E-2</v>
      </c>
      <c r="L434" s="8">
        <f>'2026 MRI - Alphabetical'!K434-'2023 MRI'!K434</f>
        <v>15</v>
      </c>
      <c r="M434" s="31">
        <f>'2026 MRI - Alphabetical'!L434-'2023 MRI'!L434</f>
        <v>2.6826040846130994E-2</v>
      </c>
      <c r="N434" s="9">
        <f>'2026 MRI - Alphabetical'!M434-'2023 MRI'!M434</f>
        <v>-9.5132070674234029E-3</v>
      </c>
      <c r="O434" s="8">
        <f>'2026 MRI - Alphabetical'!N434-'2023 MRI'!N434</f>
        <v>-69</v>
      </c>
      <c r="P434" s="31">
        <f>'2026 MRI - Alphabetical'!O434-'2023 MRI'!O434</f>
        <v>-0.1501522218845186</v>
      </c>
      <c r="Q434" s="9">
        <f>'2026 MRI - Alphabetical'!P434-'2023 MRI'!P434</f>
        <v>1.0993297022942636E-2</v>
      </c>
      <c r="R434" s="8">
        <f>'2026 MRI - Alphabetical'!Q434-'2023 MRI'!Q434</f>
        <v>-1</v>
      </c>
      <c r="S434" s="31">
        <f>'2026 MRI - Alphabetical'!R434-'2023 MRI'!R434</f>
        <v>-0.38153423808558529</v>
      </c>
      <c r="T434" s="10">
        <f>'2026 MRI - Alphabetical'!S434-'2023 MRI'!S434</f>
        <v>-7.9264635780826681E-2</v>
      </c>
      <c r="U434" s="8">
        <f>'2026 MRI - Alphabetical'!T434-'2023 MRI'!T434</f>
        <v>33</v>
      </c>
      <c r="V434" s="31">
        <f>'2026 MRI - Alphabetical'!U434-'2023 MRI'!U434</f>
        <v>4.9973422547776647E-2</v>
      </c>
      <c r="W434" s="9">
        <f>'2026 MRI - Alphabetical'!V434-'2023 MRI'!V434</f>
        <v>-3.1295693505158095E-3</v>
      </c>
      <c r="X434" s="8">
        <f>'2026 MRI - Alphabetical'!W434-'2023 MRI'!W434</f>
        <v>-15</v>
      </c>
      <c r="Y434" s="31">
        <f>'2026 MRI - Alphabetical'!X434-'2023 MRI'!X434</f>
        <v>-8.0544359833871426E-2</v>
      </c>
      <c r="Z434" s="11">
        <f>'2026 MRI - Alphabetical'!Y434-'2023 MRI'!Y434</f>
        <v>4608</v>
      </c>
      <c r="AA434" s="8">
        <f>'2026 MRI - Alphabetical'!Z434-'2023 MRI'!Z434</f>
        <v>-134</v>
      </c>
      <c r="AB434" s="31">
        <f>'2026 MRI - Alphabetical'!AA434-'2023 MRI'!AA434</f>
        <v>-0.33474262268772614</v>
      </c>
      <c r="AC434" s="9">
        <f>'2026 MRI - Alphabetical'!AB434-'2023 MRI'!AB434</f>
        <v>1.0666112404389756E-2</v>
      </c>
      <c r="AD434" s="8">
        <f>'2026 MRI - Alphabetical'!AC434-'2023 MRI'!AC434</f>
        <v>18</v>
      </c>
      <c r="AE434" s="31">
        <f>'2026 MRI - Alphabetical'!AD434-'2023 MRI'!AD434</f>
        <v>2.9740288864541831E-2</v>
      </c>
      <c r="AF434" s="9">
        <f>'2026 MRI - Alphabetical'!AE434-'2023 MRI'!AE434</f>
        <v>3.065405847929914E-3</v>
      </c>
      <c r="AG434" s="8">
        <f>'2026 MRI - Alphabetical'!AF434-'2023 MRI'!AF434</f>
        <v>-15</v>
      </c>
      <c r="AH434" s="31">
        <f>'2026 MRI - Alphabetical'!AG434-'2023 MRI'!AG434</f>
        <v>-5.0962525258229877E-2</v>
      </c>
      <c r="AI434" s="12">
        <f>'2026 MRI - Alphabetical'!AH434-'2023 MRI'!AH434</f>
        <v>-0.36133333333333351</v>
      </c>
      <c r="AJ434" s="8">
        <f>'2026 MRI - Alphabetical'!AI434-'2023 MRI'!AI434</f>
        <v>4</v>
      </c>
      <c r="AK434" s="31">
        <f>'2026 MRI - Alphabetical'!AJ434-'2023 MRI'!AJ434</f>
        <v>-9.2508168321615569E-3</v>
      </c>
      <c r="AL434" s="11">
        <f>'2026 MRI - Alphabetical'!AK434-'2023 MRI'!AK434</f>
        <v>52392.285065655131</v>
      </c>
      <c r="AM434" s="36"/>
    </row>
    <row r="435" spans="1:39" x14ac:dyDescent="0.3">
      <c r="A435" t="s">
        <v>898</v>
      </c>
      <c r="B435" s="3" t="s">
        <v>899</v>
      </c>
      <c r="C435" s="4" t="s">
        <v>47</v>
      </c>
      <c r="D435" s="5" t="s">
        <v>44</v>
      </c>
      <c r="E435" s="6">
        <f>VLOOKUP(A435,'2023 MRI'!$A$7:$F$570,6,FALSE)</f>
        <v>26.021408732097484</v>
      </c>
      <c r="F435" s="34">
        <f>'2026 MRI - Alphabetical'!E435-'2023 MRI'!E435</f>
        <v>-3.1176360222603048</v>
      </c>
      <c r="G435" s="6">
        <f>'2026 MRI - Alphabetical'!F435-'2023 MRI'!F435</f>
        <v>5.8756079569169977</v>
      </c>
      <c r="H435" s="7">
        <f>'2026 MRI - Alphabetical'!G435-'2023 MRI'!G435</f>
        <v>-172</v>
      </c>
      <c r="I435" s="8">
        <f>'2026 MRI - Alphabetical'!H435-'2023 MRI'!H435</f>
        <v>1</v>
      </c>
      <c r="J435" s="31">
        <f>'2026 MRI - Alphabetical'!I435-'2023 MRI'!I435</f>
        <v>0.16474994392928366</v>
      </c>
      <c r="K435" s="9">
        <f>'2026 MRI - Alphabetical'!J435-'2023 MRI'!J435</f>
        <v>7.1409062158587222E-3</v>
      </c>
      <c r="L435" s="8">
        <f>'2026 MRI - Alphabetical'!K435-'2023 MRI'!K435</f>
        <v>-239</v>
      </c>
      <c r="M435" s="31">
        <f>'2026 MRI - Alphabetical'!L435-'2023 MRI'!L435</f>
        <v>-4.4808380529727891</v>
      </c>
      <c r="N435" s="9">
        <f>'2026 MRI - Alphabetical'!M435-'2023 MRI'!M435</f>
        <v>0.14238095238095239</v>
      </c>
      <c r="O435" s="8">
        <f>'2026 MRI - Alphabetical'!N435-'2023 MRI'!N435</f>
        <v>0</v>
      </c>
      <c r="P435" s="31">
        <f>'2026 MRI - Alphabetical'!O435-'2023 MRI'!O435</f>
        <v>1.4126318254570336E-3</v>
      </c>
      <c r="Q435" s="9">
        <f>'2026 MRI - Alphabetical'!P435-'2023 MRI'!P435</f>
        <v>0</v>
      </c>
      <c r="R435" s="8">
        <f>'2026 MRI - Alphabetical'!Q435-'2023 MRI'!Q435</f>
        <v>-23</v>
      </c>
      <c r="S435" s="31">
        <f>'2026 MRI - Alphabetical'!R435-'2023 MRI'!R435</f>
        <v>-0.45880856212463539</v>
      </c>
      <c r="T435" s="10">
        <f>'2026 MRI - Alphabetical'!S435-'2023 MRI'!S435</f>
        <v>0</v>
      </c>
      <c r="U435" s="8">
        <f>'2026 MRI - Alphabetical'!T435-'2023 MRI'!T435</f>
        <v>5</v>
      </c>
      <c r="V435" s="31">
        <f>'2026 MRI - Alphabetical'!U435-'2023 MRI'!U435</f>
        <v>6.9005401749526629E-2</v>
      </c>
      <c r="W435" s="9">
        <f>'2026 MRI - Alphabetical'!V435-'2023 MRI'!V435</f>
        <v>5.4112554112555056E-4</v>
      </c>
      <c r="X435" s="8">
        <f>'2026 MRI - Alphabetical'!W435-'2023 MRI'!W435</f>
        <v>-65</v>
      </c>
      <c r="Y435" s="31">
        <f>'2026 MRI - Alphabetical'!X435-'2023 MRI'!X435</f>
        <v>-1.1172627699482014</v>
      </c>
      <c r="Z435" s="11">
        <f>'2026 MRI - Alphabetical'!Y435-'2023 MRI'!Y435</f>
        <v>-39375</v>
      </c>
      <c r="AA435" s="8">
        <f>'2026 MRI - Alphabetical'!Z435-'2023 MRI'!Z435</f>
        <v>-99</v>
      </c>
      <c r="AB435" s="31">
        <f>'2026 MRI - Alphabetical'!AA435-'2023 MRI'!AA435</f>
        <v>-0.23028911128172058</v>
      </c>
      <c r="AC435" s="9">
        <f>'2026 MRI - Alphabetical'!AB435-'2023 MRI'!AB435</f>
        <v>9.696969696969697E-3</v>
      </c>
      <c r="AD435" s="8">
        <f>'2026 MRI - Alphabetical'!AC435-'2023 MRI'!AC435</f>
        <v>-9</v>
      </c>
      <c r="AE435" s="31">
        <f>'2026 MRI - Alphabetical'!AD435-'2023 MRI'!AD435</f>
        <v>-0.17744556906081377</v>
      </c>
      <c r="AF435" s="9">
        <f>'2026 MRI - Alphabetical'!AE435-'2023 MRI'!AE435</f>
        <v>-6.681368945519961E-3</v>
      </c>
      <c r="AG435" s="8">
        <f>'2026 MRI - Alphabetical'!AF435-'2023 MRI'!AF435</f>
        <v>-6</v>
      </c>
      <c r="AH435" s="31">
        <f>'2026 MRI - Alphabetical'!AG435-'2023 MRI'!AG435</f>
        <v>-0.30069589598315649</v>
      </c>
      <c r="AI435" s="12">
        <f>'2026 MRI - Alphabetical'!AH435-'2023 MRI'!AH435</f>
        <v>-5.333333333333079E-3</v>
      </c>
      <c r="AJ435" s="8">
        <f>'2026 MRI - Alphabetical'!AI435-'2023 MRI'!AI435</f>
        <v>-15</v>
      </c>
      <c r="AK435" s="31">
        <f>'2026 MRI - Alphabetical'!AJ435-'2023 MRI'!AJ435</f>
        <v>-0.20020816865300992</v>
      </c>
      <c r="AL435" s="11">
        <f>'2026 MRI - Alphabetical'!AK435-'2023 MRI'!AK435</f>
        <v>-29928.135877470719</v>
      </c>
      <c r="AM435" s="36"/>
    </row>
    <row r="436" spans="1:39" x14ac:dyDescent="0.3">
      <c r="A436" t="s">
        <v>900</v>
      </c>
      <c r="B436" s="3" t="s">
        <v>901</v>
      </c>
      <c r="C436" s="4" t="s">
        <v>101</v>
      </c>
      <c r="D436" s="5" t="s">
        <v>33</v>
      </c>
      <c r="E436" s="6">
        <f>VLOOKUP(A436,'2023 MRI'!$A$7:$F$570,6,FALSE)</f>
        <v>21.458351655719962</v>
      </c>
      <c r="F436" s="34">
        <f>'2026 MRI - Alphabetical'!E436-'2023 MRI'!E436</f>
        <v>0.63294032521406463</v>
      </c>
      <c r="G436" s="6">
        <f>'2026 MRI - Alphabetical'!F436-'2023 MRI'!F436</f>
        <v>-7.3798914827979196</v>
      </c>
      <c r="H436" s="7">
        <f>'2026 MRI - Alphabetical'!G436-'2023 MRI'!G436</f>
        <v>71</v>
      </c>
      <c r="I436" s="8">
        <f>'2026 MRI - Alphabetical'!H436-'2023 MRI'!H436</f>
        <v>-1</v>
      </c>
      <c r="J436" s="31">
        <f>'2026 MRI - Alphabetical'!I436-'2023 MRI'!I436</f>
        <v>-2.8847081622261128E-2</v>
      </c>
      <c r="K436" s="9">
        <f>'2026 MRI - Alphabetical'!J436-'2023 MRI'!J436</f>
        <v>2.4853801169590684E-2</v>
      </c>
      <c r="L436" s="8">
        <f>'2026 MRI - Alphabetical'!K436-'2023 MRI'!K436</f>
        <v>182</v>
      </c>
      <c r="M436" s="31">
        <f>'2026 MRI - Alphabetical'!L436-'2023 MRI'!L436</f>
        <v>0.64087669324821039</v>
      </c>
      <c r="N436" s="9">
        <f>'2026 MRI - Alphabetical'!M436-'2023 MRI'!M436</f>
        <v>-2.9697712418300652E-2</v>
      </c>
      <c r="O436" s="8">
        <f>'2026 MRI - Alphabetical'!N436-'2023 MRI'!N436</f>
        <v>0</v>
      </c>
      <c r="P436" s="31">
        <f>'2026 MRI - Alphabetical'!O436-'2023 MRI'!O436</f>
        <v>1.4126318254570336E-3</v>
      </c>
      <c r="Q436" s="9">
        <f>'2026 MRI - Alphabetical'!P436-'2023 MRI'!P436</f>
        <v>0</v>
      </c>
      <c r="R436" s="8">
        <f>'2026 MRI - Alphabetical'!Q436-'2023 MRI'!Q436</f>
        <v>-23</v>
      </c>
      <c r="S436" s="31">
        <f>'2026 MRI - Alphabetical'!R436-'2023 MRI'!R436</f>
        <v>-0.45880856212463539</v>
      </c>
      <c r="T436" s="10">
        <f>'2026 MRI - Alphabetical'!S436-'2023 MRI'!S436</f>
        <v>0</v>
      </c>
      <c r="U436" s="8">
        <f>'2026 MRI - Alphabetical'!T436-'2023 MRI'!T436</f>
        <v>-11</v>
      </c>
      <c r="V436" s="31">
        <f>'2026 MRI - Alphabetical'!U436-'2023 MRI'!U436</f>
        <v>-4.4770471681074064E-2</v>
      </c>
      <c r="W436" s="9">
        <f>'2026 MRI - Alphabetical'!V436-'2023 MRI'!V436</f>
        <v>2.5481096010063278E-3</v>
      </c>
      <c r="X436" s="8">
        <f>'2026 MRI - Alphabetical'!W436-'2023 MRI'!W436</f>
        <v>37</v>
      </c>
      <c r="Y436" s="31">
        <f>'2026 MRI - Alphabetical'!X436-'2023 MRI'!X436</f>
        <v>0.30572669739738334</v>
      </c>
      <c r="Z436" s="11">
        <f>'2026 MRI - Alphabetical'!Y436-'2023 MRI'!Y436</f>
        <v>21806</v>
      </c>
      <c r="AA436" s="8">
        <f>'2026 MRI - Alphabetical'!Z436-'2023 MRI'!Z436</f>
        <v>280</v>
      </c>
      <c r="AB436" s="31">
        <f>'2026 MRI - Alphabetical'!AA436-'2023 MRI'!AA436</f>
        <v>0.82544366205266217</v>
      </c>
      <c r="AC436" s="9">
        <f>'2026 MRI - Alphabetical'!AB436-'2023 MRI'!AB436</f>
        <v>-6.2105263157894788E-3</v>
      </c>
      <c r="AD436" s="8">
        <f>'2026 MRI - Alphabetical'!AC436-'2023 MRI'!AC436</f>
        <v>-29</v>
      </c>
      <c r="AE436" s="31">
        <f>'2026 MRI - Alphabetical'!AD436-'2023 MRI'!AD436</f>
        <v>-0.13623923845124042</v>
      </c>
      <c r="AF436" s="9">
        <f>'2026 MRI - Alphabetical'!AE436-'2023 MRI'!AE436</f>
        <v>-6.5405831363277711E-3</v>
      </c>
      <c r="AG436" s="8">
        <f>'2026 MRI - Alphabetical'!AF436-'2023 MRI'!AF436</f>
        <v>0</v>
      </c>
      <c r="AH436" s="31">
        <f>'2026 MRI - Alphabetical'!AG436-'2023 MRI'!AG436</f>
        <v>-5.8780692829706688E-2</v>
      </c>
      <c r="AI436" s="12">
        <f>'2026 MRI - Alphabetical'!AH436-'2023 MRI'!AH436</f>
        <v>-0.34333333333333393</v>
      </c>
      <c r="AJ436" s="8">
        <f>'2026 MRI - Alphabetical'!AI436-'2023 MRI'!AI436</f>
        <v>29</v>
      </c>
      <c r="AK436" s="31">
        <f>'2026 MRI - Alphabetical'!AJ436-'2023 MRI'!AJ436</f>
        <v>7.4535059858052977E-3</v>
      </c>
      <c r="AL436" s="11">
        <f>'2026 MRI - Alphabetical'!AK436-'2023 MRI'!AK436</f>
        <v>67996.372004163743</v>
      </c>
      <c r="AM436" s="36"/>
    </row>
    <row r="437" spans="1:39" x14ac:dyDescent="0.3">
      <c r="A437" t="s">
        <v>902</v>
      </c>
      <c r="B437" s="3" t="s">
        <v>903</v>
      </c>
      <c r="C437" s="4" t="s">
        <v>32</v>
      </c>
      <c r="D437" s="5" t="s">
        <v>33</v>
      </c>
      <c r="E437" s="6">
        <f>VLOOKUP(A437,'2023 MRI'!$A$7:$F$570,6,FALSE)</f>
        <v>24.74983592362701</v>
      </c>
      <c r="F437" s="34">
        <f>'2026 MRI - Alphabetical'!E437-'2023 MRI'!E437</f>
        <v>-2.6158139539285292</v>
      </c>
      <c r="G437" s="6">
        <f>'2026 MRI - Alphabetical'!F437-'2023 MRI'!F437</f>
        <v>3.9144887239314237</v>
      </c>
      <c r="H437" s="7">
        <f>'2026 MRI - Alphabetical'!G437-'2023 MRI'!G437</f>
        <v>-140</v>
      </c>
      <c r="I437" s="8">
        <f>'2026 MRI - Alphabetical'!H437-'2023 MRI'!H437</f>
        <v>-12</v>
      </c>
      <c r="J437" s="31">
        <f>'2026 MRI - Alphabetical'!I437-'2023 MRI'!I437</f>
        <v>-0.19239820708453204</v>
      </c>
      <c r="K437" s="9">
        <f>'2026 MRI - Alphabetical'!J437-'2023 MRI'!J437</f>
        <v>-3.713245818508959E-3</v>
      </c>
      <c r="L437" s="8">
        <f>'2026 MRI - Alphabetical'!K437-'2023 MRI'!K437</f>
        <v>108</v>
      </c>
      <c r="M437" s="31">
        <f>'2026 MRI - Alphabetical'!L437-'2023 MRI'!L437</f>
        <v>0.28250558865451708</v>
      </c>
      <c r="N437" s="9">
        <f>'2026 MRI - Alphabetical'!M437-'2023 MRI'!M437</f>
        <v>-1.7536678019386957E-2</v>
      </c>
      <c r="O437" s="8">
        <f>'2026 MRI - Alphabetical'!N437-'2023 MRI'!N437</f>
        <v>-65</v>
      </c>
      <c r="P437" s="31">
        <f>'2026 MRI - Alphabetical'!O437-'2023 MRI'!O437</f>
        <v>-0.18348319708859773</v>
      </c>
      <c r="Q437" s="9">
        <f>'2026 MRI - Alphabetical'!P437-'2023 MRI'!P437</f>
        <v>1.4527951956195353E-2</v>
      </c>
      <c r="R437" s="8">
        <f>'2026 MRI - Alphabetical'!Q437-'2023 MRI'!Q437</f>
        <v>-23</v>
      </c>
      <c r="S437" s="31">
        <f>'2026 MRI - Alphabetical'!R437-'2023 MRI'!R437</f>
        <v>-0.45880856212463539</v>
      </c>
      <c r="T437" s="10">
        <f>'2026 MRI - Alphabetical'!S437-'2023 MRI'!S437</f>
        <v>0</v>
      </c>
      <c r="U437" s="8">
        <f>'2026 MRI - Alphabetical'!T437-'2023 MRI'!T437</f>
        <v>-45</v>
      </c>
      <c r="V437" s="31">
        <f>'2026 MRI - Alphabetical'!U437-'2023 MRI'!U437</f>
        <v>-0.15994651068173726</v>
      </c>
      <c r="W437" s="9">
        <f>'2026 MRI - Alphabetical'!V437-'2023 MRI'!V437</f>
        <v>8.9243270616951482E-3</v>
      </c>
      <c r="X437" s="8">
        <f>'2026 MRI - Alphabetical'!W437-'2023 MRI'!W437</f>
        <v>23</v>
      </c>
      <c r="Y437" s="31">
        <f>'2026 MRI - Alphabetical'!X437-'2023 MRI'!X437</f>
        <v>5.0356972406331579E-2</v>
      </c>
      <c r="Z437" s="11">
        <f>'2026 MRI - Alphabetical'!Y437-'2023 MRI'!Y437</f>
        <v>8661</v>
      </c>
      <c r="AA437" s="8">
        <f>'2026 MRI - Alphabetical'!Z437-'2023 MRI'!Z437</f>
        <v>-278</v>
      </c>
      <c r="AB437" s="31">
        <f>'2026 MRI - Alphabetical'!AA437-'2023 MRI'!AA437</f>
        <v>-1.5286926077246874</v>
      </c>
      <c r="AC437" s="9">
        <f>'2026 MRI - Alphabetical'!AB437-'2023 MRI'!AB437</f>
        <v>3.181609195402299E-2</v>
      </c>
      <c r="AD437" s="8">
        <f>'2026 MRI - Alphabetical'!AC437-'2023 MRI'!AC437</f>
        <v>-129</v>
      </c>
      <c r="AE437" s="31">
        <f>'2026 MRI - Alphabetical'!AD437-'2023 MRI'!AD437</f>
        <v>-0.36243620946504074</v>
      </c>
      <c r="AF437" s="9">
        <f>'2026 MRI - Alphabetical'!AE437-'2023 MRI'!AE437</f>
        <v>-1.9001741695564234E-2</v>
      </c>
      <c r="AG437" s="8">
        <f>'2026 MRI - Alphabetical'!AF437-'2023 MRI'!AF437</f>
        <v>-18</v>
      </c>
      <c r="AH437" s="31">
        <f>'2026 MRI - Alphabetical'!AG437-'2023 MRI'!AG437</f>
        <v>8.1655043982605258E-3</v>
      </c>
      <c r="AI437" s="12">
        <f>'2026 MRI - Alphabetical'!AH437-'2023 MRI'!AH437</f>
        <v>-0.44366666666666621</v>
      </c>
      <c r="AJ437" s="8">
        <f>'2026 MRI - Alphabetical'!AI437-'2023 MRI'!AI437</f>
        <v>23</v>
      </c>
      <c r="AK437" s="31">
        <f>'2026 MRI - Alphabetical'!AJ437-'2023 MRI'!AJ437</f>
        <v>1.0511757031104407E-2</v>
      </c>
      <c r="AL437" s="11">
        <f>'2026 MRI - Alphabetical'!AK437-'2023 MRI'!AK437</f>
        <v>48306.04007925732</v>
      </c>
      <c r="AM437" s="36"/>
    </row>
    <row r="438" spans="1:39" x14ac:dyDescent="0.3">
      <c r="A438" t="s">
        <v>904</v>
      </c>
      <c r="B438" s="3" t="s">
        <v>905</v>
      </c>
      <c r="C438" s="4" t="s">
        <v>104</v>
      </c>
      <c r="D438" s="5" t="s">
        <v>44</v>
      </c>
      <c r="E438" s="6">
        <f>VLOOKUP(A438,'2023 MRI'!$A$7:$F$570,6,FALSE)</f>
        <v>19.341890559544307</v>
      </c>
      <c r="F438" s="34">
        <f>'2026 MRI - Alphabetical'!E438-'2023 MRI'!E438</f>
        <v>-0.3453973777026631</v>
      </c>
      <c r="G438" s="6">
        <f>'2026 MRI - Alphabetical'!F438-'2023 MRI'!F438</f>
        <v>-4.8603837847876843</v>
      </c>
      <c r="H438" s="7">
        <f>'2026 MRI - Alphabetical'!G438-'2023 MRI'!G438</f>
        <v>9</v>
      </c>
      <c r="I438" s="8">
        <f>'2026 MRI - Alphabetical'!H438-'2023 MRI'!H438</f>
        <v>38</v>
      </c>
      <c r="J438" s="31">
        <f>'2026 MRI - Alphabetical'!I438-'2023 MRI'!I438</f>
        <v>0.17160092133373644</v>
      </c>
      <c r="K438" s="9">
        <f>'2026 MRI - Alphabetical'!J438-'2023 MRI'!J438</f>
        <v>3.9046778230508394E-2</v>
      </c>
      <c r="L438" s="8">
        <f>'2026 MRI - Alphabetical'!K438-'2023 MRI'!K438</f>
        <v>-6</v>
      </c>
      <c r="M438" s="31">
        <f>'2026 MRI - Alphabetical'!L438-'2023 MRI'!L438</f>
        <v>-1.0458555695033622E-2</v>
      </c>
      <c r="N438" s="9">
        <f>'2026 MRI - Alphabetical'!M438-'2023 MRI'!M438</f>
        <v>-6.082725060827251E-3</v>
      </c>
      <c r="O438" s="8">
        <f>'2026 MRI - Alphabetical'!N438-'2023 MRI'!N438</f>
        <v>32</v>
      </c>
      <c r="P438" s="31">
        <f>'2026 MRI - Alphabetical'!O438-'2023 MRI'!O438</f>
        <v>6.1719580132352569E-2</v>
      </c>
      <c r="Q438" s="9">
        <f>'2026 MRI - Alphabetical'!P438-'2023 MRI'!P438</f>
        <v>-2.7902235994209153E-3</v>
      </c>
      <c r="R438" s="8">
        <f>'2026 MRI - Alphabetical'!Q438-'2023 MRI'!Q438</f>
        <v>-23</v>
      </c>
      <c r="S438" s="31">
        <f>'2026 MRI - Alphabetical'!R438-'2023 MRI'!R438</f>
        <v>-0.45880856212463539</v>
      </c>
      <c r="T438" s="10">
        <f>'2026 MRI - Alphabetical'!S438-'2023 MRI'!S438</f>
        <v>0</v>
      </c>
      <c r="U438" s="8">
        <f>'2026 MRI - Alphabetical'!T438-'2023 MRI'!T438</f>
        <v>-32</v>
      </c>
      <c r="V438" s="31">
        <f>'2026 MRI - Alphabetical'!U438-'2023 MRI'!U438</f>
        <v>-0.12795360961955415</v>
      </c>
      <c r="W438" s="9">
        <f>'2026 MRI - Alphabetical'!V438-'2023 MRI'!V438</f>
        <v>6.7228340264622356E-3</v>
      </c>
      <c r="X438" s="8">
        <f>'2026 MRI - Alphabetical'!W438-'2023 MRI'!W438</f>
        <v>49</v>
      </c>
      <c r="Y438" s="31">
        <f>'2026 MRI - Alphabetical'!X438-'2023 MRI'!X438</f>
        <v>0.45093998058042745</v>
      </c>
      <c r="Z438" s="11">
        <f>'2026 MRI - Alphabetical'!Y438-'2023 MRI'!Y438</f>
        <v>29007</v>
      </c>
      <c r="AA438" s="8">
        <f>'2026 MRI - Alphabetical'!Z438-'2023 MRI'!Z438</f>
        <v>-78</v>
      </c>
      <c r="AB438" s="31">
        <f>'2026 MRI - Alphabetical'!AA438-'2023 MRI'!AA438</f>
        <v>-0.23291391848297238</v>
      </c>
      <c r="AC438" s="9">
        <f>'2026 MRI - Alphabetical'!AB438-'2023 MRI'!AB438</f>
        <v>8.3458764502979017E-3</v>
      </c>
      <c r="AD438" s="8">
        <f>'2026 MRI - Alphabetical'!AC438-'2023 MRI'!AC438</f>
        <v>-6</v>
      </c>
      <c r="AE438" s="31">
        <f>'2026 MRI - Alphabetical'!AD438-'2023 MRI'!AD438</f>
        <v>-3.5361146761620388E-2</v>
      </c>
      <c r="AF438" s="9">
        <f>'2026 MRI - Alphabetical'!AE438-'2023 MRI'!AE438</f>
        <v>-6.5222510264950628E-4</v>
      </c>
      <c r="AG438" s="8">
        <f>'2026 MRI - Alphabetical'!AF438-'2023 MRI'!AF438</f>
        <v>-12</v>
      </c>
      <c r="AH438" s="31">
        <f>'2026 MRI - Alphabetical'!AG438-'2023 MRI'!AG438</f>
        <v>-0.12864007086756629</v>
      </c>
      <c r="AI438" s="12">
        <f>'2026 MRI - Alphabetical'!AH438-'2023 MRI'!AH438</f>
        <v>-0.25399999999999956</v>
      </c>
      <c r="AJ438" s="8">
        <f>'2026 MRI - Alphabetical'!AI438-'2023 MRI'!AI438</f>
        <v>-14</v>
      </c>
      <c r="AK438" s="31">
        <f>'2026 MRI - Alphabetical'!AJ438-'2023 MRI'!AJ438</f>
        <v>-4.4581100477782624E-2</v>
      </c>
      <c r="AL438" s="11">
        <f>'2026 MRI - Alphabetical'!AK438-'2023 MRI'!AK438</f>
        <v>50383.202731727099</v>
      </c>
      <c r="AM438" s="36"/>
    </row>
    <row r="439" spans="1:39" x14ac:dyDescent="0.3">
      <c r="A439" t="s">
        <v>906</v>
      </c>
      <c r="B439" s="3" t="s">
        <v>907</v>
      </c>
      <c r="C439" s="4" t="s">
        <v>115</v>
      </c>
      <c r="D439" s="5" t="s">
        <v>33</v>
      </c>
      <c r="E439" s="6">
        <f>VLOOKUP(A439,'2023 MRI'!$A$7:$F$570,6,FALSE)</f>
        <v>40.719973972478357</v>
      </c>
      <c r="F439" s="34">
        <f>'2026 MRI - Alphabetical'!E439-'2023 MRI'!E439</f>
        <v>0.65784401033700268</v>
      </c>
      <c r="G439" s="6">
        <f>'2026 MRI - Alphabetical'!F439-'2023 MRI'!F439</f>
        <v>-1.9943910516621486</v>
      </c>
      <c r="H439" s="7">
        <f>'2026 MRI - Alphabetical'!G439-'2023 MRI'!G439</f>
        <v>-7</v>
      </c>
      <c r="I439" s="8">
        <f>'2026 MRI - Alphabetical'!H439-'2023 MRI'!H439</f>
        <v>16</v>
      </c>
      <c r="J439" s="31">
        <f>'2026 MRI - Alphabetical'!I439-'2023 MRI'!I439</f>
        <v>3.7001101962514604E-2</v>
      </c>
      <c r="K439" s="9">
        <f>'2026 MRI - Alphabetical'!J439-'2023 MRI'!J439</f>
        <v>2.738165099854184E-2</v>
      </c>
      <c r="L439" s="8">
        <f>'2026 MRI - Alphabetical'!K439-'2023 MRI'!K439</f>
        <v>-9</v>
      </c>
      <c r="M439" s="31">
        <f>'2026 MRI - Alphabetical'!L439-'2023 MRI'!L439</f>
        <v>-5.2587485096398601E-2</v>
      </c>
      <c r="N439" s="9">
        <f>'2026 MRI - Alphabetical'!M439-'2023 MRI'!M439</f>
        <v>-6.4632762954295042E-3</v>
      </c>
      <c r="O439" s="8">
        <f>'2026 MRI - Alphabetical'!N439-'2023 MRI'!N439</f>
        <v>53</v>
      </c>
      <c r="P439" s="31">
        <f>'2026 MRI - Alphabetical'!O439-'2023 MRI'!O439</f>
        <v>0.33527955445047164</v>
      </c>
      <c r="Q439" s="9">
        <f>'2026 MRI - Alphabetical'!P439-'2023 MRI'!P439</f>
        <v>-1.5701085657078187E-2</v>
      </c>
      <c r="R439" s="8">
        <f>'2026 MRI - Alphabetical'!Q439-'2023 MRI'!Q439</f>
        <v>-5</v>
      </c>
      <c r="S439" s="31">
        <f>'2026 MRI - Alphabetical'!R439-'2023 MRI'!R439</f>
        <v>0.34189450280515682</v>
      </c>
      <c r="T439" s="10">
        <f>'2026 MRI - Alphabetical'!S439-'2023 MRI'!S439</f>
        <v>3.5191771111384718E-2</v>
      </c>
      <c r="U439" s="8">
        <f>'2026 MRI - Alphabetical'!T439-'2023 MRI'!T439</f>
        <v>-37</v>
      </c>
      <c r="V439" s="31">
        <f>'2026 MRI - Alphabetical'!U439-'2023 MRI'!U439</f>
        <v>-0.14590604778831257</v>
      </c>
      <c r="W439" s="9">
        <f>'2026 MRI - Alphabetical'!V439-'2023 MRI'!V439</f>
        <v>1.221276615371128E-2</v>
      </c>
      <c r="X439" s="8">
        <f>'2026 MRI - Alphabetical'!W439-'2023 MRI'!W439</f>
        <v>84</v>
      </c>
      <c r="Y439" s="31">
        <f>'2026 MRI - Alphabetical'!X439-'2023 MRI'!X439</f>
        <v>0.27326472686074932</v>
      </c>
      <c r="Z439" s="11">
        <f>'2026 MRI - Alphabetical'!Y439-'2023 MRI'!Y439</f>
        <v>17498</v>
      </c>
      <c r="AA439" s="8">
        <f>'2026 MRI - Alphabetical'!Z439-'2023 MRI'!Z439</f>
        <v>11</v>
      </c>
      <c r="AB439" s="31">
        <f>'2026 MRI - Alphabetical'!AA439-'2023 MRI'!AA439</f>
        <v>0.37152279242023611</v>
      </c>
      <c r="AC439" s="9">
        <f>'2026 MRI - Alphabetical'!AB439-'2023 MRI'!AB439</f>
        <v>7.2204261572373293E-3</v>
      </c>
      <c r="AD439" s="8">
        <f>'2026 MRI - Alphabetical'!AC439-'2023 MRI'!AC439</f>
        <v>-33</v>
      </c>
      <c r="AE439" s="31">
        <f>'2026 MRI - Alphabetical'!AD439-'2023 MRI'!AD439</f>
        <v>-0.62238964336978464</v>
      </c>
      <c r="AF439" s="9">
        <f>'2026 MRI - Alphabetical'!AE439-'2023 MRI'!AE439</f>
        <v>-3.16183345019867E-2</v>
      </c>
      <c r="AG439" s="8">
        <f>'2026 MRI - Alphabetical'!AF439-'2023 MRI'!AF439</f>
        <v>25</v>
      </c>
      <c r="AH439" s="31">
        <f>'2026 MRI - Alphabetical'!AG439-'2023 MRI'!AG439</f>
        <v>0.41659592662561862</v>
      </c>
      <c r="AI439" s="12">
        <f>'2026 MRI - Alphabetical'!AH439-'2023 MRI'!AH439</f>
        <v>-0.92799999999999949</v>
      </c>
      <c r="AJ439" s="8">
        <f>'2026 MRI - Alphabetical'!AI439-'2023 MRI'!AI439</f>
        <v>23</v>
      </c>
      <c r="AK439" s="31">
        <f>'2026 MRI - Alphabetical'!AJ439-'2023 MRI'!AJ439</f>
        <v>1.5702956342209529E-2</v>
      </c>
      <c r="AL439" s="11">
        <f>'2026 MRI - Alphabetical'!AK439-'2023 MRI'!AK439</f>
        <v>36649.354935324896</v>
      </c>
      <c r="AM439" s="36">
        <v>1</v>
      </c>
    </row>
    <row r="440" spans="1:39" x14ac:dyDescent="0.3">
      <c r="A440" t="s">
        <v>908</v>
      </c>
      <c r="B440" s="3" t="s">
        <v>909</v>
      </c>
      <c r="C440" s="4" t="s">
        <v>115</v>
      </c>
      <c r="D440" s="5" t="s">
        <v>33</v>
      </c>
      <c r="E440" s="6">
        <f>VLOOKUP(A440,'2023 MRI'!$A$7:$F$570,6,FALSE)</f>
        <v>30.067103809410558</v>
      </c>
      <c r="F440" s="34">
        <f>'2026 MRI - Alphabetical'!E440-'2023 MRI'!E440</f>
        <v>-2.0919477389923669E-2</v>
      </c>
      <c r="G440" s="6">
        <f>'2026 MRI - Alphabetical'!F440-'2023 MRI'!F440</f>
        <v>-2.8522033087402789</v>
      </c>
      <c r="H440" s="7">
        <f>'2026 MRI - Alphabetical'!G440-'2023 MRI'!G440</f>
        <v>7</v>
      </c>
      <c r="I440" s="8">
        <f>'2026 MRI - Alphabetical'!H440-'2023 MRI'!H440</f>
        <v>57</v>
      </c>
      <c r="J440" s="31">
        <f>'2026 MRI - Alphabetical'!I440-'2023 MRI'!I440</f>
        <v>0.15372150784846383</v>
      </c>
      <c r="K440" s="9">
        <f>'2026 MRI - Alphabetical'!J440-'2023 MRI'!J440</f>
        <v>3.5037818806242793E-2</v>
      </c>
      <c r="L440" s="8">
        <f>'2026 MRI - Alphabetical'!K440-'2023 MRI'!K440</f>
        <v>17</v>
      </c>
      <c r="M440" s="31">
        <f>'2026 MRI - Alphabetical'!L440-'2023 MRI'!L440</f>
        <v>1.7752560341817269E-2</v>
      </c>
      <c r="N440" s="9">
        <f>'2026 MRI - Alphabetical'!M440-'2023 MRI'!M440</f>
        <v>-8.2966617225620834E-3</v>
      </c>
      <c r="O440" s="8">
        <f>'2026 MRI - Alphabetical'!N440-'2023 MRI'!N440</f>
        <v>-34</v>
      </c>
      <c r="P440" s="31">
        <f>'2026 MRI - Alphabetical'!O440-'2023 MRI'!O440</f>
        <v>-7.966505617383135E-2</v>
      </c>
      <c r="Q440" s="9">
        <f>'2026 MRI - Alphabetical'!P440-'2023 MRI'!P440</f>
        <v>8.1041884209304971E-3</v>
      </c>
      <c r="R440" s="8">
        <f>'2026 MRI - Alphabetical'!Q440-'2023 MRI'!Q440</f>
        <v>7</v>
      </c>
      <c r="S440" s="31">
        <f>'2026 MRI - Alphabetical'!R440-'2023 MRI'!R440</f>
        <v>-0.31403005766106301</v>
      </c>
      <c r="T440" s="10">
        <f>'2026 MRI - Alphabetical'!S440-'2023 MRI'!S440</f>
        <v>-8.0978435537660265E-2</v>
      </c>
      <c r="U440" s="8">
        <f>'2026 MRI - Alphabetical'!T440-'2023 MRI'!T440</f>
        <v>-76</v>
      </c>
      <c r="V440" s="31">
        <f>'2026 MRI - Alphabetical'!U440-'2023 MRI'!U440</f>
        <v>-0.27883572404043538</v>
      </c>
      <c r="W440" s="9">
        <f>'2026 MRI - Alphabetical'!V440-'2023 MRI'!V440</f>
        <v>1.8439687775365698E-2</v>
      </c>
      <c r="X440" s="8">
        <f>'2026 MRI - Alphabetical'!W440-'2023 MRI'!W440</f>
        <v>40</v>
      </c>
      <c r="Y440" s="31">
        <f>'2026 MRI - Alphabetical'!X440-'2023 MRI'!X440</f>
        <v>0.12511285353544099</v>
      </c>
      <c r="Z440" s="11">
        <f>'2026 MRI - Alphabetical'!Y440-'2023 MRI'!Y440</f>
        <v>11910</v>
      </c>
      <c r="AA440" s="8">
        <f>'2026 MRI - Alphabetical'!Z440-'2023 MRI'!Z440</f>
        <v>90</v>
      </c>
      <c r="AB440" s="31">
        <f>'2026 MRI - Alphabetical'!AA440-'2023 MRI'!AA440</f>
        <v>0.37588224886106036</v>
      </c>
      <c r="AC440" s="9">
        <f>'2026 MRI - Alphabetical'!AB440-'2023 MRI'!AB440</f>
        <v>2.7447769621682591E-3</v>
      </c>
      <c r="AD440" s="8">
        <f>'2026 MRI - Alphabetical'!AC440-'2023 MRI'!AC440</f>
        <v>17</v>
      </c>
      <c r="AE440" s="31">
        <f>'2026 MRI - Alphabetical'!AD440-'2023 MRI'!AD440</f>
        <v>6.9075642744366478E-2</v>
      </c>
      <c r="AF440" s="9">
        <f>'2026 MRI - Alphabetical'!AE440-'2023 MRI'!AE440</f>
        <v>6.2811373072313437E-3</v>
      </c>
      <c r="AG440" s="8">
        <f>'2026 MRI - Alphabetical'!AF440-'2023 MRI'!AF440</f>
        <v>15</v>
      </c>
      <c r="AH440" s="31">
        <f>'2026 MRI - Alphabetical'!AG440-'2023 MRI'!AG440</f>
        <v>0.15880139011336375</v>
      </c>
      <c r="AI440" s="12">
        <f>'2026 MRI - Alphabetical'!AH440-'2023 MRI'!AH440</f>
        <v>-0.61799999999999988</v>
      </c>
      <c r="AJ440" s="8">
        <f>'2026 MRI - Alphabetical'!AI440-'2023 MRI'!AI440</f>
        <v>-34</v>
      </c>
      <c r="AK440" s="31">
        <f>'2026 MRI - Alphabetical'!AJ440-'2023 MRI'!AJ440</f>
        <v>-4.1129969254914689E-3</v>
      </c>
      <c r="AL440" s="11">
        <f>'2026 MRI - Alphabetical'!AK440-'2023 MRI'!AK440</f>
        <v>24255.927742594489</v>
      </c>
      <c r="AM440" s="36"/>
    </row>
    <row r="441" spans="1:39" x14ac:dyDescent="0.3">
      <c r="A441" t="s">
        <v>910</v>
      </c>
      <c r="B441" s="3" t="s">
        <v>911</v>
      </c>
      <c r="C441" s="4" t="s">
        <v>143</v>
      </c>
      <c r="D441" s="5" t="s">
        <v>44</v>
      </c>
      <c r="E441" s="6">
        <f>VLOOKUP(A441,'2023 MRI'!$A$7:$F$570,6,FALSE)</f>
        <v>26.411262488456948</v>
      </c>
      <c r="F441" s="34">
        <f>'2026 MRI - Alphabetical'!E441-'2023 MRI'!E441</f>
        <v>9.8368070965507926E-2</v>
      </c>
      <c r="G441" s="6">
        <f>'2026 MRI - Alphabetical'!F441-'2023 MRI'!F441</f>
        <v>-4.2698578392012188</v>
      </c>
      <c r="H441" s="7">
        <f>'2026 MRI - Alphabetical'!G441-'2023 MRI'!G441</f>
        <v>19</v>
      </c>
      <c r="I441" s="8">
        <f>'2026 MRI - Alphabetical'!H441-'2023 MRI'!H441</f>
        <v>-21</v>
      </c>
      <c r="J441" s="31">
        <f>'2026 MRI - Alphabetical'!I441-'2023 MRI'!I441</f>
        <v>-2.6952508398930541E-2</v>
      </c>
      <c r="K441" s="9">
        <f>'2026 MRI - Alphabetical'!J441-'2023 MRI'!J441</f>
        <v>1.5266672500912293E-2</v>
      </c>
      <c r="L441" s="8">
        <f>'2026 MRI - Alphabetical'!K441-'2023 MRI'!K441</f>
        <v>102</v>
      </c>
      <c r="M441" s="31">
        <f>'2026 MRI - Alphabetical'!L441-'2023 MRI'!L441</f>
        <v>0.28832649999018967</v>
      </c>
      <c r="N441" s="9">
        <f>'2026 MRI - Alphabetical'!M441-'2023 MRI'!M441</f>
        <v>-1.8239712003389617E-2</v>
      </c>
      <c r="O441" s="8">
        <f>'2026 MRI - Alphabetical'!N441-'2023 MRI'!N441</f>
        <v>63</v>
      </c>
      <c r="P441" s="31">
        <f>'2026 MRI - Alphabetical'!O441-'2023 MRI'!O441</f>
        <v>0.18803824796046428</v>
      </c>
      <c r="Q441" s="9">
        <f>'2026 MRI - Alphabetical'!P441-'2023 MRI'!P441</f>
        <v>-9.0858315267134879E-3</v>
      </c>
      <c r="R441" s="8">
        <f>'2026 MRI - Alphabetical'!Q441-'2023 MRI'!Q441</f>
        <v>44</v>
      </c>
      <c r="S441" s="31">
        <f>'2026 MRI - Alphabetical'!R441-'2023 MRI'!R441</f>
        <v>-0.28496083079855022</v>
      </c>
      <c r="T441" s="10">
        <f>'2026 MRI - Alphabetical'!S441-'2023 MRI'!S441</f>
        <v>-0.17475960487957126</v>
      </c>
      <c r="U441" s="8">
        <f>'2026 MRI - Alphabetical'!T441-'2023 MRI'!T441</f>
        <v>81</v>
      </c>
      <c r="V441" s="31">
        <f>'2026 MRI - Alphabetical'!U441-'2023 MRI'!U441</f>
        <v>0.20124953130828444</v>
      </c>
      <c r="W441" s="9">
        <f>'2026 MRI - Alphabetical'!V441-'2023 MRI'!V441</f>
        <v>-1.2425955004583697E-2</v>
      </c>
      <c r="X441" s="8">
        <f>'2026 MRI - Alphabetical'!W441-'2023 MRI'!W441</f>
        <v>6</v>
      </c>
      <c r="Y441" s="31">
        <f>'2026 MRI - Alphabetical'!X441-'2023 MRI'!X441</f>
        <v>7.438180082836332E-2</v>
      </c>
      <c r="Z441" s="11">
        <f>'2026 MRI - Alphabetical'!Y441-'2023 MRI'!Y441</f>
        <v>10992</v>
      </c>
      <c r="AA441" s="8">
        <f>'2026 MRI - Alphabetical'!Z441-'2023 MRI'!Z441</f>
        <v>18</v>
      </c>
      <c r="AB441" s="31">
        <f>'2026 MRI - Alphabetical'!AA441-'2023 MRI'!AA441</f>
        <v>7.6035582554695974E-2</v>
      </c>
      <c r="AC441" s="9">
        <f>'2026 MRI - Alphabetical'!AB441-'2023 MRI'!AB441</f>
        <v>6.0440082317555835E-3</v>
      </c>
      <c r="AD441" s="8">
        <f>'2026 MRI - Alphabetical'!AC441-'2023 MRI'!AC441</f>
        <v>-84</v>
      </c>
      <c r="AE441" s="31">
        <f>'2026 MRI - Alphabetical'!AD441-'2023 MRI'!AD441</f>
        <v>-0.22721455517419376</v>
      </c>
      <c r="AF441" s="9">
        <f>'2026 MRI - Alphabetical'!AE441-'2023 MRI'!AE441</f>
        <v>-1.1116683294558283E-2</v>
      </c>
      <c r="AG441" s="8">
        <f>'2026 MRI - Alphabetical'!AF441-'2023 MRI'!AF441</f>
        <v>35</v>
      </c>
      <c r="AH441" s="31">
        <f>'2026 MRI - Alphabetical'!AG441-'2023 MRI'!AG441</f>
        <v>2.3213492714240974E-2</v>
      </c>
      <c r="AI441" s="12">
        <f>'2026 MRI - Alphabetical'!AH441-'2023 MRI'!AH441</f>
        <v>-0.43533333333333357</v>
      </c>
      <c r="AJ441" s="8">
        <f>'2026 MRI - Alphabetical'!AI441-'2023 MRI'!AI441</f>
        <v>12</v>
      </c>
      <c r="AK441" s="31">
        <f>'2026 MRI - Alphabetical'!AJ441-'2023 MRI'!AJ441</f>
        <v>-1.234307159722503E-3</v>
      </c>
      <c r="AL441" s="11">
        <f>'2026 MRI - Alphabetical'!AK441-'2023 MRI'!AK441</f>
        <v>56208.753721282817</v>
      </c>
      <c r="AM441" s="36"/>
    </row>
    <row r="442" spans="1:39" x14ac:dyDescent="0.3">
      <c r="A442" t="s">
        <v>912</v>
      </c>
      <c r="B442" s="3" t="s">
        <v>913</v>
      </c>
      <c r="C442" s="4" t="s">
        <v>32</v>
      </c>
      <c r="D442" s="5" t="s">
        <v>33</v>
      </c>
      <c r="E442" s="6">
        <f>VLOOKUP(A442,'2023 MRI'!$A$7:$F$570,6,FALSE)</f>
        <v>11.944887209854389</v>
      </c>
      <c r="F442" s="34">
        <f>'2026 MRI - Alphabetical'!E442-'2023 MRI'!E442</f>
        <v>-0.760637013326801</v>
      </c>
      <c r="G442" s="6">
        <f>'2026 MRI - Alphabetical'!F442-'2023 MRI'!F442</f>
        <v>-5.6348364637222943</v>
      </c>
      <c r="H442" s="7">
        <f>'2026 MRI - Alphabetical'!G442-'2023 MRI'!G442</f>
        <v>-2</v>
      </c>
      <c r="I442" s="8">
        <f>'2026 MRI - Alphabetical'!H442-'2023 MRI'!H442</f>
        <v>-33</v>
      </c>
      <c r="J442" s="31">
        <f>'2026 MRI - Alphabetical'!I442-'2023 MRI'!I442</f>
        <v>-9.8387170456509562E-2</v>
      </c>
      <c r="K442" s="9">
        <f>'2026 MRI - Alphabetical'!J442-'2023 MRI'!J442</f>
        <v>1.4683996848100733E-2</v>
      </c>
      <c r="L442" s="8">
        <f>'2026 MRI - Alphabetical'!K442-'2023 MRI'!K442</f>
        <v>209</v>
      </c>
      <c r="M442" s="31">
        <f>'2026 MRI - Alphabetical'!L442-'2023 MRI'!L442</f>
        <v>0.61384998318093031</v>
      </c>
      <c r="N442" s="9">
        <f>'2026 MRI - Alphabetical'!M442-'2023 MRI'!M442</f>
        <v>-2.9274889220123161E-2</v>
      </c>
      <c r="O442" s="8">
        <f>'2026 MRI - Alphabetical'!N442-'2023 MRI'!N442</f>
        <v>0</v>
      </c>
      <c r="P442" s="31">
        <f>'2026 MRI - Alphabetical'!O442-'2023 MRI'!O442</f>
        <v>1.4126318254570336E-3</v>
      </c>
      <c r="Q442" s="9">
        <f>'2026 MRI - Alphabetical'!P442-'2023 MRI'!P442</f>
        <v>0</v>
      </c>
      <c r="R442" s="8">
        <f>'2026 MRI - Alphabetical'!Q442-'2023 MRI'!Q442</f>
        <v>-23</v>
      </c>
      <c r="S442" s="31">
        <f>'2026 MRI - Alphabetical'!R442-'2023 MRI'!R442</f>
        <v>-0.45880856212463539</v>
      </c>
      <c r="T442" s="10">
        <f>'2026 MRI - Alphabetical'!S442-'2023 MRI'!S442</f>
        <v>0</v>
      </c>
      <c r="U442" s="8">
        <f>'2026 MRI - Alphabetical'!T442-'2023 MRI'!T442</f>
        <v>39</v>
      </c>
      <c r="V442" s="31">
        <f>'2026 MRI - Alphabetical'!U442-'2023 MRI'!U442</f>
        <v>5.2217802487021348E-2</v>
      </c>
      <c r="W442" s="9">
        <f>'2026 MRI - Alphabetical'!V442-'2023 MRI'!V442</f>
        <v>-3.7608642733136938E-3</v>
      </c>
      <c r="X442" s="8">
        <f>'2026 MRI - Alphabetical'!W442-'2023 MRI'!W442</f>
        <v>-5</v>
      </c>
      <c r="Y442" s="31">
        <f>'2026 MRI - Alphabetical'!X442-'2023 MRI'!X442</f>
        <v>-0.31538866178137193</v>
      </c>
      <c r="Z442" s="11">
        <f>'2026 MRI - Alphabetical'!Y442-'2023 MRI'!Y442</f>
        <v>0</v>
      </c>
      <c r="AA442" s="8">
        <f>'2026 MRI - Alphabetical'!Z442-'2023 MRI'!Z442</f>
        <v>-10</v>
      </c>
      <c r="AB442" s="31">
        <f>'2026 MRI - Alphabetical'!AA442-'2023 MRI'!AA442</f>
        <v>-9.474014236932804E-2</v>
      </c>
      <c r="AC442" s="9">
        <f>'2026 MRI - Alphabetical'!AB442-'2023 MRI'!AB442</f>
        <v>5.5922208281053952E-3</v>
      </c>
      <c r="AD442" s="8">
        <f>'2026 MRI - Alphabetical'!AC442-'2023 MRI'!AC442</f>
        <v>1</v>
      </c>
      <c r="AE442" s="31">
        <f>'2026 MRI - Alphabetical'!AD442-'2023 MRI'!AD442</f>
        <v>-3.8743124206514601E-2</v>
      </c>
      <c r="AF442" s="9">
        <f>'2026 MRI - Alphabetical'!AE442-'2023 MRI'!AE442</f>
        <v>-1.2081254529164864E-3</v>
      </c>
      <c r="AG442" s="8">
        <f>'2026 MRI - Alphabetical'!AF442-'2023 MRI'!AF442</f>
        <v>-4</v>
      </c>
      <c r="AH442" s="31">
        <f>'2026 MRI - Alphabetical'!AG442-'2023 MRI'!AG442</f>
        <v>-0.10312674701686553</v>
      </c>
      <c r="AI442" s="12">
        <f>'2026 MRI - Alphabetical'!AH442-'2023 MRI'!AH442</f>
        <v>-0.24399999999999999</v>
      </c>
      <c r="AJ442" s="8">
        <f>'2026 MRI - Alphabetical'!AI442-'2023 MRI'!AI442</f>
        <v>0</v>
      </c>
      <c r="AK442" s="31">
        <f>'2026 MRI - Alphabetical'!AJ442-'2023 MRI'!AJ442</f>
        <v>-3.8683894337272706E-2</v>
      </c>
      <c r="AL442" s="11">
        <f>'2026 MRI - Alphabetical'!AK442-'2023 MRI'!AK442</f>
        <v>206368.35422909341</v>
      </c>
      <c r="AM442" s="36"/>
    </row>
    <row r="443" spans="1:39" x14ac:dyDescent="0.3">
      <c r="A443" t="s">
        <v>914</v>
      </c>
      <c r="B443" s="3" t="s">
        <v>915</v>
      </c>
      <c r="C443" s="4" t="s">
        <v>72</v>
      </c>
      <c r="D443" s="5" t="s">
        <v>37</v>
      </c>
      <c r="E443" s="6">
        <f>VLOOKUP(A443,'2023 MRI'!$A$7:$F$570,6,FALSE)</f>
        <v>37.374184493331832</v>
      </c>
      <c r="F443" s="34">
        <f>'2026 MRI - Alphabetical'!E443-'2023 MRI'!E443</f>
        <v>1.0551766699461615</v>
      </c>
      <c r="G443" s="6">
        <f>'2026 MRI - Alphabetical'!F443-'2023 MRI'!F443</f>
        <v>-4.2107839330089334</v>
      </c>
      <c r="H443" s="7">
        <f>'2026 MRI - Alphabetical'!G443-'2023 MRI'!G443</f>
        <v>37</v>
      </c>
      <c r="I443" s="8">
        <f>'2026 MRI - Alphabetical'!H443-'2023 MRI'!H443</f>
        <v>17</v>
      </c>
      <c r="J443" s="31">
        <f>'2026 MRI - Alphabetical'!I443-'2023 MRI'!I443</f>
        <v>7.4639646056476938E-2</v>
      </c>
      <c r="K443" s="9">
        <f>'2026 MRI - Alphabetical'!J443-'2023 MRI'!J443</f>
        <v>2.3605105100766632E-2</v>
      </c>
      <c r="L443" s="8">
        <f>'2026 MRI - Alphabetical'!K443-'2023 MRI'!K443</f>
        <v>-40</v>
      </c>
      <c r="M443" s="31">
        <f>'2026 MRI - Alphabetical'!L443-'2023 MRI'!L443</f>
        <v>-0.56171346628971908</v>
      </c>
      <c r="N443" s="9">
        <f>'2026 MRI - Alphabetical'!M443-'2023 MRI'!M443</f>
        <v>8.2942517433071267E-3</v>
      </c>
      <c r="O443" s="8">
        <f>'2026 MRI - Alphabetical'!N443-'2023 MRI'!N443</f>
        <v>82</v>
      </c>
      <c r="P443" s="31">
        <f>'2026 MRI - Alphabetical'!O443-'2023 MRI'!O443</f>
        <v>0.69581247399009105</v>
      </c>
      <c r="Q443" s="9">
        <f>'2026 MRI - Alphabetical'!P443-'2023 MRI'!P443</f>
        <v>-3.7931041028386167E-2</v>
      </c>
      <c r="R443" s="8">
        <f>'2026 MRI - Alphabetical'!Q443-'2023 MRI'!Q443</f>
        <v>-21</v>
      </c>
      <c r="S443" s="31">
        <f>'2026 MRI - Alphabetical'!R443-'2023 MRI'!R443</f>
        <v>7.6719434233773226E-2</v>
      </c>
      <c r="T443" s="10">
        <f>'2026 MRI - Alphabetical'!S443-'2023 MRI'!S443</f>
        <v>0.22247514671624491</v>
      </c>
      <c r="U443" s="8">
        <f>'2026 MRI - Alphabetical'!T443-'2023 MRI'!T443</f>
        <v>67</v>
      </c>
      <c r="V443" s="31">
        <f>'2026 MRI - Alphabetical'!U443-'2023 MRI'!U443</f>
        <v>0.37770053519017815</v>
      </c>
      <c r="W443" s="9">
        <f>'2026 MRI - Alphabetical'!V443-'2023 MRI'!V443</f>
        <v>-2.0568057271680235E-2</v>
      </c>
      <c r="X443" s="8">
        <f>'2026 MRI - Alphabetical'!W443-'2023 MRI'!W443</f>
        <v>9</v>
      </c>
      <c r="Y443" s="31">
        <f>'2026 MRI - Alphabetical'!X443-'2023 MRI'!X443</f>
        <v>2.7037529950693084E-3</v>
      </c>
      <c r="Z443" s="11">
        <f>'2026 MRI - Alphabetical'!Y443-'2023 MRI'!Y443</f>
        <v>5602</v>
      </c>
      <c r="AA443" s="8">
        <f>'2026 MRI - Alphabetical'!Z443-'2023 MRI'!Z443</f>
        <v>-20</v>
      </c>
      <c r="AB443" s="31">
        <f>'2026 MRI - Alphabetical'!AA443-'2023 MRI'!AA443</f>
        <v>-2.3521179901541261E-2</v>
      </c>
      <c r="AC443" s="9">
        <f>'2026 MRI - Alphabetical'!AB443-'2023 MRI'!AB443</f>
        <v>9.4430665163472358E-3</v>
      </c>
      <c r="AD443" s="8">
        <f>'2026 MRI - Alphabetical'!AC443-'2023 MRI'!AC443</f>
        <v>-17</v>
      </c>
      <c r="AE443" s="31">
        <f>'2026 MRI - Alphabetical'!AD443-'2023 MRI'!AD443</f>
        <v>-1.3728349437913706E-2</v>
      </c>
      <c r="AF443" s="9">
        <f>'2026 MRI - Alphabetical'!AE443-'2023 MRI'!AE443</f>
        <v>1.180118705485067E-3</v>
      </c>
      <c r="AG443" s="8">
        <f>'2026 MRI - Alphabetical'!AF443-'2023 MRI'!AF443</f>
        <v>6</v>
      </c>
      <c r="AH443" s="31">
        <f>'2026 MRI - Alphabetical'!AG443-'2023 MRI'!AG443</f>
        <v>0.23199475816916337</v>
      </c>
      <c r="AI443" s="12">
        <f>'2026 MRI - Alphabetical'!AH443-'2023 MRI'!AH443</f>
        <v>-0.71766666666666623</v>
      </c>
      <c r="AJ443" s="8">
        <f>'2026 MRI - Alphabetical'!AI443-'2023 MRI'!AI443</f>
        <v>12</v>
      </c>
      <c r="AK443" s="31">
        <f>'2026 MRI - Alphabetical'!AJ443-'2023 MRI'!AJ443</f>
        <v>1.3039073570097259E-2</v>
      </c>
      <c r="AL443" s="11">
        <f>'2026 MRI - Alphabetical'!AK443-'2023 MRI'!AK443</f>
        <v>30462.838983733978</v>
      </c>
      <c r="AM443" s="36"/>
    </row>
    <row r="444" spans="1:39" x14ac:dyDescent="0.3">
      <c r="A444" t="s">
        <v>916</v>
      </c>
      <c r="B444" s="3" t="s">
        <v>917</v>
      </c>
      <c r="C444" s="4" t="s">
        <v>47</v>
      </c>
      <c r="D444" s="5" t="s">
        <v>44</v>
      </c>
      <c r="E444" s="6">
        <f>VLOOKUP(A444,'2023 MRI'!$A$7:$F$570,6,FALSE)</f>
        <v>24.582753121734086</v>
      </c>
      <c r="F444" s="34">
        <f>'2026 MRI - Alphabetical'!E444-'2023 MRI'!E444</f>
        <v>-0.15855760645114847</v>
      </c>
      <c r="G444" s="6">
        <f>'2026 MRI - Alphabetical'!F444-'2023 MRI'!F444</f>
        <v>-3.9692886935645184</v>
      </c>
      <c r="H444" s="7">
        <f>'2026 MRI - Alphabetical'!G444-'2023 MRI'!G444</f>
        <v>4</v>
      </c>
      <c r="I444" s="8">
        <f>'2026 MRI - Alphabetical'!H444-'2023 MRI'!H444</f>
        <v>9</v>
      </c>
      <c r="J444" s="31">
        <f>'2026 MRI - Alphabetical'!I444-'2023 MRI'!I444</f>
        <v>4.5784901729565279E-2</v>
      </c>
      <c r="K444" s="9">
        <f>'2026 MRI - Alphabetical'!J444-'2023 MRI'!J444</f>
        <v>2.5223077044045139E-2</v>
      </c>
      <c r="L444" s="8">
        <f>'2026 MRI - Alphabetical'!K444-'2023 MRI'!K444</f>
        <v>-147</v>
      </c>
      <c r="M444" s="31">
        <f>'2026 MRI - Alphabetical'!L444-'2023 MRI'!L444</f>
        <v>-0.45942747949603258</v>
      </c>
      <c r="N444" s="9">
        <f>'2026 MRI - Alphabetical'!M444-'2023 MRI'!M444</f>
        <v>7.9916052869012308E-3</v>
      </c>
      <c r="O444" s="8">
        <f>'2026 MRI - Alphabetical'!N444-'2023 MRI'!N444</f>
        <v>45</v>
      </c>
      <c r="P444" s="31">
        <f>'2026 MRI - Alphabetical'!O444-'2023 MRI'!O444</f>
        <v>0.14727209372887778</v>
      </c>
      <c r="Q444" s="9">
        <f>'2026 MRI - Alphabetical'!P444-'2023 MRI'!P444</f>
        <v>-6.7886683264921574E-3</v>
      </c>
      <c r="R444" s="8">
        <f>'2026 MRI - Alphabetical'!Q444-'2023 MRI'!Q444</f>
        <v>-10</v>
      </c>
      <c r="S444" s="31">
        <f>'2026 MRI - Alphabetical'!R444-'2023 MRI'!R444</f>
        <v>-0.404906521587933</v>
      </c>
      <c r="T444" s="10">
        <f>'2026 MRI - Alphabetical'!S444-'2023 MRI'!S444</f>
        <v>-5.512426598076902E-2</v>
      </c>
      <c r="U444" s="8">
        <f>'2026 MRI - Alphabetical'!T444-'2023 MRI'!T444</f>
        <v>-66</v>
      </c>
      <c r="V444" s="31">
        <f>'2026 MRI - Alphabetical'!U444-'2023 MRI'!U444</f>
        <v>-0.2218995470036047</v>
      </c>
      <c r="W444" s="9">
        <f>'2026 MRI - Alphabetical'!V444-'2023 MRI'!V444</f>
        <v>1.4311032492042144E-2</v>
      </c>
      <c r="X444" s="8">
        <f>'2026 MRI - Alphabetical'!W444-'2023 MRI'!W444</f>
        <v>15</v>
      </c>
      <c r="Y444" s="31">
        <f>'2026 MRI - Alphabetical'!X444-'2023 MRI'!X444</f>
        <v>0.14611561603684908</v>
      </c>
      <c r="Z444" s="11">
        <f>'2026 MRI - Alphabetical'!Y444-'2023 MRI'!Y444</f>
        <v>14577</v>
      </c>
      <c r="AA444" s="8">
        <f>'2026 MRI - Alphabetical'!Z444-'2023 MRI'!Z444</f>
        <v>85</v>
      </c>
      <c r="AB444" s="31">
        <f>'2026 MRI - Alphabetical'!AA444-'2023 MRI'!AA444</f>
        <v>0.22519146151076191</v>
      </c>
      <c r="AC444" s="9">
        <f>'2026 MRI - Alphabetical'!AB444-'2023 MRI'!AB444</f>
        <v>2.6064318529862227E-3</v>
      </c>
      <c r="AD444" s="8">
        <f>'2026 MRI - Alphabetical'!AC444-'2023 MRI'!AC444</f>
        <v>38</v>
      </c>
      <c r="AE444" s="31">
        <f>'2026 MRI - Alphabetical'!AD444-'2023 MRI'!AD444</f>
        <v>0.10730590987842897</v>
      </c>
      <c r="AF444" s="9">
        <f>'2026 MRI - Alphabetical'!AE444-'2023 MRI'!AE444</f>
        <v>7.7612942709651689E-3</v>
      </c>
      <c r="AG444" s="8">
        <f>'2026 MRI - Alphabetical'!AF444-'2023 MRI'!AF444</f>
        <v>-75</v>
      </c>
      <c r="AH444" s="31">
        <f>'2026 MRI - Alphabetical'!AG444-'2023 MRI'!AG444</f>
        <v>-0.19035359125002083</v>
      </c>
      <c r="AI444" s="12">
        <f>'2026 MRI - Alphabetical'!AH444-'2023 MRI'!AH444</f>
        <v>-0.20399999999999974</v>
      </c>
      <c r="AJ444" s="8">
        <f>'2026 MRI - Alphabetical'!AI444-'2023 MRI'!AI444</f>
        <v>-46</v>
      </c>
      <c r="AK444" s="31">
        <f>'2026 MRI - Alphabetical'!AJ444-'2023 MRI'!AJ444</f>
        <v>-2.6550307041624727E-2</v>
      </c>
      <c r="AL444" s="11">
        <f>'2026 MRI - Alphabetical'!AK444-'2023 MRI'!AK444</f>
        <v>26120.035615909292</v>
      </c>
      <c r="AM444" s="36"/>
    </row>
    <row r="445" spans="1:39" x14ac:dyDescent="0.3">
      <c r="A445" t="s">
        <v>918</v>
      </c>
      <c r="B445" s="3" t="s">
        <v>919</v>
      </c>
      <c r="C445" s="4" t="s">
        <v>47</v>
      </c>
      <c r="D445" s="5" t="s">
        <v>44</v>
      </c>
      <c r="E445" s="6">
        <f>VLOOKUP(A445,'2023 MRI'!$A$7:$F$570,6,FALSE)</f>
        <v>27.119863637546075</v>
      </c>
      <c r="F445" s="34">
        <f>'2026 MRI - Alphabetical'!E445-'2023 MRI'!E445</f>
        <v>0.19154121513337907</v>
      </c>
      <c r="G445" s="6">
        <f>'2026 MRI - Alphabetical'!F445-'2023 MRI'!F445</f>
        <v>-4.3659491169059308</v>
      </c>
      <c r="H445" s="7">
        <f>'2026 MRI - Alphabetical'!G445-'2023 MRI'!G445</f>
        <v>24</v>
      </c>
      <c r="I445" s="8">
        <f>'2026 MRI - Alphabetical'!H445-'2023 MRI'!H445</f>
        <v>-59</v>
      </c>
      <c r="J445" s="31">
        <f>'2026 MRI - Alphabetical'!I445-'2023 MRI'!I445</f>
        <v>-0.16808806500978041</v>
      </c>
      <c r="K445" s="9">
        <f>'2026 MRI - Alphabetical'!J445-'2023 MRI'!J445</f>
        <v>8.6459841933166359E-3</v>
      </c>
      <c r="L445" s="8">
        <f>'2026 MRI - Alphabetical'!K445-'2023 MRI'!K445</f>
        <v>22</v>
      </c>
      <c r="M445" s="31">
        <f>'2026 MRI - Alphabetical'!L445-'2023 MRI'!L445</f>
        <v>3.1897535287834122E-2</v>
      </c>
      <c r="N445" s="9">
        <f>'2026 MRI - Alphabetical'!M445-'2023 MRI'!M445</f>
        <v>-8.5615555699067973E-3</v>
      </c>
      <c r="O445" s="8">
        <f>'2026 MRI - Alphabetical'!N445-'2023 MRI'!N445</f>
        <v>13</v>
      </c>
      <c r="P445" s="31">
        <f>'2026 MRI - Alphabetical'!O445-'2023 MRI'!O445</f>
        <v>1.6015577904521683E-2</v>
      </c>
      <c r="Q445" s="9">
        <f>'2026 MRI - Alphabetical'!P445-'2023 MRI'!P445</f>
        <v>-8.5811005762761669E-5</v>
      </c>
      <c r="R445" s="8">
        <f>'2026 MRI - Alphabetical'!Q445-'2023 MRI'!Q445</f>
        <v>-95</v>
      </c>
      <c r="S445" s="31">
        <f>'2026 MRI - Alphabetical'!R445-'2023 MRI'!R445</f>
        <v>-0.35728935812533447</v>
      </c>
      <c r="T445" s="10">
        <f>'2026 MRI - Alphabetical'!S445-'2023 MRI'!S445</f>
        <v>0.20413198651956405</v>
      </c>
      <c r="U445" s="8">
        <f>'2026 MRI - Alphabetical'!T445-'2023 MRI'!T445</f>
        <v>59</v>
      </c>
      <c r="V445" s="31">
        <f>'2026 MRI - Alphabetical'!U445-'2023 MRI'!U445</f>
        <v>0.13603905010230671</v>
      </c>
      <c r="W445" s="9">
        <f>'2026 MRI - Alphabetical'!V445-'2023 MRI'!V445</f>
        <v>-8.3140901533939673E-3</v>
      </c>
      <c r="X445" s="8">
        <f>'2026 MRI - Alphabetical'!W445-'2023 MRI'!W445</f>
        <v>-8</v>
      </c>
      <c r="Y445" s="31">
        <f>'2026 MRI - Alphabetical'!X445-'2023 MRI'!X445</f>
        <v>-3.715015129549909E-2</v>
      </c>
      <c r="Z445" s="11">
        <f>'2026 MRI - Alphabetical'!Y445-'2023 MRI'!Y445</f>
        <v>5835</v>
      </c>
      <c r="AA445" s="8">
        <f>'2026 MRI - Alphabetical'!Z445-'2023 MRI'!Z445</f>
        <v>138</v>
      </c>
      <c r="AB445" s="31">
        <f>'2026 MRI - Alphabetical'!AA445-'2023 MRI'!AA445</f>
        <v>0.64667208741745486</v>
      </c>
      <c r="AC445" s="9">
        <f>'2026 MRI - Alphabetical'!AB445-'2023 MRI'!AB445</f>
        <v>-4.844267726971524E-4</v>
      </c>
      <c r="AD445" s="8">
        <f>'2026 MRI - Alphabetical'!AC445-'2023 MRI'!AC445</f>
        <v>-28</v>
      </c>
      <c r="AE445" s="31">
        <f>'2026 MRI - Alphabetical'!AD445-'2023 MRI'!AD445</f>
        <v>-0.12378118908552625</v>
      </c>
      <c r="AF445" s="9">
        <f>'2026 MRI - Alphabetical'!AE445-'2023 MRI'!AE445</f>
        <v>-4.6784348153586786E-3</v>
      </c>
      <c r="AG445" s="8">
        <f>'2026 MRI - Alphabetical'!AF445-'2023 MRI'!AF445</f>
        <v>-59</v>
      </c>
      <c r="AH445" s="31">
        <f>'2026 MRI - Alphabetical'!AG445-'2023 MRI'!AG445</f>
        <v>-0.20358626844724023</v>
      </c>
      <c r="AI445" s="12">
        <f>'2026 MRI - Alphabetical'!AH445-'2023 MRI'!AH445</f>
        <v>-0.17700000000000005</v>
      </c>
      <c r="AJ445" s="8">
        <f>'2026 MRI - Alphabetical'!AI445-'2023 MRI'!AI445</f>
        <v>-1</v>
      </c>
      <c r="AK445" s="31">
        <f>'2026 MRI - Alphabetical'!AJ445-'2023 MRI'!AJ445</f>
        <v>-1.6082408968991102E-2</v>
      </c>
      <c r="AL445" s="11">
        <f>'2026 MRI - Alphabetical'!AK445-'2023 MRI'!AK445</f>
        <v>48095.665413531096</v>
      </c>
      <c r="AM445" s="36"/>
    </row>
    <row r="446" spans="1:39" x14ac:dyDescent="0.3">
      <c r="A446" t="s">
        <v>920</v>
      </c>
      <c r="B446" s="3" t="s">
        <v>921</v>
      </c>
      <c r="C446" s="4" t="s">
        <v>47</v>
      </c>
      <c r="D446" s="5" t="s">
        <v>44</v>
      </c>
      <c r="E446" s="6">
        <f>VLOOKUP(A446,'2023 MRI'!$A$7:$F$570,6,FALSE)</f>
        <v>17.380079442197257</v>
      </c>
      <c r="F446" s="34">
        <f>'2026 MRI - Alphabetical'!E446-'2023 MRI'!E446</f>
        <v>-0.91215333676254229</v>
      </c>
      <c r="G446" s="6">
        <f>'2026 MRI - Alphabetical'!F446-'2023 MRI'!F446</f>
        <v>-3.6095633727046899</v>
      </c>
      <c r="H446" s="7">
        <f>'2026 MRI - Alphabetical'!G446-'2023 MRI'!G446</f>
        <v>-14</v>
      </c>
      <c r="I446" s="8">
        <f>'2026 MRI - Alphabetical'!H446-'2023 MRI'!H446</f>
        <v>30</v>
      </c>
      <c r="J446" s="31">
        <f>'2026 MRI - Alphabetical'!I446-'2023 MRI'!I446</f>
        <v>7.5080323914095914E-2</v>
      </c>
      <c r="K446" s="9">
        <f>'2026 MRI - Alphabetical'!J446-'2023 MRI'!J446</f>
        <v>2.9655533514392429E-2</v>
      </c>
      <c r="L446" s="8">
        <f>'2026 MRI - Alphabetical'!K446-'2023 MRI'!K446</f>
        <v>-73</v>
      </c>
      <c r="M446" s="31">
        <f>'2026 MRI - Alphabetical'!L446-'2023 MRI'!L446</f>
        <v>-0.93339586867797919</v>
      </c>
      <c r="N446" s="9">
        <f>'2026 MRI - Alphabetical'!M446-'2023 MRI'!M446</f>
        <v>2.1206678578259627E-2</v>
      </c>
      <c r="O446" s="8">
        <f>'2026 MRI - Alphabetical'!N446-'2023 MRI'!N446</f>
        <v>43</v>
      </c>
      <c r="P446" s="31">
        <f>'2026 MRI - Alphabetical'!O446-'2023 MRI'!O446</f>
        <v>8.9314643947953853E-2</v>
      </c>
      <c r="Q446" s="9">
        <f>'2026 MRI - Alphabetical'!P446-'2023 MRI'!P446</f>
        <v>-4.770981704905284E-3</v>
      </c>
      <c r="R446" s="8">
        <f>'2026 MRI - Alphabetical'!Q446-'2023 MRI'!Q446</f>
        <v>80</v>
      </c>
      <c r="S446" s="31">
        <f>'2026 MRI - Alphabetical'!R446-'2023 MRI'!R446</f>
        <v>-0.30713061125928937</v>
      </c>
      <c r="T446" s="10">
        <f>'2026 MRI - Alphabetical'!S446-'2023 MRI'!S446</f>
        <v>-0.29815146094215861</v>
      </c>
      <c r="U446" s="8">
        <f>'2026 MRI - Alphabetical'!T446-'2023 MRI'!T446</f>
        <v>0</v>
      </c>
      <c r="V446" s="31">
        <f>'2026 MRI - Alphabetical'!U446-'2023 MRI'!U446</f>
        <v>-1.7036844073360979E-2</v>
      </c>
      <c r="W446" s="9">
        <f>'2026 MRI - Alphabetical'!V446-'2023 MRI'!V446</f>
        <v>1.1336721706661293E-3</v>
      </c>
      <c r="X446" s="8">
        <f>'2026 MRI - Alphabetical'!W446-'2023 MRI'!W446</f>
        <v>-19</v>
      </c>
      <c r="Y446" s="31">
        <f>'2026 MRI - Alphabetical'!X446-'2023 MRI'!X446</f>
        <v>-0.65024402985930729</v>
      </c>
      <c r="Z446" s="11">
        <f>'2026 MRI - Alphabetical'!Y446-'2023 MRI'!Y446</f>
        <v>-16607</v>
      </c>
      <c r="AA446" s="8">
        <f>'2026 MRI - Alphabetical'!Z446-'2023 MRI'!Z446</f>
        <v>237</v>
      </c>
      <c r="AB446" s="31">
        <f>'2026 MRI - Alphabetical'!AA446-'2023 MRI'!AA446</f>
        <v>0.68210837865065155</v>
      </c>
      <c r="AC446" s="9">
        <f>'2026 MRI - Alphabetical'!AB446-'2023 MRI'!AB446</f>
        <v>-4.2247557003257316E-3</v>
      </c>
      <c r="AD446" s="8">
        <f>'2026 MRI - Alphabetical'!AC446-'2023 MRI'!AC446</f>
        <v>-141</v>
      </c>
      <c r="AE446" s="31">
        <f>'2026 MRI - Alphabetical'!AD446-'2023 MRI'!AD446</f>
        <v>-0.38422397166579481</v>
      </c>
      <c r="AF446" s="9">
        <f>'2026 MRI - Alphabetical'!AE446-'2023 MRI'!AE446</f>
        <v>-1.9971063857906257E-2</v>
      </c>
      <c r="AG446" s="8">
        <f>'2026 MRI - Alphabetical'!AF446-'2023 MRI'!AF446</f>
        <v>-12</v>
      </c>
      <c r="AH446" s="31">
        <f>'2026 MRI - Alphabetical'!AG446-'2023 MRI'!AG446</f>
        <v>-0.29358582860280058</v>
      </c>
      <c r="AI446" s="12">
        <f>'2026 MRI - Alphabetical'!AH446-'2023 MRI'!AH446</f>
        <v>-2.0333333333333203E-2</v>
      </c>
      <c r="AJ446" s="8">
        <f>'2026 MRI - Alphabetical'!AI446-'2023 MRI'!AI446</f>
        <v>-4</v>
      </c>
      <c r="AK446" s="31">
        <f>'2026 MRI - Alphabetical'!AJ446-'2023 MRI'!AJ446</f>
        <v>-0.14786223664690007</v>
      </c>
      <c r="AL446" s="11">
        <f>'2026 MRI - Alphabetical'!AK446-'2023 MRI'!AK446</f>
        <v>106818.8736381632</v>
      </c>
      <c r="AM446" s="36"/>
    </row>
    <row r="447" spans="1:39" x14ac:dyDescent="0.3">
      <c r="A447" t="s">
        <v>922</v>
      </c>
      <c r="B447" s="3" t="s">
        <v>923</v>
      </c>
      <c r="C447" s="4" t="s">
        <v>54</v>
      </c>
      <c r="D447" s="5" t="s">
        <v>37</v>
      </c>
      <c r="E447" s="6">
        <f>VLOOKUP(A447,'2023 MRI'!$A$7:$F$570,6,FALSE)</f>
        <v>95.530076909624725</v>
      </c>
      <c r="F447" s="34">
        <f>'2026 MRI - Alphabetical'!E447-'2023 MRI'!E447</f>
        <v>9.7564084491334491</v>
      </c>
      <c r="G447" s="6">
        <f>'2026 MRI - Alphabetical'!F447-'2023 MRI'!F447</f>
        <v>-15.45962886586554</v>
      </c>
      <c r="H447" s="7">
        <f>'2026 MRI - Alphabetical'!G447-'2023 MRI'!G447</f>
        <v>2</v>
      </c>
      <c r="I447" s="8">
        <f>'2026 MRI - Alphabetical'!H447-'2023 MRI'!H447</f>
        <v>21</v>
      </c>
      <c r="J447" s="31">
        <f>'2026 MRI - Alphabetical'!I447-'2023 MRI'!I447</f>
        <v>7.3848319406681129E-2</v>
      </c>
      <c r="K447" s="9">
        <f>'2026 MRI - Alphabetical'!J447-'2023 MRI'!J447</f>
        <v>3.1228254574574565E-2</v>
      </c>
      <c r="L447" s="8">
        <f>'2026 MRI - Alphabetical'!K447-'2023 MRI'!K447</f>
        <v>0</v>
      </c>
      <c r="M447" s="31">
        <f>'2026 MRI - Alphabetical'!L447-'2023 MRI'!L447</f>
        <v>-0.10683166058056859</v>
      </c>
      <c r="N447" s="9">
        <f>'2026 MRI - Alphabetical'!M447-'2023 MRI'!M447</f>
        <v>-1.5636357408327195E-2</v>
      </c>
      <c r="O447" s="8">
        <f>'2026 MRI - Alphabetical'!N447-'2023 MRI'!N447</f>
        <v>1</v>
      </c>
      <c r="P447" s="31">
        <f>'2026 MRI - Alphabetical'!O447-'2023 MRI'!O447</f>
        <v>0.61999187356939256</v>
      </c>
      <c r="Q447" s="9">
        <f>'2026 MRI - Alphabetical'!P447-'2023 MRI'!P447</f>
        <v>-1.5764534986932643E-2</v>
      </c>
      <c r="R447" s="8">
        <f>'2026 MRI - Alphabetical'!Q447-'2023 MRI'!Q447</f>
        <v>322</v>
      </c>
      <c r="S447" s="31">
        <f>'2026 MRI - Alphabetical'!R447-'2023 MRI'!R447</f>
        <v>7.1832745132321207</v>
      </c>
      <c r="T447" s="10">
        <f>'2026 MRI - Alphabetical'!S447-'2023 MRI'!S447</f>
        <v>-14.840041594488996</v>
      </c>
      <c r="U447" s="8">
        <f>'2026 MRI - Alphabetical'!T447-'2023 MRI'!T447</f>
        <v>6</v>
      </c>
      <c r="V447" s="31">
        <f>'2026 MRI - Alphabetical'!U447-'2023 MRI'!U447</f>
        <v>1.3370351950777959</v>
      </c>
      <c r="W447" s="9">
        <f>'2026 MRI - Alphabetical'!V447-'2023 MRI'!V447</f>
        <v>-6.8303357424782718E-2</v>
      </c>
      <c r="X447" s="8">
        <f>'2026 MRI - Alphabetical'!W447-'2023 MRI'!W447</f>
        <v>0</v>
      </c>
      <c r="Y447" s="31">
        <f>'2026 MRI - Alphabetical'!X447-'2023 MRI'!X447</f>
        <v>1.9278413830224661E-2</v>
      </c>
      <c r="Z447" s="11">
        <f>'2026 MRI - Alphabetical'!Y447-'2023 MRI'!Y447</f>
        <v>3578</v>
      </c>
      <c r="AA447" s="8">
        <f>'2026 MRI - Alphabetical'!Z447-'2023 MRI'!Z447</f>
        <v>2</v>
      </c>
      <c r="AB447" s="31">
        <f>'2026 MRI - Alphabetical'!AA447-'2023 MRI'!AA447</f>
        <v>0.45268820193867931</v>
      </c>
      <c r="AC447" s="9">
        <f>'2026 MRI - Alphabetical'!AB447-'2023 MRI'!AB447</f>
        <v>2.0352941176470601E-2</v>
      </c>
      <c r="AD447" s="8">
        <f>'2026 MRI - Alphabetical'!AC447-'2023 MRI'!AC447</f>
        <v>-1</v>
      </c>
      <c r="AE447" s="31">
        <f>'2026 MRI - Alphabetical'!AD447-'2023 MRI'!AD447</f>
        <v>-3.9721930054002819E-2</v>
      </c>
      <c r="AF447" s="9">
        <f>'2026 MRI - Alphabetical'!AE447-'2023 MRI'!AE447</f>
        <v>2.2913345089077275E-3</v>
      </c>
      <c r="AG447" s="8">
        <f>'2026 MRI - Alphabetical'!AF447-'2023 MRI'!AF447</f>
        <v>-1</v>
      </c>
      <c r="AH447" s="31">
        <f>'2026 MRI - Alphabetical'!AG447-'2023 MRI'!AG447</f>
        <v>0.75381544551236557</v>
      </c>
      <c r="AI447" s="12">
        <f>'2026 MRI - Alphabetical'!AH447-'2023 MRI'!AH447</f>
        <v>-1.4153333333333338</v>
      </c>
      <c r="AJ447" s="8">
        <f>'2026 MRI - Alphabetical'!AI447-'2023 MRI'!AI447</f>
        <v>-1</v>
      </c>
      <c r="AK447" s="31">
        <f>'2026 MRI - Alphabetical'!AJ447-'2023 MRI'!AJ447</f>
        <v>1.4616621818476727E-2</v>
      </c>
      <c r="AL447" s="11">
        <f>'2026 MRI - Alphabetical'!AK447-'2023 MRI'!AK447</f>
        <v>12419.880051066735</v>
      </c>
      <c r="AM447" s="36">
        <v>1</v>
      </c>
    </row>
    <row r="448" spans="1:39" x14ac:dyDescent="0.3">
      <c r="A448" t="s">
        <v>924</v>
      </c>
      <c r="B448" s="3" t="s">
        <v>925</v>
      </c>
      <c r="C448" s="4" t="s">
        <v>61</v>
      </c>
      <c r="D448" s="5" t="s">
        <v>44</v>
      </c>
      <c r="E448" s="6">
        <f>VLOOKUP(A448,'2023 MRI'!$A$7:$F$570,6,FALSE)</f>
        <v>24.214503636013628</v>
      </c>
      <c r="F448" s="34">
        <f>'2026 MRI - Alphabetical'!E448-'2023 MRI'!E448</f>
        <v>-0.58110757468186103</v>
      </c>
      <c r="G448" s="6">
        <f>'2026 MRI - Alphabetical'!F448-'2023 MRI'!F448</f>
        <v>-2.7262255196782732</v>
      </c>
      <c r="H448" s="7">
        <f>'2026 MRI - Alphabetical'!G448-'2023 MRI'!G448</f>
        <v>-19</v>
      </c>
      <c r="I448" s="8">
        <f>'2026 MRI - Alphabetical'!H448-'2023 MRI'!H448</f>
        <v>40</v>
      </c>
      <c r="J448" s="31">
        <f>'2026 MRI - Alphabetical'!I448-'2023 MRI'!I448</f>
        <v>0.12040997488870307</v>
      </c>
      <c r="K448" s="9">
        <f>'2026 MRI - Alphabetical'!J448-'2023 MRI'!J448</f>
        <v>3.2081244605103754E-2</v>
      </c>
      <c r="L448" s="8">
        <f>'2026 MRI - Alphabetical'!K448-'2023 MRI'!K448</f>
        <v>113</v>
      </c>
      <c r="M448" s="31">
        <f>'2026 MRI - Alphabetical'!L448-'2023 MRI'!L448</f>
        <v>0.59217264172517892</v>
      </c>
      <c r="N448" s="9">
        <f>'2026 MRI - Alphabetical'!M448-'2023 MRI'!M448</f>
        <v>-2.759381898454746E-2</v>
      </c>
      <c r="O448" s="8">
        <f>'2026 MRI - Alphabetical'!N448-'2023 MRI'!N448</f>
        <v>-11</v>
      </c>
      <c r="P448" s="31">
        <f>'2026 MRI - Alphabetical'!O448-'2023 MRI'!O448</f>
        <v>-1.2369646081615282E-2</v>
      </c>
      <c r="Q448" s="9">
        <f>'2026 MRI - Alphabetical'!P448-'2023 MRI'!P448</f>
        <v>2.2744210353795417E-3</v>
      </c>
      <c r="R448" s="8">
        <f>'2026 MRI - Alphabetical'!Q448-'2023 MRI'!Q448</f>
        <v>-184</v>
      </c>
      <c r="S448" s="31">
        <f>'2026 MRI - Alphabetical'!R448-'2023 MRI'!R448</f>
        <v>-0.46468246405825059</v>
      </c>
      <c r="T448" s="10">
        <f>'2026 MRI - Alphabetical'!S448-'2023 MRI'!S448</f>
        <v>0.49455984174085071</v>
      </c>
      <c r="U448" s="8">
        <f>'2026 MRI - Alphabetical'!T448-'2023 MRI'!T448</f>
        <v>64</v>
      </c>
      <c r="V448" s="31">
        <f>'2026 MRI - Alphabetical'!U448-'2023 MRI'!U448</f>
        <v>9.726115586074402E-2</v>
      </c>
      <c r="W448" s="9">
        <f>'2026 MRI - Alphabetical'!V448-'2023 MRI'!V448</f>
        <v>-6.727434122926701E-3</v>
      </c>
      <c r="X448" s="8">
        <f>'2026 MRI - Alphabetical'!W448-'2023 MRI'!W448</f>
        <v>-17</v>
      </c>
      <c r="Y448" s="31">
        <f>'2026 MRI - Alphabetical'!X448-'2023 MRI'!X448</f>
        <v>-8.9753815176580043E-2</v>
      </c>
      <c r="Z448" s="11">
        <f>'2026 MRI - Alphabetical'!Y448-'2023 MRI'!Y448</f>
        <v>2238</v>
      </c>
      <c r="AA448" s="8">
        <f>'2026 MRI - Alphabetical'!Z448-'2023 MRI'!Z448</f>
        <v>-82</v>
      </c>
      <c r="AB448" s="31">
        <f>'2026 MRI - Alphabetical'!AA448-'2023 MRI'!AA448</f>
        <v>-0.17491798224132016</v>
      </c>
      <c r="AC448" s="9">
        <f>'2026 MRI - Alphabetical'!AB448-'2023 MRI'!AB448</f>
        <v>9.3131407269338232E-3</v>
      </c>
      <c r="AD448" s="8">
        <f>'2026 MRI - Alphabetical'!AC448-'2023 MRI'!AC448</f>
        <v>-28</v>
      </c>
      <c r="AE448" s="31">
        <f>'2026 MRI - Alphabetical'!AD448-'2023 MRI'!AD448</f>
        <v>-7.9292333199858289E-2</v>
      </c>
      <c r="AF448" s="9">
        <f>'2026 MRI - Alphabetical'!AE448-'2023 MRI'!AE448</f>
        <v>-2.9300178821709544E-3</v>
      </c>
      <c r="AG448" s="8">
        <f>'2026 MRI - Alphabetical'!AF448-'2023 MRI'!AF448</f>
        <v>-28</v>
      </c>
      <c r="AH448" s="31">
        <f>'2026 MRI - Alphabetical'!AG448-'2023 MRI'!AG448</f>
        <v>-0.13476717761899581</v>
      </c>
      <c r="AI448" s="12">
        <f>'2026 MRI - Alphabetical'!AH448-'2023 MRI'!AH448</f>
        <v>-0.25499999999999989</v>
      </c>
      <c r="AJ448" s="8">
        <f>'2026 MRI - Alphabetical'!AI448-'2023 MRI'!AI448</f>
        <v>-15</v>
      </c>
      <c r="AK448" s="31">
        <f>'2026 MRI - Alphabetical'!AJ448-'2023 MRI'!AJ448</f>
        <v>-7.2253981348095464E-3</v>
      </c>
      <c r="AL448" s="11">
        <f>'2026 MRI - Alphabetical'!AK448-'2023 MRI'!AK448</f>
        <v>38245.177182492596</v>
      </c>
      <c r="AM448" s="36"/>
    </row>
    <row r="449" spans="1:39" x14ac:dyDescent="0.3">
      <c r="A449" t="s">
        <v>926</v>
      </c>
      <c r="B449" s="3" t="s">
        <v>927</v>
      </c>
      <c r="C449" s="4" t="s">
        <v>199</v>
      </c>
      <c r="D449" s="5" t="s">
        <v>33</v>
      </c>
      <c r="E449" s="6">
        <f>VLOOKUP(A449,'2023 MRI'!$A$7:$F$570,6,FALSE)</f>
        <v>29.512902923251872</v>
      </c>
      <c r="F449" s="34">
        <f>'2026 MRI - Alphabetical'!E449-'2023 MRI'!E449</f>
        <v>-0.7153225743769327</v>
      </c>
      <c r="G449" s="6">
        <f>'2026 MRI - Alphabetical'!F449-'2023 MRI'!F449</f>
        <v>-0.79493861628633056</v>
      </c>
      <c r="H449" s="7">
        <f>'2026 MRI - Alphabetical'!G449-'2023 MRI'!G449</f>
        <v>-29</v>
      </c>
      <c r="I449" s="8">
        <f>'2026 MRI - Alphabetical'!H449-'2023 MRI'!H449</f>
        <v>33</v>
      </c>
      <c r="J449" s="31">
        <f>'2026 MRI - Alphabetical'!I449-'2023 MRI'!I449</f>
        <v>8.7483241240938314E-2</v>
      </c>
      <c r="K449" s="9">
        <f>'2026 MRI - Alphabetical'!J449-'2023 MRI'!J449</f>
        <v>3.0711639624953602E-2</v>
      </c>
      <c r="L449" s="8">
        <f>'2026 MRI - Alphabetical'!K449-'2023 MRI'!K449</f>
        <v>-95</v>
      </c>
      <c r="M449" s="31">
        <f>'2026 MRI - Alphabetical'!L449-'2023 MRI'!L449</f>
        <v>-0.30328074093759955</v>
      </c>
      <c r="N449" s="9">
        <f>'2026 MRI - Alphabetical'!M449-'2023 MRI'!M449</f>
        <v>2.4989378421129867E-3</v>
      </c>
      <c r="O449" s="8">
        <f>'2026 MRI - Alphabetical'!N449-'2023 MRI'!N449</f>
        <v>-36</v>
      </c>
      <c r="P449" s="31">
        <f>'2026 MRI - Alphabetical'!O449-'2023 MRI'!O449</f>
        <v>-0.1841482125774517</v>
      </c>
      <c r="Q449" s="9">
        <f>'2026 MRI - Alphabetical'!P449-'2023 MRI'!P449</f>
        <v>1.6302673751402527E-2</v>
      </c>
      <c r="R449" s="8">
        <f>'2026 MRI - Alphabetical'!Q449-'2023 MRI'!Q449</f>
        <v>-16</v>
      </c>
      <c r="S449" s="31">
        <f>'2026 MRI - Alphabetical'!R449-'2023 MRI'!R449</f>
        <v>-0.30449456619504267</v>
      </c>
      <c r="T449" s="10">
        <f>'2026 MRI - Alphabetical'!S449-'2023 MRI'!S449</f>
        <v>-1.3432782062304138E-2</v>
      </c>
      <c r="U449" s="8">
        <f>'2026 MRI - Alphabetical'!T449-'2023 MRI'!T449</f>
        <v>-35</v>
      </c>
      <c r="V449" s="31">
        <f>'2026 MRI - Alphabetical'!U449-'2023 MRI'!U449</f>
        <v>-0.11835327487865235</v>
      </c>
      <c r="W449" s="9">
        <f>'2026 MRI - Alphabetical'!V449-'2023 MRI'!V449</f>
        <v>8.4436648059400196E-3</v>
      </c>
      <c r="X449" s="8">
        <f>'2026 MRI - Alphabetical'!W449-'2023 MRI'!W449</f>
        <v>-8</v>
      </c>
      <c r="Y449" s="31">
        <f>'2026 MRI - Alphabetical'!X449-'2023 MRI'!X449</f>
        <v>-2.7660571152126834E-2</v>
      </c>
      <c r="Z449" s="11">
        <f>'2026 MRI - Alphabetical'!Y449-'2023 MRI'!Y449</f>
        <v>4729</v>
      </c>
      <c r="AA449" s="8">
        <f>'2026 MRI - Alphabetical'!Z449-'2023 MRI'!Z449</f>
        <v>-13</v>
      </c>
      <c r="AB449" s="31">
        <f>'2026 MRI - Alphabetical'!AA449-'2023 MRI'!AA449</f>
        <v>1.4943622819278052E-2</v>
      </c>
      <c r="AC449" s="9">
        <f>'2026 MRI - Alphabetical'!AB449-'2023 MRI'!AB449</f>
        <v>7.3254954919172305E-3</v>
      </c>
      <c r="AD449" s="8">
        <f>'2026 MRI - Alphabetical'!AC449-'2023 MRI'!AC449</f>
        <v>-7</v>
      </c>
      <c r="AE449" s="31">
        <f>'2026 MRI - Alphabetical'!AD449-'2023 MRI'!AD449</f>
        <v>-2.1090939694308336E-3</v>
      </c>
      <c r="AF449" s="9">
        <f>'2026 MRI - Alphabetical'!AE449-'2023 MRI'!AE449</f>
        <v>2.1564428548369596E-3</v>
      </c>
      <c r="AG449" s="8">
        <f>'2026 MRI - Alphabetical'!AF449-'2023 MRI'!AF449</f>
        <v>-52</v>
      </c>
      <c r="AH449" s="31">
        <f>'2026 MRI - Alphabetical'!AG449-'2023 MRI'!AG449</f>
        <v>-0.15499627448220338</v>
      </c>
      <c r="AI449" s="12">
        <f>'2026 MRI - Alphabetical'!AH449-'2023 MRI'!AH449</f>
        <v>-0.23533333333333362</v>
      </c>
      <c r="AJ449" s="8">
        <f>'2026 MRI - Alphabetical'!AI449-'2023 MRI'!AI449</f>
        <v>-19</v>
      </c>
      <c r="AK449" s="31">
        <f>'2026 MRI - Alphabetical'!AJ449-'2023 MRI'!AJ449</f>
        <v>-3.2081395151603853E-3</v>
      </c>
      <c r="AL449" s="11">
        <f>'2026 MRI - Alphabetical'!AK449-'2023 MRI'!AK449</f>
        <v>31475.762351186917</v>
      </c>
      <c r="AM449" s="36"/>
    </row>
    <row r="450" spans="1:39" x14ac:dyDescent="0.3">
      <c r="A450" t="s">
        <v>928</v>
      </c>
      <c r="B450" s="3" t="s">
        <v>929</v>
      </c>
      <c r="C450" s="4" t="s">
        <v>115</v>
      </c>
      <c r="D450" s="5" t="s">
        <v>33</v>
      </c>
      <c r="E450" s="6">
        <f>VLOOKUP(A450,'2023 MRI'!$A$7:$F$570,6,FALSE)</f>
        <v>17.86596935205705</v>
      </c>
      <c r="F450" s="34">
        <f>'2026 MRI - Alphabetical'!E450-'2023 MRI'!E450</f>
        <v>-1.2522445169328118</v>
      </c>
      <c r="G450" s="6">
        <f>'2026 MRI - Alphabetical'!F450-'2023 MRI'!F450</f>
        <v>-2.3871303941250446</v>
      </c>
      <c r="H450" s="7">
        <f>'2026 MRI - Alphabetical'!G450-'2023 MRI'!G450</f>
        <v>-40</v>
      </c>
      <c r="I450" s="8">
        <f>'2026 MRI - Alphabetical'!H450-'2023 MRI'!H450</f>
        <v>4</v>
      </c>
      <c r="J450" s="31">
        <f>'2026 MRI - Alphabetical'!I450-'2023 MRI'!I450</f>
        <v>3.8703209807066513E-2</v>
      </c>
      <c r="K450" s="9">
        <f>'2026 MRI - Alphabetical'!J450-'2023 MRI'!J450</f>
        <v>2.4811681270598962E-2</v>
      </c>
      <c r="L450" s="8">
        <f>'2026 MRI - Alphabetical'!K450-'2023 MRI'!K450</f>
        <v>-199</v>
      </c>
      <c r="M450" s="31">
        <f>'2026 MRI - Alphabetical'!L450-'2023 MRI'!L450</f>
        <v>-0.6362563081938708</v>
      </c>
      <c r="N450" s="9">
        <f>'2026 MRI - Alphabetical'!M450-'2023 MRI'!M450</f>
        <v>1.442340415677414E-2</v>
      </c>
      <c r="O450" s="8">
        <f>'2026 MRI - Alphabetical'!N450-'2023 MRI'!N450</f>
        <v>-96</v>
      </c>
      <c r="P450" s="31">
        <f>'2026 MRI - Alphabetical'!O450-'2023 MRI'!O450</f>
        <v>-0.21020796908499628</v>
      </c>
      <c r="Q450" s="9">
        <f>'2026 MRI - Alphabetical'!P450-'2023 MRI'!P450</f>
        <v>1.4783988320369564E-2</v>
      </c>
      <c r="R450" s="8">
        <f>'2026 MRI - Alphabetical'!Q450-'2023 MRI'!Q450</f>
        <v>-87</v>
      </c>
      <c r="S450" s="31">
        <f>'2026 MRI - Alphabetical'!R450-'2023 MRI'!R450</f>
        <v>-0.44039517419044794</v>
      </c>
      <c r="T450" s="10">
        <f>'2026 MRI - Alphabetical'!S450-'2023 MRI'!S450</f>
        <v>0.15740878107969272</v>
      </c>
      <c r="U450" s="8">
        <f>'2026 MRI - Alphabetical'!T450-'2023 MRI'!T450</f>
        <v>11</v>
      </c>
      <c r="V450" s="31">
        <f>'2026 MRI - Alphabetical'!U450-'2023 MRI'!U450</f>
        <v>-1.6259283478624931E-2</v>
      </c>
      <c r="W450" s="9">
        <f>'2026 MRI - Alphabetical'!V450-'2023 MRI'!V450</f>
        <v>-6.4929287962721405E-5</v>
      </c>
      <c r="X450" s="8">
        <f>'2026 MRI - Alphabetical'!W450-'2023 MRI'!W450</f>
        <v>-17</v>
      </c>
      <c r="Y450" s="31">
        <f>'2026 MRI - Alphabetical'!X450-'2023 MRI'!X450</f>
        <v>-0.13497714092050339</v>
      </c>
      <c r="Z450" s="11">
        <f>'2026 MRI - Alphabetical'!Y450-'2023 MRI'!Y450</f>
        <v>4414</v>
      </c>
      <c r="AA450" s="8">
        <f>'2026 MRI - Alphabetical'!Z450-'2023 MRI'!Z450</f>
        <v>-136</v>
      </c>
      <c r="AB450" s="31">
        <f>'2026 MRI - Alphabetical'!AA450-'2023 MRI'!AA450</f>
        <v>-0.37982915473135165</v>
      </c>
      <c r="AC450" s="9">
        <f>'2026 MRI - Alphabetical'!AB450-'2023 MRI'!AB450</f>
        <v>1.0650817347167281E-2</v>
      </c>
      <c r="AD450" s="8">
        <f>'2026 MRI - Alphabetical'!AC450-'2023 MRI'!AC450</f>
        <v>32</v>
      </c>
      <c r="AE450" s="31">
        <f>'2026 MRI - Alphabetical'!AD450-'2023 MRI'!AD450</f>
        <v>8.9622882494899248E-2</v>
      </c>
      <c r="AF450" s="9">
        <f>'2026 MRI - Alphabetical'!AE450-'2023 MRI'!AE450</f>
        <v>6.4712026759586871E-3</v>
      </c>
      <c r="AG450" s="8">
        <f>'2026 MRI - Alphabetical'!AF450-'2023 MRI'!AF450</f>
        <v>2</v>
      </c>
      <c r="AH450" s="31">
        <f>'2026 MRI - Alphabetical'!AG450-'2023 MRI'!AG450</f>
        <v>-3.4670316302071777E-2</v>
      </c>
      <c r="AI450" s="12">
        <f>'2026 MRI - Alphabetical'!AH450-'2023 MRI'!AH450</f>
        <v>-0.37299999999999978</v>
      </c>
      <c r="AJ450" s="8">
        <f>'2026 MRI - Alphabetical'!AI450-'2023 MRI'!AI450</f>
        <v>8</v>
      </c>
      <c r="AK450" s="31">
        <f>'2026 MRI - Alphabetical'!AJ450-'2023 MRI'!AJ450</f>
        <v>-8.5712933982746986E-3</v>
      </c>
      <c r="AL450" s="11">
        <f>'2026 MRI - Alphabetical'!AK450-'2023 MRI'!AK450</f>
        <v>56086.888616498036</v>
      </c>
      <c r="AM450" s="36"/>
    </row>
    <row r="451" spans="1:39" x14ac:dyDescent="0.3">
      <c r="A451" t="s">
        <v>930</v>
      </c>
      <c r="B451" s="3" t="s">
        <v>931</v>
      </c>
      <c r="C451" s="4" t="s">
        <v>32</v>
      </c>
      <c r="D451" s="5" t="s">
        <v>33</v>
      </c>
      <c r="E451" s="6">
        <f>VLOOKUP(A451,'2023 MRI'!$A$7:$F$570,6,FALSE)</f>
        <v>24.738380190269119</v>
      </c>
      <c r="F451" s="34">
        <f>'2026 MRI - Alphabetical'!E451-'2023 MRI'!E451</f>
        <v>-9.8091071296621646E-2</v>
      </c>
      <c r="G451" s="6">
        <f>'2026 MRI - Alphabetical'!F451-'2023 MRI'!F451</f>
        <v>-4.1179663407047755</v>
      </c>
      <c r="H451" s="7">
        <f>'2026 MRI - Alphabetical'!G451-'2023 MRI'!G451</f>
        <v>9</v>
      </c>
      <c r="I451" s="8">
        <f>'2026 MRI - Alphabetical'!H451-'2023 MRI'!H451</f>
        <v>121</v>
      </c>
      <c r="J451" s="31">
        <f>'2026 MRI - Alphabetical'!I451-'2023 MRI'!I451</f>
        <v>0.39102020283484856</v>
      </c>
      <c r="K451" s="9">
        <f>'2026 MRI - Alphabetical'!J451-'2023 MRI'!J451</f>
        <v>5.1268115942028958E-2</v>
      </c>
      <c r="L451" s="8">
        <f>'2026 MRI - Alphabetical'!K451-'2023 MRI'!K451</f>
        <v>-48</v>
      </c>
      <c r="M451" s="31">
        <f>'2026 MRI - Alphabetical'!L451-'2023 MRI'!L451</f>
        <v>-0.17631583704003426</v>
      </c>
      <c r="N451" s="9">
        <f>'2026 MRI - Alphabetical'!M451-'2023 MRI'!M451</f>
        <v>-2.9391003979875388E-3</v>
      </c>
      <c r="O451" s="8">
        <f>'2026 MRI - Alphabetical'!N451-'2023 MRI'!N451</f>
        <v>24</v>
      </c>
      <c r="P451" s="31">
        <f>'2026 MRI - Alphabetical'!O451-'2023 MRI'!O451</f>
        <v>0.11870909018811618</v>
      </c>
      <c r="Q451" s="9">
        <f>'2026 MRI - Alphabetical'!P451-'2023 MRI'!P451</f>
        <v>-3.1218493873726438E-3</v>
      </c>
      <c r="R451" s="8">
        <f>'2026 MRI - Alphabetical'!Q451-'2023 MRI'!Q451</f>
        <v>-23</v>
      </c>
      <c r="S451" s="31">
        <f>'2026 MRI - Alphabetical'!R451-'2023 MRI'!R451</f>
        <v>-0.45880856212463539</v>
      </c>
      <c r="T451" s="10">
        <f>'2026 MRI - Alphabetical'!S451-'2023 MRI'!S451</f>
        <v>0</v>
      </c>
      <c r="U451" s="8">
        <f>'2026 MRI - Alphabetical'!T451-'2023 MRI'!T451</f>
        <v>54</v>
      </c>
      <c r="V451" s="31">
        <f>'2026 MRI - Alphabetical'!U451-'2023 MRI'!U451</f>
        <v>0.1804378591667844</v>
      </c>
      <c r="W451" s="9">
        <f>'2026 MRI - Alphabetical'!V451-'2023 MRI'!V451</f>
        <v>-9.277422960299736E-3</v>
      </c>
      <c r="X451" s="8">
        <f>'2026 MRI - Alphabetical'!W451-'2023 MRI'!W451</f>
        <v>113</v>
      </c>
      <c r="Y451" s="31">
        <f>'2026 MRI - Alphabetical'!X451-'2023 MRI'!X451</f>
        <v>0.58693080853199553</v>
      </c>
      <c r="Z451" s="11">
        <f>'2026 MRI - Alphabetical'!Y451-'2023 MRI'!Y451</f>
        <v>33839</v>
      </c>
      <c r="AA451" s="8">
        <f>'2026 MRI - Alphabetical'!Z451-'2023 MRI'!Z451</f>
        <v>-170</v>
      </c>
      <c r="AB451" s="31">
        <f>'2026 MRI - Alphabetical'!AA451-'2023 MRI'!AA451</f>
        <v>-0.42026521042838605</v>
      </c>
      <c r="AC451" s="9">
        <f>'2026 MRI - Alphabetical'!AB451-'2023 MRI'!AB451</f>
        <v>1.223893805309734E-2</v>
      </c>
      <c r="AD451" s="8">
        <f>'2026 MRI - Alphabetical'!AC451-'2023 MRI'!AC451</f>
        <v>-1</v>
      </c>
      <c r="AE451" s="31">
        <f>'2026 MRI - Alphabetical'!AD451-'2023 MRI'!AD451</f>
        <v>-0.10844257733024198</v>
      </c>
      <c r="AF451" s="9">
        <f>'2026 MRI - Alphabetical'!AE451-'2023 MRI'!AE451</f>
        <v>-5.2390307793058755E-3</v>
      </c>
      <c r="AG451" s="8">
        <f>'2026 MRI - Alphabetical'!AF451-'2023 MRI'!AF451</f>
        <v>3</v>
      </c>
      <c r="AH451" s="31">
        <f>'2026 MRI - Alphabetical'!AG451-'2023 MRI'!AG451</f>
        <v>-0.12088369015622247</v>
      </c>
      <c r="AI451" s="12">
        <f>'2026 MRI - Alphabetical'!AH451-'2023 MRI'!AH451</f>
        <v>-0.21133333333333337</v>
      </c>
      <c r="AJ451" s="8">
        <f>'2026 MRI - Alphabetical'!AI451-'2023 MRI'!AI451</f>
        <v>-1</v>
      </c>
      <c r="AK451" s="31">
        <f>'2026 MRI - Alphabetical'!AJ451-'2023 MRI'!AJ451</f>
        <v>-8.043059283960885E-2</v>
      </c>
      <c r="AL451" s="11">
        <f>'2026 MRI - Alphabetical'!AK451-'2023 MRI'!AK451</f>
        <v>210651.65122892871</v>
      </c>
      <c r="AM451" s="36"/>
    </row>
    <row r="452" spans="1:39" x14ac:dyDescent="0.3">
      <c r="A452" t="s">
        <v>932</v>
      </c>
      <c r="B452" s="3" t="s">
        <v>933</v>
      </c>
      <c r="C452" s="4" t="s">
        <v>32</v>
      </c>
      <c r="D452" s="5" t="s">
        <v>33</v>
      </c>
      <c r="E452" s="6">
        <f>VLOOKUP(A452,'2023 MRI'!$A$7:$F$570,6,FALSE)</f>
        <v>11.966122728241551</v>
      </c>
      <c r="F452" s="34">
        <f>'2026 MRI - Alphabetical'!E452-'2023 MRI'!E452</f>
        <v>-1.2532504952365695</v>
      </c>
      <c r="G452" s="6">
        <f>'2026 MRI - Alphabetical'!F452-'2023 MRI'!F452</f>
        <v>-4.0578306119440519</v>
      </c>
      <c r="H452" s="7">
        <f>'2026 MRI - Alphabetical'!G452-'2023 MRI'!G452</f>
        <v>-6</v>
      </c>
      <c r="I452" s="8">
        <f>'2026 MRI - Alphabetical'!H452-'2023 MRI'!H452</f>
        <v>-49</v>
      </c>
      <c r="J452" s="31">
        <f>'2026 MRI - Alphabetical'!I452-'2023 MRI'!I452</f>
        <v>-0.13067716876410368</v>
      </c>
      <c r="K452" s="9">
        <f>'2026 MRI - Alphabetical'!J452-'2023 MRI'!J452</f>
        <v>1.1123470522803158E-2</v>
      </c>
      <c r="L452" s="8">
        <f>'2026 MRI - Alphabetical'!K452-'2023 MRI'!K452</f>
        <v>55</v>
      </c>
      <c r="M452" s="31">
        <f>'2026 MRI - Alphabetical'!L452-'2023 MRI'!L452</f>
        <v>0.20201660042865952</v>
      </c>
      <c r="N452" s="9">
        <f>'2026 MRI - Alphabetical'!M452-'2023 MRI'!M452</f>
        <v>-1.5731640953009052E-2</v>
      </c>
      <c r="O452" s="8">
        <f>'2026 MRI - Alphabetical'!N452-'2023 MRI'!N452</f>
        <v>0</v>
      </c>
      <c r="P452" s="31">
        <f>'2026 MRI - Alphabetical'!O452-'2023 MRI'!O452</f>
        <v>1.4126318254570336E-3</v>
      </c>
      <c r="Q452" s="9">
        <f>'2026 MRI - Alphabetical'!P452-'2023 MRI'!P452</f>
        <v>0</v>
      </c>
      <c r="R452" s="8">
        <f>'2026 MRI - Alphabetical'!Q452-'2023 MRI'!Q452</f>
        <v>-23</v>
      </c>
      <c r="S452" s="31">
        <f>'2026 MRI - Alphabetical'!R452-'2023 MRI'!R452</f>
        <v>-0.45880856212463539</v>
      </c>
      <c r="T452" s="10">
        <f>'2026 MRI - Alphabetical'!S452-'2023 MRI'!S452</f>
        <v>0</v>
      </c>
      <c r="U452" s="8">
        <f>'2026 MRI - Alphabetical'!T452-'2023 MRI'!T452</f>
        <v>-104</v>
      </c>
      <c r="V452" s="31">
        <f>'2026 MRI - Alphabetical'!U452-'2023 MRI'!U452</f>
        <v>-0.38778680103001284</v>
      </c>
      <c r="W452" s="9">
        <f>'2026 MRI - Alphabetical'!V452-'2023 MRI'!V452</f>
        <v>2.299265439827549E-2</v>
      </c>
      <c r="X452" s="8">
        <f>'2026 MRI - Alphabetical'!W452-'2023 MRI'!W452</f>
        <v>-11</v>
      </c>
      <c r="Y452" s="31">
        <f>'2026 MRI - Alphabetical'!X452-'2023 MRI'!X452</f>
        <v>-0.37933243395888638</v>
      </c>
      <c r="Z452" s="11">
        <f>'2026 MRI - Alphabetical'!Y452-'2023 MRI'!Y452</f>
        <v>-4688</v>
      </c>
      <c r="AA452" s="8">
        <f>'2026 MRI - Alphabetical'!Z452-'2023 MRI'!Z452</f>
        <v>37</v>
      </c>
      <c r="AB452" s="31">
        <f>'2026 MRI - Alphabetical'!AA452-'2023 MRI'!AA452</f>
        <v>8.2629563418076257E-2</v>
      </c>
      <c r="AC452" s="9">
        <f>'2026 MRI - Alphabetical'!AB452-'2023 MRI'!AB452</f>
        <v>3.4770642201834845E-3</v>
      </c>
      <c r="AD452" s="8">
        <f>'2026 MRI - Alphabetical'!AC452-'2023 MRI'!AC452</f>
        <v>-9</v>
      </c>
      <c r="AE452" s="31">
        <f>'2026 MRI - Alphabetical'!AD452-'2023 MRI'!AD452</f>
        <v>-0.14398434871548771</v>
      </c>
      <c r="AF452" s="9">
        <f>'2026 MRI - Alphabetical'!AE452-'2023 MRI'!AE452</f>
        <v>-7.1706147092674977E-3</v>
      </c>
      <c r="AG452" s="8">
        <f>'2026 MRI - Alphabetical'!AF452-'2023 MRI'!AF452</f>
        <v>1</v>
      </c>
      <c r="AH452" s="31">
        <f>'2026 MRI - Alphabetical'!AG452-'2023 MRI'!AG452</f>
        <v>-0.1505534648214113</v>
      </c>
      <c r="AI452" s="12">
        <f>'2026 MRI - Alphabetical'!AH452-'2023 MRI'!AH452</f>
        <v>-0.15666666666666657</v>
      </c>
      <c r="AJ452" s="8">
        <f>'2026 MRI - Alphabetical'!AI452-'2023 MRI'!AI452</f>
        <v>2</v>
      </c>
      <c r="AK452" s="31">
        <f>'2026 MRI - Alphabetical'!AJ452-'2023 MRI'!AJ452</f>
        <v>0.2096918545525368</v>
      </c>
      <c r="AL452" s="11">
        <f>'2026 MRI - Alphabetical'!AK452-'2023 MRI'!AK452</f>
        <v>941725.68363824952</v>
      </c>
      <c r="AM452" s="36"/>
    </row>
    <row r="453" spans="1:39" x14ac:dyDescent="0.3">
      <c r="A453" t="s">
        <v>934</v>
      </c>
      <c r="B453" s="3" t="s">
        <v>935</v>
      </c>
      <c r="C453" s="4" t="s">
        <v>77</v>
      </c>
      <c r="D453" s="5" t="s">
        <v>37</v>
      </c>
      <c r="E453" s="6">
        <f>VLOOKUP(A453,'2023 MRI'!$A$7:$F$570,6,FALSE)</f>
        <v>24.638077005969148</v>
      </c>
      <c r="F453" s="34">
        <f>'2026 MRI - Alphabetical'!E453-'2023 MRI'!E453</f>
        <v>-0.47975782674072276</v>
      </c>
      <c r="G453" s="6">
        <f>'2026 MRI - Alphabetical'!F453-'2023 MRI'!F453</f>
        <v>-2.9292608613113664</v>
      </c>
      <c r="H453" s="7">
        <f>'2026 MRI - Alphabetical'!G453-'2023 MRI'!G453</f>
        <v>-17</v>
      </c>
      <c r="I453" s="8">
        <f>'2026 MRI - Alphabetical'!H453-'2023 MRI'!H453</f>
        <v>-41</v>
      </c>
      <c r="J453" s="31">
        <f>'2026 MRI - Alphabetical'!I453-'2023 MRI'!I453</f>
        <v>-0.11849735051217586</v>
      </c>
      <c r="K453" s="9">
        <f>'2026 MRI - Alphabetical'!J453-'2023 MRI'!J453</f>
        <v>9.711437794451161E-3</v>
      </c>
      <c r="L453" s="8">
        <f>'2026 MRI - Alphabetical'!K453-'2023 MRI'!K453</f>
        <v>0</v>
      </c>
      <c r="M453" s="31">
        <f>'2026 MRI - Alphabetical'!L453-'2023 MRI'!L453</f>
        <v>0.11815910575480304</v>
      </c>
      <c r="N453" s="9">
        <f>'2026 MRI - Alphabetical'!M453-'2023 MRI'!M453</f>
        <v>-1.5189596975316466E-2</v>
      </c>
      <c r="O453" s="8">
        <f>'2026 MRI - Alphabetical'!N453-'2023 MRI'!N453</f>
        <v>72</v>
      </c>
      <c r="P453" s="31">
        <f>'2026 MRI - Alphabetical'!O453-'2023 MRI'!O453</f>
        <v>0.15008551859223374</v>
      </c>
      <c r="Q453" s="9">
        <f>'2026 MRI - Alphabetical'!P453-'2023 MRI'!P453</f>
        <v>-8.8254522547799238E-3</v>
      </c>
      <c r="R453" s="8">
        <f>'2026 MRI - Alphabetical'!Q453-'2023 MRI'!Q453</f>
        <v>-23</v>
      </c>
      <c r="S453" s="31">
        <f>'2026 MRI - Alphabetical'!R453-'2023 MRI'!R453</f>
        <v>-0.45880856212463539</v>
      </c>
      <c r="T453" s="10">
        <f>'2026 MRI - Alphabetical'!S453-'2023 MRI'!S453</f>
        <v>0</v>
      </c>
      <c r="U453" s="8">
        <f>'2026 MRI - Alphabetical'!T453-'2023 MRI'!T453</f>
        <v>17</v>
      </c>
      <c r="V453" s="31">
        <f>'2026 MRI - Alphabetical'!U453-'2023 MRI'!U453</f>
        <v>2.9857367182948957E-2</v>
      </c>
      <c r="W453" s="9">
        <f>'2026 MRI - Alphabetical'!V453-'2023 MRI'!V453</f>
        <v>-1.0402482484091272E-3</v>
      </c>
      <c r="X453" s="8">
        <f>'2026 MRI - Alphabetical'!W453-'2023 MRI'!W453</f>
        <v>79</v>
      </c>
      <c r="Y453" s="31">
        <f>'2026 MRI - Alphabetical'!X453-'2023 MRI'!X453</f>
        <v>0.25822194396554282</v>
      </c>
      <c r="Z453" s="11">
        <f>'2026 MRI - Alphabetical'!Y453-'2023 MRI'!Y453</f>
        <v>17656</v>
      </c>
      <c r="AA453" s="8">
        <f>'2026 MRI - Alphabetical'!Z453-'2023 MRI'!Z453</f>
        <v>-76</v>
      </c>
      <c r="AB453" s="31">
        <f>'2026 MRI - Alphabetical'!AA453-'2023 MRI'!AA453</f>
        <v>-0.51609065980558333</v>
      </c>
      <c r="AC453" s="9">
        <f>'2026 MRI - Alphabetical'!AB453-'2023 MRI'!AB453</f>
        <v>1.835828877005348E-2</v>
      </c>
      <c r="AD453" s="8">
        <f>'2026 MRI - Alphabetical'!AC453-'2023 MRI'!AC453</f>
        <v>51</v>
      </c>
      <c r="AE453" s="31">
        <f>'2026 MRI - Alphabetical'!AD453-'2023 MRI'!AD453</f>
        <v>0.17755782351040761</v>
      </c>
      <c r="AF453" s="9">
        <f>'2026 MRI - Alphabetical'!AE453-'2023 MRI'!AE453</f>
        <v>1.1128370646451224E-2</v>
      </c>
      <c r="AG453" s="8">
        <f>'2026 MRI - Alphabetical'!AF453-'2023 MRI'!AF453</f>
        <v>-2</v>
      </c>
      <c r="AH453" s="31">
        <f>'2026 MRI - Alphabetical'!AG453-'2023 MRI'!AG453</f>
        <v>-0.19664733979622073</v>
      </c>
      <c r="AI453" s="12">
        <f>'2026 MRI - Alphabetical'!AH453-'2023 MRI'!AH453</f>
        <v>-0.10233333333333333</v>
      </c>
      <c r="AJ453" s="8">
        <f>'2026 MRI - Alphabetical'!AI453-'2023 MRI'!AI453</f>
        <v>-1</v>
      </c>
      <c r="AK453" s="31">
        <f>'2026 MRI - Alphabetical'!AJ453-'2023 MRI'!AJ453</f>
        <v>-0.28533944769295427</v>
      </c>
      <c r="AL453" s="11">
        <f>'2026 MRI - Alphabetical'!AK453-'2023 MRI'!AK453</f>
        <v>1196390.9070851752</v>
      </c>
      <c r="AM453" s="36"/>
    </row>
    <row r="454" spans="1:39" x14ac:dyDescent="0.3">
      <c r="A454" t="s">
        <v>936</v>
      </c>
      <c r="B454" s="3" t="s">
        <v>937</v>
      </c>
      <c r="C454" s="4" t="s">
        <v>82</v>
      </c>
      <c r="D454" s="5" t="s">
        <v>37</v>
      </c>
      <c r="E454" s="6">
        <f>VLOOKUP(A454,'2023 MRI'!$A$7:$F$570,6,FALSE)</f>
        <v>89.151747310592683</v>
      </c>
      <c r="F454" s="34">
        <f>'2026 MRI - Alphabetical'!E454-'2023 MRI'!E454</f>
        <v>9.8248398636016585</v>
      </c>
      <c r="G454" s="6">
        <f>'2026 MRI - Alphabetical'!F454-'2023 MRI'!F454</f>
        <v>-17.487525578395548</v>
      </c>
      <c r="H454" s="7">
        <f>'2026 MRI - Alphabetical'!G454-'2023 MRI'!G454</f>
        <v>6</v>
      </c>
      <c r="I454" s="8">
        <f>'2026 MRI - Alphabetical'!H454-'2023 MRI'!H454</f>
        <v>-1</v>
      </c>
      <c r="J454" s="31">
        <f>'2026 MRI - Alphabetical'!I454-'2023 MRI'!I454</f>
        <v>3.0007150432729723E-2</v>
      </c>
      <c r="K454" s="9">
        <f>'2026 MRI - Alphabetical'!J454-'2023 MRI'!J454</f>
        <v>7.0491360531429459E-3</v>
      </c>
      <c r="L454" s="8">
        <f>'2026 MRI - Alphabetical'!K454-'2023 MRI'!K454</f>
        <v>22</v>
      </c>
      <c r="M454" s="31">
        <f>'2026 MRI - Alphabetical'!L454-'2023 MRI'!L454</f>
        <v>0.44669581705939199</v>
      </c>
      <c r="N454" s="9">
        <f>'2026 MRI - Alphabetical'!M454-'2023 MRI'!M454</f>
        <v>-2.6595490501676172E-2</v>
      </c>
      <c r="O454" s="8">
        <f>'2026 MRI - Alphabetical'!N454-'2023 MRI'!N454</f>
        <v>6</v>
      </c>
      <c r="P454" s="31">
        <f>'2026 MRI - Alphabetical'!O454-'2023 MRI'!O454</f>
        <v>1.17007830700704</v>
      </c>
      <c r="Q454" s="9">
        <f>'2026 MRI - Alphabetical'!P454-'2023 MRI'!P454</f>
        <v>-5.3198888848804027E-2</v>
      </c>
      <c r="R454" s="8">
        <f>'2026 MRI - Alphabetical'!Q454-'2023 MRI'!Q454</f>
        <v>9</v>
      </c>
      <c r="S454" s="31">
        <f>'2026 MRI - Alphabetical'!R454-'2023 MRI'!R454</f>
        <v>8.2216921477741298</v>
      </c>
      <c r="T454" s="10">
        <f>'2026 MRI - Alphabetical'!S454-'2023 MRI'!S454</f>
        <v>-9.318081110853452</v>
      </c>
      <c r="U454" s="8">
        <f>'2026 MRI - Alphabetical'!T454-'2023 MRI'!T454</f>
        <v>1</v>
      </c>
      <c r="V454" s="31">
        <f>'2026 MRI - Alphabetical'!U454-'2023 MRI'!U454</f>
        <v>0.81829885483754428</v>
      </c>
      <c r="W454" s="9">
        <f>'2026 MRI - Alphabetical'!V454-'2023 MRI'!V454</f>
        <v>-3.0977485941405203E-2</v>
      </c>
      <c r="X454" s="8">
        <f>'2026 MRI - Alphabetical'!W454-'2023 MRI'!W454</f>
        <v>-6</v>
      </c>
      <c r="Y454" s="31">
        <f>'2026 MRI - Alphabetical'!X454-'2023 MRI'!X454</f>
        <v>-0.15964608511977341</v>
      </c>
      <c r="Z454" s="11">
        <f>'2026 MRI - Alphabetical'!Y454-'2023 MRI'!Y454</f>
        <v>-3775</v>
      </c>
      <c r="AA454" s="8">
        <f>'2026 MRI - Alphabetical'!Z454-'2023 MRI'!Z454</f>
        <v>-19</v>
      </c>
      <c r="AB454" s="31">
        <f>'2026 MRI - Alphabetical'!AA454-'2023 MRI'!AA454</f>
        <v>-0.56954294692997331</v>
      </c>
      <c r="AC454" s="9">
        <f>'2026 MRI - Alphabetical'!AB454-'2023 MRI'!AB454</f>
        <v>2.4525291828793774E-2</v>
      </c>
      <c r="AD454" s="8">
        <f>'2026 MRI - Alphabetical'!AC454-'2023 MRI'!AC454</f>
        <v>6</v>
      </c>
      <c r="AE454" s="31">
        <f>'2026 MRI - Alphabetical'!AD454-'2023 MRI'!AD454</f>
        <v>0.17022709913586542</v>
      </c>
      <c r="AF454" s="9">
        <f>'2026 MRI - Alphabetical'!AE454-'2023 MRI'!AE454</f>
        <v>1.403888790900587E-2</v>
      </c>
      <c r="AG454" s="8">
        <f>'2026 MRI - Alphabetical'!AF454-'2023 MRI'!AF454</f>
        <v>60</v>
      </c>
      <c r="AH454" s="31">
        <f>'2026 MRI - Alphabetical'!AG454-'2023 MRI'!AG454</f>
        <v>0.1383943359799823</v>
      </c>
      <c r="AI454" s="12">
        <f>'2026 MRI - Alphabetical'!AH454-'2023 MRI'!AH454</f>
        <v>-0.54333333333333322</v>
      </c>
      <c r="AJ454" s="8">
        <f>'2026 MRI - Alphabetical'!AI454-'2023 MRI'!AI454</f>
        <v>11</v>
      </c>
      <c r="AK454" s="31">
        <f>'2026 MRI - Alphabetical'!AJ454-'2023 MRI'!AJ454</f>
        <v>7.9832644115207768E-2</v>
      </c>
      <c r="AL454" s="11">
        <f>'2026 MRI - Alphabetical'!AK454-'2023 MRI'!AK454</f>
        <v>237030.52243633481</v>
      </c>
      <c r="AM454" s="36"/>
    </row>
    <row r="455" spans="1:39" x14ac:dyDescent="0.3">
      <c r="A455" t="s">
        <v>938</v>
      </c>
      <c r="B455" s="3" t="s">
        <v>939</v>
      </c>
      <c r="C455" s="4" t="s">
        <v>82</v>
      </c>
      <c r="D455" s="5" t="s">
        <v>37</v>
      </c>
      <c r="E455" s="6">
        <f>VLOOKUP(A455,'2023 MRI'!$A$7:$F$570,6,FALSE)</f>
        <v>31.507868577974882</v>
      </c>
      <c r="F455" s="34">
        <f>'2026 MRI - Alphabetical'!E455-'2023 MRI'!E455</f>
        <v>1.2847633695565821</v>
      </c>
      <c r="G455" s="6">
        <f>'2026 MRI - Alphabetical'!F455-'2023 MRI'!F455</f>
        <v>-6.6073479330409022</v>
      </c>
      <c r="H455" s="7">
        <f>'2026 MRI - Alphabetical'!G455-'2023 MRI'!G455</f>
        <v>77</v>
      </c>
      <c r="I455" s="8">
        <f>'2026 MRI - Alphabetical'!H455-'2023 MRI'!H455</f>
        <v>523</v>
      </c>
      <c r="J455" s="31">
        <f>'2026 MRI - Alphabetical'!I455-'2023 MRI'!I455</f>
        <v>4.3889109271891451</v>
      </c>
      <c r="K455" s="9">
        <f>'2026 MRI - Alphabetical'!J455-'2023 MRI'!J455</f>
        <v>0.38186041190866271</v>
      </c>
      <c r="L455" s="8">
        <f>'2026 MRI - Alphabetical'!K455-'2023 MRI'!K455</f>
        <v>69</v>
      </c>
      <c r="M455" s="31">
        <f>'2026 MRI - Alphabetical'!L455-'2023 MRI'!L455</f>
        <v>0.23561794870823741</v>
      </c>
      <c r="N455" s="9">
        <f>'2026 MRI - Alphabetical'!M455-'2023 MRI'!M455</f>
        <v>-1.6694782521772616E-2</v>
      </c>
      <c r="O455" s="8">
        <f>'2026 MRI - Alphabetical'!N455-'2023 MRI'!N455</f>
        <v>-23</v>
      </c>
      <c r="P455" s="31">
        <f>'2026 MRI - Alphabetical'!O455-'2023 MRI'!O455</f>
        <v>-4.8064557296939259E-2</v>
      </c>
      <c r="Q455" s="9">
        <f>'2026 MRI - Alphabetical'!P455-'2023 MRI'!P455</f>
        <v>4.3135397548990598E-3</v>
      </c>
      <c r="R455" s="8">
        <f>'2026 MRI - Alphabetical'!Q455-'2023 MRI'!Q455</f>
        <v>148</v>
      </c>
      <c r="S455" s="31">
        <f>'2026 MRI - Alphabetical'!R455-'2023 MRI'!R455</f>
        <v>0.57152588152973594</v>
      </c>
      <c r="T455" s="10">
        <f>'2026 MRI - Alphabetical'!S455-'2023 MRI'!S455</f>
        <v>-1.550751228626452</v>
      </c>
      <c r="U455" s="8">
        <f>'2026 MRI - Alphabetical'!T455-'2023 MRI'!T455</f>
        <v>-14</v>
      </c>
      <c r="V455" s="31">
        <f>'2026 MRI - Alphabetical'!U455-'2023 MRI'!U455</f>
        <v>2.1161519114575311E-3</v>
      </c>
      <c r="W455" s="9">
        <f>'2026 MRI - Alphabetical'!V455-'2023 MRI'!V455</f>
        <v>3.6774473765713023E-3</v>
      </c>
      <c r="X455" s="8">
        <f>'2026 MRI - Alphabetical'!W455-'2023 MRI'!W455</f>
        <v>-13</v>
      </c>
      <c r="Y455" s="31">
        <f>'2026 MRI - Alphabetical'!X455-'2023 MRI'!X455</f>
        <v>-3.2158063081620725E-2</v>
      </c>
      <c r="Z455" s="11">
        <f>'2026 MRI - Alphabetical'!Y455-'2023 MRI'!Y455</f>
        <v>3717</v>
      </c>
      <c r="AA455" s="8">
        <f>'2026 MRI - Alphabetical'!Z455-'2023 MRI'!Z455</f>
        <v>-25</v>
      </c>
      <c r="AB455" s="31">
        <f>'2026 MRI - Alphabetical'!AA455-'2023 MRI'!AA455</f>
        <v>-6.5440651373248948E-2</v>
      </c>
      <c r="AC455" s="9">
        <f>'2026 MRI - Alphabetical'!AB455-'2023 MRI'!AB455</f>
        <v>1.1048877146631442E-2</v>
      </c>
      <c r="AD455" s="8">
        <f>'2026 MRI - Alphabetical'!AC455-'2023 MRI'!AC455</f>
        <v>-59</v>
      </c>
      <c r="AE455" s="31">
        <f>'2026 MRI - Alphabetical'!AD455-'2023 MRI'!AD455</f>
        <v>-0.21070378411009694</v>
      </c>
      <c r="AF455" s="9">
        <f>'2026 MRI - Alphabetical'!AE455-'2023 MRI'!AE455</f>
        <v>-1.0632356373578733E-2</v>
      </c>
      <c r="AG455" s="8">
        <f>'2026 MRI - Alphabetical'!AF455-'2023 MRI'!AF455</f>
        <v>5</v>
      </c>
      <c r="AH455" s="31">
        <f>'2026 MRI - Alphabetical'!AG455-'2023 MRI'!AG455</f>
        <v>-4.213421436102649E-2</v>
      </c>
      <c r="AI455" s="12">
        <f>'2026 MRI - Alphabetical'!AH455-'2023 MRI'!AH455</f>
        <v>-0.31100000000000017</v>
      </c>
      <c r="AJ455" s="8">
        <f>'2026 MRI - Alphabetical'!AI455-'2023 MRI'!AI455</f>
        <v>-4</v>
      </c>
      <c r="AK455" s="31">
        <f>'2026 MRI - Alphabetical'!AJ455-'2023 MRI'!AJ455</f>
        <v>-0.3124410936271782</v>
      </c>
      <c r="AL455" s="11">
        <f>'2026 MRI - Alphabetical'!AK455-'2023 MRI'!AK455</f>
        <v>8253.652279416332</v>
      </c>
      <c r="AM455" s="36"/>
    </row>
    <row r="456" spans="1:39" x14ac:dyDescent="0.3">
      <c r="A456" t="s">
        <v>940</v>
      </c>
      <c r="B456" s="3" t="s">
        <v>941</v>
      </c>
      <c r="C456" s="4" t="s">
        <v>94</v>
      </c>
      <c r="D456" s="5" t="s">
        <v>44</v>
      </c>
      <c r="E456" s="6">
        <f>VLOOKUP(A456,'2023 MRI'!$A$7:$F$570,6,FALSE)</f>
        <v>25.339237296201446</v>
      </c>
      <c r="F456" s="34">
        <f>'2026 MRI - Alphabetical'!E456-'2023 MRI'!E456</f>
        <v>0.20786025193263713</v>
      </c>
      <c r="G456" s="6">
        <f>'2026 MRI - Alphabetical'!F456-'2023 MRI'!F456</f>
        <v>-4.9231922089939779</v>
      </c>
      <c r="H456" s="7">
        <f>'2026 MRI - Alphabetical'!G456-'2023 MRI'!G456</f>
        <v>36</v>
      </c>
      <c r="I456" s="8">
        <f>'2026 MRI - Alphabetical'!H456-'2023 MRI'!H456</f>
        <v>11</v>
      </c>
      <c r="J456" s="31">
        <f>'2026 MRI - Alphabetical'!I456-'2023 MRI'!I456</f>
        <v>0.48564377263942737</v>
      </c>
      <c r="K456" s="9">
        <f>'2026 MRI - Alphabetical'!J456-'2023 MRI'!J456</f>
        <v>7.8297308214902106E-2</v>
      </c>
      <c r="L456" s="8">
        <f>'2026 MRI - Alphabetical'!K456-'2023 MRI'!K456</f>
        <v>-88</v>
      </c>
      <c r="M456" s="31">
        <f>'2026 MRI - Alphabetical'!L456-'2023 MRI'!L456</f>
        <v>-0.37045713991890722</v>
      </c>
      <c r="N456" s="9">
        <f>'2026 MRI - Alphabetical'!M456-'2023 MRI'!M456</f>
        <v>3.5126366399198805E-3</v>
      </c>
      <c r="O456" s="8">
        <f>'2026 MRI - Alphabetical'!N456-'2023 MRI'!N456</f>
        <v>7</v>
      </c>
      <c r="P456" s="31">
        <f>'2026 MRI - Alphabetical'!O456-'2023 MRI'!O456</f>
        <v>3.7874487252811839E-2</v>
      </c>
      <c r="Q456" s="9">
        <f>'2026 MRI - Alphabetical'!P456-'2023 MRI'!P456</f>
        <v>6.8536041115644514E-4</v>
      </c>
      <c r="R456" s="8">
        <f>'2026 MRI - Alphabetical'!Q456-'2023 MRI'!Q456</f>
        <v>-47</v>
      </c>
      <c r="S456" s="31">
        <f>'2026 MRI - Alphabetical'!R456-'2023 MRI'!R456</f>
        <v>-4.015381947949629E-2</v>
      </c>
      <c r="T456" s="10">
        <f>'2026 MRI - Alphabetical'!S456-'2023 MRI'!S456</f>
        <v>0.42421324914154757</v>
      </c>
      <c r="U456" s="8">
        <f>'2026 MRI - Alphabetical'!T456-'2023 MRI'!T456</f>
        <v>-18</v>
      </c>
      <c r="V456" s="31">
        <f>'2026 MRI - Alphabetical'!U456-'2023 MRI'!U456</f>
        <v>-6.8457176946136622E-2</v>
      </c>
      <c r="W456" s="9">
        <f>'2026 MRI - Alphabetical'!V456-'2023 MRI'!V456</f>
        <v>5.1926860279175868E-3</v>
      </c>
      <c r="X456" s="8">
        <f>'2026 MRI - Alphabetical'!W456-'2023 MRI'!W456</f>
        <v>-4</v>
      </c>
      <c r="Y456" s="31">
        <f>'2026 MRI - Alphabetical'!X456-'2023 MRI'!X456</f>
        <v>5.6158471070577254E-2</v>
      </c>
      <c r="Z456" s="11">
        <f>'2026 MRI - Alphabetical'!Y456-'2023 MRI'!Y456</f>
        <v>10473</v>
      </c>
      <c r="AA456" s="8">
        <f>'2026 MRI - Alphabetical'!Z456-'2023 MRI'!Z456</f>
        <v>65</v>
      </c>
      <c r="AB456" s="31">
        <f>'2026 MRI - Alphabetical'!AA456-'2023 MRI'!AA456</f>
        <v>0.18273655270413158</v>
      </c>
      <c r="AC456" s="9">
        <f>'2026 MRI - Alphabetical'!AB456-'2023 MRI'!AB456</f>
        <v>3.9421487603305827E-3</v>
      </c>
      <c r="AD456" s="8">
        <f>'2026 MRI - Alphabetical'!AC456-'2023 MRI'!AC456</f>
        <v>-2</v>
      </c>
      <c r="AE456" s="31">
        <f>'2026 MRI - Alphabetical'!AD456-'2023 MRI'!AD456</f>
        <v>2.1797652166185566E-2</v>
      </c>
      <c r="AF456" s="9">
        <f>'2026 MRI - Alphabetical'!AE456-'2023 MRI'!AE456</f>
        <v>2.9890668909050566E-3</v>
      </c>
      <c r="AG456" s="8">
        <f>'2026 MRI - Alphabetical'!AF456-'2023 MRI'!AF456</f>
        <v>7</v>
      </c>
      <c r="AH456" s="31">
        <f>'2026 MRI - Alphabetical'!AG456-'2023 MRI'!AG456</f>
        <v>-6.8071985185311101E-2</v>
      </c>
      <c r="AI456" s="12">
        <f>'2026 MRI - Alphabetical'!AH456-'2023 MRI'!AH456</f>
        <v>-0.31133333333333324</v>
      </c>
      <c r="AJ456" s="8">
        <f>'2026 MRI - Alphabetical'!AI456-'2023 MRI'!AI456</f>
        <v>31</v>
      </c>
      <c r="AK456" s="31">
        <f>'2026 MRI - Alphabetical'!AJ456-'2023 MRI'!AJ456</f>
        <v>2.4501693123046037E-2</v>
      </c>
      <c r="AL456" s="11">
        <f>'2026 MRI - Alphabetical'!AK456-'2023 MRI'!AK456</f>
        <v>127567.23642891849</v>
      </c>
      <c r="AM456" s="36"/>
    </row>
    <row r="457" spans="1:39" x14ac:dyDescent="0.3">
      <c r="A457" t="s">
        <v>942</v>
      </c>
      <c r="B457" s="3" t="s">
        <v>943</v>
      </c>
      <c r="C457" s="4" t="s">
        <v>89</v>
      </c>
      <c r="D457" s="5" t="s">
        <v>37</v>
      </c>
      <c r="E457" s="6">
        <f>VLOOKUP(A457,'2023 MRI'!$A$7:$F$570,6,FALSE)</f>
        <v>23.28979253594412</v>
      </c>
      <c r="F457" s="34">
        <f>'2026 MRI - Alphabetical'!E457-'2023 MRI'!E457</f>
        <v>-0.8554576470072961</v>
      </c>
      <c r="G457" s="6">
        <f>'2026 MRI - Alphabetical'!F457-'2023 MRI'!F457</f>
        <v>-2.113662449996518</v>
      </c>
      <c r="H457" s="7">
        <f>'2026 MRI - Alphabetical'!G457-'2023 MRI'!G457</f>
        <v>-23</v>
      </c>
      <c r="I457" s="8">
        <f>'2026 MRI - Alphabetical'!H457-'2023 MRI'!H457</f>
        <v>21</v>
      </c>
      <c r="J457" s="31">
        <f>'2026 MRI - Alphabetical'!I457-'2023 MRI'!I457</f>
        <v>8.9286365110177568E-2</v>
      </c>
      <c r="K457" s="9">
        <f>'2026 MRI - Alphabetical'!J457-'2023 MRI'!J457</f>
        <v>2.5423323414996091E-2</v>
      </c>
      <c r="L457" s="8">
        <f>'2026 MRI - Alphabetical'!K457-'2023 MRI'!K457</f>
        <v>-14</v>
      </c>
      <c r="M457" s="31">
        <f>'2026 MRI - Alphabetical'!L457-'2023 MRI'!L457</f>
        <v>-0.18086550477827723</v>
      </c>
      <c r="N457" s="9">
        <f>'2026 MRI - Alphabetical'!M457-'2023 MRI'!M457</f>
        <v>0</v>
      </c>
      <c r="O457" s="8">
        <f>'2026 MRI - Alphabetical'!N457-'2023 MRI'!N457</f>
        <v>-35</v>
      </c>
      <c r="P457" s="31">
        <f>'2026 MRI - Alphabetical'!O457-'2023 MRI'!O457</f>
        <v>-8.3986290212217818E-2</v>
      </c>
      <c r="Q457" s="9">
        <f>'2026 MRI - Alphabetical'!P457-'2023 MRI'!P457</f>
        <v>6.9862952151943797E-3</v>
      </c>
      <c r="R457" s="8">
        <f>'2026 MRI - Alphabetical'!Q457-'2023 MRI'!Q457</f>
        <v>32</v>
      </c>
      <c r="S457" s="31">
        <f>'2026 MRI - Alphabetical'!R457-'2023 MRI'!R457</f>
        <v>-0.30359826571081178</v>
      </c>
      <c r="T457" s="10">
        <f>'2026 MRI - Alphabetical'!S457-'2023 MRI'!S457</f>
        <v>-0.15671247059882731</v>
      </c>
      <c r="U457" s="8">
        <f>'2026 MRI - Alphabetical'!T457-'2023 MRI'!T457</f>
        <v>-27</v>
      </c>
      <c r="V457" s="31">
        <f>'2026 MRI - Alphabetical'!U457-'2023 MRI'!U457</f>
        <v>-0.11655392448999113</v>
      </c>
      <c r="W457" s="9">
        <f>'2026 MRI - Alphabetical'!V457-'2023 MRI'!V457</f>
        <v>6.4779451723028826E-3</v>
      </c>
      <c r="X457" s="8">
        <f>'2026 MRI - Alphabetical'!W457-'2023 MRI'!W457</f>
        <v>8</v>
      </c>
      <c r="Y457" s="31">
        <f>'2026 MRI - Alphabetical'!X457-'2023 MRI'!X457</f>
        <v>4.4064082787093423E-2</v>
      </c>
      <c r="Z457" s="11">
        <f>'2026 MRI - Alphabetical'!Y457-'2023 MRI'!Y457</f>
        <v>9341</v>
      </c>
      <c r="AA457" s="8">
        <f>'2026 MRI - Alphabetical'!Z457-'2023 MRI'!Z457</f>
        <v>-50</v>
      </c>
      <c r="AB457" s="31">
        <f>'2026 MRI - Alphabetical'!AA457-'2023 MRI'!AA457</f>
        <v>-0.11825686016204368</v>
      </c>
      <c r="AC457" s="9">
        <f>'2026 MRI - Alphabetical'!AB457-'2023 MRI'!AB457</f>
        <v>7.5315340126686919E-3</v>
      </c>
      <c r="AD457" s="8">
        <f>'2026 MRI - Alphabetical'!AC457-'2023 MRI'!AC457</f>
        <v>-87</v>
      </c>
      <c r="AE457" s="31">
        <f>'2026 MRI - Alphabetical'!AD457-'2023 MRI'!AD457</f>
        <v>-0.26236719453451168</v>
      </c>
      <c r="AF457" s="9">
        <f>'2026 MRI - Alphabetical'!AE457-'2023 MRI'!AE457</f>
        <v>-1.2873205181919034E-2</v>
      </c>
      <c r="AG457" s="8">
        <f>'2026 MRI - Alphabetical'!AF457-'2023 MRI'!AF457</f>
        <v>37</v>
      </c>
      <c r="AH457" s="31">
        <f>'2026 MRI - Alphabetical'!AG457-'2023 MRI'!AG457</f>
        <v>2.6086182956726586E-2</v>
      </c>
      <c r="AI457" s="12">
        <f>'2026 MRI - Alphabetical'!AH457-'2023 MRI'!AH457</f>
        <v>-0.43899999999999939</v>
      </c>
      <c r="AJ457" s="8">
        <f>'2026 MRI - Alphabetical'!AI457-'2023 MRI'!AI457</f>
        <v>12</v>
      </c>
      <c r="AK457" s="31">
        <f>'2026 MRI - Alphabetical'!AJ457-'2023 MRI'!AJ457</f>
        <v>6.4561779721191981E-3</v>
      </c>
      <c r="AL457" s="11">
        <f>'2026 MRI - Alphabetical'!AK457-'2023 MRI'!AK457</f>
        <v>44678.019853247359</v>
      </c>
      <c r="AM457" s="36"/>
    </row>
    <row r="458" spans="1:39" x14ac:dyDescent="0.3">
      <c r="A458" t="s">
        <v>944</v>
      </c>
      <c r="B458" s="3" t="s">
        <v>945</v>
      </c>
      <c r="C458" s="4" t="s">
        <v>162</v>
      </c>
      <c r="D458" s="5" t="s">
        <v>37</v>
      </c>
      <c r="E458" s="6">
        <f>VLOOKUP(A458,'2023 MRI'!$A$7:$F$570,6,FALSE)</f>
        <v>40.411896426444343</v>
      </c>
      <c r="F458" s="34">
        <f>'2026 MRI - Alphabetical'!E458-'2023 MRI'!E458</f>
        <v>2.6269936106095737</v>
      </c>
      <c r="G458" s="6">
        <f>'2026 MRI - Alphabetical'!F458-'2023 MRI'!F458</f>
        <v>-8.3615630048874152</v>
      </c>
      <c r="H458" s="7">
        <f>'2026 MRI - Alphabetical'!G458-'2023 MRI'!G458</f>
        <v>62</v>
      </c>
      <c r="I458" s="8">
        <f>'2026 MRI - Alphabetical'!H458-'2023 MRI'!H458</f>
        <v>6</v>
      </c>
      <c r="J458" s="31">
        <f>'2026 MRI - Alphabetical'!I458-'2023 MRI'!I458</f>
        <v>0.36560879487197595</v>
      </c>
      <c r="K458" s="9">
        <f>'2026 MRI - Alphabetical'!J458-'2023 MRI'!J458</f>
        <v>3.4391319955071276E-2</v>
      </c>
      <c r="L458" s="8">
        <f>'2026 MRI - Alphabetical'!K458-'2023 MRI'!K458</f>
        <v>165</v>
      </c>
      <c r="M458" s="31">
        <f>'2026 MRI - Alphabetical'!L458-'2023 MRI'!L458</f>
        <v>1.3751496202171463</v>
      </c>
      <c r="N458" s="9">
        <f>'2026 MRI - Alphabetical'!M458-'2023 MRI'!M458</f>
        <v>-5.8084239130434784E-2</v>
      </c>
      <c r="O458" s="8">
        <f>'2026 MRI - Alphabetical'!N458-'2023 MRI'!N458</f>
        <v>379</v>
      </c>
      <c r="P458" s="31">
        <f>'2026 MRI - Alphabetical'!O458-'2023 MRI'!O458</f>
        <v>1.7410725939205303</v>
      </c>
      <c r="Q458" s="9">
        <f>'2026 MRI - Alphabetical'!P458-'2023 MRI'!P458</f>
        <v>-0.10658761528326746</v>
      </c>
      <c r="R458" s="8">
        <f>'2026 MRI - Alphabetical'!Q458-'2023 MRI'!Q458</f>
        <v>-23</v>
      </c>
      <c r="S458" s="31">
        <f>'2026 MRI - Alphabetical'!R458-'2023 MRI'!R458</f>
        <v>-0.45880856212463539</v>
      </c>
      <c r="T458" s="10">
        <f>'2026 MRI - Alphabetical'!S458-'2023 MRI'!S458</f>
        <v>0</v>
      </c>
      <c r="U458" s="8">
        <f>'2026 MRI - Alphabetical'!T458-'2023 MRI'!T458</f>
        <v>432</v>
      </c>
      <c r="V458" s="31">
        <f>'2026 MRI - Alphabetical'!U458-'2023 MRI'!U458</f>
        <v>1.5763370801709975</v>
      </c>
      <c r="W458" s="9">
        <f>'2026 MRI - Alphabetical'!V458-'2023 MRI'!V458</f>
        <v>-9.8360655737704916E-2</v>
      </c>
      <c r="X458" s="8">
        <f>'2026 MRI - Alphabetical'!W458-'2023 MRI'!W458</f>
        <v>-117</v>
      </c>
      <c r="Y458" s="31">
        <f>'2026 MRI - Alphabetical'!X458-'2023 MRI'!X458</f>
        <v>-0.49661872148612474</v>
      </c>
      <c r="Z458" s="11">
        <f>'2026 MRI - Alphabetical'!Y458-'2023 MRI'!Y458</f>
        <v>-17292</v>
      </c>
      <c r="AA458" s="8">
        <f>'2026 MRI - Alphabetical'!Z458-'2023 MRI'!Z458</f>
        <v>-136</v>
      </c>
      <c r="AB458" s="31">
        <f>'2026 MRI - Alphabetical'!AA458-'2023 MRI'!AA458</f>
        <v>-0.61617232403195565</v>
      </c>
      <c r="AC458" s="9">
        <f>'2026 MRI - Alphabetical'!AB458-'2023 MRI'!AB458</f>
        <v>1.8169381107491861E-2</v>
      </c>
      <c r="AD458" s="8">
        <f>'2026 MRI - Alphabetical'!AC458-'2023 MRI'!AC458</f>
        <v>28</v>
      </c>
      <c r="AE458" s="31">
        <f>'2026 MRI - Alphabetical'!AD458-'2023 MRI'!AD458</f>
        <v>0.47716931986467503</v>
      </c>
      <c r="AF458" s="9">
        <f>'2026 MRI - Alphabetical'!AE458-'2023 MRI'!AE458</f>
        <v>3.0154506838444672E-2</v>
      </c>
      <c r="AG458" s="8">
        <f>'2026 MRI - Alphabetical'!AF458-'2023 MRI'!AF458</f>
        <v>-57</v>
      </c>
      <c r="AH458" s="31">
        <f>'2026 MRI - Alphabetical'!AG458-'2023 MRI'!AG458</f>
        <v>-0.1218103663065892</v>
      </c>
      <c r="AI458" s="12">
        <f>'2026 MRI - Alphabetical'!AH458-'2023 MRI'!AH458</f>
        <v>-0.30066666666666642</v>
      </c>
      <c r="AJ458" s="8">
        <f>'2026 MRI - Alphabetical'!AI458-'2023 MRI'!AI458</f>
        <v>-35</v>
      </c>
      <c r="AK458" s="31">
        <f>'2026 MRI - Alphabetical'!AJ458-'2023 MRI'!AJ458</f>
        <v>-2.8911515981854263E-3</v>
      </c>
      <c r="AL458" s="11">
        <f>'2026 MRI - Alphabetical'!AK458-'2023 MRI'!AK458</f>
        <v>13345.403631572859</v>
      </c>
      <c r="AM458" s="36"/>
    </row>
    <row r="459" spans="1:39" x14ac:dyDescent="0.3">
      <c r="A459" t="s">
        <v>946</v>
      </c>
      <c r="B459" s="3" t="s">
        <v>947</v>
      </c>
      <c r="C459" s="4" t="s">
        <v>82</v>
      </c>
      <c r="D459" s="5" t="s">
        <v>37</v>
      </c>
      <c r="E459" s="6">
        <f>VLOOKUP(A459,'2023 MRI'!$A$7:$F$570,6,FALSE)</f>
        <v>20.895763768164144</v>
      </c>
      <c r="F459" s="34">
        <f>'2026 MRI - Alphabetical'!E459-'2023 MRI'!E459</f>
        <v>-1.4526762803009836</v>
      </c>
      <c r="G459" s="6">
        <f>'2026 MRI - Alphabetical'!F459-'2023 MRI'!F459</f>
        <v>-0.88832338801021749</v>
      </c>
      <c r="H459" s="7">
        <f>'2026 MRI - Alphabetical'!G459-'2023 MRI'!G459</f>
        <v>-63</v>
      </c>
      <c r="I459" s="8">
        <f>'2026 MRI - Alphabetical'!H459-'2023 MRI'!H459</f>
        <v>14</v>
      </c>
      <c r="J459" s="31">
        <f>'2026 MRI - Alphabetical'!I459-'2023 MRI'!I459</f>
        <v>8.6633925085513708E-2</v>
      </c>
      <c r="K459" s="9">
        <f>'2026 MRI - Alphabetical'!J459-'2023 MRI'!J459</f>
        <v>2.3710768461670639E-2</v>
      </c>
      <c r="L459" s="8">
        <f>'2026 MRI - Alphabetical'!K459-'2023 MRI'!K459</f>
        <v>40</v>
      </c>
      <c r="M459" s="31">
        <f>'2026 MRI - Alphabetical'!L459-'2023 MRI'!L459</f>
        <v>8.6539346656592242E-2</v>
      </c>
      <c r="N459" s="9">
        <f>'2026 MRI - Alphabetical'!M459-'2023 MRI'!M459</f>
        <v>-1.0440635510051116E-2</v>
      </c>
      <c r="O459" s="8">
        <f>'2026 MRI - Alphabetical'!N459-'2023 MRI'!N459</f>
        <v>0</v>
      </c>
      <c r="P459" s="31">
        <f>'2026 MRI - Alphabetical'!O459-'2023 MRI'!O459</f>
        <v>1.4126318254570336E-3</v>
      </c>
      <c r="Q459" s="9">
        <f>'2026 MRI - Alphabetical'!P459-'2023 MRI'!P459</f>
        <v>0</v>
      </c>
      <c r="R459" s="8">
        <f>'2026 MRI - Alphabetical'!Q459-'2023 MRI'!Q459</f>
        <v>-23</v>
      </c>
      <c r="S459" s="31">
        <f>'2026 MRI - Alphabetical'!R459-'2023 MRI'!R459</f>
        <v>-0.45880856212463539</v>
      </c>
      <c r="T459" s="10">
        <f>'2026 MRI - Alphabetical'!S459-'2023 MRI'!S459</f>
        <v>0</v>
      </c>
      <c r="U459" s="8">
        <f>'2026 MRI - Alphabetical'!T459-'2023 MRI'!T459</f>
        <v>-101</v>
      </c>
      <c r="V459" s="31">
        <f>'2026 MRI - Alphabetical'!U459-'2023 MRI'!U459</f>
        <v>-0.26004462205733947</v>
      </c>
      <c r="W459" s="9">
        <f>'2026 MRI - Alphabetical'!V459-'2023 MRI'!V459</f>
        <v>1.5467095141328376E-2</v>
      </c>
      <c r="X459" s="8">
        <f>'2026 MRI - Alphabetical'!W459-'2023 MRI'!W459</f>
        <v>46</v>
      </c>
      <c r="Y459" s="31">
        <f>'2026 MRI - Alphabetical'!X459-'2023 MRI'!X459</f>
        <v>0.16358187126903767</v>
      </c>
      <c r="Z459" s="11">
        <f>'2026 MRI - Alphabetical'!Y459-'2023 MRI'!Y459</f>
        <v>13542</v>
      </c>
      <c r="AA459" s="8">
        <f>'2026 MRI - Alphabetical'!Z459-'2023 MRI'!Z459</f>
        <v>-254</v>
      </c>
      <c r="AB459" s="31">
        <f>'2026 MRI - Alphabetical'!AA459-'2023 MRI'!AA459</f>
        <v>-0.9272736584857364</v>
      </c>
      <c r="AC459" s="9">
        <f>'2026 MRI - Alphabetical'!AB459-'2023 MRI'!AB459</f>
        <v>2.160282574568289E-2</v>
      </c>
      <c r="AD459" s="8">
        <f>'2026 MRI - Alphabetical'!AC459-'2023 MRI'!AC459</f>
        <v>13</v>
      </c>
      <c r="AE459" s="31">
        <f>'2026 MRI - Alphabetical'!AD459-'2023 MRI'!AD459</f>
        <v>3.426789063871083E-2</v>
      </c>
      <c r="AF459" s="9">
        <f>'2026 MRI - Alphabetical'!AE459-'2023 MRI'!AE459</f>
        <v>3.0381033685019654E-3</v>
      </c>
      <c r="AG459" s="8">
        <f>'2026 MRI - Alphabetical'!AF459-'2023 MRI'!AF459</f>
        <v>-1</v>
      </c>
      <c r="AH459" s="31">
        <f>'2026 MRI - Alphabetical'!AG459-'2023 MRI'!AG459</f>
        <v>-0.14317480708730868</v>
      </c>
      <c r="AI459" s="12">
        <f>'2026 MRI - Alphabetical'!AH459-'2023 MRI'!AH459</f>
        <v>-0.17633333333333334</v>
      </c>
      <c r="AJ459" s="8">
        <f>'2026 MRI - Alphabetical'!AI459-'2023 MRI'!AI459</f>
        <v>-1</v>
      </c>
      <c r="AK459" s="31">
        <f>'2026 MRI - Alphabetical'!AJ459-'2023 MRI'!AJ459</f>
        <v>-5.3245790120709069E-2</v>
      </c>
      <c r="AL459" s="11">
        <f>'2026 MRI - Alphabetical'!AK459-'2023 MRI'!AK459</f>
        <v>663420.80652516172</v>
      </c>
      <c r="AM459" s="36"/>
    </row>
    <row r="460" spans="1:39" x14ac:dyDescent="0.3">
      <c r="A460" t="s">
        <v>948</v>
      </c>
      <c r="B460" s="3" t="s">
        <v>949</v>
      </c>
      <c r="C460" s="4" t="s">
        <v>32</v>
      </c>
      <c r="D460" s="5" t="s">
        <v>33</v>
      </c>
      <c r="E460" s="6">
        <f>VLOOKUP(A460,'2023 MRI'!$A$7:$F$570,6,FALSE)</f>
        <v>17.962822674421417</v>
      </c>
      <c r="F460" s="34">
        <f>'2026 MRI - Alphabetical'!E460-'2023 MRI'!E460</f>
        <v>-1.591498705960309</v>
      </c>
      <c r="G460" s="6">
        <f>'2026 MRI - Alphabetical'!F460-'2023 MRI'!F460</f>
        <v>-1.2777443583153989</v>
      </c>
      <c r="H460" s="7">
        <f>'2026 MRI - Alphabetical'!G460-'2023 MRI'!G460</f>
        <v>-55</v>
      </c>
      <c r="I460" s="8">
        <f>'2026 MRI - Alphabetical'!H460-'2023 MRI'!H460</f>
        <v>-265</v>
      </c>
      <c r="J460" s="31">
        <f>'2026 MRI - Alphabetical'!I460-'2023 MRI'!I460</f>
        <v>-1.12798617407595</v>
      </c>
      <c r="K460" s="9">
        <f>'2026 MRI - Alphabetical'!J460-'2023 MRI'!J460</f>
        <v>-6.5425839347169834E-2</v>
      </c>
      <c r="L460" s="8">
        <f>'2026 MRI - Alphabetical'!K460-'2023 MRI'!K460</f>
        <v>-134</v>
      </c>
      <c r="M460" s="31">
        <f>'2026 MRI - Alphabetical'!L460-'2023 MRI'!L460</f>
        <v>-0.61272060392861349</v>
      </c>
      <c r="N460" s="9">
        <f>'2026 MRI - Alphabetical'!M460-'2023 MRI'!M460</f>
        <v>1.4129478919982581E-2</v>
      </c>
      <c r="O460" s="8">
        <f>'2026 MRI - Alphabetical'!N460-'2023 MRI'!N460</f>
        <v>-146</v>
      </c>
      <c r="P460" s="31">
        <f>'2026 MRI - Alphabetical'!O460-'2023 MRI'!O460</f>
        <v>-0.34957538818340866</v>
      </c>
      <c r="Q460" s="9">
        <f>'2026 MRI - Alphabetical'!P460-'2023 MRI'!P460</f>
        <v>2.3880045133647436E-2</v>
      </c>
      <c r="R460" s="8">
        <f>'2026 MRI - Alphabetical'!Q460-'2023 MRI'!Q460</f>
        <v>-23</v>
      </c>
      <c r="S460" s="31">
        <f>'2026 MRI - Alphabetical'!R460-'2023 MRI'!R460</f>
        <v>-0.45880856212463539</v>
      </c>
      <c r="T460" s="10">
        <f>'2026 MRI - Alphabetical'!S460-'2023 MRI'!S460</f>
        <v>0</v>
      </c>
      <c r="U460" s="8">
        <f>'2026 MRI - Alphabetical'!T460-'2023 MRI'!T460</f>
        <v>-27</v>
      </c>
      <c r="V460" s="31">
        <f>'2026 MRI - Alphabetical'!U460-'2023 MRI'!U460</f>
        <v>-9.2433278217031511E-2</v>
      </c>
      <c r="W460" s="9">
        <f>'2026 MRI - Alphabetical'!V460-'2023 MRI'!V460</f>
        <v>5.2477919417352678E-3</v>
      </c>
      <c r="X460" s="8">
        <f>'2026 MRI - Alphabetical'!W460-'2023 MRI'!W460</f>
        <v>21</v>
      </c>
      <c r="Y460" s="31">
        <f>'2026 MRI - Alphabetical'!X460-'2023 MRI'!X460</f>
        <v>0.24785780851639927</v>
      </c>
      <c r="Z460" s="11">
        <f>'2026 MRI - Alphabetical'!Y460-'2023 MRI'!Y460</f>
        <v>20893</v>
      </c>
      <c r="AA460" s="8">
        <f>'2026 MRI - Alphabetical'!Z460-'2023 MRI'!Z460</f>
        <v>-179</v>
      </c>
      <c r="AB460" s="31">
        <f>'2026 MRI - Alphabetical'!AA460-'2023 MRI'!AA460</f>
        <v>-0.46139986168525249</v>
      </c>
      <c r="AC460" s="9">
        <f>'2026 MRI - Alphabetical'!AB460-'2023 MRI'!AB460</f>
        <v>1.2452995190205509E-2</v>
      </c>
      <c r="AD460" s="8">
        <f>'2026 MRI - Alphabetical'!AC460-'2023 MRI'!AC460</f>
        <v>8</v>
      </c>
      <c r="AE460" s="31">
        <f>'2026 MRI - Alphabetical'!AD460-'2023 MRI'!AD460</f>
        <v>-5.7721059524584728E-4</v>
      </c>
      <c r="AF460" s="9">
        <f>'2026 MRI - Alphabetical'!AE460-'2023 MRI'!AE460</f>
        <v>1.3091397716662456E-3</v>
      </c>
      <c r="AG460" s="8">
        <f>'2026 MRI - Alphabetical'!AF460-'2023 MRI'!AF460</f>
        <v>-14</v>
      </c>
      <c r="AH460" s="31">
        <f>'2026 MRI - Alphabetical'!AG460-'2023 MRI'!AG460</f>
        <v>-0.14468679556732134</v>
      </c>
      <c r="AI460" s="12">
        <f>'2026 MRI - Alphabetical'!AH460-'2023 MRI'!AH460</f>
        <v>-0.22866666666666657</v>
      </c>
      <c r="AJ460" s="8">
        <f>'2026 MRI - Alphabetical'!AI460-'2023 MRI'!AI460</f>
        <v>-6</v>
      </c>
      <c r="AK460" s="31">
        <f>'2026 MRI - Alphabetical'!AJ460-'2023 MRI'!AJ460</f>
        <v>-2.0855281112655038E-2</v>
      </c>
      <c r="AL460" s="11">
        <f>'2026 MRI - Alphabetical'!AK460-'2023 MRI'!AK460</f>
        <v>103241.94713994511</v>
      </c>
      <c r="AM460" s="36"/>
    </row>
    <row r="461" spans="1:39" x14ac:dyDescent="0.3">
      <c r="A461" t="s">
        <v>950</v>
      </c>
      <c r="B461" s="3" t="s">
        <v>951</v>
      </c>
      <c r="C461" s="4" t="s">
        <v>32</v>
      </c>
      <c r="D461" s="5" t="s">
        <v>33</v>
      </c>
      <c r="E461" s="6">
        <f>VLOOKUP(A461,'2023 MRI'!$A$7:$F$570,6,FALSE)</f>
        <v>34.073246438189855</v>
      </c>
      <c r="F461" s="34">
        <f>'2026 MRI - Alphabetical'!E461-'2023 MRI'!E461</f>
        <v>0.28631834782790511</v>
      </c>
      <c r="G461" s="6">
        <f>'2026 MRI - Alphabetical'!F461-'2023 MRI'!F461</f>
        <v>-2.6953820831959696</v>
      </c>
      <c r="H461" s="7">
        <f>'2026 MRI - Alphabetical'!G461-'2023 MRI'!G461</f>
        <v>8</v>
      </c>
      <c r="I461" s="8">
        <f>'2026 MRI - Alphabetical'!H461-'2023 MRI'!H461</f>
        <v>-73</v>
      </c>
      <c r="J461" s="31">
        <f>'2026 MRI - Alphabetical'!I461-'2023 MRI'!I461</f>
        <v>-0.21666099453377383</v>
      </c>
      <c r="K461" s="9">
        <f>'2026 MRI - Alphabetical'!J461-'2023 MRI'!J461</f>
        <v>6.217544724717472E-3</v>
      </c>
      <c r="L461" s="8">
        <f>'2026 MRI - Alphabetical'!K461-'2023 MRI'!K461</f>
        <v>-350</v>
      </c>
      <c r="M461" s="31">
        <f>'2026 MRI - Alphabetical'!L461-'2023 MRI'!L461</f>
        <v>-1.6193872257054558</v>
      </c>
      <c r="N461" s="9">
        <f>'2026 MRI - Alphabetical'!M461-'2023 MRI'!M461</f>
        <v>4.6960822298698635E-2</v>
      </c>
      <c r="O461" s="8">
        <f>'2026 MRI - Alphabetical'!N461-'2023 MRI'!N461</f>
        <v>41</v>
      </c>
      <c r="P461" s="31">
        <f>'2026 MRI - Alphabetical'!O461-'2023 MRI'!O461</f>
        <v>0.28334777723514304</v>
      </c>
      <c r="Q461" s="9">
        <f>'2026 MRI - Alphabetical'!P461-'2023 MRI'!P461</f>
        <v>-1.2409998985904058E-2</v>
      </c>
      <c r="R461" s="8">
        <f>'2026 MRI - Alphabetical'!Q461-'2023 MRI'!Q461</f>
        <v>-23</v>
      </c>
      <c r="S461" s="31">
        <f>'2026 MRI - Alphabetical'!R461-'2023 MRI'!R461</f>
        <v>-0.45880856212463539</v>
      </c>
      <c r="T461" s="10">
        <f>'2026 MRI - Alphabetical'!S461-'2023 MRI'!S461</f>
        <v>0</v>
      </c>
      <c r="U461" s="8">
        <f>'2026 MRI - Alphabetical'!T461-'2023 MRI'!T461</f>
        <v>19</v>
      </c>
      <c r="V461" s="31">
        <f>'2026 MRI - Alphabetical'!U461-'2023 MRI'!U461</f>
        <v>0.28568161825332572</v>
      </c>
      <c r="W461" s="9">
        <f>'2026 MRI - Alphabetical'!V461-'2023 MRI'!V461</f>
        <v>-1.3146880223372889E-2</v>
      </c>
      <c r="X461" s="8">
        <f>'2026 MRI - Alphabetical'!W461-'2023 MRI'!W461</f>
        <v>-3</v>
      </c>
      <c r="Y461" s="31">
        <f>'2026 MRI - Alphabetical'!X461-'2023 MRI'!X461</f>
        <v>-2.7351729600684993E-2</v>
      </c>
      <c r="Z461" s="11">
        <f>'2026 MRI - Alphabetical'!Y461-'2023 MRI'!Y461</f>
        <v>3773</v>
      </c>
      <c r="AA461" s="8">
        <f>'2026 MRI - Alphabetical'!Z461-'2023 MRI'!Z461</f>
        <v>224</v>
      </c>
      <c r="AB461" s="31">
        <f>'2026 MRI - Alphabetical'!AA461-'2023 MRI'!AA461</f>
        <v>0.63191695366480527</v>
      </c>
      <c r="AC461" s="9">
        <f>'2026 MRI - Alphabetical'!AB461-'2023 MRI'!AB461</f>
        <v>-2.2438220757825325E-3</v>
      </c>
      <c r="AD461" s="8">
        <f>'2026 MRI - Alphabetical'!AC461-'2023 MRI'!AC461</f>
        <v>-34</v>
      </c>
      <c r="AE461" s="31">
        <f>'2026 MRI - Alphabetical'!AD461-'2023 MRI'!AD461</f>
        <v>-8.5869857898703772E-2</v>
      </c>
      <c r="AF461" s="9">
        <f>'2026 MRI - Alphabetical'!AE461-'2023 MRI'!AE461</f>
        <v>-2.777689185848975E-3</v>
      </c>
      <c r="AG461" s="8">
        <f>'2026 MRI - Alphabetical'!AF461-'2023 MRI'!AF461</f>
        <v>207</v>
      </c>
      <c r="AH461" s="31">
        <f>'2026 MRI - Alphabetical'!AG461-'2023 MRI'!AG461</f>
        <v>0.43334371372995062</v>
      </c>
      <c r="AI461" s="12">
        <f>'2026 MRI - Alphabetical'!AH461-'2023 MRI'!AH461</f>
        <v>-0.89500000000000002</v>
      </c>
      <c r="AJ461" s="8">
        <f>'2026 MRI - Alphabetical'!AI461-'2023 MRI'!AI461</f>
        <v>45</v>
      </c>
      <c r="AK461" s="31">
        <f>'2026 MRI - Alphabetical'!AJ461-'2023 MRI'!AJ461</f>
        <v>3.2313099703899617E-2</v>
      </c>
      <c r="AL461" s="11">
        <f>'2026 MRI - Alphabetical'!AK461-'2023 MRI'!AK461</f>
        <v>47381.0873605948</v>
      </c>
      <c r="AM461" s="36"/>
    </row>
    <row r="462" spans="1:39" x14ac:dyDescent="0.3">
      <c r="A462" t="s">
        <v>952</v>
      </c>
      <c r="B462" s="3" t="s">
        <v>953</v>
      </c>
      <c r="C462" s="4" t="s">
        <v>72</v>
      </c>
      <c r="D462" s="5" t="s">
        <v>37</v>
      </c>
      <c r="E462" s="6">
        <f>VLOOKUP(A462,'2023 MRI'!$A$7:$F$570,6,FALSE)</f>
        <v>37.835414131993097</v>
      </c>
      <c r="F462" s="34">
        <f>'2026 MRI - Alphabetical'!E462-'2023 MRI'!E462</f>
        <v>0.2820058356808044</v>
      </c>
      <c r="G462" s="6">
        <f>'2026 MRI - Alphabetical'!F462-'2023 MRI'!F462</f>
        <v>-1.6142244745701788</v>
      </c>
      <c r="H462" s="7">
        <f>'2026 MRI - Alphabetical'!G462-'2023 MRI'!G462</f>
        <v>0</v>
      </c>
      <c r="I462" s="8">
        <f>'2026 MRI - Alphabetical'!H462-'2023 MRI'!H462</f>
        <v>-54</v>
      </c>
      <c r="J462" s="31">
        <f>'2026 MRI - Alphabetical'!I462-'2023 MRI'!I462</f>
        <v>-0.2384486947887095</v>
      </c>
      <c r="K462" s="9">
        <f>'2026 MRI - Alphabetical'!J462-'2023 MRI'!J462</f>
        <v>5.9249633571238913E-3</v>
      </c>
      <c r="L462" s="8">
        <f>'2026 MRI - Alphabetical'!K462-'2023 MRI'!K462</f>
        <v>69</v>
      </c>
      <c r="M462" s="31">
        <f>'2026 MRI - Alphabetical'!L462-'2023 MRI'!L462</f>
        <v>0.37398848815849028</v>
      </c>
      <c r="N462" s="9">
        <f>'2026 MRI - Alphabetical'!M462-'2023 MRI'!M462</f>
        <v>-1.9949727395029385E-2</v>
      </c>
      <c r="O462" s="8">
        <f>'2026 MRI - Alphabetical'!N462-'2023 MRI'!N462</f>
        <v>-35</v>
      </c>
      <c r="P462" s="31">
        <f>'2026 MRI - Alphabetical'!O462-'2023 MRI'!O462</f>
        <v>-0.15790684226927121</v>
      </c>
      <c r="Q462" s="9">
        <f>'2026 MRI - Alphabetical'!P462-'2023 MRI'!P462</f>
        <v>1.5672252463799052E-2</v>
      </c>
      <c r="R462" s="8">
        <f>'2026 MRI - Alphabetical'!Q462-'2023 MRI'!Q462</f>
        <v>78</v>
      </c>
      <c r="S462" s="31">
        <f>'2026 MRI - Alphabetical'!R462-'2023 MRI'!R462</f>
        <v>0.81291857044854399</v>
      </c>
      <c r="T462" s="10">
        <f>'2026 MRI - Alphabetical'!S462-'2023 MRI'!S462</f>
        <v>-1.4739216999457552</v>
      </c>
      <c r="U462" s="8">
        <f>'2026 MRI - Alphabetical'!T462-'2023 MRI'!T462</f>
        <v>8</v>
      </c>
      <c r="V462" s="31">
        <f>'2026 MRI - Alphabetical'!U462-'2023 MRI'!U462</f>
        <v>0.29938935023239488</v>
      </c>
      <c r="W462" s="9">
        <f>'2026 MRI - Alphabetical'!V462-'2023 MRI'!V462</f>
        <v>-1.2194625892108346E-2</v>
      </c>
      <c r="X462" s="8">
        <f>'2026 MRI - Alphabetical'!W462-'2023 MRI'!W462</f>
        <v>-21</v>
      </c>
      <c r="Y462" s="31">
        <f>'2026 MRI - Alphabetical'!X462-'2023 MRI'!X462</f>
        <v>-7.6459094237664726E-2</v>
      </c>
      <c r="Z462" s="11">
        <f>'2026 MRI - Alphabetical'!Y462-'2023 MRI'!Y462</f>
        <v>1847</v>
      </c>
      <c r="AA462" s="8">
        <f>'2026 MRI - Alphabetical'!Z462-'2023 MRI'!Z462</f>
        <v>-66</v>
      </c>
      <c r="AB462" s="31">
        <f>'2026 MRI - Alphabetical'!AA462-'2023 MRI'!AA462</f>
        <v>-0.27698416757386785</v>
      </c>
      <c r="AC462" s="9">
        <f>'2026 MRI - Alphabetical'!AB462-'2023 MRI'!AB462</f>
        <v>1.3295081967213108E-2</v>
      </c>
      <c r="AD462" s="8">
        <f>'2026 MRI - Alphabetical'!AC462-'2023 MRI'!AC462</f>
        <v>-100</v>
      </c>
      <c r="AE462" s="31">
        <f>'2026 MRI - Alphabetical'!AD462-'2023 MRI'!AD462</f>
        <v>-0.40456058794152605</v>
      </c>
      <c r="AF462" s="9">
        <f>'2026 MRI - Alphabetical'!AE462-'2023 MRI'!AE462</f>
        <v>-2.0564283847260723E-2</v>
      </c>
      <c r="AG462" s="8">
        <f>'2026 MRI - Alphabetical'!AF462-'2023 MRI'!AF462</f>
        <v>1</v>
      </c>
      <c r="AH462" s="31">
        <f>'2026 MRI - Alphabetical'!AG462-'2023 MRI'!AG462</f>
        <v>0.20152705458688747</v>
      </c>
      <c r="AI462" s="12">
        <f>'2026 MRI - Alphabetical'!AH462-'2023 MRI'!AH462</f>
        <v>-0.68500000000000005</v>
      </c>
      <c r="AJ462" s="8">
        <f>'2026 MRI - Alphabetical'!AI462-'2023 MRI'!AI462</f>
        <v>-11</v>
      </c>
      <c r="AK462" s="31">
        <f>'2026 MRI - Alphabetical'!AJ462-'2023 MRI'!AJ462</f>
        <v>5.3675801321120264E-3</v>
      </c>
      <c r="AL462" s="11">
        <f>'2026 MRI - Alphabetical'!AK462-'2023 MRI'!AK462</f>
        <v>22316.999699483116</v>
      </c>
      <c r="AM462" s="36"/>
    </row>
    <row r="463" spans="1:39" x14ac:dyDescent="0.3">
      <c r="A463" t="s">
        <v>954</v>
      </c>
      <c r="B463" s="3" t="s">
        <v>955</v>
      </c>
      <c r="C463" s="4" t="s">
        <v>36</v>
      </c>
      <c r="D463" s="5" t="s">
        <v>37</v>
      </c>
      <c r="E463" s="6">
        <f>VLOOKUP(A463,'2023 MRI'!$A$7:$F$570,6,FALSE)</f>
        <v>44.295647083969392</v>
      </c>
      <c r="F463" s="34">
        <f>'2026 MRI - Alphabetical'!E463-'2023 MRI'!E463</f>
        <v>2.7057812326751285</v>
      </c>
      <c r="G463" s="6">
        <f>'2026 MRI - Alphabetical'!F463-'2023 MRI'!F463</f>
        <v>-7.5109222837186493</v>
      </c>
      <c r="H463" s="7">
        <f>'2026 MRI - Alphabetical'!G463-'2023 MRI'!G463</f>
        <v>51</v>
      </c>
      <c r="I463" s="8">
        <f>'2026 MRI - Alphabetical'!H463-'2023 MRI'!H463</f>
        <v>12</v>
      </c>
      <c r="J463" s="31">
        <f>'2026 MRI - Alphabetical'!I463-'2023 MRI'!I463</f>
        <v>6.8306666979508046E-2</v>
      </c>
      <c r="K463" s="9">
        <f>'2026 MRI - Alphabetical'!J463-'2023 MRI'!J463</f>
        <v>2.1778374522398725E-2</v>
      </c>
      <c r="L463" s="8">
        <f>'2026 MRI - Alphabetical'!K463-'2023 MRI'!K463</f>
        <v>-3</v>
      </c>
      <c r="M463" s="31">
        <f>'2026 MRI - Alphabetical'!L463-'2023 MRI'!L463</f>
        <v>-1.0723520392467129E-2</v>
      </c>
      <c r="N463" s="9">
        <f>'2026 MRI - Alphabetical'!M463-'2023 MRI'!M463</f>
        <v>-8.7320364123654182E-3</v>
      </c>
      <c r="O463" s="8">
        <f>'2026 MRI - Alphabetical'!N463-'2023 MRI'!N463</f>
        <v>-3</v>
      </c>
      <c r="P463" s="31">
        <f>'2026 MRI - Alphabetical'!O463-'2023 MRI'!O463</f>
        <v>4.8694664679504063E-2</v>
      </c>
      <c r="Q463" s="9">
        <f>'2026 MRI - Alphabetical'!P463-'2023 MRI'!P463</f>
        <v>3.5611680697952286E-3</v>
      </c>
      <c r="R463" s="8">
        <f>'2026 MRI - Alphabetical'!Q463-'2023 MRI'!Q463</f>
        <v>3</v>
      </c>
      <c r="S463" s="31">
        <f>'2026 MRI - Alphabetical'!R463-'2023 MRI'!R463</f>
        <v>0.63257300129555905</v>
      </c>
      <c r="T463" s="10">
        <f>'2026 MRI - Alphabetical'!S463-'2023 MRI'!S463</f>
        <v>-0.21244145636349865</v>
      </c>
      <c r="U463" s="8">
        <f>'2026 MRI - Alphabetical'!T463-'2023 MRI'!T463</f>
        <v>49</v>
      </c>
      <c r="V463" s="31">
        <f>'2026 MRI - Alphabetical'!U463-'2023 MRI'!U463</f>
        <v>0.40043001233382541</v>
      </c>
      <c r="W463" s="9">
        <f>'2026 MRI - Alphabetical'!V463-'2023 MRI'!V463</f>
        <v>-2.1182484966416171E-2</v>
      </c>
      <c r="X463" s="8">
        <f>'2026 MRI - Alphabetical'!W463-'2023 MRI'!W463</f>
        <v>-5</v>
      </c>
      <c r="Y463" s="31">
        <f>'2026 MRI - Alphabetical'!X463-'2023 MRI'!X463</f>
        <v>-3.7221783325598112E-2</v>
      </c>
      <c r="Z463" s="11">
        <f>'2026 MRI - Alphabetical'!Y463-'2023 MRI'!Y463</f>
        <v>2800</v>
      </c>
      <c r="AA463" s="8">
        <f>'2026 MRI - Alphabetical'!Z463-'2023 MRI'!Z463</f>
        <v>57</v>
      </c>
      <c r="AB463" s="31">
        <f>'2026 MRI - Alphabetical'!AA463-'2023 MRI'!AA463</f>
        <v>0.92339596490288867</v>
      </c>
      <c r="AC463" s="9">
        <f>'2026 MRI - Alphabetical'!AB463-'2023 MRI'!AB463</f>
        <v>-1.9016921837227557E-4</v>
      </c>
      <c r="AD463" s="8">
        <f>'2026 MRI - Alphabetical'!AC463-'2023 MRI'!AC463</f>
        <v>99</v>
      </c>
      <c r="AE463" s="31">
        <f>'2026 MRI - Alphabetical'!AD463-'2023 MRI'!AD463</f>
        <v>0.66397437536588744</v>
      </c>
      <c r="AF463" s="9">
        <f>'2026 MRI - Alphabetical'!AE463-'2023 MRI'!AE463</f>
        <v>3.9967529926157486E-2</v>
      </c>
      <c r="AG463" s="8">
        <f>'2026 MRI - Alphabetical'!AF463-'2023 MRI'!AF463</f>
        <v>73</v>
      </c>
      <c r="AH463" s="31">
        <f>'2026 MRI - Alphabetical'!AG463-'2023 MRI'!AG463</f>
        <v>0.22575202946447109</v>
      </c>
      <c r="AI463" s="12">
        <f>'2026 MRI - Alphabetical'!AH463-'2023 MRI'!AH463</f>
        <v>-0.6813333333333329</v>
      </c>
      <c r="AJ463" s="8">
        <f>'2026 MRI - Alphabetical'!AI463-'2023 MRI'!AI463</f>
        <v>41</v>
      </c>
      <c r="AK463" s="31">
        <f>'2026 MRI - Alphabetical'!AJ463-'2023 MRI'!AJ463</f>
        <v>1.2404813640733647E-2</v>
      </c>
      <c r="AL463" s="11">
        <f>'2026 MRI - Alphabetical'!AK463-'2023 MRI'!AK463</f>
        <v>54197.556215840974</v>
      </c>
      <c r="AM463" s="36"/>
    </row>
    <row r="464" spans="1:39" x14ac:dyDescent="0.3">
      <c r="A464" t="s">
        <v>956</v>
      </c>
      <c r="B464" s="3" t="s">
        <v>957</v>
      </c>
      <c r="C464" s="4" t="s">
        <v>101</v>
      </c>
      <c r="D464" s="5" t="s">
        <v>33</v>
      </c>
      <c r="E464" s="6">
        <f>VLOOKUP(A464,'2023 MRI'!$A$7:$F$570,6,FALSE)</f>
        <v>33.369365945537538</v>
      </c>
      <c r="F464" s="34">
        <f>'2026 MRI - Alphabetical'!E464-'2023 MRI'!E464</f>
        <v>1.6747706897271528</v>
      </c>
      <c r="G464" s="6">
        <f>'2026 MRI - Alphabetical'!F464-'2023 MRI'!F464</f>
        <v>-7.3229649215404855</v>
      </c>
      <c r="H464" s="7">
        <f>'2026 MRI - Alphabetical'!G464-'2023 MRI'!G464</f>
        <v>80</v>
      </c>
      <c r="I464" s="8">
        <f>'2026 MRI - Alphabetical'!H464-'2023 MRI'!H464</f>
        <v>154</v>
      </c>
      <c r="J464" s="31">
        <f>'2026 MRI - Alphabetical'!I464-'2023 MRI'!I464</f>
        <v>1.460088250581447</v>
      </c>
      <c r="K464" s="9">
        <f>'2026 MRI - Alphabetical'!J464-'2023 MRI'!J464</f>
        <v>0.1468585361012178</v>
      </c>
      <c r="L464" s="8">
        <f>'2026 MRI - Alphabetical'!K464-'2023 MRI'!K464</f>
        <v>67</v>
      </c>
      <c r="M464" s="31">
        <f>'2026 MRI - Alphabetical'!L464-'2023 MRI'!L464</f>
        <v>0.16429821394916705</v>
      </c>
      <c r="N464" s="9">
        <f>'2026 MRI - Alphabetical'!M464-'2023 MRI'!M464</f>
        <v>-1.3760578187720411E-2</v>
      </c>
      <c r="O464" s="8">
        <f>'2026 MRI - Alphabetical'!N464-'2023 MRI'!N464</f>
        <v>-24</v>
      </c>
      <c r="P464" s="31">
        <f>'2026 MRI - Alphabetical'!O464-'2023 MRI'!O464</f>
        <v>-0.12030515373568465</v>
      </c>
      <c r="Q464" s="9">
        <f>'2026 MRI - Alphabetical'!P464-'2023 MRI'!P464</f>
        <v>1.33948605054824E-2</v>
      </c>
      <c r="R464" s="8">
        <f>'2026 MRI - Alphabetical'!Q464-'2023 MRI'!Q464</f>
        <v>4</v>
      </c>
      <c r="S464" s="31">
        <f>'2026 MRI - Alphabetical'!R464-'2023 MRI'!R464</f>
        <v>0.75627686276331252</v>
      </c>
      <c r="T464" s="10">
        <f>'2026 MRI - Alphabetical'!S464-'2023 MRI'!S464</f>
        <v>-0.29004070994742603</v>
      </c>
      <c r="U464" s="8">
        <f>'2026 MRI - Alphabetical'!T464-'2023 MRI'!T464</f>
        <v>-54</v>
      </c>
      <c r="V464" s="31">
        <f>'2026 MRI - Alphabetical'!U464-'2023 MRI'!U464</f>
        <v>-0.19222221796907429</v>
      </c>
      <c r="W464" s="9">
        <f>'2026 MRI - Alphabetical'!V464-'2023 MRI'!V464</f>
        <v>1.2733557800345643E-2</v>
      </c>
      <c r="X464" s="8">
        <f>'2026 MRI - Alphabetical'!W464-'2023 MRI'!W464</f>
        <v>-23</v>
      </c>
      <c r="Y464" s="31">
        <f>'2026 MRI - Alphabetical'!X464-'2023 MRI'!X464</f>
        <v>-0.10982920104575511</v>
      </c>
      <c r="Z464" s="11">
        <f>'2026 MRI - Alphabetical'!Y464-'2023 MRI'!Y464</f>
        <v>1337</v>
      </c>
      <c r="AA464" s="8">
        <f>'2026 MRI - Alphabetical'!Z464-'2023 MRI'!Z464</f>
        <v>94</v>
      </c>
      <c r="AB464" s="31">
        <f>'2026 MRI - Alphabetical'!AA464-'2023 MRI'!AA464</f>
        <v>0.2426959531014013</v>
      </c>
      <c r="AC464" s="9">
        <f>'2026 MRI - Alphabetical'!AB464-'2023 MRI'!AB464</f>
        <v>2.9506462984723869E-3</v>
      </c>
      <c r="AD464" s="8">
        <f>'2026 MRI - Alphabetical'!AC464-'2023 MRI'!AC464</f>
        <v>134</v>
      </c>
      <c r="AE464" s="31">
        <f>'2026 MRI - Alphabetical'!AD464-'2023 MRI'!AD464</f>
        <v>0.68209207173701736</v>
      </c>
      <c r="AF464" s="9">
        <f>'2026 MRI - Alphabetical'!AE464-'2023 MRI'!AE464</f>
        <v>4.071192703533999E-2</v>
      </c>
      <c r="AG464" s="8">
        <f>'2026 MRI - Alphabetical'!AF464-'2023 MRI'!AF464</f>
        <v>-16</v>
      </c>
      <c r="AH464" s="31">
        <f>'2026 MRI - Alphabetical'!AG464-'2023 MRI'!AG464</f>
        <v>5.2209899473310173E-2</v>
      </c>
      <c r="AI464" s="12">
        <f>'2026 MRI - Alphabetical'!AH464-'2023 MRI'!AH464</f>
        <v>-0.49933333333333296</v>
      </c>
      <c r="AJ464" s="8">
        <f>'2026 MRI - Alphabetical'!AI464-'2023 MRI'!AI464</f>
        <v>-49</v>
      </c>
      <c r="AK464" s="31">
        <f>'2026 MRI - Alphabetical'!AJ464-'2023 MRI'!AJ464</f>
        <v>-1.2346864500181215E-2</v>
      </c>
      <c r="AL464" s="11">
        <f>'2026 MRI - Alphabetical'!AK464-'2023 MRI'!AK464</f>
        <v>15793.317450418486</v>
      </c>
      <c r="AM464" s="36"/>
    </row>
    <row r="465" spans="1:39" x14ac:dyDescent="0.3">
      <c r="A465" t="s">
        <v>958</v>
      </c>
      <c r="B465" s="3" t="s">
        <v>959</v>
      </c>
      <c r="C465" s="4" t="s">
        <v>199</v>
      </c>
      <c r="D465" s="5" t="s">
        <v>33</v>
      </c>
      <c r="E465" s="6">
        <f>VLOOKUP(A465,'2023 MRI'!$A$7:$F$570,6,FALSE)</f>
        <v>32.301840883327863</v>
      </c>
      <c r="F465" s="34">
        <f>'2026 MRI - Alphabetical'!E465-'2023 MRI'!E465</f>
        <v>2.1280097537325737E-2</v>
      </c>
      <c r="G465" s="6">
        <f>'2026 MRI - Alphabetical'!F465-'2023 MRI'!F465</f>
        <v>-2.3527398105331478</v>
      </c>
      <c r="H465" s="7">
        <f>'2026 MRI - Alphabetical'!G465-'2023 MRI'!G465</f>
        <v>-6</v>
      </c>
      <c r="I465" s="8">
        <f>'2026 MRI - Alphabetical'!H465-'2023 MRI'!H465</f>
        <v>71</v>
      </c>
      <c r="J465" s="31">
        <f>'2026 MRI - Alphabetical'!I465-'2023 MRI'!I465</f>
        <v>1.353005188428368</v>
      </c>
      <c r="K465" s="9">
        <f>'2026 MRI - Alphabetical'!J465-'2023 MRI'!J465</f>
        <v>0.14139417790784869</v>
      </c>
      <c r="L465" s="8">
        <f>'2026 MRI - Alphabetical'!K465-'2023 MRI'!K465</f>
        <v>11</v>
      </c>
      <c r="M465" s="31">
        <f>'2026 MRI - Alphabetical'!L465-'2023 MRI'!L465</f>
        <v>5.9430964971230772E-2</v>
      </c>
      <c r="N465" s="9">
        <f>'2026 MRI - Alphabetical'!M465-'2023 MRI'!M465</f>
        <v>-1.1023674671878897E-2</v>
      </c>
      <c r="O465" s="8">
        <f>'2026 MRI - Alphabetical'!N465-'2023 MRI'!N465</f>
        <v>-82</v>
      </c>
      <c r="P465" s="31">
        <f>'2026 MRI - Alphabetical'!O465-'2023 MRI'!O465</f>
        <v>-0.24211735163618375</v>
      </c>
      <c r="Q465" s="9">
        <f>'2026 MRI - Alphabetical'!P465-'2023 MRI'!P465</f>
        <v>1.8142892228847247E-2</v>
      </c>
      <c r="R465" s="8">
        <f>'2026 MRI - Alphabetical'!Q465-'2023 MRI'!Q465</f>
        <v>-15</v>
      </c>
      <c r="S465" s="31">
        <f>'2026 MRI - Alphabetical'!R465-'2023 MRI'!R465</f>
        <v>0.60480750979087028</v>
      </c>
      <c r="T465" s="10">
        <f>'2026 MRI - Alphabetical'!S465-'2023 MRI'!S465</f>
        <v>0.13124466266031742</v>
      </c>
      <c r="U465" s="8">
        <f>'2026 MRI - Alphabetical'!T465-'2023 MRI'!T465</f>
        <v>52</v>
      </c>
      <c r="V465" s="31">
        <f>'2026 MRI - Alphabetical'!U465-'2023 MRI'!U465</f>
        <v>0.15516121236552052</v>
      </c>
      <c r="W465" s="9">
        <f>'2026 MRI - Alphabetical'!V465-'2023 MRI'!V465</f>
        <v>-7.9590083875475948E-3</v>
      </c>
      <c r="X465" s="8">
        <f>'2026 MRI - Alphabetical'!W465-'2023 MRI'!W465</f>
        <v>-53</v>
      </c>
      <c r="Y465" s="31">
        <f>'2026 MRI - Alphabetical'!X465-'2023 MRI'!X465</f>
        <v>-0.18997458529533107</v>
      </c>
      <c r="Z465" s="11">
        <f>'2026 MRI - Alphabetical'!Y465-'2023 MRI'!Y465</f>
        <v>-2779</v>
      </c>
      <c r="AA465" s="8">
        <f>'2026 MRI - Alphabetical'!Z465-'2023 MRI'!Z465</f>
        <v>-75</v>
      </c>
      <c r="AB465" s="31">
        <f>'2026 MRI - Alphabetical'!AA465-'2023 MRI'!AA465</f>
        <v>-0.18057563919924599</v>
      </c>
      <c r="AC465" s="9">
        <f>'2026 MRI - Alphabetical'!AB465-'2023 MRI'!AB465</f>
        <v>1.0210045662100459E-2</v>
      </c>
      <c r="AD465" s="8">
        <f>'2026 MRI - Alphabetical'!AC465-'2023 MRI'!AC465</f>
        <v>-49</v>
      </c>
      <c r="AE465" s="31">
        <f>'2026 MRI - Alphabetical'!AD465-'2023 MRI'!AD465</f>
        <v>-0.4689748566253979</v>
      </c>
      <c r="AF465" s="9">
        <f>'2026 MRI - Alphabetical'!AE465-'2023 MRI'!AE465</f>
        <v>-2.3544907134217752E-2</v>
      </c>
      <c r="AG465" s="8">
        <f>'2026 MRI - Alphabetical'!AF465-'2023 MRI'!AF465</f>
        <v>3</v>
      </c>
      <c r="AH465" s="31">
        <f>'2026 MRI - Alphabetical'!AG465-'2023 MRI'!AG465</f>
        <v>-2.8986156064148914E-2</v>
      </c>
      <c r="AI465" s="12">
        <f>'2026 MRI - Alphabetical'!AH465-'2023 MRI'!AH465</f>
        <v>-0.37899999999999956</v>
      </c>
      <c r="AJ465" s="8">
        <f>'2026 MRI - Alphabetical'!AI465-'2023 MRI'!AI465</f>
        <v>-45</v>
      </c>
      <c r="AK465" s="31">
        <f>'2026 MRI - Alphabetical'!AJ465-'2023 MRI'!AJ465</f>
        <v>-1.1634764787074925E-2</v>
      </c>
      <c r="AL465" s="11">
        <f>'2026 MRI - Alphabetical'!AK465-'2023 MRI'!AK465</f>
        <v>18803.580996689416</v>
      </c>
      <c r="AM465" s="36"/>
    </row>
    <row r="466" spans="1:39" x14ac:dyDescent="0.3">
      <c r="A466" t="s">
        <v>960</v>
      </c>
      <c r="B466" s="3" t="s">
        <v>961</v>
      </c>
      <c r="C466" s="4" t="s">
        <v>101</v>
      </c>
      <c r="D466" s="5" t="s">
        <v>33</v>
      </c>
      <c r="E466" s="6">
        <f>VLOOKUP(A466,'2023 MRI'!$A$7:$F$570,6,FALSE)</f>
        <v>36.199289093345335</v>
      </c>
      <c r="F466" s="34">
        <f>'2026 MRI - Alphabetical'!E466-'2023 MRI'!E466</f>
        <v>5.3052259781383171E-4</v>
      </c>
      <c r="G466" s="6">
        <f>'2026 MRI - Alphabetical'!F466-'2023 MRI'!F466</f>
        <v>-1.1807813138052339</v>
      </c>
      <c r="H466" s="7">
        <f>'2026 MRI - Alphabetical'!G466-'2023 MRI'!G466</f>
        <v>-6</v>
      </c>
      <c r="I466" s="8">
        <f>'2026 MRI - Alphabetical'!H466-'2023 MRI'!H466</f>
        <v>15</v>
      </c>
      <c r="J466" s="31">
        <f>'2026 MRI - Alphabetical'!I466-'2023 MRI'!I466</f>
        <v>0.10257518432715412</v>
      </c>
      <c r="K466" s="9">
        <f>'2026 MRI - Alphabetical'!J466-'2023 MRI'!J466</f>
        <v>3.4044893244204788E-2</v>
      </c>
      <c r="L466" s="8">
        <f>'2026 MRI - Alphabetical'!K466-'2023 MRI'!K466</f>
        <v>-229</v>
      </c>
      <c r="M466" s="31">
        <f>'2026 MRI - Alphabetical'!L466-'2023 MRI'!L466</f>
        <v>-0.75382428463188</v>
      </c>
      <c r="N466" s="9">
        <f>'2026 MRI - Alphabetical'!M466-'2023 MRI'!M466</f>
        <v>1.8239847888089095E-2</v>
      </c>
      <c r="O466" s="8">
        <f>'2026 MRI - Alphabetical'!N466-'2023 MRI'!N466</f>
        <v>-37</v>
      </c>
      <c r="P466" s="31">
        <f>'2026 MRI - Alphabetical'!O466-'2023 MRI'!O466</f>
        <v>-0.15459638432748202</v>
      </c>
      <c r="Q466" s="9">
        <f>'2026 MRI - Alphabetical'!P466-'2023 MRI'!P466</f>
        <v>1.5242255484079037E-2</v>
      </c>
      <c r="R466" s="8">
        <f>'2026 MRI - Alphabetical'!Q466-'2023 MRI'!Q466</f>
        <v>9</v>
      </c>
      <c r="S466" s="31">
        <f>'2026 MRI - Alphabetical'!R466-'2023 MRI'!R466</f>
        <v>0.98614378041587369</v>
      </c>
      <c r="T466" s="10">
        <f>'2026 MRI - Alphabetical'!S466-'2023 MRI'!S466</f>
        <v>-0.47983307110043416</v>
      </c>
      <c r="U466" s="8">
        <f>'2026 MRI - Alphabetical'!T466-'2023 MRI'!T466</f>
        <v>-110</v>
      </c>
      <c r="V466" s="31">
        <f>'2026 MRI - Alphabetical'!U466-'2023 MRI'!U466</f>
        <v>-0.766256516890922</v>
      </c>
      <c r="W466" s="9">
        <f>'2026 MRI - Alphabetical'!V466-'2023 MRI'!V466</f>
        <v>5.212866464576163E-2</v>
      </c>
      <c r="X466" s="8">
        <f>'2026 MRI - Alphabetical'!W466-'2023 MRI'!W466</f>
        <v>89</v>
      </c>
      <c r="Y466" s="31">
        <f>'2026 MRI - Alphabetical'!X466-'2023 MRI'!X466</f>
        <v>0.31406337848051341</v>
      </c>
      <c r="Z466" s="11">
        <f>'2026 MRI - Alphabetical'!Y466-'2023 MRI'!Y466</f>
        <v>20336</v>
      </c>
      <c r="AA466" s="8">
        <f>'2026 MRI - Alphabetical'!Z466-'2023 MRI'!Z466</f>
        <v>51</v>
      </c>
      <c r="AB466" s="31">
        <f>'2026 MRI - Alphabetical'!AA466-'2023 MRI'!AA466</f>
        <v>0.33891750644629648</v>
      </c>
      <c r="AC466" s="9">
        <f>'2026 MRI - Alphabetical'!AB466-'2023 MRI'!AB466</f>
        <v>4.5679806918744945E-3</v>
      </c>
      <c r="AD466" s="8">
        <f>'2026 MRI - Alphabetical'!AC466-'2023 MRI'!AC466</f>
        <v>-65</v>
      </c>
      <c r="AE466" s="31">
        <f>'2026 MRI - Alphabetical'!AD466-'2023 MRI'!AD466</f>
        <v>-0.51887399009862356</v>
      </c>
      <c r="AF466" s="9">
        <f>'2026 MRI - Alphabetical'!AE466-'2023 MRI'!AE466</f>
        <v>-2.6497049477359647E-2</v>
      </c>
      <c r="AG466" s="8">
        <f>'2026 MRI - Alphabetical'!AF466-'2023 MRI'!AF466</f>
        <v>-64</v>
      </c>
      <c r="AH466" s="31">
        <f>'2026 MRI - Alphabetical'!AG466-'2023 MRI'!AG466</f>
        <v>-0.14745311362650604</v>
      </c>
      <c r="AI466" s="12">
        <f>'2026 MRI - Alphabetical'!AH466-'2023 MRI'!AH466</f>
        <v>-0.27066666666666706</v>
      </c>
      <c r="AJ466" s="8">
        <f>'2026 MRI - Alphabetical'!AI466-'2023 MRI'!AI466</f>
        <v>-13</v>
      </c>
      <c r="AK466" s="31">
        <f>'2026 MRI - Alphabetical'!AJ466-'2023 MRI'!AJ466</f>
        <v>3.2332082198655021E-3</v>
      </c>
      <c r="AL466" s="11">
        <f>'2026 MRI - Alphabetical'!AK466-'2023 MRI'!AK466</f>
        <v>22410.188340481443</v>
      </c>
      <c r="AM466" s="36"/>
    </row>
    <row r="467" spans="1:39" x14ac:dyDescent="0.3">
      <c r="A467" t="s">
        <v>962</v>
      </c>
      <c r="B467" s="3" t="s">
        <v>963</v>
      </c>
      <c r="C467" s="4" t="s">
        <v>199</v>
      </c>
      <c r="D467" s="5" t="s">
        <v>33</v>
      </c>
      <c r="E467" s="6">
        <f>VLOOKUP(A467,'2023 MRI'!$A$7:$F$570,6,FALSE)</f>
        <v>22.307403900735256</v>
      </c>
      <c r="F467" s="34">
        <f>'2026 MRI - Alphabetical'!E467-'2023 MRI'!E467</f>
        <v>-0.83738868975121594</v>
      </c>
      <c r="G467" s="6">
        <f>'2026 MRI - Alphabetical'!F467-'2023 MRI'!F467</f>
        <v>-2.4500096420879878</v>
      </c>
      <c r="H467" s="7">
        <f>'2026 MRI - Alphabetical'!G467-'2023 MRI'!G467</f>
        <v>-14</v>
      </c>
      <c r="I467" s="8">
        <f>'2026 MRI - Alphabetical'!H467-'2023 MRI'!H467</f>
        <v>-25</v>
      </c>
      <c r="J467" s="31">
        <f>'2026 MRI - Alphabetical'!I467-'2023 MRI'!I467</f>
        <v>-0.10808093344231201</v>
      </c>
      <c r="K467" s="9">
        <f>'2026 MRI - Alphabetical'!J467-'2023 MRI'!J467</f>
        <v>1.5755567572342422E-2</v>
      </c>
      <c r="L467" s="8">
        <f>'2026 MRI - Alphabetical'!K467-'2023 MRI'!K467</f>
        <v>8</v>
      </c>
      <c r="M467" s="31">
        <f>'2026 MRI - Alphabetical'!L467-'2023 MRI'!L467</f>
        <v>2.2883585678742047E-2</v>
      </c>
      <c r="N467" s="9">
        <f>'2026 MRI - Alphabetical'!M467-'2023 MRI'!M467</f>
        <v>-7.9781572910544822E-3</v>
      </c>
      <c r="O467" s="8">
        <f>'2026 MRI - Alphabetical'!N467-'2023 MRI'!N467</f>
        <v>-15</v>
      </c>
      <c r="P467" s="31">
        <f>'2026 MRI - Alphabetical'!O467-'2023 MRI'!O467</f>
        <v>-4.5339047543410227E-2</v>
      </c>
      <c r="Q467" s="9">
        <f>'2026 MRI - Alphabetical'!P467-'2023 MRI'!P467</f>
        <v>5.1827783968639261E-3</v>
      </c>
      <c r="R467" s="8">
        <f>'2026 MRI - Alphabetical'!Q467-'2023 MRI'!Q467</f>
        <v>14</v>
      </c>
      <c r="S467" s="31">
        <f>'2026 MRI - Alphabetical'!R467-'2023 MRI'!R467</f>
        <v>-0.20258252375142077</v>
      </c>
      <c r="T467" s="10">
        <f>'2026 MRI - Alphabetical'!S467-'2023 MRI'!S467</f>
        <v>-7.5446646184000432E-2</v>
      </c>
      <c r="U467" s="8">
        <f>'2026 MRI - Alphabetical'!T467-'2023 MRI'!T467</f>
        <v>-20</v>
      </c>
      <c r="V467" s="31">
        <f>'2026 MRI - Alphabetical'!U467-'2023 MRI'!U467</f>
        <v>-6.5721245232007786E-2</v>
      </c>
      <c r="W467" s="9">
        <f>'2026 MRI - Alphabetical'!V467-'2023 MRI'!V467</f>
        <v>4.1644958202607454E-3</v>
      </c>
      <c r="X467" s="8">
        <f>'2026 MRI - Alphabetical'!W467-'2023 MRI'!W467</f>
        <v>5</v>
      </c>
      <c r="Y467" s="31">
        <f>'2026 MRI - Alphabetical'!X467-'2023 MRI'!X467</f>
        <v>5.3966585349563001E-2</v>
      </c>
      <c r="Z467" s="11">
        <f>'2026 MRI - Alphabetical'!Y467-'2023 MRI'!Y467</f>
        <v>10958</v>
      </c>
      <c r="AA467" s="8">
        <f>'2026 MRI - Alphabetical'!Z467-'2023 MRI'!Z467</f>
        <v>-179</v>
      </c>
      <c r="AB467" s="31">
        <f>'2026 MRI - Alphabetical'!AA467-'2023 MRI'!AA467</f>
        <v>-0.48656340326972536</v>
      </c>
      <c r="AC467" s="9">
        <f>'2026 MRI - Alphabetical'!AB467-'2023 MRI'!AB467</f>
        <v>1.2476594785483509E-2</v>
      </c>
      <c r="AD467" s="8">
        <f>'2026 MRI - Alphabetical'!AC467-'2023 MRI'!AC467</f>
        <v>-18</v>
      </c>
      <c r="AE467" s="31">
        <f>'2026 MRI - Alphabetical'!AD467-'2023 MRI'!AD467</f>
        <v>-2.8729667347804244E-2</v>
      </c>
      <c r="AF467" s="9">
        <f>'2026 MRI - Alphabetical'!AE467-'2023 MRI'!AE467</f>
        <v>1.5327046265589672E-4</v>
      </c>
      <c r="AG467" s="8">
        <f>'2026 MRI - Alphabetical'!AF467-'2023 MRI'!AF467</f>
        <v>-22</v>
      </c>
      <c r="AH467" s="31">
        <f>'2026 MRI - Alphabetical'!AG467-'2023 MRI'!AG467</f>
        <v>-0.15273169195445041</v>
      </c>
      <c r="AI467" s="12">
        <f>'2026 MRI - Alphabetical'!AH467-'2023 MRI'!AH467</f>
        <v>-0.22533333333333339</v>
      </c>
      <c r="AJ467" s="8">
        <f>'2026 MRI - Alphabetical'!AI467-'2023 MRI'!AI467</f>
        <v>8</v>
      </c>
      <c r="AK467" s="31">
        <f>'2026 MRI - Alphabetical'!AJ467-'2023 MRI'!AJ467</f>
        <v>-1.1748512107620943E-2</v>
      </c>
      <c r="AL467" s="11">
        <f>'2026 MRI - Alphabetical'!AK467-'2023 MRI'!AK467</f>
        <v>64483.098811278236</v>
      </c>
      <c r="AM467" s="36"/>
    </row>
    <row r="468" spans="1:39" x14ac:dyDescent="0.3">
      <c r="A468" t="s">
        <v>964</v>
      </c>
      <c r="B468" s="3" t="s">
        <v>965</v>
      </c>
      <c r="C468" s="4" t="s">
        <v>47</v>
      </c>
      <c r="D468" s="5" t="s">
        <v>44</v>
      </c>
      <c r="E468" s="6">
        <f>VLOOKUP(A468,'2023 MRI'!$A$7:$F$570,6,FALSE)</f>
        <v>35.533315247320886</v>
      </c>
      <c r="F468" s="34">
        <f>'2026 MRI - Alphabetical'!E468-'2023 MRI'!E468</f>
        <v>-1.0349706692836083</v>
      </c>
      <c r="G468" s="6">
        <f>'2026 MRI - Alphabetical'!F468-'2023 MRI'!F468</f>
        <v>1.9325581811507959</v>
      </c>
      <c r="H468" s="7">
        <f>'2026 MRI - Alphabetical'!G468-'2023 MRI'!G468</f>
        <v>-42</v>
      </c>
      <c r="I468" s="8">
        <f>'2026 MRI - Alphabetical'!H468-'2023 MRI'!H468</f>
        <v>-16</v>
      </c>
      <c r="J468" s="31">
        <f>'2026 MRI - Alphabetical'!I468-'2023 MRI'!I468</f>
        <v>-8.9193397378267036E-2</v>
      </c>
      <c r="K468" s="9">
        <f>'2026 MRI - Alphabetical'!J468-'2023 MRI'!J468</f>
        <v>2.3057551747435623E-2</v>
      </c>
      <c r="L468" s="8">
        <f>'2026 MRI - Alphabetical'!K468-'2023 MRI'!K468</f>
        <v>107</v>
      </c>
      <c r="M468" s="31">
        <f>'2026 MRI - Alphabetical'!L468-'2023 MRI'!L468</f>
        <v>0.3022869825237654</v>
      </c>
      <c r="N468" s="9">
        <f>'2026 MRI - Alphabetical'!M468-'2023 MRI'!M468</f>
        <v>-1.8842921784098257E-2</v>
      </c>
      <c r="O468" s="8">
        <f>'2026 MRI - Alphabetical'!N468-'2023 MRI'!N468</f>
        <v>26</v>
      </c>
      <c r="P468" s="31">
        <f>'2026 MRI - Alphabetical'!O468-'2023 MRI'!O468</f>
        <v>0.11040518235344575</v>
      </c>
      <c r="Q468" s="9">
        <f>'2026 MRI - Alphabetical'!P468-'2023 MRI'!P468</f>
        <v>-2.6868438760193278E-3</v>
      </c>
      <c r="R468" s="8">
        <f>'2026 MRI - Alphabetical'!Q468-'2023 MRI'!Q468</f>
        <v>-10</v>
      </c>
      <c r="S468" s="31">
        <f>'2026 MRI - Alphabetical'!R468-'2023 MRI'!R468</f>
        <v>-0.27301677705005184</v>
      </c>
      <c r="T468" s="10">
        <f>'2026 MRI - Alphabetical'!S468-'2023 MRI'!S468</f>
        <v>-1.0319984704696306E-2</v>
      </c>
      <c r="U468" s="8">
        <f>'2026 MRI - Alphabetical'!T468-'2023 MRI'!T468</f>
        <v>-50</v>
      </c>
      <c r="V468" s="31">
        <f>'2026 MRI - Alphabetical'!U468-'2023 MRI'!U468</f>
        <v>-0.44920679746917402</v>
      </c>
      <c r="W468" s="9">
        <f>'2026 MRI - Alphabetical'!V468-'2023 MRI'!V468</f>
        <v>3.3223413400528534E-2</v>
      </c>
      <c r="X468" s="8">
        <f>'2026 MRI - Alphabetical'!W468-'2023 MRI'!W468</f>
        <v>-60</v>
      </c>
      <c r="Y468" s="31">
        <f>'2026 MRI - Alphabetical'!X468-'2023 MRI'!X468</f>
        <v>-0.19264341102223836</v>
      </c>
      <c r="Z468" s="11">
        <f>'2026 MRI - Alphabetical'!Y468-'2023 MRI'!Y468</f>
        <v>-3286</v>
      </c>
      <c r="AA468" s="8">
        <f>'2026 MRI - Alphabetical'!Z468-'2023 MRI'!Z468</f>
        <v>72</v>
      </c>
      <c r="AB468" s="31">
        <f>'2026 MRI - Alphabetical'!AA468-'2023 MRI'!AA468</f>
        <v>0.41555017826609419</v>
      </c>
      <c r="AC468" s="9">
        <f>'2026 MRI - Alphabetical'!AB468-'2023 MRI'!AB468</f>
        <v>2.8246895544192796E-3</v>
      </c>
      <c r="AD468" s="8">
        <f>'2026 MRI - Alphabetical'!AC468-'2023 MRI'!AC468</f>
        <v>-29</v>
      </c>
      <c r="AE468" s="31">
        <f>'2026 MRI - Alphabetical'!AD468-'2023 MRI'!AD468</f>
        <v>-0.72980061633324955</v>
      </c>
      <c r="AF468" s="9">
        <f>'2026 MRI - Alphabetical'!AE468-'2023 MRI'!AE468</f>
        <v>-3.7391209905148104E-2</v>
      </c>
      <c r="AG468" s="8">
        <f>'2026 MRI - Alphabetical'!AF468-'2023 MRI'!AF468</f>
        <v>86</v>
      </c>
      <c r="AH468" s="31">
        <f>'2026 MRI - Alphabetical'!AG468-'2023 MRI'!AG468</f>
        <v>0.12100476913435093</v>
      </c>
      <c r="AI468" s="12">
        <f>'2026 MRI - Alphabetical'!AH468-'2023 MRI'!AH468</f>
        <v>-0.54266666666666707</v>
      </c>
      <c r="AJ468" s="8">
        <f>'2026 MRI - Alphabetical'!AI468-'2023 MRI'!AI468</f>
        <v>7</v>
      </c>
      <c r="AK468" s="31">
        <f>'2026 MRI - Alphabetical'!AJ468-'2023 MRI'!AJ468</f>
        <v>8.679336064115889E-4</v>
      </c>
      <c r="AL468" s="11">
        <f>'2026 MRI - Alphabetical'!AK468-'2023 MRI'!AK468</f>
        <v>111882.19229281816</v>
      </c>
      <c r="AM468" s="36"/>
    </row>
    <row r="469" spans="1:39" x14ac:dyDescent="0.3">
      <c r="A469" t="s">
        <v>966</v>
      </c>
      <c r="B469" s="3" t="s">
        <v>967</v>
      </c>
      <c r="C469" s="4" t="s">
        <v>224</v>
      </c>
      <c r="D469" s="5" t="s">
        <v>37</v>
      </c>
      <c r="E469" s="6">
        <f>VLOOKUP(A469,'2023 MRI'!$A$7:$F$570,6,FALSE)</f>
        <v>25.033816345157529</v>
      </c>
      <c r="F469" s="34">
        <f>'2026 MRI - Alphabetical'!E469-'2023 MRI'!E469</f>
        <v>-0.50278496847218301</v>
      </c>
      <c r="G469" s="6">
        <f>'2026 MRI - Alphabetical'!F469-'2023 MRI'!F469</f>
        <v>-2.7435461749092838</v>
      </c>
      <c r="H469" s="7">
        <f>'2026 MRI - Alphabetical'!G469-'2023 MRI'!G469</f>
        <v>-14</v>
      </c>
      <c r="I469" s="8">
        <f>'2026 MRI - Alphabetical'!H469-'2023 MRI'!H469</f>
        <v>-12</v>
      </c>
      <c r="J469" s="31">
        <f>'2026 MRI - Alphabetical'!I469-'2023 MRI'!I469</f>
        <v>-7.5224909616567803E-2</v>
      </c>
      <c r="K469" s="9">
        <f>'2026 MRI - Alphabetical'!J469-'2023 MRI'!J469</f>
        <v>2.0295362906403769E-2</v>
      </c>
      <c r="L469" s="8">
        <f>'2026 MRI - Alphabetical'!K469-'2023 MRI'!K469</f>
        <v>-124</v>
      </c>
      <c r="M469" s="31">
        <f>'2026 MRI - Alphabetical'!L469-'2023 MRI'!L469</f>
        <v>-0.45214967619160906</v>
      </c>
      <c r="N469" s="9">
        <f>'2026 MRI - Alphabetical'!M469-'2023 MRI'!M469</f>
        <v>8.3336417012038685E-3</v>
      </c>
      <c r="O469" s="8">
        <f>'2026 MRI - Alphabetical'!N469-'2023 MRI'!N469</f>
        <v>37</v>
      </c>
      <c r="P469" s="31">
        <f>'2026 MRI - Alphabetical'!O469-'2023 MRI'!O469</f>
        <v>0.1103897410687667</v>
      </c>
      <c r="Q469" s="9">
        <f>'2026 MRI - Alphabetical'!P469-'2023 MRI'!P469</f>
        <v>-4.5293359123146359E-3</v>
      </c>
      <c r="R469" s="8">
        <f>'2026 MRI - Alphabetical'!Q469-'2023 MRI'!Q469</f>
        <v>-23</v>
      </c>
      <c r="S469" s="31">
        <f>'2026 MRI - Alphabetical'!R469-'2023 MRI'!R469</f>
        <v>-0.45880856212463539</v>
      </c>
      <c r="T469" s="10">
        <f>'2026 MRI - Alphabetical'!S469-'2023 MRI'!S469</f>
        <v>0</v>
      </c>
      <c r="U469" s="8">
        <f>'2026 MRI - Alphabetical'!T469-'2023 MRI'!T469</f>
        <v>70</v>
      </c>
      <c r="V469" s="31">
        <f>'2026 MRI - Alphabetical'!U469-'2023 MRI'!U469</f>
        <v>0.18846809100436138</v>
      </c>
      <c r="W469" s="9">
        <f>'2026 MRI - Alphabetical'!V469-'2023 MRI'!V469</f>
        <v>-1.0866926005713727E-2</v>
      </c>
      <c r="X469" s="8">
        <f>'2026 MRI - Alphabetical'!W469-'2023 MRI'!W469</f>
        <v>5</v>
      </c>
      <c r="Y469" s="31">
        <f>'2026 MRI - Alphabetical'!X469-'2023 MRI'!X469</f>
        <v>0.11648708286868342</v>
      </c>
      <c r="Z469" s="11">
        <f>'2026 MRI - Alphabetical'!Y469-'2023 MRI'!Y469</f>
        <v>13106</v>
      </c>
      <c r="AA469" s="8">
        <f>'2026 MRI - Alphabetical'!Z469-'2023 MRI'!Z469</f>
        <v>-231</v>
      </c>
      <c r="AB469" s="31">
        <f>'2026 MRI - Alphabetical'!AA469-'2023 MRI'!AA469</f>
        <v>-0.64608973020570126</v>
      </c>
      <c r="AC469" s="9">
        <f>'2026 MRI - Alphabetical'!AB469-'2023 MRI'!AB469</f>
        <v>1.6314318975552966E-2</v>
      </c>
      <c r="AD469" s="8">
        <f>'2026 MRI - Alphabetical'!AC469-'2023 MRI'!AC469</f>
        <v>85</v>
      </c>
      <c r="AE469" s="31">
        <f>'2026 MRI - Alphabetical'!AD469-'2023 MRI'!AD469</f>
        <v>0.29509330377101584</v>
      </c>
      <c r="AF469" s="9">
        <f>'2026 MRI - Alphabetical'!AE469-'2023 MRI'!AE469</f>
        <v>1.8490771299760067E-2</v>
      </c>
      <c r="AG469" s="8">
        <f>'2026 MRI - Alphabetical'!AF469-'2023 MRI'!AF469</f>
        <v>58</v>
      </c>
      <c r="AH469" s="31">
        <f>'2026 MRI - Alphabetical'!AG469-'2023 MRI'!AG469</f>
        <v>9.1287630549493542E-2</v>
      </c>
      <c r="AI469" s="12">
        <f>'2026 MRI - Alphabetical'!AH469-'2023 MRI'!AH469</f>
        <v>-0.5133333333333332</v>
      </c>
      <c r="AJ469" s="8">
        <f>'2026 MRI - Alphabetical'!AI469-'2023 MRI'!AI469</f>
        <v>8</v>
      </c>
      <c r="AK469" s="31">
        <f>'2026 MRI - Alphabetical'!AJ469-'2023 MRI'!AJ469</f>
        <v>2.7873758399885873E-3</v>
      </c>
      <c r="AL469" s="11">
        <f>'2026 MRI - Alphabetical'!AK469-'2023 MRI'!AK469</f>
        <v>48309.60200060677</v>
      </c>
      <c r="AM469" s="36"/>
    </row>
    <row r="470" spans="1:39" ht="20.399999999999999" x14ac:dyDescent="0.3">
      <c r="A470" t="s">
        <v>968</v>
      </c>
      <c r="B470" s="3" t="s">
        <v>969</v>
      </c>
      <c r="C470" s="4" t="s">
        <v>104</v>
      </c>
      <c r="D470" s="5" t="s">
        <v>44</v>
      </c>
      <c r="E470" s="6">
        <f>VLOOKUP(A470,'2023 MRI'!$A$7:$F$570,6,FALSE)</f>
        <v>19.429718975358661</v>
      </c>
      <c r="F470" s="34">
        <f>'2026 MRI - Alphabetical'!E470-'2023 MRI'!E470</f>
        <v>-0.47415840487083916</v>
      </c>
      <c r="G470" s="6">
        <f>'2026 MRI - Alphabetical'!F470-'2023 MRI'!F470</f>
        <v>-4.424836592140835</v>
      </c>
      <c r="H470" s="7">
        <f>'2026 MRI - Alphabetical'!G470-'2023 MRI'!G470</f>
        <v>4</v>
      </c>
      <c r="I470" s="8">
        <f>'2026 MRI - Alphabetical'!H470-'2023 MRI'!H470</f>
        <v>-2</v>
      </c>
      <c r="J470" s="31">
        <f>'2026 MRI - Alphabetical'!I470-'2023 MRI'!I470</f>
        <v>-2.8371115469433716E-2</v>
      </c>
      <c r="K470" s="9">
        <f>'2026 MRI - Alphabetical'!J470-'2023 MRI'!J470</f>
        <v>2.9958637489122086E-2</v>
      </c>
      <c r="L470" s="8">
        <f>'2026 MRI - Alphabetical'!K470-'2023 MRI'!K470</f>
        <v>61</v>
      </c>
      <c r="M470" s="31">
        <f>'2026 MRI - Alphabetical'!L470-'2023 MRI'!L470</f>
        <v>0.15400470406422284</v>
      </c>
      <c r="N470" s="9">
        <f>'2026 MRI - Alphabetical'!M470-'2023 MRI'!M470</f>
        <v>-1.2923262533328522E-2</v>
      </c>
      <c r="O470" s="8">
        <f>'2026 MRI - Alphabetical'!N470-'2023 MRI'!N470</f>
        <v>8</v>
      </c>
      <c r="P470" s="31">
        <f>'2026 MRI - Alphabetical'!O470-'2023 MRI'!O470</f>
        <v>-9.384891028012543E-4</v>
      </c>
      <c r="Q470" s="9">
        <f>'2026 MRI - Alphabetical'!P470-'2023 MRI'!P470</f>
        <v>2.0075711056224965E-3</v>
      </c>
      <c r="R470" s="8">
        <f>'2026 MRI - Alphabetical'!Q470-'2023 MRI'!Q470</f>
        <v>-60</v>
      </c>
      <c r="S470" s="31">
        <f>'2026 MRI - Alphabetical'!R470-'2023 MRI'!R470</f>
        <v>-0.4600763919399396</v>
      </c>
      <c r="T470" s="10">
        <f>'2026 MRI - Alphabetical'!S470-'2023 MRI'!S470</f>
        <v>0.1067463706233988</v>
      </c>
      <c r="U470" s="8">
        <f>'2026 MRI - Alphabetical'!T470-'2023 MRI'!T470</f>
        <v>4</v>
      </c>
      <c r="V470" s="31">
        <f>'2026 MRI - Alphabetical'!U470-'2023 MRI'!U470</f>
        <v>-1.6869292358965005E-3</v>
      </c>
      <c r="W470" s="9">
        <f>'2026 MRI - Alphabetical'!V470-'2023 MRI'!V470</f>
        <v>1.2831412385534077E-3</v>
      </c>
      <c r="X470" s="8">
        <f>'2026 MRI - Alphabetical'!W470-'2023 MRI'!W470</f>
        <v>7</v>
      </c>
      <c r="Y470" s="31">
        <f>'2026 MRI - Alphabetical'!X470-'2023 MRI'!X470</f>
        <v>0.24504643863643971</v>
      </c>
      <c r="Z470" s="11">
        <f>'2026 MRI - Alphabetical'!Y470-'2023 MRI'!Y470</f>
        <v>21686</v>
      </c>
      <c r="AA470" s="8">
        <f>'2026 MRI - Alphabetical'!Z470-'2023 MRI'!Z470</f>
        <v>-92</v>
      </c>
      <c r="AB470" s="31">
        <f>'2026 MRI - Alphabetical'!AA470-'2023 MRI'!AA470</f>
        <v>-0.24608392359918502</v>
      </c>
      <c r="AC470" s="9">
        <f>'2026 MRI - Alphabetical'!AB470-'2023 MRI'!AB470</f>
        <v>9.0558882235528999E-3</v>
      </c>
      <c r="AD470" s="8">
        <f>'2026 MRI - Alphabetical'!AC470-'2023 MRI'!AC470</f>
        <v>-12</v>
      </c>
      <c r="AE470" s="31">
        <f>'2026 MRI - Alphabetical'!AD470-'2023 MRI'!AD470</f>
        <v>-4.4829675461092955E-2</v>
      </c>
      <c r="AF470" s="9">
        <f>'2026 MRI - Alphabetical'!AE470-'2023 MRI'!AE470</f>
        <v>-1.2953194753396735E-3</v>
      </c>
      <c r="AG470" s="8">
        <f>'2026 MRI - Alphabetical'!AF470-'2023 MRI'!AF470</f>
        <v>-10</v>
      </c>
      <c r="AH470" s="31">
        <f>'2026 MRI - Alphabetical'!AG470-'2023 MRI'!AG470</f>
        <v>2.0628404167080172E-2</v>
      </c>
      <c r="AI470" s="12">
        <f>'2026 MRI - Alphabetical'!AH470-'2023 MRI'!AH470</f>
        <v>-0.45500000000000007</v>
      </c>
      <c r="AJ470" s="8">
        <f>'2026 MRI - Alphabetical'!AI470-'2023 MRI'!AI470</f>
        <v>10</v>
      </c>
      <c r="AK470" s="31">
        <f>'2026 MRI - Alphabetical'!AJ470-'2023 MRI'!AJ470</f>
        <v>-8.6197294353198839E-3</v>
      </c>
      <c r="AL470" s="11">
        <f>'2026 MRI - Alphabetical'!AK470-'2023 MRI'!AK470</f>
        <v>54022.009925080696</v>
      </c>
      <c r="AM470" s="36"/>
    </row>
    <row r="471" spans="1:39" x14ac:dyDescent="0.3">
      <c r="A471" t="s">
        <v>970</v>
      </c>
      <c r="B471" s="3" t="s">
        <v>971</v>
      </c>
      <c r="C471" s="4" t="s">
        <v>199</v>
      </c>
      <c r="D471" s="5" t="s">
        <v>33</v>
      </c>
      <c r="E471" s="6">
        <f>VLOOKUP(A471,'2023 MRI'!$A$7:$F$570,6,FALSE)</f>
        <v>25.494314484267765</v>
      </c>
      <c r="F471" s="34">
        <f>'2026 MRI - Alphabetical'!E471-'2023 MRI'!E471</f>
        <v>-0.20746462453503911</v>
      </c>
      <c r="G471" s="6">
        <f>'2026 MRI - Alphabetical'!F471-'2023 MRI'!F471</f>
        <v>-3.5546918006863955</v>
      </c>
      <c r="H471" s="7">
        <f>'2026 MRI - Alphabetical'!G471-'2023 MRI'!G471</f>
        <v>4</v>
      </c>
      <c r="I471" s="8">
        <f>'2026 MRI - Alphabetical'!H471-'2023 MRI'!H471</f>
        <v>39</v>
      </c>
      <c r="J471" s="31">
        <f>'2026 MRI - Alphabetical'!I471-'2023 MRI'!I471</f>
        <v>0.11811066155207625</v>
      </c>
      <c r="K471" s="9">
        <f>'2026 MRI - Alphabetical'!J471-'2023 MRI'!J471</f>
        <v>3.1805131614736082E-2</v>
      </c>
      <c r="L471" s="8">
        <f>'2026 MRI - Alphabetical'!K471-'2023 MRI'!K471</f>
        <v>23</v>
      </c>
      <c r="M471" s="31">
        <f>'2026 MRI - Alphabetical'!L471-'2023 MRI'!L471</f>
        <v>3.0656291681186332E-2</v>
      </c>
      <c r="N471" s="9">
        <f>'2026 MRI - Alphabetical'!M471-'2023 MRI'!M471</f>
        <v>-8.7771450901579853E-3</v>
      </c>
      <c r="O471" s="8">
        <f>'2026 MRI - Alphabetical'!N471-'2023 MRI'!N471</f>
        <v>126</v>
      </c>
      <c r="P471" s="31">
        <f>'2026 MRI - Alphabetical'!O471-'2023 MRI'!O471</f>
        <v>0.27037531446430185</v>
      </c>
      <c r="Q471" s="9">
        <f>'2026 MRI - Alphabetical'!P471-'2023 MRI'!P471</f>
        <v>-1.5950641082622632E-2</v>
      </c>
      <c r="R471" s="8">
        <f>'2026 MRI - Alphabetical'!Q471-'2023 MRI'!Q471</f>
        <v>-28</v>
      </c>
      <c r="S471" s="31">
        <f>'2026 MRI - Alphabetical'!R471-'2023 MRI'!R471</f>
        <v>-0.35619050553418968</v>
      </c>
      <c r="T471" s="10">
        <f>'2026 MRI - Alphabetical'!S471-'2023 MRI'!S471</f>
        <v>-6.8675647741792412E-3</v>
      </c>
      <c r="U471" s="8">
        <f>'2026 MRI - Alphabetical'!T471-'2023 MRI'!T471</f>
        <v>66</v>
      </c>
      <c r="V471" s="31">
        <f>'2026 MRI - Alphabetical'!U471-'2023 MRI'!U471</f>
        <v>9.4821785256667068E-2</v>
      </c>
      <c r="W471" s="9">
        <f>'2026 MRI - Alphabetical'!V471-'2023 MRI'!V471</f>
        <v>-6.5084148360262627E-3</v>
      </c>
      <c r="X471" s="8">
        <f>'2026 MRI - Alphabetical'!W471-'2023 MRI'!W471</f>
        <v>-3</v>
      </c>
      <c r="Y471" s="31">
        <f>'2026 MRI - Alphabetical'!X471-'2023 MRI'!X471</f>
        <v>-1.5951987390190686E-2</v>
      </c>
      <c r="Z471" s="11">
        <f>'2026 MRI - Alphabetical'!Y471-'2023 MRI'!Y471</f>
        <v>6822</v>
      </c>
      <c r="AA471" s="8">
        <f>'2026 MRI - Alphabetical'!Z471-'2023 MRI'!Z471</f>
        <v>-65</v>
      </c>
      <c r="AB471" s="31">
        <f>'2026 MRI - Alphabetical'!AA471-'2023 MRI'!AA471</f>
        <v>-0.14152619340078407</v>
      </c>
      <c r="AC471" s="9">
        <f>'2026 MRI - Alphabetical'!AB471-'2023 MRI'!AB471</f>
        <v>9.191418222346058E-3</v>
      </c>
      <c r="AD471" s="8">
        <f>'2026 MRI - Alphabetical'!AC471-'2023 MRI'!AC471</f>
        <v>-12</v>
      </c>
      <c r="AE471" s="31">
        <f>'2026 MRI - Alphabetical'!AD471-'2023 MRI'!AD471</f>
        <v>-3.5120976845558524E-2</v>
      </c>
      <c r="AF471" s="9">
        <f>'2026 MRI - Alphabetical'!AE471-'2023 MRI'!AE471</f>
        <v>2.7799061645583656E-4</v>
      </c>
      <c r="AG471" s="8">
        <f>'2026 MRI - Alphabetical'!AF471-'2023 MRI'!AF471</f>
        <v>-59</v>
      </c>
      <c r="AH471" s="31">
        <f>'2026 MRI - Alphabetical'!AG471-'2023 MRI'!AG471</f>
        <v>-0.23383002181036494</v>
      </c>
      <c r="AI471" s="12">
        <f>'2026 MRI - Alphabetical'!AH471-'2023 MRI'!AH471</f>
        <v>-0.14000000000000012</v>
      </c>
      <c r="AJ471" s="8">
        <f>'2026 MRI - Alphabetical'!AI471-'2023 MRI'!AI471</f>
        <v>-5</v>
      </c>
      <c r="AK471" s="31">
        <f>'2026 MRI - Alphabetical'!AJ471-'2023 MRI'!AJ471</f>
        <v>-1.0425175764036343E-2</v>
      </c>
      <c r="AL471" s="11">
        <f>'2026 MRI - Alphabetical'!AK471-'2023 MRI'!AK471</f>
        <v>44680.725091075758</v>
      </c>
      <c r="AM471" s="36"/>
    </row>
    <row r="472" spans="1:39" x14ac:dyDescent="0.3">
      <c r="A472" t="s">
        <v>972</v>
      </c>
      <c r="B472" s="3" t="s">
        <v>973</v>
      </c>
      <c r="C472" s="4" t="s">
        <v>199</v>
      </c>
      <c r="D472" s="5" t="s">
        <v>33</v>
      </c>
      <c r="E472" s="6">
        <f>VLOOKUP(A472,'2023 MRI'!$A$7:$F$570,6,FALSE)</f>
        <v>41.26564164840223</v>
      </c>
      <c r="F472" s="34">
        <f>'2026 MRI - Alphabetical'!E472-'2023 MRI'!E472</f>
        <v>0.84199312362457457</v>
      </c>
      <c r="G472" s="6">
        <f>'2026 MRI - Alphabetical'!F472-'2023 MRI'!F472</f>
        <v>-2.4268390281929797</v>
      </c>
      <c r="H472" s="7">
        <f>'2026 MRI - Alphabetical'!G472-'2023 MRI'!G472</f>
        <v>0</v>
      </c>
      <c r="I472" s="8">
        <f>'2026 MRI - Alphabetical'!H472-'2023 MRI'!H472</f>
        <v>13</v>
      </c>
      <c r="J472" s="31">
        <f>'2026 MRI - Alphabetical'!I472-'2023 MRI'!I472</f>
        <v>7.1242737114458776E-2</v>
      </c>
      <c r="K472" s="9">
        <f>'2026 MRI - Alphabetical'!J472-'2023 MRI'!J472</f>
        <v>2.3855401753454686E-2</v>
      </c>
      <c r="L472" s="8">
        <f>'2026 MRI - Alphabetical'!K472-'2023 MRI'!K472</f>
        <v>15</v>
      </c>
      <c r="M472" s="31">
        <f>'2026 MRI - Alphabetical'!L472-'2023 MRI'!L472</f>
        <v>2.1110863885485998E-2</v>
      </c>
      <c r="N472" s="9">
        <f>'2026 MRI - Alphabetical'!M472-'2023 MRI'!M472</f>
        <v>-8.4389958844791058E-3</v>
      </c>
      <c r="O472" s="8">
        <f>'2026 MRI - Alphabetical'!N472-'2023 MRI'!N472</f>
        <v>-62</v>
      </c>
      <c r="P472" s="31">
        <f>'2026 MRI - Alphabetical'!O472-'2023 MRI'!O472</f>
        <v>-0.25358494311334995</v>
      </c>
      <c r="Q472" s="9">
        <f>'2026 MRI - Alphabetical'!P472-'2023 MRI'!P472</f>
        <v>2.1843992795404402E-2</v>
      </c>
      <c r="R472" s="8">
        <f>'2026 MRI - Alphabetical'!Q472-'2023 MRI'!Q472</f>
        <v>2</v>
      </c>
      <c r="S472" s="31">
        <f>'2026 MRI - Alphabetical'!R472-'2023 MRI'!R472</f>
        <v>0.16445681273812815</v>
      </c>
      <c r="T472" s="10">
        <f>'2026 MRI - Alphabetical'!S472-'2023 MRI'!S472</f>
        <v>-0.15268510608295638</v>
      </c>
      <c r="U472" s="8">
        <f>'2026 MRI - Alphabetical'!T472-'2023 MRI'!T472</f>
        <v>-2</v>
      </c>
      <c r="V472" s="31">
        <f>'2026 MRI - Alphabetical'!U472-'2023 MRI'!U472</f>
        <v>3.6883203878435911E-2</v>
      </c>
      <c r="W472" s="9">
        <f>'2026 MRI - Alphabetical'!V472-'2023 MRI'!V472</f>
        <v>2.9911252161163859E-3</v>
      </c>
      <c r="X472" s="8">
        <f>'2026 MRI - Alphabetical'!W472-'2023 MRI'!W472</f>
        <v>-39</v>
      </c>
      <c r="Y472" s="31">
        <f>'2026 MRI - Alphabetical'!X472-'2023 MRI'!X472</f>
        <v>-0.12752636653274657</v>
      </c>
      <c r="Z472" s="11">
        <f>'2026 MRI - Alphabetical'!Y472-'2023 MRI'!Y472</f>
        <v>166</v>
      </c>
      <c r="AA472" s="8">
        <f>'2026 MRI - Alphabetical'!Z472-'2023 MRI'!Z472</f>
        <v>14</v>
      </c>
      <c r="AB472" s="31">
        <f>'2026 MRI - Alphabetical'!AA472-'2023 MRI'!AA472</f>
        <v>0.43906461857303158</v>
      </c>
      <c r="AC472" s="9">
        <f>'2026 MRI - Alphabetical'!AB472-'2023 MRI'!AB472</f>
        <v>6.6914600550964168E-3</v>
      </c>
      <c r="AD472" s="8">
        <f>'2026 MRI - Alphabetical'!AC472-'2023 MRI'!AC472</f>
        <v>26</v>
      </c>
      <c r="AE472" s="31">
        <f>'2026 MRI - Alphabetical'!AD472-'2023 MRI'!AD472</f>
        <v>0.56092265034891065</v>
      </c>
      <c r="AF472" s="9">
        <f>'2026 MRI - Alphabetical'!AE472-'2023 MRI'!AE472</f>
        <v>3.5059549232249521E-2</v>
      </c>
      <c r="AG472" s="8">
        <f>'2026 MRI - Alphabetical'!AF472-'2023 MRI'!AF472</f>
        <v>22</v>
      </c>
      <c r="AH472" s="31">
        <f>'2026 MRI - Alphabetical'!AG472-'2023 MRI'!AG472</f>
        <v>-1.1854814732440211E-2</v>
      </c>
      <c r="AI472" s="12">
        <f>'2026 MRI - Alphabetical'!AH472-'2023 MRI'!AH472</f>
        <v>-0.38299999999999979</v>
      </c>
      <c r="AJ472" s="8">
        <f>'2026 MRI - Alphabetical'!AI472-'2023 MRI'!AI472</f>
        <v>5</v>
      </c>
      <c r="AK472" s="31">
        <f>'2026 MRI - Alphabetical'!AJ472-'2023 MRI'!AJ472</f>
        <v>6.6098046611529904E-3</v>
      </c>
      <c r="AL472" s="11">
        <f>'2026 MRI - Alphabetical'!AK472-'2023 MRI'!AK472</f>
        <v>37375.913379152596</v>
      </c>
      <c r="AM472" s="36"/>
    </row>
    <row r="473" spans="1:39" x14ac:dyDescent="0.3">
      <c r="A473" t="s">
        <v>974</v>
      </c>
      <c r="B473" s="3" t="s">
        <v>975</v>
      </c>
      <c r="C473" s="4" t="s">
        <v>82</v>
      </c>
      <c r="D473" s="5" t="s">
        <v>37</v>
      </c>
      <c r="E473" s="6">
        <f>VLOOKUP(A473,'2023 MRI'!$A$7:$F$570,6,FALSE)</f>
        <v>39.506932310117612</v>
      </c>
      <c r="F473" s="34">
        <f>'2026 MRI - Alphabetical'!E473-'2023 MRI'!E473</f>
        <v>0.92110816051942779</v>
      </c>
      <c r="G473" s="6">
        <f>'2026 MRI - Alphabetical'!F473-'2023 MRI'!F473</f>
        <v>-3.1781249112851739</v>
      </c>
      <c r="H473" s="7">
        <f>'2026 MRI - Alphabetical'!G473-'2023 MRI'!G473</f>
        <v>8</v>
      </c>
      <c r="I473" s="8">
        <f>'2026 MRI - Alphabetical'!H473-'2023 MRI'!H473</f>
        <v>-95</v>
      </c>
      <c r="J473" s="31">
        <f>'2026 MRI - Alphabetical'!I473-'2023 MRI'!I473</f>
        <v>-0.27860508023262287</v>
      </c>
      <c r="K473" s="9">
        <f>'2026 MRI - Alphabetical'!J473-'2023 MRI'!J473</f>
        <v>-7.9121155162731327E-5</v>
      </c>
      <c r="L473" s="8">
        <f>'2026 MRI - Alphabetical'!K473-'2023 MRI'!K473</f>
        <v>147</v>
      </c>
      <c r="M473" s="31">
        <f>'2026 MRI - Alphabetical'!L473-'2023 MRI'!L473</f>
        <v>0.45778060572338891</v>
      </c>
      <c r="N473" s="9">
        <f>'2026 MRI - Alphabetical'!M473-'2023 MRI'!M473</f>
        <v>-2.4172236110402534E-2</v>
      </c>
      <c r="O473" s="8">
        <f>'2026 MRI - Alphabetical'!N473-'2023 MRI'!N473</f>
        <v>41</v>
      </c>
      <c r="P473" s="31">
        <f>'2026 MRI - Alphabetical'!O473-'2023 MRI'!O473</f>
        <v>0.62822138400062377</v>
      </c>
      <c r="Q473" s="9">
        <f>'2026 MRI - Alphabetical'!P473-'2023 MRI'!P473</f>
        <v>-3.2013721130845357E-2</v>
      </c>
      <c r="R473" s="8">
        <f>'2026 MRI - Alphabetical'!Q473-'2023 MRI'!Q473</f>
        <v>-360</v>
      </c>
      <c r="S473" s="31">
        <f>'2026 MRI - Alphabetical'!R473-'2023 MRI'!R473</f>
        <v>-0.4904300469749282</v>
      </c>
      <c r="T473" s="10">
        <f>'2026 MRI - Alphabetical'!S473-'2023 MRI'!S473</f>
        <v>2.6624068157614484</v>
      </c>
      <c r="U473" s="8">
        <f>'2026 MRI - Alphabetical'!T473-'2023 MRI'!T473</f>
        <v>59</v>
      </c>
      <c r="V473" s="31">
        <f>'2026 MRI - Alphabetical'!U473-'2023 MRI'!U473</f>
        <v>0.20747131747317318</v>
      </c>
      <c r="W473" s="9">
        <f>'2026 MRI - Alphabetical'!V473-'2023 MRI'!V473</f>
        <v>-1.0636984501460611E-2</v>
      </c>
      <c r="X473" s="8">
        <f>'2026 MRI - Alphabetical'!W473-'2023 MRI'!W473</f>
        <v>5</v>
      </c>
      <c r="Y473" s="31">
        <f>'2026 MRI - Alphabetical'!X473-'2023 MRI'!X473</f>
        <v>1.5873461611597639E-2</v>
      </c>
      <c r="Z473" s="11">
        <f>'2026 MRI - Alphabetical'!Y473-'2023 MRI'!Y473</f>
        <v>6815</v>
      </c>
      <c r="AA473" s="8">
        <f>'2026 MRI - Alphabetical'!Z473-'2023 MRI'!Z473</f>
        <v>66</v>
      </c>
      <c r="AB473" s="31">
        <f>'2026 MRI - Alphabetical'!AA473-'2023 MRI'!AA473</f>
        <v>1.0960033771293982</v>
      </c>
      <c r="AC473" s="9">
        <f>'2026 MRI - Alphabetical'!AB473-'2023 MRI'!AB473</f>
        <v>-2.5250137438152867E-3</v>
      </c>
      <c r="AD473" s="8">
        <f>'2026 MRI - Alphabetical'!AC473-'2023 MRI'!AC473</f>
        <v>-39</v>
      </c>
      <c r="AE473" s="31">
        <f>'2026 MRI - Alphabetical'!AD473-'2023 MRI'!AD473</f>
        <v>-0.62966631999061318</v>
      </c>
      <c r="AF473" s="9">
        <f>'2026 MRI - Alphabetical'!AE473-'2023 MRI'!AE473</f>
        <v>-3.2262515147276849E-2</v>
      </c>
      <c r="AG473" s="8">
        <f>'2026 MRI - Alphabetical'!AF473-'2023 MRI'!AF473</f>
        <v>96</v>
      </c>
      <c r="AH473" s="31">
        <f>'2026 MRI - Alphabetical'!AG473-'2023 MRI'!AG473</f>
        <v>0.18237842478844229</v>
      </c>
      <c r="AI473" s="12">
        <f>'2026 MRI - Alphabetical'!AH473-'2023 MRI'!AH473</f>
        <v>-0.6203333333333334</v>
      </c>
      <c r="AJ473" s="8">
        <f>'2026 MRI - Alphabetical'!AI473-'2023 MRI'!AI473</f>
        <v>10</v>
      </c>
      <c r="AK473" s="31">
        <f>'2026 MRI - Alphabetical'!AJ473-'2023 MRI'!AJ473</f>
        <v>1.2985998801495702E-2</v>
      </c>
      <c r="AL473" s="11">
        <f>'2026 MRI - Alphabetical'!AK473-'2023 MRI'!AK473</f>
        <v>31052.52257392199</v>
      </c>
      <c r="AM473" s="36"/>
    </row>
    <row r="474" spans="1:39" x14ac:dyDescent="0.3">
      <c r="A474" t="s">
        <v>976</v>
      </c>
      <c r="B474" s="3" t="s">
        <v>977</v>
      </c>
      <c r="C474" s="4" t="s">
        <v>89</v>
      </c>
      <c r="D474" s="5" t="s">
        <v>37</v>
      </c>
      <c r="E474" s="6">
        <f>VLOOKUP(A474,'2023 MRI'!$A$7:$F$570,6,FALSE)</f>
        <v>30.381231144745804</v>
      </c>
      <c r="F474" s="34">
        <f>'2026 MRI - Alphabetical'!E474-'2023 MRI'!E474</f>
        <v>-0.10240529075087165</v>
      </c>
      <c r="G474" s="6">
        <f>'2026 MRI - Alphabetical'!F474-'2023 MRI'!F474</f>
        <v>-2.503214598022236</v>
      </c>
      <c r="H474" s="7">
        <f>'2026 MRI - Alphabetical'!G474-'2023 MRI'!G474</f>
        <v>5</v>
      </c>
      <c r="I474" s="8">
        <f>'2026 MRI - Alphabetical'!H474-'2023 MRI'!H474</f>
        <v>-4</v>
      </c>
      <c r="J474" s="31">
        <f>'2026 MRI - Alphabetical'!I474-'2023 MRI'!I474</f>
        <v>9.7825214528951543E-3</v>
      </c>
      <c r="K474" s="9">
        <f>'2026 MRI - Alphabetical'!J474-'2023 MRI'!J474</f>
        <v>1.9060886090711771E-2</v>
      </c>
      <c r="L474" s="8">
        <f>'2026 MRI - Alphabetical'!K474-'2023 MRI'!K474</f>
        <v>-35</v>
      </c>
      <c r="M474" s="31">
        <f>'2026 MRI - Alphabetical'!L474-'2023 MRI'!L474</f>
        <v>-0.20671820573554917</v>
      </c>
      <c r="N474" s="9">
        <f>'2026 MRI - Alphabetical'!M474-'2023 MRI'!M474</f>
        <v>-2.7498013266514243E-3</v>
      </c>
      <c r="O474" s="8">
        <f>'2026 MRI - Alphabetical'!N474-'2023 MRI'!N474</f>
        <v>80</v>
      </c>
      <c r="P474" s="31">
        <f>'2026 MRI - Alphabetical'!O474-'2023 MRI'!O474</f>
        <v>0.17254902483953038</v>
      </c>
      <c r="Q474" s="9">
        <f>'2026 MRI - Alphabetical'!P474-'2023 MRI'!P474</f>
        <v>-9.8118438879203768E-3</v>
      </c>
      <c r="R474" s="8">
        <f>'2026 MRI - Alphabetical'!Q474-'2023 MRI'!Q474</f>
        <v>-23</v>
      </c>
      <c r="S474" s="31">
        <f>'2026 MRI - Alphabetical'!R474-'2023 MRI'!R474</f>
        <v>-0.45880856212463539</v>
      </c>
      <c r="T474" s="10">
        <f>'2026 MRI - Alphabetical'!S474-'2023 MRI'!S474</f>
        <v>0</v>
      </c>
      <c r="U474" s="8">
        <f>'2026 MRI - Alphabetical'!T474-'2023 MRI'!T474</f>
        <v>-73</v>
      </c>
      <c r="V474" s="31">
        <f>'2026 MRI - Alphabetical'!U474-'2023 MRI'!U474</f>
        <v>-0.25987268393822588</v>
      </c>
      <c r="W474" s="9">
        <f>'2026 MRI - Alphabetical'!V474-'2023 MRI'!V474</f>
        <v>1.7400607680099829E-2</v>
      </c>
      <c r="X474" s="8">
        <f>'2026 MRI - Alphabetical'!W474-'2023 MRI'!W474</f>
        <v>67</v>
      </c>
      <c r="Y474" s="31">
        <f>'2026 MRI - Alphabetical'!X474-'2023 MRI'!X474</f>
        <v>0.21460742406563826</v>
      </c>
      <c r="Z474" s="11">
        <f>'2026 MRI - Alphabetical'!Y474-'2023 MRI'!Y474</f>
        <v>15209</v>
      </c>
      <c r="AA474" s="8">
        <f>'2026 MRI - Alphabetical'!Z474-'2023 MRI'!Z474</f>
        <v>31</v>
      </c>
      <c r="AB474" s="31">
        <f>'2026 MRI - Alphabetical'!AA474-'2023 MRI'!AA474</f>
        <v>0.24694651443648538</v>
      </c>
      <c r="AC474" s="9">
        <f>'2026 MRI - Alphabetical'!AB474-'2023 MRI'!AB474</f>
        <v>5.941225510629429E-3</v>
      </c>
      <c r="AD474" s="8">
        <f>'2026 MRI - Alphabetical'!AC474-'2023 MRI'!AC474</f>
        <v>2</v>
      </c>
      <c r="AE474" s="31">
        <f>'2026 MRI - Alphabetical'!AD474-'2023 MRI'!AD474</f>
        <v>3.5583240983898604E-2</v>
      </c>
      <c r="AF474" s="9">
        <f>'2026 MRI - Alphabetical'!AE474-'2023 MRI'!AE474</f>
        <v>4.112901677396974E-3</v>
      </c>
      <c r="AG474" s="8">
        <f>'2026 MRI - Alphabetical'!AF474-'2023 MRI'!AF474</f>
        <v>23</v>
      </c>
      <c r="AH474" s="31">
        <f>'2026 MRI - Alphabetical'!AG474-'2023 MRI'!AG474</f>
        <v>-2.0255808593011126E-2</v>
      </c>
      <c r="AI474" s="12">
        <f>'2026 MRI - Alphabetical'!AH474-'2023 MRI'!AH474</f>
        <v>-0.37833333333333363</v>
      </c>
      <c r="AJ474" s="8">
        <f>'2026 MRI - Alphabetical'!AI474-'2023 MRI'!AI474</f>
        <v>13</v>
      </c>
      <c r="AK474" s="31">
        <f>'2026 MRI - Alphabetical'!AJ474-'2023 MRI'!AJ474</f>
        <v>3.5504968214125077E-3</v>
      </c>
      <c r="AL474" s="11">
        <f>'2026 MRI - Alphabetical'!AK474-'2023 MRI'!AK474</f>
        <v>44924.04934461732</v>
      </c>
      <c r="AM474" s="36"/>
    </row>
    <row r="475" spans="1:39" x14ac:dyDescent="0.3">
      <c r="A475" t="s">
        <v>978</v>
      </c>
      <c r="B475" s="3" t="s">
        <v>979</v>
      </c>
      <c r="C475" s="4" t="s">
        <v>61</v>
      </c>
      <c r="D475" s="5" t="s">
        <v>44</v>
      </c>
      <c r="E475" s="6">
        <f>VLOOKUP(A475,'2023 MRI'!$A$7:$F$570,6,FALSE)</f>
        <v>20.205990433279567</v>
      </c>
      <c r="F475" s="34">
        <f>'2026 MRI - Alphabetical'!E475-'2023 MRI'!E475</f>
        <v>-0.4158413039667761</v>
      </c>
      <c r="G475" s="6">
        <f>'2026 MRI - Alphabetical'!F475-'2023 MRI'!F475</f>
        <v>-4.3905699005927907</v>
      </c>
      <c r="H475" s="7">
        <f>'2026 MRI - Alphabetical'!G475-'2023 MRI'!G475</f>
        <v>1</v>
      </c>
      <c r="I475" s="8">
        <f>'2026 MRI - Alphabetical'!H475-'2023 MRI'!H475</f>
        <v>42</v>
      </c>
      <c r="J475" s="31">
        <f>'2026 MRI - Alphabetical'!I475-'2023 MRI'!I475</f>
        <v>0.1011454409537773</v>
      </c>
      <c r="K475" s="9">
        <f>'2026 MRI - Alphabetical'!J475-'2023 MRI'!J475</f>
        <v>3.0998619768286995E-2</v>
      </c>
      <c r="L475" s="8">
        <f>'2026 MRI - Alphabetical'!K475-'2023 MRI'!K475</f>
        <v>35</v>
      </c>
      <c r="M475" s="31">
        <f>'2026 MRI - Alphabetical'!L475-'2023 MRI'!L475</f>
        <v>0.10606215861118151</v>
      </c>
      <c r="N475" s="9">
        <f>'2026 MRI - Alphabetical'!M475-'2023 MRI'!M475</f>
        <v>-1.1987549009544237E-2</v>
      </c>
      <c r="O475" s="8">
        <f>'2026 MRI - Alphabetical'!N475-'2023 MRI'!N475</f>
        <v>-47</v>
      </c>
      <c r="P475" s="31">
        <f>'2026 MRI - Alphabetical'!O475-'2023 MRI'!O475</f>
        <v>-9.8376799313164565E-2</v>
      </c>
      <c r="Q475" s="9">
        <f>'2026 MRI - Alphabetical'!P475-'2023 MRI'!P475</f>
        <v>7.3134728931830376E-3</v>
      </c>
      <c r="R475" s="8">
        <f>'2026 MRI - Alphabetical'!Q475-'2023 MRI'!Q475</f>
        <v>-19</v>
      </c>
      <c r="S475" s="31">
        <f>'2026 MRI - Alphabetical'!R475-'2023 MRI'!R475</f>
        <v>-0.43347981693158733</v>
      </c>
      <c r="T475" s="10">
        <f>'2026 MRI - Alphabetical'!S475-'2023 MRI'!S475</f>
        <v>-4.9788399302962409E-2</v>
      </c>
      <c r="U475" s="8">
        <f>'2026 MRI - Alphabetical'!T475-'2023 MRI'!T475</f>
        <v>24</v>
      </c>
      <c r="V475" s="31">
        <f>'2026 MRI - Alphabetical'!U475-'2023 MRI'!U475</f>
        <v>2.6092647880158082E-2</v>
      </c>
      <c r="W475" s="9">
        <f>'2026 MRI - Alphabetical'!V475-'2023 MRI'!V475</f>
        <v>-1.6794511485328026E-3</v>
      </c>
      <c r="X475" s="8">
        <f>'2026 MRI - Alphabetical'!W475-'2023 MRI'!W475</f>
        <v>-2</v>
      </c>
      <c r="Y475" s="31">
        <f>'2026 MRI - Alphabetical'!X475-'2023 MRI'!X475</f>
        <v>-2.569418708642357E-2</v>
      </c>
      <c r="Z475" s="11">
        <f>'2026 MRI - Alphabetical'!Y475-'2023 MRI'!Y475</f>
        <v>8368</v>
      </c>
      <c r="AA475" s="8">
        <f>'2026 MRI - Alphabetical'!Z475-'2023 MRI'!Z475</f>
        <v>41</v>
      </c>
      <c r="AB475" s="31">
        <f>'2026 MRI - Alphabetical'!AA475-'2023 MRI'!AA475</f>
        <v>0.11159857877453083</v>
      </c>
      <c r="AC475" s="9">
        <f>'2026 MRI - Alphabetical'!AB475-'2023 MRI'!AB475</f>
        <v>3.9610416239491512E-3</v>
      </c>
      <c r="AD475" s="8">
        <f>'2026 MRI - Alphabetical'!AC475-'2023 MRI'!AC475</f>
        <v>-14</v>
      </c>
      <c r="AE475" s="31">
        <f>'2026 MRI - Alphabetical'!AD475-'2023 MRI'!AD475</f>
        <v>-7.9299278082573754E-2</v>
      </c>
      <c r="AF475" s="9">
        <f>'2026 MRI - Alphabetical'!AE475-'2023 MRI'!AE475</f>
        <v>-3.3225392456630587E-3</v>
      </c>
      <c r="AG475" s="8">
        <f>'2026 MRI - Alphabetical'!AF475-'2023 MRI'!AF475</f>
        <v>30</v>
      </c>
      <c r="AH475" s="31">
        <f>'2026 MRI - Alphabetical'!AG475-'2023 MRI'!AG475</f>
        <v>0.1300966798053832</v>
      </c>
      <c r="AI475" s="12">
        <f>'2026 MRI - Alphabetical'!AH475-'2023 MRI'!AH475</f>
        <v>-0.57699999999999996</v>
      </c>
      <c r="AJ475" s="8">
        <f>'2026 MRI - Alphabetical'!AI475-'2023 MRI'!AI475</f>
        <v>14</v>
      </c>
      <c r="AK475" s="31">
        <f>'2026 MRI - Alphabetical'!AJ475-'2023 MRI'!AJ475</f>
        <v>-4.034076201204384E-3</v>
      </c>
      <c r="AL475" s="11">
        <f>'2026 MRI - Alphabetical'!AK475-'2023 MRI'!AK475</f>
        <v>57067.738876448304</v>
      </c>
      <c r="AM475" s="36"/>
    </row>
    <row r="476" spans="1:39" x14ac:dyDescent="0.3">
      <c r="A476" t="s">
        <v>980</v>
      </c>
      <c r="B476" s="3" t="s">
        <v>981</v>
      </c>
      <c r="C476" s="4" t="s">
        <v>199</v>
      </c>
      <c r="D476" s="5" t="s">
        <v>33</v>
      </c>
      <c r="E476" s="6">
        <f>VLOOKUP(A476,'2023 MRI'!$A$7:$F$570,6,FALSE)</f>
        <v>29.275989713926798</v>
      </c>
      <c r="F476" s="34">
        <f>'2026 MRI - Alphabetical'!E476-'2023 MRI'!E476</f>
        <v>-1.0518095379607009</v>
      </c>
      <c r="G476" s="6">
        <f>'2026 MRI - Alphabetical'!F476-'2023 MRI'!F476</f>
        <v>0.21092607305317301</v>
      </c>
      <c r="H476" s="7">
        <f>'2026 MRI - Alphabetical'!G476-'2023 MRI'!G476</f>
        <v>-52</v>
      </c>
      <c r="I476" s="8">
        <f>'2026 MRI - Alphabetical'!H476-'2023 MRI'!H476</f>
        <v>20</v>
      </c>
      <c r="J476" s="31">
        <f>'2026 MRI - Alphabetical'!I476-'2023 MRI'!I476</f>
        <v>9.7809569730898493E-2</v>
      </c>
      <c r="K476" s="9">
        <f>'2026 MRI - Alphabetical'!J476-'2023 MRI'!J476</f>
        <v>2.4212025535718884E-2</v>
      </c>
      <c r="L476" s="8">
        <f>'2026 MRI - Alphabetical'!K476-'2023 MRI'!K476</f>
        <v>-49</v>
      </c>
      <c r="M476" s="31">
        <f>'2026 MRI - Alphabetical'!L476-'2023 MRI'!L476</f>
        <v>-0.5089607173784596</v>
      </c>
      <c r="N476" s="9">
        <f>'2026 MRI - Alphabetical'!M476-'2023 MRI'!M476</f>
        <v>1.1064593301435407E-2</v>
      </c>
      <c r="O476" s="8">
        <f>'2026 MRI - Alphabetical'!N476-'2023 MRI'!N476</f>
        <v>-28</v>
      </c>
      <c r="P476" s="31">
        <f>'2026 MRI - Alphabetical'!O476-'2023 MRI'!O476</f>
        <v>-0.12520826041653998</v>
      </c>
      <c r="Q476" s="9">
        <f>'2026 MRI - Alphabetical'!P476-'2023 MRI'!P476</f>
        <v>1.2715423597835326E-2</v>
      </c>
      <c r="R476" s="8">
        <f>'2026 MRI - Alphabetical'!Q476-'2023 MRI'!Q476</f>
        <v>-41</v>
      </c>
      <c r="S476" s="31">
        <f>'2026 MRI - Alphabetical'!R476-'2023 MRI'!R476</f>
        <v>-0.2758076910066482</v>
      </c>
      <c r="T476" s="10">
        <f>'2026 MRI - Alphabetical'!S476-'2023 MRI'!S476</f>
        <v>0.11061383352978332</v>
      </c>
      <c r="U476" s="8">
        <f>'2026 MRI - Alphabetical'!T476-'2023 MRI'!T476</f>
        <v>-149</v>
      </c>
      <c r="V476" s="31">
        <f>'2026 MRI - Alphabetical'!U476-'2023 MRI'!U476</f>
        <v>-0.36757514918779488</v>
      </c>
      <c r="W476" s="9">
        <f>'2026 MRI - Alphabetical'!V476-'2023 MRI'!V476</f>
        <v>2.2313622162077145E-2</v>
      </c>
      <c r="X476" s="8">
        <f>'2026 MRI - Alphabetical'!W476-'2023 MRI'!W476</f>
        <v>-3</v>
      </c>
      <c r="Y476" s="31">
        <f>'2026 MRI - Alphabetical'!X476-'2023 MRI'!X476</f>
        <v>-4.404004936670064E-2</v>
      </c>
      <c r="Z476" s="11">
        <f>'2026 MRI - Alphabetical'!Y476-'2023 MRI'!Y476</f>
        <v>4279</v>
      </c>
      <c r="AA476" s="8">
        <f>'2026 MRI - Alphabetical'!Z476-'2023 MRI'!Z476</f>
        <v>-159</v>
      </c>
      <c r="AB476" s="31">
        <f>'2026 MRI - Alphabetical'!AA476-'2023 MRI'!AA476</f>
        <v>-0.54176510798277078</v>
      </c>
      <c r="AC476" s="9">
        <f>'2026 MRI - Alphabetical'!AB476-'2023 MRI'!AB476</f>
        <v>1.5899671052631584E-2</v>
      </c>
      <c r="AD476" s="8">
        <f>'2026 MRI - Alphabetical'!AC476-'2023 MRI'!AC476</f>
        <v>53</v>
      </c>
      <c r="AE476" s="31">
        <f>'2026 MRI - Alphabetical'!AD476-'2023 MRI'!AD476</f>
        <v>0.37925820285197787</v>
      </c>
      <c r="AF476" s="9">
        <f>'2026 MRI - Alphabetical'!AE476-'2023 MRI'!AE476</f>
        <v>2.3950796522641205E-2</v>
      </c>
      <c r="AG476" s="8">
        <f>'2026 MRI - Alphabetical'!AF476-'2023 MRI'!AF476</f>
        <v>33</v>
      </c>
      <c r="AH476" s="31">
        <f>'2026 MRI - Alphabetical'!AG476-'2023 MRI'!AG476</f>
        <v>0.10003678827280915</v>
      </c>
      <c r="AI476" s="12">
        <f>'2026 MRI - Alphabetical'!AH476-'2023 MRI'!AH476</f>
        <v>-0.53766666666666696</v>
      </c>
      <c r="AJ476" s="8">
        <f>'2026 MRI - Alphabetical'!AI476-'2023 MRI'!AI476</f>
        <v>0</v>
      </c>
      <c r="AK476" s="31">
        <f>'2026 MRI - Alphabetical'!AJ476-'2023 MRI'!AJ476</f>
        <v>4.4284279658550196E-3</v>
      </c>
      <c r="AL476" s="11">
        <f>'2026 MRI - Alphabetical'!AK476-'2023 MRI'!AK476</f>
        <v>39375.544155374955</v>
      </c>
      <c r="AM476" s="36"/>
    </row>
    <row r="477" spans="1:39" x14ac:dyDescent="0.3">
      <c r="A477" t="s">
        <v>982</v>
      </c>
      <c r="B477" s="3" t="s">
        <v>983</v>
      </c>
      <c r="C477" s="4" t="s">
        <v>32</v>
      </c>
      <c r="D477" s="5" t="s">
        <v>33</v>
      </c>
      <c r="E477" s="6">
        <f>VLOOKUP(A477,'2023 MRI'!$A$7:$F$570,6,FALSE)</f>
        <v>18.838782284808197</v>
      </c>
      <c r="F477" s="34">
        <f>'2026 MRI - Alphabetical'!E477-'2023 MRI'!E477</f>
        <v>0.59475701848982343</v>
      </c>
      <c r="G477" s="6">
        <f>'2026 MRI - Alphabetical'!F477-'2023 MRI'!F477</f>
        <v>-8.0013480298442516</v>
      </c>
      <c r="H477" s="7">
        <f>'2026 MRI - Alphabetical'!G477-'2023 MRI'!G477</f>
        <v>40</v>
      </c>
      <c r="I477" s="8">
        <f>'2026 MRI - Alphabetical'!H477-'2023 MRI'!H477</f>
        <v>-6</v>
      </c>
      <c r="J477" s="31">
        <f>'2026 MRI - Alphabetical'!I477-'2023 MRI'!I477</f>
        <v>-0.10460314845942786</v>
      </c>
      <c r="K477" s="9">
        <f>'2026 MRI - Alphabetical'!J477-'2023 MRI'!J477</f>
        <v>2.6194788248925516E-3</v>
      </c>
      <c r="L477" s="8">
        <f>'2026 MRI - Alphabetical'!K477-'2023 MRI'!K477</f>
        <v>-163</v>
      </c>
      <c r="M477" s="31">
        <f>'2026 MRI - Alphabetical'!L477-'2023 MRI'!L477</f>
        <v>-0.99758121106966458</v>
      </c>
      <c r="N477" s="9">
        <f>'2026 MRI - Alphabetical'!M477-'2023 MRI'!M477</f>
        <v>2.4763154915032587E-2</v>
      </c>
      <c r="O477" s="8">
        <f>'2026 MRI - Alphabetical'!N477-'2023 MRI'!N477</f>
        <v>101</v>
      </c>
      <c r="P477" s="31">
        <f>'2026 MRI - Alphabetical'!O477-'2023 MRI'!O477</f>
        <v>0.21657169818578736</v>
      </c>
      <c r="Q477" s="9">
        <f>'2026 MRI - Alphabetical'!P477-'2023 MRI'!P477</f>
        <v>-1.2539369536184893E-2</v>
      </c>
      <c r="R477" s="8">
        <f>'2026 MRI - Alphabetical'!Q477-'2023 MRI'!Q477</f>
        <v>-23</v>
      </c>
      <c r="S477" s="31">
        <f>'2026 MRI - Alphabetical'!R477-'2023 MRI'!R477</f>
        <v>-0.45880856212463539</v>
      </c>
      <c r="T477" s="10">
        <f>'2026 MRI - Alphabetical'!S477-'2023 MRI'!S477</f>
        <v>0</v>
      </c>
      <c r="U477" s="8">
        <f>'2026 MRI - Alphabetical'!T477-'2023 MRI'!T477</f>
        <v>137</v>
      </c>
      <c r="V477" s="31">
        <f>'2026 MRI - Alphabetical'!U477-'2023 MRI'!U477</f>
        <v>0.38049319306255414</v>
      </c>
      <c r="W477" s="9">
        <f>'2026 MRI - Alphabetical'!V477-'2023 MRI'!V477</f>
        <v>-2.5073917261197037E-2</v>
      </c>
      <c r="X477" s="8">
        <f>'2026 MRI - Alphabetical'!W477-'2023 MRI'!W477</f>
        <v>66</v>
      </c>
      <c r="Y477" s="31">
        <f>'2026 MRI - Alphabetical'!X477-'2023 MRI'!X477</f>
        <v>1.0619799907791199</v>
      </c>
      <c r="Z477" s="11">
        <f>'2026 MRI - Alphabetical'!Y477-'2023 MRI'!Y477</f>
        <v>58375</v>
      </c>
      <c r="AA477" s="8">
        <f>'2026 MRI - Alphabetical'!Z477-'2023 MRI'!Z477</f>
        <v>-2</v>
      </c>
      <c r="AB477" s="31">
        <f>'2026 MRI - Alphabetical'!AA477-'2023 MRI'!AA477</f>
        <v>1.6515357868162217E-2</v>
      </c>
      <c r="AC477" s="9">
        <f>'2026 MRI - Alphabetical'!AB477-'2023 MRI'!AB477</f>
        <v>6.2008368200836828E-3</v>
      </c>
      <c r="AD477" s="8">
        <f>'2026 MRI - Alphabetical'!AC477-'2023 MRI'!AC477</f>
        <v>-35</v>
      </c>
      <c r="AE477" s="31">
        <f>'2026 MRI - Alphabetical'!AD477-'2023 MRI'!AD477</f>
        <v>-0.22513496150223844</v>
      </c>
      <c r="AF477" s="9">
        <f>'2026 MRI - Alphabetical'!AE477-'2023 MRI'!AE477</f>
        <v>-1.1643337708021284E-2</v>
      </c>
      <c r="AG477" s="8">
        <f>'2026 MRI - Alphabetical'!AF477-'2023 MRI'!AF477</f>
        <v>-1</v>
      </c>
      <c r="AH477" s="31">
        <f>'2026 MRI - Alphabetical'!AG477-'2023 MRI'!AG477</f>
        <v>-0.2060373084689493</v>
      </c>
      <c r="AI477" s="12">
        <f>'2026 MRI - Alphabetical'!AH477-'2023 MRI'!AH477</f>
        <v>-9.0999999999999914E-2</v>
      </c>
      <c r="AJ477" s="8">
        <f>'2026 MRI - Alphabetical'!AI477-'2023 MRI'!AI477</f>
        <v>-3</v>
      </c>
      <c r="AK477" s="31">
        <f>'2026 MRI - Alphabetical'!AJ477-'2023 MRI'!AJ477</f>
        <v>-0.27921712311766433</v>
      </c>
      <c r="AL477" s="11">
        <f>'2026 MRI - Alphabetical'!AK477-'2023 MRI'!AK477</f>
        <v>535735.92108425125</v>
      </c>
      <c r="AM477" s="36"/>
    </row>
    <row r="478" spans="1:39" ht="20.399999999999999" x14ac:dyDescent="0.3">
      <c r="A478" t="s">
        <v>984</v>
      </c>
      <c r="B478" s="3" t="s">
        <v>985</v>
      </c>
      <c r="C478" s="4" t="s">
        <v>32</v>
      </c>
      <c r="D478" s="5" t="s">
        <v>33</v>
      </c>
      <c r="E478" s="6">
        <f>VLOOKUP(A478,'2023 MRI'!$A$7:$F$570,6,FALSE)</f>
        <v>22.396682823731776</v>
      </c>
      <c r="F478" s="34">
        <f>'2026 MRI - Alphabetical'!E478-'2023 MRI'!E478</f>
        <v>-0.58756175438691161</v>
      </c>
      <c r="G478" s="6">
        <f>'2026 MRI - Alphabetical'!F478-'2023 MRI'!F478</f>
        <v>-3.2213959765458036</v>
      </c>
      <c r="H478" s="7">
        <f>'2026 MRI - Alphabetical'!G478-'2023 MRI'!G478</f>
        <v>5</v>
      </c>
      <c r="I478" s="8">
        <f>'2026 MRI - Alphabetical'!H478-'2023 MRI'!H478</f>
        <v>-75</v>
      </c>
      <c r="J478" s="31">
        <f>'2026 MRI - Alphabetical'!I478-'2023 MRI'!I478</f>
        <v>-0.20809212131225252</v>
      </c>
      <c r="K478" s="9">
        <f>'2026 MRI - Alphabetical'!J478-'2023 MRI'!J478</f>
        <v>5.9136756725242101E-3</v>
      </c>
      <c r="L478" s="8">
        <f>'2026 MRI - Alphabetical'!K478-'2023 MRI'!K478</f>
        <v>-39</v>
      </c>
      <c r="M478" s="31">
        <f>'2026 MRI - Alphabetical'!L478-'2023 MRI'!L478</f>
        <v>-0.20762166409590588</v>
      </c>
      <c r="N478" s="9">
        <f>'2026 MRI - Alphabetical'!M478-'2023 MRI'!M478</f>
        <v>1.5508288205703241E-4</v>
      </c>
      <c r="O478" s="8">
        <f>'2026 MRI - Alphabetical'!N478-'2023 MRI'!N478</f>
        <v>10</v>
      </c>
      <c r="P478" s="31">
        <f>'2026 MRI - Alphabetical'!O478-'2023 MRI'!O478</f>
        <v>2.2784802512438085E-2</v>
      </c>
      <c r="Q478" s="9">
        <f>'2026 MRI - Alphabetical'!P478-'2023 MRI'!P478</f>
        <v>-8.9471253752020346E-4</v>
      </c>
      <c r="R478" s="8">
        <f>'2026 MRI - Alphabetical'!Q478-'2023 MRI'!Q478</f>
        <v>-23</v>
      </c>
      <c r="S478" s="31">
        <f>'2026 MRI - Alphabetical'!R478-'2023 MRI'!R478</f>
        <v>-0.45880856212463539</v>
      </c>
      <c r="T478" s="10">
        <f>'2026 MRI - Alphabetical'!S478-'2023 MRI'!S478</f>
        <v>0</v>
      </c>
      <c r="U478" s="8">
        <f>'2026 MRI - Alphabetical'!T478-'2023 MRI'!T478</f>
        <v>-34</v>
      </c>
      <c r="V478" s="31">
        <f>'2026 MRI - Alphabetical'!U478-'2023 MRI'!U478</f>
        <v>-9.7164033491766943E-2</v>
      </c>
      <c r="W478" s="9">
        <f>'2026 MRI - Alphabetical'!V478-'2023 MRI'!V478</f>
        <v>5.9888163985101564E-3</v>
      </c>
      <c r="X478" s="8">
        <f>'2026 MRI - Alphabetical'!W478-'2023 MRI'!W478</f>
        <v>-18</v>
      </c>
      <c r="Y478" s="31">
        <f>'2026 MRI - Alphabetical'!X478-'2023 MRI'!X478</f>
        <v>-8.416156435160202E-2</v>
      </c>
      <c r="Z478" s="11">
        <f>'2026 MRI - Alphabetical'!Y478-'2023 MRI'!Y478</f>
        <v>2615</v>
      </c>
      <c r="AA478" s="8">
        <f>'2026 MRI - Alphabetical'!Z478-'2023 MRI'!Z478</f>
        <v>126</v>
      </c>
      <c r="AB478" s="31">
        <f>'2026 MRI - Alphabetical'!AA478-'2023 MRI'!AA478</f>
        <v>0.31233151515345914</v>
      </c>
      <c r="AC478" s="9">
        <f>'2026 MRI - Alphabetical'!AB478-'2023 MRI'!AB478</f>
        <v>1.2907965970610988E-3</v>
      </c>
      <c r="AD478" s="8">
        <f>'2026 MRI - Alphabetical'!AC478-'2023 MRI'!AC478</f>
        <v>-53</v>
      </c>
      <c r="AE478" s="31">
        <f>'2026 MRI - Alphabetical'!AD478-'2023 MRI'!AD478</f>
        <v>-0.15151839316666715</v>
      </c>
      <c r="AF478" s="9">
        <f>'2026 MRI - Alphabetical'!AE478-'2023 MRI'!AE478</f>
        <v>-7.0955328127397799E-3</v>
      </c>
      <c r="AG478" s="8">
        <f>'2026 MRI - Alphabetical'!AF478-'2023 MRI'!AF478</f>
        <v>0</v>
      </c>
      <c r="AH478" s="31">
        <f>'2026 MRI - Alphabetical'!AG478-'2023 MRI'!AG478</f>
        <v>-0.11123589814837331</v>
      </c>
      <c r="AI478" s="12">
        <f>'2026 MRI - Alphabetical'!AH478-'2023 MRI'!AH478</f>
        <v>-0.23199999999999998</v>
      </c>
      <c r="AJ478" s="8">
        <f>'2026 MRI - Alphabetical'!AI478-'2023 MRI'!AI478</f>
        <v>5</v>
      </c>
      <c r="AK478" s="31">
        <f>'2026 MRI - Alphabetical'!AJ478-'2023 MRI'!AJ478</f>
        <v>2.8476078839808853E-3</v>
      </c>
      <c r="AL478" s="11">
        <f>'2026 MRI - Alphabetical'!AK478-'2023 MRI'!AK478</f>
        <v>126701.44955718372</v>
      </c>
      <c r="AM478" s="36"/>
    </row>
    <row r="479" spans="1:39" x14ac:dyDescent="0.3">
      <c r="A479" t="s">
        <v>986</v>
      </c>
      <c r="B479" s="3" t="s">
        <v>987</v>
      </c>
      <c r="C479" s="4" t="s">
        <v>89</v>
      </c>
      <c r="D479" s="5" t="s">
        <v>37</v>
      </c>
      <c r="E479" s="6">
        <f>VLOOKUP(A479,'2023 MRI'!$A$7:$F$570,6,FALSE)</f>
        <v>23.876686706719511</v>
      </c>
      <c r="F479" s="34">
        <f>'2026 MRI - Alphabetical'!E479-'2023 MRI'!E479</f>
        <v>-0.7082508866544206</v>
      </c>
      <c r="G479" s="6">
        <f>'2026 MRI - Alphabetical'!F479-'2023 MRI'!F479</f>
        <v>-2.4166017174002157</v>
      </c>
      <c r="H479" s="7">
        <f>'2026 MRI - Alphabetical'!G479-'2023 MRI'!G479</f>
        <v>-23</v>
      </c>
      <c r="I479" s="8">
        <f>'2026 MRI - Alphabetical'!H479-'2023 MRI'!H479</f>
        <v>13</v>
      </c>
      <c r="J479" s="31">
        <f>'2026 MRI - Alphabetical'!I479-'2023 MRI'!I479</f>
        <v>0.10493427233665553</v>
      </c>
      <c r="K479" s="9">
        <f>'2026 MRI - Alphabetical'!J479-'2023 MRI'!J479</f>
        <v>2.3046066878947391E-2</v>
      </c>
      <c r="L479" s="8">
        <f>'2026 MRI - Alphabetical'!K479-'2023 MRI'!K479</f>
        <v>29</v>
      </c>
      <c r="M479" s="31">
        <f>'2026 MRI - Alphabetical'!L479-'2023 MRI'!L479</f>
        <v>0.11796797048960468</v>
      </c>
      <c r="N479" s="9">
        <f>'2026 MRI - Alphabetical'!M479-'2023 MRI'!M479</f>
        <v>-1.3260993659399423E-2</v>
      </c>
      <c r="O479" s="8">
        <f>'2026 MRI - Alphabetical'!N479-'2023 MRI'!N479</f>
        <v>-138</v>
      </c>
      <c r="P479" s="31">
        <f>'2026 MRI - Alphabetical'!O479-'2023 MRI'!O479</f>
        <v>-0.31627754062146535</v>
      </c>
      <c r="Q479" s="9">
        <f>'2026 MRI - Alphabetical'!P479-'2023 MRI'!P479</f>
        <v>2.1930317005748878E-2</v>
      </c>
      <c r="R479" s="8">
        <f>'2026 MRI - Alphabetical'!Q479-'2023 MRI'!Q479</f>
        <v>-23</v>
      </c>
      <c r="S479" s="31">
        <f>'2026 MRI - Alphabetical'!R479-'2023 MRI'!R479</f>
        <v>-0.45880856212463539</v>
      </c>
      <c r="T479" s="10">
        <f>'2026 MRI - Alphabetical'!S479-'2023 MRI'!S479</f>
        <v>0</v>
      </c>
      <c r="U479" s="8">
        <f>'2026 MRI - Alphabetical'!T479-'2023 MRI'!T479</f>
        <v>-36</v>
      </c>
      <c r="V479" s="31">
        <f>'2026 MRI - Alphabetical'!U479-'2023 MRI'!U479</f>
        <v>-0.13756119966390198</v>
      </c>
      <c r="W479" s="9">
        <f>'2026 MRI - Alphabetical'!V479-'2023 MRI'!V479</f>
        <v>9.782670860737773E-3</v>
      </c>
      <c r="X479" s="8">
        <f>'2026 MRI - Alphabetical'!W479-'2023 MRI'!W479</f>
        <v>0</v>
      </c>
      <c r="Y479" s="31">
        <f>'2026 MRI - Alphabetical'!X479-'2023 MRI'!X479</f>
        <v>-1.0594052923442621E-2</v>
      </c>
      <c r="Z479" s="11">
        <f>'2026 MRI - Alphabetical'!Y479-'2023 MRI'!Y479</f>
        <v>7888</v>
      </c>
      <c r="AA479" s="8">
        <f>'2026 MRI - Alphabetical'!Z479-'2023 MRI'!Z479</f>
        <v>111</v>
      </c>
      <c r="AB479" s="31">
        <f>'2026 MRI - Alphabetical'!AA479-'2023 MRI'!AA479</f>
        <v>0.28735471202563739</v>
      </c>
      <c r="AC479" s="9">
        <f>'2026 MRI - Alphabetical'!AB479-'2023 MRI'!AB479</f>
        <v>1.3121693121693132E-3</v>
      </c>
      <c r="AD479" s="8">
        <f>'2026 MRI - Alphabetical'!AC479-'2023 MRI'!AC479</f>
        <v>-46</v>
      </c>
      <c r="AE479" s="31">
        <f>'2026 MRI - Alphabetical'!AD479-'2023 MRI'!AD479</f>
        <v>-0.12383519658568581</v>
      </c>
      <c r="AF479" s="9">
        <f>'2026 MRI - Alphabetical'!AE479-'2023 MRI'!AE479</f>
        <v>-5.3104221789360695E-3</v>
      </c>
      <c r="AG479" s="8">
        <f>'2026 MRI - Alphabetical'!AF479-'2023 MRI'!AF479</f>
        <v>16</v>
      </c>
      <c r="AH479" s="31">
        <f>'2026 MRI - Alphabetical'!AG479-'2023 MRI'!AG479</f>
        <v>-1.1868360347566109E-2</v>
      </c>
      <c r="AI479" s="12">
        <f>'2026 MRI - Alphabetical'!AH479-'2023 MRI'!AH479</f>
        <v>-0.39800000000000013</v>
      </c>
      <c r="AJ479" s="8">
        <f>'2026 MRI - Alphabetical'!AI479-'2023 MRI'!AI479</f>
        <v>-9</v>
      </c>
      <c r="AK479" s="31">
        <f>'2026 MRI - Alphabetical'!AJ479-'2023 MRI'!AJ479</f>
        <v>-5.1500695224032667E-3</v>
      </c>
      <c r="AL479" s="11">
        <f>'2026 MRI - Alphabetical'!AK479-'2023 MRI'!AK479</f>
        <v>42750.959855767695</v>
      </c>
      <c r="AM479" s="36"/>
    </row>
    <row r="480" spans="1:39" x14ac:dyDescent="0.3">
      <c r="A480" t="s">
        <v>988</v>
      </c>
      <c r="B480" s="3" t="s">
        <v>987</v>
      </c>
      <c r="C480" s="4" t="s">
        <v>115</v>
      </c>
      <c r="D480" s="5" t="s">
        <v>33</v>
      </c>
      <c r="E480" s="6">
        <f>VLOOKUP(A480,'2023 MRI'!$A$7:$F$570,6,FALSE)</f>
        <v>23.631949183017362</v>
      </c>
      <c r="F480" s="34">
        <f>'2026 MRI - Alphabetical'!E480-'2023 MRI'!E480</f>
        <v>-0.47187987193491843</v>
      </c>
      <c r="G480" s="6">
        <f>'2026 MRI - Alphabetical'!F480-'2023 MRI'!F480</f>
        <v>-3.2398434893641834</v>
      </c>
      <c r="H480" s="7">
        <f>'2026 MRI - Alphabetical'!G480-'2023 MRI'!G480</f>
        <v>-3</v>
      </c>
      <c r="I480" s="8">
        <f>'2026 MRI - Alphabetical'!H480-'2023 MRI'!H480</f>
        <v>33</v>
      </c>
      <c r="J480" s="31">
        <f>'2026 MRI - Alphabetical'!I480-'2023 MRI'!I480</f>
        <v>0.10646010815031498</v>
      </c>
      <c r="K480" s="9">
        <f>'2026 MRI - Alphabetical'!J480-'2023 MRI'!J480</f>
        <v>2.7090506864678399E-2</v>
      </c>
      <c r="L480" s="8">
        <f>'2026 MRI - Alphabetical'!K480-'2023 MRI'!K480</f>
        <v>-172</v>
      </c>
      <c r="M480" s="31">
        <f>'2026 MRI - Alphabetical'!L480-'2023 MRI'!L480</f>
        <v>-0.63860706159710667</v>
      </c>
      <c r="N480" s="9">
        <f>'2026 MRI - Alphabetical'!M480-'2023 MRI'!M480</f>
        <v>1.3511310880426751E-2</v>
      </c>
      <c r="O480" s="8">
        <f>'2026 MRI - Alphabetical'!N480-'2023 MRI'!N480</f>
        <v>-23</v>
      </c>
      <c r="P480" s="31">
        <f>'2026 MRI - Alphabetical'!O480-'2023 MRI'!O480</f>
        <v>-6.1267657097925421E-2</v>
      </c>
      <c r="Q480" s="9">
        <f>'2026 MRI - Alphabetical'!P480-'2023 MRI'!P480</f>
        <v>6.4760400935190178E-3</v>
      </c>
      <c r="R480" s="8">
        <f>'2026 MRI - Alphabetical'!Q480-'2023 MRI'!Q480</f>
        <v>51</v>
      </c>
      <c r="S480" s="31">
        <f>'2026 MRI - Alphabetical'!R480-'2023 MRI'!R480</f>
        <v>-0.27991643617495016</v>
      </c>
      <c r="T480" s="10">
        <f>'2026 MRI - Alphabetical'!S480-'2023 MRI'!S480</f>
        <v>-0.18545428432881036</v>
      </c>
      <c r="U480" s="8">
        <f>'2026 MRI - Alphabetical'!T480-'2023 MRI'!T480</f>
        <v>-47</v>
      </c>
      <c r="V480" s="31">
        <f>'2026 MRI - Alphabetical'!U480-'2023 MRI'!U480</f>
        <v>-0.18701842407664743</v>
      </c>
      <c r="W480" s="9">
        <f>'2026 MRI - Alphabetical'!V480-'2023 MRI'!V480</f>
        <v>1.2305406268660862E-2</v>
      </c>
      <c r="X480" s="8">
        <f>'2026 MRI - Alphabetical'!W480-'2023 MRI'!W480</f>
        <v>13</v>
      </c>
      <c r="Y480" s="31">
        <f>'2026 MRI - Alphabetical'!X480-'2023 MRI'!X480</f>
        <v>0.12101553426968548</v>
      </c>
      <c r="Z480" s="11">
        <f>'2026 MRI - Alphabetical'!Y480-'2023 MRI'!Y480</f>
        <v>14147</v>
      </c>
      <c r="AA480" s="8">
        <f>'2026 MRI - Alphabetical'!Z480-'2023 MRI'!Z480</f>
        <v>9</v>
      </c>
      <c r="AB480" s="31">
        <f>'2026 MRI - Alphabetical'!AA480-'2023 MRI'!AA480</f>
        <v>-1.7628430752084756E-2</v>
      </c>
      <c r="AC480" s="9">
        <f>'2026 MRI - Alphabetical'!AB480-'2023 MRI'!AB480</f>
        <v>4.9491326080564543E-3</v>
      </c>
      <c r="AD480" s="8">
        <f>'2026 MRI - Alphabetical'!AC480-'2023 MRI'!AC480</f>
        <v>28</v>
      </c>
      <c r="AE480" s="31">
        <f>'2026 MRI - Alphabetical'!AD480-'2023 MRI'!AD480</f>
        <v>0.10398822599000473</v>
      </c>
      <c r="AF480" s="9">
        <f>'2026 MRI - Alphabetical'!AE480-'2023 MRI'!AE480</f>
        <v>7.6385296562302418E-3</v>
      </c>
      <c r="AG480" s="8">
        <f>'2026 MRI - Alphabetical'!AF480-'2023 MRI'!AF480</f>
        <v>-5</v>
      </c>
      <c r="AH480" s="31">
        <f>'2026 MRI - Alphabetical'!AG480-'2023 MRI'!AG480</f>
        <v>-2.9116987159175767E-2</v>
      </c>
      <c r="AI480" s="12">
        <f>'2026 MRI - Alphabetical'!AH480-'2023 MRI'!AH480</f>
        <v>-0.38333333333333375</v>
      </c>
      <c r="AJ480" s="8">
        <f>'2026 MRI - Alphabetical'!AI480-'2023 MRI'!AI480</f>
        <v>-31</v>
      </c>
      <c r="AK480" s="31">
        <f>'2026 MRI - Alphabetical'!AJ480-'2023 MRI'!AJ480</f>
        <v>-4.2946795766035786E-2</v>
      </c>
      <c r="AL480" s="11">
        <f>'2026 MRI - Alphabetical'!AK480-'2023 MRI'!AK480</f>
        <v>27118.332981560554</v>
      </c>
      <c r="AM480" s="36"/>
    </row>
    <row r="481" spans="1:39" x14ac:dyDescent="0.3">
      <c r="A481" t="s">
        <v>989</v>
      </c>
      <c r="B481" s="3" t="s">
        <v>990</v>
      </c>
      <c r="C481" s="4" t="s">
        <v>82</v>
      </c>
      <c r="D481" s="5" t="s">
        <v>37</v>
      </c>
      <c r="E481" s="6">
        <f>VLOOKUP(A481,'2023 MRI'!$A$7:$F$570,6,FALSE)</f>
        <v>26.590396069424596</v>
      </c>
      <c r="F481" s="34">
        <f>'2026 MRI - Alphabetical'!E481-'2023 MRI'!E481</f>
        <v>0.41739661488285451</v>
      </c>
      <c r="G481" s="6">
        <f>'2026 MRI - Alphabetical'!F481-'2023 MRI'!F481</f>
        <v>-5.2364396086404348</v>
      </c>
      <c r="H481" s="7">
        <f>'2026 MRI - Alphabetical'!G481-'2023 MRI'!G481</f>
        <v>46</v>
      </c>
      <c r="I481" s="8">
        <f>'2026 MRI - Alphabetical'!H481-'2023 MRI'!H481</f>
        <v>-6</v>
      </c>
      <c r="J481" s="31">
        <f>'2026 MRI - Alphabetical'!I481-'2023 MRI'!I481</f>
        <v>-4.0849629478328708E-2</v>
      </c>
      <c r="K481" s="9">
        <f>'2026 MRI - Alphabetical'!J481-'2023 MRI'!J481</f>
        <v>2.8228357921656677E-2</v>
      </c>
      <c r="L481" s="8">
        <f>'2026 MRI - Alphabetical'!K481-'2023 MRI'!K481</f>
        <v>-96</v>
      </c>
      <c r="M481" s="31">
        <f>'2026 MRI - Alphabetical'!L481-'2023 MRI'!L481</f>
        <v>-0.3321673570993447</v>
      </c>
      <c r="N481" s="9">
        <f>'2026 MRI - Alphabetical'!M481-'2023 MRI'!M481</f>
        <v>3.8293260038251738E-3</v>
      </c>
      <c r="O481" s="8">
        <f>'2026 MRI - Alphabetical'!N481-'2023 MRI'!N481</f>
        <v>30</v>
      </c>
      <c r="P481" s="31">
        <f>'2026 MRI - Alphabetical'!O481-'2023 MRI'!O481</f>
        <v>0.10741184299157247</v>
      </c>
      <c r="Q481" s="9">
        <f>'2026 MRI - Alphabetical'!P481-'2023 MRI'!P481</f>
        <v>-4.1367221349477429E-3</v>
      </c>
      <c r="R481" s="8">
        <f>'2026 MRI - Alphabetical'!Q481-'2023 MRI'!Q481</f>
        <v>71</v>
      </c>
      <c r="S481" s="31">
        <f>'2026 MRI - Alphabetical'!R481-'2023 MRI'!R481</f>
        <v>-0.27308546940094452</v>
      </c>
      <c r="T481" s="10">
        <f>'2026 MRI - Alphabetical'!S481-'2023 MRI'!S481</f>
        <v>-0.23734383979015625</v>
      </c>
      <c r="U481" s="8">
        <f>'2026 MRI - Alphabetical'!T481-'2023 MRI'!T481</f>
        <v>72</v>
      </c>
      <c r="V481" s="31">
        <f>'2026 MRI - Alphabetical'!U481-'2023 MRI'!U481</f>
        <v>9.5527596375095669E-2</v>
      </c>
      <c r="W481" s="9">
        <f>'2026 MRI - Alphabetical'!V481-'2023 MRI'!V481</f>
        <v>-6.5151836933374785E-3</v>
      </c>
      <c r="X481" s="8">
        <f>'2026 MRI - Alphabetical'!W481-'2023 MRI'!W481</f>
        <v>52</v>
      </c>
      <c r="Y481" s="31">
        <f>'2026 MRI - Alphabetical'!X481-'2023 MRI'!X481</f>
        <v>0.18891817765052488</v>
      </c>
      <c r="Z481" s="11">
        <f>'2026 MRI - Alphabetical'!Y481-'2023 MRI'!Y481</f>
        <v>15112</v>
      </c>
      <c r="AA481" s="8">
        <f>'2026 MRI - Alphabetical'!Z481-'2023 MRI'!Z481</f>
        <v>107</v>
      </c>
      <c r="AB481" s="31">
        <f>'2026 MRI - Alphabetical'!AA481-'2023 MRI'!AA481</f>
        <v>0.41669784615915778</v>
      </c>
      <c r="AC481" s="9">
        <f>'2026 MRI - Alphabetical'!AB481-'2023 MRI'!AB481</f>
        <v>1.9815668202764966E-3</v>
      </c>
      <c r="AD481" s="8">
        <f>'2026 MRI - Alphabetical'!AC481-'2023 MRI'!AC481</f>
        <v>-16</v>
      </c>
      <c r="AE481" s="31">
        <f>'2026 MRI - Alphabetical'!AD481-'2023 MRI'!AD481</f>
        <v>-2.7489405445049409E-2</v>
      </c>
      <c r="AF481" s="9">
        <f>'2026 MRI - Alphabetical'!AE481-'2023 MRI'!AE481</f>
        <v>3.111823617492071E-4</v>
      </c>
      <c r="AG481" s="8">
        <f>'2026 MRI - Alphabetical'!AF481-'2023 MRI'!AF481</f>
        <v>25</v>
      </c>
      <c r="AH481" s="31">
        <f>'2026 MRI - Alphabetical'!AG481-'2023 MRI'!AG481</f>
        <v>1.3450334653958063E-2</v>
      </c>
      <c r="AI481" s="12">
        <f>'2026 MRI - Alphabetical'!AH481-'2023 MRI'!AH481</f>
        <v>-0.39500000000000024</v>
      </c>
      <c r="AJ481" s="8">
        <f>'2026 MRI - Alphabetical'!AI481-'2023 MRI'!AI481</f>
        <v>27</v>
      </c>
      <c r="AK481" s="31">
        <f>'2026 MRI - Alphabetical'!AJ481-'2023 MRI'!AJ481</f>
        <v>-2.769241866293265E-3</v>
      </c>
      <c r="AL481" s="11">
        <f>'2026 MRI - Alphabetical'!AK481-'2023 MRI'!AK481</f>
        <v>67929.143096811429</v>
      </c>
      <c r="AM481" s="36"/>
    </row>
    <row r="482" spans="1:39" x14ac:dyDescent="0.3">
      <c r="A482" t="s">
        <v>991</v>
      </c>
      <c r="B482" s="3" t="s">
        <v>992</v>
      </c>
      <c r="C482" s="4" t="s">
        <v>61</v>
      </c>
      <c r="D482" s="5" t="s">
        <v>44</v>
      </c>
      <c r="E482" s="6">
        <f>VLOOKUP(A482,'2023 MRI'!$A$7:$F$570,6,FALSE)</f>
        <v>23.778947020618563</v>
      </c>
      <c r="F482" s="34">
        <f>'2026 MRI - Alphabetical'!E482-'2023 MRI'!E482</f>
        <v>-1.1224208898459609</v>
      </c>
      <c r="G482" s="6">
        <f>'2026 MRI - Alphabetical'!F482-'2023 MRI'!F482</f>
        <v>-1.123513655051628</v>
      </c>
      <c r="H482" s="7">
        <f>'2026 MRI - Alphabetical'!G482-'2023 MRI'!G482</f>
        <v>-51</v>
      </c>
      <c r="I482" s="8">
        <f>'2026 MRI - Alphabetical'!H482-'2023 MRI'!H482</f>
        <v>43</v>
      </c>
      <c r="J482" s="31">
        <f>'2026 MRI - Alphabetical'!I482-'2023 MRI'!I482</f>
        <v>0.14878208423164291</v>
      </c>
      <c r="K482" s="9">
        <f>'2026 MRI - Alphabetical'!J482-'2023 MRI'!J482</f>
        <v>3.1735342690314861E-2</v>
      </c>
      <c r="L482" s="8">
        <f>'2026 MRI - Alphabetical'!K482-'2023 MRI'!K482</f>
        <v>-185</v>
      </c>
      <c r="M482" s="31">
        <f>'2026 MRI - Alphabetical'!L482-'2023 MRI'!L482</f>
        <v>-0.95892503660516948</v>
      </c>
      <c r="N482" s="9">
        <f>'2026 MRI - Alphabetical'!M482-'2023 MRI'!M482</f>
        <v>2.6239067055393587E-2</v>
      </c>
      <c r="O482" s="8">
        <f>'2026 MRI - Alphabetical'!N482-'2023 MRI'!N482</f>
        <v>-78</v>
      </c>
      <c r="P482" s="31">
        <f>'2026 MRI - Alphabetical'!O482-'2023 MRI'!O482</f>
        <v>-0.17701663024407366</v>
      </c>
      <c r="Q482" s="9">
        <f>'2026 MRI - Alphabetical'!P482-'2023 MRI'!P482</f>
        <v>1.2810871148697865E-2</v>
      </c>
      <c r="R482" s="8">
        <f>'2026 MRI - Alphabetical'!Q482-'2023 MRI'!Q482</f>
        <v>-115</v>
      </c>
      <c r="S482" s="31">
        <f>'2026 MRI - Alphabetical'!R482-'2023 MRI'!R482</f>
        <v>-0.46210865373613025</v>
      </c>
      <c r="T482" s="10">
        <f>'2026 MRI - Alphabetical'!S482-'2023 MRI'!S482</f>
        <v>0.2778549597110308</v>
      </c>
      <c r="U482" s="8">
        <f>'2026 MRI - Alphabetical'!T482-'2023 MRI'!T482</f>
        <v>-57</v>
      </c>
      <c r="V482" s="31">
        <f>'2026 MRI - Alphabetical'!U482-'2023 MRI'!U482</f>
        <v>-0.23544984339701913</v>
      </c>
      <c r="W482" s="9">
        <f>'2026 MRI - Alphabetical'!V482-'2023 MRI'!V482</f>
        <v>1.3469976543798556E-2</v>
      </c>
      <c r="X482" s="8">
        <f>'2026 MRI - Alphabetical'!W482-'2023 MRI'!W482</f>
        <v>7</v>
      </c>
      <c r="Y482" s="31">
        <f>'2026 MRI - Alphabetical'!X482-'2023 MRI'!X482</f>
        <v>0.12085201225698489</v>
      </c>
      <c r="Z482" s="11">
        <f>'2026 MRI - Alphabetical'!Y482-'2023 MRI'!Y482</f>
        <v>13267</v>
      </c>
      <c r="AA482" s="8">
        <f>'2026 MRI - Alphabetical'!Z482-'2023 MRI'!Z482</f>
        <v>-21</v>
      </c>
      <c r="AB482" s="31">
        <f>'2026 MRI - Alphabetical'!AA482-'2023 MRI'!AA482</f>
        <v>-1.5833695648238194E-2</v>
      </c>
      <c r="AC482" s="9">
        <f>'2026 MRI - Alphabetical'!AB482-'2023 MRI'!AB482</f>
        <v>7.416040100250619E-3</v>
      </c>
      <c r="AD482" s="8">
        <f>'2026 MRI - Alphabetical'!AC482-'2023 MRI'!AC482</f>
        <v>-60</v>
      </c>
      <c r="AE482" s="31">
        <f>'2026 MRI - Alphabetical'!AD482-'2023 MRI'!AD482</f>
        <v>-0.21586375073136005</v>
      </c>
      <c r="AF482" s="9">
        <f>'2026 MRI - Alphabetical'!AE482-'2023 MRI'!AE482</f>
        <v>-1.0062010772117325E-2</v>
      </c>
      <c r="AG482" s="8">
        <f>'2026 MRI - Alphabetical'!AF482-'2023 MRI'!AF482</f>
        <v>4</v>
      </c>
      <c r="AH482" s="31">
        <f>'2026 MRI - Alphabetical'!AG482-'2023 MRI'!AG482</f>
        <v>0.25031966582322596</v>
      </c>
      <c r="AI482" s="12">
        <f>'2026 MRI - Alphabetical'!AH482-'2023 MRI'!AH482</f>
        <v>-0.74200000000000044</v>
      </c>
      <c r="AJ482" s="8">
        <f>'2026 MRI - Alphabetical'!AI482-'2023 MRI'!AI482</f>
        <v>17</v>
      </c>
      <c r="AK482" s="31">
        <f>'2026 MRI - Alphabetical'!AJ482-'2023 MRI'!AJ482</f>
        <v>1.182197316580158E-2</v>
      </c>
      <c r="AL482" s="11">
        <f>'2026 MRI - Alphabetical'!AK482-'2023 MRI'!AK482</f>
        <v>41391.718045118658</v>
      </c>
      <c r="AM482" s="36"/>
    </row>
    <row r="483" spans="1:39" x14ac:dyDescent="0.3">
      <c r="A483" t="s">
        <v>993</v>
      </c>
      <c r="B483" s="3" t="s">
        <v>994</v>
      </c>
      <c r="C483" s="4" t="s">
        <v>61</v>
      </c>
      <c r="D483" s="5" t="s">
        <v>44</v>
      </c>
      <c r="E483" s="6">
        <f>VLOOKUP(A483,'2023 MRI'!$A$7:$F$570,6,FALSE)</f>
        <v>25.69005117982762</v>
      </c>
      <c r="F483" s="34">
        <f>'2026 MRI - Alphabetical'!E483-'2023 MRI'!E483</f>
        <v>2.9490722455628671E-2</v>
      </c>
      <c r="G483" s="6">
        <f>'2026 MRI - Alphabetical'!F483-'2023 MRI'!F483</f>
        <v>-4.2548254169157396</v>
      </c>
      <c r="H483" s="7">
        <f>'2026 MRI - Alphabetical'!G483-'2023 MRI'!G483</f>
        <v>18</v>
      </c>
      <c r="I483" s="8">
        <f>'2026 MRI - Alphabetical'!H483-'2023 MRI'!H483</f>
        <v>42</v>
      </c>
      <c r="J483" s="31">
        <f>'2026 MRI - Alphabetical'!I483-'2023 MRI'!I483</f>
        <v>0.15271935729133446</v>
      </c>
      <c r="K483" s="9">
        <f>'2026 MRI - Alphabetical'!J483-'2023 MRI'!J483</f>
        <v>3.0874954278709121E-2</v>
      </c>
      <c r="L483" s="8">
        <f>'2026 MRI - Alphabetical'!K483-'2023 MRI'!K483</f>
        <v>-132</v>
      </c>
      <c r="M483" s="31">
        <f>'2026 MRI - Alphabetical'!L483-'2023 MRI'!L483</f>
        <v>-0.48827172073954539</v>
      </c>
      <c r="N483" s="9">
        <f>'2026 MRI - Alphabetical'!M483-'2023 MRI'!M483</f>
        <v>9.6126499251207621E-3</v>
      </c>
      <c r="O483" s="8">
        <f>'2026 MRI - Alphabetical'!N483-'2023 MRI'!N483</f>
        <v>-22</v>
      </c>
      <c r="P483" s="31">
        <f>'2026 MRI - Alphabetical'!O483-'2023 MRI'!O483</f>
        <v>-5.4343492300674923E-2</v>
      </c>
      <c r="Q483" s="9">
        <f>'2026 MRI - Alphabetical'!P483-'2023 MRI'!P483</f>
        <v>5.2637017102627505E-3</v>
      </c>
      <c r="R483" s="8">
        <f>'2026 MRI - Alphabetical'!Q483-'2023 MRI'!Q483</f>
        <v>-23</v>
      </c>
      <c r="S483" s="31">
        <f>'2026 MRI - Alphabetical'!R483-'2023 MRI'!R483</f>
        <v>-0.45880856212463539</v>
      </c>
      <c r="T483" s="10">
        <f>'2026 MRI - Alphabetical'!S483-'2023 MRI'!S483</f>
        <v>0</v>
      </c>
      <c r="U483" s="8">
        <f>'2026 MRI - Alphabetical'!T483-'2023 MRI'!T483</f>
        <v>217</v>
      </c>
      <c r="V483" s="31">
        <f>'2026 MRI - Alphabetical'!U483-'2023 MRI'!U483</f>
        <v>0.5177197861212296</v>
      </c>
      <c r="W483" s="9">
        <f>'2026 MRI - Alphabetical'!V483-'2023 MRI'!V483</f>
        <v>-3.2594638319529801E-2</v>
      </c>
      <c r="X483" s="8">
        <f>'2026 MRI - Alphabetical'!W483-'2023 MRI'!W483</f>
        <v>-6</v>
      </c>
      <c r="Y483" s="31">
        <f>'2026 MRI - Alphabetical'!X483-'2023 MRI'!X483</f>
        <v>-1.3632388286723775E-2</v>
      </c>
      <c r="Z483" s="11">
        <f>'2026 MRI - Alphabetical'!Y483-'2023 MRI'!Y483</f>
        <v>6552</v>
      </c>
      <c r="AA483" s="8">
        <f>'2026 MRI - Alphabetical'!Z483-'2023 MRI'!Z483</f>
        <v>-40</v>
      </c>
      <c r="AB483" s="31">
        <f>'2026 MRI - Alphabetical'!AA483-'2023 MRI'!AA483</f>
        <v>-7.0012054144771255E-2</v>
      </c>
      <c r="AC483" s="9">
        <f>'2026 MRI - Alphabetical'!AB483-'2023 MRI'!AB483</f>
        <v>9.1680395387149921E-3</v>
      </c>
      <c r="AD483" s="8">
        <f>'2026 MRI - Alphabetical'!AC483-'2023 MRI'!AC483</f>
        <v>72</v>
      </c>
      <c r="AE483" s="31">
        <f>'2026 MRI - Alphabetical'!AD483-'2023 MRI'!AD483</f>
        <v>0.19002993404854085</v>
      </c>
      <c r="AF483" s="9">
        <f>'2026 MRI - Alphabetical'!AE483-'2023 MRI'!AE483</f>
        <v>1.217377831072064E-2</v>
      </c>
      <c r="AG483" s="8">
        <f>'2026 MRI - Alphabetical'!AF483-'2023 MRI'!AF483</f>
        <v>4</v>
      </c>
      <c r="AH483" s="31">
        <f>'2026 MRI - Alphabetical'!AG483-'2023 MRI'!AG483</f>
        <v>9.659048149777999E-3</v>
      </c>
      <c r="AI483" s="12">
        <f>'2026 MRI - Alphabetical'!AH483-'2023 MRI'!AH483</f>
        <v>-0.43200000000000038</v>
      </c>
      <c r="AJ483" s="8">
        <f>'2026 MRI - Alphabetical'!AI483-'2023 MRI'!AI483</f>
        <v>-1</v>
      </c>
      <c r="AK483" s="31">
        <f>'2026 MRI - Alphabetical'!AJ483-'2023 MRI'!AJ483</f>
        <v>4.3311869086404275E-5</v>
      </c>
      <c r="AL483" s="11">
        <f>'2026 MRI - Alphabetical'!AK483-'2023 MRI'!AK483</f>
        <v>39596.819388206408</v>
      </c>
      <c r="AM483" s="36"/>
    </row>
    <row r="484" spans="1:39" x14ac:dyDescent="0.3">
      <c r="A484" t="s">
        <v>995</v>
      </c>
      <c r="B484" s="3" t="s">
        <v>996</v>
      </c>
      <c r="C484" s="4" t="s">
        <v>40</v>
      </c>
      <c r="D484" s="5" t="s">
        <v>33</v>
      </c>
      <c r="E484" s="6">
        <f>VLOOKUP(A484,'2023 MRI'!$A$7:$F$570,6,FALSE)</f>
        <v>27.871086341251576</v>
      </c>
      <c r="F484" s="34">
        <f>'2026 MRI - Alphabetical'!E484-'2023 MRI'!E484</f>
        <v>0.40150927273259462</v>
      </c>
      <c r="G484" s="6">
        <f>'2026 MRI - Alphabetical'!F484-'2023 MRI'!F484</f>
        <v>-4.8224154126125711</v>
      </c>
      <c r="H484" s="7">
        <f>'2026 MRI - Alphabetical'!G484-'2023 MRI'!G484</f>
        <v>36</v>
      </c>
      <c r="I484" s="8">
        <f>'2026 MRI - Alphabetical'!H484-'2023 MRI'!H484</f>
        <v>-2</v>
      </c>
      <c r="J484" s="31">
        <f>'2026 MRI - Alphabetical'!I484-'2023 MRI'!I484</f>
        <v>-3.8247865615755661E-2</v>
      </c>
      <c r="K484" s="9">
        <f>'2026 MRI - Alphabetical'!J484-'2023 MRI'!J484</f>
        <v>9.0465600114785216E-3</v>
      </c>
      <c r="L484" s="8">
        <f>'2026 MRI - Alphabetical'!K484-'2023 MRI'!K484</f>
        <v>39</v>
      </c>
      <c r="M484" s="31">
        <f>'2026 MRI - Alphabetical'!L484-'2023 MRI'!L484</f>
        <v>0.1099377316871738</v>
      </c>
      <c r="N484" s="9">
        <f>'2026 MRI - Alphabetical'!M484-'2023 MRI'!M484</f>
        <v>-1.2167357145523087E-2</v>
      </c>
      <c r="O484" s="8">
        <f>'2026 MRI - Alphabetical'!N484-'2023 MRI'!N484</f>
        <v>177</v>
      </c>
      <c r="P484" s="31">
        <f>'2026 MRI - Alphabetical'!O484-'2023 MRI'!O484</f>
        <v>0.44314158351435995</v>
      </c>
      <c r="Q484" s="9">
        <f>'2026 MRI - Alphabetical'!P484-'2023 MRI'!P484</f>
        <v>-2.6705276705276705E-2</v>
      </c>
      <c r="R484" s="8">
        <f>'2026 MRI - Alphabetical'!Q484-'2023 MRI'!Q484</f>
        <v>-23</v>
      </c>
      <c r="S484" s="31">
        <f>'2026 MRI - Alphabetical'!R484-'2023 MRI'!R484</f>
        <v>-0.45880856212463539</v>
      </c>
      <c r="T484" s="10">
        <f>'2026 MRI - Alphabetical'!S484-'2023 MRI'!S484</f>
        <v>0</v>
      </c>
      <c r="U484" s="8">
        <f>'2026 MRI - Alphabetical'!T484-'2023 MRI'!T484</f>
        <v>53</v>
      </c>
      <c r="V484" s="31">
        <f>'2026 MRI - Alphabetical'!U484-'2023 MRI'!U484</f>
        <v>0.40972198270190424</v>
      </c>
      <c r="W484" s="9">
        <f>'2026 MRI - Alphabetical'!V484-'2023 MRI'!V484</f>
        <v>-2.202973802218551E-2</v>
      </c>
      <c r="X484" s="8">
        <f>'2026 MRI - Alphabetical'!W484-'2023 MRI'!W484</f>
        <v>-11</v>
      </c>
      <c r="Y484" s="31">
        <f>'2026 MRI - Alphabetical'!X484-'2023 MRI'!X484</f>
        <v>-6.8226362905300653E-2</v>
      </c>
      <c r="Z484" s="11">
        <f>'2026 MRI - Alphabetical'!Y484-'2023 MRI'!Y484</f>
        <v>3167</v>
      </c>
      <c r="AA484" s="8">
        <f>'2026 MRI - Alphabetical'!Z484-'2023 MRI'!Z484</f>
        <v>-55</v>
      </c>
      <c r="AB484" s="31">
        <f>'2026 MRI - Alphabetical'!AA484-'2023 MRI'!AA484</f>
        <v>-0.24276501360342273</v>
      </c>
      <c r="AC484" s="9">
        <f>'2026 MRI - Alphabetical'!AB484-'2023 MRI'!AB484</f>
        <v>7.9103942652329756E-3</v>
      </c>
      <c r="AD484" s="8">
        <f>'2026 MRI - Alphabetical'!AC484-'2023 MRI'!AC484</f>
        <v>140</v>
      </c>
      <c r="AE484" s="31">
        <f>'2026 MRI - Alphabetical'!AD484-'2023 MRI'!AD484</f>
        <v>0.37540406784571517</v>
      </c>
      <c r="AF484" s="9">
        <f>'2026 MRI - Alphabetical'!AE484-'2023 MRI'!AE484</f>
        <v>2.2580855079065487E-2</v>
      </c>
      <c r="AG484" s="8">
        <f>'2026 MRI - Alphabetical'!AF484-'2023 MRI'!AF484</f>
        <v>-74</v>
      </c>
      <c r="AH484" s="31">
        <f>'2026 MRI - Alphabetical'!AG484-'2023 MRI'!AG484</f>
        <v>-0.27571002792345051</v>
      </c>
      <c r="AI484" s="12">
        <f>'2026 MRI - Alphabetical'!AH484-'2023 MRI'!AH484</f>
        <v>-9.1333333333333488E-2</v>
      </c>
      <c r="AJ484" s="8">
        <f>'2026 MRI - Alphabetical'!AI484-'2023 MRI'!AI484</f>
        <v>-10</v>
      </c>
      <c r="AK484" s="31">
        <f>'2026 MRI - Alphabetical'!AJ484-'2023 MRI'!AJ484</f>
        <v>-2.3813528932072031E-2</v>
      </c>
      <c r="AL484" s="11">
        <f>'2026 MRI - Alphabetical'!AK484-'2023 MRI'!AK484</f>
        <v>40349.893775502802</v>
      </c>
      <c r="AM484" s="36"/>
    </row>
    <row r="485" spans="1:39" x14ac:dyDescent="0.3">
      <c r="A485" t="s">
        <v>997</v>
      </c>
      <c r="B485" s="3" t="s">
        <v>998</v>
      </c>
      <c r="C485" s="4" t="s">
        <v>77</v>
      </c>
      <c r="D485" s="5" t="s">
        <v>37</v>
      </c>
      <c r="E485" s="6">
        <f>VLOOKUP(A485,'2023 MRI'!$A$7:$F$570,6,FALSE)</f>
        <v>16.444607825370973</v>
      </c>
      <c r="F485" s="34">
        <f>'2026 MRI - Alphabetical'!E485-'2023 MRI'!E485</f>
        <v>-0.22513645322297648</v>
      </c>
      <c r="G485" s="6">
        <f>'2026 MRI - Alphabetical'!F485-'2023 MRI'!F485</f>
        <v>-6.0659237436250422</v>
      </c>
      <c r="H485" s="7">
        <f>'2026 MRI - Alphabetical'!G485-'2023 MRI'!G485</f>
        <v>14</v>
      </c>
      <c r="I485" s="8">
        <f>'2026 MRI - Alphabetical'!H485-'2023 MRI'!H485</f>
        <v>-4</v>
      </c>
      <c r="J485" s="31">
        <f>'2026 MRI - Alphabetical'!I485-'2023 MRI'!I485</f>
        <v>-8.0386283135362335E-2</v>
      </c>
      <c r="K485" s="9">
        <f>'2026 MRI - Alphabetical'!J485-'2023 MRI'!J485</f>
        <v>4.5667071417605509E-3</v>
      </c>
      <c r="L485" s="8">
        <f>'2026 MRI - Alphabetical'!K485-'2023 MRI'!K485</f>
        <v>63</v>
      </c>
      <c r="M485" s="31">
        <f>'2026 MRI - Alphabetical'!L485-'2023 MRI'!L485</f>
        <v>0.42086584291816764</v>
      </c>
      <c r="N485" s="9">
        <f>'2026 MRI - Alphabetical'!M485-'2023 MRI'!M485</f>
        <v>-2.4262000932135069E-2</v>
      </c>
      <c r="O485" s="8">
        <f>'2026 MRI - Alphabetical'!N485-'2023 MRI'!N485</f>
        <v>10</v>
      </c>
      <c r="P485" s="31">
        <f>'2026 MRI - Alphabetical'!O485-'2023 MRI'!O485</f>
        <v>3.5951106087995344E-2</v>
      </c>
      <c r="Q485" s="9">
        <f>'2026 MRI - Alphabetical'!P485-'2023 MRI'!P485</f>
        <v>-1.8371961560203504E-3</v>
      </c>
      <c r="R485" s="8">
        <f>'2026 MRI - Alphabetical'!Q485-'2023 MRI'!Q485</f>
        <v>-23</v>
      </c>
      <c r="S485" s="31">
        <f>'2026 MRI - Alphabetical'!R485-'2023 MRI'!R485</f>
        <v>-0.45880856212463539</v>
      </c>
      <c r="T485" s="10">
        <f>'2026 MRI - Alphabetical'!S485-'2023 MRI'!S485</f>
        <v>0</v>
      </c>
      <c r="U485" s="8">
        <f>'2026 MRI - Alphabetical'!T485-'2023 MRI'!T485</f>
        <v>32</v>
      </c>
      <c r="V485" s="31">
        <f>'2026 MRI - Alphabetical'!U485-'2023 MRI'!U485</f>
        <v>8.1649168739733768E-2</v>
      </c>
      <c r="W485" s="9">
        <f>'2026 MRI - Alphabetical'!V485-'2023 MRI'!V485</f>
        <v>-3.7912310580476144E-3</v>
      </c>
      <c r="X485" s="8">
        <f>'2026 MRI - Alphabetical'!W485-'2023 MRI'!W485</f>
        <v>74</v>
      </c>
      <c r="Y485" s="31">
        <f>'2026 MRI - Alphabetical'!X485-'2023 MRI'!X485</f>
        <v>0.67787576685413731</v>
      </c>
      <c r="Z485" s="11">
        <f>'2026 MRI - Alphabetical'!Y485-'2023 MRI'!Y485</f>
        <v>39167</v>
      </c>
      <c r="AA485" s="8">
        <f>'2026 MRI - Alphabetical'!Z485-'2023 MRI'!Z485</f>
        <v>-245</v>
      </c>
      <c r="AB485" s="31">
        <f>'2026 MRI - Alphabetical'!AA485-'2023 MRI'!AA485</f>
        <v>-0.7622587259304362</v>
      </c>
      <c r="AC485" s="9">
        <f>'2026 MRI - Alphabetical'!AB485-'2023 MRI'!AB485</f>
        <v>1.8529085872576179E-2</v>
      </c>
      <c r="AD485" s="8">
        <f>'2026 MRI - Alphabetical'!AC485-'2023 MRI'!AC485</f>
        <v>46</v>
      </c>
      <c r="AE485" s="31">
        <f>'2026 MRI - Alphabetical'!AD485-'2023 MRI'!AD485</f>
        <v>0.23385878275538596</v>
      </c>
      <c r="AF485" s="9">
        <f>'2026 MRI - Alphabetical'!AE485-'2023 MRI'!AE485</f>
        <v>1.4158491159960152E-2</v>
      </c>
      <c r="AG485" s="8">
        <f>'2026 MRI - Alphabetical'!AF485-'2023 MRI'!AF485</f>
        <v>0</v>
      </c>
      <c r="AH485" s="31">
        <f>'2026 MRI - Alphabetical'!AG485-'2023 MRI'!AG485</f>
        <v>-0.19193921202353326</v>
      </c>
      <c r="AI485" s="12">
        <f>'2026 MRI - Alphabetical'!AH485-'2023 MRI'!AH485</f>
        <v>-0.10566666666666663</v>
      </c>
      <c r="AJ485" s="8">
        <f>'2026 MRI - Alphabetical'!AI485-'2023 MRI'!AI485</f>
        <v>-1</v>
      </c>
      <c r="AK485" s="31">
        <f>'2026 MRI - Alphabetical'!AJ485-'2023 MRI'!AJ485</f>
        <v>-0.28215630617990151</v>
      </c>
      <c r="AL485" s="11">
        <f>'2026 MRI - Alphabetical'!AK485-'2023 MRI'!AK485</f>
        <v>3524778.6484591309</v>
      </c>
      <c r="AM485" s="36"/>
    </row>
    <row r="486" spans="1:39" x14ac:dyDescent="0.3">
      <c r="A486" t="s">
        <v>999</v>
      </c>
      <c r="B486" s="3" t="s">
        <v>1000</v>
      </c>
      <c r="C486" s="4" t="s">
        <v>162</v>
      </c>
      <c r="D486" s="5" t="s">
        <v>37</v>
      </c>
      <c r="E486" s="6">
        <f>VLOOKUP(A486,'2023 MRI'!$A$7:$F$570,6,FALSE)</f>
        <v>34.315497636163066</v>
      </c>
      <c r="F486" s="34">
        <f>'2026 MRI - Alphabetical'!E486-'2023 MRI'!E486</f>
        <v>-0.18749693755994978</v>
      </c>
      <c r="G486" s="6">
        <f>'2026 MRI - Alphabetical'!F486-'2023 MRI'!F486</f>
        <v>-1.1156183593739684</v>
      </c>
      <c r="H486" s="7">
        <f>'2026 MRI - Alphabetical'!G486-'2023 MRI'!G486</f>
        <v>-9</v>
      </c>
      <c r="I486" s="8">
        <f>'2026 MRI - Alphabetical'!H486-'2023 MRI'!H486</f>
        <v>8</v>
      </c>
      <c r="J486" s="31">
        <f>'2026 MRI - Alphabetical'!I486-'2023 MRI'!I486</f>
        <v>0.23872142875567914</v>
      </c>
      <c r="K486" s="9">
        <f>'2026 MRI - Alphabetical'!J486-'2023 MRI'!J486</f>
        <v>2.9437058198732657E-2</v>
      </c>
      <c r="L486" s="8">
        <f>'2026 MRI - Alphabetical'!K486-'2023 MRI'!K486</f>
        <v>2</v>
      </c>
      <c r="M486" s="31">
        <f>'2026 MRI - Alphabetical'!L486-'2023 MRI'!L486</f>
        <v>4.7806942560737475E-2</v>
      </c>
      <c r="N486" s="9">
        <f>'2026 MRI - Alphabetical'!M486-'2023 MRI'!M486</f>
        <v>-1.5996649916247913E-2</v>
      </c>
      <c r="O486" s="8">
        <f>'2026 MRI - Alphabetical'!N486-'2023 MRI'!N486</f>
        <v>26</v>
      </c>
      <c r="P486" s="31">
        <f>'2026 MRI - Alphabetical'!O486-'2023 MRI'!O486</f>
        <v>5.8076183249047286E-2</v>
      </c>
      <c r="Q486" s="9">
        <f>'2026 MRI - Alphabetical'!P486-'2023 MRI'!P486</f>
        <v>-1.4875496727812139E-3</v>
      </c>
      <c r="R486" s="8">
        <f>'2026 MRI - Alphabetical'!Q486-'2023 MRI'!Q486</f>
        <v>-23</v>
      </c>
      <c r="S486" s="31">
        <f>'2026 MRI - Alphabetical'!R486-'2023 MRI'!R486</f>
        <v>-0.45880856212463539</v>
      </c>
      <c r="T486" s="10">
        <f>'2026 MRI - Alphabetical'!S486-'2023 MRI'!S486</f>
        <v>0</v>
      </c>
      <c r="U486" s="8">
        <f>'2026 MRI - Alphabetical'!T486-'2023 MRI'!T486</f>
        <v>72</v>
      </c>
      <c r="V486" s="31">
        <f>'2026 MRI - Alphabetical'!U486-'2023 MRI'!U486</f>
        <v>0.35291816595943021</v>
      </c>
      <c r="W486" s="9">
        <f>'2026 MRI - Alphabetical'!V486-'2023 MRI'!V486</f>
        <v>-1.918663067890776E-2</v>
      </c>
      <c r="X486" s="8">
        <f>'2026 MRI - Alphabetical'!W486-'2023 MRI'!W486</f>
        <v>2</v>
      </c>
      <c r="Y486" s="31">
        <f>'2026 MRI - Alphabetical'!X486-'2023 MRI'!X486</f>
        <v>-2.0351134273967231E-2</v>
      </c>
      <c r="Z486" s="11">
        <f>'2026 MRI - Alphabetical'!Y486-'2023 MRI'!Y486</f>
        <v>5318</v>
      </c>
      <c r="AA486" s="8">
        <f>'2026 MRI - Alphabetical'!Z486-'2023 MRI'!Z486</f>
        <v>-81</v>
      </c>
      <c r="AB486" s="31">
        <f>'2026 MRI - Alphabetical'!AA486-'2023 MRI'!AA486</f>
        <v>-0.32104497872721149</v>
      </c>
      <c r="AC486" s="9">
        <f>'2026 MRI - Alphabetical'!AB486-'2023 MRI'!AB486</f>
        <v>1.3820512820512817E-2</v>
      </c>
      <c r="AD486" s="8">
        <f>'2026 MRI - Alphabetical'!AC486-'2023 MRI'!AC486</f>
        <v>39</v>
      </c>
      <c r="AE486" s="31">
        <f>'2026 MRI - Alphabetical'!AD486-'2023 MRI'!AD486</f>
        <v>0.20107762351439665</v>
      </c>
      <c r="AF486" s="9">
        <f>'2026 MRI - Alphabetical'!AE486-'2023 MRI'!AE486</f>
        <v>1.3741489405447949E-2</v>
      </c>
      <c r="AG486" s="8">
        <f>'2026 MRI - Alphabetical'!AF486-'2023 MRI'!AF486</f>
        <v>-86</v>
      </c>
      <c r="AH486" s="31">
        <f>'2026 MRI - Alphabetical'!AG486-'2023 MRI'!AG486</f>
        <v>-0.25886546577315539</v>
      </c>
      <c r="AI486" s="12">
        <f>'2026 MRI - Alphabetical'!AH486-'2023 MRI'!AH486</f>
        <v>-0.14900000000000002</v>
      </c>
      <c r="AJ486" s="8">
        <f>'2026 MRI - Alphabetical'!AI486-'2023 MRI'!AI486</f>
        <v>-84</v>
      </c>
      <c r="AK486" s="31">
        <f>'2026 MRI - Alphabetical'!AJ486-'2023 MRI'!AJ486</f>
        <v>-2.5119846171300309E-2</v>
      </c>
      <c r="AL486" s="11">
        <f>'2026 MRI - Alphabetical'!AK486-'2023 MRI'!AK486</f>
        <v>-5849.5628079951712</v>
      </c>
      <c r="AM486" s="36"/>
    </row>
    <row r="487" spans="1:39" x14ac:dyDescent="0.3">
      <c r="A487" t="s">
        <v>1001</v>
      </c>
      <c r="B487" s="3" t="s">
        <v>1002</v>
      </c>
      <c r="C487" s="4" t="s">
        <v>72</v>
      </c>
      <c r="D487" s="5" t="s">
        <v>37</v>
      </c>
      <c r="E487" s="6">
        <f>VLOOKUP(A487,'2023 MRI'!$A$7:$F$570,6,FALSE)</f>
        <v>35.230804363819246</v>
      </c>
      <c r="F487" s="34">
        <f>'2026 MRI - Alphabetical'!E487-'2023 MRI'!E487</f>
        <v>0.41188558525205732</v>
      </c>
      <c r="G487" s="6">
        <f>'2026 MRI - Alphabetical'!F487-'2023 MRI'!F487</f>
        <v>-2.7674022133372915</v>
      </c>
      <c r="H487" s="7">
        <f>'2026 MRI - Alphabetical'!G487-'2023 MRI'!G487</f>
        <v>8</v>
      </c>
      <c r="I487" s="8">
        <f>'2026 MRI - Alphabetical'!H487-'2023 MRI'!H487</f>
        <v>69</v>
      </c>
      <c r="J487" s="31">
        <f>'2026 MRI - Alphabetical'!I487-'2023 MRI'!I487</f>
        <v>0.25669143149394158</v>
      </c>
      <c r="K487" s="9">
        <f>'2026 MRI - Alphabetical'!J487-'2023 MRI'!J487</f>
        <v>3.9313135246737851E-2</v>
      </c>
      <c r="L487" s="8">
        <f>'2026 MRI - Alphabetical'!K487-'2023 MRI'!K487</f>
        <v>-25</v>
      </c>
      <c r="M487" s="31">
        <f>'2026 MRI - Alphabetical'!L487-'2023 MRI'!L487</f>
        <v>-0.10132231641458411</v>
      </c>
      <c r="N487" s="9">
        <f>'2026 MRI - Alphabetical'!M487-'2023 MRI'!M487</f>
        <v>-3.3509718451587359E-3</v>
      </c>
      <c r="O487" s="8">
        <f>'2026 MRI - Alphabetical'!N487-'2023 MRI'!N487</f>
        <v>-47</v>
      </c>
      <c r="P487" s="31">
        <f>'2026 MRI - Alphabetical'!O487-'2023 MRI'!O487</f>
        <v>-0.26321606982435297</v>
      </c>
      <c r="Q487" s="9">
        <f>'2026 MRI - Alphabetical'!P487-'2023 MRI'!P487</f>
        <v>2.2837016810057231E-2</v>
      </c>
      <c r="R487" s="8">
        <f>'2026 MRI - Alphabetical'!Q487-'2023 MRI'!Q487</f>
        <v>1</v>
      </c>
      <c r="S487" s="31">
        <f>'2026 MRI - Alphabetical'!R487-'2023 MRI'!R487</f>
        <v>0.18367964453115815</v>
      </c>
      <c r="T487" s="10">
        <f>'2026 MRI - Alphabetical'!S487-'2023 MRI'!S487</f>
        <v>-3.9565558181603011E-2</v>
      </c>
      <c r="U487" s="8">
        <f>'2026 MRI - Alphabetical'!T487-'2023 MRI'!T487</f>
        <v>-17</v>
      </c>
      <c r="V487" s="31">
        <f>'2026 MRI - Alphabetical'!U487-'2023 MRI'!U487</f>
        <v>-8.3806334048822095E-3</v>
      </c>
      <c r="W487" s="9">
        <f>'2026 MRI - Alphabetical'!V487-'2023 MRI'!V487</f>
        <v>4.0254070507353829E-3</v>
      </c>
      <c r="X487" s="8">
        <f>'2026 MRI - Alphabetical'!W487-'2023 MRI'!W487</f>
        <v>30</v>
      </c>
      <c r="Y487" s="31">
        <f>'2026 MRI - Alphabetical'!X487-'2023 MRI'!X487</f>
        <v>7.7158491919055328E-2</v>
      </c>
      <c r="Z487" s="11">
        <f>'2026 MRI - Alphabetical'!Y487-'2023 MRI'!Y487</f>
        <v>9227</v>
      </c>
      <c r="AA487" s="8">
        <f>'2026 MRI - Alphabetical'!Z487-'2023 MRI'!Z487</f>
        <v>89</v>
      </c>
      <c r="AB487" s="31">
        <f>'2026 MRI - Alphabetical'!AA487-'2023 MRI'!AA487</f>
        <v>0.3740782639674417</v>
      </c>
      <c r="AC487" s="9">
        <f>'2026 MRI - Alphabetical'!AB487-'2023 MRI'!AB487</f>
        <v>2.7662897145934243E-3</v>
      </c>
      <c r="AD487" s="8">
        <f>'2026 MRI - Alphabetical'!AC487-'2023 MRI'!AC487</f>
        <v>-19</v>
      </c>
      <c r="AE487" s="31">
        <f>'2026 MRI - Alphabetical'!AD487-'2023 MRI'!AD487</f>
        <v>-7.479271642346072E-2</v>
      </c>
      <c r="AF487" s="9">
        <f>'2026 MRI - Alphabetical'!AE487-'2023 MRI'!AE487</f>
        <v>-1.8759656451410311E-3</v>
      </c>
      <c r="AG487" s="8">
        <f>'2026 MRI - Alphabetical'!AF487-'2023 MRI'!AF487</f>
        <v>5</v>
      </c>
      <c r="AH487" s="31">
        <f>'2026 MRI - Alphabetical'!AG487-'2023 MRI'!AG487</f>
        <v>0.32843778152837144</v>
      </c>
      <c r="AI487" s="12">
        <f>'2026 MRI - Alphabetical'!AH487-'2023 MRI'!AH487</f>
        <v>-0.84000000000000075</v>
      </c>
      <c r="AJ487" s="8">
        <f>'2026 MRI - Alphabetical'!AI487-'2023 MRI'!AI487</f>
        <v>-6</v>
      </c>
      <c r="AK487" s="31">
        <f>'2026 MRI - Alphabetical'!AJ487-'2023 MRI'!AJ487</f>
        <v>9.6275213406651905E-3</v>
      </c>
      <c r="AL487" s="11">
        <f>'2026 MRI - Alphabetical'!AK487-'2023 MRI'!AK487</f>
        <v>24279.692714791774</v>
      </c>
      <c r="AM487" s="36"/>
    </row>
    <row r="488" spans="1:39" x14ac:dyDescent="0.3">
      <c r="A488" t="s">
        <v>1003</v>
      </c>
      <c r="B488" s="3" t="s">
        <v>1004</v>
      </c>
      <c r="C488" s="4" t="s">
        <v>115</v>
      </c>
      <c r="D488" s="5" t="s">
        <v>33</v>
      </c>
      <c r="E488" s="6">
        <f>VLOOKUP(A488,'2023 MRI'!$A$7:$F$570,6,FALSE)</f>
        <v>20.282814029339214</v>
      </c>
      <c r="F488" s="34">
        <f>'2026 MRI - Alphabetical'!E488-'2023 MRI'!E488</f>
        <v>-0.59290010687944328</v>
      </c>
      <c r="G488" s="6">
        <f>'2026 MRI - Alphabetical'!F488-'2023 MRI'!F488</f>
        <v>-3.8041198169077077</v>
      </c>
      <c r="H488" s="7">
        <f>'2026 MRI - Alphabetical'!G488-'2023 MRI'!G488</f>
        <v>-2</v>
      </c>
      <c r="I488" s="8">
        <f>'2026 MRI - Alphabetical'!H488-'2023 MRI'!H488</f>
        <v>14</v>
      </c>
      <c r="J488" s="31">
        <f>'2026 MRI - Alphabetical'!I488-'2023 MRI'!I488</f>
        <v>5.5195243187356163E-2</v>
      </c>
      <c r="K488" s="9">
        <f>'2026 MRI - Alphabetical'!J488-'2023 MRI'!J488</f>
        <v>2.6890903573975056E-2</v>
      </c>
      <c r="L488" s="8">
        <f>'2026 MRI - Alphabetical'!K488-'2023 MRI'!K488</f>
        <v>11</v>
      </c>
      <c r="M488" s="31">
        <f>'2026 MRI - Alphabetical'!L488-'2023 MRI'!L488</f>
        <v>3.8482633073528172E-2</v>
      </c>
      <c r="N488" s="9">
        <f>'2026 MRI - Alphabetical'!M488-'2023 MRI'!M488</f>
        <v>-1.0371526565484381E-2</v>
      </c>
      <c r="O488" s="8">
        <f>'2026 MRI - Alphabetical'!N488-'2023 MRI'!N488</f>
        <v>-88</v>
      </c>
      <c r="P488" s="31">
        <f>'2026 MRI - Alphabetical'!O488-'2023 MRI'!O488</f>
        <v>-0.2173930625409024</v>
      </c>
      <c r="Q488" s="9">
        <f>'2026 MRI - Alphabetical'!P488-'2023 MRI'!P488</f>
        <v>1.5915795534573451E-2</v>
      </c>
      <c r="R488" s="8">
        <f>'2026 MRI - Alphabetical'!Q488-'2023 MRI'!Q488</f>
        <v>122</v>
      </c>
      <c r="S488" s="31">
        <f>'2026 MRI - Alphabetical'!R488-'2023 MRI'!R488</f>
        <v>-0.25439247042731489</v>
      </c>
      <c r="T488" s="10">
        <f>'2026 MRI - Alphabetical'!S488-'2023 MRI'!S488</f>
        <v>-0.35954245746238961</v>
      </c>
      <c r="U488" s="8">
        <f>'2026 MRI - Alphabetical'!T488-'2023 MRI'!T488</f>
        <v>-15</v>
      </c>
      <c r="V488" s="31">
        <f>'2026 MRI - Alphabetical'!U488-'2023 MRI'!U488</f>
        <v>-6.4050476747431695E-2</v>
      </c>
      <c r="W488" s="9">
        <f>'2026 MRI - Alphabetical'!V488-'2023 MRI'!V488</f>
        <v>4.6989505974441362E-3</v>
      </c>
      <c r="X488" s="8">
        <f>'2026 MRI - Alphabetical'!W488-'2023 MRI'!W488</f>
        <v>-7</v>
      </c>
      <c r="Y488" s="31">
        <f>'2026 MRI - Alphabetical'!X488-'2023 MRI'!X488</f>
        <v>6.7387970539413811E-2</v>
      </c>
      <c r="Z488" s="11">
        <f>'2026 MRI - Alphabetical'!Y488-'2023 MRI'!Y488</f>
        <v>13602</v>
      </c>
      <c r="AA488" s="8">
        <f>'2026 MRI - Alphabetical'!Z488-'2023 MRI'!Z488</f>
        <v>-17</v>
      </c>
      <c r="AB488" s="31">
        <f>'2026 MRI - Alphabetical'!AA488-'2023 MRI'!AA488</f>
        <v>-0.12124702807201937</v>
      </c>
      <c r="AC488" s="9">
        <f>'2026 MRI - Alphabetical'!AB488-'2023 MRI'!AB488</f>
        <v>5.9083188573634433E-3</v>
      </c>
      <c r="AD488" s="8">
        <f>'2026 MRI - Alphabetical'!AC488-'2023 MRI'!AC488</f>
        <v>-8</v>
      </c>
      <c r="AE488" s="31">
        <f>'2026 MRI - Alphabetical'!AD488-'2023 MRI'!AD488</f>
        <v>-1.7502545914630518E-3</v>
      </c>
      <c r="AF488" s="9">
        <f>'2026 MRI - Alphabetical'!AE488-'2023 MRI'!AE488</f>
        <v>1.6341418536437446E-3</v>
      </c>
      <c r="AG488" s="8">
        <f>'2026 MRI - Alphabetical'!AF488-'2023 MRI'!AF488</f>
        <v>8</v>
      </c>
      <c r="AH488" s="31">
        <f>'2026 MRI - Alphabetical'!AG488-'2023 MRI'!AG488</f>
        <v>-6.3143142780202388E-2</v>
      </c>
      <c r="AI488" s="12">
        <f>'2026 MRI - Alphabetical'!AH488-'2023 MRI'!AH488</f>
        <v>-0.30933333333333324</v>
      </c>
      <c r="AJ488" s="8">
        <f>'2026 MRI - Alphabetical'!AI488-'2023 MRI'!AI488</f>
        <v>-5</v>
      </c>
      <c r="AK488" s="31">
        <f>'2026 MRI - Alphabetical'!AJ488-'2023 MRI'!AJ488</f>
        <v>-3.6353873639582167E-2</v>
      </c>
      <c r="AL488" s="11">
        <f>'2026 MRI - Alphabetical'!AK488-'2023 MRI'!AK488</f>
        <v>93543.314135912282</v>
      </c>
      <c r="AM488" s="36"/>
    </row>
    <row r="489" spans="1:39" x14ac:dyDescent="0.3">
      <c r="A489" t="s">
        <v>1005</v>
      </c>
      <c r="B489" s="3" t="s">
        <v>1006</v>
      </c>
      <c r="C489" s="4" t="s">
        <v>82</v>
      </c>
      <c r="D489" s="5" t="s">
        <v>37</v>
      </c>
      <c r="E489" s="6">
        <f>VLOOKUP(A489,'2023 MRI'!$A$7:$F$570,6,FALSE)</f>
        <v>21.085029007121555</v>
      </c>
      <c r="F489" s="34">
        <f>'2026 MRI - Alphabetical'!E489-'2023 MRI'!E489</f>
        <v>-0.5001986370595497</v>
      </c>
      <c r="G489" s="6">
        <f>'2026 MRI - Alphabetical'!F489-'2023 MRI'!F489</f>
        <v>-3.8721467132341942</v>
      </c>
      <c r="H489" s="7">
        <f>'2026 MRI - Alphabetical'!G489-'2023 MRI'!G489</f>
        <v>3</v>
      </c>
      <c r="I489" s="8">
        <f>'2026 MRI - Alphabetical'!H489-'2023 MRI'!H489</f>
        <v>-16</v>
      </c>
      <c r="J489" s="31">
        <f>'2026 MRI - Alphabetical'!I489-'2023 MRI'!I489</f>
        <v>-0.16862646356409572</v>
      </c>
      <c r="K489" s="9">
        <f>'2026 MRI - Alphabetical'!J489-'2023 MRI'!J489</f>
        <v>1.4584406251000104E-2</v>
      </c>
      <c r="L489" s="8">
        <f>'2026 MRI - Alphabetical'!K489-'2023 MRI'!K489</f>
        <v>19</v>
      </c>
      <c r="M489" s="31">
        <f>'2026 MRI - Alphabetical'!L489-'2023 MRI'!L489</f>
        <v>4.3779262876304403E-2</v>
      </c>
      <c r="N489" s="9">
        <f>'2026 MRI - Alphabetical'!M489-'2023 MRI'!M489</f>
        <v>-9.1191681099570543E-3</v>
      </c>
      <c r="O489" s="8">
        <f>'2026 MRI - Alphabetical'!N489-'2023 MRI'!N489</f>
        <v>120</v>
      </c>
      <c r="P489" s="31">
        <f>'2026 MRI - Alphabetical'!O489-'2023 MRI'!O489</f>
        <v>0.31267260905146466</v>
      </c>
      <c r="Q489" s="9">
        <f>'2026 MRI - Alphabetical'!P489-'2023 MRI'!P489</f>
        <v>-1.9259259259259261E-2</v>
      </c>
      <c r="R489" s="8">
        <f>'2026 MRI - Alphabetical'!Q489-'2023 MRI'!Q489</f>
        <v>-23</v>
      </c>
      <c r="S489" s="31">
        <f>'2026 MRI - Alphabetical'!R489-'2023 MRI'!R489</f>
        <v>-0.45880856212463539</v>
      </c>
      <c r="T489" s="10">
        <f>'2026 MRI - Alphabetical'!S489-'2023 MRI'!S489</f>
        <v>0</v>
      </c>
      <c r="U489" s="8">
        <f>'2026 MRI - Alphabetical'!T489-'2023 MRI'!T489</f>
        <v>-31</v>
      </c>
      <c r="V489" s="31">
        <f>'2026 MRI - Alphabetical'!U489-'2023 MRI'!U489</f>
        <v>-9.43620573523275E-2</v>
      </c>
      <c r="W489" s="9">
        <f>'2026 MRI - Alphabetical'!V489-'2023 MRI'!V489</f>
        <v>5.9430014999605277E-3</v>
      </c>
      <c r="X489" s="8">
        <f>'2026 MRI - Alphabetical'!W489-'2023 MRI'!W489</f>
        <v>7</v>
      </c>
      <c r="Y489" s="31">
        <f>'2026 MRI - Alphabetical'!X489-'2023 MRI'!X489</f>
        <v>2.4758140805587803E-2</v>
      </c>
      <c r="Z489" s="11">
        <f>'2026 MRI - Alphabetical'!Y489-'2023 MRI'!Y489</f>
        <v>8000</v>
      </c>
      <c r="AA489" s="8">
        <f>'2026 MRI - Alphabetical'!Z489-'2023 MRI'!Z489</f>
        <v>-66</v>
      </c>
      <c r="AB489" s="31">
        <f>'2026 MRI - Alphabetical'!AA489-'2023 MRI'!AA489</f>
        <v>-0.18992237987747673</v>
      </c>
      <c r="AC489" s="9">
        <f>'2026 MRI - Alphabetical'!AB489-'2023 MRI'!AB489</f>
        <v>1.1150943396226416E-2</v>
      </c>
      <c r="AD489" s="8">
        <f>'2026 MRI - Alphabetical'!AC489-'2023 MRI'!AC489</f>
        <v>-2</v>
      </c>
      <c r="AE489" s="31">
        <f>'2026 MRI - Alphabetical'!AD489-'2023 MRI'!AD489</f>
        <v>-2.5301212276220841E-2</v>
      </c>
      <c r="AF489" s="9">
        <f>'2026 MRI - Alphabetical'!AE489-'2023 MRI'!AE489</f>
        <v>-3.9638496908200871E-4</v>
      </c>
      <c r="AG489" s="8">
        <f>'2026 MRI - Alphabetical'!AF489-'2023 MRI'!AF489</f>
        <v>1</v>
      </c>
      <c r="AH489" s="31">
        <f>'2026 MRI - Alphabetical'!AG489-'2023 MRI'!AG489</f>
        <v>-0.14156397785589103</v>
      </c>
      <c r="AI489" s="12">
        <f>'2026 MRI - Alphabetical'!AH489-'2023 MRI'!AH489</f>
        <v>-0.17533333333333323</v>
      </c>
      <c r="AJ489" s="8">
        <f>'2026 MRI - Alphabetical'!AI489-'2023 MRI'!AI489</f>
        <v>0</v>
      </c>
      <c r="AK489" s="31">
        <f>'2026 MRI - Alphabetical'!AJ489-'2023 MRI'!AJ489</f>
        <v>-1.0529522600085661E-2</v>
      </c>
      <c r="AL489" s="11">
        <f>'2026 MRI - Alphabetical'!AK489-'2023 MRI'!AK489</f>
        <v>823707.43719727197</v>
      </c>
      <c r="AM489" s="36"/>
    </row>
    <row r="490" spans="1:39" x14ac:dyDescent="0.3">
      <c r="A490" t="s">
        <v>1007</v>
      </c>
      <c r="B490" s="3" t="s">
        <v>1008</v>
      </c>
      <c r="C490" s="4" t="s">
        <v>61</v>
      </c>
      <c r="D490" s="5" t="s">
        <v>44</v>
      </c>
      <c r="E490" s="6">
        <f>VLOOKUP(A490,'2023 MRI'!$A$7:$F$570,6,FALSE)</f>
        <v>43.087847835307478</v>
      </c>
      <c r="F490" s="34">
        <f>'2026 MRI - Alphabetical'!E490-'2023 MRI'!E490</f>
        <v>2.1642532059293678</v>
      </c>
      <c r="G490" s="6">
        <f>'2026 MRI - Alphabetical'!F490-'2023 MRI'!F490</f>
        <v>-6.1266268748114143</v>
      </c>
      <c r="H490" s="7">
        <f>'2026 MRI - Alphabetical'!G490-'2023 MRI'!G490</f>
        <v>35</v>
      </c>
      <c r="I490" s="8">
        <f>'2026 MRI - Alphabetical'!H490-'2023 MRI'!H490</f>
        <v>43</v>
      </c>
      <c r="J490" s="31">
        <f>'2026 MRI - Alphabetical'!I490-'2023 MRI'!I490</f>
        <v>0.18258408530899656</v>
      </c>
      <c r="K490" s="9">
        <f>'2026 MRI - Alphabetical'!J490-'2023 MRI'!J490</f>
        <v>3.1639220436563975E-2</v>
      </c>
      <c r="L490" s="8">
        <f>'2026 MRI - Alphabetical'!K490-'2023 MRI'!K490</f>
        <v>422</v>
      </c>
      <c r="M490" s="31">
        <f>'2026 MRI - Alphabetical'!L490-'2023 MRI'!L490</f>
        <v>1.8668339312605813</v>
      </c>
      <c r="N490" s="9">
        <f>'2026 MRI - Alphabetical'!M490-'2023 MRI'!M490</f>
        <v>-7.309322033898305E-2</v>
      </c>
      <c r="O490" s="8">
        <f>'2026 MRI - Alphabetical'!N490-'2023 MRI'!N490</f>
        <v>40</v>
      </c>
      <c r="P490" s="31">
        <f>'2026 MRI - Alphabetical'!O490-'2023 MRI'!O490</f>
        <v>0.47357729891338168</v>
      </c>
      <c r="Q490" s="9">
        <f>'2026 MRI - Alphabetical'!P490-'2023 MRI'!P490</f>
        <v>-2.3025145067698261E-2</v>
      </c>
      <c r="R490" s="8">
        <f>'2026 MRI - Alphabetical'!Q490-'2023 MRI'!Q490</f>
        <v>-5</v>
      </c>
      <c r="S490" s="31">
        <f>'2026 MRI - Alphabetical'!R490-'2023 MRI'!R490</f>
        <v>-0.21613845017868777</v>
      </c>
      <c r="T490" s="10">
        <f>'2026 MRI - Alphabetical'!S490-'2023 MRI'!S490</f>
        <v>-5.6557673745173953E-3</v>
      </c>
      <c r="U490" s="8">
        <f>'2026 MRI - Alphabetical'!T490-'2023 MRI'!T490</f>
        <v>73</v>
      </c>
      <c r="V490" s="31">
        <f>'2026 MRI - Alphabetical'!U490-'2023 MRI'!U490</f>
        <v>1.1490263719372167</v>
      </c>
      <c r="W490" s="9">
        <f>'2026 MRI - Alphabetical'!V490-'2023 MRI'!V490</f>
        <v>-6.5972632990259863E-2</v>
      </c>
      <c r="X490" s="8">
        <f>'2026 MRI - Alphabetical'!W490-'2023 MRI'!W490</f>
        <v>16</v>
      </c>
      <c r="Y490" s="31">
        <f>'2026 MRI - Alphabetical'!X490-'2023 MRI'!X490</f>
        <v>0.1227166951060441</v>
      </c>
      <c r="Z490" s="11">
        <f>'2026 MRI - Alphabetical'!Y490-'2023 MRI'!Y490</f>
        <v>10019</v>
      </c>
      <c r="AA490" s="8">
        <f>'2026 MRI - Alphabetical'!Z490-'2023 MRI'!Z490</f>
        <v>11</v>
      </c>
      <c r="AB490" s="31">
        <f>'2026 MRI - Alphabetical'!AA490-'2023 MRI'!AA490</f>
        <v>0.33360932007269795</v>
      </c>
      <c r="AC490" s="9">
        <f>'2026 MRI - Alphabetical'!AB490-'2023 MRI'!AB490</f>
        <v>7.3960703205791026E-3</v>
      </c>
      <c r="AD490" s="8">
        <f>'2026 MRI - Alphabetical'!AC490-'2023 MRI'!AC490</f>
        <v>-54</v>
      </c>
      <c r="AE490" s="31">
        <f>'2026 MRI - Alphabetical'!AD490-'2023 MRI'!AD490</f>
        <v>-0.22435669342459513</v>
      </c>
      <c r="AF490" s="9">
        <f>'2026 MRI - Alphabetical'!AE490-'2023 MRI'!AE490</f>
        <v>-1.0249155975374569E-2</v>
      </c>
      <c r="AG490" s="8">
        <f>'2026 MRI - Alphabetical'!AF490-'2023 MRI'!AF490</f>
        <v>-16</v>
      </c>
      <c r="AH490" s="31">
        <f>'2026 MRI - Alphabetical'!AG490-'2023 MRI'!AG490</f>
        <v>3.9998754044953566E-2</v>
      </c>
      <c r="AI490" s="12">
        <f>'2026 MRI - Alphabetical'!AH490-'2023 MRI'!AH490</f>
        <v>-0.48266666666666636</v>
      </c>
      <c r="AJ490" s="8">
        <f>'2026 MRI - Alphabetical'!AI490-'2023 MRI'!AI490</f>
        <v>11</v>
      </c>
      <c r="AK490" s="31">
        <f>'2026 MRI - Alphabetical'!AJ490-'2023 MRI'!AJ490</f>
        <v>1.3857883398715298E-2</v>
      </c>
      <c r="AL490" s="11">
        <f>'2026 MRI - Alphabetical'!AK490-'2023 MRI'!AK490</f>
        <v>29366.760457513868</v>
      </c>
      <c r="AM490" s="36"/>
    </row>
    <row r="491" spans="1:39" x14ac:dyDescent="0.3">
      <c r="A491" t="s">
        <v>1009</v>
      </c>
      <c r="B491" s="3" t="s">
        <v>1010</v>
      </c>
      <c r="C491" s="4" t="s">
        <v>224</v>
      </c>
      <c r="D491" s="5" t="s">
        <v>37</v>
      </c>
      <c r="E491" s="6">
        <f>VLOOKUP(A491,'2023 MRI'!$A$7:$F$570,6,FALSE)</f>
        <v>41.247881433920817</v>
      </c>
      <c r="F491" s="34">
        <f>'2026 MRI - Alphabetical'!E491-'2023 MRI'!E491</f>
        <v>-0.32468851594084835</v>
      </c>
      <c r="G491" s="6">
        <f>'2026 MRI - Alphabetical'!F491-'2023 MRI'!F491</f>
        <v>1.2887562319961958</v>
      </c>
      <c r="H491" s="7">
        <f>'2026 MRI - Alphabetical'!G491-'2023 MRI'!G491</f>
        <v>-22</v>
      </c>
      <c r="I491" s="8">
        <f>'2026 MRI - Alphabetical'!H491-'2023 MRI'!H491</f>
        <v>-24</v>
      </c>
      <c r="J491" s="31">
        <f>'2026 MRI - Alphabetical'!I491-'2023 MRI'!I491</f>
        <v>-0.10738517965306835</v>
      </c>
      <c r="K491" s="9">
        <f>'2026 MRI - Alphabetical'!J491-'2023 MRI'!J491</f>
        <v>1.5113518613832477E-2</v>
      </c>
      <c r="L491" s="8">
        <f>'2026 MRI - Alphabetical'!K491-'2023 MRI'!K491</f>
        <v>-95</v>
      </c>
      <c r="M491" s="31">
        <f>'2026 MRI - Alphabetical'!L491-'2023 MRI'!L491</f>
        <v>-1.3886479195533905</v>
      </c>
      <c r="N491" s="9">
        <f>'2026 MRI - Alphabetical'!M491-'2023 MRI'!M491</f>
        <v>3.680573026890234E-2</v>
      </c>
      <c r="O491" s="8">
        <f>'2026 MRI - Alphabetical'!N491-'2023 MRI'!N491</f>
        <v>-10</v>
      </c>
      <c r="P491" s="31">
        <f>'2026 MRI - Alphabetical'!O491-'2023 MRI'!O491</f>
        <v>-0.16891168302167869</v>
      </c>
      <c r="Q491" s="9">
        <f>'2026 MRI - Alphabetical'!P491-'2023 MRI'!P491</f>
        <v>1.8647943225695116E-2</v>
      </c>
      <c r="R491" s="8">
        <f>'2026 MRI - Alphabetical'!Q491-'2023 MRI'!Q491</f>
        <v>240</v>
      </c>
      <c r="S491" s="31">
        <f>'2026 MRI - Alphabetical'!R491-'2023 MRI'!R491</f>
        <v>1.7714268443820562</v>
      </c>
      <c r="T491" s="10">
        <f>'2026 MRI - Alphabetical'!S491-'2023 MRI'!S491</f>
        <v>-4.0308536305207872</v>
      </c>
      <c r="U491" s="8">
        <f>'2026 MRI - Alphabetical'!T491-'2023 MRI'!T491</f>
        <v>-147</v>
      </c>
      <c r="V491" s="31">
        <f>'2026 MRI - Alphabetical'!U491-'2023 MRI'!U491</f>
        <v>-0.667701836538802</v>
      </c>
      <c r="W491" s="9">
        <f>'2026 MRI - Alphabetical'!V491-'2023 MRI'!V491</f>
        <v>4.4739786286197361E-2</v>
      </c>
      <c r="X491" s="8">
        <f>'2026 MRI - Alphabetical'!W491-'2023 MRI'!W491</f>
        <v>-66</v>
      </c>
      <c r="Y491" s="31">
        <f>'2026 MRI - Alphabetical'!X491-'2023 MRI'!X491</f>
        <v>-0.20637413593424148</v>
      </c>
      <c r="Z491" s="11">
        <f>'2026 MRI - Alphabetical'!Y491-'2023 MRI'!Y491</f>
        <v>-3676</v>
      </c>
      <c r="AA491" s="8">
        <f>'2026 MRI - Alphabetical'!Z491-'2023 MRI'!Z491</f>
        <v>-81</v>
      </c>
      <c r="AB491" s="31">
        <f>'2026 MRI - Alphabetical'!AA491-'2023 MRI'!AA491</f>
        <v>-0.23438606898684139</v>
      </c>
      <c r="AC491" s="9">
        <f>'2026 MRI - Alphabetical'!AB491-'2023 MRI'!AB491</f>
        <v>1.1404699738903394E-2</v>
      </c>
      <c r="AD491" s="8">
        <f>'2026 MRI - Alphabetical'!AC491-'2023 MRI'!AC491</f>
        <v>-19</v>
      </c>
      <c r="AE491" s="31">
        <f>'2026 MRI - Alphabetical'!AD491-'2023 MRI'!AD491</f>
        <v>-0.53043434250661181</v>
      </c>
      <c r="AF491" s="9">
        <f>'2026 MRI - Alphabetical'!AE491-'2023 MRI'!AE491</f>
        <v>-2.6059100985913575E-2</v>
      </c>
      <c r="AG491" s="8">
        <f>'2026 MRI - Alphabetical'!AF491-'2023 MRI'!AF491</f>
        <v>19</v>
      </c>
      <c r="AH491" s="31">
        <f>'2026 MRI - Alphabetical'!AG491-'2023 MRI'!AG491</f>
        <v>0.33246839182774846</v>
      </c>
      <c r="AI491" s="12">
        <f>'2026 MRI - Alphabetical'!AH491-'2023 MRI'!AH491</f>
        <v>-0.82899999999999974</v>
      </c>
      <c r="AJ491" s="8">
        <f>'2026 MRI - Alphabetical'!AI491-'2023 MRI'!AI491</f>
        <v>3</v>
      </c>
      <c r="AK491" s="31">
        <f>'2026 MRI - Alphabetical'!AJ491-'2023 MRI'!AJ491</f>
        <v>1.0335534039789429E-2</v>
      </c>
      <c r="AL491" s="11">
        <f>'2026 MRI - Alphabetical'!AK491-'2023 MRI'!AK491</f>
        <v>28373.100930933986</v>
      </c>
      <c r="AM491" s="36"/>
    </row>
    <row r="492" spans="1:39" x14ac:dyDescent="0.3">
      <c r="A492" t="s">
        <v>1011</v>
      </c>
      <c r="B492" s="3" t="s">
        <v>1012</v>
      </c>
      <c r="C492" s="4" t="s">
        <v>89</v>
      </c>
      <c r="D492" s="5" t="s">
        <v>37</v>
      </c>
      <c r="E492" s="6">
        <f>VLOOKUP(A492,'2023 MRI'!$A$7:$F$570,6,FALSE)</f>
        <v>25.939750043472444</v>
      </c>
      <c r="F492" s="34">
        <f>'2026 MRI - Alphabetical'!E492-'2023 MRI'!E492</f>
        <v>0.34220354885174054</v>
      </c>
      <c r="G492" s="6">
        <f>'2026 MRI - Alphabetical'!F492-'2023 MRI'!F492</f>
        <v>-5.1812450668588355</v>
      </c>
      <c r="H492" s="7">
        <f>'2026 MRI - Alphabetical'!G492-'2023 MRI'!G492</f>
        <v>36</v>
      </c>
      <c r="I492" s="8">
        <f>'2026 MRI - Alphabetical'!H492-'2023 MRI'!H492</f>
        <v>4</v>
      </c>
      <c r="J492" s="31">
        <f>'2026 MRI - Alphabetical'!I492-'2023 MRI'!I492</f>
        <v>6.2707511248772163E-2</v>
      </c>
      <c r="K492" s="9">
        <f>'2026 MRI - Alphabetical'!J492-'2023 MRI'!J492</f>
        <v>2.1900296776667383E-2</v>
      </c>
      <c r="L492" s="8">
        <f>'2026 MRI - Alphabetical'!K492-'2023 MRI'!K492</f>
        <v>-108</v>
      </c>
      <c r="M492" s="31">
        <f>'2026 MRI - Alphabetical'!L492-'2023 MRI'!L492</f>
        <v>-0.31293441710137088</v>
      </c>
      <c r="N492" s="9">
        <f>'2026 MRI - Alphabetical'!M492-'2023 MRI'!M492</f>
        <v>2.9362440265916501E-3</v>
      </c>
      <c r="O492" s="8">
        <f>'2026 MRI - Alphabetical'!N492-'2023 MRI'!N492</f>
        <v>55</v>
      </c>
      <c r="P492" s="31">
        <f>'2026 MRI - Alphabetical'!O492-'2023 MRI'!O492</f>
        <v>0.10863212646455656</v>
      </c>
      <c r="Q492" s="9">
        <f>'2026 MRI - Alphabetical'!P492-'2023 MRI'!P492</f>
        <v>-5.7769186838290219E-3</v>
      </c>
      <c r="R492" s="8">
        <f>'2026 MRI - Alphabetical'!Q492-'2023 MRI'!Q492</f>
        <v>141</v>
      </c>
      <c r="S492" s="31">
        <f>'2026 MRI - Alphabetical'!R492-'2023 MRI'!R492</f>
        <v>-0.23604056597704928</v>
      </c>
      <c r="T492" s="10">
        <f>'2026 MRI - Alphabetical'!S492-'2023 MRI'!S492</f>
        <v>-0.43789227849948914</v>
      </c>
      <c r="U492" s="8">
        <f>'2026 MRI - Alphabetical'!T492-'2023 MRI'!T492</f>
        <v>16</v>
      </c>
      <c r="V492" s="31">
        <f>'2026 MRI - Alphabetical'!U492-'2023 MRI'!U492</f>
        <v>-1.3180146183593089E-2</v>
      </c>
      <c r="W492" s="9">
        <f>'2026 MRI - Alphabetical'!V492-'2023 MRI'!V492</f>
        <v>1.7464235131112171E-4</v>
      </c>
      <c r="X492" s="8">
        <f>'2026 MRI - Alphabetical'!W492-'2023 MRI'!W492</f>
        <v>57</v>
      </c>
      <c r="Y492" s="31">
        <f>'2026 MRI - Alphabetical'!X492-'2023 MRI'!X492</f>
        <v>0.200678965553033</v>
      </c>
      <c r="Z492" s="11">
        <f>'2026 MRI - Alphabetical'!Y492-'2023 MRI'!Y492</f>
        <v>15789</v>
      </c>
      <c r="AA492" s="8">
        <f>'2026 MRI - Alphabetical'!Z492-'2023 MRI'!Z492</f>
        <v>72</v>
      </c>
      <c r="AB492" s="31">
        <f>'2026 MRI - Alphabetical'!AA492-'2023 MRI'!AA492</f>
        <v>0.21435411312198849</v>
      </c>
      <c r="AC492" s="9">
        <f>'2026 MRI - Alphabetical'!AB492-'2023 MRI'!AB492</f>
        <v>3.8415841584158381E-3</v>
      </c>
      <c r="AD492" s="8">
        <f>'2026 MRI - Alphabetical'!AC492-'2023 MRI'!AC492</f>
        <v>41</v>
      </c>
      <c r="AE492" s="31">
        <f>'2026 MRI - Alphabetical'!AD492-'2023 MRI'!AD492</f>
        <v>0.11489341206420617</v>
      </c>
      <c r="AF492" s="9">
        <f>'2026 MRI - Alphabetical'!AE492-'2023 MRI'!AE492</f>
        <v>8.0783691045595019E-3</v>
      </c>
      <c r="AG492" s="8">
        <f>'2026 MRI - Alphabetical'!AF492-'2023 MRI'!AF492</f>
        <v>33</v>
      </c>
      <c r="AH492" s="31">
        <f>'2026 MRI - Alphabetical'!AG492-'2023 MRI'!AG492</f>
        <v>5.3251393219333525E-2</v>
      </c>
      <c r="AI492" s="12">
        <f>'2026 MRI - Alphabetical'!AH492-'2023 MRI'!AH492</f>
        <v>-0.47266666666666657</v>
      </c>
      <c r="AJ492" s="8">
        <f>'2026 MRI - Alphabetical'!AI492-'2023 MRI'!AI492</f>
        <v>22</v>
      </c>
      <c r="AK492" s="31">
        <f>'2026 MRI - Alphabetical'!AJ492-'2023 MRI'!AJ492</f>
        <v>8.4380878676610926E-3</v>
      </c>
      <c r="AL492" s="11">
        <f>'2026 MRI - Alphabetical'!AK492-'2023 MRI'!AK492</f>
        <v>46929.925952907302</v>
      </c>
      <c r="AM492" s="36"/>
    </row>
    <row r="493" spans="1:39" x14ac:dyDescent="0.3">
      <c r="A493" t="s">
        <v>1013</v>
      </c>
      <c r="B493" s="50" t="s">
        <v>1014</v>
      </c>
      <c r="C493" s="52" t="s">
        <v>72</v>
      </c>
      <c r="D493" s="54" t="s">
        <v>37</v>
      </c>
      <c r="E493" s="6">
        <f>VLOOKUP(A493,'2023 MRI'!$A$7:$F$570,6,FALSE)</f>
        <v>0</v>
      </c>
      <c r="F493" s="34">
        <f>'2026 MRI - Alphabetical'!E493-'2023 MRI'!E493</f>
        <v>-26.341761216890941</v>
      </c>
      <c r="G493" s="6">
        <f>'2026 MRI - Alphabetical'!F493-'2023 MRI'!F493</f>
        <v>72.556252946887554</v>
      </c>
      <c r="H493" s="7">
        <f>'2026 MRI - Alphabetical'!G493-'2023 MRI'!G493</f>
        <v>-556</v>
      </c>
      <c r="I493" s="8">
        <f>'2026 MRI - Alphabetical'!H493-'2023 MRI'!H493</f>
        <v>-561</v>
      </c>
      <c r="J493" s="31">
        <f>'2026 MRI - Alphabetical'!I493-'2023 MRI'!I493</f>
        <v>-12.604738014678857</v>
      </c>
      <c r="K493" s="9">
        <f>'2026 MRI - Alphabetical'!J493-'2023 MRI'!J493</f>
        <v>-0.99999999999999989</v>
      </c>
      <c r="L493" s="8">
        <f>'2026 MRI - Alphabetical'!K493-'2023 MRI'!K493</f>
        <v>-14</v>
      </c>
      <c r="M493" s="31">
        <f>'2026 MRI - Alphabetical'!L493-'2023 MRI'!L493</f>
        <v>-0.18086550477827723</v>
      </c>
      <c r="N493" s="9">
        <f>'2026 MRI - Alphabetical'!M493-'2023 MRI'!M493</f>
        <v>0</v>
      </c>
      <c r="O493" s="8">
        <f>'2026 MRI - Alphabetical'!N493-'2023 MRI'!N493</f>
        <v>0</v>
      </c>
      <c r="P493" s="31">
        <f>'2026 MRI - Alphabetical'!O493-'2023 MRI'!O493</f>
        <v>1.4126318254570336E-3</v>
      </c>
      <c r="Q493" s="9">
        <f>'2026 MRI - Alphabetical'!P493-'2023 MRI'!P493</f>
        <v>0</v>
      </c>
      <c r="R493" s="8">
        <f>'2026 MRI - Alphabetical'!Q493-'2023 MRI'!Q493</f>
        <v>-408</v>
      </c>
      <c r="S493" s="31">
        <f>'2026 MRI - Alphabetical'!R493-'2023 MRI'!R493</f>
        <v>-24.212867981664601</v>
      </c>
      <c r="T493" s="10">
        <f>'2026 MRI - Alphabetical'!S493-'2023 MRI'!S493</f>
        <v>2000</v>
      </c>
      <c r="U493" s="8">
        <f>'2026 MRI - Alphabetical'!T493-'2023 MRI'!T493</f>
        <v>-1</v>
      </c>
      <c r="V493" s="31">
        <f>'2026 MRI - Alphabetical'!U493-'2023 MRI'!U493</f>
        <v>-4.3077445457430752E-2</v>
      </c>
      <c r="W493" s="9">
        <f>'2026 MRI - Alphabetical'!V493-'2023 MRI'!V493</f>
        <v>0</v>
      </c>
      <c r="X493" s="8">
        <f>'2026 MRI - Alphabetical'!W493-'2023 MRI'!W493</f>
        <v>-5</v>
      </c>
      <c r="Y493" s="31">
        <f>'2026 MRI - Alphabetical'!X493-'2023 MRI'!X493</f>
        <v>-0.31538866178137193</v>
      </c>
      <c r="Z493" s="11">
        <f>'2026 MRI - Alphabetical'!Y493-'2023 MRI'!Y493</f>
        <v>0</v>
      </c>
      <c r="AA493" s="8">
        <f>'2026 MRI - Alphabetical'!Z493-'2023 MRI'!Z493</f>
        <v>0</v>
      </c>
      <c r="AB493" s="31">
        <f>'2026 MRI - Alphabetical'!AA493-'2023 MRI'!AA493</f>
        <v>-0.34451727600124826</v>
      </c>
      <c r="AC493" s="9">
        <f>'2026 MRI - Alphabetical'!AB493-'2023 MRI'!AB493</f>
        <v>0</v>
      </c>
      <c r="AD493" s="8">
        <f>'2026 MRI - Alphabetical'!AC493-'2023 MRI'!AC493</f>
        <v>4</v>
      </c>
      <c r="AE493" s="31">
        <f>'2026 MRI - Alphabetical'!AD493-'2023 MRI'!AD493</f>
        <v>-1.4443963402305249E-2</v>
      </c>
      <c r="AF493" s="9">
        <f>'2026 MRI - Alphabetical'!AE493-'2023 MRI'!AE493</f>
        <v>0</v>
      </c>
      <c r="AG493" s="8">
        <f>'2026 MRI - Alphabetical'!AF493-'2023 MRI'!AF493</f>
        <v>-40</v>
      </c>
      <c r="AH493" s="31">
        <f>'2026 MRI - Alphabetical'!AG493-'2023 MRI'!AG493</f>
        <v>-0.26813613807196768</v>
      </c>
      <c r="AI493" s="12">
        <f>'2026 MRI - Alphabetical'!AH493-'2023 MRI'!AH493</f>
        <v>-8.4999999999999964E-2</v>
      </c>
      <c r="AJ493" s="8">
        <f>'2026 MRI - Alphabetical'!AI493-'2023 MRI'!AI493</f>
        <v>9</v>
      </c>
      <c r="AK493" s="31">
        <f>'2026 MRI - Alphabetical'!AJ493-'2023 MRI'!AJ493</f>
        <v>7.4022255758913369</v>
      </c>
      <c r="AL493" s="11">
        <f>'2026 MRI - Alphabetical'!AK493-'2023 MRI'!AK493</f>
        <v>10389591.142857142</v>
      </c>
      <c r="AM493" s="36"/>
    </row>
    <row r="494" spans="1:39" x14ac:dyDescent="0.3">
      <c r="A494" t="s">
        <v>1015</v>
      </c>
      <c r="B494" s="3" t="s">
        <v>1016</v>
      </c>
      <c r="C494" s="4" t="s">
        <v>47</v>
      </c>
      <c r="D494" s="5" t="s">
        <v>44</v>
      </c>
      <c r="E494" s="6">
        <f>VLOOKUP(A494,'2023 MRI'!$A$7:$F$570,6,FALSE)</f>
        <v>26.448849758803036</v>
      </c>
      <c r="F494" s="34">
        <f>'2026 MRI - Alphabetical'!E494-'2023 MRI'!E494</f>
        <v>-0.31898141223142784</v>
      </c>
      <c r="G494" s="6">
        <f>'2026 MRI - Alphabetical'!F494-'2023 MRI'!F494</f>
        <v>-2.9282351265943163</v>
      </c>
      <c r="H494" s="7">
        <f>'2026 MRI - Alphabetical'!G494-'2023 MRI'!G494</f>
        <v>-12</v>
      </c>
      <c r="I494" s="8">
        <f>'2026 MRI - Alphabetical'!H494-'2023 MRI'!H494</f>
        <v>-14</v>
      </c>
      <c r="J494" s="31">
        <f>'2026 MRI - Alphabetical'!I494-'2023 MRI'!I494</f>
        <v>-3.3796312095455111E-2</v>
      </c>
      <c r="K494" s="9">
        <f>'2026 MRI - Alphabetical'!J494-'2023 MRI'!J494</f>
        <v>1.9839920361304442E-2</v>
      </c>
      <c r="L494" s="8">
        <f>'2026 MRI - Alphabetical'!K494-'2023 MRI'!K494</f>
        <v>12</v>
      </c>
      <c r="M494" s="31">
        <f>'2026 MRI - Alphabetical'!L494-'2023 MRI'!L494</f>
        <v>-1.7294403353294685E-2</v>
      </c>
      <c r="N494" s="9">
        <f>'2026 MRI - Alphabetical'!M494-'2023 MRI'!M494</f>
        <v>-7.269085390860415E-3</v>
      </c>
      <c r="O494" s="8">
        <f>'2026 MRI - Alphabetical'!N494-'2023 MRI'!N494</f>
        <v>-78</v>
      </c>
      <c r="P494" s="31">
        <f>'2026 MRI - Alphabetical'!O494-'2023 MRI'!O494</f>
        <v>-0.26864633147547196</v>
      </c>
      <c r="Q494" s="9">
        <f>'2026 MRI - Alphabetical'!P494-'2023 MRI'!P494</f>
        <v>2.0808350479978095E-2</v>
      </c>
      <c r="R494" s="8">
        <f>'2026 MRI - Alphabetical'!Q494-'2023 MRI'!Q494</f>
        <v>43</v>
      </c>
      <c r="S494" s="31">
        <f>'2026 MRI - Alphabetical'!R494-'2023 MRI'!R494</f>
        <v>-0.12195056541931576</v>
      </c>
      <c r="T494" s="10">
        <f>'2026 MRI - Alphabetical'!S494-'2023 MRI'!S494</f>
        <v>-0.22633588264843257</v>
      </c>
      <c r="U494" s="8">
        <f>'2026 MRI - Alphabetical'!T494-'2023 MRI'!T494</f>
        <v>-13</v>
      </c>
      <c r="V494" s="31">
        <f>'2026 MRI - Alphabetical'!U494-'2023 MRI'!U494</f>
        <v>-6.1800286527447401E-2</v>
      </c>
      <c r="W494" s="9">
        <f>'2026 MRI - Alphabetical'!V494-'2023 MRI'!V494</f>
        <v>4.6319631397516783E-3</v>
      </c>
      <c r="X494" s="8">
        <f>'2026 MRI - Alphabetical'!W494-'2023 MRI'!W494</f>
        <v>15</v>
      </c>
      <c r="Y494" s="31">
        <f>'2026 MRI - Alphabetical'!X494-'2023 MRI'!X494</f>
        <v>0.13169019731232301</v>
      </c>
      <c r="Z494" s="11">
        <f>'2026 MRI - Alphabetical'!Y494-'2023 MRI'!Y494</f>
        <v>13995</v>
      </c>
      <c r="AA494" s="8">
        <f>'2026 MRI - Alphabetical'!Z494-'2023 MRI'!Z494</f>
        <v>33</v>
      </c>
      <c r="AB494" s="31">
        <f>'2026 MRI - Alphabetical'!AA494-'2023 MRI'!AA494</f>
        <v>0.11045371327488679</v>
      </c>
      <c r="AC494" s="9">
        <f>'2026 MRI - Alphabetical'!AB494-'2023 MRI'!AB494</f>
        <v>5.3570887035633077E-3</v>
      </c>
      <c r="AD494" s="8">
        <f>'2026 MRI - Alphabetical'!AC494-'2023 MRI'!AC494</f>
        <v>-38</v>
      </c>
      <c r="AE494" s="31">
        <f>'2026 MRI - Alphabetical'!AD494-'2023 MRI'!AD494</f>
        <v>-9.274274846859798E-2</v>
      </c>
      <c r="AF494" s="9">
        <f>'2026 MRI - Alphabetical'!AE494-'2023 MRI'!AE494</f>
        <v>-3.2608019913972219E-3</v>
      </c>
      <c r="AG494" s="8">
        <f>'2026 MRI - Alphabetical'!AF494-'2023 MRI'!AF494</f>
        <v>6</v>
      </c>
      <c r="AH494" s="31">
        <f>'2026 MRI - Alphabetical'!AG494-'2023 MRI'!AG494</f>
        <v>-9.7824298247388732E-3</v>
      </c>
      <c r="AI494" s="12">
        <f>'2026 MRI - Alphabetical'!AH494-'2023 MRI'!AH494</f>
        <v>-0.40633333333333299</v>
      </c>
      <c r="AJ494" s="8">
        <f>'2026 MRI - Alphabetical'!AI494-'2023 MRI'!AI494</f>
        <v>-1</v>
      </c>
      <c r="AK494" s="31">
        <f>'2026 MRI - Alphabetical'!AJ494-'2023 MRI'!AJ494</f>
        <v>-3.0684184377288981E-3</v>
      </c>
      <c r="AL494" s="11">
        <f>'2026 MRI - Alphabetical'!AK494-'2023 MRI'!AK494</f>
        <v>48624.404502492194</v>
      </c>
      <c r="AM494" s="36"/>
    </row>
    <row r="495" spans="1:39" x14ac:dyDescent="0.3">
      <c r="A495" t="s">
        <v>1017</v>
      </c>
      <c r="B495" s="3" t="s">
        <v>1018</v>
      </c>
      <c r="C495" s="4" t="s">
        <v>47</v>
      </c>
      <c r="D495" s="5" t="s">
        <v>44</v>
      </c>
      <c r="E495" s="6">
        <f>VLOOKUP(A495,'2023 MRI'!$A$7:$F$570,6,FALSE)</f>
        <v>14.994470987979726</v>
      </c>
      <c r="F495" s="34">
        <f>'2026 MRI - Alphabetical'!E495-'2023 MRI'!E495</f>
        <v>-0.84129553645432331</v>
      </c>
      <c r="G495" s="6">
        <f>'2026 MRI - Alphabetical'!F495-'2023 MRI'!F495</f>
        <v>-4.512380545171391</v>
      </c>
      <c r="H495" s="7">
        <f>'2026 MRI - Alphabetical'!G495-'2023 MRI'!G495</f>
        <v>-1</v>
      </c>
      <c r="I495" s="8">
        <f>'2026 MRI - Alphabetical'!H495-'2023 MRI'!H495</f>
        <v>-39</v>
      </c>
      <c r="J495" s="31">
        <f>'2026 MRI - Alphabetical'!I495-'2023 MRI'!I495</f>
        <v>-0.10272425280688038</v>
      </c>
      <c r="K495" s="9">
        <f>'2026 MRI - Alphabetical'!J495-'2023 MRI'!J495</f>
        <v>1.3911555898109773E-2</v>
      </c>
      <c r="L495" s="8">
        <f>'2026 MRI - Alphabetical'!K495-'2023 MRI'!K495</f>
        <v>-89</v>
      </c>
      <c r="M495" s="31">
        <f>'2026 MRI - Alphabetical'!L495-'2023 MRI'!L495</f>
        <v>-0.32375759243156166</v>
      </c>
      <c r="N495" s="9">
        <f>'2026 MRI - Alphabetical'!M495-'2023 MRI'!M495</f>
        <v>3.0188046305849037E-3</v>
      </c>
      <c r="O495" s="8">
        <f>'2026 MRI - Alphabetical'!N495-'2023 MRI'!N495</f>
        <v>0</v>
      </c>
      <c r="P495" s="31">
        <f>'2026 MRI - Alphabetical'!O495-'2023 MRI'!O495</f>
        <v>1.4126318254570336E-3</v>
      </c>
      <c r="Q495" s="9">
        <f>'2026 MRI - Alphabetical'!P495-'2023 MRI'!P495</f>
        <v>0</v>
      </c>
      <c r="R495" s="8">
        <f>'2026 MRI - Alphabetical'!Q495-'2023 MRI'!Q495</f>
        <v>-31</v>
      </c>
      <c r="S495" s="31">
        <f>'2026 MRI - Alphabetical'!R495-'2023 MRI'!R495</f>
        <v>-0.42614989983483154</v>
      </c>
      <c r="T495" s="10">
        <f>'2026 MRI - Alphabetical'!S495-'2023 MRI'!S495</f>
        <v>-1.0033602150966298E-3</v>
      </c>
      <c r="U495" s="8">
        <f>'2026 MRI - Alphabetical'!T495-'2023 MRI'!T495</f>
        <v>-18</v>
      </c>
      <c r="V495" s="31">
        <f>'2026 MRI - Alphabetical'!U495-'2023 MRI'!U495</f>
        <v>-8.9266032418671815E-2</v>
      </c>
      <c r="W495" s="9">
        <f>'2026 MRI - Alphabetical'!V495-'2023 MRI'!V495</f>
        <v>5.0073157091907322E-3</v>
      </c>
      <c r="X495" s="8">
        <f>'2026 MRI - Alphabetical'!W495-'2023 MRI'!W495</f>
        <v>-12</v>
      </c>
      <c r="Y495" s="31">
        <f>'2026 MRI - Alphabetical'!X495-'2023 MRI'!X495</f>
        <v>-0.2528370238368749</v>
      </c>
      <c r="Z495" s="11">
        <f>'2026 MRI - Alphabetical'!Y495-'2023 MRI'!Y495</f>
        <v>548</v>
      </c>
      <c r="AA495" s="8">
        <f>'2026 MRI - Alphabetical'!Z495-'2023 MRI'!Z495</f>
        <v>41</v>
      </c>
      <c r="AB495" s="31">
        <f>'2026 MRI - Alphabetical'!AA495-'2023 MRI'!AA495</f>
        <v>0.13624907928277452</v>
      </c>
      <c r="AC495" s="9">
        <f>'2026 MRI - Alphabetical'!AB495-'2023 MRI'!AB495</f>
        <v>2.0082079343365228E-3</v>
      </c>
      <c r="AD495" s="8">
        <f>'2026 MRI - Alphabetical'!AC495-'2023 MRI'!AC495</f>
        <v>-10</v>
      </c>
      <c r="AE495" s="31">
        <f>'2026 MRI - Alphabetical'!AD495-'2023 MRI'!AD495</f>
        <v>-5.6092631130339243E-2</v>
      </c>
      <c r="AF495" s="9">
        <f>'2026 MRI - Alphabetical'!AE495-'2023 MRI'!AE495</f>
        <v>-2.1095487036212335E-3</v>
      </c>
      <c r="AG495" s="8">
        <f>'2026 MRI - Alphabetical'!AF495-'2023 MRI'!AF495</f>
        <v>-45</v>
      </c>
      <c r="AH495" s="31">
        <f>'2026 MRI - Alphabetical'!AG495-'2023 MRI'!AG495</f>
        <v>-0.16484279009499186</v>
      </c>
      <c r="AI495" s="12">
        <f>'2026 MRI - Alphabetical'!AH495-'2023 MRI'!AH495</f>
        <v>-0.22200000000000042</v>
      </c>
      <c r="AJ495" s="8">
        <f>'2026 MRI - Alphabetical'!AI495-'2023 MRI'!AI495</f>
        <v>-4</v>
      </c>
      <c r="AK495" s="31">
        <f>'2026 MRI - Alphabetical'!AJ495-'2023 MRI'!AJ495</f>
        <v>-2.7122006033918979E-2</v>
      </c>
      <c r="AL495" s="11">
        <f>'2026 MRI - Alphabetical'!AK495-'2023 MRI'!AK495</f>
        <v>83899.154363929236</v>
      </c>
      <c r="AM495" s="36"/>
    </row>
    <row r="496" spans="1:39" x14ac:dyDescent="0.3">
      <c r="A496" t="s">
        <v>1019</v>
      </c>
      <c r="B496" s="3" t="s">
        <v>1020</v>
      </c>
      <c r="C496" s="4" t="s">
        <v>47</v>
      </c>
      <c r="D496" s="5" t="s">
        <v>44</v>
      </c>
      <c r="E496" s="6">
        <f>VLOOKUP(A496,'2023 MRI'!$A$7:$F$570,6,FALSE)</f>
        <v>78.520511921482665</v>
      </c>
      <c r="F496" s="34">
        <f>'2026 MRI - Alphabetical'!E496-'2023 MRI'!E496</f>
        <v>-3.339894922000159</v>
      </c>
      <c r="G496" s="6">
        <f>'2026 MRI - Alphabetical'!F496-'2023 MRI'!F496</f>
        <v>21.479488078517335</v>
      </c>
      <c r="H496" s="7">
        <f>'2026 MRI - Alphabetical'!G496-'2023 MRI'!G496</f>
        <v>-5</v>
      </c>
      <c r="I496" s="8">
        <f>'2026 MRI - Alphabetical'!H496-'2023 MRI'!H496</f>
        <v>-34</v>
      </c>
      <c r="J496" s="31">
        <f>'2026 MRI - Alphabetical'!I496-'2023 MRI'!I496</f>
        <v>-8.5935176813879549E-2</v>
      </c>
      <c r="K496" s="9">
        <f>'2026 MRI - Alphabetical'!J496-'2023 MRI'!J496</f>
        <v>1.4705882352941346E-2</v>
      </c>
      <c r="L496" s="8">
        <f>'2026 MRI - Alphabetical'!K496-'2023 MRI'!K496</f>
        <v>-14</v>
      </c>
      <c r="M496" s="31">
        <f>'2026 MRI - Alphabetical'!L496-'2023 MRI'!L496</f>
        <v>-0.18086550477827723</v>
      </c>
      <c r="N496" s="9">
        <f>'2026 MRI - Alphabetical'!M496-'2023 MRI'!M496</f>
        <v>0</v>
      </c>
      <c r="O496" s="8">
        <f>'2026 MRI - Alphabetical'!N496-'2023 MRI'!N496</f>
        <v>-130</v>
      </c>
      <c r="P496" s="31">
        <f>'2026 MRI - Alphabetical'!O496-'2023 MRI'!O496</f>
        <v>-2.6571234022448289</v>
      </c>
      <c r="Q496" s="9">
        <f>'2026 MRI - Alphabetical'!P496-'2023 MRI'!P496</f>
        <v>0.18233618233618232</v>
      </c>
      <c r="R496" s="8">
        <f>'2026 MRI - Alphabetical'!Q496-'2023 MRI'!Q496</f>
        <v>-1</v>
      </c>
      <c r="S496" s="31">
        <f>'2026 MRI - Alphabetical'!R496-'2023 MRI'!R496</f>
        <v>6.6414500036066348</v>
      </c>
      <c r="T496" s="10">
        <f>'2026 MRI - Alphabetical'!S496-'2023 MRI'!S496</f>
        <v>-0.2012072434607628</v>
      </c>
      <c r="U496" s="8">
        <f>'2026 MRI - Alphabetical'!T496-'2023 MRI'!T496</f>
        <v>0</v>
      </c>
      <c r="V496" s="31">
        <f>'2026 MRI - Alphabetical'!U496-'2023 MRI'!U496</f>
        <v>-2.6375379994794814</v>
      </c>
      <c r="W496" s="9">
        <f>'2026 MRI - Alphabetical'!V496-'2023 MRI'!V496</f>
        <v>0.20296861747243422</v>
      </c>
      <c r="X496" s="8">
        <f>'2026 MRI - Alphabetical'!W496-'2023 MRI'!W496</f>
        <v>-4</v>
      </c>
      <c r="Y496" s="31">
        <f>'2026 MRI - Alphabetical'!X496-'2023 MRI'!X496</f>
        <v>-0.30990967357944932</v>
      </c>
      <c r="Z496" s="11">
        <f>'2026 MRI - Alphabetical'!Y496-'2023 MRI'!Y496</f>
        <v>-11525</v>
      </c>
      <c r="AA496" s="8">
        <f>'2026 MRI - Alphabetical'!Z496-'2023 MRI'!Z496</f>
        <v>-6</v>
      </c>
      <c r="AB496" s="31">
        <f>'2026 MRI - Alphabetical'!AA496-'2023 MRI'!AA496</f>
        <v>-4.0262342660812305</v>
      </c>
      <c r="AC496" s="9">
        <f>'2026 MRI - Alphabetical'!AB496-'2023 MRI'!AB496</f>
        <v>9.0076923076923054E-2</v>
      </c>
      <c r="AD496" s="8">
        <f>'2026 MRI - Alphabetical'!AC496-'2023 MRI'!AC496</f>
        <v>7</v>
      </c>
      <c r="AE496" s="31">
        <f>'2026 MRI - Alphabetical'!AD496-'2023 MRI'!AD496</f>
        <v>0.58224161797435725</v>
      </c>
      <c r="AF496" s="9">
        <f>'2026 MRI - Alphabetical'!AE496-'2023 MRI'!AE496</f>
        <v>3.7571157495256191E-2</v>
      </c>
      <c r="AG496" s="8">
        <f>'2026 MRI - Alphabetical'!AF496-'2023 MRI'!AF496</f>
        <v>-4</v>
      </c>
      <c r="AH496" s="31">
        <f>'2026 MRI - Alphabetical'!AG496-'2023 MRI'!AG496</f>
        <v>-0.19960338759121266</v>
      </c>
      <c r="AI496" s="12">
        <f>'2026 MRI - Alphabetical'!AH496-'2023 MRI'!AH496</f>
        <v>-0.1256666666666667</v>
      </c>
      <c r="AJ496" s="8">
        <f>'2026 MRI - Alphabetical'!AI496-'2023 MRI'!AI496</f>
        <v>-1</v>
      </c>
      <c r="AK496" s="31">
        <f>'2026 MRI - Alphabetical'!AJ496-'2023 MRI'!AJ496</f>
        <v>-3.2647207396012696</v>
      </c>
      <c r="AL496" s="11">
        <f>'2026 MRI - Alphabetical'!AK496-'2023 MRI'!AK496</f>
        <v>-343086.41589537263</v>
      </c>
      <c r="AM496" s="36"/>
    </row>
    <row r="497" spans="1:39" x14ac:dyDescent="0.3">
      <c r="A497" t="s">
        <v>1021</v>
      </c>
      <c r="B497" s="3" t="s">
        <v>1022</v>
      </c>
      <c r="C497" s="4" t="s">
        <v>40</v>
      </c>
      <c r="D497" s="5" t="s">
        <v>33</v>
      </c>
      <c r="E497" s="6">
        <f>VLOOKUP(A497,'2023 MRI'!$A$7:$F$570,6,FALSE)</f>
        <v>17.254054119131922</v>
      </c>
      <c r="F497" s="34">
        <f>'2026 MRI - Alphabetical'!E497-'2023 MRI'!E497</f>
        <v>-1.393403908969149</v>
      </c>
      <c r="G497" s="6">
        <f>'2026 MRI - Alphabetical'!F497-'2023 MRI'!F497</f>
        <v>-2.1105756245725757</v>
      </c>
      <c r="H497" s="7">
        <f>'2026 MRI - Alphabetical'!G497-'2023 MRI'!G497</f>
        <v>-37</v>
      </c>
      <c r="I497" s="8">
        <f>'2026 MRI - Alphabetical'!H497-'2023 MRI'!H497</f>
        <v>-61</v>
      </c>
      <c r="J497" s="31">
        <f>'2026 MRI - Alphabetical'!I497-'2023 MRI'!I497</f>
        <v>-0.14053951468945336</v>
      </c>
      <c r="K497" s="9">
        <f>'2026 MRI - Alphabetical'!J497-'2023 MRI'!J497</f>
        <v>6.7900311690957116E-3</v>
      </c>
      <c r="L497" s="8">
        <f>'2026 MRI - Alphabetical'!K497-'2023 MRI'!K497</f>
        <v>143</v>
      </c>
      <c r="M497" s="31">
        <f>'2026 MRI - Alphabetical'!L497-'2023 MRI'!L497</f>
        <v>0.41541466484727751</v>
      </c>
      <c r="N497" s="9">
        <f>'2026 MRI - Alphabetical'!M497-'2023 MRI'!M497</f>
        <v>-2.2434630796810767E-2</v>
      </c>
      <c r="O497" s="8">
        <f>'2026 MRI - Alphabetical'!N497-'2023 MRI'!N497</f>
        <v>-63</v>
      </c>
      <c r="P497" s="31">
        <f>'2026 MRI - Alphabetical'!O497-'2023 MRI'!O497</f>
        <v>-0.1794054879469677</v>
      </c>
      <c r="Q497" s="9">
        <f>'2026 MRI - Alphabetical'!P497-'2023 MRI'!P497</f>
        <v>1.3950369569672057E-2</v>
      </c>
      <c r="R497" s="8">
        <f>'2026 MRI - Alphabetical'!Q497-'2023 MRI'!Q497</f>
        <v>-23</v>
      </c>
      <c r="S497" s="31">
        <f>'2026 MRI - Alphabetical'!R497-'2023 MRI'!R497</f>
        <v>-0.45880856212463539</v>
      </c>
      <c r="T497" s="10">
        <f>'2026 MRI - Alphabetical'!S497-'2023 MRI'!S497</f>
        <v>0</v>
      </c>
      <c r="U497" s="8">
        <f>'2026 MRI - Alphabetical'!T497-'2023 MRI'!T497</f>
        <v>-100</v>
      </c>
      <c r="V497" s="31">
        <f>'2026 MRI - Alphabetical'!U497-'2023 MRI'!U497</f>
        <v>-0.52265995031027379</v>
      </c>
      <c r="W497" s="9">
        <f>'2026 MRI - Alphabetical'!V497-'2023 MRI'!V497</f>
        <v>3.108515346553269E-2</v>
      </c>
      <c r="X497" s="8">
        <f>'2026 MRI - Alphabetical'!W497-'2023 MRI'!W497</f>
        <v>-4</v>
      </c>
      <c r="Y497" s="31">
        <f>'2026 MRI - Alphabetical'!X497-'2023 MRI'!X497</f>
        <v>0.1114126464302776</v>
      </c>
      <c r="Z497" s="11">
        <f>'2026 MRI - Alphabetical'!Y497-'2023 MRI'!Y497</f>
        <v>15644</v>
      </c>
      <c r="AA497" s="8">
        <f>'2026 MRI - Alphabetical'!Z497-'2023 MRI'!Z497</f>
        <v>-24</v>
      </c>
      <c r="AB497" s="31">
        <f>'2026 MRI - Alphabetical'!AA497-'2023 MRI'!AA497</f>
        <v>-8.5364294614250436E-2</v>
      </c>
      <c r="AC497" s="9">
        <f>'2026 MRI - Alphabetical'!AB497-'2023 MRI'!AB497</f>
        <v>6.3098492814581165E-3</v>
      </c>
      <c r="AD497" s="8">
        <f>'2026 MRI - Alphabetical'!AC497-'2023 MRI'!AC497</f>
        <v>-72</v>
      </c>
      <c r="AE497" s="31">
        <f>'2026 MRI - Alphabetical'!AD497-'2023 MRI'!AD497</f>
        <v>-0.27610534076982463</v>
      </c>
      <c r="AF497" s="9">
        <f>'2026 MRI - Alphabetical'!AE497-'2023 MRI'!AE497</f>
        <v>-1.4368668247887961E-2</v>
      </c>
      <c r="AG497" s="8">
        <f>'2026 MRI - Alphabetical'!AF497-'2023 MRI'!AF497</f>
        <v>-35</v>
      </c>
      <c r="AH497" s="31">
        <f>'2026 MRI - Alphabetical'!AG497-'2023 MRI'!AG497</f>
        <v>-0.16531637413773739</v>
      </c>
      <c r="AI497" s="12">
        <f>'2026 MRI - Alphabetical'!AH497-'2023 MRI'!AH497</f>
        <v>-0.21633333333333327</v>
      </c>
      <c r="AJ497" s="8">
        <f>'2026 MRI - Alphabetical'!AI497-'2023 MRI'!AI497</f>
        <v>-11</v>
      </c>
      <c r="AK497" s="31">
        <f>'2026 MRI - Alphabetical'!AJ497-'2023 MRI'!AJ497</f>
        <v>-3.9450454553985465E-2</v>
      </c>
      <c r="AL497" s="11">
        <f>'2026 MRI - Alphabetical'!AK497-'2023 MRI'!AK497</f>
        <v>57142.520301604585</v>
      </c>
      <c r="AM497" s="36"/>
    </row>
    <row r="498" spans="1:39" x14ac:dyDescent="0.3">
      <c r="A498" t="s">
        <v>1023</v>
      </c>
      <c r="B498" s="3" t="s">
        <v>1024</v>
      </c>
      <c r="C498" s="4" t="s">
        <v>32</v>
      </c>
      <c r="D498" s="5" t="s">
        <v>33</v>
      </c>
      <c r="E498" s="6">
        <f>VLOOKUP(A498,'2023 MRI'!$A$7:$F$570,6,FALSE)</f>
        <v>27.833003372435385</v>
      </c>
      <c r="F498" s="34">
        <f>'2026 MRI - Alphabetical'!E498-'2023 MRI'!E498</f>
        <v>0.26510211039950837</v>
      </c>
      <c r="G498" s="6">
        <f>'2026 MRI - Alphabetical'!F498-'2023 MRI'!F498</f>
        <v>-4.3982077890490316</v>
      </c>
      <c r="H498" s="7">
        <f>'2026 MRI - Alphabetical'!G498-'2023 MRI'!G498</f>
        <v>27</v>
      </c>
      <c r="I498" s="8">
        <f>'2026 MRI - Alphabetical'!H498-'2023 MRI'!H498</f>
        <v>-40</v>
      </c>
      <c r="J498" s="31">
        <f>'2026 MRI - Alphabetical'!I498-'2023 MRI'!I498</f>
        <v>-0.25712105700516819</v>
      </c>
      <c r="K498" s="9">
        <f>'2026 MRI - Alphabetical'!J498-'2023 MRI'!J498</f>
        <v>5.8680563324258195E-3</v>
      </c>
      <c r="L498" s="8">
        <f>'2026 MRI - Alphabetical'!K498-'2023 MRI'!K498</f>
        <v>-328</v>
      </c>
      <c r="M498" s="31">
        <f>'2026 MRI - Alphabetical'!L498-'2023 MRI'!L498</f>
        <v>-1.1507919766717292</v>
      </c>
      <c r="N498" s="9">
        <f>'2026 MRI - Alphabetical'!M498-'2023 MRI'!M498</f>
        <v>3.1905019789590539E-2</v>
      </c>
      <c r="O498" s="8">
        <f>'2026 MRI - Alphabetical'!N498-'2023 MRI'!N498</f>
        <v>97</v>
      </c>
      <c r="P498" s="31">
        <f>'2026 MRI - Alphabetical'!O498-'2023 MRI'!O498</f>
        <v>0.42433425422290816</v>
      </c>
      <c r="Q498" s="9">
        <f>'2026 MRI - Alphabetical'!P498-'2023 MRI'!P498</f>
        <v>-2.3321505819006355E-2</v>
      </c>
      <c r="R498" s="8">
        <f>'2026 MRI - Alphabetical'!Q498-'2023 MRI'!Q498</f>
        <v>-33</v>
      </c>
      <c r="S498" s="31">
        <f>'2026 MRI - Alphabetical'!R498-'2023 MRI'!R498</f>
        <v>-0.25580334789502279</v>
      </c>
      <c r="T498" s="10">
        <f>'2026 MRI - Alphabetical'!S498-'2023 MRI'!S498</f>
        <v>0.10347818631451022</v>
      </c>
      <c r="U498" s="8">
        <f>'2026 MRI - Alphabetical'!T498-'2023 MRI'!T498</f>
        <v>105</v>
      </c>
      <c r="V498" s="31">
        <f>'2026 MRI - Alphabetical'!U498-'2023 MRI'!U498</f>
        <v>0.4203343110472999</v>
      </c>
      <c r="W498" s="9">
        <f>'2026 MRI - Alphabetical'!V498-'2023 MRI'!V498</f>
        <v>-2.3924202531331484E-2</v>
      </c>
      <c r="X498" s="8">
        <f>'2026 MRI - Alphabetical'!W498-'2023 MRI'!W498</f>
        <v>17</v>
      </c>
      <c r="Y498" s="31">
        <f>'2026 MRI - Alphabetical'!X498-'2023 MRI'!X498</f>
        <v>5.7362822155805127E-2</v>
      </c>
      <c r="Z498" s="11">
        <f>'2026 MRI - Alphabetical'!Y498-'2023 MRI'!Y498</f>
        <v>9349</v>
      </c>
      <c r="AA498" s="8">
        <f>'2026 MRI - Alphabetical'!Z498-'2023 MRI'!Z498</f>
        <v>27</v>
      </c>
      <c r="AB498" s="31">
        <f>'2026 MRI - Alphabetical'!AA498-'2023 MRI'!AA498</f>
        <v>0.14823598159190374</v>
      </c>
      <c r="AC498" s="9">
        <f>'2026 MRI - Alphabetical'!AB498-'2023 MRI'!AB498</f>
        <v>5.4594880473873425E-3</v>
      </c>
      <c r="AD498" s="8">
        <f>'2026 MRI - Alphabetical'!AC498-'2023 MRI'!AC498</f>
        <v>-51</v>
      </c>
      <c r="AE498" s="31">
        <f>'2026 MRI - Alphabetical'!AD498-'2023 MRI'!AD498</f>
        <v>-0.14748319130935184</v>
      </c>
      <c r="AF498" s="9">
        <f>'2026 MRI - Alphabetical'!AE498-'2023 MRI'!AE498</f>
        <v>-6.9458115779087448E-3</v>
      </c>
      <c r="AG498" s="8">
        <f>'2026 MRI - Alphabetical'!AF498-'2023 MRI'!AF498</f>
        <v>1</v>
      </c>
      <c r="AH498" s="31">
        <f>'2026 MRI - Alphabetical'!AG498-'2023 MRI'!AG498</f>
        <v>-9.8000186453824578E-2</v>
      </c>
      <c r="AI498" s="12">
        <f>'2026 MRI - Alphabetical'!AH498-'2023 MRI'!AH498</f>
        <v>-0.26633333333333353</v>
      </c>
      <c r="AJ498" s="8">
        <f>'2026 MRI - Alphabetical'!AI498-'2023 MRI'!AI498</f>
        <v>0</v>
      </c>
      <c r="AK498" s="31">
        <f>'2026 MRI - Alphabetical'!AJ498-'2023 MRI'!AJ498</f>
        <v>-2.1601657525413487E-2</v>
      </c>
      <c r="AL498" s="11">
        <f>'2026 MRI - Alphabetical'!AK498-'2023 MRI'!AK498</f>
        <v>52056.471307204192</v>
      </c>
      <c r="AM498" s="36"/>
    </row>
    <row r="499" spans="1:39" x14ac:dyDescent="0.3">
      <c r="A499" t="s">
        <v>1025</v>
      </c>
      <c r="B499" s="3" t="s">
        <v>1026</v>
      </c>
      <c r="C499" s="4" t="s">
        <v>82</v>
      </c>
      <c r="D499" s="5" t="s">
        <v>37</v>
      </c>
      <c r="E499" s="6">
        <f>VLOOKUP(A499,'2023 MRI'!$A$7:$F$570,6,FALSE)</f>
        <v>30.547020256080671</v>
      </c>
      <c r="F499" s="34">
        <f>'2026 MRI - Alphabetical'!E499-'2023 MRI'!E499</f>
        <v>0.13354426199364805</v>
      </c>
      <c r="G499" s="6">
        <f>'2026 MRI - Alphabetical'!F499-'2023 MRI'!F499</f>
        <v>-3.2086374101270287</v>
      </c>
      <c r="H499" s="7">
        <f>'2026 MRI - Alphabetical'!G499-'2023 MRI'!G499</f>
        <v>17</v>
      </c>
      <c r="I499" s="8">
        <f>'2026 MRI - Alphabetical'!H499-'2023 MRI'!H499</f>
        <v>17</v>
      </c>
      <c r="J499" s="31">
        <f>'2026 MRI - Alphabetical'!I499-'2023 MRI'!I499</f>
        <v>0.11238127444324475</v>
      </c>
      <c r="K499" s="9">
        <f>'2026 MRI - Alphabetical'!J499-'2023 MRI'!J499</f>
        <v>3.6117589072380829E-2</v>
      </c>
      <c r="L499" s="8">
        <f>'2026 MRI - Alphabetical'!K499-'2023 MRI'!K499</f>
        <v>-91</v>
      </c>
      <c r="M499" s="31">
        <f>'2026 MRI - Alphabetical'!L499-'2023 MRI'!L499</f>
        <v>-0.35116648245961901</v>
      </c>
      <c r="N499" s="9">
        <f>'2026 MRI - Alphabetical'!M499-'2023 MRI'!M499</f>
        <v>3.1372302312981798E-3</v>
      </c>
      <c r="O499" s="8">
        <f>'2026 MRI - Alphabetical'!N499-'2023 MRI'!N499</f>
        <v>1</v>
      </c>
      <c r="P499" s="31">
        <f>'2026 MRI - Alphabetical'!O499-'2023 MRI'!O499</f>
        <v>-8.7768623460790229E-3</v>
      </c>
      <c r="Q499" s="9">
        <f>'2026 MRI - Alphabetical'!P499-'2023 MRI'!P499</f>
        <v>4.2034985635197725E-3</v>
      </c>
      <c r="R499" s="8">
        <f>'2026 MRI - Alphabetical'!Q499-'2023 MRI'!Q499</f>
        <v>-32</v>
      </c>
      <c r="S499" s="31">
        <f>'2026 MRI - Alphabetical'!R499-'2023 MRI'!R499</f>
        <v>0.19251013974194778</v>
      </c>
      <c r="T499" s="10">
        <f>'2026 MRI - Alphabetical'!S499-'2023 MRI'!S499</f>
        <v>0.47014369274546652</v>
      </c>
      <c r="U499" s="8">
        <f>'2026 MRI - Alphabetical'!T499-'2023 MRI'!T499</f>
        <v>68</v>
      </c>
      <c r="V499" s="31">
        <f>'2026 MRI - Alphabetical'!U499-'2023 MRI'!U499</f>
        <v>0.20384577956367522</v>
      </c>
      <c r="W499" s="9">
        <f>'2026 MRI - Alphabetical'!V499-'2023 MRI'!V499</f>
        <v>-1.1365850767466712E-2</v>
      </c>
      <c r="X499" s="8">
        <f>'2026 MRI - Alphabetical'!W499-'2023 MRI'!W499</f>
        <v>19</v>
      </c>
      <c r="Y499" s="31">
        <f>'2026 MRI - Alphabetical'!X499-'2023 MRI'!X499</f>
        <v>5.1027959664997125E-2</v>
      </c>
      <c r="Z499" s="11">
        <f>'2026 MRI - Alphabetical'!Y499-'2023 MRI'!Y499</f>
        <v>8144</v>
      </c>
      <c r="AA499" s="8">
        <f>'2026 MRI - Alphabetical'!Z499-'2023 MRI'!Z499</f>
        <v>-60</v>
      </c>
      <c r="AB499" s="31">
        <f>'2026 MRI - Alphabetical'!AA499-'2023 MRI'!AA499</f>
        <v>-0.12001007978187905</v>
      </c>
      <c r="AC499" s="9">
        <f>'2026 MRI - Alphabetical'!AB499-'2023 MRI'!AB499</f>
        <v>9.4877935579689987E-3</v>
      </c>
      <c r="AD499" s="8">
        <f>'2026 MRI - Alphabetical'!AC499-'2023 MRI'!AC499</f>
        <v>-40</v>
      </c>
      <c r="AE499" s="31">
        <f>'2026 MRI - Alphabetical'!AD499-'2023 MRI'!AD499</f>
        <v>-0.1055483366308876</v>
      </c>
      <c r="AF499" s="9">
        <f>'2026 MRI - Alphabetical'!AE499-'2023 MRI'!AE499</f>
        <v>-3.848084332535584E-3</v>
      </c>
      <c r="AG499" s="8">
        <f>'2026 MRI - Alphabetical'!AF499-'2023 MRI'!AF499</f>
        <v>8</v>
      </c>
      <c r="AH499" s="31">
        <f>'2026 MRI - Alphabetical'!AG499-'2023 MRI'!AG499</f>
        <v>-6.578627079910937E-2</v>
      </c>
      <c r="AI499" s="12">
        <f>'2026 MRI - Alphabetical'!AH499-'2023 MRI'!AH499</f>
        <v>-0.30466666666666664</v>
      </c>
      <c r="AJ499" s="8">
        <f>'2026 MRI - Alphabetical'!AI499-'2023 MRI'!AI499</f>
        <v>5</v>
      </c>
      <c r="AK499" s="31">
        <f>'2026 MRI - Alphabetical'!AJ499-'2023 MRI'!AJ499</f>
        <v>-1.3445874057021828E-2</v>
      </c>
      <c r="AL499" s="11">
        <f>'2026 MRI - Alphabetical'!AK499-'2023 MRI'!AK499</f>
        <v>55190.130529515271</v>
      </c>
      <c r="AM499" s="36"/>
    </row>
    <row r="500" spans="1:39" x14ac:dyDescent="0.3">
      <c r="A500" t="s">
        <v>1027</v>
      </c>
      <c r="B500" s="3" t="s">
        <v>1028</v>
      </c>
      <c r="C500" s="4" t="s">
        <v>136</v>
      </c>
      <c r="D500" s="5" t="s">
        <v>44</v>
      </c>
      <c r="E500" s="6">
        <f>VLOOKUP(A500,'2023 MRI'!$A$7:$F$570,6,FALSE)</f>
        <v>31.834793364934981</v>
      </c>
      <c r="F500" s="34">
        <f>'2026 MRI - Alphabetical'!E500-'2023 MRI'!E500</f>
        <v>0.33868957455408272</v>
      </c>
      <c r="G500" s="6">
        <f>'2026 MRI - Alphabetical'!F500-'2023 MRI'!F500</f>
        <v>-3.4974931813613885</v>
      </c>
      <c r="H500" s="7">
        <f>'2026 MRI - Alphabetical'!G500-'2023 MRI'!G500</f>
        <v>22</v>
      </c>
      <c r="I500" s="8">
        <f>'2026 MRI - Alphabetical'!H500-'2023 MRI'!H500</f>
        <v>6</v>
      </c>
      <c r="J500" s="31">
        <f>'2026 MRI - Alphabetical'!I500-'2023 MRI'!I500</f>
        <v>4.7601475565162976E-2</v>
      </c>
      <c r="K500" s="9">
        <f>'2026 MRI - Alphabetical'!J500-'2023 MRI'!J500</f>
        <v>2.2487969683432474E-2</v>
      </c>
      <c r="L500" s="8">
        <f>'2026 MRI - Alphabetical'!K500-'2023 MRI'!K500</f>
        <v>23</v>
      </c>
      <c r="M500" s="31">
        <f>'2026 MRI - Alphabetical'!L500-'2023 MRI'!L500</f>
        <v>6.467754728850017E-2</v>
      </c>
      <c r="N500" s="9">
        <f>'2026 MRI - Alphabetical'!M500-'2023 MRI'!M500</f>
        <v>-9.4110448616137668E-3</v>
      </c>
      <c r="O500" s="8">
        <f>'2026 MRI - Alphabetical'!N500-'2023 MRI'!N500</f>
        <v>-27</v>
      </c>
      <c r="P500" s="31">
        <f>'2026 MRI - Alphabetical'!O500-'2023 MRI'!O500</f>
        <v>-0.21529330424244125</v>
      </c>
      <c r="Q500" s="9">
        <f>'2026 MRI - Alphabetical'!P500-'2023 MRI'!P500</f>
        <v>2.097701560865993E-2</v>
      </c>
      <c r="R500" s="8">
        <f>'2026 MRI - Alphabetical'!Q500-'2023 MRI'!Q500</f>
        <v>41</v>
      </c>
      <c r="S500" s="31">
        <f>'2026 MRI - Alphabetical'!R500-'2023 MRI'!R500</f>
        <v>-4.2171420589846374E-2</v>
      </c>
      <c r="T500" s="10">
        <f>'2026 MRI - Alphabetical'!S500-'2023 MRI'!S500</f>
        <v>-0.2893399041319783</v>
      </c>
      <c r="U500" s="8">
        <f>'2026 MRI - Alphabetical'!T500-'2023 MRI'!T500</f>
        <v>-4</v>
      </c>
      <c r="V500" s="31">
        <f>'2026 MRI - Alphabetical'!U500-'2023 MRI'!U500</f>
        <v>-4.3958561440058719E-2</v>
      </c>
      <c r="W500" s="9">
        <f>'2026 MRI - Alphabetical'!V500-'2023 MRI'!V500</f>
        <v>2.6371479026337727E-3</v>
      </c>
      <c r="X500" s="8">
        <f>'2026 MRI - Alphabetical'!W500-'2023 MRI'!W500</f>
        <v>-30</v>
      </c>
      <c r="Y500" s="31">
        <f>'2026 MRI - Alphabetical'!X500-'2023 MRI'!X500</f>
        <v>-0.11860414683198676</v>
      </c>
      <c r="Z500" s="11">
        <f>'2026 MRI - Alphabetical'!Y500-'2023 MRI'!Y500</f>
        <v>1466</v>
      </c>
      <c r="AA500" s="8">
        <f>'2026 MRI - Alphabetical'!Z500-'2023 MRI'!Z500</f>
        <v>85</v>
      </c>
      <c r="AB500" s="31">
        <f>'2026 MRI - Alphabetical'!AA500-'2023 MRI'!AA500</f>
        <v>0.64021358573813392</v>
      </c>
      <c r="AC500" s="9">
        <f>'2026 MRI - Alphabetical'!AB500-'2023 MRI'!AB500</f>
        <v>9.7498610339077224E-4</v>
      </c>
      <c r="AD500" s="8">
        <f>'2026 MRI - Alphabetical'!AC500-'2023 MRI'!AC500</f>
        <v>5</v>
      </c>
      <c r="AE500" s="31">
        <f>'2026 MRI - Alphabetical'!AD500-'2023 MRI'!AD500</f>
        <v>4.7693945370478004E-2</v>
      </c>
      <c r="AF500" s="9">
        <f>'2026 MRI - Alphabetical'!AE500-'2023 MRI'!AE500</f>
        <v>4.7988321457526073E-3</v>
      </c>
      <c r="AG500" s="8">
        <f>'2026 MRI - Alphabetical'!AF500-'2023 MRI'!AF500</f>
        <v>72</v>
      </c>
      <c r="AH500" s="31">
        <f>'2026 MRI - Alphabetical'!AG500-'2023 MRI'!AG500</f>
        <v>0.17356758982784731</v>
      </c>
      <c r="AI500" s="12">
        <f>'2026 MRI - Alphabetical'!AH500-'2023 MRI'!AH500</f>
        <v>-0.58333333333333326</v>
      </c>
      <c r="AJ500" s="8">
        <f>'2026 MRI - Alphabetical'!AI500-'2023 MRI'!AI500</f>
        <v>3</v>
      </c>
      <c r="AK500" s="31">
        <f>'2026 MRI - Alphabetical'!AJ500-'2023 MRI'!AJ500</f>
        <v>-2.608706482294566E-3</v>
      </c>
      <c r="AL500" s="11">
        <f>'2026 MRI - Alphabetical'!AK500-'2023 MRI'!AK500</f>
        <v>111406.56597245467</v>
      </c>
      <c r="AM500" s="36"/>
    </row>
    <row r="501" spans="1:39" x14ac:dyDescent="0.3">
      <c r="A501" t="s">
        <v>1029</v>
      </c>
      <c r="B501" s="3" t="s">
        <v>1030</v>
      </c>
      <c r="C501" s="4" t="s">
        <v>295</v>
      </c>
      <c r="D501" s="5" t="s">
        <v>33</v>
      </c>
      <c r="E501" s="6">
        <f>VLOOKUP(A501,'2023 MRI'!$A$7:$F$570,6,FALSE)</f>
        <v>72.662202966931687</v>
      </c>
      <c r="F501" s="34">
        <f>'2026 MRI - Alphabetical'!E501-'2023 MRI'!E501</f>
        <v>4.7895318981090185</v>
      </c>
      <c r="G501" s="6">
        <f>'2026 MRI - Alphabetical'!F501-'2023 MRI'!F501</f>
        <v>-6.1079797052329212</v>
      </c>
      <c r="H501" s="7">
        <f>'2026 MRI - Alphabetical'!G501-'2023 MRI'!G501</f>
        <v>7</v>
      </c>
      <c r="I501" s="8">
        <f>'2026 MRI - Alphabetical'!H501-'2023 MRI'!H501</f>
        <v>0</v>
      </c>
      <c r="J501" s="31">
        <f>'2026 MRI - Alphabetical'!I501-'2023 MRI'!I501</f>
        <v>5.6126907805136295E-3</v>
      </c>
      <c r="K501" s="9">
        <f>'2026 MRI - Alphabetical'!J501-'2023 MRI'!J501</f>
        <v>2.5653921995677287E-2</v>
      </c>
      <c r="L501" s="8">
        <f>'2026 MRI - Alphabetical'!K501-'2023 MRI'!K501</f>
        <v>43</v>
      </c>
      <c r="M501" s="31">
        <f>'2026 MRI - Alphabetical'!L501-'2023 MRI'!L501</f>
        <v>0.92219899186323528</v>
      </c>
      <c r="N501" s="9">
        <f>'2026 MRI - Alphabetical'!M501-'2023 MRI'!M501</f>
        <v>-4.3500584281247728E-2</v>
      </c>
      <c r="O501" s="8">
        <f>'2026 MRI - Alphabetical'!N501-'2023 MRI'!N501</f>
        <v>1</v>
      </c>
      <c r="P501" s="31">
        <f>'2026 MRI - Alphabetical'!O501-'2023 MRI'!O501</f>
        <v>0.30714996488569257</v>
      </c>
      <c r="Q501" s="9">
        <f>'2026 MRI - Alphabetical'!P501-'2023 MRI'!P501</f>
        <v>-8.9302264513468899E-4</v>
      </c>
      <c r="R501" s="8">
        <f>'2026 MRI - Alphabetical'!Q501-'2023 MRI'!Q501</f>
        <v>-2</v>
      </c>
      <c r="S501" s="31">
        <f>'2026 MRI - Alphabetical'!R501-'2023 MRI'!R501</f>
        <v>3.8627002556915233</v>
      </c>
      <c r="T501" s="10">
        <f>'2026 MRI - Alphabetical'!S501-'2023 MRI'!S501</f>
        <v>-0.3981714290420193</v>
      </c>
      <c r="U501" s="8">
        <f>'2026 MRI - Alphabetical'!T501-'2023 MRI'!T501</f>
        <v>11</v>
      </c>
      <c r="V501" s="31">
        <f>'2026 MRI - Alphabetical'!U501-'2023 MRI'!U501</f>
        <v>0.9337956700395682</v>
      </c>
      <c r="W501" s="9">
        <f>'2026 MRI - Alphabetical'!V501-'2023 MRI'!V501</f>
        <v>-4.5813455809746412E-2</v>
      </c>
      <c r="X501" s="8">
        <f>'2026 MRI - Alphabetical'!W501-'2023 MRI'!W501</f>
        <v>3</v>
      </c>
      <c r="Y501" s="31">
        <f>'2026 MRI - Alphabetical'!X501-'2023 MRI'!X501</f>
        <v>0.10610107146229097</v>
      </c>
      <c r="Z501" s="11">
        <f>'2026 MRI - Alphabetical'!Y501-'2023 MRI'!Y501</f>
        <v>8093</v>
      </c>
      <c r="AA501" s="8">
        <f>'2026 MRI - Alphabetical'!Z501-'2023 MRI'!Z501</f>
        <v>-22</v>
      </c>
      <c r="AB501" s="31">
        <f>'2026 MRI - Alphabetical'!AA501-'2023 MRI'!AA501</f>
        <v>-0.44026170437277679</v>
      </c>
      <c r="AC501" s="9">
        <f>'2026 MRI - Alphabetical'!AB501-'2023 MRI'!AB501</f>
        <v>2.0495286404747098E-2</v>
      </c>
      <c r="AD501" s="8">
        <f>'2026 MRI - Alphabetical'!AC501-'2023 MRI'!AC501</f>
        <v>-4</v>
      </c>
      <c r="AE501" s="31">
        <f>'2026 MRI - Alphabetical'!AD501-'2023 MRI'!AD501</f>
        <v>-0.38888511378019697</v>
      </c>
      <c r="AF501" s="9">
        <f>'2026 MRI - Alphabetical'!AE501-'2023 MRI'!AE501</f>
        <v>-1.633138167175574E-2</v>
      </c>
      <c r="AG501" s="8">
        <f>'2026 MRI - Alphabetical'!AF501-'2023 MRI'!AF501</f>
        <v>3</v>
      </c>
      <c r="AH501" s="31">
        <f>'2026 MRI - Alphabetical'!AG501-'2023 MRI'!AG501</f>
        <v>0.69358302017985518</v>
      </c>
      <c r="AI501" s="12">
        <f>'2026 MRI - Alphabetical'!AH501-'2023 MRI'!AH501</f>
        <v>-1.2826666666666662</v>
      </c>
      <c r="AJ501" s="8">
        <f>'2026 MRI - Alphabetical'!AI501-'2023 MRI'!AI501</f>
        <v>-2</v>
      </c>
      <c r="AK501" s="31">
        <f>'2026 MRI - Alphabetical'!AJ501-'2023 MRI'!AJ501</f>
        <v>1.4332313908080818E-2</v>
      </c>
      <c r="AL501" s="11">
        <f>'2026 MRI - Alphabetical'!AK501-'2023 MRI'!AK501</f>
        <v>12820.217195020276</v>
      </c>
      <c r="AM501" s="36">
        <v>1</v>
      </c>
    </row>
    <row r="502" spans="1:39" x14ac:dyDescent="0.3">
      <c r="A502" t="s">
        <v>1031</v>
      </c>
      <c r="B502" s="3" t="s">
        <v>1032</v>
      </c>
      <c r="C502" s="4" t="s">
        <v>82</v>
      </c>
      <c r="D502" s="5" t="s">
        <v>37</v>
      </c>
      <c r="E502" s="6">
        <f>VLOOKUP(A502,'2023 MRI'!$A$7:$F$570,6,FALSE)</f>
        <v>30.071146008832482</v>
      </c>
      <c r="F502" s="34">
        <f>'2026 MRI - Alphabetical'!E502-'2023 MRI'!E502</f>
        <v>-1.3224421197399863</v>
      </c>
      <c r="G502" s="6">
        <f>'2026 MRI - Alphabetical'!F502-'2023 MRI'!F502</f>
        <v>1.2995956962577822</v>
      </c>
      <c r="H502" s="7">
        <f>'2026 MRI - Alphabetical'!G502-'2023 MRI'!G502</f>
        <v>-60</v>
      </c>
      <c r="I502" s="8">
        <f>'2026 MRI - Alphabetical'!H502-'2023 MRI'!H502</f>
        <v>-29</v>
      </c>
      <c r="J502" s="31">
        <f>'2026 MRI - Alphabetical'!I502-'2023 MRI'!I502</f>
        <v>-0.30191117588454286</v>
      </c>
      <c r="K502" s="9">
        <f>'2026 MRI - Alphabetical'!J502-'2023 MRI'!J502</f>
        <v>3.7033076782806429E-3</v>
      </c>
      <c r="L502" s="8">
        <f>'2026 MRI - Alphabetical'!K502-'2023 MRI'!K502</f>
        <v>-152</v>
      </c>
      <c r="M502" s="31">
        <f>'2026 MRI - Alphabetical'!L502-'2023 MRI'!L502</f>
        <v>-0.47619424838941865</v>
      </c>
      <c r="N502" s="9">
        <f>'2026 MRI - Alphabetical'!M502-'2023 MRI'!M502</f>
        <v>8.4784751889582649E-3</v>
      </c>
      <c r="O502" s="8">
        <f>'2026 MRI - Alphabetical'!N502-'2023 MRI'!N502</f>
        <v>-13</v>
      </c>
      <c r="P502" s="31">
        <f>'2026 MRI - Alphabetical'!O502-'2023 MRI'!O502</f>
        <v>-7.8224658689275195E-2</v>
      </c>
      <c r="Q502" s="9">
        <f>'2026 MRI - Alphabetical'!P502-'2023 MRI'!P502</f>
        <v>1.0786224821312543E-2</v>
      </c>
      <c r="R502" s="8">
        <f>'2026 MRI - Alphabetical'!Q502-'2023 MRI'!Q502</f>
        <v>76</v>
      </c>
      <c r="S502" s="31">
        <f>'2026 MRI - Alphabetical'!R502-'2023 MRI'!R502</f>
        <v>-0.184857339320004</v>
      </c>
      <c r="T502" s="10">
        <f>'2026 MRI - Alphabetical'!S502-'2023 MRI'!S502</f>
        <v>-0.27461343430118323</v>
      </c>
      <c r="U502" s="8">
        <f>'2026 MRI - Alphabetical'!T502-'2023 MRI'!T502</f>
        <v>-144</v>
      </c>
      <c r="V502" s="31">
        <f>'2026 MRI - Alphabetical'!U502-'2023 MRI'!U502</f>
        <v>-0.46445082301902613</v>
      </c>
      <c r="W502" s="9">
        <f>'2026 MRI - Alphabetical'!V502-'2023 MRI'!V502</f>
        <v>2.9793204387743757E-2</v>
      </c>
      <c r="X502" s="8">
        <f>'2026 MRI - Alphabetical'!W502-'2023 MRI'!W502</f>
        <v>15</v>
      </c>
      <c r="Y502" s="31">
        <f>'2026 MRI - Alphabetical'!X502-'2023 MRI'!X502</f>
        <v>5.8990942686224401E-2</v>
      </c>
      <c r="Z502" s="11">
        <f>'2026 MRI - Alphabetical'!Y502-'2023 MRI'!Y502</f>
        <v>7935</v>
      </c>
      <c r="AA502" s="8">
        <f>'2026 MRI - Alphabetical'!Z502-'2023 MRI'!Z502</f>
        <v>-96</v>
      </c>
      <c r="AB502" s="31">
        <f>'2026 MRI - Alphabetical'!AA502-'2023 MRI'!AA502</f>
        <v>-0.53254459194146986</v>
      </c>
      <c r="AC502" s="9">
        <f>'2026 MRI - Alphabetical'!AB502-'2023 MRI'!AB502</f>
        <v>1.7725067385444736E-2</v>
      </c>
      <c r="AD502" s="8">
        <f>'2026 MRI - Alphabetical'!AC502-'2023 MRI'!AC502</f>
        <v>11</v>
      </c>
      <c r="AE502" s="31">
        <f>'2026 MRI - Alphabetical'!AD502-'2023 MRI'!AD502</f>
        <v>5.9631752860060283E-2</v>
      </c>
      <c r="AF502" s="9">
        <f>'2026 MRI - Alphabetical'!AE502-'2023 MRI'!AE502</f>
        <v>5.1698494038932008E-3</v>
      </c>
      <c r="AG502" s="8">
        <f>'2026 MRI - Alphabetical'!AF502-'2023 MRI'!AF502</f>
        <v>48</v>
      </c>
      <c r="AH502" s="31">
        <f>'2026 MRI - Alphabetical'!AG502-'2023 MRI'!AG502</f>
        <v>3.6271100860641337E-2</v>
      </c>
      <c r="AI502" s="12">
        <f>'2026 MRI - Alphabetical'!AH502-'2023 MRI'!AH502</f>
        <v>-0.44500000000000006</v>
      </c>
      <c r="AJ502" s="8">
        <f>'2026 MRI - Alphabetical'!AI502-'2023 MRI'!AI502</f>
        <v>41</v>
      </c>
      <c r="AK502" s="31">
        <f>'2026 MRI - Alphabetical'!AJ502-'2023 MRI'!AJ502</f>
        <v>1.7884714147337111E-2</v>
      </c>
      <c r="AL502" s="11">
        <f>'2026 MRI - Alphabetical'!AK502-'2023 MRI'!AK502</f>
        <v>66548.211268115672</v>
      </c>
      <c r="AM502" s="36"/>
    </row>
    <row r="503" spans="1:39" x14ac:dyDescent="0.3">
      <c r="A503" t="s">
        <v>1033</v>
      </c>
      <c r="B503" s="3" t="s">
        <v>1034</v>
      </c>
      <c r="C503" s="4" t="s">
        <v>32</v>
      </c>
      <c r="D503" s="5" t="s">
        <v>33</v>
      </c>
      <c r="E503" s="6">
        <f>VLOOKUP(A503,'2023 MRI'!$A$7:$F$570,6,FALSE)</f>
        <v>28.784207659172402</v>
      </c>
      <c r="F503" s="34">
        <f>'2026 MRI - Alphabetical'!E503-'2023 MRI'!E503</f>
        <v>1.277086318158887</v>
      </c>
      <c r="G503" s="6">
        <f>'2026 MRI - Alphabetical'!F503-'2023 MRI'!F503</f>
        <v>-7.3556241111431717</v>
      </c>
      <c r="H503" s="7">
        <f>'2026 MRI - Alphabetical'!G503-'2023 MRI'!G503</f>
        <v>97</v>
      </c>
      <c r="I503" s="8">
        <f>'2026 MRI - Alphabetical'!H503-'2023 MRI'!H503</f>
        <v>253</v>
      </c>
      <c r="J503" s="31">
        <f>'2026 MRI - Alphabetical'!I503-'2023 MRI'!I503</f>
        <v>1.3919597939867705</v>
      </c>
      <c r="K503" s="9">
        <f>'2026 MRI - Alphabetical'!J503-'2023 MRI'!J503</f>
        <v>0.12695929282241092</v>
      </c>
      <c r="L503" s="8">
        <f>'2026 MRI - Alphabetical'!K503-'2023 MRI'!K503</f>
        <v>197</v>
      </c>
      <c r="M503" s="31">
        <f>'2026 MRI - Alphabetical'!L503-'2023 MRI'!L503</f>
        <v>0.89783086885564933</v>
      </c>
      <c r="N503" s="9">
        <f>'2026 MRI - Alphabetical'!M503-'2023 MRI'!M503</f>
        <v>-4.0282026634991856E-2</v>
      </c>
      <c r="O503" s="8">
        <f>'2026 MRI - Alphabetical'!N503-'2023 MRI'!N503</f>
        <v>103</v>
      </c>
      <c r="P503" s="31">
        <f>'2026 MRI - Alphabetical'!O503-'2023 MRI'!O503</f>
        <v>0.3003532098235378</v>
      </c>
      <c r="Q503" s="9">
        <f>'2026 MRI - Alphabetical'!P503-'2023 MRI'!P503</f>
        <v>-1.7170619466843152E-2</v>
      </c>
      <c r="R503" s="8">
        <f>'2026 MRI - Alphabetical'!Q503-'2023 MRI'!Q503</f>
        <v>-6</v>
      </c>
      <c r="S503" s="31">
        <f>'2026 MRI - Alphabetical'!R503-'2023 MRI'!R503</f>
        <v>-0.11046738792141937</v>
      </c>
      <c r="T503" s="10">
        <f>'2026 MRI - Alphabetical'!S503-'2023 MRI'!S503</f>
        <v>1.7248200527578694E-3</v>
      </c>
      <c r="U503" s="8">
        <f>'2026 MRI - Alphabetical'!T503-'2023 MRI'!T503</f>
        <v>-52</v>
      </c>
      <c r="V503" s="31">
        <f>'2026 MRI - Alphabetical'!U503-'2023 MRI'!U503</f>
        <v>-0.17295753089646249</v>
      </c>
      <c r="W503" s="9">
        <f>'2026 MRI - Alphabetical'!V503-'2023 MRI'!V503</f>
        <v>9.7968197575713581E-3</v>
      </c>
      <c r="X503" s="8">
        <f>'2026 MRI - Alphabetical'!W503-'2023 MRI'!W503</f>
        <v>-62</v>
      </c>
      <c r="Y503" s="31">
        <f>'2026 MRI - Alphabetical'!X503-'2023 MRI'!X503</f>
        <v>-0.28664982485393153</v>
      </c>
      <c r="Z503" s="11">
        <f>'2026 MRI - Alphabetical'!Y503-'2023 MRI'!Y503</f>
        <v>-5578</v>
      </c>
      <c r="AA503" s="8">
        <f>'2026 MRI - Alphabetical'!Z503-'2023 MRI'!Z503</f>
        <v>221</v>
      </c>
      <c r="AB503" s="31">
        <f>'2026 MRI - Alphabetical'!AA503-'2023 MRI'!AA503</f>
        <v>0.91773144977080534</v>
      </c>
      <c r="AC503" s="9">
        <f>'2026 MRI - Alphabetical'!AB503-'2023 MRI'!AB503</f>
        <v>-4.5462812601494013E-3</v>
      </c>
      <c r="AD503" s="8">
        <f>'2026 MRI - Alphabetical'!AC503-'2023 MRI'!AC503</f>
        <v>30</v>
      </c>
      <c r="AE503" s="31">
        <f>'2026 MRI - Alphabetical'!AD503-'2023 MRI'!AD503</f>
        <v>0.10931186811836027</v>
      </c>
      <c r="AF503" s="9">
        <f>'2026 MRI - Alphabetical'!AE503-'2023 MRI'!AE503</f>
        <v>7.9748238433422491E-3</v>
      </c>
      <c r="AG503" s="8">
        <f>'2026 MRI - Alphabetical'!AF503-'2023 MRI'!AF503</f>
        <v>-74</v>
      </c>
      <c r="AH503" s="31">
        <f>'2026 MRI - Alphabetical'!AG503-'2023 MRI'!AG503</f>
        <v>-0.21500372599224729</v>
      </c>
      <c r="AI503" s="12">
        <f>'2026 MRI - Alphabetical'!AH503-'2023 MRI'!AH503</f>
        <v>-0.16900000000000004</v>
      </c>
      <c r="AJ503" s="8">
        <f>'2026 MRI - Alphabetical'!AI503-'2023 MRI'!AI503</f>
        <v>14</v>
      </c>
      <c r="AK503" s="31">
        <f>'2026 MRI - Alphabetical'!AJ503-'2023 MRI'!AJ503</f>
        <v>4.2711996218154358E-3</v>
      </c>
      <c r="AL503" s="11">
        <f>'2026 MRI - Alphabetical'!AK503-'2023 MRI'!AK503</f>
        <v>48564.550985357375</v>
      </c>
      <c r="AM503" s="36"/>
    </row>
    <row r="504" spans="1:39" x14ac:dyDescent="0.3">
      <c r="A504" t="s">
        <v>1035</v>
      </c>
      <c r="B504" s="3" t="s">
        <v>1036</v>
      </c>
      <c r="C504" s="4" t="s">
        <v>94</v>
      </c>
      <c r="D504" s="5" t="s">
        <v>44</v>
      </c>
      <c r="E504" s="6">
        <f>VLOOKUP(A504,'2023 MRI'!$A$7:$F$570,6,FALSE)</f>
        <v>56.803366366495389</v>
      </c>
      <c r="F504" s="34">
        <f>'2026 MRI - Alphabetical'!E504-'2023 MRI'!E504</f>
        <v>0.46805717830360294</v>
      </c>
      <c r="G504" s="6">
        <f>'2026 MRI - Alphabetical'!F504-'2023 MRI'!F504</f>
        <v>3.1740438672042401</v>
      </c>
      <c r="H504" s="7">
        <f>'2026 MRI - Alphabetical'!G504-'2023 MRI'!G504</f>
        <v>2</v>
      </c>
      <c r="I504" s="8">
        <f>'2026 MRI - Alphabetical'!H504-'2023 MRI'!H504</f>
        <v>-3</v>
      </c>
      <c r="J504" s="31">
        <f>'2026 MRI - Alphabetical'!I504-'2023 MRI'!I504</f>
        <v>1.6887184903149555E-2</v>
      </c>
      <c r="K504" s="9">
        <f>'2026 MRI - Alphabetical'!J504-'2023 MRI'!J504</f>
        <v>1.6262019206221723E-2</v>
      </c>
      <c r="L504" s="8">
        <f>'2026 MRI - Alphabetical'!K504-'2023 MRI'!K504</f>
        <v>-70</v>
      </c>
      <c r="M504" s="31">
        <f>'2026 MRI - Alphabetical'!L504-'2023 MRI'!L504</f>
        <v>-0.33141460646195597</v>
      </c>
      <c r="N504" s="9">
        <f>'2026 MRI - Alphabetical'!M504-'2023 MRI'!M504</f>
        <v>1.9525108649155049E-3</v>
      </c>
      <c r="O504" s="8">
        <f>'2026 MRI - Alphabetical'!N504-'2023 MRI'!N504</f>
        <v>-2</v>
      </c>
      <c r="P504" s="31">
        <f>'2026 MRI - Alphabetical'!O504-'2023 MRI'!O504</f>
        <v>-0.23474114173675487</v>
      </c>
      <c r="Q504" s="9">
        <f>'2026 MRI - Alphabetical'!P504-'2023 MRI'!P504</f>
        <v>3.20637551612378E-2</v>
      </c>
      <c r="R504" s="8">
        <f>'2026 MRI - Alphabetical'!Q504-'2023 MRI'!Q504</f>
        <v>0</v>
      </c>
      <c r="S504" s="31">
        <f>'2026 MRI - Alphabetical'!R504-'2023 MRI'!R504</f>
        <v>0.93526372283429271</v>
      </c>
      <c r="T504" s="10">
        <f>'2026 MRI - Alphabetical'!S504-'2023 MRI'!S504</f>
        <v>-0.25919799109186581</v>
      </c>
      <c r="U504" s="8">
        <f>'2026 MRI - Alphabetical'!T504-'2023 MRI'!T504</f>
        <v>-7</v>
      </c>
      <c r="V504" s="31">
        <f>'2026 MRI - Alphabetical'!U504-'2023 MRI'!U504</f>
        <v>-0.266076097936355</v>
      </c>
      <c r="W504" s="9">
        <f>'2026 MRI - Alphabetical'!V504-'2023 MRI'!V504</f>
        <v>2.8010547156458065E-2</v>
      </c>
      <c r="X504" s="8">
        <f>'2026 MRI - Alphabetical'!W504-'2023 MRI'!W504</f>
        <v>-2</v>
      </c>
      <c r="Y504" s="31">
        <f>'2026 MRI - Alphabetical'!X504-'2023 MRI'!X504</f>
        <v>6.1763243408277102E-3</v>
      </c>
      <c r="Z504" s="11">
        <f>'2026 MRI - Alphabetical'!Y504-'2023 MRI'!Y504</f>
        <v>4343</v>
      </c>
      <c r="AA504" s="8">
        <f>'2026 MRI - Alphabetical'!Z504-'2023 MRI'!Z504</f>
        <v>-4</v>
      </c>
      <c r="AB504" s="31">
        <f>'2026 MRI - Alphabetical'!AA504-'2023 MRI'!AA504</f>
        <v>5.7542675012361433E-2</v>
      </c>
      <c r="AC504" s="9">
        <f>'2026 MRI - Alphabetical'!AB504-'2023 MRI'!AB504</f>
        <v>8.7528484779774429E-3</v>
      </c>
      <c r="AD504" s="8">
        <f>'2026 MRI - Alphabetical'!AC504-'2023 MRI'!AC504</f>
        <v>-3</v>
      </c>
      <c r="AE504" s="31">
        <f>'2026 MRI - Alphabetical'!AD504-'2023 MRI'!AD504</f>
        <v>4.6761237225603658E-2</v>
      </c>
      <c r="AF504" s="9">
        <f>'2026 MRI - Alphabetical'!AE504-'2023 MRI'!AE504</f>
        <v>7.9477595702033277E-3</v>
      </c>
      <c r="AG504" s="8">
        <f>'2026 MRI - Alphabetical'!AF504-'2023 MRI'!AF504</f>
        <v>23</v>
      </c>
      <c r="AH504" s="31">
        <f>'2026 MRI - Alphabetical'!AG504-'2023 MRI'!AG504</f>
        <v>-2.7036580532519838E-3</v>
      </c>
      <c r="AI504" s="12">
        <f>'2026 MRI - Alphabetical'!AH504-'2023 MRI'!AH504</f>
        <v>-0.40366666666666684</v>
      </c>
      <c r="AJ504" s="8">
        <f>'2026 MRI - Alphabetical'!AI504-'2023 MRI'!AI504</f>
        <v>4</v>
      </c>
      <c r="AK504" s="31">
        <f>'2026 MRI - Alphabetical'!AJ504-'2023 MRI'!AJ504</f>
        <v>9.7529138665675141E-3</v>
      </c>
      <c r="AL504" s="11">
        <f>'2026 MRI - Alphabetical'!AK504-'2023 MRI'!AK504</f>
        <v>26590.843597933985</v>
      </c>
      <c r="AM504" s="36">
        <v>1</v>
      </c>
    </row>
    <row r="505" spans="1:39" x14ac:dyDescent="0.3">
      <c r="A505" t="s">
        <v>1037</v>
      </c>
      <c r="B505" s="3" t="s">
        <v>1038</v>
      </c>
      <c r="C505" s="4" t="s">
        <v>115</v>
      </c>
      <c r="D505" s="5" t="s">
        <v>33</v>
      </c>
      <c r="E505" s="6">
        <f>VLOOKUP(A505,'2023 MRI'!$A$7:$F$570,6,FALSE)</f>
        <v>30.809161871105207</v>
      </c>
      <c r="F505" s="34">
        <f>'2026 MRI - Alphabetical'!E505-'2023 MRI'!E505</f>
        <v>-0.35139604671885249</v>
      </c>
      <c r="G505" s="6">
        <f>'2026 MRI - Alphabetical'!F505-'2023 MRI'!F505</f>
        <v>-1.5877518403731941</v>
      </c>
      <c r="H505" s="7">
        <f>'2026 MRI - Alphabetical'!G505-'2023 MRI'!G505</f>
        <v>-7</v>
      </c>
      <c r="I505" s="8">
        <f>'2026 MRI - Alphabetical'!H505-'2023 MRI'!H505</f>
        <v>27</v>
      </c>
      <c r="J505" s="31">
        <f>'2026 MRI - Alphabetical'!I505-'2023 MRI'!I505</f>
        <v>0.14115346750142371</v>
      </c>
      <c r="K505" s="9">
        <f>'2026 MRI - Alphabetical'!J505-'2023 MRI'!J505</f>
        <v>3.7250818624488868E-2</v>
      </c>
      <c r="L505" s="8">
        <f>'2026 MRI - Alphabetical'!K505-'2023 MRI'!K505</f>
        <v>40</v>
      </c>
      <c r="M505" s="31">
        <f>'2026 MRI - Alphabetical'!L505-'2023 MRI'!L505</f>
        <v>6.7641387006938059E-2</v>
      </c>
      <c r="N505" s="9">
        <f>'2026 MRI - Alphabetical'!M505-'2023 MRI'!M505</f>
        <v>-1.0473279557369271E-2</v>
      </c>
      <c r="O505" s="8">
        <f>'2026 MRI - Alphabetical'!N505-'2023 MRI'!N505</f>
        <v>-44</v>
      </c>
      <c r="P505" s="31">
        <f>'2026 MRI - Alphabetical'!O505-'2023 MRI'!O505</f>
        <v>-0.19335825805593373</v>
      </c>
      <c r="Q505" s="9">
        <f>'2026 MRI - Alphabetical'!P505-'2023 MRI'!P505</f>
        <v>1.6149474466080047E-2</v>
      </c>
      <c r="R505" s="8">
        <f>'2026 MRI - Alphabetical'!Q505-'2023 MRI'!Q505</f>
        <v>-31</v>
      </c>
      <c r="S505" s="31">
        <f>'2026 MRI - Alphabetical'!R505-'2023 MRI'!R505</f>
        <v>-0.12394599471795315</v>
      </c>
      <c r="T505" s="10">
        <f>'2026 MRI - Alphabetical'!S505-'2023 MRI'!S505</f>
        <v>9.9327940535589687E-2</v>
      </c>
      <c r="U505" s="8">
        <f>'2026 MRI - Alphabetical'!T505-'2023 MRI'!T505</f>
        <v>-20</v>
      </c>
      <c r="V505" s="31">
        <f>'2026 MRI - Alphabetical'!U505-'2023 MRI'!U505</f>
        <v>-0.10337104397793898</v>
      </c>
      <c r="W505" s="9">
        <f>'2026 MRI - Alphabetical'!V505-'2023 MRI'!V505</f>
        <v>7.8315847091082677E-3</v>
      </c>
      <c r="X505" s="8">
        <f>'2026 MRI - Alphabetical'!W505-'2023 MRI'!W505</f>
        <v>0</v>
      </c>
      <c r="Y505" s="31">
        <f>'2026 MRI - Alphabetical'!X505-'2023 MRI'!X505</f>
        <v>-2.3342439209969281E-2</v>
      </c>
      <c r="Z505" s="11">
        <f>'2026 MRI - Alphabetical'!Y505-'2023 MRI'!Y505</f>
        <v>5936</v>
      </c>
      <c r="AA505" s="8">
        <f>'2026 MRI - Alphabetical'!Z505-'2023 MRI'!Z505</f>
        <v>27</v>
      </c>
      <c r="AB505" s="31">
        <f>'2026 MRI - Alphabetical'!AA505-'2023 MRI'!AA505</f>
        <v>0.19492997639700638</v>
      </c>
      <c r="AC505" s="9">
        <f>'2026 MRI - Alphabetical'!AB505-'2023 MRI'!AB505</f>
        <v>5.7320927861330626E-3</v>
      </c>
      <c r="AD505" s="8">
        <f>'2026 MRI - Alphabetical'!AC505-'2023 MRI'!AC505</f>
        <v>0</v>
      </c>
      <c r="AE505" s="31">
        <f>'2026 MRI - Alphabetical'!AD505-'2023 MRI'!AD505</f>
        <v>-0.14070798936360307</v>
      </c>
      <c r="AF505" s="9">
        <f>'2026 MRI - Alphabetical'!AE505-'2023 MRI'!AE505</f>
        <v>-5.0465011857431241E-3</v>
      </c>
      <c r="AG505" s="8">
        <f>'2026 MRI - Alphabetical'!AF505-'2023 MRI'!AF505</f>
        <v>-5</v>
      </c>
      <c r="AH505" s="31">
        <f>'2026 MRI - Alphabetical'!AG505-'2023 MRI'!AG505</f>
        <v>-3.5202287183938967E-2</v>
      </c>
      <c r="AI505" s="12">
        <f>'2026 MRI - Alphabetical'!AH505-'2023 MRI'!AH505</f>
        <v>-0.3796666666666666</v>
      </c>
      <c r="AJ505" s="8">
        <f>'2026 MRI - Alphabetical'!AI505-'2023 MRI'!AI505</f>
        <v>0</v>
      </c>
      <c r="AK505" s="31">
        <f>'2026 MRI - Alphabetical'!AJ505-'2023 MRI'!AJ505</f>
        <v>-1.99937584862655E-2</v>
      </c>
      <c r="AL505" s="11">
        <f>'2026 MRI - Alphabetical'!AK505-'2023 MRI'!AK505</f>
        <v>22642.537557554402</v>
      </c>
      <c r="AM505" s="36"/>
    </row>
    <row r="506" spans="1:39" x14ac:dyDescent="0.3">
      <c r="A506" t="s">
        <v>1039</v>
      </c>
      <c r="B506" s="3" t="s">
        <v>1038</v>
      </c>
      <c r="C506" s="4" t="s">
        <v>40</v>
      </c>
      <c r="D506" s="5" t="s">
        <v>33</v>
      </c>
      <c r="E506" s="6">
        <f>VLOOKUP(A506,'2023 MRI'!$A$7:$F$570,6,FALSE)</f>
        <v>26.392363571510252</v>
      </c>
      <c r="F506" s="34">
        <f>'2026 MRI - Alphabetical'!E506-'2023 MRI'!E506</f>
        <v>-5.3618867739158249E-2</v>
      </c>
      <c r="G506" s="6">
        <f>'2026 MRI - Alphabetical'!F506-'2023 MRI'!F506</f>
        <v>-3.7905222425342373</v>
      </c>
      <c r="H506" s="7">
        <f>'2026 MRI - Alphabetical'!G506-'2023 MRI'!G506</f>
        <v>7</v>
      </c>
      <c r="I506" s="8">
        <f>'2026 MRI - Alphabetical'!H506-'2023 MRI'!H506</f>
        <v>8</v>
      </c>
      <c r="J506" s="31">
        <f>'2026 MRI - Alphabetical'!I506-'2023 MRI'!I506</f>
        <v>0.16735726592629507</v>
      </c>
      <c r="K506" s="9">
        <f>'2026 MRI - Alphabetical'!J506-'2023 MRI'!J506</f>
        <v>4.3555132712591371E-2</v>
      </c>
      <c r="L506" s="8">
        <f>'2026 MRI - Alphabetical'!K506-'2023 MRI'!K506</f>
        <v>-94</v>
      </c>
      <c r="M506" s="31">
        <f>'2026 MRI - Alphabetical'!L506-'2023 MRI'!L506</f>
        <v>-0.37879153119389175</v>
      </c>
      <c r="N506" s="9">
        <f>'2026 MRI - Alphabetical'!M506-'2023 MRI'!M506</f>
        <v>4.3190001898298636E-3</v>
      </c>
      <c r="O506" s="8">
        <f>'2026 MRI - Alphabetical'!N506-'2023 MRI'!N506</f>
        <v>-85</v>
      </c>
      <c r="P506" s="31">
        <f>'2026 MRI - Alphabetical'!O506-'2023 MRI'!O506</f>
        <v>-0.35645012297700845</v>
      </c>
      <c r="Q506" s="9">
        <f>'2026 MRI - Alphabetical'!P506-'2023 MRI'!P506</f>
        <v>2.6930741653147468E-2</v>
      </c>
      <c r="R506" s="8">
        <f>'2026 MRI - Alphabetical'!Q506-'2023 MRI'!Q506</f>
        <v>-23</v>
      </c>
      <c r="S506" s="31">
        <f>'2026 MRI - Alphabetical'!R506-'2023 MRI'!R506</f>
        <v>-0.45880856212463539</v>
      </c>
      <c r="T506" s="10">
        <f>'2026 MRI - Alphabetical'!S506-'2023 MRI'!S506</f>
        <v>0</v>
      </c>
      <c r="U506" s="8">
        <f>'2026 MRI - Alphabetical'!T506-'2023 MRI'!T506</f>
        <v>146</v>
      </c>
      <c r="V506" s="31">
        <f>'2026 MRI - Alphabetical'!U506-'2023 MRI'!U506</f>
        <v>0.39023345879697702</v>
      </c>
      <c r="W506" s="9">
        <f>'2026 MRI - Alphabetical'!V506-'2023 MRI'!V506</f>
        <v>-2.3817473465274977E-2</v>
      </c>
      <c r="X506" s="8">
        <f>'2026 MRI - Alphabetical'!W506-'2023 MRI'!W506</f>
        <v>0</v>
      </c>
      <c r="Y506" s="31">
        <f>'2026 MRI - Alphabetical'!X506-'2023 MRI'!X506</f>
        <v>0.25857512412697314</v>
      </c>
      <c r="Z506" s="11">
        <f>'2026 MRI - Alphabetical'!Y506-'2023 MRI'!Y506</f>
        <v>19198</v>
      </c>
      <c r="AA506" s="8">
        <f>'2026 MRI - Alphabetical'!Z506-'2023 MRI'!Z506</f>
        <v>56</v>
      </c>
      <c r="AB506" s="31">
        <f>'2026 MRI - Alphabetical'!AA506-'2023 MRI'!AA506</f>
        <v>0.16676572440635579</v>
      </c>
      <c r="AC506" s="9">
        <f>'2026 MRI - Alphabetical'!AB506-'2023 MRI'!AB506</f>
        <v>4.1326029467321571E-3</v>
      </c>
      <c r="AD506" s="8">
        <f>'2026 MRI - Alphabetical'!AC506-'2023 MRI'!AC506</f>
        <v>0</v>
      </c>
      <c r="AE506" s="31">
        <f>'2026 MRI - Alphabetical'!AD506-'2023 MRI'!AD506</f>
        <v>2.1859938759983766E-2</v>
      </c>
      <c r="AF506" s="9">
        <f>'2026 MRI - Alphabetical'!AE506-'2023 MRI'!AE506</f>
        <v>3.1448389000741095E-3</v>
      </c>
      <c r="AG506" s="8">
        <f>'2026 MRI - Alphabetical'!AF506-'2023 MRI'!AF506</f>
        <v>-23</v>
      </c>
      <c r="AH506" s="31">
        <f>'2026 MRI - Alphabetical'!AG506-'2023 MRI'!AG506</f>
        <v>-8.9022928944167523E-2</v>
      </c>
      <c r="AI506" s="12">
        <f>'2026 MRI - Alphabetical'!AH506-'2023 MRI'!AH506</f>
        <v>-0.31000000000000005</v>
      </c>
      <c r="AJ506" s="8">
        <f>'2026 MRI - Alphabetical'!AI506-'2023 MRI'!AI506</f>
        <v>0</v>
      </c>
      <c r="AK506" s="31">
        <f>'2026 MRI - Alphabetical'!AJ506-'2023 MRI'!AJ506</f>
        <v>-2.7205206994522779E-3</v>
      </c>
      <c r="AL506" s="11">
        <f>'2026 MRI - Alphabetical'!AK506-'2023 MRI'!AK506</f>
        <v>41844.922169142927</v>
      </c>
      <c r="AM506" s="36"/>
    </row>
    <row r="507" spans="1:39" x14ac:dyDescent="0.3">
      <c r="A507" t="s">
        <v>1040</v>
      </c>
      <c r="B507" s="3" t="s">
        <v>1041</v>
      </c>
      <c r="C507" s="4" t="s">
        <v>162</v>
      </c>
      <c r="D507" s="5" t="s">
        <v>37</v>
      </c>
      <c r="E507" s="6">
        <f>VLOOKUP(A507,'2023 MRI'!$A$7:$F$570,6,FALSE)</f>
        <v>44.92800891321474</v>
      </c>
      <c r="F507" s="34">
        <f>'2026 MRI - Alphabetical'!E507-'2023 MRI'!E507</f>
        <v>0.34099277965802166</v>
      </c>
      <c r="G507" s="6">
        <f>'2026 MRI - Alphabetical'!F507-'2023 MRI'!F507</f>
        <v>0.20997743753676446</v>
      </c>
      <c r="H507" s="7">
        <f>'2026 MRI - Alphabetical'!G507-'2023 MRI'!G507</f>
        <v>1</v>
      </c>
      <c r="I507" s="8">
        <f>'2026 MRI - Alphabetical'!H507-'2023 MRI'!H507</f>
        <v>51</v>
      </c>
      <c r="J507" s="31">
        <f>'2026 MRI - Alphabetical'!I507-'2023 MRI'!I507</f>
        <v>0.16662244684546948</v>
      </c>
      <c r="K507" s="9">
        <f>'2026 MRI - Alphabetical'!J507-'2023 MRI'!J507</f>
        <v>3.542236151721867E-2</v>
      </c>
      <c r="L507" s="8">
        <f>'2026 MRI - Alphabetical'!K507-'2023 MRI'!K507</f>
        <v>-100</v>
      </c>
      <c r="M507" s="31">
        <f>'2026 MRI - Alphabetical'!L507-'2023 MRI'!L507</f>
        <v>-0.99924595688946205</v>
      </c>
      <c r="N507" s="9">
        <f>'2026 MRI - Alphabetical'!M507-'2023 MRI'!M507</f>
        <v>2.3990827661525368E-2</v>
      </c>
      <c r="O507" s="8">
        <f>'2026 MRI - Alphabetical'!N507-'2023 MRI'!N507</f>
        <v>-12</v>
      </c>
      <c r="P507" s="31">
        <f>'2026 MRI - Alphabetical'!O507-'2023 MRI'!O507</f>
        <v>-0.49230355181935326</v>
      </c>
      <c r="Q507" s="9">
        <f>'2026 MRI - Alphabetical'!P507-'2023 MRI'!P507</f>
        <v>4.4123088198147892E-2</v>
      </c>
      <c r="R507" s="8">
        <f>'2026 MRI - Alphabetical'!Q507-'2023 MRI'!Q507</f>
        <v>-10</v>
      </c>
      <c r="S507" s="31">
        <f>'2026 MRI - Alphabetical'!R507-'2023 MRI'!R507</f>
        <v>-0.26718279375023291</v>
      </c>
      <c r="T507" s="10">
        <f>'2026 MRI - Alphabetical'!S507-'2023 MRI'!S507</f>
        <v>-9.4213861342384297E-3</v>
      </c>
      <c r="U507" s="8">
        <f>'2026 MRI - Alphabetical'!T507-'2023 MRI'!T507</f>
        <v>-1</v>
      </c>
      <c r="V507" s="31">
        <f>'2026 MRI - Alphabetical'!U507-'2023 MRI'!U507</f>
        <v>4.0341460006582563E-2</v>
      </c>
      <c r="W507" s="9">
        <f>'2026 MRI - Alphabetical'!V507-'2023 MRI'!V507</f>
        <v>2.7612706843028467E-3</v>
      </c>
      <c r="X507" s="8">
        <f>'2026 MRI - Alphabetical'!W507-'2023 MRI'!W507</f>
        <v>14</v>
      </c>
      <c r="Y507" s="31">
        <f>'2026 MRI - Alphabetical'!X507-'2023 MRI'!X507</f>
        <v>7.0407905132891524E-2</v>
      </c>
      <c r="Z507" s="11">
        <f>'2026 MRI - Alphabetical'!Y507-'2023 MRI'!Y507</f>
        <v>8123</v>
      </c>
      <c r="AA507" s="8">
        <f>'2026 MRI - Alphabetical'!Z507-'2023 MRI'!Z507</f>
        <v>35</v>
      </c>
      <c r="AB507" s="31">
        <f>'2026 MRI - Alphabetical'!AA507-'2023 MRI'!AA507</f>
        <v>0.51073089026090823</v>
      </c>
      <c r="AC507" s="9">
        <f>'2026 MRI - Alphabetical'!AB507-'2023 MRI'!AB507</f>
        <v>4.7309149972929107E-3</v>
      </c>
      <c r="AD507" s="8">
        <f>'2026 MRI - Alphabetical'!AC507-'2023 MRI'!AC507</f>
        <v>43</v>
      </c>
      <c r="AE507" s="31">
        <f>'2026 MRI - Alphabetical'!AD507-'2023 MRI'!AD507</f>
        <v>0.6745489551933942</v>
      </c>
      <c r="AF507" s="9">
        <f>'2026 MRI - Alphabetical'!AE507-'2023 MRI'!AE507</f>
        <v>4.126811888798243E-2</v>
      </c>
      <c r="AG507" s="8">
        <f>'2026 MRI - Alphabetical'!AF507-'2023 MRI'!AF507</f>
        <v>-10</v>
      </c>
      <c r="AH507" s="31">
        <f>'2026 MRI - Alphabetical'!AG507-'2023 MRI'!AG507</f>
        <v>5.5620172602091678E-2</v>
      </c>
      <c r="AI507" s="12">
        <f>'2026 MRI - Alphabetical'!AH507-'2023 MRI'!AH507</f>
        <v>-0.49966666666666626</v>
      </c>
      <c r="AJ507" s="8">
        <f>'2026 MRI - Alphabetical'!AI507-'2023 MRI'!AI507</f>
        <v>-30</v>
      </c>
      <c r="AK507" s="31">
        <f>'2026 MRI - Alphabetical'!AJ507-'2023 MRI'!AJ507</f>
        <v>-5.1970040227750092E-3</v>
      </c>
      <c r="AL507" s="11">
        <f>'2026 MRI - Alphabetical'!AK507-'2023 MRI'!AK507</f>
        <v>17233.914444875656</v>
      </c>
      <c r="AM507" s="36"/>
    </row>
    <row r="508" spans="1:39" x14ac:dyDescent="0.3">
      <c r="A508" t="s">
        <v>1042</v>
      </c>
      <c r="B508" s="3" t="s">
        <v>1043</v>
      </c>
      <c r="C508" s="4" t="s">
        <v>32</v>
      </c>
      <c r="D508" s="5" t="s">
        <v>33</v>
      </c>
      <c r="E508" s="6">
        <f>VLOOKUP(A508,'2023 MRI'!$A$7:$F$570,6,FALSE)</f>
        <v>18.565891862493526</v>
      </c>
      <c r="F508" s="34">
        <f>'2026 MRI - Alphabetical'!E508-'2023 MRI'!E508</f>
        <v>-0.83845348056342051</v>
      </c>
      <c r="G508" s="6">
        <f>'2026 MRI - Alphabetical'!F508-'2023 MRI'!F508</f>
        <v>-3.5081581969617073</v>
      </c>
      <c r="H508" s="7">
        <f>'2026 MRI - Alphabetical'!G508-'2023 MRI'!G508</f>
        <v>-22</v>
      </c>
      <c r="I508" s="8">
        <f>'2026 MRI - Alphabetical'!H508-'2023 MRI'!H508</f>
        <v>-86</v>
      </c>
      <c r="J508" s="31">
        <f>'2026 MRI - Alphabetical'!I508-'2023 MRI'!I508</f>
        <v>-0.26844219942903857</v>
      </c>
      <c r="K508" s="9">
        <f>'2026 MRI - Alphabetical'!J508-'2023 MRI'!J508</f>
        <v>1.9825295331392656E-3</v>
      </c>
      <c r="L508" s="8">
        <f>'2026 MRI - Alphabetical'!K508-'2023 MRI'!K508</f>
        <v>-142</v>
      </c>
      <c r="M508" s="31">
        <f>'2026 MRI - Alphabetical'!L508-'2023 MRI'!L508</f>
        <v>-0.45589193451040882</v>
      </c>
      <c r="N508" s="9">
        <f>'2026 MRI - Alphabetical'!M508-'2023 MRI'!M508</f>
        <v>7.8971735361434009E-3</v>
      </c>
      <c r="O508" s="8">
        <f>'2026 MRI - Alphabetical'!N508-'2023 MRI'!N508</f>
        <v>2</v>
      </c>
      <c r="P508" s="31">
        <f>'2026 MRI - Alphabetical'!O508-'2023 MRI'!O508</f>
        <v>1.5046062775417868E-2</v>
      </c>
      <c r="Q508" s="9">
        <f>'2026 MRI - Alphabetical'!P508-'2023 MRI'!P508</f>
        <v>-3.9920159680638737E-4</v>
      </c>
      <c r="R508" s="8">
        <f>'2026 MRI - Alphabetical'!Q508-'2023 MRI'!Q508</f>
        <v>-23</v>
      </c>
      <c r="S508" s="31">
        <f>'2026 MRI - Alphabetical'!R508-'2023 MRI'!R508</f>
        <v>-0.45880856212463539</v>
      </c>
      <c r="T508" s="10">
        <f>'2026 MRI - Alphabetical'!S508-'2023 MRI'!S508</f>
        <v>0</v>
      </c>
      <c r="U508" s="8">
        <f>'2026 MRI - Alphabetical'!T508-'2023 MRI'!T508</f>
        <v>84</v>
      </c>
      <c r="V508" s="31">
        <f>'2026 MRI - Alphabetical'!U508-'2023 MRI'!U508</f>
        <v>0.17933589237433456</v>
      </c>
      <c r="W508" s="9">
        <f>'2026 MRI - Alphabetical'!V508-'2023 MRI'!V508</f>
        <v>-1.2102067721343326E-2</v>
      </c>
      <c r="X508" s="8">
        <f>'2026 MRI - Alphabetical'!W508-'2023 MRI'!W508</f>
        <v>0</v>
      </c>
      <c r="Y508" s="31">
        <f>'2026 MRI - Alphabetical'!X508-'2023 MRI'!X508</f>
        <v>7.7861295010390741E-2</v>
      </c>
      <c r="Z508" s="11">
        <f>'2026 MRI - Alphabetical'!Y508-'2023 MRI'!Y508</f>
        <v>13717</v>
      </c>
      <c r="AA508" s="8">
        <f>'2026 MRI - Alphabetical'!Z508-'2023 MRI'!Z508</f>
        <v>-173</v>
      </c>
      <c r="AB508" s="31">
        <f>'2026 MRI - Alphabetical'!AA508-'2023 MRI'!AA508</f>
        <v>-0.42975658493428703</v>
      </c>
      <c r="AC508" s="9">
        <f>'2026 MRI - Alphabetical'!AB508-'2023 MRI'!AB508</f>
        <v>1.2628602799890202E-2</v>
      </c>
      <c r="AD508" s="8">
        <f>'2026 MRI - Alphabetical'!AC508-'2023 MRI'!AC508</f>
        <v>9</v>
      </c>
      <c r="AE508" s="31">
        <f>'2026 MRI - Alphabetical'!AD508-'2023 MRI'!AD508</f>
        <v>4.6294428478235172E-3</v>
      </c>
      <c r="AF508" s="9">
        <f>'2026 MRI - Alphabetical'!AE508-'2023 MRI'!AE508</f>
        <v>1.5423645552242737E-3</v>
      </c>
      <c r="AG508" s="8">
        <f>'2026 MRI - Alphabetical'!AF508-'2023 MRI'!AF508</f>
        <v>-37</v>
      </c>
      <c r="AH508" s="31">
        <f>'2026 MRI - Alphabetical'!AG508-'2023 MRI'!AG508</f>
        <v>-0.15645408050171106</v>
      </c>
      <c r="AI508" s="12">
        <f>'2026 MRI - Alphabetical'!AH508-'2023 MRI'!AH508</f>
        <v>-0.22766666666666668</v>
      </c>
      <c r="AJ508" s="8">
        <f>'2026 MRI - Alphabetical'!AI508-'2023 MRI'!AI508</f>
        <v>-13</v>
      </c>
      <c r="AK508" s="31">
        <f>'2026 MRI - Alphabetical'!AJ508-'2023 MRI'!AJ508</f>
        <v>-2.6255891608699664E-2</v>
      </c>
      <c r="AL508" s="11">
        <f>'2026 MRI - Alphabetical'!AK508-'2023 MRI'!AK508</f>
        <v>43073.325921585987</v>
      </c>
      <c r="AM508" s="36"/>
    </row>
    <row r="509" spans="1:39" x14ac:dyDescent="0.3">
      <c r="A509" t="s">
        <v>1044</v>
      </c>
      <c r="B509" s="3" t="s">
        <v>1045</v>
      </c>
      <c r="C509" s="4" t="s">
        <v>54</v>
      </c>
      <c r="D509" s="5" t="s">
        <v>37</v>
      </c>
      <c r="E509" s="6">
        <f>VLOOKUP(A509,'2023 MRI'!$A$7:$F$570,6,FALSE)</f>
        <v>34.087928144641829</v>
      </c>
      <c r="F509" s="34">
        <f>'2026 MRI - Alphabetical'!E509-'2023 MRI'!E509</f>
        <v>0.91025277313021058</v>
      </c>
      <c r="G509" s="6">
        <f>'2026 MRI - Alphabetical'!F509-'2023 MRI'!F509</f>
        <v>-4.6809896957494814</v>
      </c>
      <c r="H509" s="7">
        <f>'2026 MRI - Alphabetical'!G509-'2023 MRI'!G509</f>
        <v>36</v>
      </c>
      <c r="I509" s="8">
        <f>'2026 MRI - Alphabetical'!H509-'2023 MRI'!H509</f>
        <v>43</v>
      </c>
      <c r="J509" s="31">
        <f>'2026 MRI - Alphabetical'!I509-'2023 MRI'!I509</f>
        <v>0.17432875583027105</v>
      </c>
      <c r="K509" s="9">
        <f>'2026 MRI - Alphabetical'!J509-'2023 MRI'!J509</f>
        <v>3.3150364386062336E-2</v>
      </c>
      <c r="L509" s="8">
        <f>'2026 MRI - Alphabetical'!K509-'2023 MRI'!K509</f>
        <v>342</v>
      </c>
      <c r="M509" s="31">
        <f>'2026 MRI - Alphabetical'!L509-'2023 MRI'!L509</f>
        <v>1.7667461745541664</v>
      </c>
      <c r="N509" s="9">
        <f>'2026 MRI - Alphabetical'!M509-'2023 MRI'!M509</f>
        <v>-7.0810164861964675E-2</v>
      </c>
      <c r="O509" s="8">
        <f>'2026 MRI - Alphabetical'!N509-'2023 MRI'!N509</f>
        <v>98</v>
      </c>
      <c r="P509" s="31">
        <f>'2026 MRI - Alphabetical'!O509-'2023 MRI'!O509</f>
        <v>0.2538454789292125</v>
      </c>
      <c r="Q509" s="9">
        <f>'2026 MRI - Alphabetical'!P509-'2023 MRI'!P509</f>
        <v>-1.3643187798869506E-2</v>
      </c>
      <c r="R509" s="8">
        <f>'2026 MRI - Alphabetical'!Q509-'2023 MRI'!Q509</f>
        <v>15</v>
      </c>
      <c r="S509" s="31">
        <f>'2026 MRI - Alphabetical'!R509-'2023 MRI'!R509</f>
        <v>0.26535917854057239</v>
      </c>
      <c r="T509" s="10">
        <f>'2026 MRI - Alphabetical'!S509-'2023 MRI'!S509</f>
        <v>-0.3095400184053505</v>
      </c>
      <c r="U509" s="8">
        <f>'2026 MRI - Alphabetical'!T509-'2023 MRI'!T509</f>
        <v>9</v>
      </c>
      <c r="V509" s="31">
        <f>'2026 MRI - Alphabetical'!U509-'2023 MRI'!U509</f>
        <v>2.4318114176949235E-2</v>
      </c>
      <c r="W509" s="9">
        <f>'2026 MRI - Alphabetical'!V509-'2023 MRI'!V509</f>
        <v>9.0284487538362657E-4</v>
      </c>
      <c r="X509" s="8">
        <f>'2026 MRI - Alphabetical'!W509-'2023 MRI'!W509</f>
        <v>-4</v>
      </c>
      <c r="Y509" s="31">
        <f>'2026 MRI - Alphabetical'!X509-'2023 MRI'!X509</f>
        <v>-1.4026215279005494E-2</v>
      </c>
      <c r="Z509" s="11">
        <f>'2026 MRI - Alphabetical'!Y509-'2023 MRI'!Y509</f>
        <v>4569</v>
      </c>
      <c r="AA509" s="8">
        <f>'2026 MRI - Alphabetical'!Z509-'2023 MRI'!Z509</f>
        <v>-7</v>
      </c>
      <c r="AB509" s="31">
        <f>'2026 MRI - Alphabetical'!AA509-'2023 MRI'!AA509</f>
        <v>3.1727519009309965E-2</v>
      </c>
      <c r="AC509" s="9">
        <f>'2026 MRI - Alphabetical'!AB509-'2023 MRI'!AB509</f>
        <v>8.2312608948285904E-3</v>
      </c>
      <c r="AD509" s="8">
        <f>'2026 MRI - Alphabetical'!AC509-'2023 MRI'!AC509</f>
        <v>-39</v>
      </c>
      <c r="AE509" s="31">
        <f>'2026 MRI - Alphabetical'!AD509-'2023 MRI'!AD509</f>
        <v>-0.1161832406874711</v>
      </c>
      <c r="AF509" s="9">
        <f>'2026 MRI - Alphabetical'!AE509-'2023 MRI'!AE509</f>
        <v>-4.4921144079123065E-3</v>
      </c>
      <c r="AG509" s="8">
        <f>'2026 MRI - Alphabetical'!AF509-'2023 MRI'!AF509</f>
        <v>-43</v>
      </c>
      <c r="AH509" s="31">
        <f>'2026 MRI - Alphabetical'!AG509-'2023 MRI'!AG509</f>
        <v>-8.0738708761840333E-2</v>
      </c>
      <c r="AI509" s="12">
        <f>'2026 MRI - Alphabetical'!AH509-'2023 MRI'!AH509</f>
        <v>-0.33933333333333371</v>
      </c>
      <c r="AJ509" s="8">
        <f>'2026 MRI - Alphabetical'!AI509-'2023 MRI'!AI509</f>
        <v>-11</v>
      </c>
      <c r="AK509" s="31">
        <f>'2026 MRI - Alphabetical'!AJ509-'2023 MRI'!AJ509</f>
        <v>5.1153213997590097E-4</v>
      </c>
      <c r="AL509" s="11">
        <f>'2026 MRI - Alphabetical'!AK509-'2023 MRI'!AK509</f>
        <v>25679.001617332135</v>
      </c>
      <c r="AM509" s="36"/>
    </row>
    <row r="510" spans="1:39" x14ac:dyDescent="0.3">
      <c r="A510" t="s">
        <v>1046</v>
      </c>
      <c r="B510" s="3" t="s">
        <v>1047</v>
      </c>
      <c r="C510" s="4" t="s">
        <v>47</v>
      </c>
      <c r="D510" s="5" t="s">
        <v>44</v>
      </c>
      <c r="E510" s="6">
        <f>VLOOKUP(A510,'2023 MRI'!$A$7:$F$570,6,FALSE)</f>
        <v>14.152669026623943</v>
      </c>
      <c r="F510" s="34">
        <f>'2026 MRI - Alphabetical'!E510-'2023 MRI'!E510</f>
        <v>-0.82173575004802846</v>
      </c>
      <c r="G510" s="6">
        <f>'2026 MRI - Alphabetical'!F510-'2023 MRI'!F510</f>
        <v>-4.8135947584972811</v>
      </c>
      <c r="H510" s="7">
        <f>'2026 MRI - Alphabetical'!G510-'2023 MRI'!G510</f>
        <v>2</v>
      </c>
      <c r="I510" s="8">
        <f>'2026 MRI - Alphabetical'!H510-'2023 MRI'!H510</f>
        <v>137</v>
      </c>
      <c r="J510" s="31">
        <f>'2026 MRI - Alphabetical'!I510-'2023 MRI'!I510</f>
        <v>0.43816656821927336</v>
      </c>
      <c r="K510" s="9">
        <f>'2026 MRI - Alphabetical'!J510-'2023 MRI'!J510</f>
        <v>5.6055307809054877E-2</v>
      </c>
      <c r="L510" s="8">
        <f>'2026 MRI - Alphabetical'!K510-'2023 MRI'!K510</f>
        <v>-286</v>
      </c>
      <c r="M510" s="31">
        <f>'2026 MRI - Alphabetical'!L510-'2023 MRI'!L510</f>
        <v>-1.1677838940466485</v>
      </c>
      <c r="N510" s="9">
        <f>'2026 MRI - Alphabetical'!M510-'2023 MRI'!M510</f>
        <v>3.2986976189778312E-2</v>
      </c>
      <c r="O510" s="8">
        <f>'2026 MRI - Alphabetical'!N510-'2023 MRI'!N510</f>
        <v>0</v>
      </c>
      <c r="P510" s="31">
        <f>'2026 MRI - Alphabetical'!O510-'2023 MRI'!O510</f>
        <v>1.4126318254570336E-3</v>
      </c>
      <c r="Q510" s="9">
        <f>'2026 MRI - Alphabetical'!P510-'2023 MRI'!P510</f>
        <v>0</v>
      </c>
      <c r="R510" s="8">
        <f>'2026 MRI - Alphabetical'!Q510-'2023 MRI'!Q510</f>
        <v>-23</v>
      </c>
      <c r="S510" s="31">
        <f>'2026 MRI - Alphabetical'!R510-'2023 MRI'!R510</f>
        <v>-0.45880856212463539</v>
      </c>
      <c r="T510" s="10">
        <f>'2026 MRI - Alphabetical'!S510-'2023 MRI'!S510</f>
        <v>0</v>
      </c>
      <c r="U510" s="8">
        <f>'2026 MRI - Alphabetical'!T510-'2023 MRI'!T510</f>
        <v>0</v>
      </c>
      <c r="V510" s="31">
        <f>'2026 MRI - Alphabetical'!U510-'2023 MRI'!U510</f>
        <v>-1.572882625282418E-2</v>
      </c>
      <c r="W510" s="9">
        <f>'2026 MRI - Alphabetical'!V510-'2023 MRI'!V510</f>
        <v>1.1677044417245722E-3</v>
      </c>
      <c r="X510" s="8">
        <f>'2026 MRI - Alphabetical'!W510-'2023 MRI'!W510</f>
        <v>0</v>
      </c>
      <c r="Y510" s="31">
        <f>'2026 MRI - Alphabetical'!X510-'2023 MRI'!X510</f>
        <v>3.9966410380109618E-2</v>
      </c>
      <c r="Z510" s="11">
        <f>'2026 MRI - Alphabetical'!Y510-'2023 MRI'!Y510</f>
        <v>15524</v>
      </c>
      <c r="AA510" s="8">
        <f>'2026 MRI - Alphabetical'!Z510-'2023 MRI'!Z510</f>
        <v>-45</v>
      </c>
      <c r="AB510" s="31">
        <f>'2026 MRI - Alphabetical'!AA510-'2023 MRI'!AA510</f>
        <v>-0.25325918629933153</v>
      </c>
      <c r="AC510" s="9">
        <f>'2026 MRI - Alphabetical'!AB510-'2023 MRI'!AB510</f>
        <v>7.7590597453476989E-3</v>
      </c>
      <c r="AD510" s="8">
        <f>'2026 MRI - Alphabetical'!AC510-'2023 MRI'!AC510</f>
        <v>29</v>
      </c>
      <c r="AE510" s="31">
        <f>'2026 MRI - Alphabetical'!AD510-'2023 MRI'!AD510</f>
        <v>7.5641145309892188E-2</v>
      </c>
      <c r="AF510" s="9">
        <f>'2026 MRI - Alphabetical'!AE510-'2023 MRI'!AE510</f>
        <v>5.6462598223204763E-3</v>
      </c>
      <c r="AG510" s="8">
        <f>'2026 MRI - Alphabetical'!AF510-'2023 MRI'!AF510</f>
        <v>3</v>
      </c>
      <c r="AH510" s="31">
        <f>'2026 MRI - Alphabetical'!AG510-'2023 MRI'!AG510</f>
        <v>-8.8320696658303111E-2</v>
      </c>
      <c r="AI510" s="12">
        <f>'2026 MRI - Alphabetical'!AH510-'2023 MRI'!AH510</f>
        <v>-0.29199999999999982</v>
      </c>
      <c r="AJ510" s="8">
        <f>'2026 MRI - Alphabetical'!AI510-'2023 MRI'!AI510</f>
        <v>-4</v>
      </c>
      <c r="AK510" s="31">
        <f>'2026 MRI - Alphabetical'!AJ510-'2023 MRI'!AJ510</f>
        <v>-2.5899429061104942E-2</v>
      </c>
      <c r="AL510" s="11">
        <f>'2026 MRI - Alphabetical'!AK510-'2023 MRI'!AK510</f>
        <v>100533.5122207863</v>
      </c>
      <c r="AM510" s="36"/>
    </row>
    <row r="511" spans="1:39" x14ac:dyDescent="0.3">
      <c r="A511" t="s">
        <v>1048</v>
      </c>
      <c r="B511" s="3" t="s">
        <v>1049</v>
      </c>
      <c r="C511" s="4" t="s">
        <v>77</v>
      </c>
      <c r="D511" s="5" t="s">
        <v>37</v>
      </c>
      <c r="E511" s="6">
        <f>VLOOKUP(A511,'2023 MRI'!$A$7:$F$570,6,FALSE)</f>
        <v>23.930204284237458</v>
      </c>
      <c r="F511" s="34">
        <f>'2026 MRI - Alphabetical'!E511-'2023 MRI'!E511</f>
        <v>-0.619927430385939</v>
      </c>
      <c r="G511" s="6">
        <f>'2026 MRI - Alphabetical'!F511-'2023 MRI'!F511</f>
        <v>-2.6830877219989588</v>
      </c>
      <c r="H511" s="7">
        <f>'2026 MRI - Alphabetical'!G511-'2023 MRI'!G511</f>
        <v>-14</v>
      </c>
      <c r="I511" s="8">
        <f>'2026 MRI - Alphabetical'!H511-'2023 MRI'!H511</f>
        <v>-99</v>
      </c>
      <c r="J511" s="31">
        <f>'2026 MRI - Alphabetical'!I511-'2023 MRI'!I511</f>
        <v>-0.30122131170414412</v>
      </c>
      <c r="K511" s="9">
        <f>'2026 MRI - Alphabetical'!J511-'2023 MRI'!J511</f>
        <v>-2.9260870909044723E-3</v>
      </c>
      <c r="L511" s="8">
        <f>'2026 MRI - Alphabetical'!K511-'2023 MRI'!K511</f>
        <v>-39</v>
      </c>
      <c r="M511" s="31">
        <f>'2026 MRI - Alphabetical'!L511-'2023 MRI'!L511</f>
        <v>-0.14979684907922275</v>
      </c>
      <c r="N511" s="9">
        <f>'2026 MRI - Alphabetical'!M511-'2023 MRI'!M511</f>
        <v>-2.3367181423858858E-3</v>
      </c>
      <c r="O511" s="8">
        <f>'2026 MRI - Alphabetical'!N511-'2023 MRI'!N511</f>
        <v>41</v>
      </c>
      <c r="P511" s="31">
        <f>'2026 MRI - Alphabetical'!O511-'2023 MRI'!O511</f>
        <v>0.10749103172203511</v>
      </c>
      <c r="Q511" s="9">
        <f>'2026 MRI - Alphabetical'!P511-'2023 MRI'!P511</f>
        <v>-5.3198509950538285E-3</v>
      </c>
      <c r="R511" s="8">
        <f>'2026 MRI - Alphabetical'!Q511-'2023 MRI'!Q511</f>
        <v>-23</v>
      </c>
      <c r="S511" s="31">
        <f>'2026 MRI - Alphabetical'!R511-'2023 MRI'!R511</f>
        <v>-0.45880856212463539</v>
      </c>
      <c r="T511" s="10">
        <f>'2026 MRI - Alphabetical'!S511-'2023 MRI'!S511</f>
        <v>0</v>
      </c>
      <c r="U511" s="8">
        <f>'2026 MRI - Alphabetical'!T511-'2023 MRI'!T511</f>
        <v>-40</v>
      </c>
      <c r="V511" s="31">
        <f>'2026 MRI - Alphabetical'!U511-'2023 MRI'!U511</f>
        <v>-0.16745857925653707</v>
      </c>
      <c r="W511" s="9">
        <f>'2026 MRI - Alphabetical'!V511-'2023 MRI'!V511</f>
        <v>9.2336072958366031E-3</v>
      </c>
      <c r="X511" s="8">
        <f>'2026 MRI - Alphabetical'!W511-'2023 MRI'!W511</f>
        <v>2</v>
      </c>
      <c r="Y511" s="31">
        <f>'2026 MRI - Alphabetical'!X511-'2023 MRI'!X511</f>
        <v>-3.1959255289069732E-2</v>
      </c>
      <c r="Z511" s="11">
        <f>'2026 MRI - Alphabetical'!Y511-'2023 MRI'!Y511</f>
        <v>5169</v>
      </c>
      <c r="AA511" s="8">
        <f>'2026 MRI - Alphabetical'!Z511-'2023 MRI'!Z511</f>
        <v>23</v>
      </c>
      <c r="AB511" s="31">
        <f>'2026 MRI - Alphabetical'!AA511-'2023 MRI'!AA511</f>
        <v>0.22528978485311163</v>
      </c>
      <c r="AC511" s="9">
        <f>'2026 MRI - Alphabetical'!AB511-'2023 MRI'!AB511</f>
        <v>6.4759636850721877E-3</v>
      </c>
      <c r="AD511" s="8">
        <f>'2026 MRI - Alphabetical'!AC511-'2023 MRI'!AC511</f>
        <v>-29</v>
      </c>
      <c r="AE511" s="31">
        <f>'2026 MRI - Alphabetical'!AD511-'2023 MRI'!AD511</f>
        <v>-0.15727222701521615</v>
      </c>
      <c r="AF511" s="9">
        <f>'2026 MRI - Alphabetical'!AE511-'2023 MRI'!AE511</f>
        <v>-7.7374167553679873E-3</v>
      </c>
      <c r="AG511" s="8">
        <f>'2026 MRI - Alphabetical'!AF511-'2023 MRI'!AF511</f>
        <v>3</v>
      </c>
      <c r="AH511" s="31">
        <f>'2026 MRI - Alphabetical'!AG511-'2023 MRI'!AG511</f>
        <v>-0.10132532888060763</v>
      </c>
      <c r="AI511" s="12">
        <f>'2026 MRI - Alphabetical'!AH511-'2023 MRI'!AH511</f>
        <v>-0.26033333333333331</v>
      </c>
      <c r="AJ511" s="8">
        <f>'2026 MRI - Alphabetical'!AI511-'2023 MRI'!AI511</f>
        <v>25</v>
      </c>
      <c r="AK511" s="31">
        <f>'2026 MRI - Alphabetical'!AJ511-'2023 MRI'!AJ511</f>
        <v>3.5049965614678269E-3</v>
      </c>
      <c r="AL511" s="11">
        <f>'2026 MRI - Alphabetical'!AK511-'2023 MRI'!AK511</f>
        <v>70056.055279047898</v>
      </c>
      <c r="AM511" s="36"/>
    </row>
    <row r="512" spans="1:39" x14ac:dyDescent="0.3">
      <c r="A512" t="s">
        <v>1050</v>
      </c>
      <c r="B512" s="3" t="s">
        <v>1051</v>
      </c>
      <c r="C512" s="4" t="s">
        <v>36</v>
      </c>
      <c r="D512" s="5" t="s">
        <v>37</v>
      </c>
      <c r="E512" s="6">
        <f>VLOOKUP(A512,'2023 MRI'!$A$7:$F$570,6,FALSE)</f>
        <v>37.332102068172382</v>
      </c>
      <c r="F512" s="34">
        <f>'2026 MRI - Alphabetical'!E512-'2023 MRI'!E512</f>
        <v>0.93324729162069042</v>
      </c>
      <c r="G512" s="6">
        <f>'2026 MRI - Alphabetical'!F512-'2023 MRI'!F512</f>
        <v>-3.8338817638313927</v>
      </c>
      <c r="H512" s="7">
        <f>'2026 MRI - Alphabetical'!G512-'2023 MRI'!G512</f>
        <v>27</v>
      </c>
      <c r="I512" s="8">
        <f>'2026 MRI - Alphabetical'!H512-'2023 MRI'!H512</f>
        <v>2</v>
      </c>
      <c r="J512" s="31">
        <f>'2026 MRI - Alphabetical'!I512-'2023 MRI'!I512</f>
        <v>0.20626042584071791</v>
      </c>
      <c r="K512" s="9">
        <f>'2026 MRI - Alphabetical'!J512-'2023 MRI'!J512</f>
        <v>2.2465667183356297E-2</v>
      </c>
      <c r="L512" s="8">
        <f>'2026 MRI - Alphabetical'!K512-'2023 MRI'!K512</f>
        <v>54</v>
      </c>
      <c r="M512" s="31">
        <f>'2026 MRI - Alphabetical'!L512-'2023 MRI'!L512</f>
        <v>0.2198148540338038</v>
      </c>
      <c r="N512" s="9">
        <f>'2026 MRI - Alphabetical'!M512-'2023 MRI'!M512</f>
        <v>-1.6651325478645063E-2</v>
      </c>
      <c r="O512" s="8">
        <f>'2026 MRI - Alphabetical'!N512-'2023 MRI'!N512</f>
        <v>14</v>
      </c>
      <c r="P512" s="31">
        <f>'2026 MRI - Alphabetical'!O512-'2023 MRI'!O512</f>
        <v>8.3115179598723471E-2</v>
      </c>
      <c r="Q512" s="9">
        <f>'2026 MRI - Alphabetical'!P512-'2023 MRI'!P512</f>
        <v>-1.6231294619445391E-5</v>
      </c>
      <c r="R512" s="8">
        <f>'2026 MRI - Alphabetical'!Q512-'2023 MRI'!Q512</f>
        <v>-3</v>
      </c>
      <c r="S512" s="31">
        <f>'2026 MRI - Alphabetical'!R512-'2023 MRI'!R512</f>
        <v>-0.19003801493180583</v>
      </c>
      <c r="T512" s="10">
        <f>'2026 MRI - Alphabetical'!S512-'2023 MRI'!S512</f>
        <v>-7.2703342941252691E-3</v>
      </c>
      <c r="U512" s="8">
        <f>'2026 MRI - Alphabetical'!T512-'2023 MRI'!T512</f>
        <v>25</v>
      </c>
      <c r="V512" s="31">
        <f>'2026 MRI - Alphabetical'!U512-'2023 MRI'!U512</f>
        <v>0.26700279137136629</v>
      </c>
      <c r="W512" s="9">
        <f>'2026 MRI - Alphabetical'!V512-'2023 MRI'!V512</f>
        <v>-1.2517979633304505E-2</v>
      </c>
      <c r="X512" s="8">
        <f>'2026 MRI - Alphabetical'!W512-'2023 MRI'!W512</f>
        <v>-21</v>
      </c>
      <c r="Y512" s="31">
        <f>'2026 MRI - Alphabetical'!X512-'2023 MRI'!X512</f>
        <v>-0.15911556490590806</v>
      </c>
      <c r="Z512" s="11">
        <f>'2026 MRI - Alphabetical'!Y512-'2023 MRI'!Y512</f>
        <v>-2650</v>
      </c>
      <c r="AA512" s="8">
        <f>'2026 MRI - Alphabetical'!Z512-'2023 MRI'!Z512</f>
        <v>-4</v>
      </c>
      <c r="AB512" s="31">
        <f>'2026 MRI - Alphabetical'!AA512-'2023 MRI'!AA512</f>
        <v>6.630076270427615E-2</v>
      </c>
      <c r="AC512" s="9">
        <f>'2026 MRI - Alphabetical'!AB512-'2023 MRI'!AB512</f>
        <v>8.3719282709763115E-3</v>
      </c>
      <c r="AD512" s="8">
        <f>'2026 MRI - Alphabetical'!AC512-'2023 MRI'!AC512</f>
        <v>196</v>
      </c>
      <c r="AE512" s="31">
        <f>'2026 MRI - Alphabetical'!AD512-'2023 MRI'!AD512</f>
        <v>0.65496685018993228</v>
      </c>
      <c r="AF512" s="9">
        <f>'2026 MRI - Alphabetical'!AE512-'2023 MRI'!AE512</f>
        <v>3.8825571995520058E-2</v>
      </c>
      <c r="AG512" s="8">
        <f>'2026 MRI - Alphabetical'!AF512-'2023 MRI'!AF512</f>
        <v>137</v>
      </c>
      <c r="AH512" s="31">
        <f>'2026 MRI - Alphabetical'!AG512-'2023 MRI'!AG512</f>
        <v>0.33256913385031533</v>
      </c>
      <c r="AI512" s="12">
        <f>'2026 MRI - Alphabetical'!AH512-'2023 MRI'!AH512</f>
        <v>-0.76899999999999991</v>
      </c>
      <c r="AJ512" s="8">
        <f>'2026 MRI - Alphabetical'!AI512-'2023 MRI'!AI512</f>
        <v>55</v>
      </c>
      <c r="AK512" s="31">
        <f>'2026 MRI - Alphabetical'!AJ512-'2023 MRI'!AJ512</f>
        <v>8.541673665158904E-2</v>
      </c>
      <c r="AL512" s="11">
        <f>'2026 MRI - Alphabetical'!AK512-'2023 MRI'!AK512</f>
        <v>202556.84390162973</v>
      </c>
      <c r="AM512" s="36"/>
    </row>
    <row r="513" spans="1:39" x14ac:dyDescent="0.3">
      <c r="A513" t="s">
        <v>1052</v>
      </c>
      <c r="B513" s="3" t="s">
        <v>1053</v>
      </c>
      <c r="C513" s="4" t="s">
        <v>61</v>
      </c>
      <c r="D513" s="5" t="s">
        <v>44</v>
      </c>
      <c r="E513" s="6">
        <f>VLOOKUP(A513,'2023 MRI'!$A$7:$F$570,6,FALSE)</f>
        <v>26.719039993280894</v>
      </c>
      <c r="F513" s="34">
        <f>'2026 MRI - Alphabetical'!E513-'2023 MRI'!E513</f>
        <v>7.926673827076236E-2</v>
      </c>
      <c r="G513" s="6">
        <f>'2026 MRI - Alphabetical'!F513-'2023 MRI'!F513</f>
        <v>-4.1216194381104501</v>
      </c>
      <c r="H513" s="7">
        <f>'2026 MRI - Alphabetical'!G513-'2023 MRI'!G513</f>
        <v>20</v>
      </c>
      <c r="I513" s="8">
        <f>'2026 MRI - Alphabetical'!H513-'2023 MRI'!H513</f>
        <v>38</v>
      </c>
      <c r="J513" s="31">
        <f>'2026 MRI - Alphabetical'!I513-'2023 MRI'!I513</f>
        <v>0.18949297585699426</v>
      </c>
      <c r="K513" s="9">
        <f>'2026 MRI - Alphabetical'!J513-'2023 MRI'!J513</f>
        <v>3.1842715072744943E-2</v>
      </c>
      <c r="L513" s="8">
        <f>'2026 MRI - Alphabetical'!K513-'2023 MRI'!K513</f>
        <v>79</v>
      </c>
      <c r="M513" s="31">
        <f>'2026 MRI - Alphabetical'!L513-'2023 MRI'!L513</f>
        <v>0.2723030524405281</v>
      </c>
      <c r="N513" s="9">
        <f>'2026 MRI - Alphabetical'!M513-'2023 MRI'!M513</f>
        <v>-1.7965131873527738E-2</v>
      </c>
      <c r="O513" s="8">
        <f>'2026 MRI - Alphabetical'!N513-'2023 MRI'!N513</f>
        <v>-8</v>
      </c>
      <c r="P513" s="31">
        <f>'2026 MRI - Alphabetical'!O513-'2023 MRI'!O513</f>
        <v>-4.5539003793393373E-4</v>
      </c>
      <c r="Q513" s="9">
        <f>'2026 MRI - Alphabetical'!P513-'2023 MRI'!P513</f>
        <v>1.4127063262633216E-3</v>
      </c>
      <c r="R513" s="8">
        <f>'2026 MRI - Alphabetical'!Q513-'2023 MRI'!Q513</f>
        <v>-14</v>
      </c>
      <c r="S513" s="31">
        <f>'2026 MRI - Alphabetical'!R513-'2023 MRI'!R513</f>
        <v>-0.41428958676707417</v>
      </c>
      <c r="T513" s="10">
        <f>'2026 MRI - Alphabetical'!S513-'2023 MRI'!S513</f>
        <v>-4.4822626831951227E-2</v>
      </c>
      <c r="U513" s="8">
        <f>'2026 MRI - Alphabetical'!T513-'2023 MRI'!T513</f>
        <v>-4</v>
      </c>
      <c r="V513" s="31">
        <f>'2026 MRI - Alphabetical'!U513-'2023 MRI'!U513</f>
        <v>-3.2255672347852649E-2</v>
      </c>
      <c r="W513" s="9">
        <f>'2026 MRI - Alphabetical'!V513-'2023 MRI'!V513</f>
        <v>1.9951007903581744E-3</v>
      </c>
      <c r="X513" s="8">
        <f>'2026 MRI - Alphabetical'!W513-'2023 MRI'!W513</f>
        <v>-5</v>
      </c>
      <c r="Y513" s="31">
        <f>'2026 MRI - Alphabetical'!X513-'2023 MRI'!X513</f>
        <v>-4.0220225212710001E-2</v>
      </c>
      <c r="Z513" s="11">
        <f>'2026 MRI - Alphabetical'!Y513-'2023 MRI'!Y513</f>
        <v>5011</v>
      </c>
      <c r="AA513" s="8">
        <f>'2026 MRI - Alphabetical'!Z513-'2023 MRI'!Z513</f>
        <v>59</v>
      </c>
      <c r="AB513" s="31">
        <f>'2026 MRI - Alphabetical'!AA513-'2023 MRI'!AA513</f>
        <v>0.34954377877392973</v>
      </c>
      <c r="AC513" s="9">
        <f>'2026 MRI - Alphabetical'!AB513-'2023 MRI'!AB513</f>
        <v>3.6118243778728784E-3</v>
      </c>
      <c r="AD513" s="8">
        <f>'2026 MRI - Alphabetical'!AC513-'2023 MRI'!AC513</f>
        <v>26</v>
      </c>
      <c r="AE513" s="31">
        <f>'2026 MRI - Alphabetical'!AD513-'2023 MRI'!AD513</f>
        <v>7.1888537029255462E-2</v>
      </c>
      <c r="AF513" s="9">
        <f>'2026 MRI - Alphabetical'!AE513-'2023 MRI'!AE513</f>
        <v>5.4949387963095786E-3</v>
      </c>
      <c r="AG513" s="8">
        <f>'2026 MRI - Alphabetical'!AF513-'2023 MRI'!AF513</f>
        <v>44</v>
      </c>
      <c r="AH513" s="31">
        <f>'2026 MRI - Alphabetical'!AG513-'2023 MRI'!AG513</f>
        <v>0.11649951453379277</v>
      </c>
      <c r="AI513" s="12">
        <f>'2026 MRI - Alphabetical'!AH513-'2023 MRI'!AH513</f>
        <v>-0.55566666666666631</v>
      </c>
      <c r="AJ513" s="8">
        <f>'2026 MRI - Alphabetical'!AI513-'2023 MRI'!AI513</f>
        <v>3</v>
      </c>
      <c r="AK513" s="31">
        <f>'2026 MRI - Alphabetical'!AJ513-'2023 MRI'!AJ513</f>
        <v>1.9256445012768297E-3</v>
      </c>
      <c r="AL513" s="11">
        <f>'2026 MRI - Alphabetical'!AK513-'2023 MRI'!AK513</f>
        <v>40568.185407160054</v>
      </c>
      <c r="AM513" s="36"/>
    </row>
    <row r="514" spans="1:39" x14ac:dyDescent="0.3">
      <c r="A514" t="s">
        <v>1054</v>
      </c>
      <c r="B514" s="3" t="s">
        <v>1055</v>
      </c>
      <c r="C514" s="4" t="s">
        <v>104</v>
      </c>
      <c r="D514" s="5" t="s">
        <v>44</v>
      </c>
      <c r="E514" s="6">
        <f>VLOOKUP(A514,'2023 MRI'!$A$7:$F$570,6,FALSE)</f>
        <v>20.313110743856722</v>
      </c>
      <c r="F514" s="34">
        <f>'2026 MRI - Alphabetical'!E514-'2023 MRI'!E514</f>
        <v>-1.1902390790085349</v>
      </c>
      <c r="G514" s="6">
        <f>'2026 MRI - Alphabetical'!F514-'2023 MRI'!F514</f>
        <v>-1.8905657681272245</v>
      </c>
      <c r="H514" s="7">
        <f>'2026 MRI - Alphabetical'!G514-'2023 MRI'!G514</f>
        <v>-37</v>
      </c>
      <c r="I514" s="8">
        <f>'2026 MRI - Alphabetical'!H514-'2023 MRI'!H514</f>
        <v>25</v>
      </c>
      <c r="J514" s="31">
        <f>'2026 MRI - Alphabetical'!I514-'2023 MRI'!I514</f>
        <v>0.14249005115390934</v>
      </c>
      <c r="K514" s="9">
        <f>'2026 MRI - Alphabetical'!J514-'2023 MRI'!J514</f>
        <v>3.7997710495971004E-2</v>
      </c>
      <c r="L514" s="8">
        <f>'2026 MRI - Alphabetical'!K514-'2023 MRI'!K514</f>
        <v>-105</v>
      </c>
      <c r="M514" s="31">
        <f>'2026 MRI - Alphabetical'!L514-'2023 MRI'!L514</f>
        <v>-0.35077964069491474</v>
      </c>
      <c r="N514" s="9">
        <f>'2026 MRI - Alphabetical'!M514-'2023 MRI'!M514</f>
        <v>4.7134646369910785E-3</v>
      </c>
      <c r="O514" s="8">
        <f>'2026 MRI - Alphabetical'!N514-'2023 MRI'!N514</f>
        <v>-112</v>
      </c>
      <c r="P514" s="31">
        <f>'2026 MRI - Alphabetical'!O514-'2023 MRI'!O514</f>
        <v>-0.35844514962477592</v>
      </c>
      <c r="Q514" s="9">
        <f>'2026 MRI - Alphabetical'!P514-'2023 MRI'!P514</f>
        <v>2.6037846830276466E-2</v>
      </c>
      <c r="R514" s="8">
        <f>'2026 MRI - Alphabetical'!Q514-'2023 MRI'!Q514</f>
        <v>-31</v>
      </c>
      <c r="S514" s="31">
        <f>'2026 MRI - Alphabetical'!R514-'2023 MRI'!R514</f>
        <v>-0.4241311159151489</v>
      </c>
      <c r="T514" s="10">
        <f>'2026 MRI - Alphabetical'!S514-'2023 MRI'!S514</f>
        <v>-2.081157575898232E-3</v>
      </c>
      <c r="U514" s="8">
        <f>'2026 MRI - Alphabetical'!T514-'2023 MRI'!T514</f>
        <v>-30</v>
      </c>
      <c r="V514" s="31">
        <f>'2026 MRI - Alphabetical'!U514-'2023 MRI'!U514</f>
        <v>-0.13248812432104579</v>
      </c>
      <c r="W514" s="9">
        <f>'2026 MRI - Alphabetical'!V514-'2023 MRI'!V514</f>
        <v>8.7711134060245374E-3</v>
      </c>
      <c r="X514" s="8">
        <f>'2026 MRI - Alphabetical'!W514-'2023 MRI'!W514</f>
        <v>5</v>
      </c>
      <c r="Y514" s="31">
        <f>'2026 MRI - Alphabetical'!X514-'2023 MRI'!X514</f>
        <v>-1.2901634090704661E-2</v>
      </c>
      <c r="Z514" s="11">
        <f>'2026 MRI - Alphabetical'!Y514-'2023 MRI'!Y514</f>
        <v>8607</v>
      </c>
      <c r="AA514" s="8">
        <f>'2026 MRI - Alphabetical'!Z514-'2023 MRI'!Z514</f>
        <v>-102</v>
      </c>
      <c r="AB514" s="31">
        <f>'2026 MRI - Alphabetical'!AA514-'2023 MRI'!AA514</f>
        <v>-0.27271683916607942</v>
      </c>
      <c r="AC514" s="9">
        <f>'2026 MRI - Alphabetical'!AB514-'2023 MRI'!AB514</f>
        <v>9.3734891751892715E-3</v>
      </c>
      <c r="AD514" s="8">
        <f>'2026 MRI - Alphabetical'!AC514-'2023 MRI'!AC514</f>
        <v>17</v>
      </c>
      <c r="AE514" s="31">
        <f>'2026 MRI - Alphabetical'!AD514-'2023 MRI'!AD514</f>
        <v>7.9882561717720013E-2</v>
      </c>
      <c r="AF514" s="9">
        <f>'2026 MRI - Alphabetical'!AE514-'2023 MRI'!AE514</f>
        <v>5.6464813334293762E-3</v>
      </c>
      <c r="AG514" s="8">
        <f>'2026 MRI - Alphabetical'!AF514-'2023 MRI'!AF514</f>
        <v>-14</v>
      </c>
      <c r="AH514" s="31">
        <f>'2026 MRI - Alphabetical'!AG514-'2023 MRI'!AG514</f>
        <v>-4.9272579508044277E-2</v>
      </c>
      <c r="AI514" s="12">
        <f>'2026 MRI - Alphabetical'!AH514-'2023 MRI'!AH514</f>
        <v>-0.36399999999999988</v>
      </c>
      <c r="AJ514" s="8">
        <f>'2026 MRI - Alphabetical'!AI514-'2023 MRI'!AI514</f>
        <v>-11</v>
      </c>
      <c r="AK514" s="31">
        <f>'2026 MRI - Alphabetical'!AJ514-'2023 MRI'!AJ514</f>
        <v>-2.0192941384949786E-2</v>
      </c>
      <c r="AL514" s="11">
        <f>'2026 MRI - Alphabetical'!AK514-'2023 MRI'!AK514</f>
        <v>42360.5104551033</v>
      </c>
      <c r="AM514" s="36"/>
    </row>
    <row r="515" spans="1:39" x14ac:dyDescent="0.3">
      <c r="A515" t="s">
        <v>1056</v>
      </c>
      <c r="B515" s="3" t="s">
        <v>1057</v>
      </c>
      <c r="C515" s="4" t="s">
        <v>143</v>
      </c>
      <c r="D515" s="5" t="s">
        <v>44</v>
      </c>
      <c r="E515" s="6">
        <f>VLOOKUP(A515,'2023 MRI'!$A$7:$F$570,6,FALSE)</f>
        <v>50.133583656523804</v>
      </c>
      <c r="F515" s="34">
        <f>'2026 MRI - Alphabetical'!E515-'2023 MRI'!E515</f>
        <v>-1.6960262933338397</v>
      </c>
      <c r="G515" s="6">
        <f>'2026 MRI - Alphabetical'!F515-'2023 MRI'!F515</f>
        <v>8.1831112882683428</v>
      </c>
      <c r="H515" s="7">
        <f>'2026 MRI - Alphabetical'!G515-'2023 MRI'!G515</f>
        <v>-19</v>
      </c>
      <c r="I515" s="8">
        <f>'2026 MRI - Alphabetical'!H515-'2023 MRI'!H515</f>
        <v>-38</v>
      </c>
      <c r="J515" s="31">
        <f>'2026 MRI - Alphabetical'!I515-'2023 MRI'!I515</f>
        <v>-0.11558896863574519</v>
      </c>
      <c r="K515" s="9">
        <f>'2026 MRI - Alphabetical'!J515-'2023 MRI'!J515</f>
        <v>1.3360152583305807E-2</v>
      </c>
      <c r="L515" s="8">
        <f>'2026 MRI - Alphabetical'!K515-'2023 MRI'!K515</f>
        <v>-129</v>
      </c>
      <c r="M515" s="31">
        <f>'2026 MRI - Alphabetical'!L515-'2023 MRI'!L515</f>
        <v>-0.63746998414323808</v>
      </c>
      <c r="N515" s="9">
        <f>'2026 MRI - Alphabetical'!M515-'2023 MRI'!M515</f>
        <v>1.2730897743033667E-2</v>
      </c>
      <c r="O515" s="8">
        <f>'2026 MRI - Alphabetical'!N515-'2023 MRI'!N515</f>
        <v>13</v>
      </c>
      <c r="P515" s="31">
        <f>'2026 MRI - Alphabetical'!O515-'2023 MRI'!O515</f>
        <v>0.26169365919792709</v>
      </c>
      <c r="Q515" s="9">
        <f>'2026 MRI - Alphabetical'!P515-'2023 MRI'!P515</f>
        <v>-4.6980753543949261E-3</v>
      </c>
      <c r="R515" s="8">
        <f>'2026 MRI - Alphabetical'!Q515-'2023 MRI'!Q515</f>
        <v>-328</v>
      </c>
      <c r="S515" s="31">
        <f>'2026 MRI - Alphabetical'!R515-'2023 MRI'!R515</f>
        <v>-0.4811338059399925</v>
      </c>
      <c r="T515" s="10">
        <f>'2026 MRI - Alphabetical'!S515-'2023 MRI'!S515</f>
        <v>1.8796992481203008</v>
      </c>
      <c r="U515" s="8">
        <f>'2026 MRI - Alphabetical'!T515-'2023 MRI'!T515</f>
        <v>-6</v>
      </c>
      <c r="V515" s="31">
        <f>'2026 MRI - Alphabetical'!U515-'2023 MRI'!U515</f>
        <v>-0.37341132634074059</v>
      </c>
      <c r="W515" s="9">
        <f>'2026 MRI - Alphabetical'!V515-'2023 MRI'!V515</f>
        <v>3.6643865135545295E-2</v>
      </c>
      <c r="X515" s="8">
        <f>'2026 MRI - Alphabetical'!W515-'2023 MRI'!W515</f>
        <v>6</v>
      </c>
      <c r="Y515" s="31">
        <f>'2026 MRI - Alphabetical'!X515-'2023 MRI'!X515</f>
        <v>8.1692347918379316E-2</v>
      </c>
      <c r="Z515" s="11">
        <f>'2026 MRI - Alphabetical'!Y515-'2023 MRI'!Y515</f>
        <v>7550</v>
      </c>
      <c r="AA515" s="8">
        <f>'2026 MRI - Alphabetical'!Z515-'2023 MRI'!Z515</f>
        <v>-131</v>
      </c>
      <c r="AB515" s="31">
        <f>'2026 MRI - Alphabetical'!AA515-'2023 MRI'!AA515</f>
        <v>-0.43014725060166814</v>
      </c>
      <c r="AC515" s="9">
        <f>'2026 MRI - Alphabetical'!AB515-'2023 MRI'!AB515</f>
        <v>1.4292134831460676E-2</v>
      </c>
      <c r="AD515" s="8">
        <f>'2026 MRI - Alphabetical'!AC515-'2023 MRI'!AC515</f>
        <v>-8</v>
      </c>
      <c r="AE515" s="31">
        <f>'2026 MRI - Alphabetical'!AD515-'2023 MRI'!AD515</f>
        <v>-0.54561227795941702</v>
      </c>
      <c r="AF515" s="9">
        <f>'2026 MRI - Alphabetical'!AE515-'2023 MRI'!AE515</f>
        <v>-2.5193953834841243E-2</v>
      </c>
      <c r="AG515" s="8">
        <f>'2026 MRI - Alphabetical'!AF515-'2023 MRI'!AF515</f>
        <v>-11</v>
      </c>
      <c r="AH515" s="31">
        <f>'2026 MRI - Alphabetical'!AG515-'2023 MRI'!AG515</f>
        <v>-9.6283442029335434E-2</v>
      </c>
      <c r="AI515" s="12">
        <f>'2026 MRI - Alphabetical'!AH515-'2023 MRI'!AH515</f>
        <v>-0.29966666666666675</v>
      </c>
      <c r="AJ515" s="8">
        <f>'2026 MRI - Alphabetical'!AI515-'2023 MRI'!AI515</f>
        <v>-4</v>
      </c>
      <c r="AK515" s="31">
        <f>'2026 MRI - Alphabetical'!AJ515-'2023 MRI'!AJ515</f>
        <v>1.2911836375002927E-2</v>
      </c>
      <c r="AL515" s="11">
        <f>'2026 MRI - Alphabetical'!AK515-'2023 MRI'!AK515</f>
        <v>23017.230448909882</v>
      </c>
      <c r="AM515" s="36"/>
    </row>
    <row r="516" spans="1:39" x14ac:dyDescent="0.3">
      <c r="A516" t="s">
        <v>1058</v>
      </c>
      <c r="B516" s="3" t="s">
        <v>1059</v>
      </c>
      <c r="C516" s="4" t="s">
        <v>162</v>
      </c>
      <c r="D516" s="5" t="s">
        <v>37</v>
      </c>
      <c r="E516" s="6">
        <f>VLOOKUP(A516,'2023 MRI'!$A$7:$F$570,6,FALSE)</f>
        <v>50.267513277827959</v>
      </c>
      <c r="F516" s="34">
        <f>'2026 MRI - Alphabetical'!E516-'2023 MRI'!E516</f>
        <v>6.7745087567550044E-2</v>
      </c>
      <c r="G516" s="6">
        <f>'2026 MRI - Alphabetical'!F516-'2023 MRI'!F516</f>
        <v>2.5963122588630654</v>
      </c>
      <c r="H516" s="7">
        <f>'2026 MRI - Alphabetical'!G516-'2023 MRI'!G516</f>
        <v>-8</v>
      </c>
      <c r="I516" s="8">
        <f>'2026 MRI - Alphabetical'!H516-'2023 MRI'!H516</f>
        <v>24</v>
      </c>
      <c r="J516" s="31">
        <f>'2026 MRI - Alphabetical'!I516-'2023 MRI'!I516</f>
        <v>0.1005725732119705</v>
      </c>
      <c r="K516" s="9">
        <f>'2026 MRI - Alphabetical'!J516-'2023 MRI'!J516</f>
        <v>2.6487756287405961E-2</v>
      </c>
      <c r="L516" s="8">
        <f>'2026 MRI - Alphabetical'!K516-'2023 MRI'!K516</f>
        <v>-32</v>
      </c>
      <c r="M516" s="31">
        <f>'2026 MRI - Alphabetical'!L516-'2023 MRI'!L516</f>
        <v>-0.11365698744537758</v>
      </c>
      <c r="N516" s="9">
        <f>'2026 MRI - Alphabetical'!M516-'2023 MRI'!M516</f>
        <v>-5.1490686491831097E-3</v>
      </c>
      <c r="O516" s="8">
        <f>'2026 MRI - Alphabetical'!N516-'2023 MRI'!N516</f>
        <v>9</v>
      </c>
      <c r="P516" s="31">
        <f>'2026 MRI - Alphabetical'!O516-'2023 MRI'!O516</f>
        <v>8.7348799900974994E-2</v>
      </c>
      <c r="Q516" s="9">
        <f>'2026 MRI - Alphabetical'!P516-'2023 MRI'!P516</f>
        <v>5.8311240798534503E-3</v>
      </c>
      <c r="R516" s="8">
        <f>'2026 MRI - Alphabetical'!Q516-'2023 MRI'!Q516</f>
        <v>12</v>
      </c>
      <c r="S516" s="31">
        <f>'2026 MRI - Alphabetical'!R516-'2023 MRI'!R516</f>
        <v>0.72888338300388023</v>
      </c>
      <c r="T516" s="10">
        <f>'2026 MRI - Alphabetical'!S516-'2023 MRI'!S516</f>
        <v>-0.41499661926921272</v>
      </c>
      <c r="U516" s="8">
        <f>'2026 MRI - Alphabetical'!T516-'2023 MRI'!T516</f>
        <v>-5</v>
      </c>
      <c r="V516" s="31">
        <f>'2026 MRI - Alphabetical'!U516-'2023 MRI'!U516</f>
        <v>-6.919121293393049E-2</v>
      </c>
      <c r="W516" s="9">
        <f>'2026 MRI - Alphabetical'!V516-'2023 MRI'!V516</f>
        <v>1.0714321306561775E-2</v>
      </c>
      <c r="X516" s="8">
        <f>'2026 MRI - Alphabetical'!W516-'2023 MRI'!W516</f>
        <v>-2</v>
      </c>
      <c r="Y516" s="31">
        <f>'2026 MRI - Alphabetical'!X516-'2023 MRI'!X516</f>
        <v>3.050916327329567E-3</v>
      </c>
      <c r="Z516" s="11">
        <f>'2026 MRI - Alphabetical'!Y516-'2023 MRI'!Y516</f>
        <v>4392</v>
      </c>
      <c r="AA516" s="8">
        <f>'2026 MRI - Alphabetical'!Z516-'2023 MRI'!Z516</f>
        <v>-36</v>
      </c>
      <c r="AB516" s="31">
        <f>'2026 MRI - Alphabetical'!AA516-'2023 MRI'!AA516</f>
        <v>-0.49168205959077993</v>
      </c>
      <c r="AC516" s="9">
        <f>'2026 MRI - Alphabetical'!AB516-'2023 MRI'!AB516</f>
        <v>2.0832001887619245E-2</v>
      </c>
      <c r="AD516" s="8">
        <f>'2026 MRI - Alphabetical'!AC516-'2023 MRI'!AC516</f>
        <v>-5</v>
      </c>
      <c r="AE516" s="31">
        <f>'2026 MRI - Alphabetical'!AD516-'2023 MRI'!AD516</f>
        <v>-0.19963032012186188</v>
      </c>
      <c r="AF516" s="9">
        <f>'2026 MRI - Alphabetical'!AE516-'2023 MRI'!AE516</f>
        <v>-6.6369008274413943E-3</v>
      </c>
      <c r="AG516" s="8">
        <f>'2026 MRI - Alphabetical'!AF516-'2023 MRI'!AF516</f>
        <v>26</v>
      </c>
      <c r="AH516" s="31">
        <f>'2026 MRI - Alphabetical'!AG516-'2023 MRI'!AG516</f>
        <v>4.2308378886104489E-2</v>
      </c>
      <c r="AI516" s="12">
        <f>'2026 MRI - Alphabetical'!AH516-'2023 MRI'!AH516</f>
        <v>-0.46899999999999986</v>
      </c>
      <c r="AJ516" s="8">
        <f>'2026 MRI - Alphabetical'!AI516-'2023 MRI'!AI516</f>
        <v>-8</v>
      </c>
      <c r="AK516" s="31">
        <f>'2026 MRI - Alphabetical'!AJ516-'2023 MRI'!AJ516</f>
        <v>6.6383592750564602E-3</v>
      </c>
      <c r="AL516" s="11">
        <f>'2026 MRI - Alphabetical'!AK516-'2023 MRI'!AK516</f>
        <v>22906.435414047155</v>
      </c>
      <c r="AM516" s="36">
        <v>1</v>
      </c>
    </row>
    <row r="517" spans="1:39" x14ac:dyDescent="0.3">
      <c r="A517" t="s">
        <v>1060</v>
      </c>
      <c r="B517" s="3" t="s">
        <v>1061</v>
      </c>
      <c r="C517" s="4" t="s">
        <v>72</v>
      </c>
      <c r="D517" s="5" t="s">
        <v>37</v>
      </c>
      <c r="E517" s="6">
        <f>VLOOKUP(A517,'2023 MRI'!$A$7:$F$570,6,FALSE)</f>
        <v>27.361557021777912</v>
      </c>
      <c r="F517" s="34">
        <f>'2026 MRI - Alphabetical'!E517-'2023 MRI'!E517</f>
        <v>-0.37899990884311796</v>
      </c>
      <c r="G517" s="6">
        <f>'2026 MRI - Alphabetical'!F517-'2023 MRI'!F517</f>
        <v>-2.4778777897029869</v>
      </c>
      <c r="H517" s="7">
        <f>'2026 MRI - Alphabetical'!G517-'2023 MRI'!G517</f>
        <v>-16</v>
      </c>
      <c r="I517" s="8">
        <f>'2026 MRI - Alphabetical'!H517-'2023 MRI'!H517</f>
        <v>-13</v>
      </c>
      <c r="J517" s="31">
        <f>'2026 MRI - Alphabetical'!I517-'2023 MRI'!I517</f>
        <v>-6.7762035751395666E-2</v>
      </c>
      <c r="K517" s="9">
        <f>'2026 MRI - Alphabetical'!J517-'2023 MRI'!J517</f>
        <v>1.9365325346652362E-2</v>
      </c>
      <c r="L517" s="8">
        <f>'2026 MRI - Alphabetical'!K517-'2023 MRI'!K517</f>
        <v>105</v>
      </c>
      <c r="M517" s="31">
        <f>'2026 MRI - Alphabetical'!L517-'2023 MRI'!L517</f>
        <v>0.28270786789595331</v>
      </c>
      <c r="N517" s="9">
        <f>'2026 MRI - Alphabetical'!M517-'2023 MRI'!M517</f>
        <v>-1.7778696546569411E-2</v>
      </c>
      <c r="O517" s="8">
        <f>'2026 MRI - Alphabetical'!N517-'2023 MRI'!N517</f>
        <v>-64</v>
      </c>
      <c r="P517" s="31">
        <f>'2026 MRI - Alphabetical'!O517-'2023 MRI'!O517</f>
        <v>-0.22201063814306093</v>
      </c>
      <c r="Q517" s="9">
        <f>'2026 MRI - Alphabetical'!P517-'2023 MRI'!P517</f>
        <v>1.7786192903438219E-2</v>
      </c>
      <c r="R517" s="8">
        <f>'2026 MRI - Alphabetical'!Q517-'2023 MRI'!Q517</f>
        <v>89</v>
      </c>
      <c r="S517" s="31">
        <f>'2026 MRI - Alphabetical'!R517-'2023 MRI'!R517</f>
        <v>-0.21511251359031411</v>
      </c>
      <c r="T517" s="10">
        <f>'2026 MRI - Alphabetical'!S517-'2023 MRI'!S517</f>
        <v>-0.29284146781428327</v>
      </c>
      <c r="U517" s="8">
        <f>'2026 MRI - Alphabetical'!T517-'2023 MRI'!T517</f>
        <v>3</v>
      </c>
      <c r="V517" s="31">
        <f>'2026 MRI - Alphabetical'!U517-'2023 MRI'!U517</f>
        <v>-1.6852574003442269E-2</v>
      </c>
      <c r="W517" s="9">
        <f>'2026 MRI - Alphabetical'!V517-'2023 MRI'!V517</f>
        <v>2.7315457708443625E-3</v>
      </c>
      <c r="X517" s="8">
        <f>'2026 MRI - Alphabetical'!W517-'2023 MRI'!W517</f>
        <v>-51</v>
      </c>
      <c r="Y517" s="31">
        <f>'2026 MRI - Alphabetical'!X517-'2023 MRI'!X517</f>
        <v>-0.21218555684536924</v>
      </c>
      <c r="Z517" s="11">
        <f>'2026 MRI - Alphabetical'!Y517-'2023 MRI'!Y517</f>
        <v>-3045</v>
      </c>
      <c r="AA517" s="8">
        <f>'2026 MRI - Alphabetical'!Z517-'2023 MRI'!Z517</f>
        <v>-49</v>
      </c>
      <c r="AB517" s="31">
        <f>'2026 MRI - Alphabetical'!AA517-'2023 MRI'!AA517</f>
        <v>-0.13614192318847107</v>
      </c>
      <c r="AC517" s="9">
        <f>'2026 MRI - Alphabetical'!AB517-'2023 MRI'!AB517</f>
        <v>7.4683368128044582E-3</v>
      </c>
      <c r="AD517" s="8">
        <f>'2026 MRI - Alphabetical'!AC517-'2023 MRI'!AC517</f>
        <v>120</v>
      </c>
      <c r="AE517" s="31">
        <f>'2026 MRI - Alphabetical'!AD517-'2023 MRI'!AD517</f>
        <v>0.34991555612102032</v>
      </c>
      <c r="AF517" s="9">
        <f>'2026 MRI - Alphabetical'!AE517-'2023 MRI'!AE517</f>
        <v>2.1361149187684059E-2</v>
      </c>
      <c r="AG517" s="8">
        <f>'2026 MRI - Alphabetical'!AF517-'2023 MRI'!AF517</f>
        <v>-12</v>
      </c>
      <c r="AH517" s="31">
        <f>'2026 MRI - Alphabetical'!AG517-'2023 MRI'!AG517</f>
        <v>7.9136955822007415E-2</v>
      </c>
      <c r="AI517" s="12">
        <f>'2026 MRI - Alphabetical'!AH517-'2023 MRI'!AH517</f>
        <v>-0.54733333333333301</v>
      </c>
      <c r="AJ517" s="8">
        <f>'2026 MRI - Alphabetical'!AI517-'2023 MRI'!AI517</f>
        <v>-9</v>
      </c>
      <c r="AK517" s="31">
        <f>'2026 MRI - Alphabetical'!AJ517-'2023 MRI'!AJ517</f>
        <v>-5.3182474048729667E-4</v>
      </c>
      <c r="AL517" s="11">
        <f>'2026 MRI - Alphabetical'!AK517-'2023 MRI'!AK517</f>
        <v>36408.138303597952</v>
      </c>
      <c r="AM517" s="36"/>
    </row>
    <row r="518" spans="1:39" x14ac:dyDescent="0.3">
      <c r="A518" t="s">
        <v>1062</v>
      </c>
      <c r="B518" s="3" t="s">
        <v>1063</v>
      </c>
      <c r="C518" s="4" t="s">
        <v>47</v>
      </c>
      <c r="D518" s="5" t="s">
        <v>44</v>
      </c>
      <c r="E518" s="6">
        <f>VLOOKUP(A518,'2023 MRI'!$A$7:$F$570,6,FALSE)</f>
        <v>21.177875301329586</v>
      </c>
      <c r="F518" s="34">
        <f>'2026 MRI - Alphabetical'!E518-'2023 MRI'!E518</f>
        <v>0.54936361241710419</v>
      </c>
      <c r="G518" s="6">
        <f>'2026 MRI - Alphabetical'!F518-'2023 MRI'!F518</f>
        <v>-7.1929360880299882</v>
      </c>
      <c r="H518" s="7">
        <f>'2026 MRI - Alphabetical'!G518-'2023 MRI'!G518</f>
        <v>63</v>
      </c>
      <c r="I518" s="8">
        <f>'2026 MRI - Alphabetical'!H518-'2023 MRI'!H518</f>
        <v>-16</v>
      </c>
      <c r="J518" s="31">
        <f>'2026 MRI - Alphabetical'!I518-'2023 MRI'!I518</f>
        <v>-4.9729751517222365E-2</v>
      </c>
      <c r="K518" s="9">
        <f>'2026 MRI - Alphabetical'!J518-'2023 MRI'!J518</f>
        <v>1.8314758192217617E-2</v>
      </c>
      <c r="L518" s="8">
        <f>'2026 MRI - Alphabetical'!K518-'2023 MRI'!K518</f>
        <v>-86</v>
      </c>
      <c r="M518" s="31">
        <f>'2026 MRI - Alphabetical'!L518-'2023 MRI'!L518</f>
        <v>-0.66516483323251374</v>
      </c>
      <c r="N518" s="9">
        <f>'2026 MRI - Alphabetical'!M518-'2023 MRI'!M518</f>
        <v>1.6332378223495703E-2</v>
      </c>
      <c r="O518" s="8">
        <f>'2026 MRI - Alphabetical'!N518-'2023 MRI'!N518</f>
        <v>31</v>
      </c>
      <c r="P518" s="31">
        <f>'2026 MRI - Alphabetical'!O518-'2023 MRI'!O518</f>
        <v>7.7920615775571078E-2</v>
      </c>
      <c r="Q518" s="9">
        <f>'2026 MRI - Alphabetical'!P518-'2023 MRI'!P518</f>
        <v>-3.2748259129163348E-3</v>
      </c>
      <c r="R518" s="8">
        <f>'2026 MRI - Alphabetical'!Q518-'2023 MRI'!Q518</f>
        <v>-23</v>
      </c>
      <c r="S518" s="31">
        <f>'2026 MRI - Alphabetical'!R518-'2023 MRI'!R518</f>
        <v>-0.45880856212463539</v>
      </c>
      <c r="T518" s="10">
        <f>'2026 MRI - Alphabetical'!S518-'2023 MRI'!S518</f>
        <v>0</v>
      </c>
      <c r="U518" s="8">
        <f>'2026 MRI - Alphabetical'!T518-'2023 MRI'!T518</f>
        <v>59</v>
      </c>
      <c r="V518" s="31">
        <f>'2026 MRI - Alphabetical'!U518-'2023 MRI'!U518</f>
        <v>0.15906504035580815</v>
      </c>
      <c r="W518" s="9">
        <f>'2026 MRI - Alphabetical'!V518-'2023 MRI'!V518</f>
        <v>-1.1371871981894707E-2</v>
      </c>
      <c r="X518" s="8">
        <f>'2026 MRI - Alphabetical'!W518-'2023 MRI'!W518</f>
        <v>37</v>
      </c>
      <c r="Y518" s="31">
        <f>'2026 MRI - Alphabetical'!X518-'2023 MRI'!X518</f>
        <v>0.39115477949329469</v>
      </c>
      <c r="Z518" s="11">
        <f>'2026 MRI - Alphabetical'!Y518-'2023 MRI'!Y518</f>
        <v>27101</v>
      </c>
      <c r="AA518" s="8">
        <f>'2026 MRI - Alphabetical'!Z518-'2023 MRI'!Z518</f>
        <v>57</v>
      </c>
      <c r="AB518" s="31">
        <f>'2026 MRI - Alphabetical'!AA518-'2023 MRI'!AA518</f>
        <v>0.13359149258138203</v>
      </c>
      <c r="AC518" s="9">
        <f>'2026 MRI - Alphabetical'!AB518-'2023 MRI'!AB518</f>
        <v>3.422294409300735E-3</v>
      </c>
      <c r="AD518" s="8">
        <f>'2026 MRI - Alphabetical'!AC518-'2023 MRI'!AC518</f>
        <v>158</v>
      </c>
      <c r="AE518" s="31">
        <f>'2026 MRI - Alphabetical'!AD518-'2023 MRI'!AD518</f>
        <v>0.43987627264669527</v>
      </c>
      <c r="AF518" s="9">
        <f>'2026 MRI - Alphabetical'!AE518-'2023 MRI'!AE518</f>
        <v>2.6329504265241055E-2</v>
      </c>
      <c r="AG518" s="8">
        <f>'2026 MRI - Alphabetical'!AF518-'2023 MRI'!AF518</f>
        <v>-15</v>
      </c>
      <c r="AH518" s="31">
        <f>'2026 MRI - Alphabetical'!AG518-'2023 MRI'!AG518</f>
        <v>-5.1209124584494989E-2</v>
      </c>
      <c r="AI518" s="12">
        <f>'2026 MRI - Alphabetical'!AH518-'2023 MRI'!AH518</f>
        <v>-0.35866666666666625</v>
      </c>
      <c r="AJ518" s="8">
        <f>'2026 MRI - Alphabetical'!AI518-'2023 MRI'!AI518</f>
        <v>3</v>
      </c>
      <c r="AK518" s="31">
        <f>'2026 MRI - Alphabetical'!AJ518-'2023 MRI'!AJ518</f>
        <v>-7.6403959098129137E-3</v>
      </c>
      <c r="AL518" s="11">
        <f>'2026 MRI - Alphabetical'!AK518-'2023 MRI'!AK518</f>
        <v>51698.248237795022</v>
      </c>
      <c r="AM518" s="36"/>
    </row>
    <row r="519" spans="1:39" x14ac:dyDescent="0.3">
      <c r="A519" t="s">
        <v>1064</v>
      </c>
      <c r="B519" s="3" t="s">
        <v>1065</v>
      </c>
      <c r="C519" s="4" t="s">
        <v>32</v>
      </c>
      <c r="D519" s="5" t="s">
        <v>33</v>
      </c>
      <c r="E519" s="6">
        <f>VLOOKUP(A519,'2023 MRI'!$A$7:$F$570,6,FALSE)</f>
        <v>21.323193070239284</v>
      </c>
      <c r="F519" s="34">
        <f>'2026 MRI - Alphabetical'!E519-'2023 MRI'!E519</f>
        <v>-0.83227018320921209</v>
      </c>
      <c r="G519" s="6">
        <f>'2026 MRI - Alphabetical'!F519-'2023 MRI'!F519</f>
        <v>-2.7455738816645336</v>
      </c>
      <c r="H519" s="7">
        <f>'2026 MRI - Alphabetical'!G519-'2023 MRI'!G519</f>
        <v>-13</v>
      </c>
      <c r="I519" s="8">
        <f>'2026 MRI - Alphabetical'!H519-'2023 MRI'!H519</f>
        <v>-18</v>
      </c>
      <c r="J519" s="31">
        <f>'2026 MRI - Alphabetical'!I519-'2023 MRI'!I519</f>
        <v>-2.2390192597982389E-2</v>
      </c>
      <c r="K519" s="9">
        <f>'2026 MRI - Alphabetical'!J519-'2023 MRI'!J519</f>
        <v>1.8376627079550678E-2</v>
      </c>
      <c r="L519" s="8">
        <f>'2026 MRI - Alphabetical'!K519-'2023 MRI'!K519</f>
        <v>31</v>
      </c>
      <c r="M519" s="31">
        <f>'2026 MRI - Alphabetical'!L519-'2023 MRI'!L519</f>
        <v>6.6626911647403086E-2</v>
      </c>
      <c r="N519" s="9">
        <f>'2026 MRI - Alphabetical'!M519-'2023 MRI'!M519</f>
        <v>-9.6383992107698831E-3</v>
      </c>
      <c r="O519" s="8">
        <f>'2026 MRI - Alphabetical'!N519-'2023 MRI'!N519</f>
        <v>-13</v>
      </c>
      <c r="P519" s="31">
        <f>'2026 MRI - Alphabetical'!O519-'2023 MRI'!O519</f>
        <v>-5.0268952606723871E-2</v>
      </c>
      <c r="Q519" s="9">
        <f>'2026 MRI - Alphabetical'!P519-'2023 MRI'!P519</f>
        <v>5.2319005467017024E-3</v>
      </c>
      <c r="R519" s="8">
        <f>'2026 MRI - Alphabetical'!Q519-'2023 MRI'!Q519</f>
        <v>-58</v>
      </c>
      <c r="S519" s="31">
        <f>'2026 MRI - Alphabetical'!R519-'2023 MRI'!R519</f>
        <v>-0.4220099082912882</v>
      </c>
      <c r="T519" s="10">
        <f>'2026 MRI - Alphabetical'!S519-'2023 MRI'!S519</f>
        <v>7.3860010620143274E-2</v>
      </c>
      <c r="U519" s="8">
        <f>'2026 MRI - Alphabetical'!T519-'2023 MRI'!T519</f>
        <v>-25</v>
      </c>
      <c r="V519" s="31">
        <f>'2026 MRI - Alphabetical'!U519-'2023 MRI'!U519</f>
        <v>-7.9574820145041247E-2</v>
      </c>
      <c r="W519" s="9">
        <f>'2026 MRI - Alphabetical'!V519-'2023 MRI'!V519</f>
        <v>4.4923072513013695E-3</v>
      </c>
      <c r="X519" s="8">
        <f>'2026 MRI - Alphabetical'!W519-'2023 MRI'!W519</f>
        <v>-10</v>
      </c>
      <c r="Y519" s="31">
        <f>'2026 MRI - Alphabetical'!X519-'2023 MRI'!X519</f>
        <v>-5.8844840609505011E-2</v>
      </c>
      <c r="Z519" s="11">
        <f>'2026 MRI - Alphabetical'!Y519-'2023 MRI'!Y519</f>
        <v>5603</v>
      </c>
      <c r="AA519" s="8">
        <f>'2026 MRI - Alphabetical'!Z519-'2023 MRI'!Z519</f>
        <v>-27</v>
      </c>
      <c r="AB519" s="31">
        <f>'2026 MRI - Alphabetical'!AA519-'2023 MRI'!AA519</f>
        <v>-3.1010249824604708E-2</v>
      </c>
      <c r="AC519" s="9">
        <f>'2026 MRI - Alphabetical'!AB519-'2023 MRI'!AB519</f>
        <v>6.7675858187957218E-3</v>
      </c>
      <c r="AD519" s="8">
        <f>'2026 MRI - Alphabetical'!AC519-'2023 MRI'!AC519</f>
        <v>-67</v>
      </c>
      <c r="AE519" s="31">
        <f>'2026 MRI - Alphabetical'!AD519-'2023 MRI'!AD519</f>
        <v>-0.18452839825343303</v>
      </c>
      <c r="AF519" s="9">
        <f>'2026 MRI - Alphabetical'!AE519-'2023 MRI'!AE519</f>
        <v>-9.0568319480330839E-3</v>
      </c>
      <c r="AG519" s="8">
        <f>'2026 MRI - Alphabetical'!AF519-'2023 MRI'!AF519</f>
        <v>6</v>
      </c>
      <c r="AH519" s="31">
        <f>'2026 MRI - Alphabetical'!AG519-'2023 MRI'!AG519</f>
        <v>-5.6465510795555729E-2</v>
      </c>
      <c r="AI519" s="12">
        <f>'2026 MRI - Alphabetical'!AH519-'2023 MRI'!AH519</f>
        <v>-0.30899999999999994</v>
      </c>
      <c r="AJ519" s="8">
        <f>'2026 MRI - Alphabetical'!AI519-'2023 MRI'!AI519</f>
        <v>8</v>
      </c>
      <c r="AK519" s="31">
        <f>'2026 MRI - Alphabetical'!AJ519-'2023 MRI'!AJ519</f>
        <v>-1.1903262168327856E-2</v>
      </c>
      <c r="AL519" s="11">
        <f>'2026 MRI - Alphabetical'!AK519-'2023 MRI'!AK519</f>
        <v>93400.350967967534</v>
      </c>
      <c r="AM519" s="36"/>
    </row>
    <row r="520" spans="1:39" x14ac:dyDescent="0.3">
      <c r="A520" t="s">
        <v>1066</v>
      </c>
      <c r="B520" s="3" t="s">
        <v>1067</v>
      </c>
      <c r="C520" s="4" t="s">
        <v>47</v>
      </c>
      <c r="D520" s="5" t="s">
        <v>44</v>
      </c>
      <c r="E520" s="6">
        <f>VLOOKUP(A520,'2023 MRI'!$A$7:$F$570,6,FALSE)</f>
        <v>35.962754914491484</v>
      </c>
      <c r="F520" s="34">
        <f>'2026 MRI - Alphabetical'!E520-'2023 MRI'!E520</f>
        <v>0.21333899339715678</v>
      </c>
      <c r="G520" s="6">
        <f>'2026 MRI - Alphabetical'!F520-'2023 MRI'!F520</f>
        <v>-1.926552928833317</v>
      </c>
      <c r="H520" s="7">
        <f>'2026 MRI - Alphabetical'!G520-'2023 MRI'!G520</f>
        <v>1</v>
      </c>
      <c r="I520" s="8">
        <f>'2026 MRI - Alphabetical'!H520-'2023 MRI'!H520</f>
        <v>-21</v>
      </c>
      <c r="J520" s="31">
        <f>'2026 MRI - Alphabetical'!I520-'2023 MRI'!I520</f>
        <v>-4.5089188577884895E-2</v>
      </c>
      <c r="K520" s="9">
        <f>'2026 MRI - Alphabetical'!J520-'2023 MRI'!J520</f>
        <v>1.7965628483751495E-2</v>
      </c>
      <c r="L520" s="8">
        <f>'2026 MRI - Alphabetical'!K520-'2023 MRI'!K520</f>
        <v>-103</v>
      </c>
      <c r="M520" s="31">
        <f>'2026 MRI - Alphabetical'!L520-'2023 MRI'!L520</f>
        <v>-0.40671792922888217</v>
      </c>
      <c r="N520" s="9">
        <f>'2026 MRI - Alphabetical'!M520-'2023 MRI'!M520</f>
        <v>5.213772355312743E-3</v>
      </c>
      <c r="O520" s="8">
        <f>'2026 MRI - Alphabetical'!N520-'2023 MRI'!N520</f>
        <v>76</v>
      </c>
      <c r="P520" s="31">
        <f>'2026 MRI - Alphabetical'!O520-'2023 MRI'!O520</f>
        <v>0.33626612499351477</v>
      </c>
      <c r="Q520" s="9">
        <f>'2026 MRI - Alphabetical'!P520-'2023 MRI'!P520</f>
        <v>-1.6803320988995514E-2</v>
      </c>
      <c r="R520" s="8">
        <f>'2026 MRI - Alphabetical'!Q520-'2023 MRI'!Q520</f>
        <v>78</v>
      </c>
      <c r="S520" s="31">
        <f>'2026 MRI - Alphabetical'!R520-'2023 MRI'!R520</f>
        <v>-0.11743795032808804</v>
      </c>
      <c r="T520" s="10">
        <f>'2026 MRI - Alphabetical'!S520-'2023 MRI'!S520</f>
        <v>-0.34709646518243115</v>
      </c>
      <c r="U520" s="8">
        <f>'2026 MRI - Alphabetical'!T520-'2023 MRI'!T520</f>
        <v>-26</v>
      </c>
      <c r="V520" s="31">
        <f>'2026 MRI - Alphabetical'!U520-'2023 MRI'!U520</f>
        <v>-0.15432583615809414</v>
      </c>
      <c r="W520" s="9">
        <f>'2026 MRI - Alphabetical'!V520-'2023 MRI'!V520</f>
        <v>1.4398620562504558E-2</v>
      </c>
      <c r="X520" s="8">
        <f>'2026 MRI - Alphabetical'!W520-'2023 MRI'!W520</f>
        <v>11</v>
      </c>
      <c r="Y520" s="31">
        <f>'2026 MRI - Alphabetical'!X520-'2023 MRI'!X520</f>
        <v>3.1873694423612764E-2</v>
      </c>
      <c r="Z520" s="11">
        <f>'2026 MRI - Alphabetical'!Y520-'2023 MRI'!Y520</f>
        <v>6592</v>
      </c>
      <c r="AA520" s="8">
        <f>'2026 MRI - Alphabetical'!Z520-'2023 MRI'!Z520</f>
        <v>-13</v>
      </c>
      <c r="AB520" s="31">
        <f>'2026 MRI - Alphabetical'!AA520-'2023 MRI'!AA520</f>
        <v>1.1648057751971974E-2</v>
      </c>
      <c r="AC520" s="9">
        <f>'2026 MRI - Alphabetical'!AB520-'2023 MRI'!AB520</f>
        <v>1.0129584352078246E-2</v>
      </c>
      <c r="AD520" s="8">
        <f>'2026 MRI - Alphabetical'!AC520-'2023 MRI'!AC520</f>
        <v>52</v>
      </c>
      <c r="AE520" s="31">
        <f>'2026 MRI - Alphabetical'!AD520-'2023 MRI'!AD520</f>
        <v>0.23611773490390395</v>
      </c>
      <c r="AF520" s="9">
        <f>'2026 MRI - Alphabetical'!AE520-'2023 MRI'!AE520</f>
        <v>1.5500958324629832E-2</v>
      </c>
      <c r="AG520" s="8">
        <f>'2026 MRI - Alphabetical'!AF520-'2023 MRI'!AF520</f>
        <v>-9</v>
      </c>
      <c r="AH520" s="31">
        <f>'2026 MRI - Alphabetical'!AG520-'2023 MRI'!AG520</f>
        <v>-7.3761702616234714E-2</v>
      </c>
      <c r="AI520" s="12">
        <f>'2026 MRI - Alphabetical'!AH520-'2023 MRI'!AH520</f>
        <v>-0.32600000000000029</v>
      </c>
      <c r="AJ520" s="8">
        <f>'2026 MRI - Alphabetical'!AI520-'2023 MRI'!AI520</f>
        <v>-8</v>
      </c>
      <c r="AK520" s="31">
        <f>'2026 MRI - Alphabetical'!AJ520-'2023 MRI'!AJ520</f>
        <v>2.3574916643425703E-3</v>
      </c>
      <c r="AL520" s="11">
        <f>'2026 MRI - Alphabetical'!AK520-'2023 MRI'!AK520</f>
        <v>33206.676516563079</v>
      </c>
      <c r="AM520" s="36"/>
    </row>
    <row r="521" spans="1:39" x14ac:dyDescent="0.3">
      <c r="A521" t="s">
        <v>1068</v>
      </c>
      <c r="B521" s="3" t="s">
        <v>1069</v>
      </c>
      <c r="C521" s="4" t="s">
        <v>61</v>
      </c>
      <c r="D521" s="5" t="s">
        <v>44</v>
      </c>
      <c r="E521" s="6">
        <f>VLOOKUP(A521,'2023 MRI'!$A$7:$F$570,6,FALSE)</f>
        <v>20.236435913957695</v>
      </c>
      <c r="F521" s="34">
        <f>'2026 MRI - Alphabetical'!E521-'2023 MRI'!E521</f>
        <v>-0.93798331799335388</v>
      </c>
      <c r="G521" s="6">
        <f>'2026 MRI - Alphabetical'!F521-'2023 MRI'!F521</f>
        <v>-2.7167823152770687</v>
      </c>
      <c r="H521" s="7">
        <f>'2026 MRI - Alphabetical'!G521-'2023 MRI'!G521</f>
        <v>-28</v>
      </c>
      <c r="I521" s="8">
        <f>'2026 MRI - Alphabetical'!H521-'2023 MRI'!H521</f>
        <v>0</v>
      </c>
      <c r="J521" s="31">
        <f>'2026 MRI - Alphabetical'!I521-'2023 MRI'!I521</f>
        <v>-0.15614988920683004</v>
      </c>
      <c r="K521" s="9">
        <f>'2026 MRI - Alphabetical'!J521-'2023 MRI'!J521</f>
        <v>-3.0303030303030276E-2</v>
      </c>
      <c r="L521" s="8">
        <f>'2026 MRI - Alphabetical'!K521-'2023 MRI'!K521</f>
        <v>-14</v>
      </c>
      <c r="M521" s="31">
        <f>'2026 MRI - Alphabetical'!L521-'2023 MRI'!L521</f>
        <v>-0.18086550477827723</v>
      </c>
      <c r="N521" s="9">
        <f>'2026 MRI - Alphabetical'!M521-'2023 MRI'!M521</f>
        <v>0</v>
      </c>
      <c r="O521" s="8">
        <f>'2026 MRI - Alphabetical'!N521-'2023 MRI'!N521</f>
        <v>0</v>
      </c>
      <c r="P521" s="31">
        <f>'2026 MRI - Alphabetical'!O521-'2023 MRI'!O521</f>
        <v>1.4126318254570336E-3</v>
      </c>
      <c r="Q521" s="9">
        <f>'2026 MRI - Alphabetical'!P521-'2023 MRI'!P521</f>
        <v>0</v>
      </c>
      <c r="R521" s="8">
        <f>'2026 MRI - Alphabetical'!Q521-'2023 MRI'!Q521</f>
        <v>-23</v>
      </c>
      <c r="S521" s="31">
        <f>'2026 MRI - Alphabetical'!R521-'2023 MRI'!R521</f>
        <v>-0.45880856212463539</v>
      </c>
      <c r="T521" s="10">
        <f>'2026 MRI - Alphabetical'!S521-'2023 MRI'!S521</f>
        <v>0</v>
      </c>
      <c r="U521" s="8">
        <f>'2026 MRI - Alphabetical'!T521-'2023 MRI'!T521</f>
        <v>-1</v>
      </c>
      <c r="V521" s="31">
        <f>'2026 MRI - Alphabetical'!U521-'2023 MRI'!U521</f>
        <v>-4.3077445457430752E-2</v>
      </c>
      <c r="W521" s="9">
        <f>'2026 MRI - Alphabetical'!V521-'2023 MRI'!V521</f>
        <v>0</v>
      </c>
      <c r="X521" s="8">
        <f>'2026 MRI - Alphabetical'!W521-'2023 MRI'!W521</f>
        <v>0</v>
      </c>
      <c r="Y521" s="31">
        <f>'2026 MRI - Alphabetical'!X521-'2023 MRI'!X521</f>
        <v>-3.624011429536278E-2</v>
      </c>
      <c r="Z521" s="11">
        <f>'2026 MRI - Alphabetical'!Y521-'2023 MRI'!Y521</f>
        <v>0</v>
      </c>
      <c r="AA521" s="8">
        <f>'2026 MRI - Alphabetical'!Z521-'2023 MRI'!Z521</f>
        <v>0</v>
      </c>
      <c r="AB521" s="31">
        <f>'2026 MRI - Alphabetical'!AA521-'2023 MRI'!AA521</f>
        <v>-0.34451727600124826</v>
      </c>
      <c r="AC521" s="9">
        <f>'2026 MRI - Alphabetical'!AB521-'2023 MRI'!AB521</f>
        <v>0</v>
      </c>
      <c r="AD521" s="8">
        <f>'2026 MRI - Alphabetical'!AC521-'2023 MRI'!AC521</f>
        <v>4</v>
      </c>
      <c r="AE521" s="31">
        <f>'2026 MRI - Alphabetical'!AD521-'2023 MRI'!AD521</f>
        <v>-1.4443963402305249E-2</v>
      </c>
      <c r="AF521" s="9">
        <f>'2026 MRI - Alphabetical'!AE521-'2023 MRI'!AE521</f>
        <v>0</v>
      </c>
      <c r="AG521" s="8">
        <f>'2026 MRI - Alphabetical'!AF521-'2023 MRI'!AF521</f>
        <v>1</v>
      </c>
      <c r="AH521" s="31">
        <f>'2026 MRI - Alphabetical'!AG521-'2023 MRI'!AG521</f>
        <v>-0.15766545162923462</v>
      </c>
      <c r="AI521" s="12">
        <f>'2026 MRI - Alphabetical'!AH521-'2023 MRI'!AH521</f>
        <v>-0.15066666666666673</v>
      </c>
      <c r="AJ521" s="8">
        <f>'2026 MRI - Alphabetical'!AI521-'2023 MRI'!AI521</f>
        <v>38</v>
      </c>
      <c r="AK521" s="31">
        <f>'2026 MRI - Alphabetical'!AJ521-'2023 MRI'!AJ521</f>
        <v>0.32544649146302906</v>
      </c>
      <c r="AL521" s="11">
        <f>'2026 MRI - Alphabetical'!AK521-'2023 MRI'!AK521</f>
        <v>527797.44642857148</v>
      </c>
      <c r="AM521" s="36"/>
    </row>
    <row r="522" spans="1:39" x14ac:dyDescent="0.3">
      <c r="A522" t="s">
        <v>1070</v>
      </c>
      <c r="B522" s="3" t="s">
        <v>1071</v>
      </c>
      <c r="C522" s="4" t="s">
        <v>136</v>
      </c>
      <c r="D522" s="5" t="s">
        <v>44</v>
      </c>
      <c r="E522" s="6">
        <f>VLOOKUP(A522,'2023 MRI'!$A$7:$F$570,6,FALSE)</f>
        <v>29.133983257272472</v>
      </c>
      <c r="F522" s="34">
        <f>'2026 MRI - Alphabetical'!E522-'2023 MRI'!E522</f>
        <v>0.5224831884359652</v>
      </c>
      <c r="G522" s="6">
        <f>'2026 MRI - Alphabetical'!F522-'2023 MRI'!F522</f>
        <v>-4.8499002519147041</v>
      </c>
      <c r="H522" s="7">
        <f>'2026 MRI - Alphabetical'!G522-'2023 MRI'!G522</f>
        <v>44</v>
      </c>
      <c r="I522" s="8">
        <f>'2026 MRI - Alphabetical'!H522-'2023 MRI'!H522</f>
        <v>-25</v>
      </c>
      <c r="J522" s="31">
        <f>'2026 MRI - Alphabetical'!I522-'2023 MRI'!I522</f>
        <v>-0.13184117911605475</v>
      </c>
      <c r="K522" s="9">
        <f>'2026 MRI - Alphabetical'!J522-'2023 MRI'!J522</f>
        <v>4.4491673139865906E-3</v>
      </c>
      <c r="L522" s="8">
        <f>'2026 MRI - Alphabetical'!K522-'2023 MRI'!K522</f>
        <v>64</v>
      </c>
      <c r="M522" s="31">
        <f>'2026 MRI - Alphabetical'!L522-'2023 MRI'!L522</f>
        <v>0.33954098064437921</v>
      </c>
      <c r="N522" s="9">
        <f>'2026 MRI - Alphabetical'!M522-'2023 MRI'!M522</f>
        <v>-1.8759984978126934E-2</v>
      </c>
      <c r="O522" s="8">
        <f>'2026 MRI - Alphabetical'!N522-'2023 MRI'!N522</f>
        <v>-22</v>
      </c>
      <c r="P522" s="31">
        <f>'2026 MRI - Alphabetical'!O522-'2023 MRI'!O522</f>
        <v>-5.9422462169975765E-2</v>
      </c>
      <c r="Q522" s="9">
        <f>'2026 MRI - Alphabetical'!P522-'2023 MRI'!P522</f>
        <v>6.3883285394837411E-3</v>
      </c>
      <c r="R522" s="8">
        <f>'2026 MRI - Alphabetical'!Q522-'2023 MRI'!Q522</f>
        <v>205</v>
      </c>
      <c r="S522" s="31">
        <f>'2026 MRI - Alphabetical'!R522-'2023 MRI'!R522</f>
        <v>4.698335568249308E-2</v>
      </c>
      <c r="T522" s="10">
        <f>'2026 MRI - Alphabetical'!S522-'2023 MRI'!S522</f>
        <v>-0.90814977995019541</v>
      </c>
      <c r="U522" s="8">
        <f>'2026 MRI - Alphabetical'!T522-'2023 MRI'!T522</f>
        <v>34</v>
      </c>
      <c r="V522" s="31">
        <f>'2026 MRI - Alphabetical'!U522-'2023 MRI'!U522</f>
        <v>8.7783268303166573E-2</v>
      </c>
      <c r="W522" s="9">
        <f>'2026 MRI - Alphabetical'!V522-'2023 MRI'!V522</f>
        <v>-4.2459675122072243E-3</v>
      </c>
      <c r="X522" s="8">
        <f>'2026 MRI - Alphabetical'!W522-'2023 MRI'!W522</f>
        <v>-8</v>
      </c>
      <c r="Y522" s="31">
        <f>'2026 MRI - Alphabetical'!X522-'2023 MRI'!X522</f>
        <v>-4.8117341184238549E-2</v>
      </c>
      <c r="Z522" s="11">
        <f>'2026 MRI - Alphabetical'!Y522-'2023 MRI'!Y522</f>
        <v>4525</v>
      </c>
      <c r="AA522" s="8">
        <f>'2026 MRI - Alphabetical'!Z522-'2023 MRI'!Z522</f>
        <v>65</v>
      </c>
      <c r="AB522" s="31">
        <f>'2026 MRI - Alphabetical'!AA522-'2023 MRI'!AA522</f>
        <v>0.18805789570549153</v>
      </c>
      <c r="AC522" s="9">
        <f>'2026 MRI - Alphabetical'!AB522-'2023 MRI'!AB522</f>
        <v>4.1551699412017765E-3</v>
      </c>
      <c r="AD522" s="8">
        <f>'2026 MRI - Alphabetical'!AC522-'2023 MRI'!AC522</f>
        <v>79</v>
      </c>
      <c r="AE522" s="31">
        <f>'2026 MRI - Alphabetical'!AD522-'2023 MRI'!AD522</f>
        <v>0.25268549404555452</v>
      </c>
      <c r="AF522" s="9">
        <f>'2026 MRI - Alphabetical'!AE522-'2023 MRI'!AE522</f>
        <v>1.605144732554209E-2</v>
      </c>
      <c r="AG522" s="8">
        <f>'2026 MRI - Alphabetical'!AF522-'2023 MRI'!AF522</f>
        <v>-29</v>
      </c>
      <c r="AH522" s="31">
        <f>'2026 MRI - Alphabetical'!AG522-'2023 MRI'!AG522</f>
        <v>1.7652485861475387E-2</v>
      </c>
      <c r="AI522" s="12">
        <f>'2026 MRI - Alphabetical'!AH522-'2023 MRI'!AH522</f>
        <v>-0.46099999999999985</v>
      </c>
      <c r="AJ522" s="8">
        <f>'2026 MRI - Alphabetical'!AI522-'2023 MRI'!AI522</f>
        <v>-24</v>
      </c>
      <c r="AK522" s="31">
        <f>'2026 MRI - Alphabetical'!AJ522-'2023 MRI'!AJ522</f>
        <v>-7.3003751759039281E-3</v>
      </c>
      <c r="AL522" s="11">
        <f>'2026 MRI - Alphabetical'!AK522-'2023 MRI'!AK522</f>
        <v>33087.158888229897</v>
      </c>
      <c r="AM522" s="36"/>
    </row>
    <row r="523" spans="1:39" x14ac:dyDescent="0.3">
      <c r="A523" t="s">
        <v>1072</v>
      </c>
      <c r="B523" s="3" t="s">
        <v>1073</v>
      </c>
      <c r="C523" s="4" t="s">
        <v>61</v>
      </c>
      <c r="D523" s="5" t="s">
        <v>44</v>
      </c>
      <c r="E523" s="6">
        <f>VLOOKUP(A523,'2023 MRI'!$A$7:$F$570,6,FALSE)</f>
        <v>30.017634357994769</v>
      </c>
      <c r="F523" s="34">
        <f>'2026 MRI - Alphabetical'!E523-'2023 MRI'!E523</f>
        <v>-0.58347614230020906</v>
      </c>
      <c r="G523" s="6">
        <f>'2026 MRI - Alphabetical'!F523-'2023 MRI'!F523</f>
        <v>-1.0722039240185879</v>
      </c>
      <c r="H523" s="7">
        <f>'2026 MRI - Alphabetical'!G523-'2023 MRI'!G523</f>
        <v>-22</v>
      </c>
      <c r="I523" s="8">
        <f>'2026 MRI - Alphabetical'!H523-'2023 MRI'!H523</f>
        <v>12</v>
      </c>
      <c r="J523" s="31">
        <f>'2026 MRI - Alphabetical'!I523-'2023 MRI'!I523</f>
        <v>6.449897954870909E-2</v>
      </c>
      <c r="K523" s="9">
        <f>'2026 MRI - Alphabetical'!J523-'2023 MRI'!J523</f>
        <v>2.1321828584467184E-2</v>
      </c>
      <c r="L523" s="8">
        <f>'2026 MRI - Alphabetical'!K523-'2023 MRI'!K523</f>
        <v>59</v>
      </c>
      <c r="M523" s="31">
        <f>'2026 MRI - Alphabetical'!L523-'2023 MRI'!L523</f>
        <v>0.21877551762401148</v>
      </c>
      <c r="N523" s="9">
        <f>'2026 MRI - Alphabetical'!M523-'2023 MRI'!M523</f>
        <v>-1.653234032059725E-2</v>
      </c>
      <c r="O523" s="8">
        <f>'2026 MRI - Alphabetical'!N523-'2023 MRI'!N523</f>
        <v>-7</v>
      </c>
      <c r="P523" s="31">
        <f>'2026 MRI - Alphabetical'!O523-'2023 MRI'!O523</f>
        <v>-8.3828162820622776E-3</v>
      </c>
      <c r="Q523" s="9">
        <f>'2026 MRI - Alphabetical'!P523-'2023 MRI'!P523</f>
        <v>2.9875164277315125E-3</v>
      </c>
      <c r="R523" s="8">
        <f>'2026 MRI - Alphabetical'!Q523-'2023 MRI'!Q523</f>
        <v>146</v>
      </c>
      <c r="S523" s="31">
        <f>'2026 MRI - Alphabetical'!R523-'2023 MRI'!R523</f>
        <v>-0.22615153879966934</v>
      </c>
      <c r="T523" s="10">
        <f>'2026 MRI - Alphabetical'!S523-'2023 MRI'!S523</f>
        <v>-0.45733101618951799</v>
      </c>
      <c r="U523" s="8">
        <f>'2026 MRI - Alphabetical'!T523-'2023 MRI'!T523</f>
        <v>-27</v>
      </c>
      <c r="V523" s="31">
        <f>'2026 MRI - Alphabetical'!U523-'2023 MRI'!U523</f>
        <v>-0.13067639104528503</v>
      </c>
      <c r="W523" s="9">
        <f>'2026 MRI - Alphabetical'!V523-'2023 MRI'!V523</f>
        <v>9.4602948813609436E-3</v>
      </c>
      <c r="X523" s="8">
        <f>'2026 MRI - Alphabetical'!W523-'2023 MRI'!W523</f>
        <v>-39</v>
      </c>
      <c r="Y523" s="31">
        <f>'2026 MRI - Alphabetical'!X523-'2023 MRI'!X523</f>
        <v>-0.16555728774809164</v>
      </c>
      <c r="Z523" s="11">
        <f>'2026 MRI - Alphabetical'!Y523-'2023 MRI'!Y523</f>
        <v>-1315</v>
      </c>
      <c r="AA523" s="8">
        <f>'2026 MRI - Alphabetical'!Z523-'2023 MRI'!Z523</f>
        <v>8</v>
      </c>
      <c r="AB523" s="31">
        <f>'2026 MRI - Alphabetical'!AA523-'2023 MRI'!AA523</f>
        <v>0.12279692182324844</v>
      </c>
      <c r="AC523" s="9">
        <f>'2026 MRI - Alphabetical'!AB523-'2023 MRI'!AB523</f>
        <v>6.5922887612797423E-3</v>
      </c>
      <c r="AD523" s="8">
        <f>'2026 MRI - Alphabetical'!AC523-'2023 MRI'!AC523</f>
        <v>-63</v>
      </c>
      <c r="AE523" s="31">
        <f>'2026 MRI - Alphabetical'!AD523-'2023 MRI'!AD523</f>
        <v>-0.24567130929445077</v>
      </c>
      <c r="AF523" s="9">
        <f>'2026 MRI - Alphabetical'!AE523-'2023 MRI'!AE523</f>
        <v>-1.1567839908201538E-2</v>
      </c>
      <c r="AG523" s="8">
        <f>'2026 MRI - Alphabetical'!AF523-'2023 MRI'!AF523</f>
        <v>8</v>
      </c>
      <c r="AH523" s="31">
        <f>'2026 MRI - Alphabetical'!AG523-'2023 MRI'!AG523</f>
        <v>-6.168881345023889E-3</v>
      </c>
      <c r="AI523" s="12">
        <f>'2026 MRI - Alphabetical'!AH523-'2023 MRI'!AH523</f>
        <v>-0.41033333333333344</v>
      </c>
      <c r="AJ523" s="8">
        <f>'2026 MRI - Alphabetical'!AI523-'2023 MRI'!AI523</f>
        <v>1</v>
      </c>
      <c r="AK523" s="31">
        <f>'2026 MRI - Alphabetical'!AJ523-'2023 MRI'!AJ523</f>
        <v>3.5595003567092109E-3</v>
      </c>
      <c r="AL523" s="11">
        <f>'2026 MRI - Alphabetical'!AK523-'2023 MRI'!AK523</f>
        <v>40300.489741789352</v>
      </c>
      <c r="AM523" s="36"/>
    </row>
    <row r="524" spans="1:39" x14ac:dyDescent="0.3">
      <c r="A524" t="s">
        <v>1074</v>
      </c>
      <c r="B524" s="3" t="s">
        <v>1075</v>
      </c>
      <c r="C524" s="4" t="s">
        <v>101</v>
      </c>
      <c r="D524" s="5" t="s">
        <v>33</v>
      </c>
      <c r="E524" s="6">
        <f>VLOOKUP(A524,'2023 MRI'!$A$7:$F$570,6,FALSE)</f>
        <v>18.486147757019239</v>
      </c>
      <c r="F524" s="34">
        <f>'2026 MRI - Alphabetical'!E524-'2023 MRI'!E524</f>
        <v>-7.2331846287939427E-2</v>
      </c>
      <c r="G524" s="6">
        <f>'2026 MRI - Alphabetical'!F524-'2023 MRI'!F524</f>
        <v>-5.9740019083766356</v>
      </c>
      <c r="H524" s="7">
        <f>'2026 MRI - Alphabetical'!G524-'2023 MRI'!G524</f>
        <v>11</v>
      </c>
      <c r="I524" s="8">
        <f>'2026 MRI - Alphabetical'!H524-'2023 MRI'!H524</f>
        <v>156</v>
      </c>
      <c r="J524" s="31">
        <f>'2026 MRI - Alphabetical'!I524-'2023 MRI'!I524</f>
        <v>0.46476442779499227</v>
      </c>
      <c r="K524" s="9">
        <f>'2026 MRI - Alphabetical'!J524-'2023 MRI'!J524</f>
        <v>5.8483183816125939E-2</v>
      </c>
      <c r="L524" s="8">
        <f>'2026 MRI - Alphabetical'!K524-'2023 MRI'!K524</f>
        <v>12</v>
      </c>
      <c r="M524" s="31">
        <f>'2026 MRI - Alphabetical'!L524-'2023 MRI'!L524</f>
        <v>2.4935390281589809E-2</v>
      </c>
      <c r="N524" s="9">
        <f>'2026 MRI - Alphabetical'!M524-'2023 MRI'!M524</f>
        <v>-9.2808400801683982E-3</v>
      </c>
      <c r="O524" s="8">
        <f>'2026 MRI - Alphabetical'!N524-'2023 MRI'!N524</f>
        <v>36</v>
      </c>
      <c r="P524" s="31">
        <f>'2026 MRI - Alphabetical'!O524-'2023 MRI'!O524</f>
        <v>7.4902000992892015E-2</v>
      </c>
      <c r="Q524" s="9">
        <f>'2026 MRI - Alphabetical'!P524-'2023 MRI'!P524</f>
        <v>-3.9389328489160772E-3</v>
      </c>
      <c r="R524" s="8">
        <f>'2026 MRI - Alphabetical'!Q524-'2023 MRI'!Q524</f>
        <v>-88</v>
      </c>
      <c r="S524" s="31">
        <f>'2026 MRI - Alphabetical'!R524-'2023 MRI'!R524</f>
        <v>-0.27475279415863318</v>
      </c>
      <c r="T524" s="10">
        <f>'2026 MRI - Alphabetical'!S524-'2023 MRI'!S524</f>
        <v>0.33502541657605733</v>
      </c>
      <c r="U524" s="8">
        <f>'2026 MRI - Alphabetical'!T524-'2023 MRI'!T524</f>
        <v>57</v>
      </c>
      <c r="V524" s="31">
        <f>'2026 MRI - Alphabetical'!U524-'2023 MRI'!U524</f>
        <v>9.4330904414480998E-2</v>
      </c>
      <c r="W524" s="9">
        <f>'2026 MRI - Alphabetical'!V524-'2023 MRI'!V524</f>
        <v>-6.6189260126245791E-3</v>
      </c>
      <c r="X524" s="8">
        <f>'2026 MRI - Alphabetical'!W524-'2023 MRI'!W524</f>
        <v>-6</v>
      </c>
      <c r="Y524" s="31">
        <f>'2026 MRI - Alphabetical'!X524-'2023 MRI'!X524</f>
        <v>1.8559919031490901E-2</v>
      </c>
      <c r="Z524" s="11">
        <f>'2026 MRI - Alphabetical'!Y524-'2023 MRI'!Y524</f>
        <v>12188</v>
      </c>
      <c r="AA524" s="8">
        <f>'2026 MRI - Alphabetical'!Z524-'2023 MRI'!Z524</f>
        <v>12</v>
      </c>
      <c r="AB524" s="31">
        <f>'2026 MRI - Alphabetical'!AA524-'2023 MRI'!AA524</f>
        <v>-3.7222990833563063E-3</v>
      </c>
      <c r="AC524" s="9">
        <f>'2026 MRI - Alphabetical'!AB524-'2023 MRI'!AB524</f>
        <v>5.0597790773229401E-3</v>
      </c>
      <c r="AD524" s="8">
        <f>'2026 MRI - Alphabetical'!AC524-'2023 MRI'!AC524</f>
        <v>-8</v>
      </c>
      <c r="AE524" s="31">
        <f>'2026 MRI - Alphabetical'!AD524-'2023 MRI'!AD524</f>
        <v>-4.1584627095797355E-2</v>
      </c>
      <c r="AF524" s="9">
        <f>'2026 MRI - Alphabetical'!AE524-'2023 MRI'!AE524</f>
        <v>-9.5323700681793078E-4</v>
      </c>
      <c r="AG524" s="8">
        <f>'2026 MRI - Alphabetical'!AF524-'2023 MRI'!AF524</f>
        <v>-35</v>
      </c>
      <c r="AH524" s="31">
        <f>'2026 MRI - Alphabetical'!AG524-'2023 MRI'!AG524</f>
        <v>-0.20143376157376386</v>
      </c>
      <c r="AI524" s="12">
        <f>'2026 MRI - Alphabetical'!AH524-'2023 MRI'!AH524</f>
        <v>-0.17233333333333301</v>
      </c>
      <c r="AJ524" s="8">
        <f>'2026 MRI - Alphabetical'!AI524-'2023 MRI'!AI524</f>
        <v>-19</v>
      </c>
      <c r="AK524" s="31">
        <f>'2026 MRI - Alphabetical'!AJ524-'2023 MRI'!AJ524</f>
        <v>-4.8525858058880017E-2</v>
      </c>
      <c r="AL524" s="11">
        <f>'2026 MRI - Alphabetical'!AK524-'2023 MRI'!AK524</f>
        <v>48981.907093353686</v>
      </c>
      <c r="AM524" s="36"/>
    </row>
    <row r="525" spans="1:39" x14ac:dyDescent="0.3">
      <c r="A525" t="s">
        <v>1076</v>
      </c>
      <c r="B525" s="3" t="s">
        <v>1077</v>
      </c>
      <c r="C525" s="4" t="s">
        <v>43</v>
      </c>
      <c r="D525" s="5" t="s">
        <v>44</v>
      </c>
      <c r="E525" s="6">
        <f>VLOOKUP(A525,'2023 MRI'!$A$7:$F$570,6,FALSE)</f>
        <v>40.354328396495625</v>
      </c>
      <c r="F525" s="34">
        <f>'2026 MRI - Alphabetical'!E525-'2023 MRI'!E525</f>
        <v>1.149304022566175</v>
      </c>
      <c r="G525" s="6">
        <f>'2026 MRI - Alphabetical'!F525-'2023 MRI'!F525</f>
        <v>-3.6654346507920437</v>
      </c>
      <c r="H525" s="7">
        <f>'2026 MRI - Alphabetical'!G525-'2023 MRI'!G525</f>
        <v>11</v>
      </c>
      <c r="I525" s="8">
        <f>'2026 MRI - Alphabetical'!H525-'2023 MRI'!H525</f>
        <v>-37</v>
      </c>
      <c r="J525" s="31">
        <f>'2026 MRI - Alphabetical'!I525-'2023 MRI'!I525</f>
        <v>-0.43466963334669939</v>
      </c>
      <c r="K525" s="9">
        <f>'2026 MRI - Alphabetical'!J525-'2023 MRI'!J525</f>
        <v>-3.8700913322302632E-3</v>
      </c>
      <c r="L525" s="8">
        <f>'2026 MRI - Alphabetical'!K525-'2023 MRI'!K525</f>
        <v>-50</v>
      </c>
      <c r="M525" s="31">
        <f>'2026 MRI - Alphabetical'!L525-'2023 MRI'!L525</f>
        <v>-0.21911799562734879</v>
      </c>
      <c r="N525" s="9">
        <f>'2026 MRI - Alphabetical'!M525-'2023 MRI'!M525</f>
        <v>-9.7668268416975512E-4</v>
      </c>
      <c r="O525" s="8">
        <f>'2026 MRI - Alphabetical'!N525-'2023 MRI'!N525</f>
        <v>-20</v>
      </c>
      <c r="P525" s="31">
        <f>'2026 MRI - Alphabetical'!O525-'2023 MRI'!O525</f>
        <v>-0.37223553522240882</v>
      </c>
      <c r="Q525" s="9">
        <f>'2026 MRI - Alphabetical'!P525-'2023 MRI'!P525</f>
        <v>3.3473114263528211E-2</v>
      </c>
      <c r="R525" s="8">
        <f>'2026 MRI - Alphabetical'!Q525-'2023 MRI'!Q525</f>
        <v>84</v>
      </c>
      <c r="S525" s="31">
        <f>'2026 MRI - Alphabetical'!R525-'2023 MRI'!R525</f>
        <v>0.77663054407858145</v>
      </c>
      <c r="T525" s="10">
        <f>'2026 MRI - Alphabetical'!S525-'2023 MRI'!S525</f>
        <v>-1.5014941560614274</v>
      </c>
      <c r="U525" s="8">
        <f>'2026 MRI - Alphabetical'!T525-'2023 MRI'!T525</f>
        <v>45</v>
      </c>
      <c r="V525" s="31">
        <f>'2026 MRI - Alphabetical'!U525-'2023 MRI'!U525</f>
        <v>0.32235799327485748</v>
      </c>
      <c r="W525" s="9">
        <f>'2026 MRI - Alphabetical'!V525-'2023 MRI'!V525</f>
        <v>-1.6854068012902901E-2</v>
      </c>
      <c r="X525" s="8">
        <f>'2026 MRI - Alphabetical'!W525-'2023 MRI'!W525</f>
        <v>38</v>
      </c>
      <c r="Y525" s="31">
        <f>'2026 MRI - Alphabetical'!X525-'2023 MRI'!X525</f>
        <v>0.1971340749533953</v>
      </c>
      <c r="Z525" s="11">
        <f>'2026 MRI - Alphabetical'!Y525-'2023 MRI'!Y525</f>
        <v>13575</v>
      </c>
      <c r="AA525" s="8">
        <f>'2026 MRI - Alphabetical'!Z525-'2023 MRI'!Z525</f>
        <v>-16</v>
      </c>
      <c r="AB525" s="31">
        <f>'2026 MRI - Alphabetical'!AA525-'2023 MRI'!AA525</f>
        <v>-1.3427482597085372E-3</v>
      </c>
      <c r="AC525" s="9">
        <f>'2026 MRI - Alphabetical'!AB525-'2023 MRI'!AB525</f>
        <v>9.7315436241610792E-3</v>
      </c>
      <c r="AD525" s="8">
        <f>'2026 MRI - Alphabetical'!AC525-'2023 MRI'!AC525</f>
        <v>55</v>
      </c>
      <c r="AE525" s="31">
        <f>'2026 MRI - Alphabetical'!AD525-'2023 MRI'!AD525</f>
        <v>0.27836730270101501</v>
      </c>
      <c r="AF525" s="9">
        <f>'2026 MRI - Alphabetical'!AE525-'2023 MRI'!AE525</f>
        <v>1.8037132679011636E-2</v>
      </c>
      <c r="AG525" s="8">
        <f>'2026 MRI - Alphabetical'!AF525-'2023 MRI'!AF525</f>
        <v>18</v>
      </c>
      <c r="AH525" s="31">
        <f>'2026 MRI - Alphabetical'!AG525-'2023 MRI'!AG525</f>
        <v>0.43267131461571817</v>
      </c>
      <c r="AI525" s="12">
        <f>'2026 MRI - Alphabetical'!AH525-'2023 MRI'!AH525</f>
        <v>-0.95099999999999962</v>
      </c>
      <c r="AJ525" s="8">
        <f>'2026 MRI - Alphabetical'!AI525-'2023 MRI'!AI525</f>
        <v>12</v>
      </c>
      <c r="AK525" s="31">
        <f>'2026 MRI - Alphabetical'!AJ525-'2023 MRI'!AJ525</f>
        <v>1.468587852010389E-2</v>
      </c>
      <c r="AL525" s="11">
        <f>'2026 MRI - Alphabetical'!AK525-'2023 MRI'!AK525</f>
        <v>30963.069287397157</v>
      </c>
      <c r="AM525" s="36"/>
    </row>
    <row r="526" spans="1:39" x14ac:dyDescent="0.3">
      <c r="A526" t="s">
        <v>1078</v>
      </c>
      <c r="B526" s="3" t="s">
        <v>1079</v>
      </c>
      <c r="C526" s="4" t="s">
        <v>89</v>
      </c>
      <c r="D526" s="5" t="s">
        <v>37</v>
      </c>
      <c r="E526" s="6">
        <f>VLOOKUP(A526,'2023 MRI'!$A$7:$F$570,6,FALSE)</f>
        <v>33.643933323589607</v>
      </c>
      <c r="F526" s="34">
        <f>'2026 MRI - Alphabetical'!E526-'2023 MRI'!E526</f>
        <v>-1.888710796812362</v>
      </c>
      <c r="G526" s="6">
        <f>'2026 MRI - Alphabetical'!F526-'2023 MRI'!F526</f>
        <v>4.1191420304215072</v>
      </c>
      <c r="H526" s="7">
        <f>'2026 MRI - Alphabetical'!G526-'2023 MRI'!G526</f>
        <v>-76</v>
      </c>
      <c r="I526" s="8">
        <f>'2026 MRI - Alphabetical'!H526-'2023 MRI'!H526</f>
        <v>88</v>
      </c>
      <c r="J526" s="31">
        <f>'2026 MRI - Alphabetical'!I526-'2023 MRI'!I526</f>
        <v>0.2631091630486862</v>
      </c>
      <c r="K526" s="9">
        <f>'2026 MRI - Alphabetical'!J526-'2023 MRI'!J526</f>
        <v>4.3627710206240122E-2</v>
      </c>
      <c r="L526" s="8">
        <f>'2026 MRI - Alphabetical'!K526-'2023 MRI'!K526</f>
        <v>-12</v>
      </c>
      <c r="M526" s="31">
        <f>'2026 MRI - Alphabetical'!L526-'2023 MRI'!L526</f>
        <v>-3.0583184208883631</v>
      </c>
      <c r="N526" s="9">
        <f>'2026 MRI - Alphabetical'!M526-'2023 MRI'!M526</f>
        <v>8.8932556509348337E-2</v>
      </c>
      <c r="O526" s="8">
        <f>'2026 MRI - Alphabetical'!N526-'2023 MRI'!N526</f>
        <v>76</v>
      </c>
      <c r="P526" s="31">
        <f>'2026 MRI - Alphabetical'!O526-'2023 MRI'!O526</f>
        <v>0.18978919748956258</v>
      </c>
      <c r="Q526" s="9">
        <f>'2026 MRI - Alphabetical'!P526-'2023 MRI'!P526</f>
        <v>-1.0373404638637614E-2</v>
      </c>
      <c r="R526" s="8">
        <f>'2026 MRI - Alphabetical'!Q526-'2023 MRI'!Q526</f>
        <v>-23</v>
      </c>
      <c r="S526" s="31">
        <f>'2026 MRI - Alphabetical'!R526-'2023 MRI'!R526</f>
        <v>-0.45880856212463539</v>
      </c>
      <c r="T526" s="10">
        <f>'2026 MRI - Alphabetical'!S526-'2023 MRI'!S526</f>
        <v>0</v>
      </c>
      <c r="U526" s="8">
        <f>'2026 MRI - Alphabetical'!T526-'2023 MRI'!T526</f>
        <v>-142</v>
      </c>
      <c r="V526" s="31">
        <f>'2026 MRI - Alphabetical'!U526-'2023 MRI'!U526</f>
        <v>-0.37432382553532023</v>
      </c>
      <c r="W526" s="9">
        <f>'2026 MRI - Alphabetical'!V526-'2023 MRI'!V526</f>
        <v>2.3739929076961881E-2</v>
      </c>
      <c r="X526" s="8">
        <f>'2026 MRI - Alphabetical'!W526-'2023 MRI'!W526</f>
        <v>0</v>
      </c>
      <c r="Y526" s="31">
        <f>'2026 MRI - Alphabetical'!X526-'2023 MRI'!X526</f>
        <v>-1.1777929464476644E-2</v>
      </c>
      <c r="Z526" s="11">
        <f>'2026 MRI - Alphabetical'!Y526-'2023 MRI'!Y526</f>
        <v>4444</v>
      </c>
      <c r="AA526" s="8">
        <f>'2026 MRI - Alphabetical'!Z526-'2023 MRI'!Z526</f>
        <v>-47</v>
      </c>
      <c r="AB526" s="31">
        <f>'2026 MRI - Alphabetical'!AA526-'2023 MRI'!AA526</f>
        <v>-1.0513737640800178</v>
      </c>
      <c r="AC526" s="9">
        <f>'2026 MRI - Alphabetical'!AB526-'2023 MRI'!AB526</f>
        <v>3.0271186440677965E-2</v>
      </c>
      <c r="AD526" s="8">
        <f>'2026 MRI - Alphabetical'!AC526-'2023 MRI'!AC526</f>
        <v>0</v>
      </c>
      <c r="AE526" s="31">
        <f>'2026 MRI - Alphabetical'!AD526-'2023 MRI'!AD526</f>
        <v>0.65248230991060951</v>
      </c>
      <c r="AF526" s="9">
        <f>'2026 MRI - Alphabetical'!AE526-'2023 MRI'!AE526</f>
        <v>3.898288369238867E-2</v>
      </c>
      <c r="AG526" s="8">
        <f>'2026 MRI - Alphabetical'!AF526-'2023 MRI'!AF526</f>
        <v>-26</v>
      </c>
      <c r="AH526" s="31">
        <f>'2026 MRI - Alphabetical'!AG526-'2023 MRI'!AG526</f>
        <v>-0.54258934585364638</v>
      </c>
      <c r="AI526" s="12">
        <f>'2026 MRI - Alphabetical'!AH526-'2023 MRI'!AH526</f>
        <v>0.246</v>
      </c>
      <c r="AJ526" s="8">
        <f>'2026 MRI - Alphabetical'!AI526-'2023 MRI'!AI526</f>
        <v>0</v>
      </c>
      <c r="AK526" s="31">
        <f>'2026 MRI - Alphabetical'!AJ526-'2023 MRI'!AJ526</f>
        <v>-9.9428833901227254E-4</v>
      </c>
      <c r="AL526" s="11">
        <f>'2026 MRI - Alphabetical'!AK526-'2023 MRI'!AK526</f>
        <v>47845.657675938739</v>
      </c>
      <c r="AM526" s="36"/>
    </row>
    <row r="527" spans="1:39" x14ac:dyDescent="0.3">
      <c r="A527" t="s">
        <v>1080</v>
      </c>
      <c r="B527" s="3" t="s">
        <v>1079</v>
      </c>
      <c r="C527" s="4" t="s">
        <v>224</v>
      </c>
      <c r="D527" s="5" t="s">
        <v>37</v>
      </c>
      <c r="E527" s="6">
        <f>VLOOKUP(A527,'2023 MRI'!$A$7:$F$570,6,FALSE)</f>
        <v>26.833782213873587</v>
      </c>
      <c r="F527" s="34">
        <f>'2026 MRI - Alphabetical'!E527-'2023 MRI'!E527</f>
        <v>-0.29371842400738446</v>
      </c>
      <c r="G527" s="6">
        <f>'2026 MRI - Alphabetical'!F527-'2023 MRI'!F527</f>
        <v>-2.8995873791842435</v>
      </c>
      <c r="H527" s="7">
        <f>'2026 MRI - Alphabetical'!G527-'2023 MRI'!G527</f>
        <v>-2</v>
      </c>
      <c r="I527" s="8">
        <f>'2026 MRI - Alphabetical'!H527-'2023 MRI'!H527</f>
        <v>-23</v>
      </c>
      <c r="J527" s="31">
        <f>'2026 MRI - Alphabetical'!I527-'2023 MRI'!I527</f>
        <v>-2.0218910696659098E-2</v>
      </c>
      <c r="K527" s="9">
        <f>'2026 MRI - Alphabetical'!J527-'2023 MRI'!J527</f>
        <v>1.835039582465714E-2</v>
      </c>
      <c r="L527" s="8">
        <f>'2026 MRI - Alphabetical'!K527-'2023 MRI'!K527</f>
        <v>96</v>
      </c>
      <c r="M527" s="31">
        <f>'2026 MRI - Alphabetical'!L527-'2023 MRI'!L527</f>
        <v>0.24535274121060102</v>
      </c>
      <c r="N527" s="9">
        <f>'2026 MRI - Alphabetical'!M527-'2023 MRI'!M527</f>
        <v>-1.6334256174364608E-2</v>
      </c>
      <c r="O527" s="8">
        <f>'2026 MRI - Alphabetical'!N527-'2023 MRI'!N527</f>
        <v>2</v>
      </c>
      <c r="P527" s="31">
        <f>'2026 MRI - Alphabetical'!O527-'2023 MRI'!O527</f>
        <v>3.0948404762156601E-2</v>
      </c>
      <c r="Q527" s="9">
        <f>'2026 MRI - Alphabetical'!P527-'2023 MRI'!P527</f>
        <v>7.1105327839224991E-4</v>
      </c>
      <c r="R527" s="8">
        <f>'2026 MRI - Alphabetical'!Q527-'2023 MRI'!Q527</f>
        <v>-16</v>
      </c>
      <c r="S527" s="31">
        <f>'2026 MRI - Alphabetical'!R527-'2023 MRI'!R527</f>
        <v>-0.18698260626202989</v>
      </c>
      <c r="T527" s="10">
        <f>'2026 MRI - Alphabetical'!S527-'2023 MRI'!S527</f>
        <v>5.4540847559676586E-2</v>
      </c>
      <c r="U527" s="8">
        <f>'2026 MRI - Alphabetical'!T527-'2023 MRI'!T527</f>
        <v>-3</v>
      </c>
      <c r="V527" s="31">
        <f>'2026 MRI - Alphabetical'!U527-'2023 MRI'!U527</f>
        <v>-2.4351568403200408E-2</v>
      </c>
      <c r="W527" s="9">
        <f>'2026 MRI - Alphabetical'!V527-'2023 MRI'!V527</f>
        <v>2.2942696934378573E-3</v>
      </c>
      <c r="X527" s="8">
        <f>'2026 MRI - Alphabetical'!W527-'2023 MRI'!W527</f>
        <v>0</v>
      </c>
      <c r="Y527" s="31">
        <f>'2026 MRI - Alphabetical'!X527-'2023 MRI'!X527</f>
        <v>2.1192664173990905E-2</v>
      </c>
      <c r="Z527" s="11">
        <f>'2026 MRI - Alphabetical'!Y527-'2023 MRI'!Y527</f>
        <v>7609</v>
      </c>
      <c r="AA527" s="8">
        <f>'2026 MRI - Alphabetical'!Z527-'2023 MRI'!Z527</f>
        <v>-8</v>
      </c>
      <c r="AB527" s="31">
        <f>'2026 MRI - Alphabetical'!AA527-'2023 MRI'!AA527</f>
        <v>4.4427857443724017E-3</v>
      </c>
      <c r="AC527" s="9">
        <f>'2026 MRI - Alphabetical'!AB527-'2023 MRI'!AB527</f>
        <v>6.6212826812364761E-3</v>
      </c>
      <c r="AD527" s="8">
        <f>'2026 MRI - Alphabetical'!AC527-'2023 MRI'!AC527</f>
        <v>0</v>
      </c>
      <c r="AE527" s="31">
        <f>'2026 MRI - Alphabetical'!AD527-'2023 MRI'!AD527</f>
        <v>-0.22605966931974664</v>
      </c>
      <c r="AF527" s="9">
        <f>'2026 MRI - Alphabetical'!AE527-'2023 MRI'!AE527</f>
        <v>-1.112056901918701E-2</v>
      </c>
      <c r="AG527" s="8">
        <f>'2026 MRI - Alphabetical'!AF527-'2023 MRI'!AF527</f>
        <v>25</v>
      </c>
      <c r="AH527" s="31">
        <f>'2026 MRI - Alphabetical'!AG527-'2023 MRI'!AG527</f>
        <v>0.11875206869508459</v>
      </c>
      <c r="AI527" s="12">
        <f>'2026 MRI - Alphabetical'!AH527-'2023 MRI'!AH527</f>
        <v>-0.56433333333333335</v>
      </c>
      <c r="AJ527" s="8">
        <f>'2026 MRI - Alphabetical'!AI527-'2023 MRI'!AI527</f>
        <v>0</v>
      </c>
      <c r="AK527" s="31">
        <f>'2026 MRI - Alphabetical'!AJ527-'2023 MRI'!AJ527</f>
        <v>4.4803619792647409E-3</v>
      </c>
      <c r="AL527" s="11">
        <f>'2026 MRI - Alphabetical'!AK527-'2023 MRI'!AK527</f>
        <v>37428.228917718865</v>
      </c>
      <c r="AM527" s="36"/>
    </row>
    <row r="528" spans="1:39" x14ac:dyDescent="0.3">
      <c r="A528" t="s">
        <v>1081</v>
      </c>
      <c r="B528" s="3" t="s">
        <v>1079</v>
      </c>
      <c r="C528" s="4" t="s">
        <v>43</v>
      </c>
      <c r="D528" s="5" t="s">
        <v>44</v>
      </c>
      <c r="E528" s="6">
        <f>VLOOKUP(A528,'2023 MRI'!$A$7:$F$570,6,FALSE)</f>
        <v>26.20172191402294</v>
      </c>
      <c r="F528" s="34">
        <f>'2026 MRI - Alphabetical'!E528-'2023 MRI'!E528</f>
        <v>0.24514414405137686</v>
      </c>
      <c r="G528" s="6">
        <f>'2026 MRI - Alphabetical'!F528-'2023 MRI'!F528</f>
        <v>-4.7973886017416163</v>
      </c>
      <c r="H528" s="7">
        <f>'2026 MRI - Alphabetical'!G528-'2023 MRI'!G528</f>
        <v>33</v>
      </c>
      <c r="I528" s="8">
        <f>'2026 MRI - Alphabetical'!H528-'2023 MRI'!H528</f>
        <v>171</v>
      </c>
      <c r="J528" s="31">
        <f>'2026 MRI - Alphabetical'!I528-'2023 MRI'!I528</f>
        <v>0.51533148745886603</v>
      </c>
      <c r="K528" s="9">
        <f>'2026 MRI - Alphabetical'!J528-'2023 MRI'!J528</f>
        <v>6.2898668589947526E-2</v>
      </c>
      <c r="L528" s="8">
        <f>'2026 MRI - Alphabetical'!K528-'2023 MRI'!K528</f>
        <v>269</v>
      </c>
      <c r="M528" s="31">
        <f>'2026 MRI - Alphabetical'!L528-'2023 MRI'!L528</f>
        <v>1.056018866627902</v>
      </c>
      <c r="N528" s="9">
        <f>'2026 MRI - Alphabetical'!M528-'2023 MRI'!M528</f>
        <v>-4.4150943396226418E-2</v>
      </c>
      <c r="O528" s="8">
        <f>'2026 MRI - Alphabetical'!N528-'2023 MRI'!N528</f>
        <v>30</v>
      </c>
      <c r="P528" s="31">
        <f>'2026 MRI - Alphabetical'!O528-'2023 MRI'!O528</f>
        <v>9.85104084769724E-2</v>
      </c>
      <c r="Q528" s="9">
        <f>'2026 MRI - Alphabetical'!P528-'2023 MRI'!P528</f>
        <v>-3.6527947820289702E-3</v>
      </c>
      <c r="R528" s="8">
        <f>'2026 MRI - Alphabetical'!Q528-'2023 MRI'!Q528</f>
        <v>-192</v>
      </c>
      <c r="S528" s="31">
        <f>'2026 MRI - Alphabetical'!R528-'2023 MRI'!R528</f>
        <v>-0.39006729639076665</v>
      </c>
      <c r="T528" s="10">
        <f>'2026 MRI - Alphabetical'!S528-'2023 MRI'!S528</f>
        <v>0.56983751085462253</v>
      </c>
      <c r="U528" s="8">
        <f>'2026 MRI - Alphabetical'!T528-'2023 MRI'!T528</f>
        <v>77</v>
      </c>
      <c r="V528" s="31">
        <f>'2026 MRI - Alphabetical'!U528-'2023 MRI'!U528</f>
        <v>0.19304311315439582</v>
      </c>
      <c r="W528" s="9">
        <f>'2026 MRI - Alphabetical'!V528-'2023 MRI'!V528</f>
        <v>-1.1837857850269966E-2</v>
      </c>
      <c r="X528" s="8">
        <f>'2026 MRI - Alphabetical'!W528-'2023 MRI'!W528</f>
        <v>0</v>
      </c>
      <c r="Y528" s="31">
        <f>'2026 MRI - Alphabetical'!X528-'2023 MRI'!X528</f>
        <v>0.55779386137498632</v>
      </c>
      <c r="Z528" s="11">
        <f>'2026 MRI - Alphabetical'!Y528-'2023 MRI'!Y528</f>
        <v>32629</v>
      </c>
      <c r="AA528" s="8">
        <f>'2026 MRI - Alphabetical'!Z528-'2023 MRI'!Z528</f>
        <v>-166</v>
      </c>
      <c r="AB528" s="31">
        <f>'2026 MRI - Alphabetical'!AA528-'2023 MRI'!AA528</f>
        <v>-0.39307431789539637</v>
      </c>
      <c r="AC528" s="9">
        <f>'2026 MRI - Alphabetical'!AB528-'2023 MRI'!AB528</f>
        <v>1.2467640918580374E-2</v>
      </c>
      <c r="AD528" s="8">
        <f>'2026 MRI - Alphabetical'!AC528-'2023 MRI'!AC528</f>
        <v>0</v>
      </c>
      <c r="AE528" s="31">
        <f>'2026 MRI - Alphabetical'!AD528-'2023 MRI'!AD528</f>
        <v>-0.2368404958506608</v>
      </c>
      <c r="AF528" s="9">
        <f>'2026 MRI - Alphabetical'!AE528-'2023 MRI'!AE528</f>
        <v>-1.1646448029688394E-2</v>
      </c>
      <c r="AG528" s="8">
        <f>'2026 MRI - Alphabetical'!AF528-'2023 MRI'!AF528</f>
        <v>-4</v>
      </c>
      <c r="AH528" s="31">
        <f>'2026 MRI - Alphabetical'!AG528-'2023 MRI'!AG528</f>
        <v>9.862387828872482E-2</v>
      </c>
      <c r="AI528" s="12">
        <f>'2026 MRI - Alphabetical'!AH528-'2023 MRI'!AH528</f>
        <v>-0.55666666666666709</v>
      </c>
      <c r="AJ528" s="8">
        <f>'2026 MRI - Alphabetical'!AI528-'2023 MRI'!AI528</f>
        <v>0</v>
      </c>
      <c r="AK528" s="31">
        <f>'2026 MRI - Alphabetical'!AJ528-'2023 MRI'!AJ528</f>
        <v>-6.8587476481083987E-3</v>
      </c>
      <c r="AL528" s="11">
        <f>'2026 MRI - Alphabetical'!AK528-'2023 MRI'!AK528</f>
        <v>29440.506593862287</v>
      </c>
      <c r="AM528" s="36"/>
    </row>
    <row r="529" spans="1:39" x14ac:dyDescent="0.3">
      <c r="A529" t="s">
        <v>1082</v>
      </c>
      <c r="B529" s="3" t="s">
        <v>1079</v>
      </c>
      <c r="C529" s="4" t="s">
        <v>47</v>
      </c>
      <c r="D529" s="5" t="s">
        <v>44</v>
      </c>
      <c r="E529" s="6">
        <f>VLOOKUP(A529,'2023 MRI'!$A$7:$F$570,6,FALSE)</f>
        <v>19.262898136691952</v>
      </c>
      <c r="F529" s="34">
        <f>'2026 MRI - Alphabetical'!E529-'2023 MRI'!E529</f>
        <v>-0.29484758899866836</v>
      </c>
      <c r="G529" s="6">
        <f>'2026 MRI - Alphabetical'!F529-'2023 MRI'!F529</f>
        <v>-5.0440025887811899</v>
      </c>
      <c r="H529" s="7">
        <f>'2026 MRI - Alphabetical'!G529-'2023 MRI'!G529</f>
        <v>12</v>
      </c>
      <c r="I529" s="8">
        <f>'2026 MRI - Alphabetical'!H529-'2023 MRI'!H529</f>
        <v>-15</v>
      </c>
      <c r="J529" s="31">
        <f>'2026 MRI - Alphabetical'!I529-'2023 MRI'!I529</f>
        <v>-2.9183698365285005E-2</v>
      </c>
      <c r="K529" s="9">
        <f>'2026 MRI - Alphabetical'!J529-'2023 MRI'!J529</f>
        <v>1.662141950951801E-2</v>
      </c>
      <c r="L529" s="8">
        <f>'2026 MRI - Alphabetical'!K529-'2023 MRI'!K529</f>
        <v>33</v>
      </c>
      <c r="M529" s="31">
        <f>'2026 MRI - Alphabetical'!L529-'2023 MRI'!L529</f>
        <v>0.24542465512602407</v>
      </c>
      <c r="N529" s="9">
        <f>'2026 MRI - Alphabetical'!M529-'2023 MRI'!M529</f>
        <v>-1.5392059112911886E-2</v>
      </c>
      <c r="O529" s="8">
        <f>'2026 MRI - Alphabetical'!N529-'2023 MRI'!N529</f>
        <v>-62</v>
      </c>
      <c r="P529" s="31">
        <f>'2026 MRI - Alphabetical'!O529-'2023 MRI'!O529</f>
        <v>-0.19328751217465201</v>
      </c>
      <c r="Q529" s="9">
        <f>'2026 MRI - Alphabetical'!P529-'2023 MRI'!P529</f>
        <v>1.2947907256850346E-2</v>
      </c>
      <c r="R529" s="8">
        <f>'2026 MRI - Alphabetical'!Q529-'2023 MRI'!Q529</f>
        <v>-130</v>
      </c>
      <c r="S529" s="31">
        <f>'2026 MRI - Alphabetical'!R529-'2023 MRI'!R529</f>
        <v>-0.46258424180348562</v>
      </c>
      <c r="T529" s="10">
        <f>'2026 MRI - Alphabetical'!S529-'2023 MRI'!S529</f>
        <v>0.31789763696089862</v>
      </c>
      <c r="U529" s="8">
        <f>'2026 MRI - Alphabetical'!T529-'2023 MRI'!T529</f>
        <v>-31</v>
      </c>
      <c r="V529" s="31">
        <f>'2026 MRI - Alphabetical'!U529-'2023 MRI'!U529</f>
        <v>-0.12034847595439802</v>
      </c>
      <c r="W529" s="9">
        <f>'2026 MRI - Alphabetical'!V529-'2023 MRI'!V529</f>
        <v>6.7138847678836974E-3</v>
      </c>
      <c r="X529" s="8">
        <f>'2026 MRI - Alphabetical'!W529-'2023 MRI'!W529</f>
        <v>0</v>
      </c>
      <c r="Y529" s="31">
        <f>'2026 MRI - Alphabetical'!X529-'2023 MRI'!X529</f>
        <v>0.32222027820807086</v>
      </c>
      <c r="Z529" s="11">
        <f>'2026 MRI - Alphabetical'!Y529-'2023 MRI'!Y529</f>
        <v>24203</v>
      </c>
      <c r="AA529" s="8">
        <f>'2026 MRI - Alphabetical'!Z529-'2023 MRI'!Z529</f>
        <v>29</v>
      </c>
      <c r="AB529" s="31">
        <f>'2026 MRI - Alphabetical'!AA529-'2023 MRI'!AA529</f>
        <v>7.6251623890407849E-2</v>
      </c>
      <c r="AC529" s="9">
        <f>'2026 MRI - Alphabetical'!AB529-'2023 MRI'!AB529</f>
        <v>4.3825586178527394E-3</v>
      </c>
      <c r="AD529" s="8">
        <f>'2026 MRI - Alphabetical'!AC529-'2023 MRI'!AC529</f>
        <v>0</v>
      </c>
      <c r="AE529" s="31">
        <f>'2026 MRI - Alphabetical'!AD529-'2023 MRI'!AD529</f>
        <v>7.8925541518265252E-2</v>
      </c>
      <c r="AF529" s="9">
        <f>'2026 MRI - Alphabetical'!AE529-'2023 MRI'!AE529</f>
        <v>5.7767641029734529E-3</v>
      </c>
      <c r="AG529" s="8">
        <f>'2026 MRI - Alphabetical'!AF529-'2023 MRI'!AF529</f>
        <v>-31</v>
      </c>
      <c r="AH529" s="31">
        <f>'2026 MRI - Alphabetical'!AG529-'2023 MRI'!AG529</f>
        <v>-0.17980074859560374</v>
      </c>
      <c r="AI529" s="12">
        <f>'2026 MRI - Alphabetical'!AH529-'2023 MRI'!AH529</f>
        <v>-0.19900000000000029</v>
      </c>
      <c r="AJ529" s="8">
        <f>'2026 MRI - Alphabetical'!AI529-'2023 MRI'!AI529</f>
        <v>0</v>
      </c>
      <c r="AK529" s="31">
        <f>'2026 MRI - Alphabetical'!AJ529-'2023 MRI'!AJ529</f>
        <v>-2.0539418896647538E-2</v>
      </c>
      <c r="AL529" s="11">
        <f>'2026 MRI - Alphabetical'!AK529-'2023 MRI'!AK529</f>
        <v>49316.652019814646</v>
      </c>
      <c r="AM529" s="36"/>
    </row>
    <row r="530" spans="1:39" x14ac:dyDescent="0.3">
      <c r="A530" t="s">
        <v>1083</v>
      </c>
      <c r="B530" s="3" t="s">
        <v>1079</v>
      </c>
      <c r="C530" s="4" t="s">
        <v>143</v>
      </c>
      <c r="D530" s="5" t="s">
        <v>44</v>
      </c>
      <c r="E530" s="6">
        <f>VLOOKUP(A530,'2023 MRI'!$A$7:$F$570,6,FALSE)</f>
        <v>19.102086305008406</v>
      </c>
      <c r="F530" s="34">
        <f>'2026 MRI - Alphabetical'!E530-'2023 MRI'!E530</f>
        <v>-0.75417447136751026</v>
      </c>
      <c r="G530" s="6">
        <f>'2026 MRI - Alphabetical'!F530-'2023 MRI'!F530</f>
        <v>-3.6248007631526118</v>
      </c>
      <c r="H530" s="7">
        <f>'2026 MRI - Alphabetical'!G530-'2023 MRI'!G530</f>
        <v>-12</v>
      </c>
      <c r="I530" s="8">
        <f>'2026 MRI - Alphabetical'!H530-'2023 MRI'!H530</f>
        <v>1</v>
      </c>
      <c r="J530" s="31">
        <f>'2026 MRI - Alphabetical'!I530-'2023 MRI'!I530</f>
        <v>1.2333311524007629E-3</v>
      </c>
      <c r="K530" s="9">
        <f>'2026 MRI - Alphabetical'!J530-'2023 MRI'!J530</f>
        <v>1.595330090298186E-2</v>
      </c>
      <c r="L530" s="8">
        <f>'2026 MRI - Alphabetical'!K530-'2023 MRI'!K530</f>
        <v>73</v>
      </c>
      <c r="M530" s="31">
        <f>'2026 MRI - Alphabetical'!L530-'2023 MRI'!L530</f>
        <v>0.31584828476440141</v>
      </c>
      <c r="N530" s="9">
        <f>'2026 MRI - Alphabetical'!M530-'2023 MRI'!M530</f>
        <v>-1.8112744546759627E-2</v>
      </c>
      <c r="O530" s="8">
        <f>'2026 MRI - Alphabetical'!N530-'2023 MRI'!N530</f>
        <v>-17</v>
      </c>
      <c r="P530" s="31">
        <f>'2026 MRI - Alphabetical'!O530-'2023 MRI'!O530</f>
        <v>-2.9542969179799372E-2</v>
      </c>
      <c r="Q530" s="9">
        <f>'2026 MRI - Alphabetical'!P530-'2023 MRI'!P530</f>
        <v>2.3882095007641867E-3</v>
      </c>
      <c r="R530" s="8">
        <f>'2026 MRI - Alphabetical'!Q530-'2023 MRI'!Q530</f>
        <v>-36</v>
      </c>
      <c r="S530" s="31">
        <f>'2026 MRI - Alphabetical'!R530-'2023 MRI'!R530</f>
        <v>-0.45945531826217456</v>
      </c>
      <c r="T530" s="10">
        <f>'2026 MRI - Alphabetical'!S530-'2023 MRI'!S530</f>
        <v>5.4454367240252669E-2</v>
      </c>
      <c r="U530" s="8">
        <f>'2026 MRI - Alphabetical'!T530-'2023 MRI'!T530</f>
        <v>48</v>
      </c>
      <c r="V530" s="31">
        <f>'2026 MRI - Alphabetical'!U530-'2023 MRI'!U530</f>
        <v>5.7546188755633332E-2</v>
      </c>
      <c r="W530" s="9">
        <f>'2026 MRI - Alphabetical'!V530-'2023 MRI'!V530</f>
        <v>-4.5453944644904404E-3</v>
      </c>
      <c r="X530" s="8">
        <f>'2026 MRI - Alphabetical'!W530-'2023 MRI'!W530</f>
        <v>0</v>
      </c>
      <c r="Y530" s="31">
        <f>'2026 MRI - Alphabetical'!X530-'2023 MRI'!X530</f>
        <v>-0.45940789747188926</v>
      </c>
      <c r="Z530" s="11">
        <f>'2026 MRI - Alphabetical'!Y530-'2023 MRI'!Y530</f>
        <v>-10700</v>
      </c>
      <c r="AA530" s="8">
        <f>'2026 MRI - Alphabetical'!Z530-'2023 MRI'!Z530</f>
        <v>-65</v>
      </c>
      <c r="AB530" s="31">
        <f>'2026 MRI - Alphabetical'!AA530-'2023 MRI'!AA530</f>
        <v>-0.13833234582133686</v>
      </c>
      <c r="AC530" s="9">
        <f>'2026 MRI - Alphabetical'!AB530-'2023 MRI'!AB530</f>
        <v>8.3238945316507634E-3</v>
      </c>
      <c r="AD530" s="8">
        <f>'2026 MRI - Alphabetical'!AC530-'2023 MRI'!AC530</f>
        <v>0</v>
      </c>
      <c r="AE530" s="31">
        <f>'2026 MRI - Alphabetical'!AD530-'2023 MRI'!AD530</f>
        <v>0.21891540664451858</v>
      </c>
      <c r="AF530" s="9">
        <f>'2026 MRI - Alphabetical'!AE530-'2023 MRI'!AE530</f>
        <v>1.3506268310837899E-2</v>
      </c>
      <c r="AG530" s="8">
        <f>'2026 MRI - Alphabetical'!AF530-'2023 MRI'!AF530</f>
        <v>-32</v>
      </c>
      <c r="AH530" s="31">
        <f>'2026 MRI - Alphabetical'!AG530-'2023 MRI'!AG530</f>
        <v>-8.4972649223578584E-2</v>
      </c>
      <c r="AI530" s="12">
        <f>'2026 MRI - Alphabetical'!AH530-'2023 MRI'!AH530</f>
        <v>-0.32266666666666666</v>
      </c>
      <c r="AJ530" s="8">
        <f>'2026 MRI - Alphabetical'!AI530-'2023 MRI'!AI530</f>
        <v>0</v>
      </c>
      <c r="AK530" s="31">
        <f>'2026 MRI - Alphabetical'!AJ530-'2023 MRI'!AJ530</f>
        <v>-7.6991108230715088E-3</v>
      </c>
      <c r="AL530" s="11">
        <f>'2026 MRI - Alphabetical'!AK530-'2023 MRI'!AK530</f>
        <v>45605.74891950126</v>
      </c>
      <c r="AM530" s="36"/>
    </row>
    <row r="531" spans="1:39" x14ac:dyDescent="0.3">
      <c r="A531" t="s">
        <v>1084</v>
      </c>
      <c r="B531" s="3" t="s">
        <v>1085</v>
      </c>
      <c r="C531" s="4" t="s">
        <v>101</v>
      </c>
      <c r="D531" s="5" t="s">
        <v>33</v>
      </c>
      <c r="E531" s="6">
        <f>VLOOKUP(A531,'2023 MRI'!$A$7:$F$570,6,FALSE)</f>
        <v>20.172123607545668</v>
      </c>
      <c r="F531" s="34">
        <f>'2026 MRI - Alphabetical'!E531-'2023 MRI'!E531</f>
        <v>-0.35881105921663758</v>
      </c>
      <c r="G531" s="6">
        <f>'2026 MRI - Alphabetical'!F531-'2023 MRI'!F531</f>
        <v>-4.582052295082466</v>
      </c>
      <c r="H531" s="7">
        <f>'2026 MRI - Alphabetical'!G531-'2023 MRI'!G531</f>
        <v>3</v>
      </c>
      <c r="I531" s="8">
        <f>'2026 MRI - Alphabetical'!H531-'2023 MRI'!H531</f>
        <v>14</v>
      </c>
      <c r="J531" s="31">
        <f>'2026 MRI - Alphabetical'!I531-'2023 MRI'!I531</f>
        <v>6.1416156277102563E-2</v>
      </c>
      <c r="K531" s="9">
        <f>'2026 MRI - Alphabetical'!J531-'2023 MRI'!J531</f>
        <v>3.0437709645551703E-2</v>
      </c>
      <c r="L531" s="8">
        <f>'2026 MRI - Alphabetical'!K531-'2023 MRI'!K531</f>
        <v>-127</v>
      </c>
      <c r="M531" s="31">
        <f>'2026 MRI - Alphabetical'!L531-'2023 MRI'!L531</f>
        <v>-0.42798956140907585</v>
      </c>
      <c r="N531" s="9">
        <f>'2026 MRI - Alphabetical'!M531-'2023 MRI'!M531</f>
        <v>6.6909652487770997E-3</v>
      </c>
      <c r="O531" s="8">
        <f>'2026 MRI - Alphabetical'!N531-'2023 MRI'!N531</f>
        <v>-20</v>
      </c>
      <c r="P531" s="31">
        <f>'2026 MRI - Alphabetical'!O531-'2023 MRI'!O531</f>
        <v>-1.6982670620734885E-2</v>
      </c>
      <c r="Q531" s="9">
        <f>'2026 MRI - Alphabetical'!P531-'2023 MRI'!P531</f>
        <v>2.4369594550392448E-3</v>
      </c>
      <c r="R531" s="8">
        <f>'2026 MRI - Alphabetical'!Q531-'2023 MRI'!Q531</f>
        <v>-73</v>
      </c>
      <c r="S531" s="31">
        <f>'2026 MRI - Alphabetical'!R531-'2023 MRI'!R531</f>
        <v>-0.46060647761203621</v>
      </c>
      <c r="T531" s="10">
        <f>'2026 MRI - Alphabetical'!S531-'2023 MRI'!S531</f>
        <v>0.15137753557372086</v>
      </c>
      <c r="U531" s="8">
        <f>'2026 MRI - Alphabetical'!T531-'2023 MRI'!T531</f>
        <v>14</v>
      </c>
      <c r="V531" s="31">
        <f>'2026 MRI - Alphabetical'!U531-'2023 MRI'!U531</f>
        <v>6.3787566219352221E-2</v>
      </c>
      <c r="W531" s="9">
        <f>'2026 MRI - Alphabetical'!V531-'2023 MRI'!V531</f>
        <v>-5.7140607121845925E-3</v>
      </c>
      <c r="X531" s="8">
        <f>'2026 MRI - Alphabetical'!W531-'2023 MRI'!W531</f>
        <v>17</v>
      </c>
      <c r="Y531" s="31">
        <f>'2026 MRI - Alphabetical'!X531-'2023 MRI'!X531</f>
        <v>0.15607223099598433</v>
      </c>
      <c r="Z531" s="11">
        <f>'2026 MRI - Alphabetical'!Y531-'2023 MRI'!Y531</f>
        <v>16607</v>
      </c>
      <c r="AA531" s="8">
        <f>'2026 MRI - Alphabetical'!Z531-'2023 MRI'!Z531</f>
        <v>30</v>
      </c>
      <c r="AB531" s="31">
        <f>'2026 MRI - Alphabetical'!AA531-'2023 MRI'!AA531</f>
        <v>9.093749213329444E-2</v>
      </c>
      <c r="AC531" s="9">
        <f>'2026 MRI - Alphabetical'!AB531-'2023 MRI'!AB531</f>
        <v>4.760385510136262E-3</v>
      </c>
      <c r="AD531" s="8">
        <f>'2026 MRI - Alphabetical'!AC531-'2023 MRI'!AC531</f>
        <v>-13</v>
      </c>
      <c r="AE531" s="31">
        <f>'2026 MRI - Alphabetical'!AD531-'2023 MRI'!AD531</f>
        <v>-2.9784920111904034E-2</v>
      </c>
      <c r="AF531" s="9">
        <f>'2026 MRI - Alphabetical'!AE531-'2023 MRI'!AE531</f>
        <v>-1.118370243957667E-5</v>
      </c>
      <c r="AG531" s="8">
        <f>'2026 MRI - Alphabetical'!AF531-'2023 MRI'!AF531</f>
        <v>-64</v>
      </c>
      <c r="AH531" s="31">
        <f>'2026 MRI - Alphabetical'!AG531-'2023 MRI'!AG531</f>
        <v>-0.24355409692905416</v>
      </c>
      <c r="AI531" s="12">
        <f>'2026 MRI - Alphabetical'!AH531-'2023 MRI'!AH531</f>
        <v>-0.12933333333333352</v>
      </c>
      <c r="AJ531" s="8">
        <f>'2026 MRI - Alphabetical'!AI531-'2023 MRI'!AI531</f>
        <v>-4</v>
      </c>
      <c r="AK531" s="31">
        <f>'2026 MRI - Alphabetical'!AJ531-'2023 MRI'!AJ531</f>
        <v>-3.8809618821345059E-2</v>
      </c>
      <c r="AL531" s="11">
        <f>'2026 MRI - Alphabetical'!AK531-'2023 MRI'!AK531</f>
        <v>60436.011062711768</v>
      </c>
      <c r="AM531" s="36"/>
    </row>
    <row r="532" spans="1:39" x14ac:dyDescent="0.3">
      <c r="A532" t="s">
        <v>1086</v>
      </c>
      <c r="B532" s="3" t="s">
        <v>1087</v>
      </c>
      <c r="C532" s="4" t="s">
        <v>72</v>
      </c>
      <c r="D532" s="5" t="s">
        <v>37</v>
      </c>
      <c r="E532" s="6">
        <f>VLOOKUP(A532,'2023 MRI'!$A$7:$F$570,6,FALSE)</f>
        <v>36.655584873033163</v>
      </c>
      <c r="F532" s="34">
        <f>'2026 MRI - Alphabetical'!E532-'2023 MRI'!E532</f>
        <v>1.875868766854266</v>
      </c>
      <c r="G532" s="6">
        <f>'2026 MRI - Alphabetical'!F532-'2023 MRI'!F532</f>
        <v>-7.0319133994952843</v>
      </c>
      <c r="H532" s="7">
        <f>'2026 MRI - Alphabetical'!G532-'2023 MRI'!G532</f>
        <v>71</v>
      </c>
      <c r="I532" s="8">
        <f>'2026 MRI - Alphabetical'!H532-'2023 MRI'!H532</f>
        <v>-17</v>
      </c>
      <c r="J532" s="31">
        <f>'2026 MRI - Alphabetical'!I532-'2023 MRI'!I532</f>
        <v>-7.3058862001851077E-2</v>
      </c>
      <c r="K532" s="9">
        <f>'2026 MRI - Alphabetical'!J532-'2023 MRI'!J532</f>
        <v>9.7861155844195524E-3</v>
      </c>
      <c r="L532" s="8">
        <f>'2026 MRI - Alphabetical'!K532-'2023 MRI'!K532</f>
        <v>132</v>
      </c>
      <c r="M532" s="31">
        <f>'2026 MRI - Alphabetical'!L532-'2023 MRI'!L532</f>
        <v>0.34580224349440586</v>
      </c>
      <c r="N532" s="9">
        <f>'2026 MRI - Alphabetical'!M532-'2023 MRI'!M532</f>
        <v>-1.9723372332575085E-2</v>
      </c>
      <c r="O532" s="8">
        <f>'2026 MRI - Alphabetical'!N532-'2023 MRI'!N532</f>
        <v>7</v>
      </c>
      <c r="P532" s="31">
        <f>'2026 MRI - Alphabetical'!O532-'2023 MRI'!O532</f>
        <v>1.9555834259735311E-2</v>
      </c>
      <c r="Q532" s="9">
        <f>'2026 MRI - Alphabetical'!P532-'2023 MRI'!P532</f>
        <v>2.5076911506730984E-3</v>
      </c>
      <c r="R532" s="8">
        <f>'2026 MRI - Alphabetical'!Q532-'2023 MRI'!Q532</f>
        <v>-3</v>
      </c>
      <c r="S532" s="31">
        <f>'2026 MRI - Alphabetical'!R532-'2023 MRI'!R532</f>
        <v>0.54569365543011839</v>
      </c>
      <c r="T532" s="10">
        <f>'2026 MRI - Alphabetical'!S532-'2023 MRI'!S532</f>
        <v>-0.12112927475554813</v>
      </c>
      <c r="U532" s="8">
        <f>'2026 MRI - Alphabetical'!T532-'2023 MRI'!T532</f>
        <v>48</v>
      </c>
      <c r="V532" s="31">
        <f>'2026 MRI - Alphabetical'!U532-'2023 MRI'!U532</f>
        <v>0.27188012480311707</v>
      </c>
      <c r="W532" s="9">
        <f>'2026 MRI - Alphabetical'!V532-'2023 MRI'!V532</f>
        <v>-1.4123314065510595E-2</v>
      </c>
      <c r="X532" s="8">
        <f>'2026 MRI - Alphabetical'!W532-'2023 MRI'!W532</f>
        <v>44</v>
      </c>
      <c r="Y532" s="31">
        <f>'2026 MRI - Alphabetical'!X532-'2023 MRI'!X532</f>
        <v>0.12446319337066367</v>
      </c>
      <c r="Z532" s="11">
        <f>'2026 MRI - Alphabetical'!Y532-'2023 MRI'!Y532</f>
        <v>11992</v>
      </c>
      <c r="AA532" s="8">
        <f>'2026 MRI - Alphabetical'!Z532-'2023 MRI'!Z532</f>
        <v>42</v>
      </c>
      <c r="AB532" s="31">
        <f>'2026 MRI - Alphabetical'!AA532-'2023 MRI'!AA532</f>
        <v>0.33942728002431655</v>
      </c>
      <c r="AC532" s="9">
        <f>'2026 MRI - Alphabetical'!AB532-'2023 MRI'!AB532</f>
        <v>4.8383804584239617E-3</v>
      </c>
      <c r="AD532" s="8">
        <f>'2026 MRI - Alphabetical'!AC532-'2023 MRI'!AC532</f>
        <v>81</v>
      </c>
      <c r="AE532" s="31">
        <f>'2026 MRI - Alphabetical'!AD532-'2023 MRI'!AD532</f>
        <v>0.45881929504541269</v>
      </c>
      <c r="AF532" s="9">
        <f>'2026 MRI - Alphabetical'!AE532-'2023 MRI'!AE532</f>
        <v>2.8243685740398705E-2</v>
      </c>
      <c r="AG532" s="8">
        <f>'2026 MRI - Alphabetical'!AF532-'2023 MRI'!AF532</f>
        <v>8</v>
      </c>
      <c r="AH532" s="31">
        <f>'2026 MRI - Alphabetical'!AG532-'2023 MRI'!AG532</f>
        <v>0.18302753487223677</v>
      </c>
      <c r="AI532" s="12">
        <f>'2026 MRI - Alphabetical'!AH532-'2023 MRI'!AH532</f>
        <v>-0.65466666666666695</v>
      </c>
      <c r="AJ532" s="8">
        <f>'2026 MRI - Alphabetical'!AI532-'2023 MRI'!AI532</f>
        <v>0</v>
      </c>
      <c r="AK532" s="31">
        <f>'2026 MRI - Alphabetical'!AJ532-'2023 MRI'!AJ532</f>
        <v>8.3466193188170834E-3</v>
      </c>
      <c r="AL532" s="11">
        <f>'2026 MRI - Alphabetical'!AK532-'2023 MRI'!AK532</f>
        <v>30768.080933046251</v>
      </c>
      <c r="AM532" s="36"/>
    </row>
    <row r="533" spans="1:39" x14ac:dyDescent="0.3">
      <c r="A533" t="s">
        <v>1088</v>
      </c>
      <c r="B533" s="3" t="s">
        <v>1089</v>
      </c>
      <c r="C533" s="4" t="s">
        <v>136</v>
      </c>
      <c r="D533" s="5" t="s">
        <v>44</v>
      </c>
      <c r="E533" s="6">
        <f>VLOOKUP(A533,'2023 MRI'!$A$7:$F$570,6,FALSE)</f>
        <v>23.304158851647539</v>
      </c>
      <c r="F533" s="34">
        <f>'2026 MRI - Alphabetical'!E533-'2023 MRI'!E533</f>
        <v>-0.37681898510318534</v>
      </c>
      <c r="G533" s="6">
        <f>'2026 MRI - Alphabetical'!F533-'2023 MRI'!F533</f>
        <v>-3.6360005895002914</v>
      </c>
      <c r="H533" s="7">
        <f>'2026 MRI - Alphabetical'!G533-'2023 MRI'!G533</f>
        <v>7</v>
      </c>
      <c r="I533" s="8">
        <f>'2026 MRI - Alphabetical'!H533-'2023 MRI'!H533</f>
        <v>21</v>
      </c>
      <c r="J533" s="31">
        <f>'2026 MRI - Alphabetical'!I533-'2023 MRI'!I533</f>
        <v>0.13642359860731612</v>
      </c>
      <c r="K533" s="9">
        <f>'2026 MRI - Alphabetical'!J533-'2023 MRI'!J533</f>
        <v>2.6420627903591121E-2</v>
      </c>
      <c r="L533" s="8">
        <f>'2026 MRI - Alphabetical'!K533-'2023 MRI'!K533</f>
        <v>-47</v>
      </c>
      <c r="M533" s="31">
        <f>'2026 MRI - Alphabetical'!L533-'2023 MRI'!L533</f>
        <v>-0.17566837213983111</v>
      </c>
      <c r="N533" s="9">
        <f>'2026 MRI - Alphabetical'!M533-'2023 MRI'!M533</f>
        <v>-1.833985891011556E-3</v>
      </c>
      <c r="O533" s="8">
        <f>'2026 MRI - Alphabetical'!N533-'2023 MRI'!N533</f>
        <v>1</v>
      </c>
      <c r="P533" s="31">
        <f>'2026 MRI - Alphabetical'!O533-'2023 MRI'!O533</f>
        <v>-1.3596783857161565E-4</v>
      </c>
      <c r="Q533" s="9">
        <f>'2026 MRI - Alphabetical'!P533-'2023 MRI'!P533</f>
        <v>2.341408725638084E-3</v>
      </c>
      <c r="R533" s="8">
        <f>'2026 MRI - Alphabetical'!Q533-'2023 MRI'!Q533</f>
        <v>32</v>
      </c>
      <c r="S533" s="31">
        <f>'2026 MRI - Alphabetical'!R533-'2023 MRI'!R533</f>
        <v>-0.26976456050709269</v>
      </c>
      <c r="T533" s="10">
        <f>'2026 MRI - Alphabetical'!S533-'2023 MRI'!S533</f>
        <v>-0.11884433268907196</v>
      </c>
      <c r="U533" s="8">
        <f>'2026 MRI - Alphabetical'!T533-'2023 MRI'!T533</f>
        <v>-28</v>
      </c>
      <c r="V533" s="31">
        <f>'2026 MRI - Alphabetical'!U533-'2023 MRI'!U533</f>
        <v>-0.1108502551658237</v>
      </c>
      <c r="W533" s="9">
        <f>'2026 MRI - Alphabetical'!V533-'2023 MRI'!V533</f>
        <v>6.2299716379231804E-3</v>
      </c>
      <c r="X533" s="8">
        <f>'2026 MRI - Alphabetical'!W533-'2023 MRI'!W533</f>
        <v>-8</v>
      </c>
      <c r="Y533" s="31">
        <f>'2026 MRI - Alphabetical'!X533-'2023 MRI'!X533</f>
        <v>-7.7722544475887778E-2</v>
      </c>
      <c r="Z533" s="11">
        <f>'2026 MRI - Alphabetical'!Y533-'2023 MRI'!Y533</f>
        <v>5316</v>
      </c>
      <c r="AA533" s="8">
        <f>'2026 MRI - Alphabetical'!Z533-'2023 MRI'!Z533</f>
        <v>44</v>
      </c>
      <c r="AB533" s="31">
        <f>'2026 MRI - Alphabetical'!AA533-'2023 MRI'!AA533</f>
        <v>0.11528746946072138</v>
      </c>
      <c r="AC533" s="9">
        <f>'2026 MRI - Alphabetical'!AB533-'2023 MRI'!AB533</f>
        <v>4.4700088913207092E-3</v>
      </c>
      <c r="AD533" s="8">
        <f>'2026 MRI - Alphabetical'!AC533-'2023 MRI'!AC533</f>
        <v>-11</v>
      </c>
      <c r="AE533" s="31">
        <f>'2026 MRI - Alphabetical'!AD533-'2023 MRI'!AD533</f>
        <v>-2.9025041881242108E-2</v>
      </c>
      <c r="AF533" s="9">
        <f>'2026 MRI - Alphabetical'!AE533-'2023 MRI'!AE533</f>
        <v>1.9487976886334302E-5</v>
      </c>
      <c r="AG533" s="8">
        <f>'2026 MRI - Alphabetical'!AF533-'2023 MRI'!AF533</f>
        <v>26</v>
      </c>
      <c r="AH533" s="31">
        <f>'2026 MRI - Alphabetical'!AG533-'2023 MRI'!AG533</f>
        <v>4.1908957437330807E-2</v>
      </c>
      <c r="AI533" s="12">
        <f>'2026 MRI - Alphabetical'!AH533-'2023 MRI'!AH533</f>
        <v>-0.46866666666666656</v>
      </c>
      <c r="AJ533" s="8">
        <f>'2026 MRI - Alphabetical'!AI533-'2023 MRI'!AI533</f>
        <v>-5</v>
      </c>
      <c r="AK533" s="31">
        <f>'2026 MRI - Alphabetical'!AJ533-'2023 MRI'!AJ533</f>
        <v>-2.1096522685972868E-2</v>
      </c>
      <c r="AL533" s="11">
        <f>'2026 MRI - Alphabetical'!AK533-'2023 MRI'!AK533</f>
        <v>46699.748072571674</v>
      </c>
      <c r="AM533" s="36"/>
    </row>
    <row r="534" spans="1:39" x14ac:dyDescent="0.3">
      <c r="A534" t="s">
        <v>1090</v>
      </c>
      <c r="B534" s="3" t="s">
        <v>1091</v>
      </c>
      <c r="C534" s="4" t="s">
        <v>94</v>
      </c>
      <c r="D534" s="5" t="s">
        <v>44</v>
      </c>
      <c r="E534" s="6">
        <f>VLOOKUP(A534,'2023 MRI'!$A$7:$F$570,6,FALSE)</f>
        <v>28.605514673699119</v>
      </c>
      <c r="F534" s="34">
        <f>'2026 MRI - Alphabetical'!E534-'2023 MRI'!E534</f>
        <v>0.72678503114426984</v>
      </c>
      <c r="G534" s="6">
        <f>'2026 MRI - Alphabetical'!F534-'2023 MRI'!F534</f>
        <v>-5.651371420570527</v>
      </c>
      <c r="H534" s="7">
        <f>'2026 MRI - Alphabetical'!G534-'2023 MRI'!G534</f>
        <v>52</v>
      </c>
      <c r="I534" s="8">
        <f>'2026 MRI - Alphabetical'!H534-'2023 MRI'!H534</f>
        <v>0</v>
      </c>
      <c r="J534" s="31">
        <f>'2026 MRI - Alphabetical'!I534-'2023 MRI'!I534</f>
        <v>-0.25360769290087504</v>
      </c>
      <c r="K534" s="9">
        <f>'2026 MRI - Alphabetical'!J534-'2023 MRI'!J534</f>
        <v>3.3862301862779054E-2</v>
      </c>
      <c r="L534" s="8">
        <f>'2026 MRI - Alphabetical'!K534-'2023 MRI'!K534</f>
        <v>3</v>
      </c>
      <c r="M534" s="31">
        <f>'2026 MRI - Alphabetical'!L534-'2023 MRI'!L534</f>
        <v>0.3406392575712931</v>
      </c>
      <c r="N534" s="9">
        <f>'2026 MRI - Alphabetical'!M534-'2023 MRI'!M534</f>
        <v>-2.3842191307124214E-2</v>
      </c>
      <c r="O534" s="8">
        <f>'2026 MRI - Alphabetical'!N534-'2023 MRI'!N534</f>
        <v>14</v>
      </c>
      <c r="P534" s="31">
        <f>'2026 MRI - Alphabetical'!O534-'2023 MRI'!O534</f>
        <v>8.0606233850210415E-2</v>
      </c>
      <c r="Q534" s="9">
        <f>'2026 MRI - Alphabetical'!P534-'2023 MRI'!P534</f>
        <v>-4.4455729522431542E-4</v>
      </c>
      <c r="R534" s="8">
        <f>'2026 MRI - Alphabetical'!Q534-'2023 MRI'!Q534</f>
        <v>-3</v>
      </c>
      <c r="S534" s="31">
        <f>'2026 MRI - Alphabetical'!R534-'2023 MRI'!R534</f>
        <v>0.17604224978551852</v>
      </c>
      <c r="T534" s="10">
        <f>'2026 MRI - Alphabetical'!S534-'2023 MRI'!S534</f>
        <v>8.6140633340965334E-3</v>
      </c>
      <c r="U534" s="8">
        <f>'2026 MRI - Alphabetical'!T534-'2023 MRI'!T534</f>
        <v>32</v>
      </c>
      <c r="V534" s="31">
        <f>'2026 MRI - Alphabetical'!U534-'2023 MRI'!U534</f>
        <v>6.8264813660386087E-2</v>
      </c>
      <c r="W534" s="9">
        <f>'2026 MRI - Alphabetical'!V534-'2023 MRI'!V534</f>
        <v>-2.2195589936881283E-3</v>
      </c>
      <c r="X534" s="8">
        <f>'2026 MRI - Alphabetical'!W534-'2023 MRI'!W534</f>
        <v>-2</v>
      </c>
      <c r="Y534" s="31">
        <f>'2026 MRI - Alphabetical'!X534-'2023 MRI'!X534</f>
        <v>-4.9150152489979559E-4</v>
      </c>
      <c r="Z534" s="11">
        <f>'2026 MRI - Alphabetical'!Y534-'2023 MRI'!Y534</f>
        <v>7368</v>
      </c>
      <c r="AA534" s="8">
        <f>'2026 MRI - Alphabetical'!Z534-'2023 MRI'!Z534</f>
        <v>115</v>
      </c>
      <c r="AB534" s="31">
        <f>'2026 MRI - Alphabetical'!AA534-'2023 MRI'!AA534</f>
        <v>0.31248614526432805</v>
      </c>
      <c r="AC534" s="9">
        <f>'2026 MRI - Alphabetical'!AB534-'2023 MRI'!AB534</f>
        <v>7.3599484867997375E-4</v>
      </c>
      <c r="AD534" s="8">
        <f>'2026 MRI - Alphabetical'!AC534-'2023 MRI'!AC534</f>
        <v>36</v>
      </c>
      <c r="AE534" s="31">
        <f>'2026 MRI - Alphabetical'!AD534-'2023 MRI'!AD534</f>
        <v>0.17257585706192299</v>
      </c>
      <c r="AF534" s="9">
        <f>'2026 MRI - Alphabetical'!AE534-'2023 MRI'!AE534</f>
        <v>1.1992143637902353E-2</v>
      </c>
      <c r="AG534" s="8">
        <f>'2026 MRI - Alphabetical'!AF534-'2023 MRI'!AF534</f>
        <v>-72</v>
      </c>
      <c r="AH534" s="31">
        <f>'2026 MRI - Alphabetical'!AG534-'2023 MRI'!AG534</f>
        <v>-0.37214981569592737</v>
      </c>
      <c r="AI534" s="12">
        <f>'2026 MRI - Alphabetical'!AH534-'2023 MRI'!AH534</f>
        <v>3.0000000000000249E-2</v>
      </c>
      <c r="AJ534" s="8">
        <f>'2026 MRI - Alphabetical'!AI534-'2023 MRI'!AI534</f>
        <v>-35</v>
      </c>
      <c r="AK534" s="31">
        <f>'2026 MRI - Alphabetical'!AJ534-'2023 MRI'!AJ534</f>
        <v>-4.567681678727771E-2</v>
      </c>
      <c r="AL534" s="11">
        <f>'2026 MRI - Alphabetical'!AK534-'2023 MRI'!AK534</f>
        <v>23694.06275972267</v>
      </c>
      <c r="AM534" s="36">
        <v>1</v>
      </c>
    </row>
    <row r="535" spans="1:39" x14ac:dyDescent="0.3">
      <c r="A535" t="s">
        <v>1092</v>
      </c>
      <c r="B535" s="3" t="s">
        <v>1093</v>
      </c>
      <c r="C535" s="4" t="s">
        <v>224</v>
      </c>
      <c r="D535" s="5" t="s">
        <v>37</v>
      </c>
      <c r="E535" s="6">
        <f>VLOOKUP(A535,'2023 MRI'!$A$7:$F$570,6,FALSE)</f>
        <v>26.09738326127486</v>
      </c>
      <c r="F535" s="34">
        <f>'2026 MRI - Alphabetical'!E535-'2023 MRI'!E535</f>
        <v>1.1415455081483252</v>
      </c>
      <c r="G535" s="6">
        <f>'2026 MRI - Alphabetical'!F535-'2023 MRI'!F535</f>
        <v>-7.6856820064075144</v>
      </c>
      <c r="H535" s="7">
        <f>'2026 MRI - Alphabetical'!G535-'2023 MRI'!G535</f>
        <v>94</v>
      </c>
      <c r="I535" s="8">
        <f>'2026 MRI - Alphabetical'!H535-'2023 MRI'!H535</f>
        <v>-12</v>
      </c>
      <c r="J535" s="31">
        <f>'2026 MRI - Alphabetical'!I535-'2023 MRI'!I535</f>
        <v>-8.4974049110776717E-3</v>
      </c>
      <c r="K535" s="9">
        <f>'2026 MRI - Alphabetical'!J535-'2023 MRI'!J535</f>
        <v>1.9675485008818328E-2</v>
      </c>
      <c r="L535" s="8">
        <f>'2026 MRI - Alphabetical'!K535-'2023 MRI'!K535</f>
        <v>126</v>
      </c>
      <c r="M535" s="31">
        <f>'2026 MRI - Alphabetical'!L535-'2023 MRI'!L535</f>
        <v>0.7237658443623235</v>
      </c>
      <c r="N535" s="9">
        <f>'2026 MRI - Alphabetical'!M535-'2023 MRI'!M535</f>
        <v>-3.4677285548365695E-2</v>
      </c>
      <c r="O535" s="8">
        <f>'2026 MRI - Alphabetical'!N535-'2023 MRI'!N535</f>
        <v>24</v>
      </c>
      <c r="P535" s="31">
        <f>'2026 MRI - Alphabetical'!O535-'2023 MRI'!O535</f>
        <v>8.2484095974851623E-2</v>
      </c>
      <c r="Q535" s="9">
        <f>'2026 MRI - Alphabetical'!P535-'2023 MRI'!P535</f>
        <v>-3.7005357758057439E-3</v>
      </c>
      <c r="R535" s="8">
        <f>'2026 MRI - Alphabetical'!Q535-'2023 MRI'!Q535</f>
        <v>-3</v>
      </c>
      <c r="S535" s="31">
        <f>'2026 MRI - Alphabetical'!R535-'2023 MRI'!R535</f>
        <v>1.0524356833668465</v>
      </c>
      <c r="T535" s="10">
        <f>'2026 MRI - Alphabetical'!S535-'2023 MRI'!S535</f>
        <v>-3.3961205107765124E-2</v>
      </c>
      <c r="U535" s="8">
        <f>'2026 MRI - Alphabetical'!T535-'2023 MRI'!T535</f>
        <v>-34</v>
      </c>
      <c r="V535" s="31">
        <f>'2026 MRI - Alphabetical'!U535-'2023 MRI'!U535</f>
        <v>-0.18081224127898743</v>
      </c>
      <c r="W535" s="9">
        <f>'2026 MRI - Alphabetical'!V535-'2023 MRI'!V535</f>
        <v>9.7690167558596858E-3</v>
      </c>
      <c r="X535" s="8">
        <f>'2026 MRI - Alphabetical'!W535-'2023 MRI'!W535</f>
        <v>-12</v>
      </c>
      <c r="Y535" s="31">
        <f>'2026 MRI - Alphabetical'!X535-'2023 MRI'!X535</f>
        <v>-6.9851152229703617E-2</v>
      </c>
      <c r="Z535" s="11">
        <f>'2026 MRI - Alphabetical'!Y535-'2023 MRI'!Y535</f>
        <v>4542</v>
      </c>
      <c r="AA535" s="8">
        <f>'2026 MRI - Alphabetical'!Z535-'2023 MRI'!Z535</f>
        <v>-7</v>
      </c>
      <c r="AB535" s="31">
        <f>'2026 MRI - Alphabetical'!AA535-'2023 MRI'!AA535</f>
        <v>-2.6173446805249467E-2</v>
      </c>
      <c r="AC535" s="9">
        <f>'2026 MRI - Alphabetical'!AB535-'2023 MRI'!AB535</f>
        <v>5.6039907904835012E-3</v>
      </c>
      <c r="AD535" s="8">
        <f>'2026 MRI - Alphabetical'!AC535-'2023 MRI'!AC535</f>
        <v>3</v>
      </c>
      <c r="AE535" s="31">
        <f>'2026 MRI - Alphabetical'!AD535-'2023 MRI'!AD535</f>
        <v>8.0408871474672017E-3</v>
      </c>
      <c r="AF535" s="9">
        <f>'2026 MRI - Alphabetical'!AE535-'2023 MRI'!AE535</f>
        <v>1.5245117320561441E-3</v>
      </c>
      <c r="AG535" s="8">
        <f>'2026 MRI - Alphabetical'!AF535-'2023 MRI'!AF535</f>
        <v>12</v>
      </c>
      <c r="AH535" s="31">
        <f>'2026 MRI - Alphabetical'!AG535-'2023 MRI'!AG535</f>
        <v>0.37943097644891144</v>
      </c>
      <c r="AI535" s="12">
        <f>'2026 MRI - Alphabetical'!AH535-'2023 MRI'!AH535</f>
        <v>-0.89599999999999946</v>
      </c>
      <c r="AJ535" s="8">
        <f>'2026 MRI - Alphabetical'!AI535-'2023 MRI'!AI535</f>
        <v>6</v>
      </c>
      <c r="AK535" s="31">
        <f>'2026 MRI - Alphabetical'!AJ535-'2023 MRI'!AJ535</f>
        <v>6.987311992244255E-3</v>
      </c>
      <c r="AL535" s="11">
        <f>'2026 MRI - Alphabetical'!AK535-'2023 MRI'!AK535</f>
        <v>37109.030687867416</v>
      </c>
      <c r="AM535" s="36"/>
    </row>
    <row r="536" spans="1:39" x14ac:dyDescent="0.3">
      <c r="A536" t="s">
        <v>1094</v>
      </c>
      <c r="B536" s="3" t="s">
        <v>1095</v>
      </c>
      <c r="C536" s="4" t="s">
        <v>40</v>
      </c>
      <c r="D536" s="5" t="s">
        <v>33</v>
      </c>
      <c r="E536" s="6">
        <f>VLOOKUP(A536,'2023 MRI'!$A$7:$F$570,6,FALSE)</f>
        <v>21.026597772885225</v>
      </c>
      <c r="F536" s="34">
        <f>'2026 MRI - Alphabetical'!E536-'2023 MRI'!E536</f>
        <v>0.16757130056074354</v>
      </c>
      <c r="G536" s="6">
        <f>'2026 MRI - Alphabetical'!F536-'2023 MRI'!F536</f>
        <v>-6.0182926743178307</v>
      </c>
      <c r="H536" s="7">
        <f>'2026 MRI - Alphabetical'!G536-'2023 MRI'!G536</f>
        <v>38</v>
      </c>
      <c r="I536" s="8">
        <f>'2026 MRI - Alphabetical'!H536-'2023 MRI'!H536</f>
        <v>-37</v>
      </c>
      <c r="J536" s="31">
        <f>'2026 MRI - Alphabetical'!I536-'2023 MRI'!I536</f>
        <v>-0.22664588210118308</v>
      </c>
      <c r="K536" s="9">
        <f>'2026 MRI - Alphabetical'!J536-'2023 MRI'!J536</f>
        <v>8.2590957798160947E-3</v>
      </c>
      <c r="L536" s="8">
        <f>'2026 MRI - Alphabetical'!K536-'2023 MRI'!K536</f>
        <v>56</v>
      </c>
      <c r="M536" s="31">
        <f>'2026 MRI - Alphabetical'!L536-'2023 MRI'!L536</f>
        <v>0.2431978408396763</v>
      </c>
      <c r="N536" s="9">
        <f>'2026 MRI - Alphabetical'!M536-'2023 MRI'!M536</f>
        <v>-1.7672654611900963E-2</v>
      </c>
      <c r="O536" s="8">
        <f>'2026 MRI - Alphabetical'!N536-'2023 MRI'!N536</f>
        <v>77</v>
      </c>
      <c r="P536" s="31">
        <f>'2026 MRI - Alphabetical'!O536-'2023 MRI'!O536</f>
        <v>0.21112165960116414</v>
      </c>
      <c r="Q536" s="9">
        <f>'2026 MRI - Alphabetical'!P536-'2023 MRI'!P536</f>
        <v>-1.2975778546712802E-2</v>
      </c>
      <c r="R536" s="8">
        <f>'2026 MRI - Alphabetical'!Q536-'2023 MRI'!Q536</f>
        <v>-23</v>
      </c>
      <c r="S536" s="31">
        <f>'2026 MRI - Alphabetical'!R536-'2023 MRI'!R536</f>
        <v>-0.45880856212463539</v>
      </c>
      <c r="T536" s="10">
        <f>'2026 MRI - Alphabetical'!S536-'2023 MRI'!S536</f>
        <v>0</v>
      </c>
      <c r="U536" s="8">
        <f>'2026 MRI - Alphabetical'!T536-'2023 MRI'!T536</f>
        <v>-23</v>
      </c>
      <c r="V536" s="31">
        <f>'2026 MRI - Alphabetical'!U536-'2023 MRI'!U536</f>
        <v>-0.10172154772240194</v>
      </c>
      <c r="W536" s="9">
        <f>'2026 MRI - Alphabetical'!V536-'2023 MRI'!V536</f>
        <v>5.0505636624013847E-3</v>
      </c>
      <c r="X536" s="8">
        <f>'2026 MRI - Alphabetical'!W536-'2023 MRI'!W536</f>
        <v>36</v>
      </c>
      <c r="Y536" s="31">
        <f>'2026 MRI - Alphabetical'!X536-'2023 MRI'!X536</f>
        <v>0.32626124130837797</v>
      </c>
      <c r="Z536" s="11">
        <f>'2026 MRI - Alphabetical'!Y536-'2023 MRI'!Y536</f>
        <v>22870</v>
      </c>
      <c r="AA536" s="8">
        <f>'2026 MRI - Alphabetical'!Z536-'2023 MRI'!Z536</f>
        <v>67</v>
      </c>
      <c r="AB536" s="31">
        <f>'2026 MRI - Alphabetical'!AA536-'2023 MRI'!AA536</f>
        <v>0.23410817292250929</v>
      </c>
      <c r="AC536" s="9">
        <f>'2026 MRI - Alphabetical'!AB536-'2023 MRI'!AB536</f>
        <v>8.4122562674094487E-4</v>
      </c>
      <c r="AD536" s="8">
        <f>'2026 MRI - Alphabetical'!AC536-'2023 MRI'!AC536</f>
        <v>17</v>
      </c>
      <c r="AE536" s="31">
        <f>'2026 MRI - Alphabetical'!AD536-'2023 MRI'!AD536</f>
        <v>3.764229591205126E-2</v>
      </c>
      <c r="AF536" s="9">
        <f>'2026 MRI - Alphabetical'!AE536-'2023 MRI'!AE536</f>
        <v>3.6044157602338478E-3</v>
      </c>
      <c r="AG536" s="8">
        <f>'2026 MRI - Alphabetical'!AF536-'2023 MRI'!AF536</f>
        <v>-109</v>
      </c>
      <c r="AH536" s="31">
        <f>'2026 MRI - Alphabetical'!AG536-'2023 MRI'!AG536</f>
        <v>-0.29822635642152501</v>
      </c>
      <c r="AI536" s="12">
        <f>'2026 MRI - Alphabetical'!AH536-'2023 MRI'!AH536</f>
        <v>-7.4666666666666437E-2</v>
      </c>
      <c r="AJ536" s="8">
        <f>'2026 MRI - Alphabetical'!AI536-'2023 MRI'!AI536</f>
        <v>-54</v>
      </c>
      <c r="AK536" s="31">
        <f>'2026 MRI - Alphabetical'!AJ536-'2023 MRI'!AJ536</f>
        <v>-4.2453439662252873E-2</v>
      </c>
      <c r="AL536" s="11">
        <f>'2026 MRI - Alphabetical'!AK536-'2023 MRI'!AK536</f>
        <v>15744.56917055737</v>
      </c>
      <c r="AM536" s="36"/>
    </row>
    <row r="537" spans="1:39" x14ac:dyDescent="0.3">
      <c r="A537" t="s">
        <v>1096</v>
      </c>
      <c r="B537" s="3" t="s">
        <v>1097</v>
      </c>
      <c r="C537" s="4" t="s">
        <v>104</v>
      </c>
      <c r="D537" s="5" t="s">
        <v>44</v>
      </c>
      <c r="E537" s="6">
        <f>VLOOKUP(A537,'2023 MRI'!$A$7:$F$570,6,FALSE)</f>
        <v>21.34364077920441</v>
      </c>
      <c r="F537" s="34">
        <f>'2026 MRI - Alphabetical'!E537-'2023 MRI'!E537</f>
        <v>-0.22170014861803722</v>
      </c>
      <c r="G537" s="6">
        <f>'2026 MRI - Alphabetical'!F537-'2023 MRI'!F537</f>
        <v>-4.6869255279181736</v>
      </c>
      <c r="H537" s="7">
        <f>'2026 MRI - Alphabetical'!G537-'2023 MRI'!G537</f>
        <v>27</v>
      </c>
      <c r="I537" s="8">
        <f>'2026 MRI - Alphabetical'!H537-'2023 MRI'!H537</f>
        <v>14</v>
      </c>
      <c r="J537" s="31">
        <f>'2026 MRI - Alphabetical'!I537-'2023 MRI'!I537</f>
        <v>4.8859911683166557E-2</v>
      </c>
      <c r="K537" s="9">
        <f>'2026 MRI - Alphabetical'!J537-'2023 MRI'!J537</f>
        <v>2.3908632901172622E-2</v>
      </c>
      <c r="L537" s="8">
        <f>'2026 MRI - Alphabetical'!K537-'2023 MRI'!K537</f>
        <v>-33</v>
      </c>
      <c r="M537" s="31">
        <f>'2026 MRI - Alphabetical'!L537-'2023 MRI'!L537</f>
        <v>-0.18213972761874242</v>
      </c>
      <c r="N537" s="9">
        <f>'2026 MRI - Alphabetical'!M537-'2023 MRI'!M537</f>
        <v>-5.2197200249078091E-4</v>
      </c>
      <c r="O537" s="8">
        <f>'2026 MRI - Alphabetical'!N537-'2023 MRI'!N537</f>
        <v>11</v>
      </c>
      <c r="P537" s="31">
        <f>'2026 MRI - Alphabetical'!O537-'2023 MRI'!O537</f>
        <v>4.8096663563320652E-3</v>
      </c>
      <c r="Q537" s="9">
        <f>'2026 MRI - Alphabetical'!P537-'2023 MRI'!P537</f>
        <v>7.4447732621339344E-4</v>
      </c>
      <c r="R537" s="8">
        <f>'2026 MRI - Alphabetical'!Q537-'2023 MRI'!Q537</f>
        <v>-45</v>
      </c>
      <c r="S537" s="31">
        <f>'2026 MRI - Alphabetical'!R537-'2023 MRI'!R537</f>
        <v>-0.32184494841467853</v>
      </c>
      <c r="T537" s="10">
        <f>'2026 MRI - Alphabetical'!S537-'2023 MRI'!S537</f>
        <v>8.0921461984839682E-2</v>
      </c>
      <c r="U537" s="8">
        <f>'2026 MRI - Alphabetical'!T537-'2023 MRI'!T537</f>
        <v>-83</v>
      </c>
      <c r="V537" s="31">
        <f>'2026 MRI - Alphabetical'!U537-'2023 MRI'!U537</f>
        <v>-0.21604645049220927</v>
      </c>
      <c r="W537" s="9">
        <f>'2026 MRI - Alphabetical'!V537-'2023 MRI'!V537</f>
        <v>1.2785729939909094E-2</v>
      </c>
      <c r="X537" s="8">
        <f>'2026 MRI - Alphabetical'!W537-'2023 MRI'!W537</f>
        <v>3</v>
      </c>
      <c r="Y537" s="31">
        <f>'2026 MRI - Alphabetical'!X537-'2023 MRI'!X537</f>
        <v>2.4511878454107072E-2</v>
      </c>
      <c r="Z537" s="11">
        <f>'2026 MRI - Alphabetical'!Y537-'2023 MRI'!Y537</f>
        <v>10065</v>
      </c>
      <c r="AA537" s="8">
        <f>'2026 MRI - Alphabetical'!Z537-'2023 MRI'!Z537</f>
        <v>171</v>
      </c>
      <c r="AB537" s="31">
        <f>'2026 MRI - Alphabetical'!AA537-'2023 MRI'!AA537</f>
        <v>0.43822099359816336</v>
      </c>
      <c r="AC537" s="9">
        <f>'2026 MRI - Alphabetical'!AB537-'2023 MRI'!AB537</f>
        <v>-4.8693054518297169E-4</v>
      </c>
      <c r="AD537" s="8">
        <f>'2026 MRI - Alphabetical'!AC537-'2023 MRI'!AC537</f>
        <v>-23</v>
      </c>
      <c r="AE537" s="31">
        <f>'2026 MRI - Alphabetical'!AD537-'2023 MRI'!AD537</f>
        <v>-7.487454457803383E-2</v>
      </c>
      <c r="AF537" s="9">
        <f>'2026 MRI - Alphabetical'!AE537-'2023 MRI'!AE537</f>
        <v>-2.6120617888005793E-3</v>
      </c>
      <c r="AG537" s="8">
        <f>'2026 MRI - Alphabetical'!AF537-'2023 MRI'!AF537</f>
        <v>-42</v>
      </c>
      <c r="AH537" s="31">
        <f>'2026 MRI - Alphabetical'!AG537-'2023 MRI'!AG537</f>
        <v>-0.16692806253818832</v>
      </c>
      <c r="AI537" s="12">
        <f>'2026 MRI - Alphabetical'!AH537-'2023 MRI'!AH537</f>
        <v>-0.21866666666666679</v>
      </c>
      <c r="AJ537" s="8">
        <f>'2026 MRI - Alphabetical'!AI537-'2023 MRI'!AI537</f>
        <v>6</v>
      </c>
      <c r="AK537" s="31">
        <f>'2026 MRI - Alphabetical'!AJ537-'2023 MRI'!AJ537</f>
        <v>-5.6990956931098485E-3</v>
      </c>
      <c r="AL537" s="11">
        <f>'2026 MRI - Alphabetical'!AK537-'2023 MRI'!AK537</f>
        <v>81066.221656225389</v>
      </c>
      <c r="AM537" s="36"/>
    </row>
    <row r="538" spans="1:39" x14ac:dyDescent="0.3">
      <c r="A538" t="s">
        <v>1098</v>
      </c>
      <c r="B538" s="3" t="s">
        <v>1099</v>
      </c>
      <c r="C538" s="4" t="s">
        <v>77</v>
      </c>
      <c r="D538" s="5" t="s">
        <v>37</v>
      </c>
      <c r="E538" s="6">
        <f>VLOOKUP(A538,'2023 MRI'!$A$7:$F$570,6,FALSE)</f>
        <v>32.931076520681884</v>
      </c>
      <c r="F538" s="34">
        <f>'2026 MRI - Alphabetical'!E538-'2023 MRI'!E538</f>
        <v>0.35920721186396465</v>
      </c>
      <c r="G538" s="6">
        <f>'2026 MRI - Alphabetical'!F538-'2023 MRI'!F538</f>
        <v>-3.25188727047939</v>
      </c>
      <c r="H538" s="7">
        <f>'2026 MRI - Alphabetical'!G538-'2023 MRI'!G538</f>
        <v>8</v>
      </c>
      <c r="I538" s="8">
        <f>'2026 MRI - Alphabetical'!H538-'2023 MRI'!H538</f>
        <v>-84</v>
      </c>
      <c r="J538" s="31">
        <f>'2026 MRI - Alphabetical'!I538-'2023 MRI'!I538</f>
        <v>-0.26803361338818593</v>
      </c>
      <c r="K538" s="9">
        <f>'2026 MRI - Alphabetical'!J538-'2023 MRI'!J538</f>
        <v>-4.0177214090257873E-3</v>
      </c>
      <c r="L538" s="8">
        <f>'2026 MRI - Alphabetical'!K538-'2023 MRI'!K538</f>
        <v>-13</v>
      </c>
      <c r="M538" s="31">
        <f>'2026 MRI - Alphabetical'!L538-'2023 MRI'!L538</f>
        <v>-0.14830340261691699</v>
      </c>
      <c r="N538" s="9">
        <f>'2026 MRI - Alphabetical'!M538-'2023 MRI'!M538</f>
        <v>-6.5080724780765542E-3</v>
      </c>
      <c r="O538" s="8">
        <f>'2026 MRI - Alphabetical'!N538-'2023 MRI'!N538</f>
        <v>119</v>
      </c>
      <c r="P538" s="31">
        <f>'2026 MRI - Alphabetical'!O538-'2023 MRI'!O538</f>
        <v>0.34441418304110144</v>
      </c>
      <c r="Q538" s="9">
        <f>'2026 MRI - Alphabetical'!P538-'2023 MRI'!P538</f>
        <v>-1.9080413799158161E-2</v>
      </c>
      <c r="R538" s="8">
        <f>'2026 MRI - Alphabetical'!Q538-'2023 MRI'!Q538</f>
        <v>-23</v>
      </c>
      <c r="S538" s="31">
        <f>'2026 MRI - Alphabetical'!R538-'2023 MRI'!R538</f>
        <v>-0.45880856212463539</v>
      </c>
      <c r="T538" s="10">
        <f>'2026 MRI - Alphabetical'!S538-'2023 MRI'!S538</f>
        <v>0</v>
      </c>
      <c r="U538" s="8">
        <f>'2026 MRI - Alphabetical'!T538-'2023 MRI'!T538</f>
        <v>-142</v>
      </c>
      <c r="V538" s="31">
        <f>'2026 MRI - Alphabetical'!U538-'2023 MRI'!U538</f>
        <v>-0.40315785023958867</v>
      </c>
      <c r="W538" s="9">
        <f>'2026 MRI - Alphabetical'!V538-'2023 MRI'!V538</f>
        <v>2.5275368999260563E-2</v>
      </c>
      <c r="X538" s="8">
        <f>'2026 MRI - Alphabetical'!W538-'2023 MRI'!W538</f>
        <v>-8</v>
      </c>
      <c r="Y538" s="31">
        <f>'2026 MRI - Alphabetical'!X538-'2023 MRI'!X538</f>
        <v>-3.3035075888930843E-2</v>
      </c>
      <c r="Z538" s="11">
        <f>'2026 MRI - Alphabetical'!Y538-'2023 MRI'!Y538</f>
        <v>4038</v>
      </c>
      <c r="AA538" s="8">
        <f>'2026 MRI - Alphabetical'!Z538-'2023 MRI'!Z538</f>
        <v>18</v>
      </c>
      <c r="AB538" s="31">
        <f>'2026 MRI - Alphabetical'!AA538-'2023 MRI'!AA538</f>
        <v>0.81132822223713807</v>
      </c>
      <c r="AC538" s="9">
        <f>'2026 MRI - Alphabetical'!AB538-'2023 MRI'!AB538</f>
        <v>5.2934362934363016E-3</v>
      </c>
      <c r="AD538" s="8">
        <f>'2026 MRI - Alphabetical'!AC538-'2023 MRI'!AC538</f>
        <v>88</v>
      </c>
      <c r="AE538" s="31">
        <f>'2026 MRI - Alphabetical'!AD538-'2023 MRI'!AD538</f>
        <v>0.23259430855320595</v>
      </c>
      <c r="AF538" s="9">
        <f>'2026 MRI - Alphabetical'!AE538-'2023 MRI'!AE538</f>
        <v>1.4422223311953974E-2</v>
      </c>
      <c r="AG538" s="8">
        <f>'2026 MRI - Alphabetical'!AF538-'2023 MRI'!AF538</f>
        <v>3</v>
      </c>
      <c r="AH538" s="31">
        <f>'2026 MRI - Alphabetical'!AG538-'2023 MRI'!AG538</f>
        <v>-0.10117883165358488</v>
      </c>
      <c r="AI538" s="12">
        <f>'2026 MRI - Alphabetical'!AH538-'2023 MRI'!AH538</f>
        <v>-0.22566666666666668</v>
      </c>
      <c r="AJ538" s="8">
        <f>'2026 MRI - Alphabetical'!AI538-'2023 MRI'!AI538</f>
        <v>0</v>
      </c>
      <c r="AK538" s="31">
        <f>'2026 MRI - Alphabetical'!AJ538-'2023 MRI'!AJ538</f>
        <v>-1.8996207198616388E-2</v>
      </c>
      <c r="AL538" s="11">
        <f>'2026 MRI - Alphabetical'!AK538-'2023 MRI'!AK538</f>
        <v>330013.80708492955</v>
      </c>
      <c r="AM538" s="36"/>
    </row>
    <row r="539" spans="1:39" x14ac:dyDescent="0.3">
      <c r="A539" t="s">
        <v>1100</v>
      </c>
      <c r="B539" s="3" t="s">
        <v>1101</v>
      </c>
      <c r="C539" s="4" t="s">
        <v>224</v>
      </c>
      <c r="D539" s="5" t="s">
        <v>37</v>
      </c>
      <c r="E539" s="6">
        <f>VLOOKUP(A539,'2023 MRI'!$A$7:$F$570,6,FALSE)</f>
        <v>32.47672448610323</v>
      </c>
      <c r="F539" s="34">
        <f>'2026 MRI - Alphabetical'!E539-'2023 MRI'!E539</f>
        <v>0.34482268651378184</v>
      </c>
      <c r="G539" s="6">
        <f>'2026 MRI - Alphabetical'!F539-'2023 MRI'!F539</f>
        <v>-3.3349230107601393</v>
      </c>
      <c r="H539" s="7">
        <f>'2026 MRI - Alphabetical'!G539-'2023 MRI'!G539</f>
        <v>17</v>
      </c>
      <c r="I539" s="8">
        <f>'2026 MRI - Alphabetical'!H539-'2023 MRI'!H539</f>
        <v>-15</v>
      </c>
      <c r="J539" s="31">
        <f>'2026 MRI - Alphabetical'!I539-'2023 MRI'!I539</f>
        <v>-5.9626738124410217E-2</v>
      </c>
      <c r="K539" s="9">
        <f>'2026 MRI - Alphabetical'!J539-'2023 MRI'!J539</f>
        <v>1.8313341748619649E-2</v>
      </c>
      <c r="L539" s="8">
        <f>'2026 MRI - Alphabetical'!K539-'2023 MRI'!K539</f>
        <v>188</v>
      </c>
      <c r="M539" s="31">
        <f>'2026 MRI - Alphabetical'!L539-'2023 MRI'!L539</f>
        <v>0.68645313411325781</v>
      </c>
      <c r="N539" s="9">
        <f>'2026 MRI - Alphabetical'!M539-'2023 MRI'!M539</f>
        <v>-3.2561142678209136E-2</v>
      </c>
      <c r="O539" s="8">
        <f>'2026 MRI - Alphabetical'!N539-'2023 MRI'!N539</f>
        <v>-25</v>
      </c>
      <c r="P539" s="31">
        <f>'2026 MRI - Alphabetical'!O539-'2023 MRI'!O539</f>
        <v>-0.123344142885493</v>
      </c>
      <c r="Q539" s="9">
        <f>'2026 MRI - Alphabetical'!P539-'2023 MRI'!P539</f>
        <v>1.3491227323472674E-2</v>
      </c>
      <c r="R539" s="8">
        <f>'2026 MRI - Alphabetical'!Q539-'2023 MRI'!Q539</f>
        <v>-44</v>
      </c>
      <c r="S539" s="31">
        <f>'2026 MRI - Alphabetical'!R539-'2023 MRI'!R539</f>
        <v>2.429167121091421E-2</v>
      </c>
      <c r="T539" s="10">
        <f>'2026 MRI - Alphabetical'!S539-'2023 MRI'!S539</f>
        <v>0.3868989729134853</v>
      </c>
      <c r="U539" s="8">
        <f>'2026 MRI - Alphabetical'!T539-'2023 MRI'!T539</f>
        <v>27</v>
      </c>
      <c r="V539" s="31">
        <f>'2026 MRI - Alphabetical'!U539-'2023 MRI'!U539</f>
        <v>7.8008878920660371E-2</v>
      </c>
      <c r="W539" s="9">
        <f>'2026 MRI - Alphabetical'!V539-'2023 MRI'!V539</f>
        <v>-3.0624804145463341E-3</v>
      </c>
      <c r="X539" s="8">
        <f>'2026 MRI - Alphabetical'!W539-'2023 MRI'!W539</f>
        <v>40</v>
      </c>
      <c r="Y539" s="31">
        <f>'2026 MRI - Alphabetical'!X539-'2023 MRI'!X539</f>
        <v>8.2557471334002042E-2</v>
      </c>
      <c r="Z539" s="11">
        <f>'2026 MRI - Alphabetical'!Y539-'2023 MRI'!Y539</f>
        <v>9226</v>
      </c>
      <c r="AA539" s="8">
        <f>'2026 MRI - Alphabetical'!Z539-'2023 MRI'!Z539</f>
        <v>33</v>
      </c>
      <c r="AB539" s="31">
        <f>'2026 MRI - Alphabetical'!AA539-'2023 MRI'!AA539</f>
        <v>0.17673076967827073</v>
      </c>
      <c r="AC539" s="9">
        <f>'2026 MRI - Alphabetical'!AB539-'2023 MRI'!AB539</f>
        <v>5.3961629081117485E-3</v>
      </c>
      <c r="AD539" s="8">
        <f>'2026 MRI - Alphabetical'!AC539-'2023 MRI'!AC539</f>
        <v>-42</v>
      </c>
      <c r="AE539" s="31">
        <f>'2026 MRI - Alphabetical'!AD539-'2023 MRI'!AD539</f>
        <v>-0.10869830409247999</v>
      </c>
      <c r="AF539" s="9">
        <f>'2026 MRI - Alphabetical'!AE539-'2023 MRI'!AE539</f>
        <v>-4.3102168119877327E-3</v>
      </c>
      <c r="AG539" s="8">
        <f>'2026 MRI - Alphabetical'!AF539-'2023 MRI'!AF539</f>
        <v>55</v>
      </c>
      <c r="AH539" s="31">
        <f>'2026 MRI - Alphabetical'!AG539-'2023 MRI'!AG539</f>
        <v>0.22886722427745879</v>
      </c>
      <c r="AI539" s="12">
        <f>'2026 MRI - Alphabetical'!AH539-'2023 MRI'!AH539</f>
        <v>-0.68799999999999972</v>
      </c>
      <c r="AJ539" s="8">
        <f>'2026 MRI - Alphabetical'!AI539-'2023 MRI'!AI539</f>
        <v>-1</v>
      </c>
      <c r="AK539" s="31">
        <f>'2026 MRI - Alphabetical'!AJ539-'2023 MRI'!AJ539</f>
        <v>5.4117491253234118E-3</v>
      </c>
      <c r="AL539" s="11">
        <f>'2026 MRI - Alphabetical'!AK539-'2023 MRI'!AK539</f>
        <v>39892.731244772571</v>
      </c>
      <c r="AM539" s="36"/>
    </row>
    <row r="540" spans="1:39" x14ac:dyDescent="0.3">
      <c r="A540" t="s">
        <v>1102</v>
      </c>
      <c r="B540" s="3" t="s">
        <v>1103</v>
      </c>
      <c r="C540" s="4" t="s">
        <v>32</v>
      </c>
      <c r="D540" s="5" t="s">
        <v>33</v>
      </c>
      <c r="E540" s="6">
        <f>VLOOKUP(A540,'2023 MRI'!$A$7:$F$570,6,FALSE)</f>
        <v>29.445793640561522</v>
      </c>
      <c r="F540" s="34">
        <f>'2026 MRI - Alphabetical'!E540-'2023 MRI'!E540</f>
        <v>-7.1564718057533727E-2</v>
      </c>
      <c r="G540" s="6">
        <f>'2026 MRI - Alphabetical'!F540-'2023 MRI'!F540</f>
        <v>-2.8669704124059621</v>
      </c>
      <c r="H540" s="7">
        <f>'2026 MRI - Alphabetical'!G540-'2023 MRI'!G540</f>
        <v>-3</v>
      </c>
      <c r="I540" s="8">
        <f>'2026 MRI - Alphabetical'!H540-'2023 MRI'!H540</f>
        <v>-6</v>
      </c>
      <c r="J540" s="31">
        <f>'2026 MRI - Alphabetical'!I540-'2023 MRI'!I540</f>
        <v>-5.0403808965883035E-2</v>
      </c>
      <c r="K540" s="9">
        <f>'2026 MRI - Alphabetical'!J540-'2023 MRI'!J540</f>
        <v>2.2678222009518745E-2</v>
      </c>
      <c r="L540" s="8">
        <f>'2026 MRI - Alphabetical'!K540-'2023 MRI'!K540</f>
        <v>-98</v>
      </c>
      <c r="M540" s="31">
        <f>'2026 MRI - Alphabetical'!L540-'2023 MRI'!L540</f>
        <v>-0.60233222588056257</v>
      </c>
      <c r="N540" s="9">
        <f>'2026 MRI - Alphabetical'!M540-'2023 MRI'!M540</f>
        <v>1.1136832825012571E-2</v>
      </c>
      <c r="O540" s="8">
        <f>'2026 MRI - Alphabetical'!N540-'2023 MRI'!N540</f>
        <v>-11</v>
      </c>
      <c r="P540" s="31">
        <f>'2026 MRI - Alphabetical'!O540-'2023 MRI'!O540</f>
        <v>-5.0875142196069534E-2</v>
      </c>
      <c r="Q540" s="9">
        <f>'2026 MRI - Alphabetical'!P540-'2023 MRI'!P540</f>
        <v>6.8253040845594123E-3</v>
      </c>
      <c r="R540" s="8">
        <f>'2026 MRI - Alphabetical'!Q540-'2023 MRI'!Q540</f>
        <v>54</v>
      </c>
      <c r="S540" s="31">
        <f>'2026 MRI - Alphabetical'!R540-'2023 MRI'!R540</f>
        <v>-0.34019633381911646</v>
      </c>
      <c r="T540" s="10">
        <f>'2026 MRI - Alphabetical'!S540-'2023 MRI'!S540</f>
        <v>-0.23315458148752624</v>
      </c>
      <c r="U540" s="8">
        <f>'2026 MRI - Alphabetical'!T540-'2023 MRI'!T540</f>
        <v>176</v>
      </c>
      <c r="V540" s="31">
        <f>'2026 MRI - Alphabetical'!U540-'2023 MRI'!U540</f>
        <v>0.44024735073073812</v>
      </c>
      <c r="W540" s="9">
        <f>'2026 MRI - Alphabetical'!V540-'2023 MRI'!V540</f>
        <v>-2.7222150330416341E-2</v>
      </c>
      <c r="X540" s="8">
        <f>'2026 MRI - Alphabetical'!W540-'2023 MRI'!W540</f>
        <v>-43</v>
      </c>
      <c r="Y540" s="31">
        <f>'2026 MRI - Alphabetical'!X540-'2023 MRI'!X540</f>
        <v>-0.14762960392950783</v>
      </c>
      <c r="Z540" s="11">
        <f>'2026 MRI - Alphabetical'!Y540-'2023 MRI'!Y540</f>
        <v>235</v>
      </c>
      <c r="AA540" s="8">
        <f>'2026 MRI - Alphabetical'!Z540-'2023 MRI'!Z540</f>
        <v>-1</v>
      </c>
      <c r="AB540" s="31">
        <f>'2026 MRI - Alphabetical'!AA540-'2023 MRI'!AA540</f>
        <v>7.7311684332700401E-2</v>
      </c>
      <c r="AC540" s="9">
        <f>'2026 MRI - Alphabetical'!AB540-'2023 MRI'!AB540</f>
        <v>7.4111849644739811E-3</v>
      </c>
      <c r="AD540" s="8">
        <f>'2026 MRI - Alphabetical'!AC540-'2023 MRI'!AC540</f>
        <v>14</v>
      </c>
      <c r="AE540" s="31">
        <f>'2026 MRI - Alphabetical'!AD540-'2023 MRI'!AD540</f>
        <v>0.10154869218851109</v>
      </c>
      <c r="AF540" s="9">
        <f>'2026 MRI - Alphabetical'!AE540-'2023 MRI'!AE540</f>
        <v>8.23678000094763E-3</v>
      </c>
      <c r="AG540" s="8">
        <f>'2026 MRI - Alphabetical'!AF540-'2023 MRI'!AF540</f>
        <v>26</v>
      </c>
      <c r="AH540" s="31">
        <f>'2026 MRI - Alphabetical'!AG540-'2023 MRI'!AG540</f>
        <v>4.1361558167990253E-2</v>
      </c>
      <c r="AI540" s="12">
        <f>'2026 MRI - Alphabetical'!AH540-'2023 MRI'!AH540</f>
        <v>-0.42099999999999982</v>
      </c>
      <c r="AJ540" s="8">
        <f>'2026 MRI - Alphabetical'!AI540-'2023 MRI'!AI540</f>
        <v>16</v>
      </c>
      <c r="AK540" s="31">
        <f>'2026 MRI - Alphabetical'!AJ540-'2023 MRI'!AJ540</f>
        <v>3.4890152192978696E-3</v>
      </c>
      <c r="AL540" s="11">
        <f>'2026 MRI - Alphabetical'!AK540-'2023 MRI'!AK540</f>
        <v>87567.16085365467</v>
      </c>
      <c r="AM540" s="36"/>
    </row>
    <row r="541" spans="1:39" x14ac:dyDescent="0.3">
      <c r="A541" t="s">
        <v>1104</v>
      </c>
      <c r="B541" s="3" t="s">
        <v>1105</v>
      </c>
      <c r="C541" s="4" t="s">
        <v>136</v>
      </c>
      <c r="D541" s="5" t="s">
        <v>44</v>
      </c>
      <c r="E541" s="6">
        <f>VLOOKUP(A541,'2023 MRI'!$A$7:$F$570,6,FALSE)</f>
        <v>25.758548791767936</v>
      </c>
      <c r="F541" s="34">
        <f>'2026 MRI - Alphabetical'!E541-'2023 MRI'!E541</f>
        <v>-0.39938178834619764</v>
      </c>
      <c r="G541" s="6">
        <f>'2026 MRI - Alphabetical'!F541-'2023 MRI'!F541</f>
        <v>-2.8676850130095666</v>
      </c>
      <c r="H541" s="7">
        <f>'2026 MRI - Alphabetical'!G541-'2023 MRI'!G541</f>
        <v>-16</v>
      </c>
      <c r="I541" s="8">
        <f>'2026 MRI - Alphabetical'!H541-'2023 MRI'!H541</f>
        <v>8</v>
      </c>
      <c r="J541" s="31">
        <f>'2026 MRI - Alphabetical'!I541-'2023 MRI'!I541</f>
        <v>0.13603138164570017</v>
      </c>
      <c r="K541" s="9">
        <f>'2026 MRI - Alphabetical'!J541-'2023 MRI'!J541</f>
        <v>2.2035373759511701E-2</v>
      </c>
      <c r="L541" s="8">
        <f>'2026 MRI - Alphabetical'!K541-'2023 MRI'!K541</f>
        <v>-4</v>
      </c>
      <c r="M541" s="31">
        <f>'2026 MRI - Alphabetical'!L541-'2023 MRI'!L541</f>
        <v>-7.6188651966145673E-3</v>
      </c>
      <c r="N541" s="9">
        <f>'2026 MRI - Alphabetical'!M541-'2023 MRI'!M541</f>
        <v>-8.7376996670926951E-3</v>
      </c>
      <c r="O541" s="8">
        <f>'2026 MRI - Alphabetical'!N541-'2023 MRI'!N541</f>
        <v>-24</v>
      </c>
      <c r="P541" s="31">
        <f>'2026 MRI - Alphabetical'!O541-'2023 MRI'!O541</f>
        <v>-6.3322758125327561E-2</v>
      </c>
      <c r="Q541" s="9">
        <f>'2026 MRI - Alphabetical'!P541-'2023 MRI'!P541</f>
        <v>6.5139780279541599E-3</v>
      </c>
      <c r="R541" s="8">
        <f>'2026 MRI - Alphabetical'!Q541-'2023 MRI'!Q541</f>
        <v>-82</v>
      </c>
      <c r="S541" s="31">
        <f>'2026 MRI - Alphabetical'!R541-'2023 MRI'!R541</f>
        <v>-0.33884718197368446</v>
      </c>
      <c r="T541" s="10">
        <f>'2026 MRI - Alphabetical'!S541-'2023 MRI'!S541</f>
        <v>0.19409289431464494</v>
      </c>
      <c r="U541" s="8">
        <f>'2026 MRI - Alphabetical'!T541-'2023 MRI'!T541</f>
        <v>23</v>
      </c>
      <c r="V541" s="31">
        <f>'2026 MRI - Alphabetical'!U541-'2023 MRI'!U541</f>
        <v>-8.7649173751004339E-3</v>
      </c>
      <c r="W541" s="9">
        <f>'2026 MRI - Alphabetical'!V541-'2023 MRI'!V541</f>
        <v>-1.7918555011085455E-4</v>
      </c>
      <c r="X541" s="8">
        <f>'2026 MRI - Alphabetical'!W541-'2023 MRI'!W541</f>
        <v>14</v>
      </c>
      <c r="Y541" s="31">
        <f>'2026 MRI - Alphabetical'!X541-'2023 MRI'!X541</f>
        <v>9.2298212251446993E-2</v>
      </c>
      <c r="Z541" s="11">
        <f>'2026 MRI - Alphabetical'!Y541-'2023 MRI'!Y541</f>
        <v>11649</v>
      </c>
      <c r="AA541" s="8">
        <f>'2026 MRI - Alphabetical'!Z541-'2023 MRI'!Z541</f>
        <v>-51</v>
      </c>
      <c r="AB541" s="31">
        <f>'2026 MRI - Alphabetical'!AA541-'2023 MRI'!AA541</f>
        <v>-9.8409434926120226E-2</v>
      </c>
      <c r="AC541" s="9">
        <f>'2026 MRI - Alphabetical'!AB541-'2023 MRI'!AB541</f>
        <v>8.6772453189463694E-3</v>
      </c>
      <c r="AD541" s="8">
        <f>'2026 MRI - Alphabetical'!AC541-'2023 MRI'!AC541</f>
        <v>-19</v>
      </c>
      <c r="AE541" s="31">
        <f>'2026 MRI - Alphabetical'!AD541-'2023 MRI'!AD541</f>
        <v>-4.4446901078835532E-2</v>
      </c>
      <c r="AF541" s="9">
        <f>'2026 MRI - Alphabetical'!AE541-'2023 MRI'!AE541</f>
        <v>-1.0011182322088308E-3</v>
      </c>
      <c r="AG541" s="8">
        <f>'2026 MRI - Alphabetical'!AF541-'2023 MRI'!AF541</f>
        <v>5</v>
      </c>
      <c r="AH541" s="31">
        <f>'2026 MRI - Alphabetical'!AG541-'2023 MRI'!AG541</f>
        <v>0.12234256588888304</v>
      </c>
      <c r="AI541" s="12">
        <f>'2026 MRI - Alphabetical'!AH541-'2023 MRI'!AH541</f>
        <v>-0.57399999999999984</v>
      </c>
      <c r="AJ541" s="8">
        <f>'2026 MRI - Alphabetical'!AI541-'2023 MRI'!AI541</f>
        <v>-1</v>
      </c>
      <c r="AK541" s="31">
        <f>'2026 MRI - Alphabetical'!AJ541-'2023 MRI'!AJ541</f>
        <v>-2.3103108122750626E-3</v>
      </c>
      <c r="AL541" s="11">
        <f>'2026 MRI - Alphabetical'!AK541-'2023 MRI'!AK541</f>
        <v>43503.911988560489</v>
      </c>
      <c r="AM541" s="36"/>
    </row>
    <row r="542" spans="1:39" x14ac:dyDescent="0.3">
      <c r="A542" t="s">
        <v>1106</v>
      </c>
      <c r="B542" s="3" t="s">
        <v>1107</v>
      </c>
      <c r="C542" s="4" t="s">
        <v>94</v>
      </c>
      <c r="D542" s="5" t="s">
        <v>44</v>
      </c>
      <c r="E542" s="6">
        <f>VLOOKUP(A542,'2023 MRI'!$A$7:$F$570,6,FALSE)</f>
        <v>52.282831730960851</v>
      </c>
      <c r="F542" s="34">
        <f>'2026 MRI - Alphabetical'!E542-'2023 MRI'!E542</f>
        <v>0.64787634832879526</v>
      </c>
      <c r="G542" s="6">
        <f>'2026 MRI - Alphabetical'!F542-'2023 MRI'!F542</f>
        <v>1.3180181549771106</v>
      </c>
      <c r="H542" s="7">
        <f>'2026 MRI - Alphabetical'!G542-'2023 MRI'!G542</f>
        <v>0</v>
      </c>
      <c r="I542" s="8">
        <f>'2026 MRI - Alphabetical'!H542-'2023 MRI'!H542</f>
        <v>-74</v>
      </c>
      <c r="J542" s="31">
        <f>'2026 MRI - Alphabetical'!I542-'2023 MRI'!I542</f>
        <v>-0.18144707565154058</v>
      </c>
      <c r="K542" s="9">
        <f>'2026 MRI - Alphabetical'!J542-'2023 MRI'!J542</f>
        <v>5.8802858667490465E-3</v>
      </c>
      <c r="L542" s="8">
        <f>'2026 MRI - Alphabetical'!K542-'2023 MRI'!K542</f>
        <v>19</v>
      </c>
      <c r="M542" s="31">
        <f>'2026 MRI - Alphabetical'!L542-'2023 MRI'!L542</f>
        <v>0.10104094755242191</v>
      </c>
      <c r="N542" s="9">
        <f>'2026 MRI - Alphabetical'!M542-'2023 MRI'!M542</f>
        <v>-1.2792721819991873E-2</v>
      </c>
      <c r="O542" s="8">
        <f>'2026 MRI - Alphabetical'!N542-'2023 MRI'!N542</f>
        <v>1</v>
      </c>
      <c r="P542" s="31">
        <f>'2026 MRI - Alphabetical'!O542-'2023 MRI'!O542</f>
        <v>-0.16379833159572299</v>
      </c>
      <c r="Q542" s="9">
        <f>'2026 MRI - Alphabetical'!P542-'2023 MRI'!P542</f>
        <v>2.4495281353279885E-2</v>
      </c>
      <c r="R542" s="8">
        <f>'2026 MRI - Alphabetical'!Q542-'2023 MRI'!Q542</f>
        <v>-10</v>
      </c>
      <c r="S542" s="31">
        <f>'2026 MRI - Alphabetical'!R542-'2023 MRI'!R542</f>
        <v>0.36088489860277989</v>
      </c>
      <c r="T542" s="10">
        <f>'2026 MRI - Alphabetical'!S542-'2023 MRI'!S542</f>
        <v>0.1954785472264664</v>
      </c>
      <c r="U542" s="8">
        <f>'2026 MRI - Alphabetical'!T542-'2023 MRI'!T542</f>
        <v>10</v>
      </c>
      <c r="V542" s="31">
        <f>'2026 MRI - Alphabetical'!U542-'2023 MRI'!U542</f>
        <v>0.37085098008346717</v>
      </c>
      <c r="W542" s="9">
        <f>'2026 MRI - Alphabetical'!V542-'2023 MRI'!V542</f>
        <v>-1.3011125979997762E-2</v>
      </c>
      <c r="X542" s="8">
        <f>'2026 MRI - Alphabetical'!W542-'2023 MRI'!W542</f>
        <v>-8</v>
      </c>
      <c r="Y542" s="31">
        <f>'2026 MRI - Alphabetical'!X542-'2023 MRI'!X542</f>
        <v>-6.5763266854681257E-2</v>
      </c>
      <c r="Z542" s="11">
        <f>'2026 MRI - Alphabetical'!Y542-'2023 MRI'!Y542</f>
        <v>1588</v>
      </c>
      <c r="AA542" s="8">
        <f>'2026 MRI - Alphabetical'!Z542-'2023 MRI'!Z542</f>
        <v>31</v>
      </c>
      <c r="AB542" s="31">
        <f>'2026 MRI - Alphabetical'!AA542-'2023 MRI'!AA542</f>
        <v>0.16613849096929845</v>
      </c>
      <c r="AC542" s="9">
        <f>'2026 MRI - Alphabetical'!AB542-'2023 MRI'!AB542</f>
        <v>5.2459983150800263E-3</v>
      </c>
      <c r="AD542" s="8">
        <f>'2026 MRI - Alphabetical'!AC542-'2023 MRI'!AC542</f>
        <v>1</v>
      </c>
      <c r="AE542" s="31">
        <f>'2026 MRI - Alphabetical'!AD542-'2023 MRI'!AD542</f>
        <v>2.3732287123920059E-2</v>
      </c>
      <c r="AF542" s="9">
        <f>'2026 MRI - Alphabetical'!AE542-'2023 MRI'!AE542</f>
        <v>6.8488138833764367E-3</v>
      </c>
      <c r="AG542" s="8">
        <f>'2026 MRI - Alphabetical'!AF542-'2023 MRI'!AF542</f>
        <v>-3</v>
      </c>
      <c r="AH542" s="31">
        <f>'2026 MRI - Alphabetical'!AG542-'2023 MRI'!AG542</f>
        <v>-0.10439305015107309</v>
      </c>
      <c r="AI542" s="12">
        <f>'2026 MRI - Alphabetical'!AH542-'2023 MRI'!AH542</f>
        <v>-0.27633333333333354</v>
      </c>
      <c r="AJ542" s="8">
        <f>'2026 MRI - Alphabetical'!AI542-'2023 MRI'!AI542</f>
        <v>-6</v>
      </c>
      <c r="AK542" s="31">
        <f>'2026 MRI - Alphabetical'!AJ542-'2023 MRI'!AJ542</f>
        <v>8.1243382491252847E-3</v>
      </c>
      <c r="AL542" s="11">
        <f>'2026 MRI - Alphabetical'!AK542-'2023 MRI'!AK542</f>
        <v>21442.263036962395</v>
      </c>
      <c r="AM542" s="36">
        <v>1</v>
      </c>
    </row>
    <row r="543" spans="1:39" x14ac:dyDescent="0.3">
      <c r="A543" t="s">
        <v>1108</v>
      </c>
      <c r="B543" s="3" t="s">
        <v>1109</v>
      </c>
      <c r="C543" s="4" t="s">
        <v>104</v>
      </c>
      <c r="D543" s="5" t="s">
        <v>44</v>
      </c>
      <c r="E543" s="6">
        <f>VLOOKUP(A543,'2023 MRI'!$A$7:$F$570,6,FALSE)</f>
        <v>30.343635639567964</v>
      </c>
      <c r="F543" s="34">
        <f>'2026 MRI - Alphabetical'!E543-'2023 MRI'!E543</f>
        <v>-0.37789918799453764</v>
      </c>
      <c r="G543" s="6">
        <f>'2026 MRI - Alphabetical'!F543-'2023 MRI'!F543</f>
        <v>-1.6353107669724238</v>
      </c>
      <c r="H543" s="7">
        <f>'2026 MRI - Alphabetical'!G543-'2023 MRI'!G543</f>
        <v>-13</v>
      </c>
      <c r="I543" s="8">
        <f>'2026 MRI - Alphabetical'!H543-'2023 MRI'!H543</f>
        <v>-18</v>
      </c>
      <c r="J543" s="31">
        <f>'2026 MRI - Alphabetical'!I543-'2023 MRI'!I543</f>
        <v>-4.1083543454665819E-2</v>
      </c>
      <c r="K543" s="9">
        <f>'2026 MRI - Alphabetical'!J543-'2023 MRI'!J543</f>
        <v>1.87536753315245E-2</v>
      </c>
      <c r="L543" s="8">
        <f>'2026 MRI - Alphabetical'!K543-'2023 MRI'!K543</f>
        <v>33</v>
      </c>
      <c r="M543" s="31">
        <f>'2026 MRI - Alphabetical'!L543-'2023 MRI'!L543</f>
        <v>0.11877866995340282</v>
      </c>
      <c r="N543" s="9">
        <f>'2026 MRI - Alphabetical'!M543-'2023 MRI'!M543</f>
        <v>-1.2920521135810943E-2</v>
      </c>
      <c r="O543" s="8">
        <f>'2026 MRI - Alphabetical'!N543-'2023 MRI'!N543</f>
        <v>46</v>
      </c>
      <c r="P543" s="31">
        <f>'2026 MRI - Alphabetical'!O543-'2023 MRI'!O543</f>
        <v>0.21679542742746555</v>
      </c>
      <c r="Q543" s="9">
        <f>'2026 MRI - Alphabetical'!P543-'2023 MRI'!P543</f>
        <v>-9.124019827230774E-3</v>
      </c>
      <c r="R543" s="8">
        <f>'2026 MRI - Alphabetical'!Q543-'2023 MRI'!Q543</f>
        <v>-18</v>
      </c>
      <c r="S543" s="31">
        <f>'2026 MRI - Alphabetical'!R543-'2023 MRI'!R543</f>
        <v>-0.25219959469617792</v>
      </c>
      <c r="T543" s="10">
        <f>'2026 MRI - Alphabetical'!S543-'2023 MRI'!S543</f>
        <v>5.0334915108248945E-2</v>
      </c>
      <c r="U543" s="8">
        <f>'2026 MRI - Alphabetical'!T543-'2023 MRI'!T543</f>
        <v>-13</v>
      </c>
      <c r="V543" s="31">
        <f>'2026 MRI - Alphabetical'!U543-'2023 MRI'!U543</f>
        <v>-9.9742569597847691E-2</v>
      </c>
      <c r="W543" s="9">
        <f>'2026 MRI - Alphabetical'!V543-'2023 MRI'!V543</f>
        <v>8.0808853728173008E-3</v>
      </c>
      <c r="X543" s="8">
        <f>'2026 MRI - Alphabetical'!W543-'2023 MRI'!W543</f>
        <v>-23</v>
      </c>
      <c r="Y543" s="31">
        <f>'2026 MRI - Alphabetical'!X543-'2023 MRI'!X543</f>
        <v>-0.12982401020725706</v>
      </c>
      <c r="Z543" s="11">
        <f>'2026 MRI - Alphabetical'!Y543-'2023 MRI'!Y543</f>
        <v>1822</v>
      </c>
      <c r="AA543" s="8">
        <f>'2026 MRI - Alphabetical'!Z543-'2023 MRI'!Z543</f>
        <v>3</v>
      </c>
      <c r="AB543" s="31">
        <f>'2026 MRI - Alphabetical'!AA543-'2023 MRI'!AA543</f>
        <v>5.9907134816335222E-2</v>
      </c>
      <c r="AC543" s="9">
        <f>'2026 MRI - Alphabetical'!AB543-'2023 MRI'!AB543</f>
        <v>6.78929981468053E-3</v>
      </c>
      <c r="AD543" s="8">
        <f>'2026 MRI - Alphabetical'!AC543-'2023 MRI'!AC543</f>
        <v>-40</v>
      </c>
      <c r="AE543" s="31">
        <f>'2026 MRI - Alphabetical'!AD543-'2023 MRI'!AD543</f>
        <v>-0.22031635797649415</v>
      </c>
      <c r="AF543" s="9">
        <f>'2026 MRI - Alphabetical'!AE543-'2023 MRI'!AE543</f>
        <v>-9.9553229893883932E-3</v>
      </c>
      <c r="AG543" s="8">
        <f>'2026 MRI - Alphabetical'!AF543-'2023 MRI'!AF543</f>
        <v>-12</v>
      </c>
      <c r="AH543" s="31">
        <f>'2026 MRI - Alphabetical'!AG543-'2023 MRI'!AG543</f>
        <v>0.10099932993434579</v>
      </c>
      <c r="AI543" s="12">
        <f>'2026 MRI - Alphabetical'!AH543-'2023 MRI'!AH543</f>
        <v>-0.57933333333333392</v>
      </c>
      <c r="AJ543" s="8">
        <f>'2026 MRI - Alphabetical'!AI543-'2023 MRI'!AI543</f>
        <v>32</v>
      </c>
      <c r="AK543" s="31">
        <f>'2026 MRI - Alphabetical'!AJ543-'2023 MRI'!AJ543</f>
        <v>1.1228672524671524E-2</v>
      </c>
      <c r="AL543" s="11">
        <f>'2026 MRI - Alphabetical'!AK543-'2023 MRI'!AK543</f>
        <v>56270.307861592853</v>
      </c>
      <c r="AM543" s="36"/>
    </row>
    <row r="544" spans="1:39" x14ac:dyDescent="0.3">
      <c r="A544" t="s">
        <v>1110</v>
      </c>
      <c r="B544" s="3" t="s">
        <v>1111</v>
      </c>
      <c r="C544" s="4" t="s">
        <v>77</v>
      </c>
      <c r="D544" s="5" t="s">
        <v>37</v>
      </c>
      <c r="E544" s="6">
        <f>VLOOKUP(A544,'2023 MRI'!$A$7:$F$570,6,FALSE)</f>
        <v>54.570245887048316</v>
      </c>
      <c r="F544" s="34">
        <f>'2026 MRI - Alphabetical'!E544-'2023 MRI'!E544</f>
        <v>1.4694739778368895</v>
      </c>
      <c r="G544" s="6">
        <f>'2026 MRI - Alphabetical'!F544-'2023 MRI'!F544</f>
        <v>-0.65313092008088347</v>
      </c>
      <c r="H544" s="7">
        <f>'2026 MRI - Alphabetical'!G544-'2023 MRI'!G544</f>
        <v>7</v>
      </c>
      <c r="I544" s="8">
        <f>'2026 MRI - Alphabetical'!H544-'2023 MRI'!H544</f>
        <v>-1</v>
      </c>
      <c r="J544" s="31">
        <f>'2026 MRI - Alphabetical'!I544-'2023 MRI'!I544</f>
        <v>1.1379512017970494E-3</v>
      </c>
      <c r="K544" s="9">
        <f>'2026 MRI - Alphabetical'!J544-'2023 MRI'!J544</f>
        <v>9.9663315380710271E-3</v>
      </c>
      <c r="L544" s="8">
        <f>'2026 MRI - Alphabetical'!K544-'2023 MRI'!K544</f>
        <v>-21</v>
      </c>
      <c r="M544" s="31">
        <f>'2026 MRI - Alphabetical'!L544-'2023 MRI'!L544</f>
        <v>-8.0833714451522765E-2</v>
      </c>
      <c r="N544" s="9">
        <f>'2026 MRI - Alphabetical'!M544-'2023 MRI'!M544</f>
        <v>-4.2789051780168993E-3</v>
      </c>
      <c r="O544" s="8">
        <f>'2026 MRI - Alphabetical'!N544-'2023 MRI'!N544</f>
        <v>35</v>
      </c>
      <c r="P544" s="31">
        <f>'2026 MRI - Alphabetical'!O544-'2023 MRI'!O544</f>
        <v>0.88540542855412219</v>
      </c>
      <c r="Q544" s="9">
        <f>'2026 MRI - Alphabetical'!P544-'2023 MRI'!P544</f>
        <v>-4.4685052113679041E-2</v>
      </c>
      <c r="R544" s="8">
        <f>'2026 MRI - Alphabetical'!Q544-'2023 MRI'!Q544</f>
        <v>-23</v>
      </c>
      <c r="S544" s="31">
        <f>'2026 MRI - Alphabetical'!R544-'2023 MRI'!R544</f>
        <v>-0.45880856212463539</v>
      </c>
      <c r="T544" s="10">
        <f>'2026 MRI - Alphabetical'!S544-'2023 MRI'!S544</f>
        <v>0</v>
      </c>
      <c r="U544" s="8">
        <f>'2026 MRI - Alphabetical'!T544-'2023 MRI'!T544</f>
        <v>7</v>
      </c>
      <c r="V544" s="31">
        <f>'2026 MRI - Alphabetical'!U544-'2023 MRI'!U544</f>
        <v>-5.23586732468595E-3</v>
      </c>
      <c r="W544" s="9">
        <f>'2026 MRI - Alphabetical'!V544-'2023 MRI'!V544</f>
        <v>3.6244005799040968E-4</v>
      </c>
      <c r="X544" s="8">
        <f>'2026 MRI - Alphabetical'!W544-'2023 MRI'!W544</f>
        <v>29</v>
      </c>
      <c r="Y544" s="31">
        <f>'2026 MRI - Alphabetical'!X544-'2023 MRI'!X544</f>
        <v>0.25362437740095833</v>
      </c>
      <c r="Z544" s="11">
        <f>'2026 MRI - Alphabetical'!Y544-'2023 MRI'!Y544</f>
        <v>15682</v>
      </c>
      <c r="AA544" s="8">
        <f>'2026 MRI - Alphabetical'!Z544-'2023 MRI'!Z544</f>
        <v>1</v>
      </c>
      <c r="AB544" s="31">
        <f>'2026 MRI - Alphabetical'!AA544-'2023 MRI'!AA544</f>
        <v>-0.4465214158448445</v>
      </c>
      <c r="AC544" s="9">
        <f>'2026 MRI - Alphabetical'!AB544-'2023 MRI'!AB544</f>
        <v>4.1582329317269073E-2</v>
      </c>
      <c r="AD544" s="8">
        <f>'2026 MRI - Alphabetical'!AC544-'2023 MRI'!AC544</f>
        <v>86</v>
      </c>
      <c r="AE544" s="31">
        <f>'2026 MRI - Alphabetical'!AD544-'2023 MRI'!AD544</f>
        <v>1.219091557609957</v>
      </c>
      <c r="AF544" s="9">
        <f>'2026 MRI - Alphabetical'!AE544-'2023 MRI'!AE544</f>
        <v>7.1908831908831905E-2</v>
      </c>
      <c r="AG544" s="8">
        <f>'2026 MRI - Alphabetical'!AF544-'2023 MRI'!AF544</f>
        <v>13</v>
      </c>
      <c r="AH544" s="31">
        <f>'2026 MRI - Alphabetical'!AG544-'2023 MRI'!AG544</f>
        <v>5.8769021285340561E-2</v>
      </c>
      <c r="AI544" s="12">
        <f>'2026 MRI - Alphabetical'!AH544-'2023 MRI'!AH544</f>
        <v>-0.42400000000000004</v>
      </c>
      <c r="AJ544" s="8">
        <f>'2026 MRI - Alphabetical'!AI544-'2023 MRI'!AI544</f>
        <v>6</v>
      </c>
      <c r="AK544" s="31">
        <f>'2026 MRI - Alphabetical'!AJ544-'2023 MRI'!AJ544</f>
        <v>0.10860058022845687</v>
      </c>
      <c r="AL544" s="11">
        <f>'2026 MRI - Alphabetical'!AK544-'2023 MRI'!AK544</f>
        <v>366329.53717625118</v>
      </c>
      <c r="AM544" s="36"/>
    </row>
    <row r="545" spans="1:39" x14ac:dyDescent="0.3">
      <c r="A545" t="s">
        <v>1112</v>
      </c>
      <c r="B545" s="3" t="s">
        <v>1113</v>
      </c>
      <c r="C545" s="4" t="s">
        <v>295</v>
      </c>
      <c r="D545" s="5" t="s">
        <v>33</v>
      </c>
      <c r="E545" s="6">
        <f>VLOOKUP(A545,'2023 MRI'!$A$7:$F$570,6,FALSE)</f>
        <v>17.927968786752633</v>
      </c>
      <c r="F545" s="34">
        <f>'2026 MRI - Alphabetical'!E545-'2023 MRI'!E545</f>
        <v>-0.86162404285113059</v>
      </c>
      <c r="G545" s="6">
        <f>'2026 MRI - Alphabetical'!F545-'2023 MRI'!F545</f>
        <v>-3.6152575107088811</v>
      </c>
      <c r="H545" s="7">
        <f>'2026 MRI - Alphabetical'!G545-'2023 MRI'!G545</f>
        <v>-19</v>
      </c>
      <c r="I545" s="8">
        <f>'2026 MRI - Alphabetical'!H545-'2023 MRI'!H545</f>
        <v>40</v>
      </c>
      <c r="J545" s="31">
        <f>'2026 MRI - Alphabetical'!I545-'2023 MRI'!I545</f>
        <v>0.49839374279314641</v>
      </c>
      <c r="K545" s="9">
        <f>'2026 MRI - Alphabetical'!J545-'2023 MRI'!J545</f>
        <v>6.9590905975124739E-2</v>
      </c>
      <c r="L545" s="8">
        <f>'2026 MRI - Alphabetical'!K545-'2023 MRI'!K545</f>
        <v>-43</v>
      </c>
      <c r="M545" s="31">
        <f>'2026 MRI - Alphabetical'!L545-'2023 MRI'!L545</f>
        <v>-0.1700459497114537</v>
      </c>
      <c r="N545" s="9">
        <f>'2026 MRI - Alphabetical'!M545-'2023 MRI'!M545</f>
        <v>-1.4728274108887496E-3</v>
      </c>
      <c r="O545" s="8">
        <f>'2026 MRI - Alphabetical'!N545-'2023 MRI'!N545</f>
        <v>20</v>
      </c>
      <c r="P545" s="31">
        <f>'2026 MRI - Alphabetical'!O545-'2023 MRI'!O545</f>
        <v>6.9619043608734221E-2</v>
      </c>
      <c r="Q545" s="9">
        <f>'2026 MRI - Alphabetical'!P545-'2023 MRI'!P545</f>
        <v>-1.7510711307498414E-3</v>
      </c>
      <c r="R545" s="8">
        <f>'2026 MRI - Alphabetical'!Q545-'2023 MRI'!Q545</f>
        <v>-25</v>
      </c>
      <c r="S545" s="31">
        <f>'2026 MRI - Alphabetical'!R545-'2023 MRI'!R545</f>
        <v>-0.45917694492013705</v>
      </c>
      <c r="T545" s="10">
        <f>'2026 MRI - Alphabetical'!S545-'2023 MRI'!S545</f>
        <v>3.1016407679662541E-2</v>
      </c>
      <c r="U545" s="8">
        <f>'2026 MRI - Alphabetical'!T545-'2023 MRI'!T545</f>
        <v>-31</v>
      </c>
      <c r="V545" s="31">
        <f>'2026 MRI - Alphabetical'!U545-'2023 MRI'!U545</f>
        <v>-0.10009078923007655</v>
      </c>
      <c r="W545" s="9">
        <f>'2026 MRI - Alphabetical'!V545-'2023 MRI'!V545</f>
        <v>8.482421856646466E-3</v>
      </c>
      <c r="X545" s="8">
        <f>'2026 MRI - Alphabetical'!W545-'2023 MRI'!W545</f>
        <v>-5</v>
      </c>
      <c r="Y545" s="31">
        <f>'2026 MRI - Alphabetical'!X545-'2023 MRI'!X545</f>
        <v>7.2060235532622752E-2</v>
      </c>
      <c r="Z545" s="11">
        <f>'2026 MRI - Alphabetical'!Y545-'2023 MRI'!Y545</f>
        <v>14166</v>
      </c>
      <c r="AA545" s="8">
        <f>'2026 MRI - Alphabetical'!Z545-'2023 MRI'!Z545</f>
        <v>-25</v>
      </c>
      <c r="AB545" s="31">
        <f>'2026 MRI - Alphabetical'!AA545-'2023 MRI'!AA545</f>
        <v>-0.45065349950722267</v>
      </c>
      <c r="AC545" s="9">
        <f>'2026 MRI - Alphabetical'!AB545-'2023 MRI'!AB545</f>
        <v>9.2835757317592631E-3</v>
      </c>
      <c r="AD545" s="8">
        <f>'2026 MRI - Alphabetical'!AC545-'2023 MRI'!AC545</f>
        <v>-11</v>
      </c>
      <c r="AE545" s="31">
        <f>'2026 MRI - Alphabetical'!AD545-'2023 MRI'!AD545</f>
        <v>-5.8181887403780719E-2</v>
      </c>
      <c r="AF545" s="9">
        <f>'2026 MRI - Alphabetical'!AE545-'2023 MRI'!AE545</f>
        <v>-2.1529475860138092E-3</v>
      </c>
      <c r="AG545" s="8">
        <f>'2026 MRI - Alphabetical'!AF545-'2023 MRI'!AF545</f>
        <v>-1</v>
      </c>
      <c r="AH545" s="31">
        <f>'2026 MRI - Alphabetical'!AG545-'2023 MRI'!AG545</f>
        <v>-4.1645860010439698E-2</v>
      </c>
      <c r="AI545" s="12">
        <f>'2026 MRI - Alphabetical'!AH545-'2023 MRI'!AH545</f>
        <v>-0.3660000000000001</v>
      </c>
      <c r="AJ545" s="8">
        <f>'2026 MRI - Alphabetical'!AI545-'2023 MRI'!AI545</f>
        <v>-9</v>
      </c>
      <c r="AK545" s="31">
        <f>'2026 MRI - Alphabetical'!AJ545-'2023 MRI'!AJ545</f>
        <v>-2.7502736796333263E-2</v>
      </c>
      <c r="AL545" s="11">
        <f>'2026 MRI - Alphabetical'!AK545-'2023 MRI'!AK545</f>
        <v>50462.260340826528</v>
      </c>
      <c r="AM545" s="36"/>
    </row>
    <row r="546" spans="1:39" x14ac:dyDescent="0.3">
      <c r="A546" t="s">
        <v>1114</v>
      </c>
      <c r="B546" s="3" t="s">
        <v>1115</v>
      </c>
      <c r="C546" s="4" t="s">
        <v>89</v>
      </c>
      <c r="D546" s="5" t="s">
        <v>37</v>
      </c>
      <c r="E546" s="6">
        <f>VLOOKUP(A546,'2023 MRI'!$A$7:$F$570,6,FALSE)</f>
        <v>26.829462146839454</v>
      </c>
      <c r="F546" s="34">
        <f>'2026 MRI - Alphabetical'!E546-'2023 MRI'!E546</f>
        <v>1.0145268736082831</v>
      </c>
      <c r="G546" s="6">
        <f>'2026 MRI - Alphabetical'!F546-'2023 MRI'!F546</f>
        <v>-7.0729042667556783</v>
      </c>
      <c r="H546" s="7">
        <f>'2026 MRI - Alphabetical'!G546-'2023 MRI'!G546</f>
        <v>83</v>
      </c>
      <c r="I546" s="8">
        <f>'2026 MRI - Alphabetical'!H546-'2023 MRI'!H546</f>
        <v>27</v>
      </c>
      <c r="J546" s="31">
        <f>'2026 MRI - Alphabetical'!I546-'2023 MRI'!I546</f>
        <v>7.3362298530009751E-2</v>
      </c>
      <c r="K546" s="9">
        <f>'2026 MRI - Alphabetical'!J546-'2023 MRI'!J546</f>
        <v>2.9640781297660679E-2</v>
      </c>
      <c r="L546" s="8">
        <f>'2026 MRI - Alphabetical'!K546-'2023 MRI'!K546</f>
        <v>72</v>
      </c>
      <c r="M546" s="31">
        <f>'2026 MRI - Alphabetical'!L546-'2023 MRI'!L546</f>
        <v>0.45809998309345401</v>
      </c>
      <c r="N546" s="9">
        <f>'2026 MRI - Alphabetical'!M546-'2023 MRI'!M546</f>
        <v>-2.2808056872037914E-2</v>
      </c>
      <c r="O546" s="8">
        <f>'2026 MRI - Alphabetical'!N546-'2023 MRI'!N546</f>
        <v>-19</v>
      </c>
      <c r="P546" s="31">
        <f>'2026 MRI - Alphabetical'!O546-'2023 MRI'!O546</f>
        <v>-4.0017701003867479E-2</v>
      </c>
      <c r="Q546" s="9">
        <f>'2026 MRI - Alphabetical'!P546-'2023 MRI'!P546</f>
        <v>4.2737829139699937E-3</v>
      </c>
      <c r="R546" s="8">
        <f>'2026 MRI - Alphabetical'!Q546-'2023 MRI'!Q546</f>
        <v>-18</v>
      </c>
      <c r="S546" s="31">
        <f>'2026 MRI - Alphabetical'!R546-'2023 MRI'!R546</f>
        <v>1.3537476762975083</v>
      </c>
      <c r="T546" s="10">
        <f>'2026 MRI - Alphabetical'!S546-'2023 MRI'!S546</f>
        <v>2.4954659171093834</v>
      </c>
      <c r="U546" s="8">
        <f>'2026 MRI - Alphabetical'!T546-'2023 MRI'!T546</f>
        <v>9</v>
      </c>
      <c r="V546" s="31">
        <f>'2026 MRI - Alphabetical'!U546-'2023 MRI'!U546</f>
        <v>-3.5750359794029074E-2</v>
      </c>
      <c r="W546" s="9">
        <f>'2026 MRI - Alphabetical'!V546-'2023 MRI'!V546</f>
        <v>1.2139446391385839E-3</v>
      </c>
      <c r="X546" s="8">
        <f>'2026 MRI - Alphabetical'!W546-'2023 MRI'!W546</f>
        <v>10</v>
      </c>
      <c r="Y546" s="31">
        <f>'2026 MRI - Alphabetical'!X546-'2023 MRI'!X546</f>
        <v>5.2061738022706465E-2</v>
      </c>
      <c r="Z546" s="11">
        <f>'2026 MRI - Alphabetical'!Y546-'2023 MRI'!Y546</f>
        <v>9588</v>
      </c>
      <c r="AA546" s="8">
        <f>'2026 MRI - Alphabetical'!Z546-'2023 MRI'!Z546</f>
        <v>-78</v>
      </c>
      <c r="AB546" s="31">
        <f>'2026 MRI - Alphabetical'!AA546-'2023 MRI'!AA546</f>
        <v>-0.18597722822025542</v>
      </c>
      <c r="AC546" s="9">
        <f>'2026 MRI - Alphabetical'!AB546-'2023 MRI'!AB546</f>
        <v>8.8920658966104918E-3</v>
      </c>
      <c r="AD546" s="8">
        <f>'2026 MRI - Alphabetical'!AC546-'2023 MRI'!AC546</f>
        <v>-81</v>
      </c>
      <c r="AE546" s="31">
        <f>'2026 MRI - Alphabetical'!AD546-'2023 MRI'!AD546</f>
        <v>-0.23429242466821232</v>
      </c>
      <c r="AF546" s="9">
        <f>'2026 MRI - Alphabetical'!AE546-'2023 MRI'!AE546</f>
        <v>-1.1749296793203134E-2</v>
      </c>
      <c r="AG546" s="8">
        <f>'2026 MRI - Alphabetical'!AF546-'2023 MRI'!AF546</f>
        <v>-29</v>
      </c>
      <c r="AH546" s="31">
        <f>'2026 MRI - Alphabetical'!AG546-'2023 MRI'!AG546</f>
        <v>-0.12322252674449448</v>
      </c>
      <c r="AI546" s="12">
        <f>'2026 MRI - Alphabetical'!AH546-'2023 MRI'!AH546</f>
        <v>-0.27033333333333331</v>
      </c>
      <c r="AJ546" s="8">
        <f>'2026 MRI - Alphabetical'!AI546-'2023 MRI'!AI546</f>
        <v>30</v>
      </c>
      <c r="AK546" s="31">
        <f>'2026 MRI - Alphabetical'!AJ546-'2023 MRI'!AJ546</f>
        <v>1.0780937018759734E-2</v>
      </c>
      <c r="AL546" s="11">
        <f>'2026 MRI - Alphabetical'!AK546-'2023 MRI'!AK546</f>
        <v>57131.684038628649</v>
      </c>
      <c r="AM546" s="36"/>
    </row>
    <row r="547" spans="1:39" x14ac:dyDescent="0.3">
      <c r="A547" t="s">
        <v>1116</v>
      </c>
      <c r="B547" s="3" t="s">
        <v>1117</v>
      </c>
      <c r="C547" s="4" t="s">
        <v>115</v>
      </c>
      <c r="D547" s="5" t="s">
        <v>33</v>
      </c>
      <c r="E547" s="6">
        <f>VLOOKUP(A547,'2023 MRI'!$A$7:$F$570,6,FALSE)</f>
        <v>15.636572917733014</v>
      </c>
      <c r="F547" s="34">
        <f>'2026 MRI - Alphabetical'!E547-'2023 MRI'!E547</f>
        <v>-0.40139650621562151</v>
      </c>
      <c r="G547" s="6">
        <f>'2026 MRI - Alphabetical'!F547-'2023 MRI'!F547</f>
        <v>-5.7330735681733191</v>
      </c>
      <c r="H547" s="7">
        <f>'2026 MRI - Alphabetical'!G547-'2023 MRI'!G547</f>
        <v>5</v>
      </c>
      <c r="I547" s="8">
        <f>'2026 MRI - Alphabetical'!H547-'2023 MRI'!H547</f>
        <v>116</v>
      </c>
      <c r="J547" s="31">
        <f>'2026 MRI - Alphabetical'!I547-'2023 MRI'!I547</f>
        <v>0.38495283333863861</v>
      </c>
      <c r="K547" s="9">
        <f>'2026 MRI - Alphabetical'!J547-'2023 MRI'!J547</f>
        <v>5.1670309392733094E-2</v>
      </c>
      <c r="L547" s="8">
        <f>'2026 MRI - Alphabetical'!K547-'2023 MRI'!K547</f>
        <v>37</v>
      </c>
      <c r="M547" s="31">
        <f>'2026 MRI - Alphabetical'!L547-'2023 MRI'!L547</f>
        <v>7.0743691544906895E-2</v>
      </c>
      <c r="N547" s="9">
        <f>'2026 MRI - Alphabetical'!M547-'2023 MRI'!M547</f>
        <v>-1.0506543337951042E-2</v>
      </c>
      <c r="O547" s="8">
        <f>'2026 MRI - Alphabetical'!N547-'2023 MRI'!N547</f>
        <v>-2</v>
      </c>
      <c r="P547" s="31">
        <f>'2026 MRI - Alphabetical'!O547-'2023 MRI'!O547</f>
        <v>-1.6095222204549953E-2</v>
      </c>
      <c r="Q547" s="9">
        <f>'2026 MRI - Alphabetical'!P547-'2023 MRI'!P547</f>
        <v>2.1683617350413669E-3</v>
      </c>
      <c r="R547" s="8">
        <f>'2026 MRI - Alphabetical'!Q547-'2023 MRI'!Q547</f>
        <v>-5</v>
      </c>
      <c r="S547" s="31">
        <f>'2026 MRI - Alphabetical'!R547-'2023 MRI'!R547</f>
        <v>-0.40920423796594979</v>
      </c>
      <c r="T547" s="10">
        <f>'2026 MRI - Alphabetical'!S547-'2023 MRI'!S547</f>
        <v>-6.7033795664672449E-2</v>
      </c>
      <c r="U547" s="8">
        <f>'2026 MRI - Alphabetical'!T547-'2023 MRI'!T547</f>
        <v>6</v>
      </c>
      <c r="V547" s="31">
        <f>'2026 MRI - Alphabetical'!U547-'2023 MRI'!U547</f>
        <v>1.0666016407876677E-2</v>
      </c>
      <c r="W547" s="9">
        <f>'2026 MRI - Alphabetical'!V547-'2023 MRI'!V547</f>
        <v>-2.1641345088418001E-3</v>
      </c>
      <c r="X547" s="8">
        <f>'2026 MRI - Alphabetical'!W547-'2023 MRI'!W547</f>
        <v>11</v>
      </c>
      <c r="Y547" s="31">
        <f>'2026 MRI - Alphabetical'!X547-'2023 MRI'!X547</f>
        <v>0.37824212269890589</v>
      </c>
      <c r="Z547" s="11">
        <f>'2026 MRI - Alphabetical'!Y547-'2023 MRI'!Y547</f>
        <v>29394</v>
      </c>
      <c r="AA547" s="8">
        <f>'2026 MRI - Alphabetical'!Z547-'2023 MRI'!Z547</f>
        <v>-82</v>
      </c>
      <c r="AB547" s="31">
        <f>'2026 MRI - Alphabetical'!AA547-'2023 MRI'!AA547</f>
        <v>-0.2944161703641982</v>
      </c>
      <c r="AC547" s="9">
        <f>'2026 MRI - Alphabetical'!AB547-'2023 MRI'!AB547</f>
        <v>8.8028198506316761E-3</v>
      </c>
      <c r="AD547" s="8">
        <f>'2026 MRI - Alphabetical'!AC547-'2023 MRI'!AC547</f>
        <v>-38</v>
      </c>
      <c r="AE547" s="31">
        <f>'2026 MRI - Alphabetical'!AD547-'2023 MRI'!AD547</f>
        <v>-0.16080166261395878</v>
      </c>
      <c r="AF547" s="9">
        <f>'2026 MRI - Alphabetical'!AE547-'2023 MRI'!AE547</f>
        <v>-7.8888702555022228E-3</v>
      </c>
      <c r="AG547" s="8">
        <f>'2026 MRI - Alphabetical'!AF547-'2023 MRI'!AF547</f>
        <v>7</v>
      </c>
      <c r="AH547" s="31">
        <f>'2026 MRI - Alphabetical'!AG547-'2023 MRI'!AG547</f>
        <v>-6.6410903814870692E-2</v>
      </c>
      <c r="AI547" s="12">
        <f>'2026 MRI - Alphabetical'!AH547-'2023 MRI'!AH547</f>
        <v>-0.32266666666666644</v>
      </c>
      <c r="AJ547" s="8">
        <f>'2026 MRI - Alphabetical'!AI547-'2023 MRI'!AI547</f>
        <v>6</v>
      </c>
      <c r="AK547" s="31">
        <f>'2026 MRI - Alphabetical'!AJ547-'2023 MRI'!AJ547</f>
        <v>-2.8435029763666048E-2</v>
      </c>
      <c r="AL547" s="11">
        <f>'2026 MRI - Alphabetical'!AK547-'2023 MRI'!AK547</f>
        <v>69967.629197870265</v>
      </c>
      <c r="AM547" s="36"/>
    </row>
    <row r="548" spans="1:39" x14ac:dyDescent="0.3">
      <c r="A548" t="s">
        <v>1118</v>
      </c>
      <c r="B548" s="3" t="s">
        <v>1119</v>
      </c>
      <c r="C548" s="4" t="s">
        <v>224</v>
      </c>
      <c r="D548" s="5" t="s">
        <v>37</v>
      </c>
      <c r="E548" s="6">
        <f>VLOOKUP(A548,'2023 MRI'!$A$7:$F$570,6,FALSE)</f>
        <v>49.75150590132256</v>
      </c>
      <c r="F548" s="34">
        <f>'2026 MRI - Alphabetical'!E548-'2023 MRI'!E548</f>
        <v>3.140178420486774</v>
      </c>
      <c r="G548" s="6">
        <f>'2026 MRI - Alphabetical'!F548-'2023 MRI'!F548</f>
        <v>-7.3483072593031551</v>
      </c>
      <c r="H548" s="7">
        <f>'2026 MRI - Alphabetical'!G548-'2023 MRI'!G548</f>
        <v>31</v>
      </c>
      <c r="I548" s="8">
        <f>'2026 MRI - Alphabetical'!H548-'2023 MRI'!H548</f>
        <v>-16</v>
      </c>
      <c r="J548" s="31">
        <f>'2026 MRI - Alphabetical'!I548-'2023 MRI'!I548</f>
        <v>-1.1984042834131209E-2</v>
      </c>
      <c r="K548" s="9">
        <f>'2026 MRI - Alphabetical'!J548-'2023 MRI'!J548</f>
        <v>1.9058476464363761E-2</v>
      </c>
      <c r="L548" s="8">
        <f>'2026 MRI - Alphabetical'!K548-'2023 MRI'!K548</f>
        <v>-33</v>
      </c>
      <c r="M548" s="31">
        <f>'2026 MRI - Alphabetical'!L548-'2023 MRI'!L548</f>
        <v>-0.51930222769075485</v>
      </c>
      <c r="N548" s="9">
        <f>'2026 MRI - Alphabetical'!M548-'2023 MRI'!M548</f>
        <v>6.6805939764113947E-3</v>
      </c>
      <c r="O548" s="8">
        <f>'2026 MRI - Alphabetical'!N548-'2023 MRI'!N548</f>
        <v>23</v>
      </c>
      <c r="P548" s="31">
        <f>'2026 MRI - Alphabetical'!O548-'2023 MRI'!O548</f>
        <v>0.40410917495416621</v>
      </c>
      <c r="Q548" s="9">
        <f>'2026 MRI - Alphabetical'!P548-'2023 MRI'!P548</f>
        <v>-1.6718873125685291E-2</v>
      </c>
      <c r="R548" s="8">
        <f>'2026 MRI - Alphabetical'!Q548-'2023 MRI'!Q548</f>
        <v>44</v>
      </c>
      <c r="S548" s="31">
        <f>'2026 MRI - Alphabetical'!R548-'2023 MRI'!R548</f>
        <v>1.6441975595856138</v>
      </c>
      <c r="T548" s="10">
        <f>'2026 MRI - Alphabetical'!S548-'2023 MRI'!S548</f>
        <v>-2.1131906165876164</v>
      </c>
      <c r="U548" s="8">
        <f>'2026 MRI - Alphabetical'!T548-'2023 MRI'!T548</f>
        <v>22</v>
      </c>
      <c r="V548" s="31">
        <f>'2026 MRI - Alphabetical'!U548-'2023 MRI'!U548</f>
        <v>0.6861609633065382</v>
      </c>
      <c r="W548" s="9">
        <f>'2026 MRI - Alphabetical'!V548-'2023 MRI'!V548</f>
        <v>-3.4665613286481045E-2</v>
      </c>
      <c r="X548" s="8">
        <f>'2026 MRI - Alphabetical'!W548-'2023 MRI'!W548</f>
        <v>9</v>
      </c>
      <c r="Y548" s="31">
        <f>'2026 MRI - Alphabetical'!X548-'2023 MRI'!X548</f>
        <v>7.4052322933057191E-2</v>
      </c>
      <c r="Z548" s="11">
        <f>'2026 MRI - Alphabetical'!Y548-'2023 MRI'!Y548</f>
        <v>7639</v>
      </c>
      <c r="AA548" s="8">
        <f>'2026 MRI - Alphabetical'!Z548-'2023 MRI'!Z548</f>
        <v>14</v>
      </c>
      <c r="AB548" s="31">
        <f>'2026 MRI - Alphabetical'!AA548-'2023 MRI'!AA548</f>
        <v>0.36422890397770979</v>
      </c>
      <c r="AC548" s="9">
        <f>'2026 MRI - Alphabetical'!AB548-'2023 MRI'!AB548</f>
        <v>7.0309278350515411E-3</v>
      </c>
      <c r="AD548" s="8">
        <f>'2026 MRI - Alphabetical'!AC548-'2023 MRI'!AC548</f>
        <v>-23</v>
      </c>
      <c r="AE548" s="31">
        <f>'2026 MRI - Alphabetical'!AD548-'2023 MRI'!AD548</f>
        <v>-5.461334112621824E-2</v>
      </c>
      <c r="AF548" s="9">
        <f>'2026 MRI - Alphabetical'!AE548-'2023 MRI'!AE548</f>
        <v>-1.0211335276806288E-3</v>
      </c>
      <c r="AG548" s="8">
        <f>'2026 MRI - Alphabetical'!AF548-'2023 MRI'!AF548</f>
        <v>11</v>
      </c>
      <c r="AH548" s="31">
        <f>'2026 MRI - Alphabetical'!AG548-'2023 MRI'!AG548</f>
        <v>0.59757237740493152</v>
      </c>
      <c r="AI548" s="12">
        <f>'2026 MRI - Alphabetical'!AH548-'2023 MRI'!AH548</f>
        <v>-1.1516666666666668</v>
      </c>
      <c r="AJ548" s="8">
        <f>'2026 MRI - Alphabetical'!AI548-'2023 MRI'!AI548</f>
        <v>30</v>
      </c>
      <c r="AK548" s="31">
        <f>'2026 MRI - Alphabetical'!AJ548-'2023 MRI'!AJ548</f>
        <v>2.1885240543582374E-2</v>
      </c>
      <c r="AL548" s="11">
        <f>'2026 MRI - Alphabetical'!AK548-'2023 MRI'!AK548</f>
        <v>37822.580012712046</v>
      </c>
      <c r="AM548" s="36"/>
    </row>
    <row r="549" spans="1:39" x14ac:dyDescent="0.3">
      <c r="A549" t="s">
        <v>1120</v>
      </c>
      <c r="B549" s="3" t="s">
        <v>1121</v>
      </c>
      <c r="C549" s="4" t="s">
        <v>47</v>
      </c>
      <c r="D549" s="5" t="s">
        <v>44</v>
      </c>
      <c r="E549" s="6">
        <f>VLOOKUP(A549,'2023 MRI'!$A$7:$F$570,6,FALSE)</f>
        <v>22.551004966524928</v>
      </c>
      <c r="F549" s="34">
        <f>'2026 MRI - Alphabetical'!E549-'2023 MRI'!E549</f>
        <v>-0.37788894743717982</v>
      </c>
      <c r="G549" s="6">
        <f>'2026 MRI - Alphabetical'!F549-'2023 MRI'!F549</f>
        <v>-3.846273715041626</v>
      </c>
      <c r="H549" s="7">
        <f>'2026 MRI - Alphabetical'!G549-'2023 MRI'!G549</f>
        <v>17</v>
      </c>
      <c r="I549" s="8">
        <f>'2026 MRI - Alphabetical'!H549-'2023 MRI'!H549</f>
        <v>-21</v>
      </c>
      <c r="J549" s="31">
        <f>'2026 MRI - Alphabetical'!I549-'2023 MRI'!I549</f>
        <v>-2.0922806005546996E-2</v>
      </c>
      <c r="K549" s="9">
        <f>'2026 MRI - Alphabetical'!J549-'2023 MRI'!J549</f>
        <v>1.8339504375199267E-2</v>
      </c>
      <c r="L549" s="8">
        <f>'2026 MRI - Alphabetical'!K549-'2023 MRI'!K549</f>
        <v>112</v>
      </c>
      <c r="M549" s="31">
        <f>'2026 MRI - Alphabetical'!L549-'2023 MRI'!L549</f>
        <v>0.43738185401123619</v>
      </c>
      <c r="N549" s="9">
        <f>'2026 MRI - Alphabetical'!M549-'2023 MRI'!M549</f>
        <v>-2.4062812248729137E-2</v>
      </c>
      <c r="O549" s="8">
        <f>'2026 MRI - Alphabetical'!N549-'2023 MRI'!N549</f>
        <v>77</v>
      </c>
      <c r="P549" s="31">
        <f>'2026 MRI - Alphabetical'!O549-'2023 MRI'!O549</f>
        <v>0.17584410911175419</v>
      </c>
      <c r="Q549" s="9">
        <f>'2026 MRI - Alphabetical'!P549-'2023 MRI'!P549</f>
        <v>-1.0294685106268684E-2</v>
      </c>
      <c r="R549" s="8">
        <f>'2026 MRI - Alphabetical'!Q549-'2023 MRI'!Q549</f>
        <v>32</v>
      </c>
      <c r="S549" s="31">
        <f>'2026 MRI - Alphabetical'!R549-'2023 MRI'!R549</f>
        <v>-0.3678506062507983</v>
      </c>
      <c r="T549" s="10">
        <f>'2026 MRI - Alphabetical'!S549-'2023 MRI'!S549</f>
        <v>-0.17879492222420884</v>
      </c>
      <c r="U549" s="8">
        <f>'2026 MRI - Alphabetical'!T549-'2023 MRI'!T549</f>
        <v>-192</v>
      </c>
      <c r="V549" s="31">
        <f>'2026 MRI - Alphabetical'!U549-'2023 MRI'!U549</f>
        <v>-0.57373526885526183</v>
      </c>
      <c r="W549" s="9">
        <f>'2026 MRI - Alphabetical'!V549-'2023 MRI'!V549</f>
        <v>3.6696793135557751E-2</v>
      </c>
      <c r="X549" s="8">
        <f>'2026 MRI - Alphabetical'!W549-'2023 MRI'!W549</f>
        <v>-7</v>
      </c>
      <c r="Y549" s="31">
        <f>'2026 MRI - Alphabetical'!X549-'2023 MRI'!X549</f>
        <v>-9.2969022342877294E-2</v>
      </c>
      <c r="Z549" s="11">
        <f>'2026 MRI - Alphabetical'!Y549-'2023 MRI'!Y549</f>
        <v>5315</v>
      </c>
      <c r="AA549" s="8">
        <f>'2026 MRI - Alphabetical'!Z549-'2023 MRI'!Z549</f>
        <v>131</v>
      </c>
      <c r="AB549" s="31">
        <f>'2026 MRI - Alphabetical'!AA549-'2023 MRI'!AA549</f>
        <v>0.4074830981223011</v>
      </c>
      <c r="AC549" s="9">
        <f>'2026 MRI - Alphabetical'!AB549-'2023 MRI'!AB549</f>
        <v>-9.4981382548162824E-4</v>
      </c>
      <c r="AD549" s="8">
        <f>'2026 MRI - Alphabetical'!AC549-'2023 MRI'!AC549</f>
        <v>-12</v>
      </c>
      <c r="AE549" s="31">
        <f>'2026 MRI - Alphabetical'!AD549-'2023 MRI'!AD549</f>
        <v>4.509184325288712E-3</v>
      </c>
      <c r="AF549" s="9">
        <f>'2026 MRI - Alphabetical'!AE549-'2023 MRI'!AE549</f>
        <v>2.2637021819228442E-3</v>
      </c>
      <c r="AG549" s="8">
        <f>'2026 MRI - Alphabetical'!AF549-'2023 MRI'!AF549</f>
        <v>-35</v>
      </c>
      <c r="AH549" s="31">
        <f>'2026 MRI - Alphabetical'!AG549-'2023 MRI'!AG549</f>
        <v>-0.13440784455882304</v>
      </c>
      <c r="AI549" s="12">
        <f>'2026 MRI - Alphabetical'!AH549-'2023 MRI'!AH549</f>
        <v>-0.25733333333333341</v>
      </c>
      <c r="AJ549" s="8">
        <f>'2026 MRI - Alphabetical'!AI549-'2023 MRI'!AI549</f>
        <v>11</v>
      </c>
      <c r="AK549" s="31">
        <f>'2026 MRI - Alphabetical'!AJ549-'2023 MRI'!AJ549</f>
        <v>-6.7329696372115388E-3</v>
      </c>
      <c r="AL549" s="11">
        <f>'2026 MRI - Alphabetical'!AK549-'2023 MRI'!AK549</f>
        <v>56988.947178969858</v>
      </c>
      <c r="AM549" s="36"/>
    </row>
    <row r="550" spans="1:39" x14ac:dyDescent="0.3">
      <c r="A550" t="s">
        <v>1122</v>
      </c>
      <c r="B550" s="3" t="s">
        <v>1123</v>
      </c>
      <c r="C550" s="4" t="s">
        <v>36</v>
      </c>
      <c r="D550" s="5" t="s">
        <v>37</v>
      </c>
      <c r="E550" s="6">
        <f>VLOOKUP(A550,'2023 MRI'!$A$7:$F$570,6,FALSE)</f>
        <v>41.852865038734244</v>
      </c>
      <c r="F550" s="34">
        <f>'2026 MRI - Alphabetical'!E550-'2023 MRI'!E550</f>
        <v>-1.2326459878320275</v>
      </c>
      <c r="G550" s="6">
        <f>'2026 MRI - Alphabetical'!F550-'2023 MRI'!F550</f>
        <v>4.3559462351852929</v>
      </c>
      <c r="H550" s="7">
        <f>'2026 MRI - Alphabetical'!G550-'2023 MRI'!G550</f>
        <v>-35</v>
      </c>
      <c r="I550" s="8">
        <f>'2026 MRI - Alphabetical'!H550-'2023 MRI'!H550</f>
        <v>90</v>
      </c>
      <c r="J550" s="31">
        <f>'2026 MRI - Alphabetical'!I550-'2023 MRI'!I550</f>
        <v>0.32198653526065196</v>
      </c>
      <c r="K550" s="9">
        <f>'2026 MRI - Alphabetical'!J550-'2023 MRI'!J550</f>
        <v>4.3632972524536795E-2</v>
      </c>
      <c r="L550" s="8">
        <f>'2026 MRI - Alphabetical'!K550-'2023 MRI'!K550</f>
        <v>167</v>
      </c>
      <c r="M550" s="31">
        <f>'2026 MRI - Alphabetical'!L550-'2023 MRI'!L550</f>
        <v>1.7063007558350192</v>
      </c>
      <c r="N550" s="9">
        <f>'2026 MRI - Alphabetical'!M550-'2023 MRI'!M550</f>
        <v>-6.998777274961869E-2</v>
      </c>
      <c r="O550" s="8">
        <f>'2026 MRI - Alphabetical'!N550-'2023 MRI'!N550</f>
        <v>-94</v>
      </c>
      <c r="P550" s="31">
        <f>'2026 MRI - Alphabetical'!O550-'2023 MRI'!O550</f>
        <v>-0.49379268162374945</v>
      </c>
      <c r="Q550" s="9">
        <f>'2026 MRI - Alphabetical'!P550-'2023 MRI'!P550</f>
        <v>3.7071001346310889E-2</v>
      </c>
      <c r="R550" s="8">
        <f>'2026 MRI - Alphabetical'!Q550-'2023 MRI'!Q550</f>
        <v>154</v>
      </c>
      <c r="S550" s="31">
        <f>'2026 MRI - Alphabetical'!R550-'2023 MRI'!R550</f>
        <v>0.30449271149626422</v>
      </c>
      <c r="T550" s="10">
        <f>'2026 MRI - Alphabetical'!S550-'2023 MRI'!S550</f>
        <v>-1.146808098592992</v>
      </c>
      <c r="U550" s="8">
        <f>'2026 MRI - Alphabetical'!T550-'2023 MRI'!T550</f>
        <v>-25</v>
      </c>
      <c r="V550" s="31">
        <f>'2026 MRI - Alphabetical'!U550-'2023 MRI'!U550</f>
        <v>-0.43358286769599408</v>
      </c>
      <c r="W550" s="9">
        <f>'2026 MRI - Alphabetical'!V550-'2023 MRI'!V550</f>
        <v>3.4153214386859254E-2</v>
      </c>
      <c r="X550" s="8">
        <f>'2026 MRI - Alphabetical'!W550-'2023 MRI'!W550</f>
        <v>5</v>
      </c>
      <c r="Y550" s="31">
        <f>'2026 MRI - Alphabetical'!X550-'2023 MRI'!X550</f>
        <v>4.9464975604217809E-2</v>
      </c>
      <c r="Z550" s="11">
        <f>'2026 MRI - Alphabetical'!Y550-'2023 MRI'!Y550</f>
        <v>6660</v>
      </c>
      <c r="AA550" s="8">
        <f>'2026 MRI - Alphabetical'!Z550-'2023 MRI'!Z550</f>
        <v>-2</v>
      </c>
      <c r="AB550" s="31">
        <f>'2026 MRI - Alphabetical'!AA550-'2023 MRI'!AA550</f>
        <v>2.1890876421538641E-2</v>
      </c>
      <c r="AC550" s="9">
        <f>'2026 MRI - Alphabetical'!AB550-'2023 MRI'!AB550</f>
        <v>1.3601662887377172E-2</v>
      </c>
      <c r="AD550" s="8">
        <f>'2026 MRI - Alphabetical'!AC550-'2023 MRI'!AC550</f>
        <v>-108</v>
      </c>
      <c r="AE550" s="31">
        <f>'2026 MRI - Alphabetical'!AD550-'2023 MRI'!AD550</f>
        <v>-1.193164156316401</v>
      </c>
      <c r="AF550" s="9">
        <f>'2026 MRI - Alphabetical'!AE550-'2023 MRI'!AE550</f>
        <v>-6.4084555086597161E-2</v>
      </c>
      <c r="AG550" s="8">
        <f>'2026 MRI - Alphabetical'!AF550-'2023 MRI'!AF550</f>
        <v>31</v>
      </c>
      <c r="AH550" s="31">
        <f>'2026 MRI - Alphabetical'!AG550-'2023 MRI'!AG550</f>
        <v>7.8267913948799062E-3</v>
      </c>
      <c r="AI550" s="12">
        <f>'2026 MRI - Alphabetical'!AH550-'2023 MRI'!AH550</f>
        <v>-0.40933333333333333</v>
      </c>
      <c r="AJ550" s="8">
        <f>'2026 MRI - Alphabetical'!AI550-'2023 MRI'!AI550</f>
        <v>2</v>
      </c>
      <c r="AK550" s="31">
        <f>'2026 MRI - Alphabetical'!AJ550-'2023 MRI'!AJ550</f>
        <v>1.2066534637831861E-2</v>
      </c>
      <c r="AL550" s="11">
        <f>'2026 MRI - Alphabetical'!AK550-'2023 MRI'!AK550</f>
        <v>27901.932077603284</v>
      </c>
      <c r="AM550" s="36"/>
    </row>
    <row r="551" spans="1:39" x14ac:dyDescent="0.3">
      <c r="A551" t="s">
        <v>1124</v>
      </c>
      <c r="B551" s="3" t="s">
        <v>1125</v>
      </c>
      <c r="C551" s="4" t="s">
        <v>143</v>
      </c>
      <c r="D551" s="5" t="s">
        <v>44</v>
      </c>
      <c r="E551" s="6">
        <f>VLOOKUP(A551,'2023 MRI'!$A$7:$F$570,6,FALSE)</f>
        <v>36.776725186619196</v>
      </c>
      <c r="F551" s="34">
        <f>'2026 MRI - Alphabetical'!E551-'2023 MRI'!E551</f>
        <v>0.14960028526530822</v>
      </c>
      <c r="G551" s="6">
        <f>'2026 MRI - Alphabetical'!F551-'2023 MRI'!F551</f>
        <v>-1.492345285596727</v>
      </c>
      <c r="H551" s="7">
        <f>'2026 MRI - Alphabetical'!G551-'2023 MRI'!G551</f>
        <v>0</v>
      </c>
      <c r="I551" s="8">
        <f>'2026 MRI - Alphabetical'!H551-'2023 MRI'!H551</f>
        <v>-5</v>
      </c>
      <c r="J551" s="31">
        <f>'2026 MRI - Alphabetical'!I551-'2023 MRI'!I551</f>
        <v>4.2758982370985521E-2</v>
      </c>
      <c r="K551" s="9">
        <f>'2026 MRI - Alphabetical'!J551-'2023 MRI'!J551</f>
        <v>3.3631553875927089E-2</v>
      </c>
      <c r="L551" s="8">
        <f>'2026 MRI - Alphabetical'!K551-'2023 MRI'!K551</f>
        <v>283</v>
      </c>
      <c r="M551" s="31">
        <f>'2026 MRI - Alphabetical'!L551-'2023 MRI'!L551</f>
        <v>1.1078392413680407</v>
      </c>
      <c r="N551" s="9">
        <f>'2026 MRI - Alphabetical'!M551-'2023 MRI'!M551</f>
        <v>-4.6000686577411604E-2</v>
      </c>
      <c r="O551" s="8">
        <f>'2026 MRI - Alphabetical'!N551-'2023 MRI'!N551</f>
        <v>-63</v>
      </c>
      <c r="P551" s="31">
        <f>'2026 MRI - Alphabetical'!O551-'2023 MRI'!O551</f>
        <v>-0.2664117123729004</v>
      </c>
      <c r="Q551" s="9">
        <f>'2026 MRI - Alphabetical'!P551-'2023 MRI'!P551</f>
        <v>2.1120318044042317E-2</v>
      </c>
      <c r="R551" s="8">
        <f>'2026 MRI - Alphabetical'!Q551-'2023 MRI'!Q551</f>
        <v>0</v>
      </c>
      <c r="S551" s="31">
        <f>'2026 MRI - Alphabetical'!R551-'2023 MRI'!R551</f>
        <v>-0.11569722644026117</v>
      </c>
      <c r="T551" s="10">
        <f>'2026 MRI - Alphabetical'!S551-'2023 MRI'!S551</f>
        <v>-1.8449233457527248E-2</v>
      </c>
      <c r="U551" s="8">
        <f>'2026 MRI - Alphabetical'!T551-'2023 MRI'!T551</f>
        <v>18</v>
      </c>
      <c r="V551" s="31">
        <f>'2026 MRI - Alphabetical'!U551-'2023 MRI'!U551</f>
        <v>0.52577899995220045</v>
      </c>
      <c r="W551" s="9">
        <f>'2026 MRI - Alphabetical'!V551-'2023 MRI'!V551</f>
        <v>-2.4998804294451726E-2</v>
      </c>
      <c r="X551" s="8">
        <f>'2026 MRI - Alphabetical'!W551-'2023 MRI'!W551</f>
        <v>-74</v>
      </c>
      <c r="Y551" s="31">
        <f>'2026 MRI - Alphabetical'!X551-'2023 MRI'!X551</f>
        <v>-0.25144517613657824</v>
      </c>
      <c r="Z551" s="11">
        <f>'2026 MRI - Alphabetical'!Y551-'2023 MRI'!Y551</f>
        <v>-5790</v>
      </c>
      <c r="AA551" s="8">
        <f>'2026 MRI - Alphabetical'!Z551-'2023 MRI'!Z551</f>
        <v>103</v>
      </c>
      <c r="AB551" s="31">
        <f>'2026 MRI - Alphabetical'!AA551-'2023 MRI'!AA551</f>
        <v>0.65235125090921453</v>
      </c>
      <c r="AC551" s="9">
        <f>'2026 MRI - Alphabetical'!AB551-'2023 MRI'!AB551</f>
        <v>8.0623488309117253E-7</v>
      </c>
      <c r="AD551" s="8">
        <f>'2026 MRI - Alphabetical'!AC551-'2023 MRI'!AC551</f>
        <v>-90</v>
      </c>
      <c r="AE551" s="31">
        <f>'2026 MRI - Alphabetical'!AD551-'2023 MRI'!AD551</f>
        <v>-0.62376321265745704</v>
      </c>
      <c r="AF551" s="9">
        <f>'2026 MRI - Alphabetical'!AE551-'2023 MRI'!AE551</f>
        <v>-3.2449008671579183E-2</v>
      </c>
      <c r="AG551" s="8">
        <f>'2026 MRI - Alphabetical'!AF551-'2023 MRI'!AF551</f>
        <v>-88</v>
      </c>
      <c r="AH551" s="31">
        <f>'2026 MRI - Alphabetical'!AG551-'2023 MRI'!AG551</f>
        <v>-0.22798347896771604</v>
      </c>
      <c r="AI551" s="12">
        <f>'2026 MRI - Alphabetical'!AH551-'2023 MRI'!AH551</f>
        <v>-0.17700000000000005</v>
      </c>
      <c r="AJ551" s="8">
        <f>'2026 MRI - Alphabetical'!AI551-'2023 MRI'!AI551</f>
        <v>-37</v>
      </c>
      <c r="AK551" s="31">
        <f>'2026 MRI - Alphabetical'!AJ551-'2023 MRI'!AJ551</f>
        <v>-7.4652967269497883E-3</v>
      </c>
      <c r="AL551" s="11">
        <f>'2026 MRI - Alphabetical'!AK551-'2023 MRI'!AK551</f>
        <v>22349.446118670661</v>
      </c>
      <c r="AM551" s="36"/>
    </row>
    <row r="552" spans="1:39" x14ac:dyDescent="0.3">
      <c r="A552" t="s">
        <v>1126</v>
      </c>
      <c r="B552" s="3" t="s">
        <v>1127</v>
      </c>
      <c r="C552" s="4" t="s">
        <v>43</v>
      </c>
      <c r="D552" s="5" t="s">
        <v>44</v>
      </c>
      <c r="E552" s="6">
        <f>VLOOKUP(A552,'2023 MRI'!$A$7:$F$570,6,FALSE)</f>
        <v>32.180078759748938</v>
      </c>
      <c r="F552" s="34">
        <f>'2026 MRI - Alphabetical'!E552-'2023 MRI'!E552</f>
        <v>-0.71982286845112731</v>
      </c>
      <c r="G552" s="6">
        <f>'2026 MRI - Alphabetical'!F552-'2023 MRI'!F552</f>
        <v>-2.385396576300991E-2</v>
      </c>
      <c r="H552" s="7">
        <f>'2026 MRI - Alphabetical'!G552-'2023 MRI'!G552</f>
        <v>-40</v>
      </c>
      <c r="I552" s="8">
        <f>'2026 MRI - Alphabetical'!H552-'2023 MRI'!H552</f>
        <v>5</v>
      </c>
      <c r="J552" s="31">
        <f>'2026 MRI - Alphabetical'!I552-'2023 MRI'!I552</f>
        <v>3.2501730239935744E-2</v>
      </c>
      <c r="K552" s="9">
        <f>'2026 MRI - Alphabetical'!J552-'2023 MRI'!J552</f>
        <v>1.8645289714677826E-2</v>
      </c>
      <c r="L552" s="8">
        <f>'2026 MRI - Alphabetical'!K552-'2023 MRI'!K552</f>
        <v>-324</v>
      </c>
      <c r="M552" s="31">
        <f>'2026 MRI - Alphabetical'!L552-'2023 MRI'!L552</f>
        <v>-1.4180060844294389</v>
      </c>
      <c r="N552" s="9">
        <f>'2026 MRI - Alphabetical'!M552-'2023 MRI'!M552</f>
        <v>4.1720990873533245E-2</v>
      </c>
      <c r="O552" s="8">
        <f>'2026 MRI - Alphabetical'!N552-'2023 MRI'!N552</f>
        <v>4</v>
      </c>
      <c r="P552" s="31">
        <f>'2026 MRI - Alphabetical'!O552-'2023 MRI'!O552</f>
        <v>1.4184784051791993E-2</v>
      </c>
      <c r="Q552" s="9">
        <f>'2026 MRI - Alphabetical'!P552-'2023 MRI'!P552</f>
        <v>2.9328233830088271E-3</v>
      </c>
      <c r="R552" s="8">
        <f>'2026 MRI - Alphabetical'!Q552-'2023 MRI'!Q552</f>
        <v>-163</v>
      </c>
      <c r="S552" s="31">
        <f>'2026 MRI - Alphabetical'!R552-'2023 MRI'!R552</f>
        <v>-0.46383162396002126</v>
      </c>
      <c r="T552" s="10">
        <f>'2026 MRI - Alphabetical'!S552-'2023 MRI'!S552</f>
        <v>0.42292239374074858</v>
      </c>
      <c r="U552" s="8">
        <f>'2026 MRI - Alphabetical'!T552-'2023 MRI'!T552</f>
        <v>3</v>
      </c>
      <c r="V552" s="31">
        <f>'2026 MRI - Alphabetical'!U552-'2023 MRI'!U552</f>
        <v>8.7077126355116524E-2</v>
      </c>
      <c r="W552" s="9">
        <f>'2026 MRI - Alphabetical'!V552-'2023 MRI'!V552</f>
        <v>-2.5536312411677808E-3</v>
      </c>
      <c r="X552" s="8">
        <f>'2026 MRI - Alphabetical'!W552-'2023 MRI'!W552</f>
        <v>44</v>
      </c>
      <c r="Y552" s="31">
        <f>'2026 MRI - Alphabetical'!X552-'2023 MRI'!X552</f>
        <v>0.32791315320014847</v>
      </c>
      <c r="Z552" s="11">
        <f>'2026 MRI - Alphabetical'!Y552-'2023 MRI'!Y552</f>
        <v>18995</v>
      </c>
      <c r="AA552" s="8">
        <f>'2026 MRI - Alphabetical'!Z552-'2023 MRI'!Z552</f>
        <v>-44</v>
      </c>
      <c r="AB552" s="31">
        <f>'2026 MRI - Alphabetical'!AA552-'2023 MRI'!AA552</f>
        <v>-0.16293005506912803</v>
      </c>
      <c r="AC552" s="9">
        <f>'2026 MRI - Alphabetical'!AB552-'2023 MRI'!AB552</f>
        <v>1.1658493089612129E-2</v>
      </c>
      <c r="AD552" s="8">
        <f>'2026 MRI - Alphabetical'!AC552-'2023 MRI'!AC552</f>
        <v>-61</v>
      </c>
      <c r="AE552" s="31">
        <f>'2026 MRI - Alphabetical'!AD552-'2023 MRI'!AD552</f>
        <v>-0.16648086819341945</v>
      </c>
      <c r="AF552" s="9">
        <f>'2026 MRI - Alphabetical'!AE552-'2023 MRI'!AE552</f>
        <v>-7.5050656324721077E-3</v>
      </c>
      <c r="AG552" s="8">
        <f>'2026 MRI - Alphabetical'!AF552-'2023 MRI'!AF552</f>
        <v>14</v>
      </c>
      <c r="AH552" s="31">
        <f>'2026 MRI - Alphabetical'!AG552-'2023 MRI'!AG552</f>
        <v>-3.8214710924038497E-2</v>
      </c>
      <c r="AI552" s="12">
        <f>'2026 MRI - Alphabetical'!AH552-'2023 MRI'!AH552</f>
        <v>-0.35199999999999965</v>
      </c>
      <c r="AJ552" s="8">
        <f>'2026 MRI - Alphabetical'!AI552-'2023 MRI'!AI552</f>
        <v>-2</v>
      </c>
      <c r="AK552" s="31">
        <f>'2026 MRI - Alphabetical'!AJ552-'2023 MRI'!AJ552</f>
        <v>6.9752577107898284E-4</v>
      </c>
      <c r="AL552" s="11">
        <f>'2026 MRI - Alphabetical'!AK552-'2023 MRI'!AK552</f>
        <v>42088.147220134531</v>
      </c>
      <c r="AM552" s="36"/>
    </row>
    <row r="553" spans="1:39" x14ac:dyDescent="0.3">
      <c r="A553" t="s">
        <v>1128</v>
      </c>
      <c r="B553" s="3" t="s">
        <v>1129</v>
      </c>
      <c r="C553" s="4" t="s">
        <v>77</v>
      </c>
      <c r="D553" s="5" t="s">
        <v>37</v>
      </c>
      <c r="E553" s="6">
        <f>VLOOKUP(A553,'2023 MRI'!$A$7:$F$570,6,FALSE)</f>
        <v>69.568900948721847</v>
      </c>
      <c r="F553" s="34">
        <f>'2026 MRI - Alphabetical'!E553-'2023 MRI'!E553</f>
        <v>4.3552535699910457</v>
      </c>
      <c r="G553" s="6">
        <f>'2026 MRI - Alphabetical'!F553-'2023 MRI'!F553</f>
        <v>-5.6006676160218092</v>
      </c>
      <c r="H553" s="7">
        <f>'2026 MRI - Alphabetical'!G553-'2023 MRI'!G553</f>
        <v>6</v>
      </c>
      <c r="I553" s="8">
        <f>'2026 MRI - Alphabetical'!H553-'2023 MRI'!H553</f>
        <v>-36</v>
      </c>
      <c r="J553" s="31">
        <f>'2026 MRI - Alphabetical'!I553-'2023 MRI'!I553</f>
        <v>-0.12898580872650778</v>
      </c>
      <c r="K553" s="9">
        <f>'2026 MRI - Alphabetical'!J553-'2023 MRI'!J553</f>
        <v>5.8592672668213996E-3</v>
      </c>
      <c r="L553" s="8">
        <f>'2026 MRI - Alphabetical'!K553-'2023 MRI'!K553</f>
        <v>28</v>
      </c>
      <c r="M553" s="31">
        <f>'2026 MRI - Alphabetical'!L553-'2023 MRI'!L553</f>
        <v>0.93884308799049654</v>
      </c>
      <c r="N553" s="9">
        <f>'2026 MRI - Alphabetical'!M553-'2023 MRI'!M553</f>
        <v>-4.4518249434339172E-2</v>
      </c>
      <c r="O553" s="8">
        <f>'2026 MRI - Alphabetical'!N553-'2023 MRI'!N553</f>
        <v>9</v>
      </c>
      <c r="P553" s="31">
        <f>'2026 MRI - Alphabetical'!O553-'2023 MRI'!O553</f>
        <v>0.23672197067673739</v>
      </c>
      <c r="Q553" s="9">
        <f>'2026 MRI - Alphabetical'!P553-'2023 MRI'!P553</f>
        <v>-3.3523725983236607E-4</v>
      </c>
      <c r="R553" s="8">
        <f>'2026 MRI - Alphabetical'!Q553-'2023 MRI'!Q553</f>
        <v>67</v>
      </c>
      <c r="S553" s="31">
        <f>'2026 MRI - Alphabetical'!R553-'2023 MRI'!R553</f>
        <v>1.3968659037432205</v>
      </c>
      <c r="T553" s="10">
        <f>'2026 MRI - Alphabetical'!S553-'2023 MRI'!S553</f>
        <v>-2.115069744506604</v>
      </c>
      <c r="U553" s="8">
        <f>'2026 MRI - Alphabetical'!T553-'2023 MRI'!T553</f>
        <v>28</v>
      </c>
      <c r="V553" s="31">
        <f>'2026 MRI - Alphabetical'!U553-'2023 MRI'!U553</f>
        <v>0.73486775472972732</v>
      </c>
      <c r="W553" s="9">
        <f>'2026 MRI - Alphabetical'!V553-'2023 MRI'!V553</f>
        <v>-3.8679195875224504E-2</v>
      </c>
      <c r="X553" s="8">
        <f>'2026 MRI - Alphabetical'!W553-'2023 MRI'!W553</f>
        <v>52</v>
      </c>
      <c r="Y553" s="31">
        <f>'2026 MRI - Alphabetical'!X553-'2023 MRI'!X553</f>
        <v>0.49094845143902854</v>
      </c>
      <c r="Z553" s="11">
        <f>'2026 MRI - Alphabetical'!Y553-'2023 MRI'!Y553</f>
        <v>26091</v>
      </c>
      <c r="AA553" s="8">
        <f>'2026 MRI - Alphabetical'!Z553-'2023 MRI'!Z553</f>
        <v>1</v>
      </c>
      <c r="AB553" s="31">
        <f>'2026 MRI - Alphabetical'!AA553-'2023 MRI'!AA553</f>
        <v>0.98195556081613677</v>
      </c>
      <c r="AC553" s="9">
        <f>'2026 MRI - Alphabetical'!AB553-'2023 MRI'!AB553</f>
        <v>2.5653472740851377E-2</v>
      </c>
      <c r="AD553" s="8">
        <f>'2026 MRI - Alphabetical'!AC553-'2023 MRI'!AC553</f>
        <v>31</v>
      </c>
      <c r="AE553" s="31">
        <f>'2026 MRI - Alphabetical'!AD553-'2023 MRI'!AD553</f>
        <v>0.25320524320039439</v>
      </c>
      <c r="AF553" s="9">
        <f>'2026 MRI - Alphabetical'!AE553-'2023 MRI'!AE553</f>
        <v>1.7056880273146446E-2</v>
      </c>
      <c r="AG553" s="8">
        <f>'2026 MRI - Alphabetical'!AF553-'2023 MRI'!AF553</f>
        <v>82</v>
      </c>
      <c r="AH553" s="31">
        <f>'2026 MRI - Alphabetical'!AG553-'2023 MRI'!AG553</f>
        <v>0.18943065378645396</v>
      </c>
      <c r="AI553" s="12">
        <f>'2026 MRI - Alphabetical'!AH553-'2023 MRI'!AH553</f>
        <v>-0.60466666666666691</v>
      </c>
      <c r="AJ553" s="8">
        <f>'2026 MRI - Alphabetical'!AI553-'2023 MRI'!AI553</f>
        <v>7</v>
      </c>
      <c r="AK553" s="31">
        <f>'2026 MRI - Alphabetical'!AJ553-'2023 MRI'!AJ553</f>
        <v>4.3466808492761536E-2</v>
      </c>
      <c r="AL553" s="11">
        <f>'2026 MRI - Alphabetical'!AK553-'2023 MRI'!AK553</f>
        <v>208015.73196418642</v>
      </c>
      <c r="AM553" s="36"/>
    </row>
    <row r="554" spans="1:39" x14ac:dyDescent="0.3">
      <c r="A554" t="s">
        <v>1130</v>
      </c>
      <c r="B554" s="3" t="s">
        <v>1131</v>
      </c>
      <c r="C554" s="4" t="s">
        <v>77</v>
      </c>
      <c r="D554" s="5" t="s">
        <v>37</v>
      </c>
      <c r="E554" s="6">
        <f>VLOOKUP(A554,'2023 MRI'!$A$7:$F$570,6,FALSE)</f>
        <v>44.760776844604123</v>
      </c>
      <c r="F554" s="34">
        <f>'2026 MRI - Alphabetical'!E554-'2023 MRI'!E554</f>
        <v>1.9370940466133511</v>
      </c>
      <c r="G554" s="6">
        <f>'2026 MRI - Alphabetical'!F554-'2023 MRI'!F554</f>
        <v>-4.9275549664736644</v>
      </c>
      <c r="H554" s="7">
        <f>'2026 MRI - Alphabetical'!G554-'2023 MRI'!G554</f>
        <v>29</v>
      </c>
      <c r="I554" s="8">
        <f>'2026 MRI - Alphabetical'!H554-'2023 MRI'!H554</f>
        <v>-20</v>
      </c>
      <c r="J554" s="31">
        <f>'2026 MRI - Alphabetical'!I554-'2023 MRI'!I554</f>
        <v>-0.21197930303956314</v>
      </c>
      <c r="K554" s="9">
        <f>'2026 MRI - Alphabetical'!J554-'2023 MRI'!J554</f>
        <v>-3.5479432414677881E-3</v>
      </c>
      <c r="L554" s="8">
        <f>'2026 MRI - Alphabetical'!K554-'2023 MRI'!K554</f>
        <v>13</v>
      </c>
      <c r="M554" s="31">
        <f>'2026 MRI - Alphabetical'!L554-'2023 MRI'!L554</f>
        <v>7.0877071670424757E-2</v>
      </c>
      <c r="N554" s="9">
        <f>'2026 MRI - Alphabetical'!M554-'2023 MRI'!M554</f>
        <v>-1.1593882884909694E-2</v>
      </c>
      <c r="O554" s="8">
        <f>'2026 MRI - Alphabetical'!N554-'2023 MRI'!N554</f>
        <v>254</v>
      </c>
      <c r="P554" s="31">
        <f>'2026 MRI - Alphabetical'!O554-'2023 MRI'!O554</f>
        <v>0.98795146665990496</v>
      </c>
      <c r="Q554" s="9">
        <f>'2026 MRI - Alphabetical'!P554-'2023 MRI'!P554</f>
        <v>-5.9305668226729072E-2</v>
      </c>
      <c r="R554" s="8">
        <f>'2026 MRI - Alphabetical'!Q554-'2023 MRI'!Q554</f>
        <v>38</v>
      </c>
      <c r="S554" s="31">
        <f>'2026 MRI - Alphabetical'!R554-'2023 MRI'!R554</f>
        <v>2.5684579117939504E-2</v>
      </c>
      <c r="T554" s="10">
        <f>'2026 MRI - Alphabetical'!S554-'2023 MRI'!S554</f>
        <v>-0.30898040715712516</v>
      </c>
      <c r="U554" s="8">
        <f>'2026 MRI - Alphabetical'!T554-'2023 MRI'!T554</f>
        <v>24</v>
      </c>
      <c r="V554" s="31">
        <f>'2026 MRI - Alphabetical'!U554-'2023 MRI'!U554</f>
        <v>0.25443187456175614</v>
      </c>
      <c r="W554" s="9">
        <f>'2026 MRI - Alphabetical'!V554-'2023 MRI'!V554</f>
        <v>-1.2049827620288875E-2</v>
      </c>
      <c r="X554" s="8">
        <f>'2026 MRI - Alphabetical'!W554-'2023 MRI'!W554</f>
        <v>-2</v>
      </c>
      <c r="Y554" s="31">
        <f>'2026 MRI - Alphabetical'!X554-'2023 MRI'!X554</f>
        <v>9.2260894218443301E-3</v>
      </c>
      <c r="Z554" s="11">
        <f>'2026 MRI - Alphabetical'!Y554-'2023 MRI'!Y554</f>
        <v>4726</v>
      </c>
      <c r="AA554" s="8">
        <f>'2026 MRI - Alphabetical'!Z554-'2023 MRI'!Z554</f>
        <v>3</v>
      </c>
      <c r="AB554" s="31">
        <f>'2026 MRI - Alphabetical'!AA554-'2023 MRI'!AA554</f>
        <v>0.64396485360696598</v>
      </c>
      <c r="AC554" s="9">
        <f>'2026 MRI - Alphabetical'!AB554-'2023 MRI'!AB554</f>
        <v>1.8071942446043182E-2</v>
      </c>
      <c r="AD554" s="8">
        <f>'2026 MRI - Alphabetical'!AC554-'2023 MRI'!AC554</f>
        <v>23</v>
      </c>
      <c r="AE554" s="31">
        <f>'2026 MRI - Alphabetical'!AD554-'2023 MRI'!AD554</f>
        <v>4.0885071404984208E-2</v>
      </c>
      <c r="AF554" s="9">
        <f>'2026 MRI - Alphabetical'!AE554-'2023 MRI'!AE554</f>
        <v>3.552480764520749E-3</v>
      </c>
      <c r="AG554" s="8">
        <f>'2026 MRI - Alphabetical'!AF554-'2023 MRI'!AF554</f>
        <v>12</v>
      </c>
      <c r="AH554" s="31">
        <f>'2026 MRI - Alphabetical'!AG554-'2023 MRI'!AG554</f>
        <v>-3.3323032033055533E-2</v>
      </c>
      <c r="AI554" s="12">
        <f>'2026 MRI - Alphabetical'!AH554-'2023 MRI'!AH554</f>
        <v>-0.31133333333333357</v>
      </c>
      <c r="AJ554" s="8">
        <f>'2026 MRI - Alphabetical'!AI554-'2023 MRI'!AI554</f>
        <v>1</v>
      </c>
      <c r="AK554" s="31">
        <f>'2026 MRI - Alphabetical'!AJ554-'2023 MRI'!AJ554</f>
        <v>7.422571076201534E-2</v>
      </c>
      <c r="AL554" s="11">
        <f>'2026 MRI - Alphabetical'!AK554-'2023 MRI'!AK554</f>
        <v>490175.66867355187</v>
      </c>
      <c r="AM554" s="36"/>
    </row>
    <row r="555" spans="1:39" x14ac:dyDescent="0.3">
      <c r="A555" t="s">
        <v>1132</v>
      </c>
      <c r="B555" s="3" t="s">
        <v>1133</v>
      </c>
      <c r="C555" s="4" t="s">
        <v>89</v>
      </c>
      <c r="D555" s="5" t="s">
        <v>37</v>
      </c>
      <c r="E555" s="6">
        <f>VLOOKUP(A555,'2023 MRI'!$A$7:$F$570,6,FALSE)</f>
        <v>39.642932998201545</v>
      </c>
      <c r="F555" s="34">
        <f>'2026 MRI - Alphabetical'!E555-'2023 MRI'!E555</f>
        <v>1.1189129059998844</v>
      </c>
      <c r="G555" s="6">
        <f>'2026 MRI - Alphabetical'!F555-'2023 MRI'!F555</f>
        <v>-3.7703526974874677</v>
      </c>
      <c r="H555" s="7">
        <f>'2026 MRI - Alphabetical'!G555-'2023 MRI'!G555</f>
        <v>15</v>
      </c>
      <c r="I555" s="8">
        <f>'2026 MRI - Alphabetical'!H555-'2023 MRI'!H555</f>
        <v>10</v>
      </c>
      <c r="J555" s="31">
        <f>'2026 MRI - Alphabetical'!I555-'2023 MRI'!I555</f>
        <v>6.2671525610145717E-2</v>
      </c>
      <c r="K555" s="9">
        <f>'2026 MRI - Alphabetical'!J555-'2023 MRI'!J555</f>
        <v>2.5598828313521782E-2</v>
      </c>
      <c r="L555" s="8">
        <f>'2026 MRI - Alphabetical'!K555-'2023 MRI'!K555</f>
        <v>10</v>
      </c>
      <c r="M555" s="31">
        <f>'2026 MRI - Alphabetical'!L555-'2023 MRI'!L555</f>
        <v>0.17238835708906719</v>
      </c>
      <c r="N555" s="9">
        <f>'2026 MRI - Alphabetical'!M555-'2023 MRI'!M555</f>
        <v>-1.6087049273882346E-2</v>
      </c>
      <c r="O555" s="8">
        <f>'2026 MRI - Alphabetical'!N555-'2023 MRI'!N555</f>
        <v>14</v>
      </c>
      <c r="P555" s="31">
        <f>'2026 MRI - Alphabetical'!O555-'2023 MRI'!O555</f>
        <v>0.20200203811522166</v>
      </c>
      <c r="Q555" s="9">
        <f>'2026 MRI - Alphabetical'!P555-'2023 MRI'!P555</f>
        <v>-5.4012795411418763E-3</v>
      </c>
      <c r="R555" s="8">
        <f>'2026 MRI - Alphabetical'!Q555-'2023 MRI'!Q555</f>
        <v>52</v>
      </c>
      <c r="S555" s="31">
        <f>'2026 MRI - Alphabetical'!R555-'2023 MRI'!R555</f>
        <v>0.68583950957455353</v>
      </c>
      <c r="T555" s="10">
        <f>'2026 MRI - Alphabetical'!S555-'2023 MRI'!S555</f>
        <v>-0.98831072122909513</v>
      </c>
      <c r="U555" s="8">
        <f>'2026 MRI - Alphabetical'!T555-'2023 MRI'!T555</f>
        <v>28</v>
      </c>
      <c r="V555" s="31">
        <f>'2026 MRI - Alphabetical'!U555-'2023 MRI'!U555</f>
        <v>0.19027081939265406</v>
      </c>
      <c r="W555" s="9">
        <f>'2026 MRI - Alphabetical'!V555-'2023 MRI'!V555</f>
        <v>-9.1401472059123856E-3</v>
      </c>
      <c r="X555" s="8">
        <f>'2026 MRI - Alphabetical'!W555-'2023 MRI'!W555</f>
        <v>30</v>
      </c>
      <c r="Y555" s="31">
        <f>'2026 MRI - Alphabetical'!X555-'2023 MRI'!X555</f>
        <v>8.7891109313061988E-2</v>
      </c>
      <c r="Z555" s="11">
        <f>'2026 MRI - Alphabetical'!Y555-'2023 MRI'!Y555</f>
        <v>9684</v>
      </c>
      <c r="AA555" s="8">
        <f>'2026 MRI - Alphabetical'!Z555-'2023 MRI'!Z555</f>
        <v>-30</v>
      </c>
      <c r="AB555" s="31">
        <f>'2026 MRI - Alphabetical'!AA555-'2023 MRI'!AA555</f>
        <v>-0.12792534313773096</v>
      </c>
      <c r="AC555" s="9">
        <f>'2026 MRI - Alphabetical'!AB555-'2023 MRI'!AB555</f>
        <v>1.4005846208912487E-2</v>
      </c>
      <c r="AD555" s="8">
        <f>'2026 MRI - Alphabetical'!AC555-'2023 MRI'!AC555</f>
        <v>-26</v>
      </c>
      <c r="AE555" s="31">
        <f>'2026 MRI - Alphabetical'!AD555-'2023 MRI'!AD555</f>
        <v>-7.3522426742117675E-2</v>
      </c>
      <c r="AF555" s="9">
        <f>'2026 MRI - Alphabetical'!AE555-'2023 MRI'!AE555</f>
        <v>-2.0363563284735431E-3</v>
      </c>
      <c r="AG555" s="8">
        <f>'2026 MRI - Alphabetical'!AF555-'2023 MRI'!AF555</f>
        <v>23</v>
      </c>
      <c r="AH555" s="31">
        <f>'2026 MRI - Alphabetical'!AG555-'2023 MRI'!AG555</f>
        <v>0.36812190198122074</v>
      </c>
      <c r="AI555" s="12">
        <f>'2026 MRI - Alphabetical'!AH555-'2023 MRI'!AH555</f>
        <v>-0.87033333333333296</v>
      </c>
      <c r="AJ555" s="8">
        <f>'2026 MRI - Alphabetical'!AI555-'2023 MRI'!AI555</f>
        <v>13</v>
      </c>
      <c r="AK555" s="31">
        <f>'2026 MRI - Alphabetical'!AJ555-'2023 MRI'!AJ555</f>
        <v>1.4247013256532548E-2</v>
      </c>
      <c r="AL555" s="11">
        <f>'2026 MRI - Alphabetical'!AK555-'2023 MRI'!AK555</f>
        <v>30000.429567382031</v>
      </c>
      <c r="AM555" s="36">
        <v>1</v>
      </c>
    </row>
    <row r="556" spans="1:39" x14ac:dyDescent="0.3">
      <c r="A556" t="s">
        <v>1134</v>
      </c>
      <c r="B556" s="3" t="s">
        <v>1135</v>
      </c>
      <c r="C556" s="4" t="s">
        <v>115</v>
      </c>
      <c r="D556" s="5" t="s">
        <v>33</v>
      </c>
      <c r="E556" s="6">
        <f>VLOOKUP(A556,'2023 MRI'!$A$7:$F$570,6,FALSE)</f>
        <v>42.71512578633326</v>
      </c>
      <c r="F556" s="34">
        <f>'2026 MRI - Alphabetical'!E556-'2023 MRI'!E556</f>
        <v>-1.5326553011516779</v>
      </c>
      <c r="G556" s="6">
        <f>'2026 MRI - Alphabetical'!F556-'2023 MRI'!F556</f>
        <v>5.5573393514635256</v>
      </c>
      <c r="H556" s="7">
        <f>'2026 MRI - Alphabetical'!G556-'2023 MRI'!G556</f>
        <v>-34</v>
      </c>
      <c r="I556" s="8">
        <f>'2026 MRI - Alphabetical'!H556-'2023 MRI'!H556</f>
        <v>9</v>
      </c>
      <c r="J556" s="31">
        <f>'2026 MRI - Alphabetical'!I556-'2023 MRI'!I556</f>
        <v>0.11892160899919857</v>
      </c>
      <c r="K556" s="9">
        <f>'2026 MRI - Alphabetical'!J556-'2023 MRI'!J556</f>
        <v>2.2471839019160833E-2</v>
      </c>
      <c r="L556" s="8">
        <f>'2026 MRI - Alphabetical'!K556-'2023 MRI'!K556</f>
        <v>-14</v>
      </c>
      <c r="M556" s="31">
        <f>'2026 MRI - Alphabetical'!L556-'2023 MRI'!L556</f>
        <v>-0.18086550477827723</v>
      </c>
      <c r="N556" s="9">
        <f>'2026 MRI - Alphabetical'!M556-'2023 MRI'!M556</f>
        <v>0</v>
      </c>
      <c r="O556" s="8">
        <f>'2026 MRI - Alphabetical'!N556-'2023 MRI'!N556</f>
        <v>-38</v>
      </c>
      <c r="P556" s="31">
        <f>'2026 MRI - Alphabetical'!O556-'2023 MRI'!O556</f>
        <v>-0.19100955431840289</v>
      </c>
      <c r="Q556" s="9">
        <f>'2026 MRI - Alphabetical'!P556-'2023 MRI'!P556</f>
        <v>1.674747034550382E-2</v>
      </c>
      <c r="R556" s="8">
        <f>'2026 MRI - Alphabetical'!Q556-'2023 MRI'!Q556</f>
        <v>-23</v>
      </c>
      <c r="S556" s="31">
        <f>'2026 MRI - Alphabetical'!R556-'2023 MRI'!R556</f>
        <v>-0.45880856212463539</v>
      </c>
      <c r="T556" s="10">
        <f>'2026 MRI - Alphabetical'!S556-'2023 MRI'!S556</f>
        <v>0</v>
      </c>
      <c r="U556" s="8">
        <f>'2026 MRI - Alphabetical'!T556-'2023 MRI'!T556</f>
        <v>-53</v>
      </c>
      <c r="V556" s="31">
        <f>'2026 MRI - Alphabetical'!U556-'2023 MRI'!U556</f>
        <v>-0.20824955243510332</v>
      </c>
      <c r="W556" s="9">
        <f>'2026 MRI - Alphabetical'!V556-'2023 MRI'!V556</f>
        <v>1.5363975766127635E-2</v>
      </c>
      <c r="X556" s="8">
        <f>'2026 MRI - Alphabetical'!W556-'2023 MRI'!W556</f>
        <v>-7</v>
      </c>
      <c r="Y556" s="31">
        <f>'2026 MRI - Alphabetical'!X556-'2023 MRI'!X556</f>
        <v>-2.8789570031145573E-2</v>
      </c>
      <c r="Z556" s="11">
        <f>'2026 MRI - Alphabetical'!Y556-'2023 MRI'!Y556</f>
        <v>2802</v>
      </c>
      <c r="AA556" s="8">
        <f>'2026 MRI - Alphabetical'!Z556-'2023 MRI'!Z556</f>
        <v>-138</v>
      </c>
      <c r="AB556" s="31">
        <f>'2026 MRI - Alphabetical'!AA556-'2023 MRI'!AA556</f>
        <v>-0.5829768082551523</v>
      </c>
      <c r="AC556" s="9">
        <f>'2026 MRI - Alphabetical'!AB556-'2023 MRI'!AB556</f>
        <v>1.7497041420118341E-2</v>
      </c>
      <c r="AD556" s="8">
        <f>'2026 MRI - Alphabetical'!AC556-'2023 MRI'!AC556</f>
        <v>170</v>
      </c>
      <c r="AE556" s="31">
        <f>'2026 MRI - Alphabetical'!AD556-'2023 MRI'!AD556</f>
        <v>0.61116260352641338</v>
      </c>
      <c r="AF556" s="9">
        <f>'2026 MRI - Alphabetical'!AE556-'2023 MRI'!AE556</f>
        <v>3.6423447825173927E-2</v>
      </c>
      <c r="AG556" s="8">
        <f>'2026 MRI - Alphabetical'!AF556-'2023 MRI'!AF556</f>
        <v>0</v>
      </c>
      <c r="AH556" s="31">
        <f>'2026 MRI - Alphabetical'!AG556-'2023 MRI'!AG556</f>
        <v>-2.6447801873230752</v>
      </c>
      <c r="AI556" s="12">
        <f>'2026 MRI - Alphabetical'!AH556-'2023 MRI'!AH556</f>
        <v>1.5173333333333368</v>
      </c>
      <c r="AJ556" s="8">
        <f>'2026 MRI - Alphabetical'!AI556-'2023 MRI'!AI556</f>
        <v>0</v>
      </c>
      <c r="AK556" s="31">
        <f>'2026 MRI - Alphabetical'!AJ556-'2023 MRI'!AJ556</f>
        <v>1.0788653047549945E-2</v>
      </c>
      <c r="AL556" s="11">
        <f>'2026 MRI - Alphabetical'!AK556-'2023 MRI'!AK556</f>
        <v>-412.84675867071019</v>
      </c>
      <c r="AM556" s="36"/>
    </row>
    <row r="557" spans="1:39" x14ac:dyDescent="0.3">
      <c r="A557" t="s">
        <v>1136</v>
      </c>
      <c r="B557" s="3" t="s">
        <v>1137</v>
      </c>
      <c r="C557" s="4" t="s">
        <v>72</v>
      </c>
      <c r="D557" s="5" t="s">
        <v>37</v>
      </c>
      <c r="E557" s="6">
        <f>VLOOKUP(A557,'2023 MRI'!$A$7:$F$570,6,FALSE)</f>
        <v>42.444233454088348</v>
      </c>
      <c r="F557" s="34">
        <f>'2026 MRI - Alphabetical'!E557-'2023 MRI'!E557</f>
        <v>2.2041795394603585</v>
      </c>
      <c r="G557" s="6">
        <f>'2026 MRI - Alphabetical'!F557-'2023 MRI'!F557</f>
        <v>-6.4365616057426038</v>
      </c>
      <c r="H557" s="7">
        <f>'2026 MRI - Alphabetical'!G557-'2023 MRI'!G557</f>
        <v>41</v>
      </c>
      <c r="I557" s="8">
        <f>'2026 MRI - Alphabetical'!H557-'2023 MRI'!H557</f>
        <v>10</v>
      </c>
      <c r="J557" s="31">
        <f>'2026 MRI - Alphabetical'!I557-'2023 MRI'!I557</f>
        <v>4.2799196955988883E-2</v>
      </c>
      <c r="K557" s="9">
        <f>'2026 MRI - Alphabetical'!J557-'2023 MRI'!J557</f>
        <v>2.350566221164696E-2</v>
      </c>
      <c r="L557" s="8">
        <f>'2026 MRI - Alphabetical'!K557-'2023 MRI'!K557</f>
        <v>11</v>
      </c>
      <c r="M557" s="31">
        <f>'2026 MRI - Alphabetical'!L557-'2023 MRI'!L557</f>
        <v>3.5701016878740784E-2</v>
      </c>
      <c r="N557" s="9">
        <f>'2026 MRI - Alphabetical'!M557-'2023 MRI'!M557</f>
        <v>-1.0246514865589425E-2</v>
      </c>
      <c r="O557" s="8">
        <f>'2026 MRI - Alphabetical'!N557-'2023 MRI'!N557</f>
        <v>-5</v>
      </c>
      <c r="P557" s="31">
        <f>'2026 MRI - Alphabetical'!O557-'2023 MRI'!O557</f>
        <v>-8.3838041621737913E-2</v>
      </c>
      <c r="Q557" s="9">
        <f>'2026 MRI - Alphabetical'!P557-'2023 MRI'!P557</f>
        <v>1.4389235947799422E-2</v>
      </c>
      <c r="R557" s="8">
        <f>'2026 MRI - Alphabetical'!Q557-'2023 MRI'!Q557</f>
        <v>-3</v>
      </c>
      <c r="S557" s="31">
        <f>'2026 MRI - Alphabetical'!R557-'2023 MRI'!R557</f>
        <v>1.0607293580536301</v>
      </c>
      <c r="T557" s="10">
        <f>'2026 MRI - Alphabetical'!S557-'2023 MRI'!S557</f>
        <v>-4.1864774237149405E-2</v>
      </c>
      <c r="U557" s="8">
        <f>'2026 MRI - Alphabetical'!T557-'2023 MRI'!T557</f>
        <v>56</v>
      </c>
      <c r="V557" s="31">
        <f>'2026 MRI - Alphabetical'!U557-'2023 MRI'!U557</f>
        <v>0.4506651182363115</v>
      </c>
      <c r="W557" s="9">
        <f>'2026 MRI - Alphabetical'!V557-'2023 MRI'!V557</f>
        <v>-2.4349401230003426E-2</v>
      </c>
      <c r="X557" s="8">
        <f>'2026 MRI - Alphabetical'!W557-'2023 MRI'!W557</f>
        <v>47</v>
      </c>
      <c r="Y557" s="31">
        <f>'2026 MRI - Alphabetical'!X557-'2023 MRI'!X557</f>
        <v>0.13786900520366679</v>
      </c>
      <c r="Z557" s="11">
        <f>'2026 MRI - Alphabetical'!Y557-'2023 MRI'!Y557</f>
        <v>11914</v>
      </c>
      <c r="AA557" s="8">
        <f>'2026 MRI - Alphabetical'!Z557-'2023 MRI'!Z557</f>
        <v>14</v>
      </c>
      <c r="AB557" s="31">
        <f>'2026 MRI - Alphabetical'!AA557-'2023 MRI'!AA557</f>
        <v>0.32939637553593193</v>
      </c>
      <c r="AC557" s="9">
        <f>'2026 MRI - Alphabetical'!AB557-'2023 MRI'!AB557</f>
        <v>6.8933524629364029E-3</v>
      </c>
      <c r="AD557" s="8">
        <f>'2026 MRI - Alphabetical'!AC557-'2023 MRI'!AC557</f>
        <v>45</v>
      </c>
      <c r="AE557" s="31">
        <f>'2026 MRI - Alphabetical'!AD557-'2023 MRI'!AD557</f>
        <v>0.22457326607775302</v>
      </c>
      <c r="AF557" s="9">
        <f>'2026 MRI - Alphabetical'!AE557-'2023 MRI'!AE557</f>
        <v>1.4906107656122214E-2</v>
      </c>
      <c r="AG557" s="8">
        <f>'2026 MRI - Alphabetical'!AF557-'2023 MRI'!AF557</f>
        <v>59</v>
      </c>
      <c r="AH557" s="31">
        <f>'2026 MRI - Alphabetical'!AG557-'2023 MRI'!AG557</f>
        <v>0.25012128958566204</v>
      </c>
      <c r="AI557" s="12">
        <f>'2026 MRI - Alphabetical'!AH557-'2023 MRI'!AH557</f>
        <v>-0.71266666666666678</v>
      </c>
      <c r="AJ557" s="8">
        <f>'2026 MRI - Alphabetical'!AI557-'2023 MRI'!AI557</f>
        <v>6</v>
      </c>
      <c r="AK557" s="31">
        <f>'2026 MRI - Alphabetical'!AJ557-'2023 MRI'!AJ557</f>
        <v>1.0516328478822057E-2</v>
      </c>
      <c r="AL557" s="11">
        <f>'2026 MRI - Alphabetical'!AK557-'2023 MRI'!AK557</f>
        <v>30480.514389064381</v>
      </c>
      <c r="AM557" s="36">
        <v>1</v>
      </c>
    </row>
    <row r="558" spans="1:39" x14ac:dyDescent="0.3">
      <c r="A558" t="s">
        <v>1138</v>
      </c>
      <c r="B558" s="3" t="s">
        <v>1139</v>
      </c>
      <c r="C558" s="4" t="s">
        <v>77</v>
      </c>
      <c r="D558" s="5" t="s">
        <v>37</v>
      </c>
      <c r="E558" s="6">
        <f>VLOOKUP(A558,'2023 MRI'!$A$7:$F$570,6,FALSE)</f>
        <v>70.503744420456854</v>
      </c>
      <c r="F558" s="34">
        <f>'2026 MRI - Alphabetical'!E558-'2023 MRI'!E558</f>
        <v>2.1775468199295105</v>
      </c>
      <c r="G558" s="6">
        <f>'2026 MRI - Alphabetical'!F558-'2023 MRI'!F558</f>
        <v>1.6094349818961291</v>
      </c>
      <c r="H558" s="7">
        <f>'2026 MRI - Alphabetical'!G558-'2023 MRI'!G558</f>
        <v>-1</v>
      </c>
      <c r="I558" s="8">
        <f>'2026 MRI - Alphabetical'!H558-'2023 MRI'!H558</f>
        <v>-4</v>
      </c>
      <c r="J558" s="31">
        <f>'2026 MRI - Alphabetical'!I558-'2023 MRI'!I558</f>
        <v>-0.22948977168683227</v>
      </c>
      <c r="K558" s="9">
        <f>'2026 MRI - Alphabetical'!J558-'2023 MRI'!J558</f>
        <v>-1.4412731629665942E-2</v>
      </c>
      <c r="L558" s="8">
        <f>'2026 MRI - Alphabetical'!K558-'2023 MRI'!K558</f>
        <v>-43</v>
      </c>
      <c r="M558" s="31">
        <f>'2026 MRI - Alphabetical'!L558-'2023 MRI'!L558</f>
        <v>-0.35092370831689101</v>
      </c>
      <c r="N558" s="9">
        <f>'2026 MRI - Alphabetical'!M558-'2023 MRI'!M558</f>
        <v>1.528503143751081E-3</v>
      </c>
      <c r="O558" s="8">
        <f>'2026 MRI - Alphabetical'!N558-'2023 MRI'!N558</f>
        <v>-16</v>
      </c>
      <c r="P558" s="31">
        <f>'2026 MRI - Alphabetical'!O558-'2023 MRI'!O558</f>
        <v>-0.82302762134300567</v>
      </c>
      <c r="Q558" s="9">
        <f>'2026 MRI - Alphabetical'!P558-'2023 MRI'!P558</f>
        <v>6.6766130902256554E-2</v>
      </c>
      <c r="R558" s="8">
        <f>'2026 MRI - Alphabetical'!Q558-'2023 MRI'!Q558</f>
        <v>4</v>
      </c>
      <c r="S558" s="31">
        <f>'2026 MRI - Alphabetical'!R558-'2023 MRI'!R558</f>
        <v>3.0309491772913453</v>
      </c>
      <c r="T558" s="10">
        <f>'2026 MRI - Alphabetical'!S558-'2023 MRI'!S558</f>
        <v>-0.87650517322857446</v>
      </c>
      <c r="U558" s="8">
        <f>'2026 MRI - Alphabetical'!T558-'2023 MRI'!T558</f>
        <v>-2</v>
      </c>
      <c r="V558" s="31">
        <f>'2026 MRI - Alphabetical'!U558-'2023 MRI'!U558</f>
        <v>-1.9163066753211666E-2</v>
      </c>
      <c r="W558" s="9">
        <f>'2026 MRI - Alphabetical'!V558-'2023 MRI'!V558</f>
        <v>1.750852062669811E-2</v>
      </c>
      <c r="X558" s="8">
        <f>'2026 MRI - Alphabetical'!W558-'2023 MRI'!W558</f>
        <v>0</v>
      </c>
      <c r="Y558" s="31">
        <f>'2026 MRI - Alphabetical'!X558-'2023 MRI'!X558</f>
        <v>4.0990137375972235E-2</v>
      </c>
      <c r="Z558" s="11">
        <f>'2026 MRI - Alphabetical'!Y558-'2023 MRI'!Y558</f>
        <v>4911</v>
      </c>
      <c r="AA558" s="8">
        <f>'2026 MRI - Alphabetical'!Z558-'2023 MRI'!Z558</f>
        <v>-33</v>
      </c>
      <c r="AB558" s="31">
        <f>'2026 MRI - Alphabetical'!AA558-'2023 MRI'!AA558</f>
        <v>-1.7773307846398827</v>
      </c>
      <c r="AC558" s="9">
        <f>'2026 MRI - Alphabetical'!AB558-'2023 MRI'!AB558</f>
        <v>4.3628458498023714E-2</v>
      </c>
      <c r="AD558" s="8">
        <f>'2026 MRI - Alphabetical'!AC558-'2023 MRI'!AC558</f>
        <v>21</v>
      </c>
      <c r="AE558" s="31">
        <f>'2026 MRI - Alphabetical'!AD558-'2023 MRI'!AD558</f>
        <v>1.8733007069222554</v>
      </c>
      <c r="AF558" s="9">
        <f>'2026 MRI - Alphabetical'!AE558-'2023 MRI'!AE558</f>
        <v>0.11106282201478901</v>
      </c>
      <c r="AG558" s="8">
        <f>'2026 MRI - Alphabetical'!AF558-'2023 MRI'!AF558</f>
        <v>15</v>
      </c>
      <c r="AH558" s="31">
        <f>'2026 MRI - Alphabetical'!AG558-'2023 MRI'!AG558</f>
        <v>-1.8896788513482754E-2</v>
      </c>
      <c r="AI558" s="12">
        <f>'2026 MRI - Alphabetical'!AH558-'2023 MRI'!AH558</f>
        <v>-0.35866666666666669</v>
      </c>
      <c r="AJ558" s="8">
        <f>'2026 MRI - Alphabetical'!AI558-'2023 MRI'!AI558</f>
        <v>-6</v>
      </c>
      <c r="AK558" s="31">
        <f>'2026 MRI - Alphabetical'!AJ558-'2023 MRI'!AJ558</f>
        <v>6.6233528213645032E-3</v>
      </c>
      <c r="AL558" s="11">
        <f>'2026 MRI - Alphabetical'!AK558-'2023 MRI'!AK558</f>
        <v>24643.132594288109</v>
      </c>
      <c r="AM558" s="36"/>
    </row>
    <row r="559" spans="1:39" x14ac:dyDescent="0.3">
      <c r="A559" t="s">
        <v>1140</v>
      </c>
      <c r="B559" s="3" t="s">
        <v>1141</v>
      </c>
      <c r="C559" s="4" t="s">
        <v>199</v>
      </c>
      <c r="D559" s="5" t="s">
        <v>33</v>
      </c>
      <c r="E559" s="6">
        <f>VLOOKUP(A559,'2023 MRI'!$A$7:$F$570,6,FALSE)</f>
        <v>30.648054221499098</v>
      </c>
      <c r="F559" s="34">
        <f>'2026 MRI - Alphabetical'!E559-'2023 MRI'!E559</f>
        <v>-1.1222106599519797</v>
      </c>
      <c r="G559" s="6">
        <f>'2026 MRI - Alphabetical'!F559-'2023 MRI'!F559</f>
        <v>0.82472351062526172</v>
      </c>
      <c r="H559" s="7">
        <f>'2026 MRI - Alphabetical'!G559-'2023 MRI'!G559</f>
        <v>-47</v>
      </c>
      <c r="I559" s="8">
        <f>'2026 MRI - Alphabetical'!H559-'2023 MRI'!H559</f>
        <v>18</v>
      </c>
      <c r="J559" s="31">
        <f>'2026 MRI - Alphabetical'!I559-'2023 MRI'!I559</f>
        <v>5.4731678994890551E-2</v>
      </c>
      <c r="K559" s="9">
        <f>'2026 MRI - Alphabetical'!J559-'2023 MRI'!J559</f>
        <v>2.6921075008662365E-2</v>
      </c>
      <c r="L559" s="8">
        <f>'2026 MRI - Alphabetical'!K559-'2023 MRI'!K559</f>
        <v>111</v>
      </c>
      <c r="M559" s="31">
        <f>'2026 MRI - Alphabetical'!L559-'2023 MRI'!L559</f>
        <v>0.32417539483632879</v>
      </c>
      <c r="N559" s="9">
        <f>'2026 MRI - Alphabetical'!M559-'2023 MRI'!M559</f>
        <v>-1.9365507089185476E-2</v>
      </c>
      <c r="O559" s="8">
        <f>'2026 MRI - Alphabetical'!N559-'2023 MRI'!N559</f>
        <v>-43</v>
      </c>
      <c r="P559" s="31">
        <f>'2026 MRI - Alphabetical'!O559-'2023 MRI'!O559</f>
        <v>-0.1984645856026187</v>
      </c>
      <c r="Q559" s="9">
        <f>'2026 MRI - Alphabetical'!P559-'2023 MRI'!P559</f>
        <v>1.7345880963867202E-2</v>
      </c>
      <c r="R559" s="8">
        <f>'2026 MRI - Alphabetical'!Q559-'2023 MRI'!Q559</f>
        <v>-39</v>
      </c>
      <c r="S559" s="31">
        <f>'2026 MRI - Alphabetical'!R559-'2023 MRI'!R559</f>
        <v>-0.28184022348045584</v>
      </c>
      <c r="T559" s="10">
        <f>'2026 MRI - Alphabetical'!S559-'2023 MRI'!S559</f>
        <v>9.3972717948772377E-2</v>
      </c>
      <c r="U559" s="8">
        <f>'2026 MRI - Alphabetical'!T559-'2023 MRI'!T559</f>
        <v>-70</v>
      </c>
      <c r="V559" s="31">
        <f>'2026 MRI - Alphabetical'!U559-'2023 MRI'!U559</f>
        <v>-0.28467637255222727</v>
      </c>
      <c r="W559" s="9">
        <f>'2026 MRI - Alphabetical'!V559-'2023 MRI'!V559</f>
        <v>1.9924594659369188E-2</v>
      </c>
      <c r="X559" s="8">
        <f>'2026 MRI - Alphabetical'!W559-'2023 MRI'!W559</f>
        <v>-17</v>
      </c>
      <c r="Y559" s="31">
        <f>'2026 MRI - Alphabetical'!X559-'2023 MRI'!X559</f>
        <v>-9.2205633781136415E-2</v>
      </c>
      <c r="Z559" s="11">
        <f>'2026 MRI - Alphabetical'!Y559-'2023 MRI'!Y559</f>
        <v>2377</v>
      </c>
      <c r="AA559" s="8">
        <f>'2026 MRI - Alphabetical'!Z559-'2023 MRI'!Z559</f>
        <v>-76</v>
      </c>
      <c r="AB559" s="31">
        <f>'2026 MRI - Alphabetical'!AA559-'2023 MRI'!AA559</f>
        <v>-0.21809271203658936</v>
      </c>
      <c r="AC559" s="9">
        <f>'2026 MRI - Alphabetical'!AB559-'2023 MRI'!AB559</f>
        <v>1.121039935674082E-2</v>
      </c>
      <c r="AD559" s="8">
        <f>'2026 MRI - Alphabetical'!AC559-'2023 MRI'!AC559</f>
        <v>-12</v>
      </c>
      <c r="AE559" s="31">
        <f>'2026 MRI - Alphabetical'!AD559-'2023 MRI'!AD559</f>
        <v>-0.13906372302462816</v>
      </c>
      <c r="AF559" s="9">
        <f>'2026 MRI - Alphabetical'!AE559-'2023 MRI'!AE559</f>
        <v>-5.1612536465075465E-3</v>
      </c>
      <c r="AG559" s="8">
        <f>'2026 MRI - Alphabetical'!AF559-'2023 MRI'!AF559</f>
        <v>-3</v>
      </c>
      <c r="AH559" s="31">
        <f>'2026 MRI - Alphabetical'!AG559-'2023 MRI'!AG559</f>
        <v>-7.0136257250022621E-3</v>
      </c>
      <c r="AI559" s="12">
        <f>'2026 MRI - Alphabetical'!AH559-'2023 MRI'!AH559</f>
        <v>-0.41466666666666629</v>
      </c>
      <c r="AJ559" s="8">
        <f>'2026 MRI - Alphabetical'!AI559-'2023 MRI'!AI559</f>
        <v>-14</v>
      </c>
      <c r="AK559" s="31">
        <f>'2026 MRI - Alphabetical'!AJ559-'2023 MRI'!AJ559</f>
        <v>-3.3630860035135657E-3</v>
      </c>
      <c r="AL559" s="11">
        <f>'2026 MRI - Alphabetical'!AK559-'2023 MRI'!AK559</f>
        <v>34217.940046511969</v>
      </c>
      <c r="AM559" s="36">
        <v>1</v>
      </c>
    </row>
    <row r="560" spans="1:39" x14ac:dyDescent="0.3">
      <c r="A560" t="s">
        <v>1142</v>
      </c>
      <c r="B560" s="3" t="s">
        <v>1143</v>
      </c>
      <c r="C560" s="4" t="s">
        <v>224</v>
      </c>
      <c r="D560" s="5" t="s">
        <v>37</v>
      </c>
      <c r="E560" s="6">
        <f>VLOOKUP(A560,'2023 MRI'!$A$7:$F$570,6,FALSE)</f>
        <v>46.730975798104353</v>
      </c>
      <c r="F560" s="34">
        <f>'2026 MRI - Alphabetical'!E560-'2023 MRI'!E560</f>
        <v>0.50167059475078357</v>
      </c>
      <c r="G560" s="6">
        <f>'2026 MRI - Alphabetical'!F560-'2023 MRI'!F560</f>
        <v>0.20910292712193268</v>
      </c>
      <c r="H560" s="7">
        <f>'2026 MRI - Alphabetical'!G560-'2023 MRI'!G560</f>
        <v>1</v>
      </c>
      <c r="I560" s="8">
        <f>'2026 MRI - Alphabetical'!H560-'2023 MRI'!H560</f>
        <v>-19</v>
      </c>
      <c r="J560" s="31">
        <f>'2026 MRI - Alphabetical'!I560-'2023 MRI'!I560</f>
        <v>-2.2166424713814803E-2</v>
      </c>
      <c r="K560" s="9">
        <f>'2026 MRI - Alphabetical'!J560-'2023 MRI'!J560</f>
        <v>1.683328642451476E-2</v>
      </c>
      <c r="L560" s="8">
        <f>'2026 MRI - Alphabetical'!K560-'2023 MRI'!K560</f>
        <v>-17</v>
      </c>
      <c r="M560" s="31">
        <f>'2026 MRI - Alphabetical'!L560-'2023 MRI'!L560</f>
        <v>-0.24167470777189215</v>
      </c>
      <c r="N560" s="9">
        <f>'2026 MRI - Alphabetical'!M560-'2023 MRI'!M560</f>
        <v>-4.1737409589994862E-3</v>
      </c>
      <c r="O560" s="8">
        <f>'2026 MRI - Alphabetical'!N560-'2023 MRI'!N560</f>
        <v>1</v>
      </c>
      <c r="P560" s="31">
        <f>'2026 MRI - Alphabetical'!O560-'2023 MRI'!O560</f>
        <v>-3.7153126781685586E-2</v>
      </c>
      <c r="Q560" s="9">
        <f>'2026 MRI - Alphabetical'!P560-'2023 MRI'!P560</f>
        <v>1.553637313396572E-2</v>
      </c>
      <c r="R560" s="8">
        <f>'2026 MRI - Alphabetical'!Q560-'2023 MRI'!Q560</f>
        <v>-12</v>
      </c>
      <c r="S560" s="31">
        <f>'2026 MRI - Alphabetical'!R560-'2023 MRI'!R560</f>
        <v>0.82241917300346135</v>
      </c>
      <c r="T560" s="10">
        <f>'2026 MRI - Alphabetical'!S560-'2023 MRI'!S560</f>
        <v>0.37158392527075401</v>
      </c>
      <c r="U560" s="8">
        <f>'2026 MRI - Alphabetical'!T560-'2023 MRI'!T560</f>
        <v>4</v>
      </c>
      <c r="V560" s="31">
        <f>'2026 MRI - Alphabetical'!U560-'2023 MRI'!U560</f>
        <v>0.13442513816419221</v>
      </c>
      <c r="W560" s="9">
        <f>'2026 MRI - Alphabetical'!V560-'2023 MRI'!V560</f>
        <v>-2.5177882820408004E-3</v>
      </c>
      <c r="X560" s="8">
        <f>'2026 MRI - Alphabetical'!W560-'2023 MRI'!W560</f>
        <v>-12</v>
      </c>
      <c r="Y560" s="31">
        <f>'2026 MRI - Alphabetical'!X560-'2023 MRI'!X560</f>
        <v>-7.1759379073896845E-2</v>
      </c>
      <c r="Z560" s="11">
        <f>'2026 MRI - Alphabetical'!Y560-'2023 MRI'!Y560</f>
        <v>1603</v>
      </c>
      <c r="AA560" s="8">
        <f>'2026 MRI - Alphabetical'!Z560-'2023 MRI'!Z560</f>
        <v>-45</v>
      </c>
      <c r="AB560" s="31">
        <f>'2026 MRI - Alphabetical'!AA560-'2023 MRI'!AA560</f>
        <v>-0.1950256010549275</v>
      </c>
      <c r="AC560" s="9">
        <f>'2026 MRI - Alphabetical'!AB560-'2023 MRI'!AB560</f>
        <v>1.2870673259794595E-2</v>
      </c>
      <c r="AD560" s="8">
        <f>'2026 MRI - Alphabetical'!AC560-'2023 MRI'!AC560</f>
        <v>-21</v>
      </c>
      <c r="AE560" s="31">
        <f>'2026 MRI - Alphabetical'!AD560-'2023 MRI'!AD560</f>
        <v>-0.19924117578581901</v>
      </c>
      <c r="AF560" s="9">
        <f>'2026 MRI - Alphabetical'!AE560-'2023 MRI'!AE560</f>
        <v>-8.3779063377009688E-3</v>
      </c>
      <c r="AG560" s="8">
        <f>'2026 MRI - Alphabetical'!AF560-'2023 MRI'!AF560</f>
        <v>0</v>
      </c>
      <c r="AH560" s="31">
        <f>'2026 MRI - Alphabetical'!AG560-'2023 MRI'!AG560</f>
        <v>0.44522738832008901</v>
      </c>
      <c r="AI560" s="12">
        <f>'2026 MRI - Alphabetical'!AH560-'2023 MRI'!AH560</f>
        <v>-0.98633333333333395</v>
      </c>
      <c r="AJ560" s="8">
        <f>'2026 MRI - Alphabetical'!AI560-'2023 MRI'!AI560</f>
        <v>-2</v>
      </c>
      <c r="AK560" s="31">
        <f>'2026 MRI - Alphabetical'!AJ560-'2023 MRI'!AJ560</f>
        <v>1.0636009283453762E-2</v>
      </c>
      <c r="AL560" s="11">
        <f>'2026 MRI - Alphabetical'!AK560-'2023 MRI'!AK560</f>
        <v>25588.356760993673</v>
      </c>
      <c r="AM560" s="36">
        <v>1</v>
      </c>
    </row>
    <row r="561" spans="1:39" x14ac:dyDescent="0.3">
      <c r="A561" t="s">
        <v>1144</v>
      </c>
      <c r="B561" s="3" t="s">
        <v>1145</v>
      </c>
      <c r="C561" s="4" t="s">
        <v>224</v>
      </c>
      <c r="D561" s="5" t="s">
        <v>37</v>
      </c>
      <c r="E561" s="6">
        <f>VLOOKUP(A561,'2023 MRI'!$A$7:$F$570,6,FALSE)</f>
        <v>26.096314432711608</v>
      </c>
      <c r="F561" s="34">
        <f>'2026 MRI - Alphabetical'!E561-'2023 MRI'!E561</f>
        <v>-0.15388708619848712</v>
      </c>
      <c r="G561" s="6">
        <f>'2026 MRI - Alphabetical'!F561-'2023 MRI'!F561</f>
        <v>-3.5547547199806893</v>
      </c>
      <c r="H561" s="7">
        <f>'2026 MRI - Alphabetical'!G561-'2023 MRI'!G561</f>
        <v>5</v>
      </c>
      <c r="I561" s="8">
        <f>'2026 MRI - Alphabetical'!H561-'2023 MRI'!H561</f>
        <v>-4</v>
      </c>
      <c r="J561" s="31">
        <f>'2026 MRI - Alphabetical'!I561-'2023 MRI'!I561</f>
        <v>7.8114695396376138E-3</v>
      </c>
      <c r="K561" s="9">
        <f>'2026 MRI - Alphabetical'!J561-'2023 MRI'!J561</f>
        <v>2.2094391195269125E-2</v>
      </c>
      <c r="L561" s="8">
        <f>'2026 MRI - Alphabetical'!K561-'2023 MRI'!K561</f>
        <v>-166</v>
      </c>
      <c r="M561" s="31">
        <f>'2026 MRI - Alphabetical'!L561-'2023 MRI'!L561</f>
        <v>-0.60670394804496919</v>
      </c>
      <c r="N561" s="9">
        <f>'2026 MRI - Alphabetical'!M561-'2023 MRI'!M561</f>
        <v>1.3621790368153674E-2</v>
      </c>
      <c r="O561" s="8">
        <f>'2026 MRI - Alphabetical'!N561-'2023 MRI'!N561</f>
        <v>-64</v>
      </c>
      <c r="P561" s="31">
        <f>'2026 MRI - Alphabetical'!O561-'2023 MRI'!O561</f>
        <v>-0.14795789661641917</v>
      </c>
      <c r="Q561" s="9">
        <f>'2026 MRI - Alphabetical'!P561-'2023 MRI'!P561</f>
        <v>1.1623588767349233E-2</v>
      </c>
      <c r="R561" s="8">
        <f>'2026 MRI - Alphabetical'!Q561-'2023 MRI'!Q561</f>
        <v>229</v>
      </c>
      <c r="S561" s="31">
        <f>'2026 MRI - Alphabetical'!R561-'2023 MRI'!R561</f>
        <v>3.1452774723135915E-2</v>
      </c>
      <c r="T561" s="10">
        <f>'2026 MRI - Alphabetical'!S561-'2023 MRI'!S561</f>
        <v>-0.9637006103437199</v>
      </c>
      <c r="U561" s="8">
        <f>'2026 MRI - Alphabetical'!T561-'2023 MRI'!T561</f>
        <v>20</v>
      </c>
      <c r="V561" s="31">
        <f>'2026 MRI - Alphabetical'!U561-'2023 MRI'!U561</f>
        <v>1.586968188053639E-2</v>
      </c>
      <c r="W561" s="9">
        <f>'2026 MRI - Alphabetical'!V561-'2023 MRI'!V561</f>
        <v>-9.8443354682703488E-4</v>
      </c>
      <c r="X561" s="8">
        <f>'2026 MRI - Alphabetical'!W561-'2023 MRI'!W561</f>
        <v>17</v>
      </c>
      <c r="Y561" s="31">
        <f>'2026 MRI - Alphabetical'!X561-'2023 MRI'!X561</f>
        <v>8.5064609074200048E-2</v>
      </c>
      <c r="Z561" s="11">
        <f>'2026 MRI - Alphabetical'!Y561-'2023 MRI'!Y561</f>
        <v>10861</v>
      </c>
      <c r="AA561" s="8">
        <f>'2026 MRI - Alphabetical'!Z561-'2023 MRI'!Z561</f>
        <v>-92</v>
      </c>
      <c r="AB561" s="31">
        <f>'2026 MRI - Alphabetical'!AA561-'2023 MRI'!AA561</f>
        <v>-0.22041025503539213</v>
      </c>
      <c r="AC561" s="9">
        <f>'2026 MRI - Alphabetical'!AB561-'2023 MRI'!AB561</f>
        <v>9.3026841804683021E-3</v>
      </c>
      <c r="AD561" s="8">
        <f>'2026 MRI - Alphabetical'!AC561-'2023 MRI'!AC561</f>
        <v>50</v>
      </c>
      <c r="AE561" s="31">
        <f>'2026 MRI - Alphabetical'!AD561-'2023 MRI'!AD561</f>
        <v>0.15012396325962535</v>
      </c>
      <c r="AF561" s="9">
        <f>'2026 MRI - Alphabetical'!AE561-'2023 MRI'!AE561</f>
        <v>1.0018164294187448E-2</v>
      </c>
      <c r="AG561" s="8">
        <f>'2026 MRI - Alphabetical'!AF561-'2023 MRI'!AF561</f>
        <v>-6</v>
      </c>
      <c r="AH561" s="31">
        <f>'2026 MRI - Alphabetical'!AG561-'2023 MRI'!AG561</f>
        <v>0.32478546081931747</v>
      </c>
      <c r="AI561" s="12">
        <f>'2026 MRI - Alphabetical'!AH561-'2023 MRI'!AH561</f>
        <v>-0.84799999999999942</v>
      </c>
      <c r="AJ561" s="8">
        <f>'2026 MRI - Alphabetical'!AI561-'2023 MRI'!AI561</f>
        <v>-6</v>
      </c>
      <c r="AK561" s="31">
        <f>'2026 MRI - Alphabetical'!AJ561-'2023 MRI'!AJ561</f>
        <v>1.987163749320453E-3</v>
      </c>
      <c r="AL561" s="11">
        <f>'2026 MRI - Alphabetical'!AK561-'2023 MRI'!AK561</f>
        <v>25418.627715785187</v>
      </c>
      <c r="AM561" s="36"/>
    </row>
    <row r="562" spans="1:39" x14ac:dyDescent="0.3">
      <c r="A562" t="s">
        <v>1146</v>
      </c>
      <c r="B562" s="3" t="s">
        <v>1147</v>
      </c>
      <c r="C562" s="4" t="s">
        <v>47</v>
      </c>
      <c r="D562" s="5" t="s">
        <v>44</v>
      </c>
      <c r="E562" s="6">
        <f>VLOOKUP(A562,'2023 MRI'!$A$7:$F$570,6,FALSE)</f>
        <v>14.442269614218112</v>
      </c>
      <c r="F562" s="34">
        <f>'2026 MRI - Alphabetical'!E562-'2023 MRI'!E562</f>
        <v>-1.5557171815733914</v>
      </c>
      <c r="G562" s="6">
        <f>'2026 MRI - Alphabetical'!F562-'2023 MRI'!F562</f>
        <v>-2.3907079163762468</v>
      </c>
      <c r="H562" s="7">
        <f>'2026 MRI - Alphabetical'!G562-'2023 MRI'!G562</f>
        <v>-23</v>
      </c>
      <c r="I562" s="8">
        <f>'2026 MRI - Alphabetical'!H562-'2023 MRI'!H562</f>
        <v>0</v>
      </c>
      <c r="J562" s="31">
        <f>'2026 MRI - Alphabetical'!I562-'2023 MRI'!I562</f>
        <v>-1.0959854934824154E-2</v>
      </c>
      <c r="K562" s="9">
        <f>'2026 MRI - Alphabetical'!J562-'2023 MRI'!J562</f>
        <v>2.3739025137116343E-2</v>
      </c>
      <c r="L562" s="8">
        <f>'2026 MRI - Alphabetical'!K562-'2023 MRI'!K562</f>
        <v>-204</v>
      </c>
      <c r="M562" s="31">
        <f>'2026 MRI - Alphabetical'!L562-'2023 MRI'!L562</f>
        <v>-0.65970722332314602</v>
      </c>
      <c r="N562" s="9">
        <f>'2026 MRI - Alphabetical'!M562-'2023 MRI'!M562</f>
        <v>1.5182891565769133E-2</v>
      </c>
      <c r="O562" s="8">
        <f>'2026 MRI - Alphabetical'!N562-'2023 MRI'!N562</f>
        <v>-40</v>
      </c>
      <c r="P562" s="31">
        <f>'2026 MRI - Alphabetical'!O562-'2023 MRI'!O562</f>
        <v>-8.1929061404505732E-2</v>
      </c>
      <c r="Q562" s="9">
        <f>'2026 MRI - Alphabetical'!P562-'2023 MRI'!P562</f>
        <v>6.2830537762030274E-3</v>
      </c>
      <c r="R562" s="8">
        <f>'2026 MRI - Alphabetical'!Q562-'2023 MRI'!Q562</f>
        <v>154</v>
      </c>
      <c r="S562" s="31">
        <f>'2026 MRI - Alphabetical'!R562-'2023 MRI'!R562</f>
        <v>-0.20787407649373899</v>
      </c>
      <c r="T562" s="10">
        <f>'2026 MRI - Alphabetical'!S562-'2023 MRI'!S562</f>
        <v>-0.49325879644853665</v>
      </c>
      <c r="U562" s="8">
        <f>'2026 MRI - Alphabetical'!T562-'2023 MRI'!T562</f>
        <v>85</v>
      </c>
      <c r="V562" s="31">
        <f>'2026 MRI - Alphabetical'!U562-'2023 MRI'!U562</f>
        <v>0.25023518418079338</v>
      </c>
      <c r="W562" s="9">
        <f>'2026 MRI - Alphabetical'!V562-'2023 MRI'!V562</f>
        <v>-1.7198853128262727E-2</v>
      </c>
      <c r="X562" s="8">
        <f>'2026 MRI - Alphabetical'!W562-'2023 MRI'!W562</f>
        <v>-14</v>
      </c>
      <c r="Y562" s="31">
        <f>'2026 MRI - Alphabetical'!X562-'2023 MRI'!X562</f>
        <v>-0.58175647514785367</v>
      </c>
      <c r="Z562" s="11">
        <f>'2026 MRI - Alphabetical'!Y562-'2023 MRI'!Y562</f>
        <v>-13519</v>
      </c>
      <c r="AA562" s="8">
        <f>'2026 MRI - Alphabetical'!Z562-'2023 MRI'!Z562</f>
        <v>-115</v>
      </c>
      <c r="AB562" s="31">
        <f>'2026 MRI - Alphabetical'!AA562-'2023 MRI'!AA562</f>
        <v>-0.36802136314422662</v>
      </c>
      <c r="AC562" s="9">
        <f>'2026 MRI - Alphabetical'!AB562-'2023 MRI'!AB562</f>
        <v>1.0233529028049582E-2</v>
      </c>
      <c r="AD562" s="8">
        <f>'2026 MRI - Alphabetical'!AC562-'2023 MRI'!AC562</f>
        <v>-119</v>
      </c>
      <c r="AE562" s="31">
        <f>'2026 MRI - Alphabetical'!AD562-'2023 MRI'!AD562</f>
        <v>-0.31324172699994657</v>
      </c>
      <c r="AF562" s="9">
        <f>'2026 MRI - Alphabetical'!AE562-'2023 MRI'!AE562</f>
        <v>-1.6260171574686844E-2</v>
      </c>
      <c r="AG562" s="8">
        <f>'2026 MRI - Alphabetical'!AF562-'2023 MRI'!AF562</f>
        <v>-52</v>
      </c>
      <c r="AH562" s="31">
        <f>'2026 MRI - Alphabetical'!AG562-'2023 MRI'!AG562</f>
        <v>-0.25548912057176942</v>
      </c>
      <c r="AI562" s="12">
        <f>'2026 MRI - Alphabetical'!AH562-'2023 MRI'!AH562</f>
        <v>-0.1116666666666668</v>
      </c>
      <c r="AJ562" s="8">
        <f>'2026 MRI - Alphabetical'!AI562-'2023 MRI'!AI562</f>
        <v>-16</v>
      </c>
      <c r="AK562" s="31">
        <f>'2026 MRI - Alphabetical'!AJ562-'2023 MRI'!AJ562</f>
        <v>-8.6362451425910147E-2</v>
      </c>
      <c r="AL562" s="11">
        <f>'2026 MRI - Alphabetical'!AK562-'2023 MRI'!AK562</f>
        <v>42292.973173547245</v>
      </c>
      <c r="AM562" s="36"/>
    </row>
    <row r="563" spans="1:39" x14ac:dyDescent="0.3">
      <c r="A563" t="s">
        <v>1148</v>
      </c>
      <c r="B563" s="3" t="s">
        <v>1149</v>
      </c>
      <c r="C563" s="4" t="s">
        <v>136</v>
      </c>
      <c r="D563" s="5" t="s">
        <v>44</v>
      </c>
      <c r="E563" s="6">
        <f>VLOOKUP(A563,'2023 MRI'!$A$7:$F$570,6,FALSE)</f>
        <v>34.652908640992692</v>
      </c>
      <c r="F563" s="34">
        <f>'2026 MRI - Alphabetical'!E563-'2023 MRI'!E563</f>
        <v>1.5987868447743423</v>
      </c>
      <c r="G563" s="6">
        <f>'2026 MRI - Alphabetical'!F563-'2023 MRI'!F563</f>
        <v>-6.7164792334089256</v>
      </c>
      <c r="H563" s="7">
        <f>'2026 MRI - Alphabetical'!G563-'2023 MRI'!G563</f>
        <v>74</v>
      </c>
      <c r="I563" s="8">
        <f>'2026 MRI - Alphabetical'!H563-'2023 MRI'!H563</f>
        <v>-45</v>
      </c>
      <c r="J563" s="31">
        <f>'2026 MRI - Alphabetical'!I563-'2023 MRI'!I563</f>
        <v>-0.35977553088812297</v>
      </c>
      <c r="K563" s="9">
        <f>'2026 MRI - Alphabetical'!J563-'2023 MRI'!J563</f>
        <v>-1.0932961508838268E-3</v>
      </c>
      <c r="L563" s="8">
        <f>'2026 MRI - Alphabetical'!K563-'2023 MRI'!K563</f>
        <v>-164</v>
      </c>
      <c r="M563" s="31">
        <f>'2026 MRI - Alphabetical'!L563-'2023 MRI'!L563</f>
        <v>-0.9042331034861486</v>
      </c>
      <c r="N563" s="9">
        <f>'2026 MRI - Alphabetical'!M563-'2023 MRI'!M563</f>
        <v>2.4394651246837731E-2</v>
      </c>
      <c r="O563" s="8">
        <f>'2026 MRI - Alphabetical'!N563-'2023 MRI'!N563</f>
        <v>27</v>
      </c>
      <c r="P563" s="31">
        <f>'2026 MRI - Alphabetical'!O563-'2023 MRI'!O563</f>
        <v>0.11917870339751879</v>
      </c>
      <c r="Q563" s="9">
        <f>'2026 MRI - Alphabetical'!P563-'2023 MRI'!P563</f>
        <v>-2.3514547776515987E-3</v>
      </c>
      <c r="R563" s="8">
        <f>'2026 MRI - Alphabetical'!Q563-'2023 MRI'!Q563</f>
        <v>145</v>
      </c>
      <c r="S563" s="31">
        <f>'2026 MRI - Alphabetical'!R563-'2023 MRI'!R563</f>
        <v>7.7594282840844464E-2</v>
      </c>
      <c r="T563" s="10">
        <f>'2026 MRI - Alphabetical'!S563-'2023 MRI'!S563</f>
        <v>-0.76452773559573783</v>
      </c>
      <c r="U563" s="8">
        <f>'2026 MRI - Alphabetical'!T563-'2023 MRI'!T563</f>
        <v>285</v>
      </c>
      <c r="V563" s="31">
        <f>'2026 MRI - Alphabetical'!U563-'2023 MRI'!U563</f>
        <v>1.0643415484413494</v>
      </c>
      <c r="W563" s="9">
        <f>'2026 MRI - Alphabetical'!V563-'2023 MRI'!V563</f>
        <v>-6.4869230396755795E-2</v>
      </c>
      <c r="X563" s="8">
        <f>'2026 MRI - Alphabetical'!W563-'2023 MRI'!W563</f>
        <v>23</v>
      </c>
      <c r="Y563" s="31">
        <f>'2026 MRI - Alphabetical'!X563-'2023 MRI'!X563</f>
        <v>6.0520480043707248E-2</v>
      </c>
      <c r="Z563" s="11">
        <f>'2026 MRI - Alphabetical'!Y563-'2023 MRI'!Y563</f>
        <v>8522</v>
      </c>
      <c r="AA563" s="8">
        <f>'2026 MRI - Alphabetical'!Z563-'2023 MRI'!Z563</f>
        <v>18</v>
      </c>
      <c r="AB563" s="31">
        <f>'2026 MRI - Alphabetical'!AA563-'2023 MRI'!AA563</f>
        <v>0.21216750036499693</v>
      </c>
      <c r="AC563" s="9">
        <f>'2026 MRI - Alphabetical'!AB563-'2023 MRI'!AB563</f>
        <v>6.9089275014979079E-3</v>
      </c>
      <c r="AD563" s="8">
        <f>'2026 MRI - Alphabetical'!AC563-'2023 MRI'!AC563</f>
        <v>85</v>
      </c>
      <c r="AE563" s="31">
        <f>'2026 MRI - Alphabetical'!AD563-'2023 MRI'!AD563</f>
        <v>0.38332818343075681</v>
      </c>
      <c r="AF563" s="9">
        <f>'2026 MRI - Alphabetical'!AE563-'2023 MRI'!AE563</f>
        <v>2.375986980691136E-2</v>
      </c>
      <c r="AG563" s="8">
        <f>'2026 MRI - Alphabetical'!AF563-'2023 MRI'!AF563</f>
        <v>0</v>
      </c>
      <c r="AH563" s="31">
        <f>'2026 MRI - Alphabetical'!AG563-'2023 MRI'!AG563</f>
        <v>2.8328898877866271E-3</v>
      </c>
      <c r="AI563" s="12">
        <f>'2026 MRI - Alphabetical'!AH563-'2023 MRI'!AH563</f>
        <v>-0.42799999999999994</v>
      </c>
      <c r="AJ563" s="8">
        <f>'2026 MRI - Alphabetical'!AI563-'2023 MRI'!AI563</f>
        <v>-24</v>
      </c>
      <c r="AK563" s="31">
        <f>'2026 MRI - Alphabetical'!AJ563-'2023 MRI'!AJ563</f>
        <v>-1.2199670492840792E-2</v>
      </c>
      <c r="AL563" s="11">
        <f>'2026 MRI - Alphabetical'!AK563-'2023 MRI'!AK563</f>
        <v>34458.010628709686</v>
      </c>
      <c r="AM563" s="36"/>
    </row>
    <row r="564" spans="1:39" x14ac:dyDescent="0.3">
      <c r="A564" t="s">
        <v>1150</v>
      </c>
      <c r="B564" s="3" t="s">
        <v>1151</v>
      </c>
      <c r="C564" s="4" t="s">
        <v>89</v>
      </c>
      <c r="D564" s="5" t="s">
        <v>37</v>
      </c>
      <c r="E564" s="6">
        <f>VLOOKUP(A564,'2023 MRI'!$A$7:$F$570,6,FALSE)</f>
        <v>40.405813909713402</v>
      </c>
      <c r="F564" s="34">
        <f>'2026 MRI - Alphabetical'!E564-'2023 MRI'!E564</f>
        <v>-1.3736146164773566</v>
      </c>
      <c r="G564" s="6">
        <f>'2026 MRI - Alphabetical'!F564-'2023 MRI'!F564</f>
        <v>4.3949473414674856</v>
      </c>
      <c r="H564" s="7">
        <f>'2026 MRI - Alphabetical'!G564-'2023 MRI'!G564</f>
        <v>-45</v>
      </c>
      <c r="I564" s="8">
        <f>'2026 MRI - Alphabetical'!H564-'2023 MRI'!H564</f>
        <v>2</v>
      </c>
      <c r="J564" s="31">
        <f>'2026 MRI - Alphabetical'!I564-'2023 MRI'!I564</f>
        <v>0.12332926737770333</v>
      </c>
      <c r="K564" s="9">
        <f>'2026 MRI - Alphabetical'!J564-'2023 MRI'!J564</f>
        <v>1.4699568390843631E-2</v>
      </c>
      <c r="L564" s="8">
        <f>'2026 MRI - Alphabetical'!K564-'2023 MRI'!K564</f>
        <v>41</v>
      </c>
      <c r="M564" s="31">
        <f>'2026 MRI - Alphabetical'!L564-'2023 MRI'!L564</f>
        <v>0.62442653903035239</v>
      </c>
      <c r="N564" s="9">
        <f>'2026 MRI - Alphabetical'!M564-'2023 MRI'!M564</f>
        <v>-3.2714781859203498E-2</v>
      </c>
      <c r="O564" s="8">
        <f>'2026 MRI - Alphabetical'!N564-'2023 MRI'!N564</f>
        <v>-137</v>
      </c>
      <c r="P564" s="31">
        <f>'2026 MRI - Alphabetical'!O564-'2023 MRI'!O564</f>
        <v>-0.51104241202336409</v>
      </c>
      <c r="Q564" s="9">
        <f>'2026 MRI - Alphabetical'!P564-'2023 MRI'!P564</f>
        <v>3.6469200762043005E-2</v>
      </c>
      <c r="R564" s="8">
        <f>'2026 MRI - Alphabetical'!Q564-'2023 MRI'!Q564</f>
        <v>-23</v>
      </c>
      <c r="S564" s="31">
        <f>'2026 MRI - Alphabetical'!R564-'2023 MRI'!R564</f>
        <v>-0.45880856212463539</v>
      </c>
      <c r="T564" s="10">
        <f>'2026 MRI - Alphabetical'!S564-'2023 MRI'!S564</f>
        <v>0</v>
      </c>
      <c r="U564" s="8">
        <f>'2026 MRI - Alphabetical'!T564-'2023 MRI'!T564</f>
        <v>6</v>
      </c>
      <c r="V564" s="31">
        <f>'2026 MRI - Alphabetical'!U564-'2023 MRI'!U564</f>
        <v>0.30392984241461951</v>
      </c>
      <c r="W564" s="9">
        <f>'2026 MRI - Alphabetical'!V564-'2023 MRI'!V564</f>
        <v>-8.3829876651152491E-3</v>
      </c>
      <c r="X564" s="8">
        <f>'2026 MRI - Alphabetical'!W564-'2023 MRI'!W564</f>
        <v>-55</v>
      </c>
      <c r="Y564" s="31">
        <f>'2026 MRI - Alphabetical'!X564-'2023 MRI'!X564</f>
        <v>-0.39689465115505834</v>
      </c>
      <c r="Z564" s="11">
        <f>'2026 MRI - Alphabetical'!Y564-'2023 MRI'!Y564</f>
        <v>-9375</v>
      </c>
      <c r="AA564" s="8">
        <f>'2026 MRI - Alphabetical'!Z564-'2023 MRI'!Z564</f>
        <v>-110</v>
      </c>
      <c r="AB564" s="31">
        <f>'2026 MRI - Alphabetical'!AA564-'2023 MRI'!AA564</f>
        <v>-0.47042158551513391</v>
      </c>
      <c r="AC564" s="9">
        <f>'2026 MRI - Alphabetical'!AB564-'2023 MRI'!AB564</f>
        <v>1.5878326996197727E-2</v>
      </c>
      <c r="AD564" s="8">
        <f>'2026 MRI - Alphabetical'!AC564-'2023 MRI'!AC564</f>
        <v>-2</v>
      </c>
      <c r="AE564" s="31">
        <f>'2026 MRI - Alphabetical'!AD564-'2023 MRI'!AD564</f>
        <v>-4.2225884064617247E-3</v>
      </c>
      <c r="AF564" s="9">
        <f>'2026 MRI - Alphabetical'!AE564-'2023 MRI'!AE564</f>
        <v>4.4666653172209525E-3</v>
      </c>
      <c r="AG564" s="8">
        <f>'2026 MRI - Alphabetical'!AF564-'2023 MRI'!AF564</f>
        <v>-38</v>
      </c>
      <c r="AH564" s="31">
        <f>'2026 MRI - Alphabetical'!AG564-'2023 MRI'!AG564</f>
        <v>-9.5984872225982301E-2</v>
      </c>
      <c r="AI564" s="12">
        <f>'2026 MRI - Alphabetical'!AH564-'2023 MRI'!AH564</f>
        <v>-0.31200000000000028</v>
      </c>
      <c r="AJ564" s="8">
        <f>'2026 MRI - Alphabetical'!AI564-'2023 MRI'!AI564</f>
        <v>-7</v>
      </c>
      <c r="AK564" s="31">
        <f>'2026 MRI - Alphabetical'!AJ564-'2023 MRI'!AJ564</f>
        <v>3.6104271486346873E-3</v>
      </c>
      <c r="AL564" s="11">
        <f>'2026 MRI - Alphabetical'!AK564-'2023 MRI'!AK564</f>
        <v>32408.660374701707</v>
      </c>
      <c r="AM564" s="36"/>
    </row>
    <row r="565" spans="1:39" x14ac:dyDescent="0.3">
      <c r="A565" t="s">
        <v>1152</v>
      </c>
      <c r="B565" s="3" t="s">
        <v>1153</v>
      </c>
      <c r="C565" s="4" t="s">
        <v>72</v>
      </c>
      <c r="D565" s="5" t="s">
        <v>37</v>
      </c>
      <c r="E565" s="6">
        <f>VLOOKUP(A565,'2023 MRI'!$A$7:$F$570,6,FALSE)</f>
        <v>68.048431522967576</v>
      </c>
      <c r="F565" s="34">
        <f>'2026 MRI - Alphabetical'!E565-'2023 MRI'!E565</f>
        <v>3.1289855775548006</v>
      </c>
      <c r="G565" s="6">
        <f>'2026 MRI - Alphabetical'!F565-'2023 MRI'!F565</f>
        <v>-2.1213967050714615</v>
      </c>
      <c r="H565" s="7">
        <f>'2026 MRI - Alphabetical'!G565-'2023 MRI'!G565</f>
        <v>2</v>
      </c>
      <c r="I565" s="8">
        <f>'2026 MRI - Alphabetical'!H565-'2023 MRI'!H565</f>
        <v>11</v>
      </c>
      <c r="J565" s="31">
        <f>'2026 MRI - Alphabetical'!I565-'2023 MRI'!I565</f>
        <v>9.2393312073004163E-2</v>
      </c>
      <c r="K565" s="9">
        <f>'2026 MRI - Alphabetical'!J565-'2023 MRI'!J565</f>
        <v>2.4374082069147818E-2</v>
      </c>
      <c r="L565" s="8">
        <f>'2026 MRI - Alphabetical'!K565-'2023 MRI'!K565</f>
        <v>0</v>
      </c>
      <c r="M565" s="31">
        <f>'2026 MRI - Alphabetical'!L565-'2023 MRI'!L565</f>
        <v>-0.49782420889413626</v>
      </c>
      <c r="N565" s="9">
        <f>'2026 MRI - Alphabetical'!M565-'2023 MRI'!M565</f>
        <v>3.0929606506671647E-4</v>
      </c>
      <c r="O565" s="8">
        <f>'2026 MRI - Alphabetical'!N565-'2023 MRI'!N565</f>
        <v>2</v>
      </c>
      <c r="P565" s="31">
        <f>'2026 MRI - Alphabetical'!O565-'2023 MRI'!O565</f>
        <v>0.60002156151503749</v>
      </c>
      <c r="Q565" s="9">
        <f>'2026 MRI - Alphabetical'!P565-'2023 MRI'!P565</f>
        <v>-1.7125430090710048E-2</v>
      </c>
      <c r="R565" s="8">
        <f>'2026 MRI - Alphabetical'!Q565-'2023 MRI'!Q565</f>
        <v>4</v>
      </c>
      <c r="S565" s="31">
        <f>'2026 MRI - Alphabetical'!R565-'2023 MRI'!R565</f>
        <v>1.9454665184895581</v>
      </c>
      <c r="T565" s="10">
        <f>'2026 MRI - Alphabetical'!S565-'2023 MRI'!S565</f>
        <v>-0.4089862501098116</v>
      </c>
      <c r="U565" s="8">
        <f>'2026 MRI - Alphabetical'!T565-'2023 MRI'!T565</f>
        <v>0</v>
      </c>
      <c r="V565" s="31">
        <f>'2026 MRI - Alphabetical'!U565-'2023 MRI'!U565</f>
        <v>1.1220473594198754E-2</v>
      </c>
      <c r="W565" s="9">
        <f>'2026 MRI - Alphabetical'!V565-'2023 MRI'!V565</f>
        <v>8.8150305265406459E-3</v>
      </c>
      <c r="X565" s="8">
        <f>'2026 MRI - Alphabetical'!W565-'2023 MRI'!W565</f>
        <v>7</v>
      </c>
      <c r="Y565" s="31">
        <f>'2026 MRI - Alphabetical'!X565-'2023 MRI'!X565</f>
        <v>4.7181229154585669E-2</v>
      </c>
      <c r="Z565" s="11">
        <f>'2026 MRI - Alphabetical'!Y565-'2023 MRI'!Y565</f>
        <v>6683</v>
      </c>
      <c r="AA565" s="8">
        <f>'2026 MRI - Alphabetical'!Z565-'2023 MRI'!Z565</f>
        <v>-43</v>
      </c>
      <c r="AB565" s="31">
        <f>'2026 MRI - Alphabetical'!AA565-'2023 MRI'!AA565</f>
        <v>-0.56595987638493883</v>
      </c>
      <c r="AC565" s="9">
        <f>'2026 MRI - Alphabetical'!AB565-'2023 MRI'!AB565</f>
        <v>2.1441295546558707E-2</v>
      </c>
      <c r="AD565" s="8">
        <f>'2026 MRI - Alphabetical'!AC565-'2023 MRI'!AC565</f>
        <v>10</v>
      </c>
      <c r="AE565" s="31">
        <f>'2026 MRI - Alphabetical'!AD565-'2023 MRI'!AD565</f>
        <v>0.80848949988422092</v>
      </c>
      <c r="AF565" s="9">
        <f>'2026 MRI - Alphabetical'!AE565-'2023 MRI'!AE565</f>
        <v>5.064890819171286E-2</v>
      </c>
      <c r="AG565" s="8">
        <f>'2026 MRI - Alphabetical'!AF565-'2023 MRI'!AF565</f>
        <v>2</v>
      </c>
      <c r="AH565" s="31">
        <f>'2026 MRI - Alphabetical'!AG565-'2023 MRI'!AG565</f>
        <v>1.5143465320582772</v>
      </c>
      <c r="AI565" s="12">
        <f>'2026 MRI - Alphabetical'!AH565-'2023 MRI'!AH565</f>
        <v>-2.2823333333333329</v>
      </c>
      <c r="AJ565" s="8">
        <f>'2026 MRI - Alphabetical'!AI565-'2023 MRI'!AI565</f>
        <v>4</v>
      </c>
      <c r="AK565" s="31">
        <f>'2026 MRI - Alphabetical'!AJ565-'2023 MRI'!AJ565</f>
        <v>2.1349049971416068E-2</v>
      </c>
      <c r="AL565" s="11">
        <f>'2026 MRI - Alphabetical'!AK565-'2023 MRI'!AK565</f>
        <v>20247.182567614978</v>
      </c>
      <c r="AM565" s="36"/>
    </row>
    <row r="566" spans="1:39" x14ac:dyDescent="0.3">
      <c r="A566" t="s">
        <v>1154</v>
      </c>
      <c r="B566" s="3" t="s">
        <v>1155</v>
      </c>
      <c r="C566" s="4" t="s">
        <v>47</v>
      </c>
      <c r="D566" s="5" t="s">
        <v>44</v>
      </c>
      <c r="E566" s="6">
        <f>VLOOKUP(A566,'2023 MRI'!$A$7:$F$570,6,FALSE)</f>
        <v>21.328952110492281</v>
      </c>
      <c r="F566" s="34">
        <f>'2026 MRI - Alphabetical'!E566-'2023 MRI'!E566</f>
        <v>-0.95241280132811879</v>
      </c>
      <c r="G566" s="6">
        <f>'2026 MRI - Alphabetical'!F566-'2023 MRI'!F566</f>
        <v>-2.3607962112117562</v>
      </c>
      <c r="H566" s="7">
        <f>'2026 MRI - Alphabetical'!G566-'2023 MRI'!G566</f>
        <v>-17</v>
      </c>
      <c r="I566" s="8">
        <f>'2026 MRI - Alphabetical'!H566-'2023 MRI'!H566</f>
        <v>1</v>
      </c>
      <c r="J566" s="31">
        <f>'2026 MRI - Alphabetical'!I566-'2023 MRI'!I566</f>
        <v>-0.1372009944197794</v>
      </c>
      <c r="K566" s="9">
        <f>'2026 MRI - Alphabetical'!J566-'2023 MRI'!J566</f>
        <v>3.8015073755904849E-2</v>
      </c>
      <c r="L566" s="8">
        <f>'2026 MRI - Alphabetical'!K566-'2023 MRI'!K566</f>
        <v>37</v>
      </c>
      <c r="M566" s="31">
        <f>'2026 MRI - Alphabetical'!L566-'2023 MRI'!L566</f>
        <v>0.10490665834040669</v>
      </c>
      <c r="N566" s="9">
        <f>'2026 MRI - Alphabetical'!M566-'2023 MRI'!M566</f>
        <v>-1.1171167372830772E-2</v>
      </c>
      <c r="O566" s="8">
        <f>'2026 MRI - Alphabetical'!N566-'2023 MRI'!N566</f>
        <v>-172</v>
      </c>
      <c r="P566" s="31">
        <f>'2026 MRI - Alphabetical'!O566-'2023 MRI'!O566</f>
        <v>-0.39292526648325449</v>
      </c>
      <c r="Q566" s="9">
        <f>'2026 MRI - Alphabetical'!P566-'2023 MRI'!P566</f>
        <v>2.6748424861911844E-2</v>
      </c>
      <c r="R566" s="8">
        <f>'2026 MRI - Alphabetical'!Q566-'2023 MRI'!Q566</f>
        <v>-52</v>
      </c>
      <c r="S566" s="31">
        <f>'2026 MRI - Alphabetical'!R566-'2023 MRI'!R566</f>
        <v>-0.26366630602230434</v>
      </c>
      <c r="T566" s="10">
        <f>'2026 MRI - Alphabetical'!S566-'2023 MRI'!S566</f>
        <v>0.1800278019600231</v>
      </c>
      <c r="U566" s="8">
        <f>'2026 MRI - Alphabetical'!T566-'2023 MRI'!T566</f>
        <v>-58</v>
      </c>
      <c r="V566" s="31">
        <f>'2026 MRI - Alphabetical'!U566-'2023 MRI'!U566</f>
        <v>-0.20594001103249382</v>
      </c>
      <c r="W566" s="9">
        <f>'2026 MRI - Alphabetical'!V566-'2023 MRI'!V566</f>
        <v>1.4185960389722439E-2</v>
      </c>
      <c r="X566" s="8">
        <f>'2026 MRI - Alphabetical'!W566-'2023 MRI'!W566</f>
        <v>-21</v>
      </c>
      <c r="Y566" s="31">
        <f>'2026 MRI - Alphabetical'!X566-'2023 MRI'!X566</f>
        <v>-0.10572322544736867</v>
      </c>
      <c r="Z566" s="11">
        <f>'2026 MRI - Alphabetical'!Y566-'2023 MRI'!Y566</f>
        <v>3207</v>
      </c>
      <c r="AA566" s="8">
        <f>'2026 MRI - Alphabetical'!Z566-'2023 MRI'!Z566</f>
        <v>36</v>
      </c>
      <c r="AB566" s="31">
        <f>'2026 MRI - Alphabetical'!AA566-'2023 MRI'!AA566</f>
        <v>0.11527017406439055</v>
      </c>
      <c r="AC566" s="9">
        <f>'2026 MRI - Alphabetical'!AB566-'2023 MRI'!AB566</f>
        <v>5.0231729055258481E-3</v>
      </c>
      <c r="AD566" s="8">
        <f>'2026 MRI - Alphabetical'!AC566-'2023 MRI'!AC566</f>
        <v>-27</v>
      </c>
      <c r="AE566" s="31">
        <f>'2026 MRI - Alphabetical'!AD566-'2023 MRI'!AD566</f>
        <v>-7.6708435014131493E-2</v>
      </c>
      <c r="AF566" s="9">
        <f>'2026 MRI - Alphabetical'!AE566-'2023 MRI'!AE566</f>
        <v>-2.8641286646818864E-3</v>
      </c>
      <c r="AG566" s="8">
        <f>'2026 MRI - Alphabetical'!AF566-'2023 MRI'!AF566</f>
        <v>1</v>
      </c>
      <c r="AH566" s="31">
        <f>'2026 MRI - Alphabetical'!AG566-'2023 MRI'!AG566</f>
        <v>-5.2437368380422331E-2</v>
      </c>
      <c r="AI566" s="12">
        <f>'2026 MRI - Alphabetical'!AH566-'2023 MRI'!AH566</f>
        <v>-0.35000000000000031</v>
      </c>
      <c r="AJ566" s="8">
        <f>'2026 MRI - Alphabetical'!AI566-'2023 MRI'!AI566</f>
        <v>2</v>
      </c>
      <c r="AK566" s="31">
        <f>'2026 MRI - Alphabetical'!AJ566-'2023 MRI'!AJ566</f>
        <v>-6.1472211120311981E-3</v>
      </c>
      <c r="AL566" s="11">
        <f>'2026 MRI - Alphabetical'!AK566-'2023 MRI'!AK566</f>
        <v>48493.611882008699</v>
      </c>
      <c r="AM566" s="36"/>
    </row>
    <row r="567" spans="1:39" x14ac:dyDescent="0.3">
      <c r="A567" t="s">
        <v>1156</v>
      </c>
      <c r="B567" s="3" t="s">
        <v>1157</v>
      </c>
      <c r="C567" s="4" t="s">
        <v>54</v>
      </c>
      <c r="D567" s="5" t="s">
        <v>37</v>
      </c>
      <c r="E567" s="6">
        <f>VLOOKUP(A567,'2023 MRI'!$A$7:$F$570,6,FALSE)</f>
        <v>35.646071289750452</v>
      </c>
      <c r="F567" s="34">
        <f>'2026 MRI - Alphabetical'!E567-'2023 MRI'!E567</f>
        <v>0.85616578240980523</v>
      </c>
      <c r="G567" s="6">
        <f>'2026 MRI - Alphabetical'!F567-'2023 MRI'!F567</f>
        <v>-4.0664248784837902</v>
      </c>
      <c r="H567" s="7">
        <f>'2026 MRI - Alphabetical'!G567-'2023 MRI'!G567</f>
        <v>31</v>
      </c>
      <c r="I567" s="8">
        <f>'2026 MRI - Alphabetical'!H567-'2023 MRI'!H567</f>
        <v>56</v>
      </c>
      <c r="J567" s="31">
        <f>'2026 MRI - Alphabetical'!I567-'2023 MRI'!I567</f>
        <v>0.14953433606848709</v>
      </c>
      <c r="K567" s="9">
        <f>'2026 MRI - Alphabetical'!J567-'2023 MRI'!J567</f>
        <v>3.4489224714025157E-2</v>
      </c>
      <c r="L567" s="8">
        <f>'2026 MRI - Alphabetical'!K567-'2023 MRI'!K567</f>
        <v>205</v>
      </c>
      <c r="M567" s="31">
        <f>'2026 MRI - Alphabetical'!L567-'2023 MRI'!L567</f>
        <v>2.1254073830143487</v>
      </c>
      <c r="N567" s="9">
        <f>'2026 MRI - Alphabetical'!M567-'2023 MRI'!M567</f>
        <v>-8.4747590457386154E-2</v>
      </c>
      <c r="O567" s="8">
        <f>'2026 MRI - Alphabetical'!N567-'2023 MRI'!N567</f>
        <v>0</v>
      </c>
      <c r="P567" s="31">
        <f>'2026 MRI - Alphabetical'!O567-'2023 MRI'!O567</f>
        <v>2.3841129007759712E-2</v>
      </c>
      <c r="Q567" s="9">
        <f>'2026 MRI - Alphabetical'!P567-'2023 MRI'!P567</f>
        <v>3.4671899907398052E-3</v>
      </c>
      <c r="R567" s="8">
        <f>'2026 MRI - Alphabetical'!Q567-'2023 MRI'!Q567</f>
        <v>75</v>
      </c>
      <c r="S567" s="31">
        <f>'2026 MRI - Alphabetical'!R567-'2023 MRI'!R567</f>
        <v>-0.18705614443301205</v>
      </c>
      <c r="T567" s="10">
        <f>'2026 MRI - Alphabetical'!S567-'2023 MRI'!S567</f>
        <v>-0.27422467163339587</v>
      </c>
      <c r="U567" s="8">
        <f>'2026 MRI - Alphabetical'!T567-'2023 MRI'!T567</f>
        <v>11</v>
      </c>
      <c r="V567" s="31">
        <f>'2026 MRI - Alphabetical'!U567-'2023 MRI'!U567</f>
        <v>0.15781446182135583</v>
      </c>
      <c r="W567" s="9">
        <f>'2026 MRI - Alphabetical'!V567-'2023 MRI'!V567</f>
        <v>-6.4186413821647609E-3</v>
      </c>
      <c r="X567" s="8">
        <f>'2026 MRI - Alphabetical'!W567-'2023 MRI'!W567</f>
        <v>52</v>
      </c>
      <c r="Y567" s="31">
        <f>'2026 MRI - Alphabetical'!X567-'2023 MRI'!X567</f>
        <v>0.14702184500474363</v>
      </c>
      <c r="Z567" s="11">
        <f>'2026 MRI - Alphabetical'!Y567-'2023 MRI'!Y567</f>
        <v>12300</v>
      </c>
      <c r="AA567" s="8">
        <f>'2026 MRI - Alphabetical'!Z567-'2023 MRI'!Z567</f>
        <v>-36</v>
      </c>
      <c r="AB567" s="31">
        <f>'2026 MRI - Alphabetical'!AA567-'2023 MRI'!AA567</f>
        <v>-8.7628828306701725E-2</v>
      </c>
      <c r="AC567" s="9">
        <f>'2026 MRI - Alphabetical'!AB567-'2023 MRI'!AB567</f>
        <v>1.0207558488302342E-2</v>
      </c>
      <c r="AD567" s="8">
        <f>'2026 MRI - Alphabetical'!AC567-'2023 MRI'!AC567</f>
        <v>47</v>
      </c>
      <c r="AE567" s="31">
        <f>'2026 MRI - Alphabetical'!AD567-'2023 MRI'!AD567</f>
        <v>0.21546389793541382</v>
      </c>
      <c r="AF567" s="9">
        <f>'2026 MRI - Alphabetical'!AE567-'2023 MRI'!AE567</f>
        <v>1.4167401048879369E-2</v>
      </c>
      <c r="AG567" s="8">
        <f>'2026 MRI - Alphabetical'!AF567-'2023 MRI'!AF567</f>
        <v>-12</v>
      </c>
      <c r="AH567" s="31">
        <f>'2026 MRI - Alphabetical'!AG567-'2023 MRI'!AG567</f>
        <v>6.3181887809139026E-2</v>
      </c>
      <c r="AI567" s="12">
        <f>'2026 MRI - Alphabetical'!AH567-'2023 MRI'!AH567</f>
        <v>-0.54233333333333356</v>
      </c>
      <c r="AJ567" s="8">
        <f>'2026 MRI - Alphabetical'!AI567-'2023 MRI'!AI567</f>
        <v>0</v>
      </c>
      <c r="AK567" s="31">
        <f>'2026 MRI - Alphabetical'!AJ567-'2023 MRI'!AJ567</f>
        <v>8.7140786290084704E-3</v>
      </c>
      <c r="AL567" s="11">
        <f>'2026 MRI - Alphabetical'!AK567-'2023 MRI'!AK567</f>
        <v>27168.863585487939</v>
      </c>
      <c r="AM567" s="36"/>
    </row>
    <row r="568" spans="1:39" x14ac:dyDescent="0.3">
      <c r="A568" t="s">
        <v>1158</v>
      </c>
      <c r="B568" s="3" t="s">
        <v>1159</v>
      </c>
      <c r="C568" s="4" t="s">
        <v>224</v>
      </c>
      <c r="D568" s="5" t="s">
        <v>37</v>
      </c>
      <c r="E568" s="6">
        <f>VLOOKUP(A568,'2023 MRI'!$A$7:$F$570,6,FALSE)</f>
        <v>23.704352618590057</v>
      </c>
      <c r="F568" s="34">
        <f>'2026 MRI - Alphabetical'!E568-'2023 MRI'!E568</f>
        <v>-0.47154213049830851</v>
      </c>
      <c r="G568" s="6">
        <f>'2026 MRI - Alphabetical'!F568-'2023 MRI'!F568</f>
        <v>-3.2203782215609635</v>
      </c>
      <c r="H568" s="7">
        <f>'2026 MRI - Alphabetical'!G568-'2023 MRI'!G568</f>
        <v>-5</v>
      </c>
      <c r="I568" s="8">
        <f>'2026 MRI - Alphabetical'!H568-'2023 MRI'!H568</f>
        <v>-6</v>
      </c>
      <c r="J568" s="31">
        <f>'2026 MRI - Alphabetical'!I568-'2023 MRI'!I568</f>
        <v>-0.41872979454682779</v>
      </c>
      <c r="K568" s="9">
        <f>'2026 MRI - Alphabetical'!J568-'2023 MRI'!J568</f>
        <v>5.5358821867164121E-3</v>
      </c>
      <c r="L568" s="8">
        <f>'2026 MRI - Alphabetical'!K568-'2023 MRI'!K568</f>
        <v>-105</v>
      </c>
      <c r="M568" s="31">
        <f>'2026 MRI - Alphabetical'!L568-'2023 MRI'!L568</f>
        <v>-0.42501127020302232</v>
      </c>
      <c r="N568" s="9">
        <f>'2026 MRI - Alphabetical'!M568-'2023 MRI'!M568</f>
        <v>5.9916684882646148E-3</v>
      </c>
      <c r="O568" s="8">
        <f>'2026 MRI - Alphabetical'!N568-'2023 MRI'!N568</f>
        <v>17</v>
      </c>
      <c r="P568" s="31">
        <f>'2026 MRI - Alphabetical'!O568-'2023 MRI'!O568</f>
        <v>7.8329507921403113E-2</v>
      </c>
      <c r="Q568" s="9">
        <f>'2026 MRI - Alphabetical'!P568-'2023 MRI'!P568</f>
        <v>2.0064057506656574E-4</v>
      </c>
      <c r="R568" s="8">
        <f>'2026 MRI - Alphabetical'!Q568-'2023 MRI'!Q568</f>
        <v>89</v>
      </c>
      <c r="S568" s="31">
        <f>'2026 MRI - Alphabetical'!R568-'2023 MRI'!R568</f>
        <v>-7.9203950158505759E-2</v>
      </c>
      <c r="T568" s="10">
        <f>'2026 MRI - Alphabetical'!S568-'2023 MRI'!S568</f>
        <v>-0.41303715667443963</v>
      </c>
      <c r="U568" s="8">
        <f>'2026 MRI - Alphabetical'!T568-'2023 MRI'!T568</f>
        <v>-94</v>
      </c>
      <c r="V568" s="31">
        <f>'2026 MRI - Alphabetical'!U568-'2023 MRI'!U568</f>
        <v>-0.33762508545352193</v>
      </c>
      <c r="W568" s="9">
        <f>'2026 MRI - Alphabetical'!V568-'2023 MRI'!V568</f>
        <v>2.2584141246945688E-2</v>
      </c>
      <c r="X568" s="8">
        <f>'2026 MRI - Alphabetical'!W568-'2023 MRI'!W568</f>
        <v>-6</v>
      </c>
      <c r="Y568" s="31">
        <f>'2026 MRI - Alphabetical'!X568-'2023 MRI'!X568</f>
        <v>-8.8705252359006725E-2</v>
      </c>
      <c r="Z568" s="11">
        <f>'2026 MRI - Alphabetical'!Y568-'2023 MRI'!Y568</f>
        <v>5083</v>
      </c>
      <c r="AA568" s="8">
        <f>'2026 MRI - Alphabetical'!Z568-'2023 MRI'!Z568</f>
        <v>-124</v>
      </c>
      <c r="AB568" s="31">
        <f>'2026 MRI - Alphabetical'!AA568-'2023 MRI'!AA568</f>
        <v>-0.45253112865284106</v>
      </c>
      <c r="AC568" s="9">
        <f>'2026 MRI - Alphabetical'!AB568-'2023 MRI'!AB568</f>
        <v>1.0964839994506252E-2</v>
      </c>
      <c r="AD568" s="8">
        <f>'2026 MRI - Alphabetical'!AC568-'2023 MRI'!AC568</f>
        <v>190</v>
      </c>
      <c r="AE568" s="31">
        <f>'2026 MRI - Alphabetical'!AD568-'2023 MRI'!AD568</f>
        <v>0.53691404832931844</v>
      </c>
      <c r="AF568" s="9">
        <f>'2026 MRI - Alphabetical'!AE568-'2023 MRI'!AE568</f>
        <v>3.1805911355370697E-2</v>
      </c>
      <c r="AG568" s="8">
        <f>'2026 MRI - Alphabetical'!AF568-'2023 MRI'!AF568</f>
        <v>74</v>
      </c>
      <c r="AH568" s="31">
        <f>'2026 MRI - Alphabetical'!AG568-'2023 MRI'!AG568</f>
        <v>0.32412618698510232</v>
      </c>
      <c r="AI568" s="12">
        <f>'2026 MRI - Alphabetical'!AH568-'2023 MRI'!AH568</f>
        <v>-0.79933333333333323</v>
      </c>
      <c r="AJ568" s="8">
        <f>'2026 MRI - Alphabetical'!AI568-'2023 MRI'!AI568</f>
        <v>1</v>
      </c>
      <c r="AK568" s="31">
        <f>'2026 MRI - Alphabetical'!AJ568-'2023 MRI'!AJ568</f>
        <v>4.733797264129036E-3</v>
      </c>
      <c r="AL568" s="11">
        <f>'2026 MRI - Alphabetical'!AK568-'2023 MRI'!AK568</f>
        <v>39856.343146978877</v>
      </c>
      <c r="AM568" s="36"/>
    </row>
    <row r="569" spans="1:39" x14ac:dyDescent="0.3">
      <c r="A569" t="s">
        <v>1160</v>
      </c>
      <c r="B569" s="3" t="s">
        <v>1161</v>
      </c>
      <c r="C569" s="4" t="s">
        <v>89</v>
      </c>
      <c r="D569" s="5" t="s">
        <v>37</v>
      </c>
      <c r="E569" s="6">
        <f>VLOOKUP(A569,'2023 MRI'!$A$7:$F$570,6,FALSE)</f>
        <v>48.912710668301081</v>
      </c>
      <c r="F569" s="34">
        <f>'2026 MRI - Alphabetical'!E569-'2023 MRI'!E569</f>
        <v>-1.3919149703133247</v>
      </c>
      <c r="G569" s="6">
        <f>'2026 MRI - Alphabetical'!F569-'2023 MRI'!F569</f>
        <v>6.8668908587669435</v>
      </c>
      <c r="H569" s="7">
        <f>'2026 MRI - Alphabetical'!G569-'2023 MRI'!G569</f>
        <v>-19</v>
      </c>
      <c r="I569" s="8">
        <f>'2026 MRI - Alphabetical'!H569-'2023 MRI'!H569</f>
        <v>4</v>
      </c>
      <c r="J569" s="31">
        <f>'2026 MRI - Alphabetical'!I569-'2023 MRI'!I569</f>
        <v>0.17415438092861524</v>
      </c>
      <c r="K569" s="9">
        <f>'2026 MRI - Alphabetical'!J569-'2023 MRI'!J569</f>
        <v>2.2025137657110339E-2</v>
      </c>
      <c r="L569" s="8">
        <f>'2026 MRI - Alphabetical'!K569-'2023 MRI'!K569</f>
        <v>-22</v>
      </c>
      <c r="M569" s="31">
        <f>'2026 MRI - Alphabetical'!L569-'2023 MRI'!L569</f>
        <v>-1.294958461341599</v>
      </c>
      <c r="N569" s="9">
        <f>'2026 MRI - Alphabetical'!M569-'2023 MRI'!M569</f>
        <v>3.0943396226415093E-2</v>
      </c>
      <c r="O569" s="8">
        <f>'2026 MRI - Alphabetical'!N569-'2023 MRI'!N569</f>
        <v>-22</v>
      </c>
      <c r="P569" s="31">
        <f>'2026 MRI - Alphabetical'!O569-'2023 MRI'!O569</f>
        <v>-1.2294530246360211</v>
      </c>
      <c r="Q569" s="9">
        <f>'2026 MRI - Alphabetical'!P569-'2023 MRI'!P569</f>
        <v>9.3939393939393906E-2</v>
      </c>
      <c r="R569" s="8">
        <f>'2026 MRI - Alphabetical'!Q569-'2023 MRI'!Q569</f>
        <v>0</v>
      </c>
      <c r="S569" s="31">
        <f>'2026 MRI - Alphabetical'!R569-'2023 MRI'!R569</f>
        <v>2.3142920490099019</v>
      </c>
      <c r="T569" s="10">
        <f>'2026 MRI - Alphabetical'!S569-'2023 MRI'!S569</f>
        <v>-0.10684433352985057</v>
      </c>
      <c r="U569" s="8">
        <f>'2026 MRI - Alphabetical'!T569-'2023 MRI'!T569</f>
        <v>-34</v>
      </c>
      <c r="V569" s="31">
        <f>'2026 MRI - Alphabetical'!U569-'2023 MRI'!U569</f>
        <v>-0.85121582189190237</v>
      </c>
      <c r="W569" s="9">
        <f>'2026 MRI - Alphabetical'!V569-'2023 MRI'!V569</f>
        <v>6.1797376873661658E-2</v>
      </c>
      <c r="X569" s="8">
        <f>'2026 MRI - Alphabetical'!W569-'2023 MRI'!W569</f>
        <v>-8</v>
      </c>
      <c r="Y569" s="31">
        <f>'2026 MRI - Alphabetical'!X569-'2023 MRI'!X569</f>
        <v>-0.1584987114839147</v>
      </c>
      <c r="Z569" s="11">
        <f>'2026 MRI - Alphabetical'!Y569-'2023 MRI'!Y569</f>
        <v>-3625</v>
      </c>
      <c r="AA569" s="8">
        <f>'2026 MRI - Alphabetical'!Z569-'2023 MRI'!Z569</f>
        <v>-155</v>
      </c>
      <c r="AB569" s="31">
        <f>'2026 MRI - Alphabetical'!AA569-'2023 MRI'!AA569</f>
        <v>-0.7317484844780483</v>
      </c>
      <c r="AC569" s="9">
        <f>'2026 MRI - Alphabetical'!AB569-'2023 MRI'!AB569</f>
        <v>1.9824120603015076E-2</v>
      </c>
      <c r="AD569" s="8">
        <f>'2026 MRI - Alphabetical'!AC569-'2023 MRI'!AC569</f>
        <v>-114</v>
      </c>
      <c r="AE569" s="31">
        <f>'2026 MRI - Alphabetical'!AD569-'2023 MRI'!AD569</f>
        <v>-0.49153305856868806</v>
      </c>
      <c r="AF569" s="9">
        <f>'2026 MRI - Alphabetical'!AE569-'2023 MRI'!AE569</f>
        <v>-2.5391978057711539E-2</v>
      </c>
      <c r="AG569" s="8">
        <f>'2026 MRI - Alphabetical'!AF569-'2023 MRI'!AF569</f>
        <v>87</v>
      </c>
      <c r="AH569" s="31">
        <f>'2026 MRI - Alphabetical'!AG569-'2023 MRI'!AG569</f>
        <v>0.12470734198242563</v>
      </c>
      <c r="AI569" s="12">
        <f>'2026 MRI - Alphabetical'!AH569-'2023 MRI'!AH569</f>
        <v>-0.54699999999999993</v>
      </c>
      <c r="AJ569" s="8">
        <f>'2026 MRI - Alphabetical'!AI569-'2023 MRI'!AI569</f>
        <v>34</v>
      </c>
      <c r="AK569" s="31">
        <f>'2026 MRI - Alphabetical'!AJ569-'2023 MRI'!AJ569</f>
        <v>2.1065065371948022E-2</v>
      </c>
      <c r="AL569" s="11">
        <f>'2026 MRI - Alphabetical'!AK569-'2023 MRI'!AK569</f>
        <v>38692.933073472654</v>
      </c>
      <c r="AM569" s="36"/>
    </row>
    <row r="570" spans="1:39" ht="15" thickBot="1" x14ac:dyDescent="0.35">
      <c r="A570" t="s">
        <v>1162</v>
      </c>
      <c r="B570" s="51" t="s">
        <v>1163</v>
      </c>
      <c r="C570" s="53" t="s">
        <v>47</v>
      </c>
      <c r="D570" s="55" t="s">
        <v>44</v>
      </c>
      <c r="E570" s="20">
        <f>VLOOKUP(A570,'2023 MRI'!$A$7:$F$570,6,FALSE)</f>
        <v>18.270378702087406</v>
      </c>
      <c r="F570" s="35">
        <f>'2026 MRI - Alphabetical'!E570-'2023 MRI'!E570</f>
        <v>-0.39525235625058919</v>
      </c>
      <c r="G570" s="20">
        <f>'2026 MRI - Alphabetical'!F570-'2023 MRI'!F570</f>
        <v>-5.0054026115466943</v>
      </c>
      <c r="H570" s="21">
        <f>'2026 MRI - Alphabetical'!G570-'2023 MRI'!G570</f>
        <v>2</v>
      </c>
      <c r="I570" s="22">
        <f>'2026 MRI - Alphabetical'!H570-'2023 MRI'!H570</f>
        <v>-15</v>
      </c>
      <c r="J570" s="33">
        <f>'2026 MRI - Alphabetical'!I570-'2023 MRI'!I570</f>
        <v>-2.8574273615643575E-2</v>
      </c>
      <c r="K570" s="23">
        <f>'2026 MRI - Alphabetical'!J570-'2023 MRI'!J570</f>
        <v>1.6794637045592031E-2</v>
      </c>
      <c r="L570" s="22">
        <f>'2026 MRI - Alphabetical'!K570-'2023 MRI'!K570</f>
        <v>-52</v>
      </c>
      <c r="M570" s="33">
        <f>'2026 MRI - Alphabetical'!L570-'2023 MRI'!L570</f>
        <v>-0.25497142093546155</v>
      </c>
      <c r="N570" s="23">
        <f>'2026 MRI - Alphabetical'!M570-'2023 MRI'!M570</f>
        <v>-7.3316220724854719E-4</v>
      </c>
      <c r="O570" s="22">
        <f>'2026 MRI - Alphabetical'!N570-'2023 MRI'!N570</f>
        <v>-46</v>
      </c>
      <c r="P570" s="33">
        <f>'2026 MRI - Alphabetical'!O570-'2023 MRI'!O570</f>
        <v>-0.14472885852442563</v>
      </c>
      <c r="Q570" s="23">
        <f>'2026 MRI - Alphabetical'!P570-'2023 MRI'!P570</f>
        <v>9.7186700767263427E-3</v>
      </c>
      <c r="R570" s="22">
        <f>'2026 MRI - Alphabetical'!Q570-'2023 MRI'!Q570</f>
        <v>-16</v>
      </c>
      <c r="S570" s="33">
        <f>'2026 MRI - Alphabetical'!R570-'2023 MRI'!R570</f>
        <v>-0.42890274546468771</v>
      </c>
      <c r="T570" s="24">
        <f>'2026 MRI - Alphabetical'!S570-'2023 MRI'!S570</f>
        <v>-5.8785491740638414E-2</v>
      </c>
      <c r="U570" s="22">
        <f>'2026 MRI - Alphabetical'!T570-'2023 MRI'!T570</f>
        <v>-33</v>
      </c>
      <c r="V570" s="33">
        <f>'2026 MRI - Alphabetical'!U570-'2023 MRI'!U570</f>
        <v>-0.12788533776481559</v>
      </c>
      <c r="W570" s="23">
        <f>'2026 MRI - Alphabetical'!V570-'2023 MRI'!V570</f>
        <v>7.0654339106989532E-3</v>
      </c>
      <c r="X570" s="22">
        <f>'2026 MRI - Alphabetical'!W570-'2023 MRI'!W570</f>
        <v>-2</v>
      </c>
      <c r="Y570" s="33">
        <f>'2026 MRI - Alphabetical'!X570-'2023 MRI'!X570</f>
        <v>0.18671309174297401</v>
      </c>
      <c r="Z570" s="25">
        <f>'2026 MRI - Alphabetical'!Y570-'2023 MRI'!Y570</f>
        <v>19530</v>
      </c>
      <c r="AA570" s="22">
        <f>'2026 MRI - Alphabetical'!Z570-'2023 MRI'!Z570</f>
        <v>88</v>
      </c>
      <c r="AB570" s="33">
        <f>'2026 MRI - Alphabetical'!AA570-'2023 MRI'!AA570</f>
        <v>0.23422906335654015</v>
      </c>
      <c r="AC570" s="23">
        <f>'2026 MRI - Alphabetical'!AB570-'2023 MRI'!AB570</f>
        <v>1.6692206392912717E-3</v>
      </c>
      <c r="AD570" s="22">
        <f>'2026 MRI - Alphabetical'!AC570-'2023 MRI'!AC570</f>
        <v>3</v>
      </c>
      <c r="AE570" s="33">
        <f>'2026 MRI - Alphabetical'!AD570-'2023 MRI'!AD570</f>
        <v>1.0860912329925587E-2</v>
      </c>
      <c r="AF570" s="23">
        <f>'2026 MRI - Alphabetical'!AE570-'2023 MRI'!AE570</f>
        <v>2.0802946243546616E-3</v>
      </c>
      <c r="AG570" s="22">
        <f>'2026 MRI - Alphabetical'!AF570-'2023 MRI'!AF570</f>
        <v>-21</v>
      </c>
      <c r="AH570" s="33">
        <f>'2026 MRI - Alphabetical'!AG570-'2023 MRI'!AG570</f>
        <v>-0.19317138614094365</v>
      </c>
      <c r="AI570" s="26">
        <f>'2026 MRI - Alphabetical'!AH570-'2023 MRI'!AH570</f>
        <v>-0.16933333333333334</v>
      </c>
      <c r="AJ570" s="22">
        <f>'2026 MRI - Alphabetical'!AI570-'2023 MRI'!AI570</f>
        <v>9</v>
      </c>
      <c r="AK570" s="33">
        <f>'2026 MRI - Alphabetical'!AJ570-'2023 MRI'!AJ570</f>
        <v>-2.5436847012346456E-2</v>
      </c>
      <c r="AL570" s="25">
        <f>'2026 MRI - Alphabetical'!AK570-'2023 MRI'!AK570</f>
        <v>73284.886100164731</v>
      </c>
      <c r="AM570" s="38"/>
    </row>
    <row r="571" spans="1:39" x14ac:dyDescent="0.3">
      <c r="B571"/>
      <c r="C571"/>
      <c r="D571"/>
      <c r="E571"/>
      <c r="F571"/>
      <c r="G571"/>
      <c r="H571"/>
      <c r="I571"/>
      <c r="J571"/>
      <c r="K571"/>
      <c r="L571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  <c r="AH571"/>
      <c r="AI571"/>
      <c r="AJ571"/>
      <c r="AK571"/>
      <c r="AL571"/>
    </row>
    <row r="572" spans="1:39" x14ac:dyDescent="0.3">
      <c r="B572"/>
      <c r="C572" s="39" t="s">
        <v>1164</v>
      </c>
      <c r="D572"/>
      <c r="E572"/>
      <c r="F572" s="34">
        <f>AVERAGE(F7:F570)</f>
        <v>-1.415337508343063E-14</v>
      </c>
      <c r="G572" s="6">
        <f>AVERAGE(G7:G570)</f>
        <v>-2.6884812481612164</v>
      </c>
      <c r="H572"/>
      <c r="I572" s="29"/>
      <c r="J572" s="56"/>
      <c r="K572" s="57">
        <f>AVERAGE(K7:K570)</f>
        <v>2.1519002388735768E-2</v>
      </c>
      <c r="L572" s="56"/>
      <c r="M572" s="57"/>
      <c r="N572" s="57">
        <f>AVERAGE(N7:N570)</f>
        <v>-8.8943139547010656E-3</v>
      </c>
      <c r="O572" s="56"/>
      <c r="P572" s="56"/>
      <c r="Q572" s="57">
        <f>AVERAGE(Q7:Q570)</f>
        <v>4.3915598344250384E-3</v>
      </c>
      <c r="R572" s="56"/>
      <c r="S572" s="56"/>
      <c r="T572" s="58">
        <f>AVERAGE(T7:T570)</f>
        <v>3.4581700143144061</v>
      </c>
      <c r="U572" s="56"/>
      <c r="V572" s="56"/>
      <c r="W572" s="57">
        <f>AVERAGE(W7:W570)</f>
        <v>2.1138329850443724E-3</v>
      </c>
      <c r="X572" s="56"/>
      <c r="Y572" s="56"/>
      <c r="Z572" s="59">
        <f>AVERAGE(Z7:Z570)</f>
        <v>7078.5851063829787</v>
      </c>
      <c r="AA572" s="56"/>
      <c r="AB572" s="56"/>
      <c r="AC572" s="57">
        <f>AVERAGE(AC7:AC570)</f>
        <v>8.2748016838238535E-3</v>
      </c>
      <c r="AD572" s="56"/>
      <c r="AE572" s="56"/>
      <c r="AF572" s="57">
        <f>AVERAGE(AF7:AF570)</f>
        <v>2.1525105284712154E-3</v>
      </c>
      <c r="AG572" s="56"/>
      <c r="AH572" s="56"/>
      <c r="AI572" s="60">
        <f>AVERAGE(AI7:AI570)</f>
        <v>-0.41553132387706854</v>
      </c>
      <c r="AJ572" s="56"/>
      <c r="AK572" s="56"/>
      <c r="AL572" s="59">
        <f>AVERAGE(AL7:AL570)</f>
        <v>118262.47842208596</v>
      </c>
      <c r="AM572" s="30"/>
    </row>
    <row r="573" spans="1:39" x14ac:dyDescent="0.3">
      <c r="B573"/>
      <c r="C573" s="39" t="s">
        <v>1165</v>
      </c>
      <c r="D573"/>
      <c r="E573"/>
      <c r="F573" s="34">
        <f t="shared" ref="F573:G573" si="0">STDEV(F7:F570)</f>
        <v>1.8086008606182489</v>
      </c>
      <c r="G573" s="6">
        <f t="shared" si="0"/>
        <v>4.8306885668801556</v>
      </c>
      <c r="H573"/>
      <c r="I573" s="29"/>
      <c r="J573" s="56"/>
      <c r="K573" s="57">
        <f>STDEV(K7:K570)</f>
        <v>5.2130333555364838E-2</v>
      </c>
      <c r="L573" s="56"/>
      <c r="M573" s="57"/>
      <c r="N573" s="57">
        <f>STDEV(N7:N570)</f>
        <v>2.2302842284846948E-2</v>
      </c>
      <c r="O573" s="56"/>
      <c r="P573" s="56"/>
      <c r="Q573" s="57">
        <f>STDEV(Q7:Q570)</f>
        <v>2.0698643967887967E-2</v>
      </c>
      <c r="R573" s="56"/>
      <c r="S573" s="56"/>
      <c r="T573" s="58">
        <f>STDEV(T7:T570)</f>
        <v>84.231744111843213</v>
      </c>
      <c r="U573" s="56"/>
      <c r="V573" s="56"/>
      <c r="W573" s="57">
        <f>STDEV(W7:W570)</f>
        <v>2.5616859010180917E-2</v>
      </c>
      <c r="X573" s="56"/>
      <c r="Y573" s="56"/>
      <c r="Z573" s="59">
        <f>STDEV(Z7:Z570)</f>
        <v>10468.103688994646</v>
      </c>
      <c r="AA573" s="56"/>
      <c r="AB573" s="56"/>
      <c r="AC573" s="57">
        <f>STDEV(AC7:AC570)</f>
        <v>8.8988148610379871E-3</v>
      </c>
      <c r="AD573" s="56"/>
      <c r="AE573" s="56"/>
      <c r="AF573" s="57">
        <f>STDEV(AF7:AF570)</f>
        <v>1.9087218296627167E-2</v>
      </c>
      <c r="AG573" s="56"/>
      <c r="AH573" s="56"/>
      <c r="AI573" s="60">
        <f>STDEV(AI7:AI570)</f>
        <v>0.27013033278082182</v>
      </c>
      <c r="AJ573" s="56"/>
      <c r="AK573" s="56"/>
      <c r="AL573" s="59">
        <f>STDEV(AL7:AL570)</f>
        <v>523325.44148143416</v>
      </c>
      <c r="AM573" s="30"/>
    </row>
    <row r="574" spans="1:39" x14ac:dyDescent="0.3">
      <c r="B574"/>
      <c r="C574"/>
      <c r="D574"/>
      <c r="E574"/>
      <c r="F574"/>
      <c r="G574"/>
      <c r="H574"/>
      <c r="I574"/>
      <c r="J574"/>
      <c r="K574"/>
      <c r="L574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  <c r="AH574"/>
      <c r="AI574"/>
      <c r="AJ574"/>
      <c r="AK574"/>
      <c r="AL574"/>
    </row>
    <row r="575" spans="1:39" x14ac:dyDescent="0.3">
      <c r="B575"/>
      <c r="C575"/>
      <c r="D575"/>
      <c r="E575"/>
      <c r="F575"/>
      <c r="G575"/>
      <c r="H575"/>
      <c r="I575"/>
      <c r="J575"/>
      <c r="K575"/>
      <c r="L575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  <c r="AH575"/>
      <c r="AI575"/>
      <c r="AJ575"/>
      <c r="AK575"/>
      <c r="AL575"/>
    </row>
    <row r="576" spans="1:39" x14ac:dyDescent="0.3">
      <c r="B576"/>
      <c r="C576"/>
      <c r="D576"/>
      <c r="E576"/>
      <c r="F576"/>
      <c r="G576"/>
      <c r="H576"/>
      <c r="I576"/>
      <c r="J576"/>
      <c r="K576"/>
      <c r="L576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  <c r="AH576"/>
      <c r="AI576"/>
      <c r="AJ576"/>
      <c r="AK576"/>
      <c r="AL576"/>
    </row>
    <row r="577" customFormat="1" x14ac:dyDescent="0.3"/>
    <row r="578" customFormat="1" x14ac:dyDescent="0.3"/>
    <row r="579" customFormat="1" x14ac:dyDescent="0.3"/>
    <row r="580" customFormat="1" x14ac:dyDescent="0.3"/>
    <row r="581" customFormat="1" x14ac:dyDescent="0.3"/>
    <row r="582" customFormat="1" x14ac:dyDescent="0.3"/>
    <row r="583" customFormat="1" x14ac:dyDescent="0.3"/>
    <row r="584" customFormat="1" x14ac:dyDescent="0.3"/>
    <row r="585" customFormat="1" x14ac:dyDescent="0.3"/>
    <row r="586" customFormat="1" x14ac:dyDescent="0.3"/>
    <row r="587" customFormat="1" x14ac:dyDescent="0.3"/>
    <row r="588" customFormat="1" x14ac:dyDescent="0.3"/>
    <row r="589" customFormat="1" x14ac:dyDescent="0.3"/>
    <row r="590" customFormat="1" x14ac:dyDescent="0.3"/>
    <row r="591" customFormat="1" x14ac:dyDescent="0.3"/>
    <row r="592" customFormat="1" x14ac:dyDescent="0.3"/>
    <row r="593" customFormat="1" x14ac:dyDescent="0.3"/>
    <row r="594" customFormat="1" x14ac:dyDescent="0.3"/>
    <row r="595" customFormat="1" x14ac:dyDescent="0.3"/>
    <row r="596" customFormat="1" x14ac:dyDescent="0.3"/>
    <row r="597" customFormat="1" x14ac:dyDescent="0.3"/>
    <row r="598" customFormat="1" x14ac:dyDescent="0.3"/>
    <row r="599" customFormat="1" x14ac:dyDescent="0.3"/>
    <row r="600" customFormat="1" x14ac:dyDescent="0.3"/>
    <row r="601" customFormat="1" x14ac:dyDescent="0.3"/>
    <row r="602" customFormat="1" x14ac:dyDescent="0.3"/>
    <row r="603" customFormat="1" x14ac:dyDescent="0.3"/>
    <row r="604" customFormat="1" x14ac:dyDescent="0.3"/>
    <row r="605" customFormat="1" x14ac:dyDescent="0.3"/>
    <row r="606" customFormat="1" x14ac:dyDescent="0.3"/>
    <row r="607" customFormat="1" x14ac:dyDescent="0.3"/>
    <row r="608" customFormat="1" x14ac:dyDescent="0.3"/>
    <row r="609" customFormat="1" x14ac:dyDescent="0.3"/>
    <row r="610" customFormat="1" x14ac:dyDescent="0.3"/>
    <row r="611" customFormat="1" x14ac:dyDescent="0.3"/>
    <row r="612" customFormat="1" x14ac:dyDescent="0.3"/>
    <row r="613" customFormat="1" x14ac:dyDescent="0.3"/>
    <row r="614" customFormat="1" x14ac:dyDescent="0.3"/>
    <row r="615" customFormat="1" x14ac:dyDescent="0.3"/>
    <row r="616" customFormat="1" x14ac:dyDescent="0.3"/>
    <row r="617" customFormat="1" x14ac:dyDescent="0.3"/>
    <row r="618" customFormat="1" x14ac:dyDescent="0.3"/>
    <row r="619" customFormat="1" x14ac:dyDescent="0.3"/>
    <row r="620" customFormat="1" x14ac:dyDescent="0.3"/>
    <row r="621" customFormat="1" x14ac:dyDescent="0.3"/>
    <row r="622" customFormat="1" x14ac:dyDescent="0.3"/>
    <row r="623" customFormat="1" x14ac:dyDescent="0.3"/>
    <row r="624" customFormat="1" x14ac:dyDescent="0.3"/>
    <row r="625" customFormat="1" x14ac:dyDescent="0.3"/>
    <row r="626" customFormat="1" x14ac:dyDescent="0.3"/>
    <row r="627" customFormat="1" x14ac:dyDescent="0.3"/>
    <row r="628" customFormat="1" x14ac:dyDescent="0.3"/>
    <row r="629" customFormat="1" x14ac:dyDescent="0.3"/>
    <row r="630" customFormat="1" x14ac:dyDescent="0.3"/>
    <row r="631" customFormat="1" x14ac:dyDescent="0.3"/>
    <row r="632" customFormat="1" x14ac:dyDescent="0.3"/>
    <row r="633" customFormat="1" x14ac:dyDescent="0.3"/>
    <row r="634" customFormat="1" x14ac:dyDescent="0.3"/>
    <row r="635" customFormat="1" x14ac:dyDescent="0.3"/>
    <row r="636" customFormat="1" x14ac:dyDescent="0.3"/>
    <row r="637" customFormat="1" x14ac:dyDescent="0.3"/>
    <row r="638" customFormat="1" x14ac:dyDescent="0.3"/>
    <row r="639" customFormat="1" x14ac:dyDescent="0.3"/>
    <row r="640" customFormat="1" x14ac:dyDescent="0.3"/>
    <row r="641" customFormat="1" x14ac:dyDescent="0.3"/>
    <row r="642" customFormat="1" x14ac:dyDescent="0.3"/>
    <row r="643" customFormat="1" x14ac:dyDescent="0.3"/>
    <row r="644" customFormat="1" x14ac:dyDescent="0.3"/>
    <row r="645" customFormat="1" x14ac:dyDescent="0.3"/>
    <row r="646" customFormat="1" x14ac:dyDescent="0.3"/>
    <row r="647" customFormat="1" x14ac:dyDescent="0.3"/>
    <row r="648" customFormat="1" x14ac:dyDescent="0.3"/>
    <row r="649" customFormat="1" x14ac:dyDescent="0.3"/>
    <row r="650" customFormat="1" x14ac:dyDescent="0.3"/>
    <row r="651" customFormat="1" x14ac:dyDescent="0.3"/>
    <row r="652" customFormat="1" x14ac:dyDescent="0.3"/>
    <row r="653" customFormat="1" x14ac:dyDescent="0.3"/>
    <row r="654" customFormat="1" x14ac:dyDescent="0.3"/>
    <row r="655" customFormat="1" x14ac:dyDescent="0.3"/>
    <row r="656" customFormat="1" x14ac:dyDescent="0.3"/>
    <row r="657" customFormat="1" x14ac:dyDescent="0.3"/>
    <row r="658" customFormat="1" x14ac:dyDescent="0.3"/>
    <row r="659" customFormat="1" x14ac:dyDescent="0.3"/>
    <row r="660" customFormat="1" x14ac:dyDescent="0.3"/>
    <row r="661" customFormat="1" x14ac:dyDescent="0.3"/>
    <row r="662" customFormat="1" x14ac:dyDescent="0.3"/>
    <row r="663" customFormat="1" x14ac:dyDescent="0.3"/>
    <row r="664" customFormat="1" x14ac:dyDescent="0.3"/>
    <row r="665" customFormat="1" x14ac:dyDescent="0.3"/>
    <row r="666" customFormat="1" x14ac:dyDescent="0.3"/>
    <row r="667" customFormat="1" x14ac:dyDescent="0.3"/>
    <row r="668" customFormat="1" x14ac:dyDescent="0.3"/>
    <row r="669" customFormat="1" x14ac:dyDescent="0.3"/>
    <row r="670" customFormat="1" x14ac:dyDescent="0.3"/>
    <row r="671" customFormat="1" x14ac:dyDescent="0.3"/>
    <row r="672" customFormat="1" x14ac:dyDescent="0.3"/>
    <row r="673" customFormat="1" x14ac:dyDescent="0.3"/>
    <row r="674" customFormat="1" x14ac:dyDescent="0.3"/>
    <row r="675" customFormat="1" x14ac:dyDescent="0.3"/>
    <row r="676" customFormat="1" x14ac:dyDescent="0.3"/>
    <row r="677" customFormat="1" x14ac:dyDescent="0.3"/>
    <row r="678" customFormat="1" x14ac:dyDescent="0.3"/>
    <row r="679" customFormat="1" x14ac:dyDescent="0.3"/>
    <row r="680" customFormat="1" x14ac:dyDescent="0.3"/>
    <row r="681" customFormat="1" x14ac:dyDescent="0.3"/>
    <row r="682" customFormat="1" x14ac:dyDescent="0.3"/>
    <row r="683" customFormat="1" x14ac:dyDescent="0.3"/>
    <row r="684" customFormat="1" x14ac:dyDescent="0.3"/>
    <row r="685" customFormat="1" x14ac:dyDescent="0.3"/>
    <row r="686" customFormat="1" x14ac:dyDescent="0.3"/>
    <row r="687" customFormat="1" x14ac:dyDescent="0.3"/>
    <row r="688" customFormat="1" x14ac:dyDescent="0.3"/>
    <row r="689" customFormat="1" x14ac:dyDescent="0.3"/>
    <row r="690" customFormat="1" x14ac:dyDescent="0.3"/>
    <row r="691" customFormat="1" x14ac:dyDescent="0.3"/>
    <row r="692" customFormat="1" x14ac:dyDescent="0.3"/>
    <row r="693" customFormat="1" x14ac:dyDescent="0.3"/>
    <row r="694" customFormat="1" x14ac:dyDescent="0.3"/>
    <row r="695" customFormat="1" x14ac:dyDescent="0.3"/>
    <row r="696" customFormat="1" x14ac:dyDescent="0.3"/>
    <row r="697" customFormat="1" x14ac:dyDescent="0.3"/>
    <row r="698" customFormat="1" x14ac:dyDescent="0.3"/>
    <row r="699" customFormat="1" x14ac:dyDescent="0.3"/>
    <row r="700" customFormat="1" x14ac:dyDescent="0.3"/>
    <row r="701" customFormat="1" x14ac:dyDescent="0.3"/>
    <row r="702" customFormat="1" x14ac:dyDescent="0.3"/>
    <row r="703" customFormat="1" x14ac:dyDescent="0.3"/>
    <row r="704" customFormat="1" x14ac:dyDescent="0.3"/>
    <row r="705" customFormat="1" x14ac:dyDescent="0.3"/>
    <row r="706" customFormat="1" x14ac:dyDescent="0.3"/>
    <row r="707" customFormat="1" x14ac:dyDescent="0.3"/>
    <row r="708" customFormat="1" x14ac:dyDescent="0.3"/>
    <row r="709" customFormat="1" x14ac:dyDescent="0.3"/>
    <row r="710" customFormat="1" x14ac:dyDescent="0.3"/>
    <row r="711" customFormat="1" x14ac:dyDescent="0.3"/>
    <row r="712" customFormat="1" x14ac:dyDescent="0.3"/>
    <row r="713" customFormat="1" x14ac:dyDescent="0.3"/>
    <row r="714" customFormat="1" x14ac:dyDescent="0.3"/>
    <row r="715" customFormat="1" x14ac:dyDescent="0.3"/>
    <row r="716" customFormat="1" x14ac:dyDescent="0.3"/>
    <row r="717" customFormat="1" x14ac:dyDescent="0.3"/>
    <row r="718" customFormat="1" x14ac:dyDescent="0.3"/>
    <row r="719" customFormat="1" x14ac:dyDescent="0.3"/>
    <row r="720" customFormat="1" x14ac:dyDescent="0.3"/>
    <row r="721" customFormat="1" x14ac:dyDescent="0.3"/>
    <row r="722" customFormat="1" x14ac:dyDescent="0.3"/>
    <row r="723" customFormat="1" x14ac:dyDescent="0.3"/>
    <row r="724" customFormat="1" x14ac:dyDescent="0.3"/>
    <row r="725" customFormat="1" x14ac:dyDescent="0.3"/>
    <row r="726" customFormat="1" x14ac:dyDescent="0.3"/>
    <row r="727" customFormat="1" x14ac:dyDescent="0.3"/>
    <row r="728" customFormat="1" x14ac:dyDescent="0.3"/>
    <row r="729" customFormat="1" x14ac:dyDescent="0.3"/>
    <row r="730" customFormat="1" x14ac:dyDescent="0.3"/>
    <row r="731" customFormat="1" x14ac:dyDescent="0.3"/>
    <row r="732" customFormat="1" x14ac:dyDescent="0.3"/>
    <row r="733" customFormat="1" x14ac:dyDescent="0.3"/>
    <row r="734" customFormat="1" x14ac:dyDescent="0.3"/>
    <row r="735" customFormat="1" x14ac:dyDescent="0.3"/>
    <row r="736" customFormat="1" x14ac:dyDescent="0.3"/>
    <row r="737" customFormat="1" x14ac:dyDescent="0.3"/>
    <row r="738" customFormat="1" x14ac:dyDescent="0.3"/>
    <row r="739" customFormat="1" x14ac:dyDescent="0.3"/>
    <row r="740" customFormat="1" x14ac:dyDescent="0.3"/>
    <row r="741" customFormat="1" x14ac:dyDescent="0.3"/>
    <row r="742" customFormat="1" x14ac:dyDescent="0.3"/>
    <row r="743" customFormat="1" x14ac:dyDescent="0.3"/>
    <row r="744" customFormat="1" x14ac:dyDescent="0.3"/>
    <row r="745" customFormat="1" x14ac:dyDescent="0.3"/>
    <row r="746" customFormat="1" x14ac:dyDescent="0.3"/>
    <row r="747" customFormat="1" x14ac:dyDescent="0.3"/>
    <row r="748" customFormat="1" x14ac:dyDescent="0.3"/>
    <row r="749" customFormat="1" x14ac:dyDescent="0.3"/>
    <row r="750" customFormat="1" x14ac:dyDescent="0.3"/>
    <row r="751" customFormat="1" x14ac:dyDescent="0.3"/>
    <row r="752" customFormat="1" x14ac:dyDescent="0.3"/>
    <row r="753" customFormat="1" x14ac:dyDescent="0.3"/>
    <row r="754" customFormat="1" x14ac:dyDescent="0.3"/>
    <row r="755" customFormat="1" x14ac:dyDescent="0.3"/>
    <row r="756" customFormat="1" x14ac:dyDescent="0.3"/>
    <row r="757" customFormat="1" x14ac:dyDescent="0.3"/>
    <row r="758" customFormat="1" x14ac:dyDescent="0.3"/>
    <row r="759" customFormat="1" x14ac:dyDescent="0.3"/>
    <row r="760" customFormat="1" x14ac:dyDescent="0.3"/>
    <row r="761" customFormat="1" x14ac:dyDescent="0.3"/>
    <row r="762" customFormat="1" x14ac:dyDescent="0.3"/>
    <row r="763" customFormat="1" x14ac:dyDescent="0.3"/>
    <row r="764" customFormat="1" x14ac:dyDescent="0.3"/>
    <row r="765" customFormat="1" x14ac:dyDescent="0.3"/>
    <row r="766" customFormat="1" x14ac:dyDescent="0.3"/>
    <row r="767" customFormat="1" x14ac:dyDescent="0.3"/>
    <row r="768" customFormat="1" x14ac:dyDescent="0.3"/>
    <row r="769" customFormat="1" x14ac:dyDescent="0.3"/>
    <row r="770" customFormat="1" x14ac:dyDescent="0.3"/>
    <row r="771" customFormat="1" x14ac:dyDescent="0.3"/>
    <row r="772" customFormat="1" x14ac:dyDescent="0.3"/>
    <row r="773" customFormat="1" x14ac:dyDescent="0.3"/>
    <row r="774" customFormat="1" x14ac:dyDescent="0.3"/>
    <row r="775" customFormat="1" x14ac:dyDescent="0.3"/>
    <row r="776" customFormat="1" x14ac:dyDescent="0.3"/>
    <row r="777" customFormat="1" x14ac:dyDescent="0.3"/>
    <row r="778" customFormat="1" x14ac:dyDescent="0.3"/>
    <row r="779" customFormat="1" x14ac:dyDescent="0.3"/>
    <row r="780" customFormat="1" x14ac:dyDescent="0.3"/>
    <row r="781" customFormat="1" x14ac:dyDescent="0.3"/>
    <row r="782" customFormat="1" x14ac:dyDescent="0.3"/>
    <row r="783" customFormat="1" x14ac:dyDescent="0.3"/>
    <row r="784" customFormat="1" x14ac:dyDescent="0.3"/>
    <row r="785" customFormat="1" x14ac:dyDescent="0.3"/>
    <row r="786" customFormat="1" x14ac:dyDescent="0.3"/>
    <row r="787" customFormat="1" x14ac:dyDescent="0.3"/>
    <row r="788" customFormat="1" x14ac:dyDescent="0.3"/>
    <row r="789" customFormat="1" x14ac:dyDescent="0.3"/>
    <row r="790" customFormat="1" x14ac:dyDescent="0.3"/>
    <row r="791" customFormat="1" x14ac:dyDescent="0.3"/>
    <row r="792" customFormat="1" x14ac:dyDescent="0.3"/>
    <row r="793" customFormat="1" x14ac:dyDescent="0.3"/>
    <row r="794" customFormat="1" x14ac:dyDescent="0.3"/>
    <row r="795" customFormat="1" x14ac:dyDescent="0.3"/>
    <row r="796" customFormat="1" x14ac:dyDescent="0.3"/>
    <row r="797" customFormat="1" x14ac:dyDescent="0.3"/>
    <row r="798" customFormat="1" x14ac:dyDescent="0.3"/>
    <row r="799" customFormat="1" x14ac:dyDescent="0.3"/>
    <row r="800" customFormat="1" x14ac:dyDescent="0.3"/>
    <row r="801" customFormat="1" x14ac:dyDescent="0.3"/>
    <row r="802" customFormat="1" x14ac:dyDescent="0.3"/>
    <row r="803" customFormat="1" x14ac:dyDescent="0.3"/>
    <row r="804" customFormat="1" x14ac:dyDescent="0.3"/>
    <row r="805" customFormat="1" x14ac:dyDescent="0.3"/>
    <row r="806" customFormat="1" x14ac:dyDescent="0.3"/>
    <row r="807" customFormat="1" x14ac:dyDescent="0.3"/>
    <row r="808" customFormat="1" x14ac:dyDescent="0.3"/>
    <row r="809" customFormat="1" x14ac:dyDescent="0.3"/>
    <row r="810" customFormat="1" x14ac:dyDescent="0.3"/>
    <row r="811" customFormat="1" x14ac:dyDescent="0.3"/>
    <row r="812" customFormat="1" x14ac:dyDescent="0.3"/>
    <row r="813" customFormat="1" x14ac:dyDescent="0.3"/>
    <row r="814" customFormat="1" x14ac:dyDescent="0.3"/>
    <row r="815" customFormat="1" x14ac:dyDescent="0.3"/>
    <row r="816" customFormat="1" x14ac:dyDescent="0.3"/>
    <row r="817" customFormat="1" x14ac:dyDescent="0.3"/>
    <row r="818" customFormat="1" x14ac:dyDescent="0.3"/>
    <row r="819" customFormat="1" x14ac:dyDescent="0.3"/>
    <row r="820" customFormat="1" x14ac:dyDescent="0.3"/>
    <row r="821" customFormat="1" x14ac:dyDescent="0.3"/>
    <row r="822" customFormat="1" x14ac:dyDescent="0.3"/>
    <row r="823" customFormat="1" x14ac:dyDescent="0.3"/>
    <row r="824" customFormat="1" x14ac:dyDescent="0.3"/>
    <row r="825" customFormat="1" x14ac:dyDescent="0.3"/>
    <row r="826" customFormat="1" x14ac:dyDescent="0.3"/>
    <row r="827" customFormat="1" x14ac:dyDescent="0.3"/>
    <row r="828" customFormat="1" x14ac:dyDescent="0.3"/>
    <row r="829" customFormat="1" x14ac:dyDescent="0.3"/>
    <row r="830" customFormat="1" x14ac:dyDescent="0.3"/>
    <row r="831" customFormat="1" x14ac:dyDescent="0.3"/>
    <row r="832" customFormat="1" x14ac:dyDescent="0.3"/>
    <row r="833" customFormat="1" x14ac:dyDescent="0.3"/>
    <row r="834" customFormat="1" x14ac:dyDescent="0.3"/>
    <row r="835" customFormat="1" x14ac:dyDescent="0.3"/>
    <row r="836" customFormat="1" x14ac:dyDescent="0.3"/>
    <row r="837" customFormat="1" x14ac:dyDescent="0.3"/>
    <row r="838" customFormat="1" x14ac:dyDescent="0.3"/>
    <row r="839" customFormat="1" x14ac:dyDescent="0.3"/>
    <row r="840" customFormat="1" x14ac:dyDescent="0.3"/>
    <row r="841" customFormat="1" x14ac:dyDescent="0.3"/>
    <row r="842" customFormat="1" x14ac:dyDescent="0.3"/>
    <row r="843" customFormat="1" x14ac:dyDescent="0.3"/>
    <row r="844" customFormat="1" x14ac:dyDescent="0.3"/>
    <row r="845" customFormat="1" x14ac:dyDescent="0.3"/>
    <row r="846" customFormat="1" x14ac:dyDescent="0.3"/>
    <row r="847" customFormat="1" x14ac:dyDescent="0.3"/>
    <row r="848" customFormat="1" x14ac:dyDescent="0.3"/>
    <row r="849" customFormat="1" x14ac:dyDescent="0.3"/>
    <row r="850" customFormat="1" x14ac:dyDescent="0.3"/>
    <row r="851" customFormat="1" x14ac:dyDescent="0.3"/>
    <row r="852" customFormat="1" x14ac:dyDescent="0.3"/>
    <row r="853" customFormat="1" x14ac:dyDescent="0.3"/>
    <row r="854" customFormat="1" x14ac:dyDescent="0.3"/>
    <row r="855" customFormat="1" x14ac:dyDescent="0.3"/>
    <row r="856" customFormat="1" x14ac:dyDescent="0.3"/>
    <row r="857" customFormat="1" x14ac:dyDescent="0.3"/>
    <row r="858" customFormat="1" x14ac:dyDescent="0.3"/>
    <row r="859" customFormat="1" x14ac:dyDescent="0.3"/>
    <row r="860" customFormat="1" x14ac:dyDescent="0.3"/>
    <row r="861" customFormat="1" x14ac:dyDescent="0.3"/>
    <row r="862" customFormat="1" x14ac:dyDescent="0.3"/>
    <row r="863" customFormat="1" x14ac:dyDescent="0.3"/>
    <row r="864" customFormat="1" x14ac:dyDescent="0.3"/>
    <row r="865" spans="2:38" x14ac:dyDescent="0.3">
      <c r="B865"/>
      <c r="C865"/>
      <c r="D865"/>
      <c r="E865"/>
      <c r="F865"/>
      <c r="G865"/>
      <c r="H865"/>
      <c r="I865"/>
      <c r="J865"/>
      <c r="K865"/>
      <c r="L865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  <c r="AD865"/>
      <c r="AE865"/>
      <c r="AF865"/>
      <c r="AG865"/>
      <c r="AH865"/>
      <c r="AI865"/>
      <c r="AJ865"/>
      <c r="AK865"/>
      <c r="AL865"/>
    </row>
    <row r="866" spans="2:38" x14ac:dyDescent="0.3">
      <c r="B866"/>
      <c r="C866"/>
      <c r="D866"/>
      <c r="E866"/>
      <c r="F866"/>
      <c r="G866"/>
      <c r="H866"/>
      <c r="I866"/>
      <c r="J866"/>
      <c r="K866"/>
      <c r="L866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  <c r="AD866"/>
      <c r="AE866"/>
      <c r="AF866"/>
      <c r="AG866"/>
      <c r="AH866"/>
      <c r="AI866"/>
      <c r="AJ866"/>
      <c r="AK866"/>
      <c r="AL866"/>
    </row>
    <row r="867" spans="2:38" x14ac:dyDescent="0.3">
      <c r="B867"/>
      <c r="C867"/>
      <c r="D867"/>
      <c r="E867"/>
      <c r="F867"/>
      <c r="G867"/>
      <c r="H867"/>
      <c r="I867"/>
      <c r="J867"/>
      <c r="K867"/>
      <c r="L867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  <c r="AD867"/>
      <c r="AE867"/>
      <c r="AF867"/>
      <c r="AG867"/>
      <c r="AH867"/>
      <c r="AI867"/>
      <c r="AJ867"/>
      <c r="AK867"/>
      <c r="AL867"/>
    </row>
    <row r="868" spans="2:38" x14ac:dyDescent="0.3">
      <c r="B868"/>
      <c r="C868"/>
      <c r="D868"/>
      <c r="E868"/>
      <c r="F868"/>
      <c r="G868"/>
      <c r="H868"/>
      <c r="I868"/>
      <c r="J868"/>
      <c r="K868"/>
      <c r="L868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  <c r="AD868"/>
      <c r="AE868"/>
      <c r="AF868"/>
      <c r="AG868"/>
      <c r="AH868"/>
      <c r="AI868"/>
      <c r="AJ868"/>
      <c r="AK868"/>
      <c r="AL868"/>
    </row>
    <row r="869" spans="2:38" x14ac:dyDescent="0.3">
      <c r="B869"/>
      <c r="C869"/>
      <c r="D869"/>
      <c r="E869"/>
      <c r="F869"/>
      <c r="G869"/>
      <c r="H869"/>
      <c r="I869"/>
      <c r="J869"/>
      <c r="K869"/>
      <c r="L869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  <c r="AD869"/>
      <c r="AE869"/>
      <c r="AF869"/>
      <c r="AG869"/>
      <c r="AH869"/>
      <c r="AI869"/>
      <c r="AJ869"/>
      <c r="AK869"/>
      <c r="AL869"/>
    </row>
    <row r="870" spans="2:38" x14ac:dyDescent="0.3">
      <c r="B870"/>
      <c r="C870"/>
      <c r="D870"/>
      <c r="E870"/>
      <c r="F870"/>
      <c r="G870"/>
      <c r="H870"/>
      <c r="I870"/>
      <c r="J870"/>
      <c r="K870"/>
      <c r="L870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  <c r="AD870"/>
      <c r="AE870"/>
      <c r="AF870"/>
      <c r="AG870"/>
      <c r="AH870"/>
      <c r="AI870"/>
      <c r="AJ870"/>
      <c r="AK870"/>
      <c r="AL870"/>
    </row>
    <row r="871" spans="2:38" x14ac:dyDescent="0.3">
      <c r="B871"/>
      <c r="C871"/>
      <c r="D871"/>
      <c r="E871"/>
      <c r="F871"/>
      <c r="G871"/>
      <c r="H871"/>
      <c r="I871"/>
      <c r="J871"/>
      <c r="K871"/>
      <c r="L871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  <c r="AD871"/>
      <c r="AE871"/>
      <c r="AF871"/>
      <c r="AG871"/>
      <c r="AH871"/>
      <c r="AI871"/>
      <c r="AJ871"/>
      <c r="AK871"/>
      <c r="AL871"/>
    </row>
    <row r="872" spans="2:38" x14ac:dyDescent="0.3">
      <c r="B872"/>
      <c r="C872"/>
      <c r="D872"/>
      <c r="E872"/>
      <c r="F872"/>
      <c r="G872"/>
      <c r="H872"/>
      <c r="I872"/>
      <c r="J872"/>
      <c r="K872"/>
      <c r="L872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  <c r="AD872"/>
      <c r="AE872"/>
      <c r="AF872"/>
      <c r="AG872"/>
      <c r="AH872"/>
      <c r="AI872"/>
      <c r="AJ872"/>
      <c r="AK872"/>
      <c r="AL872"/>
    </row>
    <row r="873" spans="2:38" x14ac:dyDescent="0.3">
      <c r="B873"/>
      <c r="C873"/>
      <c r="D873"/>
      <c r="E873"/>
      <c r="F873"/>
      <c r="G873"/>
      <c r="H873"/>
      <c r="L873"/>
      <c r="M873"/>
      <c r="N873"/>
    </row>
    <row r="874" spans="2:38" x14ac:dyDescent="0.3">
      <c r="B874"/>
      <c r="C874"/>
      <c r="D874"/>
      <c r="E874"/>
      <c r="F874"/>
      <c r="G874"/>
      <c r="H874"/>
      <c r="L874"/>
      <c r="M874"/>
      <c r="N874"/>
    </row>
    <row r="875" spans="2:38" x14ac:dyDescent="0.3">
      <c r="B875"/>
      <c r="C875"/>
      <c r="D875"/>
      <c r="E875"/>
      <c r="F875"/>
      <c r="G875"/>
      <c r="H875"/>
      <c r="L875"/>
      <c r="M875"/>
      <c r="N875"/>
    </row>
    <row r="876" spans="2:38" x14ac:dyDescent="0.3">
      <c r="B876"/>
      <c r="C876"/>
      <c r="D876"/>
      <c r="E876"/>
      <c r="F876"/>
      <c r="G876"/>
      <c r="H876"/>
      <c r="L876"/>
      <c r="M876"/>
      <c r="N876"/>
    </row>
    <row r="877" spans="2:38" x14ac:dyDescent="0.3">
      <c r="B877"/>
      <c r="C877"/>
      <c r="D877"/>
      <c r="E877"/>
      <c r="F877"/>
      <c r="G877"/>
      <c r="H877"/>
      <c r="L877"/>
      <c r="M877"/>
      <c r="N877"/>
    </row>
    <row r="878" spans="2:38" x14ac:dyDescent="0.3">
      <c r="B878"/>
      <c r="C878"/>
      <c r="D878"/>
      <c r="E878"/>
      <c r="F878"/>
      <c r="G878"/>
      <c r="H878"/>
      <c r="L878"/>
      <c r="M878"/>
      <c r="N878"/>
    </row>
    <row r="879" spans="2:38" x14ac:dyDescent="0.3">
      <c r="B879"/>
      <c r="C879"/>
      <c r="D879"/>
      <c r="E879"/>
      <c r="F879"/>
      <c r="G879"/>
      <c r="H879"/>
      <c r="L879"/>
      <c r="M879"/>
      <c r="N879"/>
    </row>
    <row r="880" spans="2:38" x14ac:dyDescent="0.3">
      <c r="B880"/>
      <c r="C880"/>
      <c r="D880"/>
      <c r="E880"/>
      <c r="F880"/>
      <c r="G880"/>
      <c r="H880"/>
      <c r="L880"/>
      <c r="M880"/>
      <c r="N880"/>
    </row>
    <row r="881" spans="2:14" x14ac:dyDescent="0.3">
      <c r="B881"/>
      <c r="C881"/>
      <c r="D881"/>
      <c r="E881"/>
      <c r="F881"/>
      <c r="G881"/>
      <c r="H881"/>
      <c r="L881"/>
      <c r="M881"/>
      <c r="N881"/>
    </row>
    <row r="882" spans="2:14" x14ac:dyDescent="0.3">
      <c r="B882"/>
      <c r="C882"/>
      <c r="D882"/>
      <c r="E882"/>
      <c r="F882"/>
      <c r="G882"/>
      <c r="H882"/>
      <c r="L882"/>
      <c r="M882"/>
      <c r="N882"/>
    </row>
    <row r="883" spans="2:14" x14ac:dyDescent="0.3">
      <c r="B883"/>
      <c r="C883"/>
      <c r="D883"/>
      <c r="E883"/>
      <c r="F883"/>
      <c r="G883"/>
      <c r="H883"/>
      <c r="L883"/>
      <c r="M883"/>
      <c r="N883"/>
    </row>
    <row r="884" spans="2:14" x14ac:dyDescent="0.3">
      <c r="B884"/>
      <c r="C884"/>
      <c r="D884"/>
      <c r="E884"/>
      <c r="F884"/>
      <c r="G884"/>
      <c r="H884"/>
      <c r="L884"/>
      <c r="M884"/>
      <c r="N884"/>
    </row>
    <row r="885" spans="2:14" x14ac:dyDescent="0.3">
      <c r="B885"/>
      <c r="C885"/>
      <c r="D885"/>
      <c r="E885"/>
      <c r="F885"/>
      <c r="G885"/>
      <c r="H885"/>
      <c r="L885"/>
      <c r="M885"/>
      <c r="N885"/>
    </row>
    <row r="886" spans="2:14" x14ac:dyDescent="0.3">
      <c r="B886"/>
      <c r="C886"/>
      <c r="D886"/>
      <c r="E886"/>
      <c r="F886"/>
      <c r="G886"/>
      <c r="H886"/>
      <c r="L886"/>
      <c r="M886"/>
      <c r="N886"/>
    </row>
    <row r="887" spans="2:14" x14ac:dyDescent="0.3">
      <c r="B887"/>
      <c r="C887"/>
      <c r="D887"/>
      <c r="E887"/>
      <c r="F887"/>
      <c r="G887"/>
      <c r="H887"/>
      <c r="L887"/>
      <c r="M887"/>
      <c r="N887"/>
    </row>
    <row r="888" spans="2:14" x14ac:dyDescent="0.3">
      <c r="B888"/>
      <c r="C888"/>
      <c r="D888"/>
      <c r="E888"/>
      <c r="F888"/>
      <c r="G888"/>
      <c r="H888"/>
      <c r="L888"/>
      <c r="M888"/>
      <c r="N888"/>
    </row>
    <row r="889" spans="2:14" x14ac:dyDescent="0.3">
      <c r="B889"/>
      <c r="C889"/>
      <c r="D889"/>
      <c r="E889"/>
      <c r="F889"/>
      <c r="G889"/>
      <c r="H889"/>
      <c r="L889"/>
      <c r="M889"/>
      <c r="N889"/>
    </row>
    <row r="890" spans="2:14" x14ac:dyDescent="0.3">
      <c r="B890"/>
      <c r="C890"/>
      <c r="D890"/>
      <c r="E890"/>
      <c r="F890"/>
      <c r="G890"/>
      <c r="H890"/>
      <c r="L890"/>
      <c r="M890"/>
      <c r="N890"/>
    </row>
    <row r="891" spans="2:14" x14ac:dyDescent="0.3">
      <c r="B891"/>
      <c r="C891"/>
      <c r="D891"/>
      <c r="E891"/>
      <c r="F891"/>
      <c r="G891"/>
      <c r="H891"/>
      <c r="L891"/>
      <c r="M891"/>
      <c r="N891"/>
    </row>
    <row r="892" spans="2:14" x14ac:dyDescent="0.3">
      <c r="B892"/>
      <c r="C892"/>
      <c r="D892"/>
      <c r="E892"/>
      <c r="F892"/>
      <c r="G892"/>
      <c r="H892"/>
      <c r="L892"/>
      <c r="M892"/>
      <c r="N892"/>
    </row>
    <row r="893" spans="2:14" x14ac:dyDescent="0.3">
      <c r="B893"/>
      <c r="C893"/>
      <c r="D893"/>
      <c r="E893"/>
      <c r="F893"/>
      <c r="G893"/>
      <c r="H893"/>
      <c r="L893"/>
      <c r="M893"/>
      <c r="N893"/>
    </row>
    <row r="894" spans="2:14" x14ac:dyDescent="0.3">
      <c r="B894"/>
      <c r="C894"/>
      <c r="D894"/>
      <c r="E894"/>
      <c r="F894"/>
      <c r="G894"/>
      <c r="H894"/>
      <c r="L894"/>
      <c r="M894"/>
      <c r="N894"/>
    </row>
    <row r="895" spans="2:14" x14ac:dyDescent="0.3">
      <c r="B895"/>
      <c r="C895"/>
      <c r="D895"/>
      <c r="E895"/>
      <c r="F895"/>
      <c r="G895"/>
      <c r="H895"/>
      <c r="L895"/>
      <c r="M895"/>
      <c r="N895"/>
    </row>
    <row r="896" spans="2:14" x14ac:dyDescent="0.3">
      <c r="B896"/>
      <c r="C896"/>
      <c r="D896"/>
      <c r="E896"/>
      <c r="F896"/>
      <c r="G896"/>
      <c r="H896"/>
      <c r="L896"/>
      <c r="M896"/>
      <c r="N896"/>
    </row>
    <row r="897" spans="2:14" x14ac:dyDescent="0.3">
      <c r="B897"/>
      <c r="C897"/>
      <c r="D897"/>
      <c r="E897"/>
      <c r="F897"/>
      <c r="G897"/>
      <c r="H897"/>
      <c r="L897"/>
      <c r="M897"/>
      <c r="N897"/>
    </row>
    <row r="898" spans="2:14" x14ac:dyDescent="0.3">
      <c r="B898"/>
      <c r="C898"/>
      <c r="D898"/>
      <c r="E898"/>
      <c r="F898"/>
      <c r="G898"/>
      <c r="H898"/>
      <c r="L898"/>
      <c r="M898"/>
      <c r="N898"/>
    </row>
    <row r="899" spans="2:14" x14ac:dyDescent="0.3">
      <c r="B899"/>
      <c r="C899"/>
      <c r="D899"/>
      <c r="E899"/>
      <c r="F899"/>
      <c r="G899"/>
      <c r="H899"/>
      <c r="L899"/>
      <c r="M899"/>
      <c r="N899"/>
    </row>
    <row r="900" spans="2:14" x14ac:dyDescent="0.3">
      <c r="B900"/>
      <c r="C900"/>
      <c r="D900"/>
      <c r="E900"/>
      <c r="F900"/>
      <c r="G900"/>
      <c r="H900"/>
      <c r="L900"/>
      <c r="M900"/>
      <c r="N900"/>
    </row>
    <row r="901" spans="2:14" x14ac:dyDescent="0.3">
      <c r="B901"/>
      <c r="C901"/>
      <c r="D901"/>
      <c r="E901"/>
      <c r="F901"/>
      <c r="G901"/>
      <c r="H901"/>
      <c r="L901"/>
      <c r="M901"/>
      <c r="N901"/>
    </row>
    <row r="902" spans="2:14" x14ac:dyDescent="0.3">
      <c r="B902"/>
      <c r="C902"/>
      <c r="D902"/>
      <c r="E902"/>
      <c r="F902"/>
      <c r="G902"/>
      <c r="H902"/>
      <c r="L902"/>
      <c r="M902"/>
      <c r="N902"/>
    </row>
    <row r="903" spans="2:14" x14ac:dyDescent="0.3">
      <c r="B903"/>
      <c r="C903"/>
      <c r="D903"/>
      <c r="E903"/>
      <c r="F903"/>
      <c r="G903"/>
      <c r="H903"/>
      <c r="L903"/>
      <c r="M903"/>
      <c r="N903"/>
    </row>
    <row r="904" spans="2:14" x14ac:dyDescent="0.3">
      <c r="B904"/>
      <c r="C904"/>
      <c r="D904"/>
      <c r="E904"/>
      <c r="F904"/>
      <c r="G904"/>
      <c r="H904"/>
      <c r="L904"/>
      <c r="M904"/>
      <c r="N904"/>
    </row>
    <row r="905" spans="2:14" x14ac:dyDescent="0.3">
      <c r="B905"/>
      <c r="C905"/>
      <c r="D905"/>
      <c r="E905"/>
      <c r="F905"/>
      <c r="G905"/>
      <c r="H905"/>
      <c r="L905"/>
      <c r="M905"/>
      <c r="N905"/>
    </row>
    <row r="906" spans="2:14" x14ac:dyDescent="0.3">
      <c r="B906"/>
      <c r="C906"/>
      <c r="D906"/>
      <c r="E906"/>
      <c r="F906"/>
      <c r="G906"/>
      <c r="H906"/>
      <c r="L906"/>
      <c r="M906"/>
      <c r="N906"/>
    </row>
    <row r="907" spans="2:14" x14ac:dyDescent="0.3">
      <c r="B907"/>
      <c r="C907"/>
      <c r="D907"/>
      <c r="E907"/>
      <c r="F907"/>
      <c r="G907"/>
      <c r="H907"/>
      <c r="L907"/>
      <c r="M907"/>
      <c r="N907"/>
    </row>
    <row r="908" spans="2:14" x14ac:dyDescent="0.3">
      <c r="B908"/>
      <c r="C908"/>
      <c r="D908"/>
      <c r="E908"/>
      <c r="F908"/>
      <c r="G908"/>
      <c r="H908"/>
      <c r="L908"/>
      <c r="M908"/>
      <c r="N908"/>
    </row>
    <row r="909" spans="2:14" x14ac:dyDescent="0.3">
      <c r="B909"/>
      <c r="C909"/>
      <c r="D909"/>
      <c r="E909"/>
      <c r="F909"/>
      <c r="G909"/>
      <c r="H909"/>
      <c r="L909"/>
      <c r="M909"/>
      <c r="N909"/>
    </row>
    <row r="910" spans="2:14" x14ac:dyDescent="0.3">
      <c r="B910"/>
      <c r="C910"/>
      <c r="D910"/>
      <c r="E910"/>
      <c r="F910"/>
      <c r="G910"/>
      <c r="H910"/>
      <c r="L910"/>
      <c r="M910"/>
      <c r="N910"/>
    </row>
    <row r="911" spans="2:14" x14ac:dyDescent="0.3">
      <c r="B911"/>
      <c r="C911"/>
      <c r="D911"/>
      <c r="E911"/>
      <c r="F911"/>
      <c r="G911"/>
      <c r="H911"/>
      <c r="L911"/>
      <c r="M911"/>
      <c r="N911"/>
    </row>
    <row r="912" spans="2:14" x14ac:dyDescent="0.3">
      <c r="B912"/>
      <c r="C912"/>
      <c r="D912"/>
      <c r="E912"/>
      <c r="F912"/>
      <c r="G912"/>
      <c r="H912"/>
      <c r="L912"/>
      <c r="M912"/>
      <c r="N912"/>
    </row>
    <row r="913" spans="2:14" x14ac:dyDescent="0.3">
      <c r="B913"/>
      <c r="C913"/>
      <c r="D913"/>
      <c r="E913"/>
      <c r="F913"/>
      <c r="G913"/>
      <c r="H913"/>
      <c r="L913"/>
      <c r="M913"/>
      <c r="N913"/>
    </row>
    <row r="914" spans="2:14" x14ac:dyDescent="0.3">
      <c r="B914"/>
      <c r="C914"/>
      <c r="D914"/>
      <c r="E914"/>
      <c r="F914"/>
      <c r="G914"/>
      <c r="H914"/>
      <c r="L914"/>
      <c r="M914"/>
      <c r="N914"/>
    </row>
    <row r="915" spans="2:14" x14ac:dyDescent="0.3">
      <c r="B915"/>
      <c r="C915"/>
      <c r="D915"/>
      <c r="E915"/>
      <c r="F915"/>
      <c r="G915"/>
      <c r="H915"/>
      <c r="L915"/>
      <c r="M915"/>
      <c r="N915"/>
    </row>
    <row r="916" spans="2:14" x14ac:dyDescent="0.3">
      <c r="B916"/>
      <c r="C916"/>
      <c r="D916"/>
      <c r="E916"/>
      <c r="F916"/>
      <c r="G916"/>
      <c r="H916"/>
      <c r="L916"/>
      <c r="M916"/>
      <c r="N916"/>
    </row>
    <row r="917" spans="2:14" x14ac:dyDescent="0.3">
      <c r="B917"/>
      <c r="C917"/>
      <c r="D917"/>
      <c r="E917"/>
      <c r="F917"/>
      <c r="G917"/>
      <c r="H917"/>
      <c r="L917"/>
      <c r="M917"/>
      <c r="N917"/>
    </row>
    <row r="918" spans="2:14" x14ac:dyDescent="0.3">
      <c r="B918"/>
      <c r="C918"/>
      <c r="D918"/>
      <c r="E918"/>
      <c r="F918"/>
      <c r="G918"/>
      <c r="H918"/>
      <c r="L918"/>
      <c r="M918"/>
      <c r="N918"/>
    </row>
    <row r="919" spans="2:14" x14ac:dyDescent="0.3">
      <c r="B919"/>
      <c r="C919"/>
      <c r="D919"/>
      <c r="E919"/>
      <c r="F919"/>
      <c r="G919"/>
      <c r="H919"/>
      <c r="L919"/>
      <c r="M919"/>
      <c r="N919"/>
    </row>
    <row r="920" spans="2:14" x14ac:dyDescent="0.3">
      <c r="B920"/>
      <c r="C920"/>
      <c r="D920"/>
      <c r="E920"/>
      <c r="F920"/>
      <c r="G920"/>
      <c r="H920"/>
      <c r="L920"/>
      <c r="M920"/>
      <c r="N920"/>
    </row>
    <row r="921" spans="2:14" x14ac:dyDescent="0.3">
      <c r="B921"/>
      <c r="C921"/>
      <c r="D921"/>
      <c r="E921"/>
      <c r="F921"/>
      <c r="G921"/>
      <c r="H921"/>
      <c r="L921"/>
      <c r="M921"/>
      <c r="N921"/>
    </row>
    <row r="922" spans="2:14" x14ac:dyDescent="0.3">
      <c r="B922"/>
      <c r="C922"/>
      <c r="D922"/>
      <c r="E922"/>
      <c r="F922"/>
      <c r="G922"/>
      <c r="H922"/>
      <c r="L922"/>
      <c r="M922"/>
      <c r="N922"/>
    </row>
    <row r="923" spans="2:14" x14ac:dyDescent="0.3">
      <c r="B923"/>
      <c r="C923"/>
      <c r="D923"/>
      <c r="E923"/>
      <c r="F923"/>
      <c r="G923"/>
      <c r="H923"/>
      <c r="L923"/>
      <c r="M923"/>
      <c r="N923"/>
    </row>
    <row r="924" spans="2:14" x14ac:dyDescent="0.3">
      <c r="B924"/>
      <c r="C924"/>
      <c r="D924"/>
      <c r="E924"/>
      <c r="F924"/>
      <c r="G924"/>
      <c r="H924"/>
      <c r="L924"/>
      <c r="M924"/>
      <c r="N924"/>
    </row>
    <row r="925" spans="2:14" x14ac:dyDescent="0.3">
      <c r="B925"/>
      <c r="C925"/>
      <c r="D925"/>
      <c r="E925"/>
      <c r="F925"/>
      <c r="G925"/>
      <c r="H925"/>
      <c r="L925"/>
      <c r="M925"/>
      <c r="N925"/>
    </row>
    <row r="926" spans="2:14" x14ac:dyDescent="0.3">
      <c r="B926"/>
      <c r="C926"/>
      <c r="D926"/>
      <c r="E926"/>
      <c r="F926"/>
      <c r="G926"/>
      <c r="H926"/>
      <c r="L926"/>
      <c r="M926"/>
      <c r="N926"/>
    </row>
    <row r="927" spans="2:14" x14ac:dyDescent="0.3">
      <c r="B927"/>
      <c r="C927"/>
      <c r="D927"/>
      <c r="E927"/>
      <c r="F927"/>
      <c r="G927"/>
      <c r="H927"/>
      <c r="L927"/>
      <c r="M927"/>
      <c r="N927"/>
    </row>
    <row r="928" spans="2:14" x14ac:dyDescent="0.3">
      <c r="B928"/>
      <c r="C928"/>
      <c r="D928"/>
      <c r="E928"/>
      <c r="F928"/>
      <c r="G928"/>
      <c r="H928"/>
      <c r="L928"/>
      <c r="M928"/>
      <c r="N928"/>
    </row>
    <row r="929" spans="2:14" x14ac:dyDescent="0.3">
      <c r="B929"/>
      <c r="C929"/>
      <c r="D929"/>
      <c r="E929"/>
      <c r="F929"/>
      <c r="G929"/>
      <c r="H929"/>
      <c r="L929"/>
      <c r="M929"/>
      <c r="N929"/>
    </row>
    <row r="930" spans="2:14" x14ac:dyDescent="0.3">
      <c r="B930"/>
      <c r="C930"/>
      <c r="D930"/>
      <c r="E930"/>
      <c r="F930"/>
      <c r="G930"/>
      <c r="H930"/>
      <c r="L930"/>
      <c r="M930"/>
      <c r="N930"/>
    </row>
    <row r="931" spans="2:14" x14ac:dyDescent="0.3">
      <c r="B931"/>
      <c r="C931"/>
      <c r="D931"/>
      <c r="E931"/>
      <c r="F931"/>
      <c r="G931"/>
      <c r="H931"/>
      <c r="L931"/>
      <c r="M931"/>
      <c r="N931"/>
    </row>
    <row r="932" spans="2:14" x14ac:dyDescent="0.3">
      <c r="B932"/>
      <c r="C932"/>
      <c r="D932"/>
      <c r="E932"/>
      <c r="F932"/>
      <c r="G932"/>
      <c r="H932"/>
      <c r="L932"/>
      <c r="M932"/>
      <c r="N932"/>
    </row>
    <row r="933" spans="2:14" x14ac:dyDescent="0.3">
      <c r="B933"/>
      <c r="C933"/>
      <c r="D933"/>
      <c r="E933"/>
      <c r="F933"/>
      <c r="G933"/>
      <c r="H933"/>
      <c r="L933"/>
      <c r="M933"/>
      <c r="N933"/>
    </row>
    <row r="934" spans="2:14" x14ac:dyDescent="0.3">
      <c r="B934"/>
      <c r="C934"/>
      <c r="D934"/>
      <c r="E934"/>
      <c r="F934"/>
      <c r="G934"/>
      <c r="H934"/>
      <c r="L934"/>
      <c r="M934"/>
      <c r="N934"/>
    </row>
    <row r="935" spans="2:14" x14ac:dyDescent="0.3">
      <c r="B935"/>
      <c r="C935"/>
      <c r="D935"/>
      <c r="E935"/>
      <c r="F935"/>
      <c r="G935"/>
      <c r="H935"/>
      <c r="L935"/>
      <c r="M935"/>
      <c r="N935"/>
    </row>
    <row r="936" spans="2:14" x14ac:dyDescent="0.3">
      <c r="B936"/>
      <c r="C936"/>
      <c r="D936"/>
      <c r="E936"/>
      <c r="F936"/>
      <c r="G936"/>
      <c r="H936"/>
      <c r="L936"/>
      <c r="M936"/>
      <c r="N936"/>
    </row>
    <row r="937" spans="2:14" x14ac:dyDescent="0.3">
      <c r="B937"/>
      <c r="C937"/>
      <c r="D937"/>
      <c r="E937"/>
      <c r="F937"/>
      <c r="G937"/>
      <c r="H937"/>
      <c r="L937"/>
      <c r="M937"/>
      <c r="N937"/>
    </row>
    <row r="938" spans="2:14" x14ac:dyDescent="0.3">
      <c r="B938"/>
      <c r="C938"/>
      <c r="D938"/>
      <c r="E938"/>
      <c r="F938"/>
      <c r="G938"/>
      <c r="H938"/>
      <c r="L938"/>
      <c r="M938"/>
      <c r="N938"/>
    </row>
    <row r="939" spans="2:14" x14ac:dyDescent="0.3">
      <c r="B939"/>
      <c r="C939"/>
      <c r="D939"/>
      <c r="E939"/>
      <c r="F939"/>
      <c r="G939"/>
      <c r="H939"/>
      <c r="L939"/>
      <c r="M939"/>
      <c r="N939"/>
    </row>
    <row r="940" spans="2:14" x14ac:dyDescent="0.3">
      <c r="B940"/>
      <c r="C940"/>
      <c r="D940"/>
      <c r="E940"/>
      <c r="F940"/>
      <c r="G940"/>
      <c r="H940"/>
      <c r="L940"/>
      <c r="M940"/>
      <c r="N940"/>
    </row>
    <row r="941" spans="2:14" x14ac:dyDescent="0.3">
      <c r="B941"/>
      <c r="C941"/>
      <c r="D941"/>
      <c r="E941"/>
      <c r="F941"/>
      <c r="G941"/>
      <c r="H941"/>
      <c r="L941"/>
      <c r="M941"/>
      <c r="N941"/>
    </row>
    <row r="942" spans="2:14" x14ac:dyDescent="0.3">
      <c r="B942"/>
      <c r="C942"/>
      <c r="D942"/>
      <c r="E942"/>
      <c r="F942"/>
      <c r="G942"/>
      <c r="H942"/>
      <c r="L942"/>
      <c r="M942"/>
      <c r="N942"/>
    </row>
    <row r="943" spans="2:14" x14ac:dyDescent="0.3">
      <c r="B943"/>
      <c r="C943"/>
      <c r="D943"/>
      <c r="E943"/>
      <c r="F943"/>
      <c r="G943"/>
      <c r="H943"/>
      <c r="L943"/>
      <c r="M943"/>
      <c r="N943"/>
    </row>
    <row r="944" spans="2:14" x14ac:dyDescent="0.3">
      <c r="B944"/>
      <c r="C944"/>
      <c r="D944"/>
      <c r="E944"/>
      <c r="F944"/>
      <c r="G944"/>
      <c r="H944"/>
      <c r="L944"/>
      <c r="M944"/>
      <c r="N944"/>
    </row>
    <row r="945" spans="2:14" x14ac:dyDescent="0.3">
      <c r="B945"/>
      <c r="C945"/>
      <c r="D945"/>
      <c r="E945"/>
      <c r="F945"/>
      <c r="G945"/>
      <c r="H945"/>
      <c r="L945"/>
      <c r="M945"/>
      <c r="N945"/>
    </row>
    <row r="946" spans="2:14" x14ac:dyDescent="0.3">
      <c r="B946"/>
      <c r="C946"/>
      <c r="D946"/>
      <c r="E946"/>
      <c r="F946"/>
      <c r="G946"/>
      <c r="H946"/>
      <c r="L946"/>
      <c r="M946"/>
      <c r="N946"/>
    </row>
    <row r="947" spans="2:14" x14ac:dyDescent="0.3">
      <c r="B947"/>
      <c r="C947"/>
      <c r="D947"/>
      <c r="E947"/>
      <c r="F947"/>
      <c r="G947"/>
      <c r="H947"/>
      <c r="L947"/>
      <c r="M947"/>
      <c r="N947"/>
    </row>
    <row r="948" spans="2:14" x14ac:dyDescent="0.3">
      <c r="B948"/>
      <c r="C948"/>
      <c r="D948"/>
      <c r="E948"/>
      <c r="F948"/>
      <c r="G948"/>
      <c r="H948"/>
      <c r="L948"/>
      <c r="M948"/>
      <c r="N948"/>
    </row>
    <row r="949" spans="2:14" x14ac:dyDescent="0.3">
      <c r="B949"/>
      <c r="C949"/>
      <c r="D949"/>
      <c r="E949"/>
      <c r="F949"/>
      <c r="G949"/>
      <c r="H949"/>
      <c r="L949"/>
      <c r="M949"/>
      <c r="N949"/>
    </row>
    <row r="950" spans="2:14" x14ac:dyDescent="0.3">
      <c r="B950"/>
      <c r="C950"/>
      <c r="D950"/>
      <c r="E950"/>
      <c r="F950"/>
      <c r="G950"/>
      <c r="H950"/>
      <c r="L950"/>
      <c r="M950"/>
      <c r="N950"/>
    </row>
    <row r="951" spans="2:14" x14ac:dyDescent="0.3">
      <c r="B951"/>
      <c r="C951"/>
      <c r="D951"/>
      <c r="E951"/>
      <c r="F951"/>
      <c r="G951"/>
      <c r="H951"/>
      <c r="L951"/>
      <c r="M951"/>
      <c r="N951"/>
    </row>
    <row r="952" spans="2:14" x14ac:dyDescent="0.3">
      <c r="B952"/>
      <c r="C952"/>
      <c r="D952"/>
      <c r="E952"/>
      <c r="F952"/>
      <c r="G952"/>
      <c r="H952"/>
      <c r="L952"/>
      <c r="M952"/>
      <c r="N952"/>
    </row>
    <row r="953" spans="2:14" x14ac:dyDescent="0.3">
      <c r="B953"/>
      <c r="C953"/>
      <c r="D953"/>
      <c r="E953"/>
      <c r="F953"/>
      <c r="G953"/>
      <c r="H953"/>
      <c r="L953"/>
      <c r="M953"/>
      <c r="N953"/>
    </row>
    <row r="954" spans="2:14" x14ac:dyDescent="0.3">
      <c r="B954"/>
      <c r="C954"/>
      <c r="D954"/>
      <c r="E954"/>
      <c r="F954"/>
      <c r="G954"/>
      <c r="H954"/>
      <c r="L954"/>
      <c r="M954"/>
      <c r="N954"/>
    </row>
    <row r="955" spans="2:14" x14ac:dyDescent="0.3">
      <c r="B955"/>
      <c r="C955"/>
      <c r="D955"/>
      <c r="E955"/>
      <c r="F955"/>
      <c r="G955"/>
      <c r="H955"/>
      <c r="L955"/>
      <c r="M955"/>
      <c r="N955"/>
    </row>
    <row r="956" spans="2:14" x14ac:dyDescent="0.3">
      <c r="B956"/>
      <c r="C956"/>
      <c r="D956"/>
      <c r="E956"/>
      <c r="F956"/>
      <c r="G956"/>
      <c r="H956"/>
      <c r="L956"/>
      <c r="M956"/>
      <c r="N956"/>
    </row>
    <row r="957" spans="2:14" x14ac:dyDescent="0.3">
      <c r="B957"/>
      <c r="C957"/>
      <c r="D957"/>
      <c r="E957"/>
      <c r="F957"/>
      <c r="G957"/>
      <c r="H957"/>
      <c r="L957"/>
      <c r="M957"/>
      <c r="N957"/>
    </row>
    <row r="958" spans="2:14" x14ac:dyDescent="0.3">
      <c r="B958"/>
      <c r="C958"/>
      <c r="D958"/>
      <c r="E958"/>
      <c r="F958"/>
      <c r="G958"/>
      <c r="H958"/>
      <c r="L958"/>
      <c r="M958"/>
      <c r="N958"/>
    </row>
    <row r="959" spans="2:14" x14ac:dyDescent="0.3">
      <c r="B959"/>
      <c r="C959"/>
      <c r="D959"/>
      <c r="E959"/>
      <c r="F959"/>
      <c r="G959"/>
      <c r="H959"/>
      <c r="L959"/>
      <c r="M959"/>
      <c r="N959"/>
    </row>
    <row r="960" spans="2:14" x14ac:dyDescent="0.3">
      <c r="B960"/>
      <c r="C960"/>
      <c r="D960"/>
      <c r="E960"/>
      <c r="F960"/>
      <c r="G960"/>
      <c r="H960"/>
      <c r="L960"/>
      <c r="M960"/>
      <c r="N960"/>
    </row>
    <row r="961" spans="2:14" x14ac:dyDescent="0.3">
      <c r="B961"/>
      <c r="C961"/>
      <c r="D961"/>
      <c r="E961"/>
      <c r="F961"/>
      <c r="G961"/>
      <c r="H961"/>
      <c r="L961"/>
      <c r="M961"/>
      <c r="N961"/>
    </row>
    <row r="962" spans="2:14" x14ac:dyDescent="0.3">
      <c r="B962"/>
      <c r="C962"/>
      <c r="D962"/>
      <c r="E962"/>
      <c r="F962"/>
      <c r="G962"/>
      <c r="H962"/>
      <c r="L962"/>
      <c r="M962"/>
      <c r="N962"/>
    </row>
    <row r="963" spans="2:14" x14ac:dyDescent="0.3">
      <c r="B963"/>
      <c r="C963"/>
      <c r="D963"/>
      <c r="E963"/>
      <c r="F963"/>
      <c r="G963"/>
      <c r="H963"/>
      <c r="L963"/>
      <c r="M963"/>
      <c r="N963"/>
    </row>
    <row r="964" spans="2:14" x14ac:dyDescent="0.3">
      <c r="B964"/>
      <c r="C964"/>
      <c r="D964"/>
      <c r="E964"/>
      <c r="F964"/>
      <c r="G964"/>
      <c r="H964"/>
      <c r="L964"/>
      <c r="M964"/>
      <c r="N964"/>
    </row>
    <row r="965" spans="2:14" x14ac:dyDescent="0.3">
      <c r="B965"/>
      <c r="C965"/>
      <c r="D965"/>
      <c r="E965"/>
      <c r="F965"/>
      <c r="G965"/>
      <c r="H965"/>
      <c r="L965"/>
      <c r="M965"/>
      <c r="N965"/>
    </row>
    <row r="966" spans="2:14" x14ac:dyDescent="0.3">
      <c r="B966"/>
      <c r="C966"/>
      <c r="D966"/>
      <c r="E966"/>
      <c r="F966"/>
      <c r="G966"/>
      <c r="H966"/>
      <c r="L966"/>
      <c r="M966"/>
      <c r="N966"/>
    </row>
    <row r="967" spans="2:14" x14ac:dyDescent="0.3">
      <c r="B967"/>
      <c r="C967"/>
      <c r="D967"/>
      <c r="E967"/>
      <c r="F967"/>
      <c r="G967"/>
      <c r="H967"/>
      <c r="L967"/>
      <c r="M967"/>
      <c r="N967"/>
    </row>
    <row r="968" spans="2:14" x14ac:dyDescent="0.3">
      <c r="B968"/>
      <c r="C968"/>
      <c r="D968"/>
      <c r="E968"/>
      <c r="F968"/>
      <c r="G968"/>
      <c r="H968"/>
      <c r="L968"/>
      <c r="M968"/>
      <c r="N968"/>
    </row>
    <row r="969" spans="2:14" x14ac:dyDescent="0.3">
      <c r="B969"/>
      <c r="C969"/>
      <c r="D969"/>
      <c r="E969"/>
      <c r="F969"/>
      <c r="G969"/>
      <c r="H969"/>
      <c r="L969"/>
      <c r="M969"/>
      <c r="N969"/>
    </row>
    <row r="970" spans="2:14" x14ac:dyDescent="0.3">
      <c r="B970"/>
      <c r="C970"/>
      <c r="D970"/>
      <c r="E970"/>
      <c r="F970"/>
      <c r="G970"/>
      <c r="H970"/>
      <c r="L970"/>
      <c r="M970"/>
      <c r="N970"/>
    </row>
    <row r="971" spans="2:14" x14ac:dyDescent="0.3">
      <c r="B971"/>
      <c r="C971"/>
      <c r="D971"/>
      <c r="E971"/>
      <c r="F971"/>
      <c r="G971"/>
      <c r="H971"/>
      <c r="L971"/>
      <c r="M971"/>
      <c r="N971"/>
    </row>
    <row r="972" spans="2:14" x14ac:dyDescent="0.3">
      <c r="B972"/>
      <c r="C972"/>
      <c r="D972"/>
      <c r="E972"/>
      <c r="F972"/>
      <c r="G972"/>
      <c r="H972"/>
      <c r="L972"/>
      <c r="M972"/>
      <c r="N972"/>
    </row>
    <row r="973" spans="2:14" x14ac:dyDescent="0.3">
      <c r="B973"/>
      <c r="C973"/>
      <c r="D973"/>
      <c r="E973"/>
      <c r="F973"/>
      <c r="G973"/>
      <c r="H973"/>
      <c r="L973"/>
      <c r="M973"/>
      <c r="N973"/>
    </row>
    <row r="974" spans="2:14" x14ac:dyDescent="0.3">
      <c r="B974"/>
      <c r="C974"/>
      <c r="D974"/>
      <c r="E974"/>
      <c r="F974"/>
      <c r="G974"/>
      <c r="H974"/>
      <c r="L974"/>
      <c r="M974"/>
      <c r="N974"/>
    </row>
    <row r="975" spans="2:14" x14ac:dyDescent="0.3">
      <c r="B975"/>
      <c r="C975"/>
      <c r="D975"/>
      <c r="E975"/>
      <c r="F975"/>
      <c r="G975"/>
      <c r="H975"/>
      <c r="L975"/>
      <c r="M975"/>
      <c r="N975"/>
    </row>
    <row r="976" spans="2:14" x14ac:dyDescent="0.3">
      <c r="B976"/>
      <c r="C976"/>
      <c r="D976"/>
      <c r="E976"/>
      <c r="F976"/>
      <c r="G976"/>
      <c r="H976"/>
      <c r="L976"/>
      <c r="M976"/>
      <c r="N976"/>
    </row>
    <row r="977" spans="2:14" x14ac:dyDescent="0.3">
      <c r="B977"/>
      <c r="C977"/>
      <c r="D977"/>
      <c r="E977"/>
      <c r="F977"/>
      <c r="G977"/>
      <c r="H977"/>
      <c r="L977"/>
      <c r="M977"/>
      <c r="N977"/>
    </row>
    <row r="978" spans="2:14" x14ac:dyDescent="0.3">
      <c r="B978"/>
      <c r="C978"/>
      <c r="D978"/>
      <c r="E978"/>
      <c r="F978"/>
      <c r="G978"/>
      <c r="H978"/>
      <c r="L978"/>
      <c r="M978"/>
      <c r="N978"/>
    </row>
    <row r="979" spans="2:14" x14ac:dyDescent="0.3">
      <c r="B979"/>
      <c r="C979"/>
      <c r="D979"/>
      <c r="E979"/>
      <c r="F979"/>
      <c r="G979"/>
      <c r="H979"/>
      <c r="L979"/>
      <c r="M979"/>
      <c r="N979"/>
    </row>
    <row r="980" spans="2:14" x14ac:dyDescent="0.3">
      <c r="B980"/>
      <c r="C980"/>
      <c r="D980"/>
      <c r="E980"/>
      <c r="F980"/>
      <c r="G980"/>
      <c r="H980"/>
      <c r="L980"/>
      <c r="M980"/>
      <c r="N980"/>
    </row>
    <row r="981" spans="2:14" x14ac:dyDescent="0.3">
      <c r="B981"/>
      <c r="C981"/>
      <c r="D981"/>
      <c r="E981"/>
      <c r="F981"/>
      <c r="G981"/>
      <c r="H981"/>
      <c r="L981"/>
      <c r="M981"/>
      <c r="N981"/>
    </row>
    <row r="982" spans="2:14" x14ac:dyDescent="0.3">
      <c r="B982"/>
      <c r="C982"/>
      <c r="D982"/>
      <c r="E982"/>
      <c r="F982"/>
      <c r="G982"/>
      <c r="H982"/>
      <c r="L982"/>
      <c r="M982"/>
      <c r="N982"/>
    </row>
    <row r="983" spans="2:14" x14ac:dyDescent="0.3">
      <c r="B983"/>
      <c r="C983"/>
      <c r="D983"/>
      <c r="E983"/>
      <c r="F983"/>
      <c r="G983"/>
      <c r="H983"/>
      <c r="L983"/>
      <c r="M983"/>
      <c r="N983"/>
    </row>
    <row r="984" spans="2:14" x14ac:dyDescent="0.3">
      <c r="B984"/>
      <c r="C984"/>
      <c r="D984"/>
      <c r="E984"/>
      <c r="F984"/>
      <c r="G984"/>
      <c r="H984"/>
      <c r="L984"/>
      <c r="M984"/>
      <c r="N984"/>
    </row>
    <row r="985" spans="2:14" x14ac:dyDescent="0.3">
      <c r="B985"/>
      <c r="C985"/>
      <c r="D985"/>
      <c r="E985"/>
      <c r="F985"/>
      <c r="G985"/>
      <c r="H985"/>
      <c r="L985"/>
      <c r="M985"/>
      <c r="N985"/>
    </row>
    <row r="986" spans="2:14" x14ac:dyDescent="0.3">
      <c r="B986"/>
      <c r="C986"/>
      <c r="D986"/>
      <c r="E986"/>
      <c r="F986"/>
      <c r="G986"/>
      <c r="H986"/>
      <c r="L986"/>
      <c r="M986"/>
      <c r="N986"/>
    </row>
    <row r="987" spans="2:14" x14ac:dyDescent="0.3">
      <c r="B987"/>
      <c r="C987"/>
      <c r="D987"/>
      <c r="E987"/>
      <c r="F987"/>
      <c r="G987"/>
      <c r="H987"/>
      <c r="L987"/>
      <c r="M987"/>
      <c r="N987"/>
    </row>
    <row r="988" spans="2:14" x14ac:dyDescent="0.3">
      <c r="B988"/>
      <c r="C988"/>
      <c r="D988"/>
      <c r="E988"/>
      <c r="F988"/>
      <c r="G988"/>
      <c r="H988"/>
      <c r="L988"/>
      <c r="M988"/>
      <c r="N988"/>
    </row>
    <row r="989" spans="2:14" x14ac:dyDescent="0.3">
      <c r="B989"/>
      <c r="C989"/>
      <c r="D989"/>
      <c r="E989"/>
      <c r="F989"/>
      <c r="G989"/>
      <c r="H989"/>
      <c r="L989"/>
      <c r="M989"/>
      <c r="N989"/>
    </row>
    <row r="990" spans="2:14" x14ac:dyDescent="0.3">
      <c r="B990"/>
      <c r="C990"/>
      <c r="D990"/>
      <c r="E990"/>
      <c r="F990"/>
      <c r="G990"/>
      <c r="H990"/>
      <c r="L990"/>
      <c r="M990"/>
      <c r="N990"/>
    </row>
    <row r="991" spans="2:14" x14ac:dyDescent="0.3">
      <c r="B991"/>
      <c r="C991"/>
      <c r="D991"/>
      <c r="E991"/>
      <c r="F991"/>
      <c r="G991"/>
      <c r="H991"/>
      <c r="L991"/>
      <c r="M991"/>
      <c r="N991"/>
    </row>
    <row r="992" spans="2:14" x14ac:dyDescent="0.3">
      <c r="B992"/>
      <c r="C992"/>
      <c r="D992"/>
      <c r="E992"/>
      <c r="F992"/>
      <c r="G992"/>
      <c r="H992"/>
      <c r="L992"/>
      <c r="M992"/>
      <c r="N992"/>
    </row>
    <row r="993" spans="2:14" x14ac:dyDescent="0.3">
      <c r="B993"/>
      <c r="C993"/>
      <c r="D993"/>
      <c r="E993"/>
      <c r="F993"/>
      <c r="G993"/>
      <c r="H993"/>
      <c r="L993"/>
      <c r="M993"/>
      <c r="N993"/>
    </row>
    <row r="994" spans="2:14" x14ac:dyDescent="0.3">
      <c r="B994"/>
      <c r="C994"/>
      <c r="D994"/>
      <c r="E994"/>
      <c r="F994"/>
      <c r="G994"/>
      <c r="H994"/>
      <c r="L994"/>
      <c r="M994"/>
      <c r="N994"/>
    </row>
    <row r="995" spans="2:14" x14ac:dyDescent="0.3">
      <c r="B995"/>
      <c r="C995"/>
      <c r="D995"/>
      <c r="E995"/>
      <c r="F995"/>
      <c r="G995"/>
      <c r="H995"/>
      <c r="L995"/>
      <c r="M995"/>
      <c r="N995"/>
    </row>
    <row r="996" spans="2:14" x14ac:dyDescent="0.3">
      <c r="B996"/>
      <c r="C996"/>
      <c r="D996"/>
      <c r="E996"/>
      <c r="F996"/>
      <c r="G996"/>
      <c r="H996"/>
      <c r="L996"/>
      <c r="M996"/>
      <c r="N996"/>
    </row>
    <row r="997" spans="2:14" x14ac:dyDescent="0.3">
      <c r="B997"/>
      <c r="C997"/>
      <c r="D997"/>
      <c r="E997"/>
      <c r="F997"/>
      <c r="G997"/>
      <c r="H997"/>
      <c r="L997"/>
      <c r="M997"/>
      <c r="N997"/>
    </row>
    <row r="998" spans="2:14" x14ac:dyDescent="0.3">
      <c r="B998"/>
      <c r="C998"/>
      <c r="D998"/>
      <c r="E998"/>
      <c r="F998"/>
      <c r="G998"/>
      <c r="H998"/>
      <c r="L998"/>
      <c r="M998"/>
      <c r="N998"/>
    </row>
    <row r="999" spans="2:14" x14ac:dyDescent="0.3">
      <c r="B999"/>
      <c r="C999"/>
      <c r="D999"/>
      <c r="E999"/>
      <c r="F999"/>
      <c r="G999"/>
      <c r="H999"/>
      <c r="L999"/>
      <c r="M999"/>
      <c r="N999"/>
    </row>
    <row r="1000" spans="2:14" x14ac:dyDescent="0.3">
      <c r="B1000"/>
      <c r="C1000"/>
      <c r="D1000"/>
      <c r="E1000"/>
      <c r="F1000"/>
      <c r="G1000"/>
      <c r="H1000"/>
      <c r="L1000"/>
      <c r="M1000"/>
      <c r="N1000"/>
    </row>
    <row r="1001" spans="2:14" x14ac:dyDescent="0.3">
      <c r="B1001"/>
      <c r="C1001"/>
      <c r="D1001"/>
      <c r="E1001"/>
      <c r="F1001"/>
      <c r="G1001"/>
      <c r="H1001"/>
      <c r="L1001"/>
      <c r="M1001"/>
      <c r="N1001"/>
    </row>
    <row r="1002" spans="2:14" x14ac:dyDescent="0.3">
      <c r="B1002"/>
      <c r="C1002"/>
      <c r="D1002"/>
      <c r="E1002"/>
      <c r="F1002"/>
      <c r="G1002"/>
      <c r="H1002"/>
      <c r="L1002"/>
      <c r="M1002"/>
      <c r="N1002"/>
    </row>
    <row r="1003" spans="2:14" x14ac:dyDescent="0.3">
      <c r="B1003"/>
      <c r="C1003"/>
      <c r="D1003"/>
      <c r="E1003"/>
      <c r="F1003"/>
      <c r="G1003"/>
      <c r="H1003"/>
      <c r="L1003"/>
      <c r="M1003"/>
      <c r="N1003"/>
    </row>
    <row r="1004" spans="2:14" x14ac:dyDescent="0.3">
      <c r="B1004"/>
      <c r="C1004"/>
      <c r="D1004"/>
      <c r="E1004"/>
      <c r="F1004"/>
      <c r="G1004"/>
      <c r="H1004"/>
      <c r="L1004"/>
      <c r="M1004"/>
      <c r="N1004"/>
    </row>
    <row r="1005" spans="2:14" x14ac:dyDescent="0.3">
      <c r="B1005"/>
      <c r="C1005"/>
      <c r="D1005"/>
      <c r="E1005"/>
      <c r="F1005"/>
      <c r="G1005"/>
      <c r="H1005"/>
      <c r="L1005"/>
      <c r="M1005"/>
      <c r="N1005"/>
    </row>
    <row r="1006" spans="2:14" x14ac:dyDescent="0.3">
      <c r="B1006"/>
      <c r="C1006"/>
      <c r="D1006"/>
      <c r="E1006"/>
      <c r="F1006"/>
      <c r="G1006"/>
      <c r="H1006"/>
      <c r="L1006"/>
      <c r="M1006"/>
      <c r="N1006"/>
    </row>
    <row r="1007" spans="2:14" x14ac:dyDescent="0.3">
      <c r="B1007"/>
      <c r="C1007"/>
      <c r="D1007"/>
      <c r="E1007"/>
      <c r="F1007"/>
      <c r="G1007"/>
      <c r="H1007"/>
      <c r="L1007"/>
      <c r="M1007"/>
      <c r="N1007"/>
    </row>
    <row r="1008" spans="2:14" x14ac:dyDescent="0.3">
      <c r="B1008"/>
      <c r="C1008"/>
      <c r="D1008"/>
      <c r="E1008"/>
      <c r="F1008"/>
      <c r="G1008"/>
      <c r="H1008"/>
      <c r="L1008"/>
      <c r="M1008"/>
      <c r="N1008"/>
    </row>
    <row r="1009" spans="2:14" x14ac:dyDescent="0.3">
      <c r="B1009"/>
      <c r="C1009"/>
      <c r="D1009"/>
      <c r="E1009"/>
      <c r="F1009"/>
      <c r="G1009"/>
      <c r="H1009"/>
      <c r="L1009"/>
      <c r="M1009"/>
      <c r="N1009"/>
    </row>
    <row r="1010" spans="2:14" x14ac:dyDescent="0.3">
      <c r="B1010"/>
      <c r="C1010"/>
      <c r="D1010"/>
      <c r="E1010"/>
      <c r="F1010"/>
      <c r="G1010"/>
      <c r="H1010"/>
      <c r="L1010"/>
      <c r="M1010"/>
      <c r="N1010"/>
    </row>
    <row r="1011" spans="2:14" x14ac:dyDescent="0.3">
      <c r="B1011"/>
      <c r="C1011"/>
      <c r="D1011"/>
      <c r="E1011"/>
      <c r="F1011"/>
      <c r="G1011"/>
      <c r="H1011"/>
      <c r="L1011"/>
      <c r="M1011"/>
      <c r="N1011"/>
    </row>
    <row r="1012" spans="2:14" x14ac:dyDescent="0.3">
      <c r="B1012"/>
      <c r="C1012"/>
      <c r="D1012"/>
      <c r="E1012"/>
      <c r="F1012"/>
      <c r="G1012"/>
      <c r="H1012"/>
      <c r="L1012"/>
      <c r="M1012"/>
      <c r="N1012"/>
    </row>
    <row r="1013" spans="2:14" x14ac:dyDescent="0.3">
      <c r="B1013"/>
      <c r="C1013"/>
      <c r="D1013"/>
      <c r="E1013"/>
      <c r="F1013"/>
      <c r="G1013"/>
      <c r="H1013"/>
      <c r="L1013"/>
      <c r="M1013"/>
      <c r="N1013"/>
    </row>
    <row r="1014" spans="2:14" x14ac:dyDescent="0.3">
      <c r="B1014"/>
      <c r="C1014"/>
      <c r="D1014"/>
      <c r="E1014"/>
      <c r="F1014"/>
      <c r="G1014"/>
      <c r="H1014"/>
      <c r="L1014"/>
      <c r="M1014"/>
      <c r="N1014"/>
    </row>
    <row r="1015" spans="2:14" x14ac:dyDescent="0.3">
      <c r="B1015"/>
      <c r="C1015"/>
      <c r="D1015"/>
      <c r="E1015"/>
      <c r="F1015"/>
      <c r="G1015"/>
      <c r="H1015"/>
      <c r="L1015"/>
      <c r="M1015"/>
      <c r="N1015"/>
    </row>
    <row r="1016" spans="2:14" x14ac:dyDescent="0.3">
      <c r="B1016"/>
      <c r="C1016"/>
      <c r="D1016"/>
      <c r="E1016"/>
      <c r="F1016"/>
      <c r="G1016"/>
      <c r="H1016"/>
      <c r="L1016"/>
      <c r="M1016"/>
      <c r="N1016"/>
    </row>
    <row r="1017" spans="2:14" x14ac:dyDescent="0.3">
      <c r="B1017"/>
      <c r="C1017"/>
      <c r="D1017"/>
      <c r="E1017"/>
      <c r="F1017"/>
      <c r="G1017"/>
      <c r="H1017"/>
      <c r="L1017"/>
      <c r="M1017"/>
      <c r="N1017"/>
    </row>
    <row r="1018" spans="2:14" x14ac:dyDescent="0.3">
      <c r="B1018"/>
      <c r="C1018"/>
      <c r="D1018"/>
      <c r="E1018"/>
      <c r="F1018"/>
      <c r="G1018"/>
      <c r="H1018"/>
      <c r="L1018"/>
      <c r="M1018"/>
      <c r="N1018"/>
    </row>
    <row r="1019" spans="2:14" x14ac:dyDescent="0.3">
      <c r="B1019"/>
      <c r="C1019"/>
      <c r="D1019"/>
      <c r="E1019"/>
      <c r="F1019"/>
      <c r="G1019"/>
      <c r="H1019"/>
      <c r="L1019"/>
      <c r="M1019"/>
      <c r="N1019"/>
    </row>
    <row r="1020" spans="2:14" x14ac:dyDescent="0.3">
      <c r="B1020"/>
      <c r="C1020"/>
      <c r="D1020"/>
      <c r="E1020"/>
      <c r="F1020"/>
      <c r="G1020"/>
      <c r="H1020"/>
      <c r="L1020"/>
      <c r="M1020"/>
      <c r="N1020"/>
    </row>
    <row r="1021" spans="2:14" x14ac:dyDescent="0.3">
      <c r="B1021"/>
      <c r="C1021"/>
      <c r="D1021"/>
      <c r="E1021"/>
      <c r="F1021"/>
      <c r="G1021"/>
      <c r="H1021"/>
      <c r="L1021"/>
      <c r="M1021"/>
      <c r="N1021"/>
    </row>
    <row r="1022" spans="2:14" x14ac:dyDescent="0.3">
      <c r="B1022"/>
      <c r="C1022"/>
      <c r="D1022"/>
      <c r="E1022"/>
      <c r="F1022"/>
      <c r="G1022"/>
      <c r="H1022"/>
      <c r="L1022"/>
      <c r="M1022"/>
      <c r="N1022"/>
    </row>
    <row r="1023" spans="2:14" x14ac:dyDescent="0.3">
      <c r="B1023"/>
      <c r="C1023"/>
      <c r="D1023"/>
      <c r="E1023"/>
      <c r="F1023"/>
      <c r="G1023"/>
      <c r="H1023"/>
      <c r="L1023"/>
      <c r="M1023"/>
      <c r="N1023"/>
    </row>
    <row r="1024" spans="2:14" x14ac:dyDescent="0.3">
      <c r="B1024"/>
      <c r="C1024"/>
      <c r="D1024"/>
      <c r="E1024"/>
      <c r="F1024"/>
      <c r="G1024"/>
      <c r="H1024"/>
      <c r="L1024"/>
      <c r="M1024"/>
      <c r="N1024"/>
    </row>
    <row r="1025" spans="2:14" x14ac:dyDescent="0.3">
      <c r="B1025"/>
      <c r="C1025"/>
      <c r="D1025"/>
      <c r="E1025"/>
      <c r="F1025"/>
      <c r="G1025"/>
      <c r="H1025"/>
      <c r="L1025"/>
      <c r="M1025"/>
      <c r="N1025"/>
    </row>
    <row r="1026" spans="2:14" x14ac:dyDescent="0.3">
      <c r="B1026"/>
      <c r="C1026"/>
      <c r="D1026"/>
      <c r="E1026"/>
      <c r="F1026"/>
      <c r="G1026"/>
      <c r="H1026"/>
      <c r="L1026"/>
      <c r="M1026"/>
      <c r="N1026"/>
    </row>
    <row r="1027" spans="2:14" x14ac:dyDescent="0.3">
      <c r="B1027"/>
      <c r="C1027"/>
      <c r="D1027"/>
      <c r="E1027"/>
      <c r="F1027"/>
      <c r="G1027"/>
      <c r="H1027"/>
      <c r="L1027"/>
      <c r="M1027"/>
      <c r="N1027"/>
    </row>
    <row r="1028" spans="2:14" x14ac:dyDescent="0.3">
      <c r="B1028"/>
      <c r="C1028"/>
      <c r="D1028"/>
      <c r="E1028"/>
      <c r="F1028"/>
      <c r="G1028"/>
      <c r="H1028"/>
      <c r="L1028"/>
      <c r="M1028"/>
      <c r="N1028"/>
    </row>
    <row r="1029" spans="2:14" x14ac:dyDescent="0.3">
      <c r="B1029"/>
      <c r="C1029"/>
      <c r="D1029"/>
      <c r="E1029"/>
      <c r="F1029"/>
      <c r="G1029"/>
      <c r="H1029"/>
      <c r="L1029"/>
      <c r="M1029"/>
      <c r="N1029"/>
    </row>
    <row r="1030" spans="2:14" x14ac:dyDescent="0.3">
      <c r="B1030"/>
      <c r="C1030"/>
      <c r="D1030"/>
      <c r="E1030"/>
      <c r="F1030"/>
      <c r="G1030"/>
      <c r="H1030"/>
      <c r="L1030"/>
      <c r="M1030"/>
      <c r="N1030"/>
    </row>
    <row r="1031" spans="2:14" x14ac:dyDescent="0.3">
      <c r="B1031"/>
      <c r="C1031"/>
      <c r="D1031"/>
      <c r="E1031"/>
      <c r="F1031"/>
      <c r="G1031"/>
      <c r="H1031"/>
      <c r="L1031"/>
      <c r="M1031"/>
      <c r="N1031"/>
    </row>
    <row r="1032" spans="2:14" x14ac:dyDescent="0.3">
      <c r="B1032"/>
      <c r="C1032"/>
      <c r="D1032"/>
      <c r="E1032"/>
      <c r="F1032"/>
      <c r="G1032"/>
      <c r="H1032"/>
      <c r="L1032"/>
      <c r="M1032"/>
      <c r="N1032"/>
    </row>
    <row r="1033" spans="2:14" x14ac:dyDescent="0.3">
      <c r="B1033"/>
      <c r="C1033"/>
      <c r="D1033"/>
      <c r="E1033"/>
      <c r="F1033"/>
      <c r="G1033"/>
      <c r="H1033"/>
      <c r="L1033"/>
      <c r="M1033"/>
      <c r="N1033"/>
    </row>
    <row r="1034" spans="2:14" x14ac:dyDescent="0.3">
      <c r="B1034"/>
      <c r="C1034"/>
      <c r="D1034"/>
      <c r="E1034"/>
      <c r="F1034"/>
      <c r="G1034"/>
      <c r="H1034"/>
      <c r="L1034"/>
      <c r="M1034"/>
      <c r="N1034"/>
    </row>
    <row r="1035" spans="2:14" x14ac:dyDescent="0.3">
      <c r="B1035"/>
      <c r="C1035"/>
      <c r="D1035"/>
      <c r="E1035"/>
      <c r="F1035"/>
      <c r="G1035"/>
      <c r="H1035"/>
      <c r="L1035"/>
      <c r="M1035"/>
      <c r="N1035"/>
    </row>
    <row r="1036" spans="2:14" x14ac:dyDescent="0.3">
      <c r="B1036"/>
      <c r="C1036"/>
      <c r="D1036"/>
      <c r="E1036"/>
      <c r="F1036"/>
      <c r="G1036"/>
      <c r="H1036"/>
      <c r="L1036"/>
      <c r="M1036"/>
      <c r="N1036"/>
    </row>
    <row r="1037" spans="2:14" x14ac:dyDescent="0.3">
      <c r="B1037"/>
      <c r="C1037"/>
      <c r="D1037"/>
      <c r="E1037"/>
      <c r="F1037"/>
      <c r="G1037"/>
      <c r="H1037"/>
      <c r="L1037"/>
      <c r="M1037"/>
      <c r="N1037"/>
    </row>
    <row r="1038" spans="2:14" x14ac:dyDescent="0.3">
      <c r="B1038"/>
      <c r="C1038"/>
      <c r="D1038"/>
      <c r="E1038"/>
      <c r="F1038"/>
      <c r="G1038"/>
      <c r="H1038"/>
      <c r="L1038"/>
      <c r="M1038"/>
      <c r="N1038"/>
    </row>
    <row r="1039" spans="2:14" x14ac:dyDescent="0.3">
      <c r="B1039"/>
      <c r="C1039"/>
      <c r="D1039"/>
      <c r="E1039"/>
      <c r="F1039"/>
      <c r="G1039"/>
      <c r="H1039"/>
      <c r="L1039"/>
      <c r="M1039"/>
      <c r="N1039"/>
    </row>
    <row r="1040" spans="2:14" x14ac:dyDescent="0.3">
      <c r="B1040"/>
      <c r="C1040"/>
      <c r="D1040"/>
      <c r="E1040"/>
      <c r="F1040"/>
      <c r="G1040"/>
      <c r="H1040"/>
      <c r="L1040"/>
      <c r="M1040"/>
      <c r="N1040"/>
    </row>
    <row r="1041" spans="2:14" x14ac:dyDescent="0.3">
      <c r="B1041"/>
      <c r="C1041"/>
      <c r="D1041"/>
      <c r="E1041"/>
      <c r="F1041"/>
      <c r="G1041"/>
      <c r="H1041"/>
      <c r="L1041"/>
      <c r="M1041"/>
      <c r="N1041"/>
    </row>
    <row r="1042" spans="2:14" x14ac:dyDescent="0.3">
      <c r="B1042"/>
      <c r="C1042"/>
      <c r="D1042"/>
      <c r="E1042"/>
      <c r="F1042"/>
      <c r="G1042"/>
      <c r="H1042"/>
      <c r="L1042"/>
      <c r="M1042"/>
      <c r="N1042"/>
    </row>
    <row r="1043" spans="2:14" x14ac:dyDescent="0.3">
      <c r="B1043"/>
      <c r="C1043"/>
      <c r="D1043"/>
      <c r="E1043"/>
      <c r="F1043"/>
      <c r="G1043"/>
      <c r="H1043"/>
      <c r="L1043"/>
      <c r="M1043"/>
      <c r="N1043"/>
    </row>
    <row r="1044" spans="2:14" x14ac:dyDescent="0.3">
      <c r="B1044"/>
      <c r="C1044"/>
      <c r="D1044"/>
      <c r="E1044"/>
      <c r="F1044"/>
      <c r="G1044"/>
      <c r="H1044"/>
      <c r="L1044"/>
      <c r="M1044"/>
      <c r="N1044"/>
    </row>
    <row r="1045" spans="2:14" x14ac:dyDescent="0.3">
      <c r="B1045"/>
      <c r="C1045"/>
      <c r="D1045"/>
      <c r="E1045"/>
      <c r="F1045"/>
      <c r="G1045"/>
      <c r="H1045"/>
      <c r="L1045"/>
      <c r="M1045"/>
      <c r="N1045"/>
    </row>
    <row r="1046" spans="2:14" x14ac:dyDescent="0.3">
      <c r="B1046"/>
      <c r="C1046"/>
      <c r="D1046"/>
      <c r="E1046"/>
      <c r="F1046"/>
      <c r="G1046"/>
      <c r="H1046"/>
      <c r="L1046"/>
      <c r="M1046"/>
      <c r="N1046"/>
    </row>
    <row r="1047" spans="2:14" x14ac:dyDescent="0.3">
      <c r="B1047"/>
      <c r="C1047"/>
      <c r="D1047"/>
      <c r="E1047"/>
      <c r="F1047"/>
      <c r="G1047"/>
      <c r="H1047"/>
      <c r="L1047"/>
      <c r="M1047"/>
      <c r="N1047"/>
    </row>
    <row r="1048" spans="2:14" x14ac:dyDescent="0.3">
      <c r="B1048"/>
      <c r="C1048"/>
      <c r="D1048"/>
      <c r="E1048"/>
      <c r="F1048"/>
      <c r="G1048"/>
      <c r="H1048"/>
      <c r="L1048"/>
      <c r="M1048"/>
      <c r="N1048"/>
    </row>
    <row r="1049" spans="2:14" x14ac:dyDescent="0.3">
      <c r="B1049"/>
      <c r="C1049"/>
      <c r="D1049"/>
      <c r="E1049"/>
      <c r="F1049"/>
      <c r="G1049"/>
      <c r="H1049"/>
      <c r="L1049"/>
      <c r="M1049"/>
      <c r="N1049"/>
    </row>
    <row r="1050" spans="2:14" x14ac:dyDescent="0.3">
      <c r="B1050"/>
      <c r="C1050"/>
      <c r="D1050"/>
      <c r="E1050"/>
      <c r="F1050"/>
      <c r="G1050"/>
      <c r="H1050"/>
      <c r="L1050"/>
      <c r="M1050"/>
      <c r="N1050"/>
    </row>
    <row r="1051" spans="2:14" x14ac:dyDescent="0.3">
      <c r="B1051"/>
      <c r="C1051"/>
      <c r="D1051"/>
      <c r="E1051"/>
      <c r="F1051"/>
      <c r="G1051"/>
      <c r="H1051"/>
      <c r="L1051"/>
      <c r="M1051"/>
      <c r="N1051"/>
    </row>
    <row r="1052" spans="2:14" x14ac:dyDescent="0.3">
      <c r="B1052"/>
      <c r="C1052"/>
      <c r="D1052"/>
      <c r="E1052"/>
      <c r="F1052"/>
      <c r="G1052"/>
      <c r="H1052"/>
      <c r="L1052"/>
      <c r="M1052"/>
      <c r="N1052"/>
    </row>
    <row r="1053" spans="2:14" x14ac:dyDescent="0.3">
      <c r="B1053"/>
      <c r="C1053"/>
      <c r="D1053"/>
      <c r="E1053"/>
      <c r="F1053"/>
      <c r="G1053"/>
      <c r="H1053"/>
      <c r="L1053"/>
      <c r="M1053"/>
      <c r="N1053"/>
    </row>
    <row r="1054" spans="2:14" x14ac:dyDescent="0.3">
      <c r="B1054"/>
      <c r="C1054"/>
      <c r="D1054"/>
      <c r="E1054"/>
      <c r="F1054"/>
      <c r="G1054"/>
      <c r="H1054"/>
      <c r="L1054"/>
      <c r="M1054"/>
      <c r="N1054"/>
    </row>
    <row r="1055" spans="2:14" x14ac:dyDescent="0.3">
      <c r="B1055"/>
      <c r="C1055"/>
      <c r="D1055"/>
      <c r="E1055"/>
      <c r="F1055"/>
      <c r="G1055"/>
      <c r="H1055"/>
      <c r="L1055"/>
      <c r="M1055"/>
      <c r="N1055"/>
    </row>
    <row r="1056" spans="2:14" x14ac:dyDescent="0.3">
      <c r="B1056"/>
      <c r="C1056"/>
      <c r="D1056"/>
      <c r="E1056"/>
      <c r="F1056"/>
      <c r="G1056"/>
      <c r="H1056"/>
      <c r="L1056"/>
      <c r="M1056"/>
      <c r="N1056"/>
    </row>
    <row r="1057" spans="2:14" x14ac:dyDescent="0.3">
      <c r="B1057"/>
      <c r="C1057"/>
      <c r="D1057"/>
      <c r="E1057"/>
      <c r="F1057"/>
      <c r="G1057"/>
      <c r="H1057"/>
      <c r="L1057"/>
      <c r="M1057"/>
      <c r="N1057"/>
    </row>
    <row r="1058" spans="2:14" x14ac:dyDescent="0.3">
      <c r="B1058"/>
      <c r="C1058"/>
      <c r="D1058"/>
      <c r="E1058"/>
      <c r="F1058"/>
      <c r="G1058"/>
      <c r="H1058"/>
      <c r="L1058"/>
      <c r="M1058"/>
      <c r="N1058"/>
    </row>
    <row r="1059" spans="2:14" x14ac:dyDescent="0.3">
      <c r="B1059"/>
      <c r="C1059"/>
      <c r="D1059"/>
      <c r="E1059"/>
      <c r="F1059"/>
      <c r="G1059"/>
      <c r="H1059"/>
      <c r="L1059"/>
      <c r="M1059"/>
      <c r="N1059"/>
    </row>
    <row r="1060" spans="2:14" x14ac:dyDescent="0.3">
      <c r="B1060"/>
      <c r="C1060"/>
      <c r="D1060"/>
      <c r="E1060"/>
      <c r="F1060"/>
      <c r="G1060"/>
      <c r="H1060"/>
      <c r="L1060"/>
      <c r="M1060"/>
      <c r="N1060"/>
    </row>
    <row r="1061" spans="2:14" x14ac:dyDescent="0.3">
      <c r="B1061"/>
      <c r="C1061"/>
      <c r="D1061"/>
      <c r="E1061"/>
      <c r="F1061"/>
      <c r="G1061"/>
      <c r="H1061"/>
      <c r="L1061"/>
      <c r="M1061"/>
      <c r="N1061"/>
    </row>
    <row r="1062" spans="2:14" x14ac:dyDescent="0.3">
      <c r="B1062"/>
      <c r="C1062"/>
      <c r="D1062"/>
      <c r="E1062"/>
      <c r="F1062"/>
      <c r="G1062"/>
      <c r="H1062"/>
      <c r="L1062"/>
      <c r="M1062"/>
      <c r="N1062"/>
    </row>
    <row r="1063" spans="2:14" x14ac:dyDescent="0.3">
      <c r="B1063"/>
      <c r="C1063"/>
      <c r="D1063"/>
      <c r="E1063"/>
      <c r="F1063"/>
      <c r="G1063"/>
      <c r="H1063"/>
      <c r="L1063"/>
      <c r="M1063"/>
      <c r="N1063"/>
    </row>
    <row r="1064" spans="2:14" x14ac:dyDescent="0.3">
      <c r="B1064"/>
      <c r="C1064"/>
      <c r="D1064"/>
      <c r="E1064"/>
      <c r="F1064"/>
      <c r="G1064"/>
      <c r="H1064"/>
      <c r="L1064"/>
      <c r="M1064"/>
      <c r="N1064"/>
    </row>
    <row r="1065" spans="2:14" x14ac:dyDescent="0.3">
      <c r="B1065"/>
      <c r="C1065"/>
      <c r="D1065"/>
      <c r="E1065"/>
      <c r="F1065"/>
      <c r="G1065"/>
      <c r="H1065"/>
      <c r="L1065"/>
      <c r="M1065"/>
      <c r="N1065"/>
    </row>
    <row r="1066" spans="2:14" x14ac:dyDescent="0.3">
      <c r="B1066"/>
      <c r="C1066"/>
      <c r="D1066"/>
      <c r="E1066"/>
      <c r="F1066"/>
      <c r="G1066"/>
      <c r="H1066"/>
      <c r="L1066"/>
      <c r="M1066"/>
      <c r="N1066"/>
    </row>
    <row r="1067" spans="2:14" x14ac:dyDescent="0.3">
      <c r="B1067"/>
      <c r="C1067"/>
      <c r="D1067"/>
      <c r="E1067"/>
      <c r="F1067"/>
      <c r="G1067"/>
      <c r="H1067"/>
      <c r="L1067"/>
      <c r="M1067"/>
      <c r="N1067"/>
    </row>
    <row r="1068" spans="2:14" x14ac:dyDescent="0.3">
      <c r="B1068"/>
      <c r="C1068"/>
      <c r="D1068"/>
      <c r="E1068"/>
      <c r="F1068"/>
      <c r="G1068"/>
      <c r="H1068"/>
      <c r="L1068"/>
      <c r="M1068"/>
      <c r="N1068"/>
    </row>
    <row r="1069" spans="2:14" x14ac:dyDescent="0.3">
      <c r="B1069"/>
      <c r="C1069"/>
      <c r="D1069"/>
      <c r="E1069"/>
      <c r="F1069"/>
      <c r="G1069"/>
      <c r="H1069"/>
      <c r="L1069"/>
      <c r="M1069"/>
      <c r="N1069"/>
    </row>
    <row r="1070" spans="2:14" x14ac:dyDescent="0.3">
      <c r="B1070"/>
      <c r="C1070"/>
      <c r="D1070"/>
      <c r="E1070"/>
      <c r="F1070"/>
      <c r="G1070"/>
      <c r="H1070"/>
      <c r="L1070"/>
      <c r="M1070"/>
      <c r="N1070"/>
    </row>
    <row r="1071" spans="2:14" x14ac:dyDescent="0.3">
      <c r="B1071"/>
      <c r="C1071"/>
      <c r="D1071"/>
      <c r="E1071"/>
      <c r="F1071"/>
      <c r="G1071"/>
      <c r="H1071"/>
      <c r="L1071"/>
      <c r="M1071"/>
      <c r="N1071"/>
    </row>
    <row r="1072" spans="2:14" x14ac:dyDescent="0.3">
      <c r="B1072"/>
      <c r="C1072"/>
      <c r="D1072"/>
      <c r="E1072"/>
      <c r="F1072"/>
      <c r="G1072"/>
      <c r="H1072"/>
      <c r="L1072"/>
      <c r="M1072"/>
      <c r="N1072"/>
    </row>
    <row r="1073" spans="2:14" x14ac:dyDescent="0.3">
      <c r="B1073"/>
      <c r="C1073"/>
      <c r="D1073"/>
      <c r="E1073"/>
      <c r="F1073"/>
      <c r="G1073"/>
      <c r="H1073"/>
      <c r="L1073"/>
      <c r="M1073"/>
      <c r="N1073"/>
    </row>
    <row r="1074" spans="2:14" x14ac:dyDescent="0.3">
      <c r="B1074"/>
      <c r="C1074"/>
      <c r="D1074"/>
      <c r="E1074"/>
      <c r="F1074"/>
      <c r="G1074"/>
      <c r="H1074"/>
      <c r="L1074"/>
      <c r="M1074"/>
      <c r="N1074"/>
    </row>
    <row r="1075" spans="2:14" x14ac:dyDescent="0.3">
      <c r="B1075"/>
      <c r="C1075"/>
      <c r="D1075"/>
      <c r="E1075"/>
      <c r="F1075"/>
      <c r="G1075"/>
      <c r="H1075"/>
      <c r="L1075"/>
      <c r="M1075"/>
      <c r="N1075"/>
    </row>
    <row r="1076" spans="2:14" x14ac:dyDescent="0.3">
      <c r="B1076"/>
      <c r="C1076"/>
      <c r="D1076"/>
      <c r="E1076"/>
      <c r="F1076"/>
      <c r="G1076"/>
      <c r="H1076"/>
      <c r="L1076"/>
      <c r="M1076"/>
      <c r="N1076"/>
    </row>
    <row r="1077" spans="2:14" x14ac:dyDescent="0.3">
      <c r="B1077"/>
      <c r="C1077"/>
      <c r="D1077"/>
      <c r="E1077"/>
      <c r="F1077"/>
      <c r="G1077"/>
      <c r="H1077"/>
      <c r="L1077"/>
      <c r="M1077"/>
      <c r="N1077"/>
    </row>
    <row r="1078" spans="2:14" x14ac:dyDescent="0.3">
      <c r="B1078"/>
      <c r="C1078"/>
      <c r="D1078"/>
      <c r="E1078"/>
      <c r="F1078"/>
      <c r="G1078"/>
      <c r="H1078"/>
      <c r="L1078"/>
      <c r="M1078"/>
      <c r="N1078"/>
    </row>
    <row r="1079" spans="2:14" x14ac:dyDescent="0.3">
      <c r="B1079"/>
      <c r="C1079"/>
      <c r="D1079"/>
      <c r="E1079"/>
      <c r="F1079"/>
      <c r="G1079"/>
      <c r="H1079"/>
      <c r="L1079"/>
      <c r="M1079"/>
      <c r="N1079"/>
    </row>
    <row r="1080" spans="2:14" x14ac:dyDescent="0.3">
      <c r="B1080"/>
      <c r="C1080"/>
      <c r="D1080"/>
      <c r="E1080"/>
      <c r="F1080"/>
      <c r="G1080"/>
      <c r="H1080"/>
      <c r="L1080"/>
      <c r="M1080"/>
      <c r="N1080"/>
    </row>
    <row r="1081" spans="2:14" x14ac:dyDescent="0.3">
      <c r="B1081"/>
      <c r="C1081"/>
      <c r="D1081"/>
      <c r="E1081"/>
      <c r="F1081"/>
      <c r="G1081"/>
      <c r="H1081"/>
      <c r="L1081"/>
      <c r="M1081"/>
      <c r="N1081"/>
    </row>
    <row r="1082" spans="2:14" x14ac:dyDescent="0.3">
      <c r="B1082"/>
      <c r="C1082"/>
      <c r="D1082"/>
      <c r="E1082"/>
      <c r="F1082"/>
      <c r="G1082"/>
      <c r="H1082"/>
      <c r="L1082"/>
      <c r="M1082"/>
      <c r="N1082"/>
    </row>
    <row r="1083" spans="2:14" x14ac:dyDescent="0.3">
      <c r="B1083"/>
      <c r="C1083"/>
      <c r="D1083"/>
      <c r="E1083"/>
      <c r="F1083"/>
      <c r="G1083"/>
      <c r="H1083"/>
      <c r="L1083"/>
      <c r="M1083"/>
      <c r="N1083"/>
    </row>
    <row r="1084" spans="2:14" x14ac:dyDescent="0.3">
      <c r="B1084"/>
      <c r="C1084"/>
      <c r="D1084"/>
      <c r="E1084"/>
      <c r="F1084"/>
      <c r="G1084"/>
      <c r="H1084"/>
      <c r="L1084"/>
      <c r="M1084"/>
      <c r="N1084"/>
    </row>
    <row r="1085" spans="2:14" x14ac:dyDescent="0.3">
      <c r="B1085"/>
      <c r="C1085"/>
      <c r="D1085"/>
      <c r="E1085"/>
      <c r="F1085"/>
      <c r="G1085"/>
      <c r="H1085"/>
      <c r="L1085"/>
      <c r="M1085"/>
      <c r="N1085"/>
    </row>
    <row r="1086" spans="2:14" x14ac:dyDescent="0.3">
      <c r="B1086"/>
      <c r="C1086"/>
      <c r="D1086"/>
      <c r="E1086"/>
      <c r="F1086"/>
      <c r="G1086"/>
      <c r="H1086"/>
      <c r="L1086"/>
      <c r="M1086"/>
      <c r="N1086"/>
    </row>
    <row r="1087" spans="2:14" x14ac:dyDescent="0.3">
      <c r="B1087"/>
      <c r="C1087"/>
      <c r="D1087"/>
      <c r="E1087"/>
      <c r="F1087"/>
      <c r="G1087"/>
      <c r="H1087"/>
      <c r="L1087"/>
      <c r="M1087"/>
      <c r="N1087"/>
    </row>
    <row r="1088" spans="2:14" x14ac:dyDescent="0.3">
      <c r="B1088"/>
      <c r="C1088"/>
      <c r="D1088"/>
      <c r="E1088"/>
      <c r="F1088"/>
      <c r="G1088"/>
      <c r="H1088"/>
      <c r="L1088"/>
      <c r="M1088"/>
      <c r="N1088"/>
    </row>
    <row r="1089" spans="2:14" x14ac:dyDescent="0.3">
      <c r="B1089"/>
      <c r="C1089"/>
      <c r="D1089"/>
      <c r="E1089"/>
      <c r="F1089"/>
      <c r="G1089"/>
      <c r="H1089"/>
      <c r="L1089"/>
      <c r="M1089"/>
      <c r="N1089"/>
    </row>
    <row r="1090" spans="2:14" x14ac:dyDescent="0.3">
      <c r="B1090"/>
      <c r="C1090"/>
      <c r="D1090"/>
      <c r="E1090"/>
      <c r="F1090"/>
      <c r="G1090"/>
      <c r="H1090"/>
      <c r="L1090"/>
      <c r="M1090"/>
      <c r="N1090"/>
    </row>
    <row r="1091" spans="2:14" x14ac:dyDescent="0.3">
      <c r="B1091"/>
      <c r="C1091"/>
      <c r="D1091"/>
      <c r="E1091"/>
      <c r="F1091"/>
      <c r="G1091"/>
      <c r="H1091"/>
      <c r="L1091"/>
      <c r="M1091"/>
      <c r="N1091"/>
    </row>
    <row r="1092" spans="2:14" x14ac:dyDescent="0.3">
      <c r="B1092"/>
      <c r="C1092"/>
      <c r="D1092"/>
      <c r="E1092"/>
      <c r="F1092"/>
      <c r="G1092"/>
      <c r="H1092"/>
      <c r="L1092"/>
      <c r="M1092"/>
      <c r="N1092"/>
    </row>
    <row r="1093" spans="2:14" x14ac:dyDescent="0.3">
      <c r="B1093"/>
      <c r="C1093"/>
      <c r="D1093"/>
      <c r="E1093"/>
      <c r="F1093"/>
      <c r="G1093"/>
      <c r="H1093"/>
      <c r="L1093"/>
      <c r="M1093"/>
      <c r="N1093"/>
    </row>
    <row r="1094" spans="2:14" x14ac:dyDescent="0.3">
      <c r="B1094"/>
      <c r="C1094"/>
      <c r="D1094"/>
      <c r="E1094"/>
      <c r="F1094"/>
      <c r="G1094"/>
      <c r="H1094"/>
      <c r="L1094"/>
      <c r="M1094"/>
      <c r="N1094"/>
    </row>
    <row r="1095" spans="2:14" x14ac:dyDescent="0.3">
      <c r="B1095"/>
      <c r="C1095"/>
      <c r="D1095"/>
      <c r="E1095"/>
      <c r="F1095"/>
      <c r="G1095"/>
      <c r="H1095"/>
      <c r="L1095"/>
      <c r="M1095"/>
      <c r="N1095"/>
    </row>
    <row r="1096" spans="2:14" x14ac:dyDescent="0.3">
      <c r="B1096"/>
      <c r="C1096"/>
      <c r="D1096"/>
      <c r="E1096"/>
      <c r="F1096"/>
      <c r="G1096"/>
      <c r="H1096"/>
      <c r="L1096"/>
      <c r="M1096"/>
      <c r="N1096"/>
    </row>
    <row r="1097" spans="2:14" x14ac:dyDescent="0.3">
      <c r="B1097"/>
      <c r="C1097"/>
      <c r="D1097"/>
      <c r="E1097"/>
      <c r="F1097"/>
      <c r="G1097"/>
      <c r="H1097"/>
      <c r="L1097"/>
      <c r="M1097"/>
      <c r="N1097"/>
    </row>
    <row r="1098" spans="2:14" x14ac:dyDescent="0.3">
      <c r="B1098"/>
      <c r="C1098"/>
      <c r="D1098"/>
      <c r="E1098"/>
      <c r="F1098"/>
      <c r="G1098"/>
      <c r="H1098"/>
      <c r="L1098"/>
      <c r="M1098"/>
      <c r="N1098"/>
    </row>
    <row r="1099" spans="2:14" x14ac:dyDescent="0.3">
      <c r="B1099"/>
      <c r="C1099"/>
      <c r="D1099"/>
      <c r="E1099"/>
      <c r="F1099"/>
      <c r="G1099"/>
      <c r="H1099"/>
      <c r="L1099"/>
      <c r="M1099"/>
      <c r="N1099"/>
    </row>
    <row r="1100" spans="2:14" x14ac:dyDescent="0.3">
      <c r="B1100"/>
      <c r="C1100"/>
      <c r="D1100"/>
      <c r="E1100"/>
      <c r="F1100"/>
      <c r="G1100"/>
      <c r="H1100"/>
      <c r="L1100"/>
      <c r="M1100"/>
      <c r="N1100"/>
    </row>
    <row r="1101" spans="2:14" x14ac:dyDescent="0.3">
      <c r="B1101"/>
      <c r="C1101"/>
      <c r="D1101"/>
      <c r="E1101"/>
      <c r="F1101"/>
      <c r="G1101"/>
      <c r="H1101"/>
      <c r="L1101"/>
      <c r="M1101"/>
      <c r="N1101"/>
    </row>
    <row r="1102" spans="2:14" x14ac:dyDescent="0.3">
      <c r="B1102"/>
      <c r="C1102"/>
      <c r="D1102"/>
      <c r="E1102"/>
      <c r="F1102"/>
      <c r="G1102"/>
      <c r="H1102"/>
      <c r="L1102"/>
      <c r="M1102"/>
      <c r="N1102"/>
    </row>
    <row r="1103" spans="2:14" x14ac:dyDescent="0.3">
      <c r="B1103"/>
      <c r="C1103"/>
      <c r="D1103"/>
      <c r="E1103"/>
      <c r="F1103"/>
      <c r="G1103"/>
      <c r="H1103"/>
      <c r="L1103"/>
      <c r="M1103"/>
      <c r="N1103"/>
    </row>
    <row r="1104" spans="2:14" x14ac:dyDescent="0.3">
      <c r="B1104"/>
      <c r="C1104"/>
      <c r="D1104"/>
      <c r="E1104"/>
      <c r="F1104"/>
      <c r="G1104"/>
      <c r="H1104"/>
      <c r="L1104"/>
      <c r="M1104"/>
      <c r="N1104"/>
    </row>
    <row r="1105" spans="2:14" x14ac:dyDescent="0.3">
      <c r="B1105"/>
      <c r="C1105"/>
      <c r="D1105"/>
      <c r="E1105"/>
      <c r="F1105"/>
      <c r="G1105"/>
      <c r="H1105"/>
      <c r="L1105"/>
      <c r="M1105"/>
      <c r="N1105"/>
    </row>
    <row r="1106" spans="2:14" x14ac:dyDescent="0.3">
      <c r="B1106"/>
      <c r="C1106"/>
      <c r="D1106"/>
      <c r="E1106"/>
      <c r="F1106"/>
      <c r="G1106"/>
      <c r="H1106"/>
      <c r="L1106"/>
      <c r="M1106"/>
      <c r="N1106"/>
    </row>
    <row r="1107" spans="2:14" x14ac:dyDescent="0.3">
      <c r="B1107"/>
      <c r="C1107"/>
      <c r="D1107"/>
      <c r="E1107"/>
      <c r="F1107"/>
      <c r="G1107"/>
      <c r="H1107"/>
      <c r="L1107"/>
      <c r="M1107"/>
      <c r="N1107"/>
    </row>
    <row r="1108" spans="2:14" x14ac:dyDescent="0.3">
      <c r="B1108"/>
      <c r="C1108"/>
      <c r="D1108"/>
      <c r="E1108"/>
      <c r="F1108"/>
      <c r="G1108"/>
      <c r="H1108"/>
      <c r="L1108"/>
      <c r="M1108"/>
      <c r="N1108"/>
    </row>
    <row r="1109" spans="2:14" x14ac:dyDescent="0.3">
      <c r="B1109"/>
      <c r="C1109"/>
      <c r="D1109"/>
      <c r="E1109"/>
      <c r="F1109"/>
      <c r="G1109"/>
      <c r="H1109"/>
      <c r="L1109"/>
      <c r="M1109"/>
      <c r="N1109"/>
    </row>
    <row r="1110" spans="2:14" x14ac:dyDescent="0.3">
      <c r="B1110"/>
      <c r="C1110"/>
      <c r="D1110"/>
      <c r="E1110"/>
      <c r="F1110"/>
      <c r="G1110"/>
      <c r="H1110"/>
      <c r="L1110"/>
      <c r="M1110"/>
      <c r="N1110"/>
    </row>
    <row r="1111" spans="2:14" x14ac:dyDescent="0.3">
      <c r="B1111"/>
      <c r="C1111"/>
      <c r="D1111"/>
      <c r="E1111"/>
      <c r="F1111"/>
      <c r="G1111"/>
      <c r="H1111"/>
      <c r="L1111"/>
      <c r="M1111"/>
      <c r="N1111"/>
    </row>
    <row r="1112" spans="2:14" x14ac:dyDescent="0.3">
      <c r="B1112"/>
      <c r="C1112"/>
      <c r="D1112"/>
      <c r="E1112"/>
      <c r="F1112"/>
      <c r="G1112"/>
      <c r="H1112"/>
      <c r="L1112"/>
      <c r="M1112"/>
      <c r="N1112"/>
    </row>
    <row r="1113" spans="2:14" x14ac:dyDescent="0.3">
      <c r="B1113"/>
      <c r="C1113"/>
      <c r="D1113"/>
      <c r="E1113"/>
      <c r="F1113"/>
      <c r="G1113"/>
      <c r="H1113"/>
      <c r="L1113"/>
      <c r="M1113"/>
      <c r="N1113"/>
    </row>
    <row r="1114" spans="2:14" x14ac:dyDescent="0.3">
      <c r="B1114"/>
      <c r="C1114"/>
      <c r="D1114"/>
      <c r="E1114"/>
      <c r="F1114"/>
      <c r="G1114"/>
      <c r="H1114"/>
      <c r="L1114"/>
      <c r="M1114"/>
      <c r="N1114"/>
    </row>
    <row r="1115" spans="2:14" x14ac:dyDescent="0.3">
      <c r="B1115"/>
      <c r="C1115"/>
      <c r="D1115"/>
      <c r="E1115"/>
      <c r="F1115"/>
      <c r="G1115"/>
      <c r="H1115"/>
      <c r="L1115"/>
      <c r="M1115"/>
      <c r="N1115"/>
    </row>
    <row r="1116" spans="2:14" x14ac:dyDescent="0.3">
      <c r="B1116"/>
      <c r="C1116"/>
      <c r="D1116"/>
      <c r="E1116"/>
      <c r="F1116"/>
      <c r="G1116"/>
      <c r="H1116"/>
      <c r="L1116"/>
      <c r="M1116"/>
      <c r="N1116"/>
    </row>
    <row r="1117" spans="2:14" x14ac:dyDescent="0.3">
      <c r="B1117"/>
      <c r="C1117"/>
      <c r="D1117"/>
      <c r="E1117"/>
      <c r="F1117"/>
      <c r="G1117"/>
      <c r="H1117"/>
      <c r="L1117"/>
      <c r="M1117"/>
      <c r="N1117"/>
    </row>
    <row r="1118" spans="2:14" x14ac:dyDescent="0.3">
      <c r="B1118"/>
      <c r="C1118"/>
      <c r="D1118"/>
      <c r="E1118"/>
      <c r="F1118"/>
      <c r="G1118"/>
      <c r="H1118"/>
      <c r="L1118"/>
      <c r="M1118"/>
      <c r="N1118"/>
    </row>
    <row r="1119" spans="2:14" x14ac:dyDescent="0.3">
      <c r="B1119"/>
      <c r="C1119"/>
      <c r="D1119"/>
      <c r="E1119"/>
      <c r="F1119"/>
      <c r="G1119"/>
      <c r="H1119"/>
      <c r="L1119"/>
      <c r="M1119"/>
      <c r="N1119"/>
    </row>
    <row r="1120" spans="2:14" x14ac:dyDescent="0.3">
      <c r="B1120"/>
      <c r="C1120"/>
      <c r="D1120"/>
      <c r="E1120"/>
      <c r="F1120"/>
      <c r="G1120"/>
      <c r="H1120"/>
      <c r="L1120"/>
      <c r="M1120"/>
      <c r="N1120"/>
    </row>
    <row r="1121" spans="2:14" x14ac:dyDescent="0.3">
      <c r="B1121"/>
      <c r="C1121"/>
      <c r="D1121"/>
      <c r="E1121"/>
      <c r="F1121"/>
      <c r="G1121"/>
      <c r="H1121"/>
      <c r="L1121"/>
      <c r="M1121"/>
      <c r="N1121"/>
    </row>
    <row r="1122" spans="2:14" x14ac:dyDescent="0.3">
      <c r="B1122"/>
      <c r="C1122"/>
      <c r="D1122"/>
      <c r="E1122"/>
      <c r="F1122"/>
      <c r="G1122"/>
      <c r="H1122"/>
      <c r="L1122"/>
      <c r="M1122"/>
      <c r="N1122"/>
    </row>
    <row r="1123" spans="2:14" x14ac:dyDescent="0.3">
      <c r="B1123"/>
      <c r="C1123"/>
      <c r="D1123"/>
      <c r="E1123"/>
      <c r="F1123"/>
      <c r="G1123"/>
      <c r="H1123"/>
      <c r="L1123"/>
      <c r="M1123"/>
      <c r="N1123"/>
    </row>
    <row r="1124" spans="2:14" x14ac:dyDescent="0.3">
      <c r="B1124"/>
      <c r="C1124"/>
      <c r="D1124"/>
      <c r="E1124"/>
      <c r="F1124"/>
      <c r="G1124"/>
      <c r="H1124"/>
      <c r="L1124"/>
      <c r="M1124"/>
      <c r="N1124"/>
    </row>
    <row r="1125" spans="2:14" x14ac:dyDescent="0.3">
      <c r="B1125"/>
      <c r="C1125"/>
      <c r="D1125"/>
      <c r="E1125"/>
      <c r="F1125"/>
      <c r="G1125"/>
      <c r="H1125"/>
      <c r="L1125"/>
      <c r="M1125"/>
      <c r="N1125"/>
    </row>
    <row r="1126" spans="2:14" x14ac:dyDescent="0.3">
      <c r="B1126"/>
      <c r="C1126"/>
      <c r="D1126"/>
      <c r="E1126"/>
      <c r="F1126"/>
      <c r="G1126"/>
      <c r="H1126"/>
      <c r="L1126"/>
      <c r="M1126"/>
      <c r="N1126"/>
    </row>
    <row r="1127" spans="2:14" x14ac:dyDescent="0.3">
      <c r="B1127"/>
      <c r="C1127"/>
      <c r="D1127"/>
      <c r="E1127"/>
      <c r="F1127"/>
      <c r="G1127"/>
      <c r="H1127"/>
      <c r="L1127"/>
      <c r="M1127"/>
      <c r="N1127"/>
    </row>
    <row r="1128" spans="2:14" x14ac:dyDescent="0.3">
      <c r="B1128"/>
      <c r="C1128"/>
      <c r="D1128"/>
      <c r="E1128"/>
      <c r="F1128"/>
      <c r="G1128"/>
      <c r="H1128"/>
      <c r="L1128"/>
      <c r="M1128"/>
      <c r="N1128"/>
    </row>
    <row r="1129" spans="2:14" x14ac:dyDescent="0.3">
      <c r="B1129"/>
      <c r="C1129"/>
      <c r="D1129"/>
      <c r="E1129"/>
      <c r="F1129"/>
      <c r="G1129"/>
      <c r="H1129"/>
      <c r="L1129"/>
      <c r="M1129"/>
      <c r="N1129"/>
    </row>
    <row r="1130" spans="2:14" x14ac:dyDescent="0.3">
      <c r="B1130"/>
      <c r="C1130"/>
      <c r="D1130"/>
      <c r="E1130"/>
      <c r="F1130"/>
      <c r="G1130"/>
      <c r="H1130"/>
      <c r="L1130"/>
      <c r="M1130"/>
      <c r="N1130"/>
    </row>
    <row r="1131" spans="2:14" x14ac:dyDescent="0.3">
      <c r="B1131"/>
      <c r="C1131"/>
      <c r="D1131"/>
      <c r="E1131"/>
      <c r="F1131"/>
      <c r="G1131"/>
      <c r="H1131"/>
      <c r="L1131"/>
      <c r="M1131"/>
      <c r="N1131"/>
    </row>
    <row r="1132" spans="2:14" x14ac:dyDescent="0.3">
      <c r="B1132"/>
      <c r="C1132"/>
      <c r="D1132"/>
      <c r="E1132"/>
      <c r="F1132"/>
      <c r="G1132"/>
      <c r="H1132"/>
      <c r="L1132"/>
      <c r="M1132"/>
      <c r="N1132"/>
    </row>
    <row r="1133" spans="2:14" x14ac:dyDescent="0.3">
      <c r="B1133"/>
      <c r="C1133"/>
      <c r="D1133"/>
      <c r="E1133"/>
      <c r="F1133"/>
      <c r="G1133"/>
      <c r="H1133"/>
      <c r="L1133"/>
      <c r="M1133"/>
      <c r="N1133"/>
    </row>
    <row r="1134" spans="2:14" x14ac:dyDescent="0.3">
      <c r="B1134"/>
      <c r="C1134"/>
      <c r="D1134"/>
      <c r="E1134"/>
      <c r="F1134"/>
      <c r="G1134"/>
      <c r="H1134"/>
      <c r="L1134"/>
      <c r="M1134"/>
      <c r="N1134"/>
    </row>
    <row r="1135" spans="2:14" x14ac:dyDescent="0.3">
      <c r="B1135"/>
      <c r="C1135"/>
      <c r="D1135"/>
      <c r="E1135"/>
      <c r="F1135"/>
      <c r="G1135"/>
      <c r="H1135"/>
      <c r="L1135"/>
      <c r="M1135"/>
      <c r="N1135"/>
    </row>
    <row r="1136" spans="2:14" x14ac:dyDescent="0.3">
      <c r="B1136"/>
      <c r="C1136"/>
      <c r="D1136"/>
      <c r="E1136"/>
      <c r="F1136"/>
      <c r="G1136"/>
      <c r="H1136"/>
      <c r="L1136"/>
      <c r="M1136"/>
      <c r="N1136"/>
    </row>
    <row r="1137" spans="2:14" x14ac:dyDescent="0.3">
      <c r="B1137"/>
      <c r="C1137"/>
      <c r="D1137"/>
      <c r="E1137"/>
      <c r="F1137"/>
      <c r="G1137"/>
      <c r="H1137"/>
      <c r="L1137"/>
      <c r="M1137"/>
      <c r="N1137"/>
    </row>
    <row r="1138" spans="2:14" x14ac:dyDescent="0.3">
      <c r="B1138"/>
      <c r="C1138"/>
      <c r="D1138"/>
      <c r="E1138"/>
      <c r="F1138"/>
      <c r="G1138"/>
      <c r="H1138"/>
      <c r="L1138"/>
      <c r="M1138"/>
      <c r="N1138"/>
    </row>
    <row r="1139" spans="2:14" x14ac:dyDescent="0.3">
      <c r="B1139"/>
      <c r="C1139"/>
      <c r="D1139"/>
      <c r="E1139"/>
      <c r="F1139"/>
      <c r="G1139"/>
      <c r="H1139"/>
      <c r="L1139"/>
      <c r="M1139"/>
      <c r="N1139"/>
    </row>
    <row r="1140" spans="2:14" x14ac:dyDescent="0.3">
      <c r="B1140"/>
      <c r="C1140"/>
      <c r="D1140"/>
      <c r="E1140"/>
      <c r="F1140"/>
      <c r="G1140"/>
      <c r="H1140"/>
      <c r="L1140"/>
      <c r="M1140"/>
      <c r="N1140"/>
    </row>
    <row r="1141" spans="2:14" x14ac:dyDescent="0.3">
      <c r="B1141"/>
      <c r="C1141"/>
      <c r="D1141"/>
      <c r="E1141"/>
      <c r="F1141"/>
      <c r="G1141"/>
      <c r="H1141"/>
      <c r="L1141"/>
      <c r="M1141"/>
      <c r="N1141"/>
    </row>
    <row r="1142" spans="2:14" x14ac:dyDescent="0.3">
      <c r="B1142"/>
      <c r="C1142"/>
      <c r="D1142"/>
      <c r="E1142"/>
      <c r="F1142"/>
      <c r="G1142"/>
      <c r="H1142"/>
      <c r="L1142"/>
      <c r="M1142"/>
      <c r="N1142"/>
    </row>
    <row r="1143" spans="2:14" x14ac:dyDescent="0.3">
      <c r="B1143"/>
      <c r="C1143"/>
      <c r="D1143"/>
      <c r="E1143"/>
      <c r="F1143"/>
      <c r="G1143"/>
      <c r="H1143"/>
      <c r="L1143"/>
      <c r="M1143"/>
      <c r="N1143"/>
    </row>
    <row r="1144" spans="2:14" x14ac:dyDescent="0.3">
      <c r="B1144"/>
      <c r="C1144"/>
      <c r="D1144"/>
      <c r="E1144"/>
      <c r="F1144"/>
      <c r="G1144"/>
      <c r="H1144"/>
      <c r="L1144"/>
      <c r="M1144"/>
      <c r="N1144"/>
    </row>
    <row r="1145" spans="2:14" x14ac:dyDescent="0.3">
      <c r="B1145"/>
      <c r="C1145"/>
      <c r="D1145"/>
      <c r="E1145"/>
      <c r="F1145"/>
      <c r="G1145"/>
      <c r="H1145"/>
      <c r="L1145"/>
      <c r="M1145"/>
      <c r="N1145"/>
    </row>
    <row r="1146" spans="2:14" x14ac:dyDescent="0.3">
      <c r="B1146"/>
      <c r="C1146"/>
      <c r="D1146"/>
      <c r="E1146"/>
      <c r="F1146"/>
      <c r="G1146"/>
      <c r="H1146"/>
      <c r="L1146"/>
      <c r="M1146"/>
      <c r="N1146"/>
    </row>
    <row r="1147" spans="2:14" x14ac:dyDescent="0.3">
      <c r="B1147"/>
      <c r="C1147"/>
      <c r="D1147"/>
      <c r="E1147"/>
      <c r="F1147"/>
      <c r="G1147"/>
      <c r="H1147"/>
      <c r="L1147"/>
      <c r="M1147"/>
      <c r="N1147"/>
    </row>
    <row r="1148" spans="2:14" x14ac:dyDescent="0.3">
      <c r="B1148"/>
      <c r="C1148"/>
      <c r="D1148"/>
      <c r="E1148"/>
      <c r="F1148"/>
      <c r="G1148"/>
      <c r="H1148"/>
      <c r="L1148"/>
      <c r="M1148"/>
      <c r="N1148"/>
    </row>
    <row r="1149" spans="2:14" x14ac:dyDescent="0.3">
      <c r="B1149"/>
      <c r="C1149"/>
      <c r="D1149"/>
      <c r="E1149"/>
      <c r="F1149"/>
      <c r="G1149"/>
      <c r="H1149"/>
      <c r="L1149"/>
      <c r="M1149"/>
      <c r="N1149"/>
    </row>
    <row r="1150" spans="2:14" x14ac:dyDescent="0.3">
      <c r="B1150"/>
      <c r="C1150"/>
      <c r="D1150"/>
      <c r="E1150"/>
      <c r="F1150"/>
      <c r="G1150"/>
      <c r="H1150"/>
      <c r="L1150"/>
      <c r="M1150"/>
      <c r="N1150"/>
    </row>
    <row r="1151" spans="2:14" x14ac:dyDescent="0.3">
      <c r="B1151"/>
      <c r="C1151"/>
      <c r="D1151"/>
      <c r="E1151"/>
      <c r="F1151"/>
      <c r="G1151"/>
      <c r="H1151"/>
      <c r="L1151"/>
      <c r="M1151"/>
      <c r="N1151"/>
    </row>
    <row r="1152" spans="2:14" x14ac:dyDescent="0.3">
      <c r="B1152"/>
      <c r="C1152"/>
      <c r="D1152"/>
      <c r="E1152"/>
      <c r="F1152"/>
      <c r="G1152"/>
      <c r="H1152"/>
      <c r="L1152"/>
      <c r="M1152"/>
      <c r="N1152"/>
    </row>
    <row r="1153" spans="2:14" x14ac:dyDescent="0.3">
      <c r="B1153"/>
      <c r="C1153"/>
      <c r="D1153"/>
      <c r="E1153"/>
      <c r="F1153"/>
      <c r="G1153"/>
      <c r="H1153"/>
      <c r="L1153"/>
      <c r="M1153"/>
      <c r="N1153"/>
    </row>
    <row r="1154" spans="2:14" x14ac:dyDescent="0.3">
      <c r="B1154"/>
      <c r="C1154"/>
      <c r="D1154"/>
      <c r="E1154"/>
      <c r="F1154"/>
      <c r="G1154"/>
      <c r="H1154"/>
      <c r="L1154"/>
      <c r="M1154"/>
      <c r="N1154"/>
    </row>
    <row r="1155" spans="2:14" x14ac:dyDescent="0.3">
      <c r="B1155"/>
      <c r="C1155"/>
      <c r="D1155"/>
      <c r="E1155"/>
      <c r="F1155"/>
      <c r="G1155"/>
      <c r="H1155"/>
      <c r="L1155"/>
      <c r="M1155"/>
      <c r="N1155"/>
    </row>
  </sheetData>
  <autoFilter ref="B6:AM570" xr:uid="{F4B5CB43-4BB3-400B-99DB-B0084B4E7C52}"/>
  <mergeCells count="29">
    <mergeCell ref="B3:H3"/>
    <mergeCell ref="I3:K3"/>
    <mergeCell ref="L3:N3"/>
    <mergeCell ref="O3:Q3"/>
    <mergeCell ref="R3:T3"/>
    <mergeCell ref="AJ3:AL3"/>
    <mergeCell ref="I2:N2"/>
    <mergeCell ref="O2:T2"/>
    <mergeCell ref="U2:AC2"/>
    <mergeCell ref="AD2:AF2"/>
    <mergeCell ref="AG2:AL2"/>
    <mergeCell ref="U3:W3"/>
    <mergeCell ref="X3:Z3"/>
    <mergeCell ref="AA3:AC3"/>
    <mergeCell ref="AD3:AF3"/>
    <mergeCell ref="AG3:AI3"/>
    <mergeCell ref="AD5:AF5"/>
    <mergeCell ref="AG5:AI5"/>
    <mergeCell ref="AJ5:AL5"/>
    <mergeCell ref="I4:N4"/>
    <mergeCell ref="O4:AF4"/>
    <mergeCell ref="AG4:AL4"/>
    <mergeCell ref="I5:K5"/>
    <mergeCell ref="L5:N5"/>
    <mergeCell ref="O5:Q5"/>
    <mergeCell ref="R5:T5"/>
    <mergeCell ref="U5:W5"/>
    <mergeCell ref="X5:Z5"/>
    <mergeCell ref="AA5:AC5"/>
  </mergeCells>
  <pageMargins left="0.25" right="0.25" top="0.75" bottom="0.75" header="0.3" footer="0.3"/>
  <pageSetup scale="62" orientation="landscape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9" tint="0.59999389629810485"/>
  </sheetPr>
  <dimension ref="A1:AM1155"/>
  <sheetViews>
    <sheetView zoomScaleNormal="100" workbookViewId="0">
      <pane xSplit="4" ySplit="6" topLeftCell="E7" activePane="bottomRight" state="frozen"/>
      <selection pane="topRight" activeCell="E34" sqref="E34"/>
      <selection pane="bottomLeft" activeCell="E34" sqref="E34"/>
      <selection pane="bottomRight" activeCell="G8" sqref="G8"/>
    </sheetView>
  </sheetViews>
  <sheetFormatPr defaultRowHeight="14.4" x14ac:dyDescent="0.3"/>
  <cols>
    <col min="1" max="1" width="7.33203125" hidden="1" customWidth="1"/>
    <col min="2" max="2" width="19.5546875" style="27" customWidth="1"/>
    <col min="3" max="3" width="10" style="27" customWidth="1"/>
    <col min="4" max="4" width="8" style="27" hidden="1" customWidth="1"/>
    <col min="5" max="5" width="8" style="27" customWidth="1"/>
    <col min="6" max="6" width="5.6640625" style="27" customWidth="1"/>
    <col min="7" max="7" width="7.88671875" style="27" customWidth="1"/>
    <col min="8" max="8" width="6.5546875" style="27" customWidth="1"/>
    <col min="9" max="9" width="4" style="27" customWidth="1"/>
    <col min="10" max="10" width="4.5546875" style="27" customWidth="1"/>
    <col min="11" max="11" width="6.109375" style="27" customWidth="1"/>
    <col min="12" max="12" width="4.109375" style="27" customWidth="1"/>
    <col min="13" max="13" width="5.5546875" style="27" customWidth="1"/>
    <col min="14" max="14" width="6.33203125" style="27" customWidth="1"/>
    <col min="15" max="15" width="4" style="27" customWidth="1"/>
    <col min="16" max="16" width="5" style="27" customWidth="1"/>
    <col min="17" max="17" width="5.6640625" style="27" customWidth="1"/>
    <col min="18" max="18" width="4" style="27" customWidth="1"/>
    <col min="19" max="19" width="5.44140625" style="27" customWidth="1"/>
    <col min="20" max="20" width="5" style="27" customWidth="1"/>
    <col min="21" max="21" width="4" style="27" customWidth="1"/>
    <col min="22" max="22" width="4.5546875" style="27" customWidth="1"/>
    <col min="23" max="23" width="6" style="27" customWidth="1"/>
    <col min="24" max="24" width="4" style="27" customWidth="1"/>
    <col min="25" max="25" width="4.6640625" style="27" customWidth="1"/>
    <col min="26" max="26" width="7.33203125" style="27" customWidth="1"/>
    <col min="27" max="27" width="4" style="27" customWidth="1"/>
    <col min="28" max="28" width="4.5546875" style="27" customWidth="1"/>
    <col min="29" max="29" width="5.44140625" style="27" customWidth="1"/>
    <col min="30" max="30" width="4" style="27" customWidth="1"/>
    <col min="31" max="31" width="4.44140625" style="27" customWidth="1"/>
    <col min="32" max="32" width="6.44140625" style="27" customWidth="1"/>
    <col min="33" max="33" width="4.6640625" style="27" customWidth="1"/>
    <col min="34" max="35" width="5.5546875" style="27" customWidth="1"/>
    <col min="36" max="36" width="4" style="27" customWidth="1"/>
    <col min="37" max="37" width="4.44140625" style="27" customWidth="1"/>
    <col min="38" max="38" width="8.6640625" style="27" customWidth="1"/>
    <col min="39" max="39" width="7" customWidth="1"/>
  </cols>
  <sheetData>
    <row r="1" spans="1:39" ht="25.2" thickBot="1" x14ac:dyDescent="0.45">
      <c r="B1" s="99" t="s">
        <v>1214</v>
      </c>
    </row>
    <row r="2" spans="1:39" ht="15" customHeight="1" thickBot="1" x14ac:dyDescent="0.35">
      <c r="B2" s="114"/>
      <c r="C2" s="115"/>
      <c r="D2" s="115"/>
      <c r="E2" s="115"/>
      <c r="F2" s="115"/>
      <c r="G2" s="115"/>
      <c r="H2" s="115"/>
      <c r="I2" s="124" t="s">
        <v>0</v>
      </c>
      <c r="J2" s="125"/>
      <c r="K2" s="125"/>
      <c r="L2" s="125"/>
      <c r="M2" s="125"/>
      <c r="N2" s="126"/>
      <c r="O2" s="124" t="s">
        <v>1</v>
      </c>
      <c r="P2" s="125"/>
      <c r="Q2" s="125"/>
      <c r="R2" s="125"/>
      <c r="S2" s="125"/>
      <c r="T2" s="126"/>
      <c r="U2" s="124" t="s">
        <v>2</v>
      </c>
      <c r="V2" s="125"/>
      <c r="W2" s="125"/>
      <c r="X2" s="125"/>
      <c r="Y2" s="125"/>
      <c r="Z2" s="125"/>
      <c r="AA2" s="125"/>
      <c r="AB2" s="125"/>
      <c r="AC2" s="126"/>
      <c r="AD2" s="124" t="s">
        <v>3</v>
      </c>
      <c r="AE2" s="125"/>
      <c r="AF2" s="126"/>
      <c r="AG2" s="124" t="s">
        <v>4</v>
      </c>
      <c r="AH2" s="125"/>
      <c r="AI2" s="125"/>
      <c r="AJ2" s="125"/>
      <c r="AK2" s="125"/>
      <c r="AL2" s="126"/>
    </row>
    <row r="3" spans="1:39" ht="45.75" customHeight="1" thickBot="1" x14ac:dyDescent="0.35">
      <c r="B3" s="127" t="s">
        <v>5</v>
      </c>
      <c r="C3" s="128"/>
      <c r="D3" s="128"/>
      <c r="E3" s="128"/>
      <c r="F3" s="128"/>
      <c r="G3" s="128"/>
      <c r="H3" s="129"/>
      <c r="I3" s="121" t="s">
        <v>1204</v>
      </c>
      <c r="J3" s="122"/>
      <c r="K3" s="123"/>
      <c r="L3" s="121" t="s">
        <v>1205</v>
      </c>
      <c r="M3" s="122"/>
      <c r="N3" s="123"/>
      <c r="O3" s="121" t="s">
        <v>1206</v>
      </c>
      <c r="P3" s="122"/>
      <c r="Q3" s="123"/>
      <c r="R3" s="121" t="s">
        <v>1207</v>
      </c>
      <c r="S3" s="122"/>
      <c r="T3" s="123"/>
      <c r="U3" s="121" t="s">
        <v>1208</v>
      </c>
      <c r="V3" s="122"/>
      <c r="W3" s="123"/>
      <c r="X3" s="121" t="s">
        <v>1209</v>
      </c>
      <c r="Y3" s="122"/>
      <c r="Z3" s="123"/>
      <c r="AA3" s="121" t="s">
        <v>1210</v>
      </c>
      <c r="AB3" s="122"/>
      <c r="AC3" s="123"/>
      <c r="AD3" s="121" t="s">
        <v>1211</v>
      </c>
      <c r="AE3" s="122"/>
      <c r="AF3" s="123"/>
      <c r="AG3" s="121" t="s">
        <v>1212</v>
      </c>
      <c r="AH3" s="122"/>
      <c r="AI3" s="123"/>
      <c r="AJ3" s="121" t="s">
        <v>1213</v>
      </c>
      <c r="AK3" s="122"/>
      <c r="AL3" s="123"/>
    </row>
    <row r="4" spans="1:39" ht="15" customHeight="1" thickBot="1" x14ac:dyDescent="0.35">
      <c r="B4" s="1"/>
      <c r="C4" s="2"/>
      <c r="D4" s="2"/>
      <c r="E4" s="2"/>
      <c r="F4" s="2"/>
      <c r="G4" s="2"/>
      <c r="H4" s="28"/>
      <c r="I4" s="118" t="s">
        <v>16</v>
      </c>
      <c r="J4" s="119"/>
      <c r="K4" s="119"/>
      <c r="L4" s="119"/>
      <c r="M4" s="119"/>
      <c r="N4" s="120"/>
      <c r="O4" s="118" t="s">
        <v>17</v>
      </c>
      <c r="P4" s="119"/>
      <c r="Q4" s="119"/>
      <c r="R4" s="119"/>
      <c r="S4" s="119"/>
      <c r="T4" s="119"/>
      <c r="U4" s="119"/>
      <c r="V4" s="119"/>
      <c r="W4" s="119"/>
      <c r="X4" s="119"/>
      <c r="Y4" s="119"/>
      <c r="Z4" s="119"/>
      <c r="AA4" s="119"/>
      <c r="AB4" s="119"/>
      <c r="AC4" s="119"/>
      <c r="AD4" s="119"/>
      <c r="AE4" s="119"/>
      <c r="AF4" s="120"/>
      <c r="AG4" s="118" t="s">
        <v>16</v>
      </c>
      <c r="AH4" s="119"/>
      <c r="AI4" s="119"/>
      <c r="AJ4" s="119"/>
      <c r="AK4" s="119"/>
      <c r="AL4" s="120"/>
    </row>
    <row r="5" spans="1:39" ht="15" customHeight="1" thickBot="1" x14ac:dyDescent="0.35">
      <c r="B5" s="1"/>
      <c r="C5" s="2"/>
      <c r="D5" s="2"/>
      <c r="E5" s="2"/>
      <c r="F5" s="2"/>
      <c r="G5" s="2"/>
      <c r="H5" s="28"/>
      <c r="I5" s="118" t="s">
        <v>18</v>
      </c>
      <c r="J5" s="119"/>
      <c r="K5" s="119"/>
      <c r="L5" s="118" t="s">
        <v>19</v>
      </c>
      <c r="M5" s="119"/>
      <c r="N5" s="119"/>
      <c r="O5" s="118" t="s">
        <v>19</v>
      </c>
      <c r="P5" s="119"/>
      <c r="Q5" s="119"/>
      <c r="R5" s="118" t="s">
        <v>18</v>
      </c>
      <c r="S5" s="119"/>
      <c r="T5" s="119"/>
      <c r="U5" s="118" t="s">
        <v>19</v>
      </c>
      <c r="V5" s="119"/>
      <c r="W5" s="119"/>
      <c r="X5" s="118" t="s">
        <v>19</v>
      </c>
      <c r="Y5" s="119"/>
      <c r="Z5" s="119"/>
      <c r="AA5" s="118" t="s">
        <v>18</v>
      </c>
      <c r="AB5" s="119"/>
      <c r="AC5" s="119"/>
      <c r="AD5" s="118" t="s">
        <v>19</v>
      </c>
      <c r="AE5" s="119"/>
      <c r="AF5" s="119"/>
      <c r="AG5" s="118" t="s">
        <v>18</v>
      </c>
      <c r="AH5" s="119"/>
      <c r="AI5" s="119"/>
      <c r="AJ5" s="118" t="s">
        <v>18</v>
      </c>
      <c r="AK5" s="119"/>
      <c r="AL5" s="120"/>
    </row>
    <row r="6" spans="1:39" ht="34.799999999999997" thickBot="1" x14ac:dyDescent="0.35">
      <c r="B6" s="43" t="s">
        <v>20</v>
      </c>
      <c r="C6" s="44" t="s">
        <v>21</v>
      </c>
      <c r="D6" s="45" t="s">
        <v>22</v>
      </c>
      <c r="E6" s="102" t="s">
        <v>1202</v>
      </c>
      <c r="F6" s="45" t="s">
        <v>1175</v>
      </c>
      <c r="G6" s="45" t="s">
        <v>1176</v>
      </c>
      <c r="H6" s="46" t="s">
        <v>1177</v>
      </c>
      <c r="I6" s="47" t="s">
        <v>1178</v>
      </c>
      <c r="J6" s="47" t="s">
        <v>1179</v>
      </c>
      <c r="K6" s="48" t="s">
        <v>1180</v>
      </c>
      <c r="L6" s="47" t="s">
        <v>1178</v>
      </c>
      <c r="M6" s="47" t="s">
        <v>1179</v>
      </c>
      <c r="N6" s="48" t="s">
        <v>1180</v>
      </c>
      <c r="O6" s="47" t="s">
        <v>1178</v>
      </c>
      <c r="P6" s="47" t="s">
        <v>1179</v>
      </c>
      <c r="Q6" s="48" t="s">
        <v>1180</v>
      </c>
      <c r="R6" s="47" t="s">
        <v>1178</v>
      </c>
      <c r="S6" s="47" t="s">
        <v>1179</v>
      </c>
      <c r="T6" s="48" t="s">
        <v>1180</v>
      </c>
      <c r="U6" s="47" t="s">
        <v>1178</v>
      </c>
      <c r="V6" s="47" t="s">
        <v>1179</v>
      </c>
      <c r="W6" s="48" t="s">
        <v>1180</v>
      </c>
      <c r="X6" s="47" t="s">
        <v>1178</v>
      </c>
      <c r="Y6" s="47" t="s">
        <v>1179</v>
      </c>
      <c r="Z6" s="48" t="s">
        <v>1180</v>
      </c>
      <c r="AA6" s="47" t="s">
        <v>1178</v>
      </c>
      <c r="AB6" s="47" t="s">
        <v>1179</v>
      </c>
      <c r="AC6" s="48" t="s">
        <v>1180</v>
      </c>
      <c r="AD6" s="47" t="s">
        <v>1178</v>
      </c>
      <c r="AE6" s="47" t="s">
        <v>1179</v>
      </c>
      <c r="AF6" s="48" t="s">
        <v>1180</v>
      </c>
      <c r="AG6" s="47" t="s">
        <v>1178</v>
      </c>
      <c r="AH6" s="47" t="s">
        <v>1179</v>
      </c>
      <c r="AI6" s="48" t="s">
        <v>1180</v>
      </c>
      <c r="AJ6" s="47" t="s">
        <v>1178</v>
      </c>
      <c r="AK6" s="47" t="s">
        <v>1179</v>
      </c>
      <c r="AL6" s="48" t="s">
        <v>1180</v>
      </c>
      <c r="AM6" s="49" t="s">
        <v>29</v>
      </c>
    </row>
    <row r="7" spans="1:39" x14ac:dyDescent="0.3">
      <c r="A7" t="s">
        <v>66</v>
      </c>
      <c r="B7" s="13" t="s">
        <v>35</v>
      </c>
      <c r="C7" s="14" t="s">
        <v>36</v>
      </c>
      <c r="D7" s="5" t="s">
        <v>37</v>
      </c>
      <c r="E7" s="103">
        <v>80.884716083915123</v>
      </c>
      <c r="F7" s="40">
        <v>1.8110094472977147</v>
      </c>
      <c r="G7" s="41">
        <v>-6.3909755085013593</v>
      </c>
      <c r="H7" s="42">
        <v>53</v>
      </c>
      <c r="I7" s="15">
        <v>-4</v>
      </c>
      <c r="J7" s="32">
        <v>-5.6304202081168597E-2</v>
      </c>
      <c r="K7" s="16">
        <v>2.2858408739534708E-2</v>
      </c>
      <c r="L7" s="15">
        <v>-50</v>
      </c>
      <c r="M7" s="32">
        <v>-0.18049616175214128</v>
      </c>
      <c r="N7" s="16">
        <v>-1.7187240351600359E-3</v>
      </c>
      <c r="O7" s="15">
        <v>7</v>
      </c>
      <c r="P7" s="32">
        <v>6.0916613434004181E-2</v>
      </c>
      <c r="Q7" s="16">
        <v>8.0539800011747431E-4</v>
      </c>
      <c r="R7" s="15">
        <v>12</v>
      </c>
      <c r="S7" s="32">
        <v>0.84914795624707406</v>
      </c>
      <c r="T7" s="17">
        <v>-0.45912236131746509</v>
      </c>
      <c r="U7" s="15">
        <v>51</v>
      </c>
      <c r="V7" s="32">
        <v>0.24250036423526708</v>
      </c>
      <c r="W7" s="16">
        <v>-1.2380108980420385E-2</v>
      </c>
      <c r="X7" s="15">
        <v>-18</v>
      </c>
      <c r="Y7" s="32">
        <v>-9.2196462030000537E-2</v>
      </c>
      <c r="Z7" s="18">
        <v>535</v>
      </c>
      <c r="AA7" s="15">
        <v>43</v>
      </c>
      <c r="AB7" s="32">
        <v>0.57160662844135657</v>
      </c>
      <c r="AC7" s="16">
        <v>3.4520062070494406E-3</v>
      </c>
      <c r="AD7" s="15">
        <v>42</v>
      </c>
      <c r="AE7" s="32">
        <v>0.17943837843548496</v>
      </c>
      <c r="AF7" s="16">
        <v>1.204378137389972E-2</v>
      </c>
      <c r="AG7" s="15">
        <v>41</v>
      </c>
      <c r="AH7" s="32">
        <v>0.22574773361930636</v>
      </c>
      <c r="AI7" s="19">
        <v>-0.68799999999999972</v>
      </c>
      <c r="AJ7" s="15">
        <v>5</v>
      </c>
      <c r="AK7" s="32">
        <v>9.4365043521176806E-3</v>
      </c>
      <c r="AL7" s="18">
        <v>31851.780297337114</v>
      </c>
      <c r="AM7" s="37"/>
    </row>
    <row r="8" spans="1:39" x14ac:dyDescent="0.3">
      <c r="A8" t="s">
        <v>567</v>
      </c>
      <c r="B8" s="3" t="s">
        <v>67</v>
      </c>
      <c r="C8" s="4" t="s">
        <v>36</v>
      </c>
      <c r="D8" s="5" t="s">
        <v>37</v>
      </c>
      <c r="E8" s="101">
        <v>26.037540349504305</v>
      </c>
      <c r="F8" s="34">
        <v>5.3686848391776927</v>
      </c>
      <c r="G8" s="6">
        <v>-5.6220445302696618</v>
      </c>
      <c r="H8" s="7">
        <v>0</v>
      </c>
      <c r="I8" s="15">
        <v>-8</v>
      </c>
      <c r="J8" s="31">
        <v>-1.0800400041832359E-2</v>
      </c>
      <c r="K8" s="9">
        <v>1.561107758547442E-2</v>
      </c>
      <c r="L8" s="8">
        <v>13</v>
      </c>
      <c r="M8" s="31">
        <v>0.59421420421521787</v>
      </c>
      <c r="N8" s="9">
        <v>-3.3326022035562786E-2</v>
      </c>
      <c r="O8" s="8">
        <v>-3</v>
      </c>
      <c r="P8" s="31">
        <v>-0.21355967790389263</v>
      </c>
      <c r="Q8" s="9">
        <v>3.4109492888031334E-2</v>
      </c>
      <c r="R8" s="8">
        <v>4</v>
      </c>
      <c r="S8" s="31">
        <v>4.2632790754593124</v>
      </c>
      <c r="T8" s="10">
        <v>-1.6111111121835426</v>
      </c>
      <c r="U8" s="8">
        <v>0</v>
      </c>
      <c r="V8" s="31">
        <v>0.30840886951868773</v>
      </c>
      <c r="W8" s="9">
        <v>-1.1425108707373011E-3</v>
      </c>
      <c r="X8" s="15">
        <v>1</v>
      </c>
      <c r="Y8" s="31">
        <v>6.8297169187671924E-2</v>
      </c>
      <c r="Z8" s="11">
        <v>5840</v>
      </c>
      <c r="AA8" s="8">
        <v>0</v>
      </c>
      <c r="AB8" s="31">
        <v>8.4934798297345626E-2</v>
      </c>
      <c r="AC8" s="9">
        <v>1.7273518106413116E-2</v>
      </c>
      <c r="AD8" s="15">
        <v>7</v>
      </c>
      <c r="AE8" s="31">
        <v>0.58444562878307504</v>
      </c>
      <c r="AF8" s="9">
        <v>3.8318744884664468E-2</v>
      </c>
      <c r="AG8" s="8">
        <v>124</v>
      </c>
      <c r="AH8" s="31">
        <v>0.50142523671912465</v>
      </c>
      <c r="AI8" s="12">
        <v>-0.99766666666666692</v>
      </c>
      <c r="AJ8" s="15">
        <v>-8</v>
      </c>
      <c r="AK8" s="31">
        <v>6.6768624494566442E-3</v>
      </c>
      <c r="AL8" s="11">
        <v>23788.923452135947</v>
      </c>
      <c r="AM8" s="36">
        <v>1</v>
      </c>
    </row>
    <row r="9" spans="1:39" x14ac:dyDescent="0.3">
      <c r="A9" t="s">
        <v>685</v>
      </c>
      <c r="B9" s="3" t="s">
        <v>168</v>
      </c>
      <c r="C9" s="4" t="s">
        <v>36</v>
      </c>
      <c r="D9" s="5" t="s">
        <v>37</v>
      </c>
      <c r="E9" s="6">
        <v>18.964999428651012</v>
      </c>
      <c r="F9" s="34">
        <v>0.73026693120316422</v>
      </c>
      <c r="G9" s="6">
        <v>-3.9067191721398515</v>
      </c>
      <c r="H9" s="7">
        <v>25</v>
      </c>
      <c r="I9" s="15">
        <v>-1</v>
      </c>
      <c r="J9" s="31">
        <v>0.26699285841023057</v>
      </c>
      <c r="K9" s="9">
        <v>2.1395281736991456E-2</v>
      </c>
      <c r="L9" s="8">
        <v>-79</v>
      </c>
      <c r="M9" s="31">
        <v>-0.27895800788412861</v>
      </c>
      <c r="N9" s="9">
        <v>1.5052022556303127E-3</v>
      </c>
      <c r="O9" s="8">
        <v>-47</v>
      </c>
      <c r="P9" s="31">
        <v>-0.21606759552989618</v>
      </c>
      <c r="Q9" s="9">
        <v>1.8033923476311622E-2</v>
      </c>
      <c r="R9" s="8">
        <v>-17</v>
      </c>
      <c r="S9" s="31">
        <v>0.1230928222134981</v>
      </c>
      <c r="T9" s="10">
        <v>0.12503918597913599</v>
      </c>
      <c r="U9" s="8">
        <v>20</v>
      </c>
      <c r="V9" s="31">
        <v>0.20097645940349751</v>
      </c>
      <c r="W9" s="9">
        <v>-8.9516234661103922E-3</v>
      </c>
      <c r="X9" s="15">
        <v>3</v>
      </c>
      <c r="Y9" s="31">
        <v>3.3935728736447235E-3</v>
      </c>
      <c r="Z9" s="11">
        <v>5943</v>
      </c>
      <c r="AA9" s="8">
        <v>51</v>
      </c>
      <c r="AB9" s="31">
        <v>0.22611437508642934</v>
      </c>
      <c r="AC9" s="9">
        <v>4.5307781649245038E-3</v>
      </c>
      <c r="AD9" s="15">
        <v>74</v>
      </c>
      <c r="AE9" s="31">
        <v>0.3792476244532812</v>
      </c>
      <c r="AF9" s="9">
        <v>2.3693142695642933E-2</v>
      </c>
      <c r="AG9" s="8">
        <v>8</v>
      </c>
      <c r="AH9" s="31">
        <v>2.7950832234049483E-2</v>
      </c>
      <c r="AI9" s="12">
        <v>-0.39333333333333309</v>
      </c>
      <c r="AJ9" s="15">
        <v>3</v>
      </c>
      <c r="AK9" s="31">
        <v>3.8053008050686454E-2</v>
      </c>
      <c r="AL9" s="11">
        <v>279942.61359625286</v>
      </c>
      <c r="AM9" s="36"/>
    </row>
    <row r="10" spans="1:39" x14ac:dyDescent="0.3">
      <c r="A10" t="s">
        <v>727</v>
      </c>
      <c r="B10" s="3" t="s">
        <v>172</v>
      </c>
      <c r="C10" s="4" t="s">
        <v>36</v>
      </c>
      <c r="D10" s="5" t="s">
        <v>37</v>
      </c>
      <c r="E10" s="6">
        <v>26.488998917785842</v>
      </c>
      <c r="F10" s="34">
        <v>-0.30660951598051778</v>
      </c>
      <c r="G10" s="6">
        <v>1.6655305661089628</v>
      </c>
      <c r="H10" s="7">
        <v>-18</v>
      </c>
      <c r="I10" s="15">
        <v>26</v>
      </c>
      <c r="J10" s="31">
        <v>0.11412602330029159</v>
      </c>
      <c r="K10" s="9">
        <v>2.6577181494104152E-2</v>
      </c>
      <c r="L10" s="8">
        <v>101</v>
      </c>
      <c r="M10" s="31">
        <v>0.62417273083024327</v>
      </c>
      <c r="N10" s="9">
        <v>-3.138763241042189E-2</v>
      </c>
      <c r="O10" s="8">
        <v>-75</v>
      </c>
      <c r="P10" s="31">
        <v>-0.31948128147988797</v>
      </c>
      <c r="Q10" s="9">
        <v>2.4859345291788397E-2</v>
      </c>
      <c r="R10" s="8">
        <v>-3</v>
      </c>
      <c r="S10" s="31">
        <v>1.0873957039751168</v>
      </c>
      <c r="T10" s="10">
        <v>-3.7565556775216447E-2</v>
      </c>
      <c r="U10" s="8">
        <v>-174</v>
      </c>
      <c r="V10" s="31">
        <v>-0.61435259851885826</v>
      </c>
      <c r="W10" s="9">
        <v>4.0139207081185194E-2</v>
      </c>
      <c r="X10" s="15">
        <v>-64</v>
      </c>
      <c r="Y10" s="31">
        <v>-0.25400342171808465</v>
      </c>
      <c r="Z10" s="11">
        <v>-6219</v>
      </c>
      <c r="AA10" s="8">
        <v>7</v>
      </c>
      <c r="AB10" s="31">
        <v>0.3861949685077164</v>
      </c>
      <c r="AC10" s="9">
        <v>1.1192641798671445E-2</v>
      </c>
      <c r="AD10" s="15">
        <v>-31</v>
      </c>
      <c r="AE10" s="31">
        <v>-0.78420300257213538</v>
      </c>
      <c r="AF10" s="9">
        <v>-4.0366415438022218E-2</v>
      </c>
      <c r="AG10" s="8">
        <v>-19</v>
      </c>
      <c r="AH10" s="31">
        <v>2.1327912667871263E-2</v>
      </c>
      <c r="AI10" s="12">
        <v>-0.47133333333333338</v>
      </c>
      <c r="AJ10" s="15">
        <v>-7</v>
      </c>
      <c r="AK10" s="31">
        <v>7.7337965040549239E-3</v>
      </c>
      <c r="AL10" s="11">
        <v>20640.972813025975</v>
      </c>
      <c r="AM10" s="36"/>
    </row>
    <row r="11" spans="1:39" x14ac:dyDescent="0.3">
      <c r="A11" t="s">
        <v>737</v>
      </c>
      <c r="B11" s="3" t="s">
        <v>174</v>
      </c>
      <c r="C11" s="4" t="s">
        <v>36</v>
      </c>
      <c r="D11" s="5" t="s">
        <v>37</v>
      </c>
      <c r="E11" s="6">
        <v>32.632758641806554</v>
      </c>
      <c r="F11" s="34">
        <v>2.0415208184982596</v>
      </c>
      <c r="G11" s="6">
        <v>-5.650188594313164</v>
      </c>
      <c r="H11" s="7">
        <v>33</v>
      </c>
      <c r="I11" s="15">
        <v>12</v>
      </c>
      <c r="J11" s="31">
        <v>0.1655728985941326</v>
      </c>
      <c r="K11" s="9">
        <v>2.5947634412133658E-2</v>
      </c>
      <c r="L11" s="8">
        <v>89</v>
      </c>
      <c r="M11" s="31">
        <v>1.1343615813438241</v>
      </c>
      <c r="N11" s="9">
        <v>-5.0137650226322363E-2</v>
      </c>
      <c r="O11" s="8">
        <v>22</v>
      </c>
      <c r="P11" s="31">
        <v>0.24284047612660303</v>
      </c>
      <c r="Q11" s="9">
        <v>-8.9149808687554871E-3</v>
      </c>
      <c r="R11" s="8">
        <v>-54</v>
      </c>
      <c r="S11" s="31">
        <v>-0.18125274840751848</v>
      </c>
      <c r="T11" s="10">
        <v>0.26862913933685106</v>
      </c>
      <c r="U11" s="8">
        <v>29</v>
      </c>
      <c r="V11" s="31">
        <v>5.6358165765485468E-2</v>
      </c>
      <c r="W11" s="9">
        <v>-2.4094691730165568E-3</v>
      </c>
      <c r="X11" s="15">
        <v>36</v>
      </c>
      <c r="Y11" s="31">
        <v>0.13653356121864957</v>
      </c>
      <c r="Z11" s="11">
        <v>11254</v>
      </c>
      <c r="AA11" s="8">
        <v>21</v>
      </c>
      <c r="AB11" s="31">
        <v>0.82034100478576866</v>
      </c>
      <c r="AC11" s="9">
        <v>4.9094788174337128E-3</v>
      </c>
      <c r="AD11" s="15">
        <v>61</v>
      </c>
      <c r="AE11" s="31">
        <v>0.6191839329741855</v>
      </c>
      <c r="AF11" s="9">
        <v>3.7735604901025566E-2</v>
      </c>
      <c r="AG11" s="8">
        <v>42</v>
      </c>
      <c r="AH11" s="31">
        <v>7.5932224839002554E-2</v>
      </c>
      <c r="AI11" s="12">
        <v>-0.50499999999999989</v>
      </c>
      <c r="AJ11" s="15">
        <v>19</v>
      </c>
      <c r="AK11" s="31">
        <v>1.4198999363383258E-2</v>
      </c>
      <c r="AL11" s="11">
        <v>39357.965269526248</v>
      </c>
      <c r="AM11" s="36"/>
    </row>
    <row r="12" spans="1:39" x14ac:dyDescent="0.3">
      <c r="A12" t="s">
        <v>146</v>
      </c>
      <c r="B12" s="3" t="s">
        <v>244</v>
      </c>
      <c r="C12" s="4" t="s">
        <v>36</v>
      </c>
      <c r="D12" s="5" t="s">
        <v>37</v>
      </c>
      <c r="E12" s="6">
        <v>30.519962715989983</v>
      </c>
      <c r="F12" s="34">
        <v>-1.0023446437025858</v>
      </c>
      <c r="G12" s="6">
        <v>2.8756800922682615</v>
      </c>
      <c r="H12" s="7">
        <v>-37</v>
      </c>
      <c r="I12" s="15">
        <v>-12</v>
      </c>
      <c r="J12" s="31">
        <v>-7.8586555990587059E-2</v>
      </c>
      <c r="K12" s="9">
        <v>8.0598802395209779E-3</v>
      </c>
      <c r="L12" s="8">
        <v>261</v>
      </c>
      <c r="M12" s="31">
        <v>0.9936954913350875</v>
      </c>
      <c r="N12" s="9">
        <v>-4.3249963434254801E-2</v>
      </c>
      <c r="O12" s="8">
        <v>-31</v>
      </c>
      <c r="P12" s="31">
        <v>-8.3447633993455228E-2</v>
      </c>
      <c r="Q12" s="9">
        <v>7.2548602242088825E-3</v>
      </c>
      <c r="R12" s="8">
        <v>309</v>
      </c>
      <c r="S12" s="31">
        <v>0.59883768985534525</v>
      </c>
      <c r="T12" s="10">
        <v>-2.0790020790020791</v>
      </c>
      <c r="U12" s="8">
        <v>-5</v>
      </c>
      <c r="V12" s="31">
        <v>-8.3795605203448309E-2</v>
      </c>
      <c r="W12" s="9">
        <v>1.1737831968687551E-2</v>
      </c>
      <c r="X12" s="15">
        <v>-30</v>
      </c>
      <c r="Y12" s="31">
        <v>-0.11502761925610161</v>
      </c>
      <c r="Z12" s="11">
        <v>109</v>
      </c>
      <c r="AA12" s="8">
        <v>-37</v>
      </c>
      <c r="AB12" s="31">
        <v>-1.199192841990449</v>
      </c>
      <c r="AC12" s="9">
        <v>3.3416342412451366E-2</v>
      </c>
      <c r="AD12" s="15">
        <v>-43</v>
      </c>
      <c r="AE12" s="31">
        <v>-0.3569130974741142</v>
      </c>
      <c r="AF12" s="9">
        <v>-1.7439549697614298E-2</v>
      </c>
      <c r="AG12" s="8">
        <v>26</v>
      </c>
      <c r="AH12" s="31">
        <v>2.2408324921206813E-2</v>
      </c>
      <c r="AI12" s="12">
        <v>-0.40233333333333321</v>
      </c>
      <c r="AJ12" s="15">
        <v>18</v>
      </c>
      <c r="AK12" s="31">
        <v>1.1260597172839226E-2</v>
      </c>
      <c r="AL12" s="11">
        <v>48336.109690887475</v>
      </c>
      <c r="AM12" s="36"/>
    </row>
    <row r="13" spans="1:39" x14ac:dyDescent="0.3">
      <c r="A13" t="s">
        <v>986</v>
      </c>
      <c r="B13" s="3" t="s">
        <v>307</v>
      </c>
      <c r="C13" s="4" t="s">
        <v>36</v>
      </c>
      <c r="D13" s="5" t="s">
        <v>37</v>
      </c>
      <c r="E13" s="6">
        <v>23.876686706719511</v>
      </c>
      <c r="F13" s="34">
        <v>8.1889494784631918</v>
      </c>
      <c r="G13" s="6">
        <v>-18.280818662880861</v>
      </c>
      <c r="H13" s="7">
        <v>26</v>
      </c>
      <c r="I13" s="8">
        <v>-51</v>
      </c>
      <c r="J13" s="31">
        <v>-0.15203323481752021</v>
      </c>
      <c r="K13" s="9">
        <v>1.0529335840729015E-2</v>
      </c>
      <c r="L13" s="8">
        <v>-82</v>
      </c>
      <c r="M13" s="31">
        <v>-0.52742419467263957</v>
      </c>
      <c r="N13" s="9">
        <v>8.5123061214809753E-3</v>
      </c>
      <c r="O13" s="8">
        <v>7</v>
      </c>
      <c r="P13" s="31">
        <v>0.45331179068870231</v>
      </c>
      <c r="Q13" s="9">
        <v>-1.1750858790332497E-2</v>
      </c>
      <c r="R13" s="8">
        <v>1</v>
      </c>
      <c r="S13" s="31">
        <v>3.6050467928173253</v>
      </c>
      <c r="T13" s="10">
        <v>-0.51275933160697562</v>
      </c>
      <c r="U13" s="8">
        <v>159</v>
      </c>
      <c r="V13" s="31">
        <v>1.545490461695501</v>
      </c>
      <c r="W13" s="9">
        <v>-9.1569882126132124E-2</v>
      </c>
      <c r="X13" s="8">
        <v>37</v>
      </c>
      <c r="Y13" s="31">
        <v>0.35654571732737494</v>
      </c>
      <c r="Z13" s="11">
        <v>20036</v>
      </c>
      <c r="AA13" s="8">
        <v>15</v>
      </c>
      <c r="AB13" s="31">
        <v>0.99162680339899678</v>
      </c>
      <c r="AC13" s="9">
        <v>3.9727891156462608E-3</v>
      </c>
      <c r="AD13" s="8">
        <v>48</v>
      </c>
      <c r="AE13" s="31">
        <v>1.2010826630198357</v>
      </c>
      <c r="AF13" s="9">
        <v>7.1333158825457321E-2</v>
      </c>
      <c r="AG13" s="8">
        <v>12</v>
      </c>
      <c r="AH13" s="31">
        <v>0.80267017281990682</v>
      </c>
      <c r="AI13" s="12">
        <v>-1.3940000000000006</v>
      </c>
      <c r="AJ13" s="8">
        <v>10</v>
      </c>
      <c r="AK13" s="31">
        <v>2.0168254732086277E-2</v>
      </c>
      <c r="AL13" s="11">
        <v>30498.382712022918</v>
      </c>
      <c r="AM13" s="36"/>
    </row>
    <row r="14" spans="1:39" x14ac:dyDescent="0.3">
      <c r="A14" t="s">
        <v>1011</v>
      </c>
      <c r="B14" s="3" t="s">
        <v>309</v>
      </c>
      <c r="C14" s="4" t="s">
        <v>36</v>
      </c>
      <c r="D14" s="5" t="s">
        <v>37</v>
      </c>
      <c r="E14" s="6">
        <v>25.939750043472444</v>
      </c>
      <c r="F14" s="34">
        <v>0.92042371527743017</v>
      </c>
      <c r="G14" s="6">
        <v>-3.8589010720413128</v>
      </c>
      <c r="H14" s="7">
        <v>31</v>
      </c>
      <c r="I14" s="8">
        <v>-14</v>
      </c>
      <c r="J14" s="31">
        <v>-0.1460675212352005</v>
      </c>
      <c r="K14" s="9">
        <v>1.6844326897117012E-2</v>
      </c>
      <c r="L14" s="8">
        <v>78</v>
      </c>
      <c r="M14" s="31">
        <v>0.29143319190186401</v>
      </c>
      <c r="N14" s="9">
        <v>-1.8952822319168443E-2</v>
      </c>
      <c r="O14" s="8">
        <v>-17</v>
      </c>
      <c r="P14" s="31">
        <v>-6.6869697316569776E-2</v>
      </c>
      <c r="Q14" s="9">
        <v>1.069000105472398E-2</v>
      </c>
      <c r="R14" s="8">
        <v>15</v>
      </c>
      <c r="S14" s="31">
        <v>0.29046092437686855</v>
      </c>
      <c r="T14" s="10">
        <v>-0.26554452439615917</v>
      </c>
      <c r="U14" s="8">
        <v>-14</v>
      </c>
      <c r="V14" s="31">
        <v>-6.3736515343350564E-3</v>
      </c>
      <c r="W14" s="9">
        <v>3.6517747715979626E-3</v>
      </c>
      <c r="X14" s="8">
        <v>-9</v>
      </c>
      <c r="Y14" s="31">
        <v>-2.5422696797639532E-2</v>
      </c>
      <c r="Z14" s="11">
        <v>4681</v>
      </c>
      <c r="AA14" s="8">
        <v>65</v>
      </c>
      <c r="AB14" s="31">
        <v>0.71419827173982242</v>
      </c>
      <c r="AC14" s="9">
        <v>9.2214583131596667E-4</v>
      </c>
      <c r="AD14" s="8">
        <v>-16</v>
      </c>
      <c r="AE14" s="31">
        <v>-6.437138808284254E-2</v>
      </c>
      <c r="AF14" s="9">
        <v>-1.2630743966711711E-3</v>
      </c>
      <c r="AG14" s="8">
        <v>50</v>
      </c>
      <c r="AH14" s="31">
        <v>0.16267831912119954</v>
      </c>
      <c r="AI14" s="12">
        <v>-0.61066666666666647</v>
      </c>
      <c r="AJ14" s="8">
        <v>3</v>
      </c>
      <c r="AK14" s="31">
        <v>7.1638217806394566E-3</v>
      </c>
      <c r="AL14" s="11">
        <v>34172.047891212962</v>
      </c>
      <c r="AM14" s="36"/>
    </row>
    <row r="15" spans="1:39" x14ac:dyDescent="0.3">
      <c r="A15" t="s">
        <v>120</v>
      </c>
      <c r="B15" s="3" t="s">
        <v>331</v>
      </c>
      <c r="C15" s="4" t="s">
        <v>36</v>
      </c>
      <c r="D15" s="5" t="s">
        <v>37</v>
      </c>
      <c r="E15" s="6">
        <v>30.107325842207072</v>
      </c>
      <c r="F15" s="34">
        <v>1.6361054961135426</v>
      </c>
      <c r="G15" s="6">
        <v>-6.6394663571563726</v>
      </c>
      <c r="H15" s="7">
        <v>73</v>
      </c>
      <c r="I15" s="8">
        <v>5</v>
      </c>
      <c r="J15" s="31">
        <v>5.3145423329652886E-2</v>
      </c>
      <c r="K15" s="9">
        <v>1.869834642929824E-2</v>
      </c>
      <c r="L15" s="8">
        <v>-72</v>
      </c>
      <c r="M15" s="31">
        <v>-0.33490443282192339</v>
      </c>
      <c r="N15" s="9">
        <v>2.0742534301856352E-3</v>
      </c>
      <c r="O15" s="8">
        <v>-188</v>
      </c>
      <c r="P15" s="31">
        <v>-0.50436329432577587</v>
      </c>
      <c r="Q15" s="9">
        <v>3.4635318611707905E-2</v>
      </c>
      <c r="R15" s="8">
        <v>74</v>
      </c>
      <c r="S15" s="31">
        <v>2.5537786546353112</v>
      </c>
      <c r="T15" s="10">
        <v>-4.1972846632222192</v>
      </c>
      <c r="U15" s="8">
        <v>-131</v>
      </c>
      <c r="V15" s="31">
        <v>-0.34207707086756234</v>
      </c>
      <c r="W15" s="9">
        <v>2.0532273603082851E-2</v>
      </c>
      <c r="X15" s="8">
        <v>-150</v>
      </c>
      <c r="Y15" s="31">
        <v>-0.51667269402512006</v>
      </c>
      <c r="Z15" s="11">
        <v>-16773</v>
      </c>
      <c r="AA15" s="8">
        <v>22</v>
      </c>
      <c r="AB15" s="31">
        <v>0.58383594202648992</v>
      </c>
      <c r="AC15" s="9">
        <v>4.6885644768856483E-3</v>
      </c>
      <c r="AD15" s="8">
        <v>-25</v>
      </c>
      <c r="AE15" s="31">
        <v>-7.1527253806041635E-2</v>
      </c>
      <c r="AF15" s="9">
        <v>-2.5849323905146049E-3</v>
      </c>
      <c r="AG15" s="8">
        <v>33</v>
      </c>
      <c r="AH15" s="31">
        <v>2.514248484419751E-3</v>
      </c>
      <c r="AI15" s="12">
        <v>-0.40466666666666673</v>
      </c>
      <c r="AJ15" s="8">
        <v>16</v>
      </c>
      <c r="AK15" s="31">
        <v>1.1769610912816836E-2</v>
      </c>
      <c r="AL15" s="11">
        <v>46302.461671480254</v>
      </c>
      <c r="AM15" s="36"/>
    </row>
    <row r="16" spans="1:39" x14ac:dyDescent="0.3">
      <c r="A16" t="s">
        <v>548</v>
      </c>
      <c r="B16" s="3" t="s">
        <v>360</v>
      </c>
      <c r="C16" s="4" t="s">
        <v>36</v>
      </c>
      <c r="D16" s="5" t="s">
        <v>37</v>
      </c>
      <c r="E16" s="6">
        <v>46.739963723660338</v>
      </c>
      <c r="F16" s="34">
        <v>0.75897720145400038</v>
      </c>
      <c r="G16" s="6">
        <v>-4.3549646526836909</v>
      </c>
      <c r="H16" s="7">
        <v>37</v>
      </c>
      <c r="I16" s="8">
        <v>35</v>
      </c>
      <c r="J16" s="31">
        <v>0.16530529553423567</v>
      </c>
      <c r="K16" s="9">
        <v>2.9467535060923256E-2</v>
      </c>
      <c r="L16" s="8">
        <v>-89</v>
      </c>
      <c r="M16" s="31">
        <v>-0.28523062795488136</v>
      </c>
      <c r="N16" s="9">
        <v>2.2680759451054744E-3</v>
      </c>
      <c r="O16" s="8">
        <v>75</v>
      </c>
      <c r="P16" s="31">
        <v>0.23536448956787548</v>
      </c>
      <c r="Q16" s="9">
        <v>-1.2058669657964566E-2</v>
      </c>
      <c r="R16" s="8">
        <v>170</v>
      </c>
      <c r="S16" s="31">
        <v>-0.17774345317304935</v>
      </c>
      <c r="T16" s="10">
        <v>-0.5524861878453039</v>
      </c>
      <c r="U16" s="8">
        <v>4</v>
      </c>
      <c r="V16" s="31">
        <v>-3.6569864343432353E-2</v>
      </c>
      <c r="W16" s="9">
        <v>4.1537066026357677E-3</v>
      </c>
      <c r="X16" s="8">
        <v>-54</v>
      </c>
      <c r="Y16" s="31">
        <v>-0.21139495195255553</v>
      </c>
      <c r="Z16" s="11">
        <v>-2762</v>
      </c>
      <c r="AA16" s="8">
        <v>80</v>
      </c>
      <c r="AB16" s="31">
        <v>1.0128552818928946</v>
      </c>
      <c r="AC16" s="9">
        <v>-2.0864197530864256E-3</v>
      </c>
      <c r="AD16" s="8">
        <v>-13</v>
      </c>
      <c r="AE16" s="31">
        <v>-4.1263793029832435E-2</v>
      </c>
      <c r="AF16" s="9">
        <v>5.9974130746098808E-5</v>
      </c>
      <c r="AG16" s="8">
        <v>31</v>
      </c>
      <c r="AH16" s="31">
        <v>1.6608652352875453E-2</v>
      </c>
      <c r="AI16" s="12">
        <v>-0.40700000000000003</v>
      </c>
      <c r="AJ16" s="8">
        <v>26</v>
      </c>
      <c r="AK16" s="31">
        <v>1.4234650036170304E-2</v>
      </c>
      <c r="AL16" s="11">
        <v>45085.699540595728</v>
      </c>
      <c r="AM16" s="36"/>
    </row>
    <row r="17" spans="1:39" x14ac:dyDescent="0.3">
      <c r="A17" t="s">
        <v>1136</v>
      </c>
      <c r="B17" s="3" t="s">
        <v>385</v>
      </c>
      <c r="C17" s="4" t="s">
        <v>36</v>
      </c>
      <c r="D17" s="5" t="s">
        <v>37</v>
      </c>
      <c r="E17" s="6">
        <v>42.444233454088348</v>
      </c>
      <c r="F17" s="34">
        <v>0.26852624449188944</v>
      </c>
      <c r="G17" s="6">
        <v>-2.4619448288169252</v>
      </c>
      <c r="H17" s="7">
        <v>1</v>
      </c>
      <c r="I17" s="8">
        <v>-24</v>
      </c>
      <c r="J17" s="31">
        <v>-6.4553335044847421E-2</v>
      </c>
      <c r="K17" s="9">
        <v>1.5464604552007488E-2</v>
      </c>
      <c r="L17" s="8">
        <v>186</v>
      </c>
      <c r="M17" s="31">
        <v>0.55617634604315502</v>
      </c>
      <c r="N17" s="9">
        <v>-2.7009469013925459E-2</v>
      </c>
      <c r="O17" s="8">
        <v>43</v>
      </c>
      <c r="P17" s="31">
        <v>0.1876290501069747</v>
      </c>
      <c r="Q17" s="9">
        <v>-6.9892217465073458E-3</v>
      </c>
      <c r="R17" s="8">
        <v>11</v>
      </c>
      <c r="S17" s="31">
        <v>-3.729812488376906E-2</v>
      </c>
      <c r="T17" s="10">
        <v>-0.14089923880985933</v>
      </c>
      <c r="U17" s="8">
        <v>-101</v>
      </c>
      <c r="V17" s="31">
        <v>-0.40600990151673588</v>
      </c>
      <c r="W17" s="9">
        <v>2.8040562861876797E-2</v>
      </c>
      <c r="X17" s="8">
        <v>-4</v>
      </c>
      <c r="Y17" s="31">
        <v>-2.4036801988578382E-2</v>
      </c>
      <c r="Z17" s="11">
        <v>4430</v>
      </c>
      <c r="AA17" s="8">
        <v>30</v>
      </c>
      <c r="AB17" s="31">
        <v>0.36734186244329614</v>
      </c>
      <c r="AC17" s="9">
        <v>5.6114109930930356E-3</v>
      </c>
      <c r="AD17" s="8">
        <v>-1</v>
      </c>
      <c r="AE17" s="31">
        <v>1.3183174962557165E-2</v>
      </c>
      <c r="AF17" s="9">
        <v>2.941543223725418E-3</v>
      </c>
      <c r="AG17" s="8">
        <v>88</v>
      </c>
      <c r="AH17" s="31">
        <v>0.16663522381683615</v>
      </c>
      <c r="AI17" s="12">
        <v>-0.60566666666666658</v>
      </c>
      <c r="AJ17" s="8">
        <v>12</v>
      </c>
      <c r="AK17" s="31">
        <v>1.2609706657435771E-2</v>
      </c>
      <c r="AL17" s="11">
        <v>36403.784983681573</v>
      </c>
      <c r="AM17" s="36"/>
    </row>
    <row r="18" spans="1:39" x14ac:dyDescent="0.3">
      <c r="A18" t="s">
        <v>497</v>
      </c>
      <c r="B18" s="3" t="s">
        <v>431</v>
      </c>
      <c r="C18" s="4" t="s">
        <v>36</v>
      </c>
      <c r="D18" s="5" t="s">
        <v>37</v>
      </c>
      <c r="E18" s="6">
        <v>31.587767436739057</v>
      </c>
      <c r="F18" s="34">
        <v>0.68059549346419645</v>
      </c>
      <c r="G18" s="6">
        <v>-2.7356305850436229</v>
      </c>
      <c r="H18" s="7">
        <v>12</v>
      </c>
      <c r="I18" s="8">
        <v>6</v>
      </c>
      <c r="J18" s="31">
        <v>4.9489607209157183E-3</v>
      </c>
      <c r="K18" s="9">
        <v>2.4688045090222044E-2</v>
      </c>
      <c r="L18" s="8">
        <v>105</v>
      </c>
      <c r="M18" s="31">
        <v>0.27936660832828236</v>
      </c>
      <c r="N18" s="9">
        <v>-1.7670780919305015E-2</v>
      </c>
      <c r="O18" s="8">
        <v>-3</v>
      </c>
      <c r="P18" s="31">
        <v>4.2073149981496194E-2</v>
      </c>
      <c r="Q18" s="9">
        <v>3.9298247989945218E-3</v>
      </c>
      <c r="R18" s="8">
        <v>3</v>
      </c>
      <c r="S18" s="31">
        <v>0.72653174422168754</v>
      </c>
      <c r="T18" s="10">
        <v>-0.25195010362644732</v>
      </c>
      <c r="U18" s="8">
        <v>-46</v>
      </c>
      <c r="V18" s="31">
        <v>-0.15486640896973788</v>
      </c>
      <c r="W18" s="9">
        <v>1.2273785543008661E-2</v>
      </c>
      <c r="X18" s="8">
        <v>-72</v>
      </c>
      <c r="Y18" s="31">
        <v>-0.28123722255093542</v>
      </c>
      <c r="Z18" s="11">
        <v>-7453</v>
      </c>
      <c r="AA18" s="8">
        <v>13</v>
      </c>
      <c r="AB18" s="31">
        <v>0.41279143822986952</v>
      </c>
      <c r="AC18" s="9">
        <v>7.281250000000003E-3</v>
      </c>
      <c r="AD18" s="8">
        <v>-58</v>
      </c>
      <c r="AE18" s="31">
        <v>-0.19083636145993971</v>
      </c>
      <c r="AF18" s="9">
        <v>-8.6009984440936771E-3</v>
      </c>
      <c r="AG18" s="8">
        <v>89</v>
      </c>
      <c r="AH18" s="31">
        <v>0.20697466962611302</v>
      </c>
      <c r="AI18" s="12">
        <v>-0.65466666666666651</v>
      </c>
      <c r="AJ18" s="8">
        <v>14</v>
      </c>
      <c r="AK18" s="31">
        <v>1.3266377371712101E-2</v>
      </c>
      <c r="AL18" s="11">
        <v>37472.072569642973</v>
      </c>
      <c r="AM18" s="36"/>
    </row>
    <row r="19" spans="1:39" x14ac:dyDescent="0.3">
      <c r="A19" t="s">
        <v>636</v>
      </c>
      <c r="B19" s="3" t="s">
        <v>434</v>
      </c>
      <c r="C19" s="4" t="s">
        <v>36</v>
      </c>
      <c r="D19" s="5" t="s">
        <v>37</v>
      </c>
      <c r="E19" s="6">
        <v>52.078200606279154</v>
      </c>
      <c r="F19" s="34">
        <v>1.7175586214104288</v>
      </c>
      <c r="G19" s="6">
        <v>-5.202353257340512</v>
      </c>
      <c r="H19" s="7">
        <v>32</v>
      </c>
      <c r="I19" s="8">
        <v>5</v>
      </c>
      <c r="J19" s="31">
        <v>3.7699259107702499E-2</v>
      </c>
      <c r="K19" s="9">
        <v>2.314172703449402E-2</v>
      </c>
      <c r="L19" s="8">
        <v>24</v>
      </c>
      <c r="M19" s="31">
        <v>0.28867500117809841</v>
      </c>
      <c r="N19" s="9">
        <v>-1.9986474367463716E-2</v>
      </c>
      <c r="O19" s="8">
        <v>-9</v>
      </c>
      <c r="P19" s="31">
        <v>-2.9913282408143504E-2</v>
      </c>
      <c r="Q19" s="9">
        <v>7.361980867056056E-3</v>
      </c>
      <c r="R19" s="8">
        <v>41</v>
      </c>
      <c r="S19" s="31">
        <v>0.4537828445843235</v>
      </c>
      <c r="T19" s="10">
        <v>-0.68964577824296081</v>
      </c>
      <c r="U19" s="8">
        <v>19</v>
      </c>
      <c r="V19" s="31">
        <v>0.22470018985899193</v>
      </c>
      <c r="W19" s="9">
        <v>-1.0269406279245039E-2</v>
      </c>
      <c r="X19" s="8">
        <v>-32</v>
      </c>
      <c r="Y19" s="31">
        <v>-0.14771863810218044</v>
      </c>
      <c r="Z19" s="11">
        <v>-1660</v>
      </c>
      <c r="AA19" s="8">
        <v>88</v>
      </c>
      <c r="AB19" s="31">
        <v>1.1104956596081323</v>
      </c>
      <c r="AC19" s="9">
        <v>-3.5272727272727261E-3</v>
      </c>
      <c r="AD19" s="8">
        <v>8</v>
      </c>
      <c r="AE19" s="31">
        <v>3.1104203238402905E-2</v>
      </c>
      <c r="AF19" s="9">
        <v>4.4772325619096831E-3</v>
      </c>
      <c r="AG19" s="8">
        <v>3</v>
      </c>
      <c r="AH19" s="31">
        <v>-2.859987805169787E-2</v>
      </c>
      <c r="AI19" s="12">
        <v>-0.38166666666666682</v>
      </c>
      <c r="AJ19" s="8">
        <v>-8</v>
      </c>
      <c r="AK19" s="31">
        <v>2.6561962895071123E-3</v>
      </c>
      <c r="AL19" s="11">
        <v>29558.029202369857</v>
      </c>
      <c r="AM19" s="36"/>
    </row>
    <row r="20" spans="1:39" x14ac:dyDescent="0.3">
      <c r="A20" t="s">
        <v>231</v>
      </c>
      <c r="B20" s="3" t="s">
        <v>568</v>
      </c>
      <c r="C20" s="4" t="s">
        <v>36</v>
      </c>
      <c r="D20" s="5" t="s">
        <v>37</v>
      </c>
      <c r="E20" s="6">
        <v>24.675532580259901</v>
      </c>
      <c r="F20" s="34">
        <v>1.5057537173027011</v>
      </c>
      <c r="G20" s="6">
        <v>-8.8641476435094688</v>
      </c>
      <c r="H20" s="7">
        <v>109</v>
      </c>
      <c r="I20" s="8">
        <v>31</v>
      </c>
      <c r="J20" s="31">
        <v>0.12652884411540932</v>
      </c>
      <c r="K20" s="9">
        <v>2.8165423648042531E-2</v>
      </c>
      <c r="L20" s="8">
        <v>156</v>
      </c>
      <c r="M20" s="31">
        <v>0.82635581749385123</v>
      </c>
      <c r="N20" s="9">
        <v>-3.8214483858577585E-2</v>
      </c>
      <c r="O20" s="8">
        <v>134</v>
      </c>
      <c r="P20" s="31">
        <v>0.29942480810835359</v>
      </c>
      <c r="Q20" s="9">
        <v>-1.7959561968241184E-2</v>
      </c>
      <c r="R20" s="8">
        <v>-32</v>
      </c>
      <c r="S20" s="31">
        <v>-0.387415922601554</v>
      </c>
      <c r="T20" s="10">
        <v>-2.23417102018586E-3</v>
      </c>
      <c r="U20" s="8">
        <v>71</v>
      </c>
      <c r="V20" s="31">
        <v>0.12599657400244435</v>
      </c>
      <c r="W20" s="9">
        <v>-9.035928681844177E-3</v>
      </c>
      <c r="X20" s="8">
        <v>33</v>
      </c>
      <c r="Y20" s="31">
        <v>0.32008638543070517</v>
      </c>
      <c r="Z20" s="11">
        <v>22867</v>
      </c>
      <c r="AA20" s="8">
        <v>192</v>
      </c>
      <c r="AB20" s="31">
        <v>0.5575804595263808</v>
      </c>
      <c r="AC20" s="9">
        <v>-1.0808709175738687E-3</v>
      </c>
      <c r="AD20" s="8">
        <v>100</v>
      </c>
      <c r="AE20" s="31">
        <v>0.29026150182732596</v>
      </c>
      <c r="AF20" s="9">
        <v>1.7965855519860185E-2</v>
      </c>
      <c r="AG20" s="8">
        <v>11</v>
      </c>
      <c r="AH20" s="31">
        <v>0.23600621084898721</v>
      </c>
      <c r="AI20" s="12">
        <v>-0.71833333333333282</v>
      </c>
      <c r="AJ20" s="8">
        <v>27</v>
      </c>
      <c r="AK20" s="31">
        <v>1.038877157793161E-2</v>
      </c>
      <c r="AL20" s="11">
        <v>57191.072085649823</v>
      </c>
      <c r="AM20" s="36"/>
    </row>
    <row r="21" spans="1:39" x14ac:dyDescent="0.3">
      <c r="A21" t="s">
        <v>542</v>
      </c>
      <c r="B21" s="3" t="s">
        <v>592</v>
      </c>
      <c r="C21" s="4" t="s">
        <v>36</v>
      </c>
      <c r="D21" s="5" t="s">
        <v>37</v>
      </c>
      <c r="E21" s="6">
        <v>26.131227051418566</v>
      </c>
      <c r="F21" s="34">
        <v>-1.1984272501364406</v>
      </c>
      <c r="G21" s="6">
        <v>-1.6717044120945275</v>
      </c>
      <c r="H21" s="7">
        <v>-39</v>
      </c>
      <c r="I21" s="8">
        <v>1</v>
      </c>
      <c r="J21" s="31">
        <v>2.8252038645093458E-2</v>
      </c>
      <c r="K21" s="9">
        <v>2.0549670097208095E-2</v>
      </c>
      <c r="L21" s="8">
        <v>-137</v>
      </c>
      <c r="M21" s="31">
        <v>-0.50455908497922641</v>
      </c>
      <c r="N21" s="9">
        <v>1.0126597079197087E-2</v>
      </c>
      <c r="O21" s="8">
        <v>0</v>
      </c>
      <c r="P21" s="31">
        <v>1.4126318254570336E-3</v>
      </c>
      <c r="Q21" s="9">
        <v>0</v>
      </c>
      <c r="R21" s="8">
        <v>-23</v>
      </c>
      <c r="S21" s="31">
        <v>-0.45880856212463539</v>
      </c>
      <c r="T21" s="10">
        <v>0</v>
      </c>
      <c r="U21" s="8">
        <v>-161</v>
      </c>
      <c r="V21" s="31">
        <v>-0.67728729148394051</v>
      </c>
      <c r="W21" s="9">
        <v>4.5050173346911221E-2</v>
      </c>
      <c r="X21" s="8">
        <v>17</v>
      </c>
      <c r="Y21" s="31">
        <v>3.3628641958509897E-2</v>
      </c>
      <c r="Z21" s="11">
        <v>7885</v>
      </c>
      <c r="AA21" s="8">
        <v>-20</v>
      </c>
      <c r="AB21" s="31">
        <v>-2.2069704313766703E-2</v>
      </c>
      <c r="AC21" s="9">
        <v>6.660968660968658E-3</v>
      </c>
      <c r="AD21" s="8">
        <v>9</v>
      </c>
      <c r="AE21" s="31">
        <v>2.9597963794571025E-2</v>
      </c>
      <c r="AF21" s="9">
        <v>2.7219338858888165E-3</v>
      </c>
      <c r="AG21" s="8">
        <v>4</v>
      </c>
      <c r="AH21" s="31">
        <v>-0.1280189841507906</v>
      </c>
      <c r="AI21" s="12">
        <v>-0.19333333333333336</v>
      </c>
      <c r="AJ21" s="8">
        <v>-1</v>
      </c>
      <c r="AK21" s="31">
        <v>0.18472231131437811</v>
      </c>
      <c r="AL21" s="11">
        <v>1353689.5644796379</v>
      </c>
      <c r="AM21" s="36"/>
    </row>
    <row r="22" spans="1:39" x14ac:dyDescent="0.3">
      <c r="A22" t="s">
        <v>1029</v>
      </c>
      <c r="B22" s="3" t="s">
        <v>631</v>
      </c>
      <c r="C22" s="4" t="s">
        <v>36</v>
      </c>
      <c r="D22" s="5" t="s">
        <v>37</v>
      </c>
      <c r="E22" s="6">
        <v>72.662202966931687</v>
      </c>
      <c r="F22" s="34">
        <v>-0.46551678811793806</v>
      </c>
      <c r="G22" s="6">
        <v>-2.709644793623518</v>
      </c>
      <c r="H22" s="7">
        <v>-16</v>
      </c>
      <c r="I22" s="8">
        <v>0</v>
      </c>
      <c r="J22" s="31">
        <v>0.22565052182966649</v>
      </c>
      <c r="K22" s="9">
        <v>1.903008709422005E-2</v>
      </c>
      <c r="L22" s="8">
        <v>57</v>
      </c>
      <c r="M22" s="31">
        <v>0.19119157785102281</v>
      </c>
      <c r="N22" s="9">
        <v>-1.5193434180526391E-2</v>
      </c>
      <c r="O22" s="8">
        <v>-56</v>
      </c>
      <c r="P22" s="31">
        <v>-0.11984815452785913</v>
      </c>
      <c r="Q22" s="9">
        <v>9.0189854356651517E-3</v>
      </c>
      <c r="R22" s="8">
        <v>-23</v>
      </c>
      <c r="S22" s="31">
        <v>-0.45880856212463539</v>
      </c>
      <c r="T22" s="10">
        <v>0</v>
      </c>
      <c r="U22" s="8">
        <v>-37</v>
      </c>
      <c r="V22" s="31">
        <v>-0.13260883843545052</v>
      </c>
      <c r="W22" s="9">
        <v>9.4077746710020532E-3</v>
      </c>
      <c r="X22" s="8">
        <v>8</v>
      </c>
      <c r="Y22" s="31">
        <v>4.7181761247757949E-2</v>
      </c>
      <c r="Z22" s="11">
        <v>9139</v>
      </c>
      <c r="AA22" s="8">
        <v>60</v>
      </c>
      <c r="AB22" s="31">
        <v>0.1985188583177751</v>
      </c>
      <c r="AC22" s="9">
        <v>4.3069004956157106E-3</v>
      </c>
      <c r="AD22" s="8">
        <v>-46</v>
      </c>
      <c r="AE22" s="31">
        <v>-0.13065646985679408</v>
      </c>
      <c r="AF22" s="9">
        <v>-5.8048833538594247E-3</v>
      </c>
      <c r="AG22" s="8">
        <v>10</v>
      </c>
      <c r="AH22" s="31">
        <v>-2.206916362918343E-2</v>
      </c>
      <c r="AI22" s="12">
        <v>-0.32633333333333348</v>
      </c>
      <c r="AJ22" s="8">
        <v>0</v>
      </c>
      <c r="AK22" s="31">
        <v>0.12804553299356458</v>
      </c>
      <c r="AL22" s="11">
        <v>592639.22136192163</v>
      </c>
      <c r="AM22" s="36"/>
    </row>
    <row r="23" spans="1:39" x14ac:dyDescent="0.3">
      <c r="A23" t="s">
        <v>376</v>
      </c>
      <c r="B23" s="3" t="s">
        <v>714</v>
      </c>
      <c r="C23" s="4" t="s">
        <v>36</v>
      </c>
      <c r="D23" s="5" t="s">
        <v>37</v>
      </c>
      <c r="E23" s="6">
        <v>45.164601779141549</v>
      </c>
      <c r="F23" s="34">
        <v>2.7579058438209954</v>
      </c>
      <c r="G23" s="6">
        <v>-8.2917116994457132</v>
      </c>
      <c r="H23" s="7">
        <v>62</v>
      </c>
      <c r="I23" s="8">
        <v>7</v>
      </c>
      <c r="J23" s="31">
        <v>8.2953702745010349E-2</v>
      </c>
      <c r="K23" s="9">
        <v>1.9948112617844571E-2</v>
      </c>
      <c r="L23" s="8">
        <v>252</v>
      </c>
      <c r="M23" s="31">
        <v>1.0033840034609938</v>
      </c>
      <c r="N23" s="9">
        <v>-4.2272126816380449E-2</v>
      </c>
      <c r="O23" s="8">
        <v>-33</v>
      </c>
      <c r="P23" s="31">
        <v>-0.14195353102245745</v>
      </c>
      <c r="Q23" s="9">
        <v>1.3045095304509528E-2</v>
      </c>
      <c r="R23" s="8">
        <v>-78</v>
      </c>
      <c r="S23" s="31">
        <v>-0.12533215232657513</v>
      </c>
      <c r="T23" s="10">
        <v>0.67372192191981517</v>
      </c>
      <c r="U23" s="8">
        <v>79</v>
      </c>
      <c r="V23" s="31">
        <v>0.62291603447822796</v>
      </c>
      <c r="W23" s="9">
        <v>-3.4999002671789778E-2</v>
      </c>
      <c r="X23" s="8">
        <v>12</v>
      </c>
      <c r="Y23" s="31">
        <v>3.3733783841510823E-3</v>
      </c>
      <c r="Z23" s="11">
        <v>5742</v>
      </c>
      <c r="AA23" s="8">
        <v>100</v>
      </c>
      <c r="AB23" s="31">
        <v>2.301935607147827</v>
      </c>
      <c r="AC23" s="9">
        <v>-1.7182389937106912E-2</v>
      </c>
      <c r="AD23" s="8">
        <v>-21</v>
      </c>
      <c r="AE23" s="31">
        <v>-0.18730241047321194</v>
      </c>
      <c r="AF23" s="9">
        <v>-7.8805574858853422E-3</v>
      </c>
      <c r="AG23" s="8">
        <v>6</v>
      </c>
      <c r="AH23" s="31">
        <v>4.5595809341983512E-2</v>
      </c>
      <c r="AI23" s="12">
        <v>-0.47933333333333294</v>
      </c>
      <c r="AJ23" s="8">
        <v>1</v>
      </c>
      <c r="AK23" s="31">
        <v>5.1421549841473568E-3</v>
      </c>
      <c r="AL23" s="11">
        <v>31240.872286550482</v>
      </c>
      <c r="AM23" s="36"/>
    </row>
    <row r="24" spans="1:39" x14ac:dyDescent="0.3">
      <c r="A24" t="s">
        <v>717</v>
      </c>
      <c r="B24" s="3" t="s">
        <v>754</v>
      </c>
      <c r="C24" s="4" t="s">
        <v>36</v>
      </c>
      <c r="D24" s="5" t="s">
        <v>37</v>
      </c>
      <c r="E24" s="6">
        <v>44.412520175225779</v>
      </c>
      <c r="F24" s="34">
        <v>1.3294853493033845</v>
      </c>
      <c r="G24" s="6">
        <v>-6.675505512759198</v>
      </c>
      <c r="H24" s="7">
        <v>72</v>
      </c>
      <c r="I24" s="8">
        <v>4</v>
      </c>
      <c r="J24" s="31">
        <v>2.9714267814092699E-2</v>
      </c>
      <c r="K24" s="9">
        <v>2.0809208436747273E-2</v>
      </c>
      <c r="L24" s="8">
        <v>-48</v>
      </c>
      <c r="M24" s="31">
        <v>-0.21442637648805313</v>
      </c>
      <c r="N24" s="9">
        <v>-1.0835676471469338E-3</v>
      </c>
      <c r="O24" s="8">
        <v>-3</v>
      </c>
      <c r="P24" s="31">
        <v>4.6591262371976638E-3</v>
      </c>
      <c r="Q24" s="9">
        <v>1.2516446180690713E-3</v>
      </c>
      <c r="R24" s="8">
        <v>6</v>
      </c>
      <c r="S24" s="31">
        <v>0.24823809289958015</v>
      </c>
      <c r="T24" s="10">
        <v>-0.1299303650676904</v>
      </c>
      <c r="U24" s="8">
        <v>40</v>
      </c>
      <c r="V24" s="31">
        <v>0.12613804970490317</v>
      </c>
      <c r="W24" s="9">
        <v>-7.3971679796040746E-3</v>
      </c>
      <c r="X24" s="8">
        <v>15</v>
      </c>
      <c r="Y24" s="31">
        <v>2.4660577605706391E-2</v>
      </c>
      <c r="Z24" s="11">
        <v>7622</v>
      </c>
      <c r="AA24" s="8">
        <v>113</v>
      </c>
      <c r="AB24" s="31">
        <v>0.74614086955906056</v>
      </c>
      <c r="AC24" s="9">
        <v>-1.1176470588235357E-3</v>
      </c>
      <c r="AD24" s="8">
        <v>28</v>
      </c>
      <c r="AE24" s="31">
        <v>0.1578605761179715</v>
      </c>
      <c r="AF24" s="9">
        <v>1.0896635487268602E-2</v>
      </c>
      <c r="AG24" s="8">
        <v>16</v>
      </c>
      <c r="AH24" s="31">
        <v>0.2541362337530445</v>
      </c>
      <c r="AI24" s="12">
        <v>-0.73199999999999976</v>
      </c>
      <c r="AJ24" s="8">
        <v>28</v>
      </c>
      <c r="AK24" s="31">
        <v>1.7728103636775433E-2</v>
      </c>
      <c r="AL24" s="11">
        <v>52284.148906665068</v>
      </c>
      <c r="AM24" s="36"/>
    </row>
    <row r="25" spans="1:39" x14ac:dyDescent="0.3">
      <c r="A25" t="s">
        <v>699</v>
      </c>
      <c r="B25" s="3" t="s">
        <v>839</v>
      </c>
      <c r="C25" s="4" t="s">
        <v>36</v>
      </c>
      <c r="D25" s="5" t="s">
        <v>37</v>
      </c>
      <c r="E25" s="6">
        <v>27.772043563558128</v>
      </c>
      <c r="F25" s="34">
        <v>2.5216374981797802</v>
      </c>
      <c r="G25" s="6">
        <v>0.22269144352030423</v>
      </c>
      <c r="H25" s="7">
        <v>0</v>
      </c>
      <c r="I25" s="8">
        <v>8</v>
      </c>
      <c r="J25" s="31">
        <v>4.18401115556708E-2</v>
      </c>
      <c r="K25" s="9">
        <v>2.3136302030536848E-2</v>
      </c>
      <c r="L25" s="8">
        <v>46</v>
      </c>
      <c r="M25" s="31">
        <v>0.4141067554268989</v>
      </c>
      <c r="N25" s="9">
        <v>-2.4257710962331987E-2</v>
      </c>
      <c r="O25" s="8">
        <v>2</v>
      </c>
      <c r="P25" s="31">
        <v>0.3065818849978057</v>
      </c>
      <c r="Q25" s="9">
        <v>8.3448155068238661E-4</v>
      </c>
      <c r="R25" s="8">
        <v>11</v>
      </c>
      <c r="S25" s="31">
        <v>1.7420070557720804</v>
      </c>
      <c r="T25" s="10">
        <v>-1.0587796654868384</v>
      </c>
      <c r="U25" s="8">
        <v>0</v>
      </c>
      <c r="V25" s="31">
        <v>0.14007212297653382</v>
      </c>
      <c r="W25" s="9">
        <v>4.5927831595616586E-3</v>
      </c>
      <c r="X25" s="8">
        <v>4</v>
      </c>
      <c r="Y25" s="31">
        <v>3.2971167148181157E-2</v>
      </c>
      <c r="Z25" s="11">
        <v>4957</v>
      </c>
      <c r="AA25" s="8">
        <v>8</v>
      </c>
      <c r="AB25" s="31">
        <v>0.40487878067351635</v>
      </c>
      <c r="AC25" s="9">
        <v>1.0693356047700164E-2</v>
      </c>
      <c r="AD25" s="8">
        <v>-7</v>
      </c>
      <c r="AE25" s="31">
        <v>-0.39152311297810627</v>
      </c>
      <c r="AF25" s="9">
        <v>-1.6350850802937966E-2</v>
      </c>
      <c r="AG25" s="8">
        <v>3</v>
      </c>
      <c r="AH25" s="31">
        <v>0.67301612429372693</v>
      </c>
      <c r="AI25" s="12">
        <v>-1.2513333333333336</v>
      </c>
      <c r="AJ25" s="8">
        <v>0</v>
      </c>
      <c r="AK25" s="31">
        <v>1.7635407082781107E-2</v>
      </c>
      <c r="AL25" s="11">
        <v>21592.791345685488</v>
      </c>
      <c r="AM25" s="36">
        <v>1</v>
      </c>
    </row>
    <row r="26" spans="1:39" x14ac:dyDescent="0.3">
      <c r="A26" t="s">
        <v>862</v>
      </c>
      <c r="B26" s="3" t="s">
        <v>851</v>
      </c>
      <c r="C26" s="4" t="s">
        <v>36</v>
      </c>
      <c r="D26" s="5" t="s">
        <v>37</v>
      </c>
      <c r="E26" s="6">
        <v>20.607642263283445</v>
      </c>
      <c r="F26" s="34">
        <v>1.2642081084053922</v>
      </c>
      <c r="G26" s="6">
        <v>-7.7952545453599242</v>
      </c>
      <c r="H26" s="7">
        <v>99</v>
      </c>
      <c r="I26" s="8">
        <v>25</v>
      </c>
      <c r="J26" s="31">
        <v>0.13528067413337858</v>
      </c>
      <c r="K26" s="9">
        <v>2.9978763374989725E-2</v>
      </c>
      <c r="L26" s="8">
        <v>-75</v>
      </c>
      <c r="M26" s="31">
        <v>-0.51386493573902947</v>
      </c>
      <c r="N26" s="9">
        <v>7.6588771729837468E-3</v>
      </c>
      <c r="O26" s="8">
        <v>1</v>
      </c>
      <c r="P26" s="31">
        <v>1.265738921533921E-2</v>
      </c>
      <c r="Q26" s="9">
        <v>-2.3092791969866501E-4</v>
      </c>
      <c r="R26" s="8">
        <v>222</v>
      </c>
      <c r="S26" s="31">
        <v>-9.0770955724504138E-4</v>
      </c>
      <c r="T26" s="10">
        <v>-0.90009000900090008</v>
      </c>
      <c r="U26" s="8">
        <v>58</v>
      </c>
      <c r="V26" s="31">
        <v>0.17536471948375132</v>
      </c>
      <c r="W26" s="9">
        <v>-1.2450502589095341E-2</v>
      </c>
      <c r="X26" s="8">
        <v>-55</v>
      </c>
      <c r="Y26" s="31">
        <v>-0.28238942018958113</v>
      </c>
      <c r="Z26" s="11">
        <v>-5173</v>
      </c>
      <c r="AA26" s="8">
        <v>306</v>
      </c>
      <c r="AB26" s="31">
        <v>1.5497905378404797</v>
      </c>
      <c r="AC26" s="9">
        <v>-1.2360146252285188E-2</v>
      </c>
      <c r="AD26" s="8">
        <v>-29</v>
      </c>
      <c r="AE26" s="31">
        <v>-9.120418385772644E-2</v>
      </c>
      <c r="AF26" s="9">
        <v>-3.8104787412622798E-3</v>
      </c>
      <c r="AG26" s="8">
        <v>15</v>
      </c>
      <c r="AH26" s="31">
        <v>-3.7363897549402142E-2</v>
      </c>
      <c r="AI26" s="12">
        <v>-0.36233333333333362</v>
      </c>
      <c r="AJ26" s="8">
        <v>49</v>
      </c>
      <c r="AK26" s="31">
        <v>1.9535261036552148E-2</v>
      </c>
      <c r="AL26" s="11">
        <v>65991.245462742576</v>
      </c>
      <c r="AM26" s="36"/>
    </row>
    <row r="27" spans="1:39" x14ac:dyDescent="0.3">
      <c r="A27" t="s">
        <v>1027</v>
      </c>
      <c r="B27" s="3" t="s">
        <v>955</v>
      </c>
      <c r="C27" s="4" t="s">
        <v>36</v>
      </c>
      <c r="D27" s="5" t="s">
        <v>37</v>
      </c>
      <c r="E27" s="6">
        <v>31.834793364934981</v>
      </c>
      <c r="F27" s="34">
        <v>2.7057812326751285</v>
      </c>
      <c r="G27" s="6">
        <v>-7.5109222837186493</v>
      </c>
      <c r="H27" s="7">
        <v>51</v>
      </c>
      <c r="I27" s="8">
        <v>12</v>
      </c>
      <c r="J27" s="31">
        <v>6.8306666979508046E-2</v>
      </c>
      <c r="K27" s="9">
        <v>2.1778374522398725E-2</v>
      </c>
      <c r="L27" s="8">
        <v>-3</v>
      </c>
      <c r="M27" s="31">
        <v>-1.0723520392467129E-2</v>
      </c>
      <c r="N27" s="9">
        <v>-8.7320364123654182E-3</v>
      </c>
      <c r="O27" s="8">
        <v>-3</v>
      </c>
      <c r="P27" s="31">
        <v>4.8694664679504063E-2</v>
      </c>
      <c r="Q27" s="9">
        <v>3.5611680697952286E-3</v>
      </c>
      <c r="R27" s="8">
        <v>3</v>
      </c>
      <c r="S27" s="31">
        <v>0.63257300129555905</v>
      </c>
      <c r="T27" s="10">
        <v>-0.21244145636349865</v>
      </c>
      <c r="U27" s="8">
        <v>49</v>
      </c>
      <c r="V27" s="31">
        <v>0.40043001233382541</v>
      </c>
      <c r="W27" s="9">
        <v>-2.1182484966416171E-2</v>
      </c>
      <c r="X27" s="8">
        <v>-5</v>
      </c>
      <c r="Y27" s="31">
        <v>-3.7221783325598112E-2</v>
      </c>
      <c r="Z27" s="11">
        <v>2800</v>
      </c>
      <c r="AA27" s="8">
        <v>57</v>
      </c>
      <c r="AB27" s="31">
        <v>0.92339596490288867</v>
      </c>
      <c r="AC27" s="9">
        <v>-1.9016921837227557E-4</v>
      </c>
      <c r="AD27" s="8">
        <v>99</v>
      </c>
      <c r="AE27" s="31">
        <v>0.66397437536588744</v>
      </c>
      <c r="AF27" s="9">
        <v>3.9967529926157486E-2</v>
      </c>
      <c r="AG27" s="8">
        <v>73</v>
      </c>
      <c r="AH27" s="31">
        <v>0.22575202946447109</v>
      </c>
      <c r="AI27" s="12">
        <v>-0.6813333333333329</v>
      </c>
      <c r="AJ27" s="8">
        <v>41</v>
      </c>
      <c r="AK27" s="31">
        <v>1.2404813640733647E-2</v>
      </c>
      <c r="AL27" s="11">
        <v>54197.556215840974</v>
      </c>
      <c r="AM27" s="36"/>
    </row>
    <row r="28" spans="1:39" x14ac:dyDescent="0.3">
      <c r="A28" t="s">
        <v>428</v>
      </c>
      <c r="B28" s="3" t="s">
        <v>1051</v>
      </c>
      <c r="C28" s="4" t="s">
        <v>36</v>
      </c>
      <c r="D28" s="5" t="s">
        <v>37</v>
      </c>
      <c r="E28" s="6">
        <v>28.807220557747414</v>
      </c>
      <c r="F28" s="34">
        <v>0.93324729162069042</v>
      </c>
      <c r="G28" s="6">
        <v>-3.8338817638313927</v>
      </c>
      <c r="H28" s="7">
        <v>27</v>
      </c>
      <c r="I28" s="8">
        <v>2</v>
      </c>
      <c r="J28" s="31">
        <v>0.20626042584071791</v>
      </c>
      <c r="K28" s="9">
        <v>2.2465667183356297E-2</v>
      </c>
      <c r="L28" s="8">
        <v>54</v>
      </c>
      <c r="M28" s="31">
        <v>0.2198148540338038</v>
      </c>
      <c r="N28" s="9">
        <v>-1.6651325478645063E-2</v>
      </c>
      <c r="O28" s="8">
        <v>14</v>
      </c>
      <c r="P28" s="31">
        <v>8.3115179598723471E-2</v>
      </c>
      <c r="Q28" s="9">
        <v>-1.6231294619445391E-5</v>
      </c>
      <c r="R28" s="8">
        <v>-3</v>
      </c>
      <c r="S28" s="31">
        <v>-0.19003801493180583</v>
      </c>
      <c r="T28" s="10">
        <v>-7.2703342941252691E-3</v>
      </c>
      <c r="U28" s="8">
        <v>25</v>
      </c>
      <c r="V28" s="31">
        <v>0.26700279137136629</v>
      </c>
      <c r="W28" s="9">
        <v>-1.2517979633304505E-2</v>
      </c>
      <c r="X28" s="8">
        <v>-21</v>
      </c>
      <c r="Y28" s="31">
        <v>-0.15911556490590806</v>
      </c>
      <c r="Z28" s="11">
        <v>-2650</v>
      </c>
      <c r="AA28" s="8">
        <v>-4</v>
      </c>
      <c r="AB28" s="31">
        <v>6.630076270427615E-2</v>
      </c>
      <c r="AC28" s="9">
        <v>8.3719282709763115E-3</v>
      </c>
      <c r="AD28" s="8">
        <v>196</v>
      </c>
      <c r="AE28" s="31">
        <v>0.65496685018993228</v>
      </c>
      <c r="AF28" s="9">
        <v>3.8825571995520058E-2</v>
      </c>
      <c r="AG28" s="8">
        <v>137</v>
      </c>
      <c r="AH28" s="31">
        <v>0.33256913385031533</v>
      </c>
      <c r="AI28" s="12">
        <v>-0.76899999999999991</v>
      </c>
      <c r="AJ28" s="8">
        <v>55</v>
      </c>
      <c r="AK28" s="31">
        <v>8.541673665158904E-2</v>
      </c>
      <c r="AL28" s="11">
        <v>202556.84390162973</v>
      </c>
      <c r="AM28" s="36"/>
    </row>
    <row r="29" spans="1:39" x14ac:dyDescent="0.3">
      <c r="A29" t="s">
        <v>55</v>
      </c>
      <c r="B29" s="3" t="s">
        <v>1123</v>
      </c>
      <c r="C29" s="4" t="s">
        <v>36</v>
      </c>
      <c r="D29" s="5" t="s">
        <v>37</v>
      </c>
      <c r="E29" s="6">
        <v>33.930811826178235</v>
      </c>
      <c r="F29" s="34">
        <v>-1.2326459878320275</v>
      </c>
      <c r="G29" s="6">
        <v>4.3559462351852929</v>
      </c>
      <c r="H29" s="7">
        <v>-35</v>
      </c>
      <c r="I29" s="8">
        <v>90</v>
      </c>
      <c r="J29" s="31">
        <v>0.32198653526065196</v>
      </c>
      <c r="K29" s="9">
        <v>4.3632972524536795E-2</v>
      </c>
      <c r="L29" s="8">
        <v>167</v>
      </c>
      <c r="M29" s="31">
        <v>1.7063007558350192</v>
      </c>
      <c r="N29" s="9">
        <v>-6.998777274961869E-2</v>
      </c>
      <c r="O29" s="8">
        <v>-94</v>
      </c>
      <c r="P29" s="31">
        <v>-0.49379268162374945</v>
      </c>
      <c r="Q29" s="9">
        <v>3.7071001346310889E-2</v>
      </c>
      <c r="R29" s="8">
        <v>154</v>
      </c>
      <c r="S29" s="31">
        <v>0.30449271149626422</v>
      </c>
      <c r="T29" s="10">
        <v>-1.146808098592992</v>
      </c>
      <c r="U29" s="8">
        <v>-25</v>
      </c>
      <c r="V29" s="31">
        <v>-0.43358286769599408</v>
      </c>
      <c r="W29" s="9">
        <v>3.4153214386859254E-2</v>
      </c>
      <c r="X29" s="8">
        <v>5</v>
      </c>
      <c r="Y29" s="31">
        <v>4.9464975604217809E-2</v>
      </c>
      <c r="Z29" s="11">
        <v>6660</v>
      </c>
      <c r="AA29" s="8">
        <v>-2</v>
      </c>
      <c r="AB29" s="31">
        <v>2.1890876421538641E-2</v>
      </c>
      <c r="AC29" s="9">
        <v>1.3601662887377172E-2</v>
      </c>
      <c r="AD29" s="8">
        <v>-108</v>
      </c>
      <c r="AE29" s="31">
        <v>-1.193164156316401</v>
      </c>
      <c r="AF29" s="9">
        <v>-6.4084555086597161E-2</v>
      </c>
      <c r="AG29" s="8">
        <v>31</v>
      </c>
      <c r="AH29" s="31">
        <v>7.8267913948799062E-3</v>
      </c>
      <c r="AI29" s="12">
        <v>-0.40933333333333333</v>
      </c>
      <c r="AJ29" s="8">
        <v>2</v>
      </c>
      <c r="AK29" s="31">
        <v>1.2066534637831861E-2</v>
      </c>
      <c r="AL29" s="11">
        <v>27901.932077603284</v>
      </c>
      <c r="AM29" s="36"/>
    </row>
    <row r="30" spans="1:39" x14ac:dyDescent="0.3">
      <c r="A30" t="s">
        <v>173</v>
      </c>
      <c r="B30" s="3" t="s">
        <v>46</v>
      </c>
      <c r="C30" s="4" t="s">
        <v>47</v>
      </c>
      <c r="D30" s="5" t="s">
        <v>44</v>
      </c>
      <c r="E30" s="6">
        <v>43.387563772617469</v>
      </c>
      <c r="F30" s="34">
        <v>-0.8336756389783897</v>
      </c>
      <c r="G30" s="6">
        <v>-3.0808139791689904</v>
      </c>
      <c r="H30" s="7">
        <v>-24</v>
      </c>
      <c r="I30" s="8">
        <v>-68</v>
      </c>
      <c r="J30" s="31">
        <v>-0.1923473651655688</v>
      </c>
      <c r="K30" s="9">
        <v>5.4670479050165088E-3</v>
      </c>
      <c r="L30" s="8">
        <v>-103</v>
      </c>
      <c r="M30" s="31">
        <v>-0.44350378152947123</v>
      </c>
      <c r="N30" s="9">
        <v>6.0715125455079177E-3</v>
      </c>
      <c r="O30" s="8">
        <v>-35</v>
      </c>
      <c r="P30" s="31">
        <v>-7.8003137261742683E-2</v>
      </c>
      <c r="Q30" s="9">
        <v>5.7751718782312889E-3</v>
      </c>
      <c r="R30" s="8">
        <v>16</v>
      </c>
      <c r="S30" s="31">
        <v>-0.38402863456291697</v>
      </c>
      <c r="T30" s="10">
        <v>-0.14699397324709687</v>
      </c>
      <c r="U30" s="8">
        <v>-77</v>
      </c>
      <c r="V30" s="31">
        <v>-0.20607021743221843</v>
      </c>
      <c r="W30" s="9">
        <v>1.2234864202352272E-2</v>
      </c>
      <c r="X30" s="8">
        <v>-30</v>
      </c>
      <c r="Y30" s="31">
        <v>-0.29290386660227385</v>
      </c>
      <c r="Z30" s="11">
        <v>-3713</v>
      </c>
      <c r="AA30" s="8">
        <v>101</v>
      </c>
      <c r="AB30" s="31">
        <v>0.27726687113212362</v>
      </c>
      <c r="AC30" s="9">
        <v>2.2619047619047636E-3</v>
      </c>
      <c r="AD30" s="8">
        <v>20</v>
      </c>
      <c r="AE30" s="31">
        <v>3.0174561844217851E-2</v>
      </c>
      <c r="AF30" s="9">
        <v>3.0034890306117612E-3</v>
      </c>
      <c r="AG30" s="8">
        <v>5</v>
      </c>
      <c r="AH30" s="31">
        <v>-6.9748531598345126E-2</v>
      </c>
      <c r="AI30" s="12">
        <v>-0.32400000000000007</v>
      </c>
      <c r="AJ30" s="8">
        <v>6</v>
      </c>
      <c r="AK30" s="31">
        <v>-1.4845186088932347E-2</v>
      </c>
      <c r="AL30" s="11">
        <v>89093.570859348692</v>
      </c>
      <c r="AM30" s="36"/>
    </row>
    <row r="31" spans="1:39" x14ac:dyDescent="0.3">
      <c r="A31" t="s">
        <v>359</v>
      </c>
      <c r="B31" s="3" t="s">
        <v>58</v>
      </c>
      <c r="C31" s="4" t="s">
        <v>47</v>
      </c>
      <c r="D31" s="5" t="s">
        <v>44</v>
      </c>
      <c r="E31" s="6">
        <v>33.536667737647129</v>
      </c>
      <c r="F31" s="34">
        <v>-0.44249121183830287</v>
      </c>
      <c r="G31" s="6">
        <v>-5.1483888179301687</v>
      </c>
      <c r="H31" s="7">
        <v>1</v>
      </c>
      <c r="I31" s="8">
        <v>2</v>
      </c>
      <c r="J31" s="31">
        <v>6.1219398492229349E-2</v>
      </c>
      <c r="K31" s="9">
        <v>1.7658558060815288E-2</v>
      </c>
      <c r="L31" s="8">
        <v>0</v>
      </c>
      <c r="M31" s="31">
        <v>0.19471563388325297</v>
      </c>
      <c r="N31" s="9">
        <v>-2.0011810062400284E-2</v>
      </c>
      <c r="O31" s="8">
        <v>0</v>
      </c>
      <c r="P31" s="31">
        <v>1.4126318254570336E-3</v>
      </c>
      <c r="Q31" s="9">
        <v>0</v>
      </c>
      <c r="R31" s="8">
        <v>-23</v>
      </c>
      <c r="S31" s="31">
        <v>-0.45880856212463539</v>
      </c>
      <c r="T31" s="10">
        <v>0</v>
      </c>
      <c r="U31" s="8">
        <v>-75</v>
      </c>
      <c r="V31" s="31">
        <v>-0.25533652856032951</v>
      </c>
      <c r="W31" s="9">
        <v>1.6793915025214996E-2</v>
      </c>
      <c r="X31" s="8">
        <v>2</v>
      </c>
      <c r="Y31" s="31">
        <v>0.11746783007282335</v>
      </c>
      <c r="Z31" s="11">
        <v>18750</v>
      </c>
      <c r="AA31" s="8">
        <v>145</v>
      </c>
      <c r="AB31" s="31">
        <v>0.47516183848228999</v>
      </c>
      <c r="AC31" s="9">
        <v>-2.0333704115684109E-3</v>
      </c>
      <c r="AD31" s="8">
        <v>-98</v>
      </c>
      <c r="AE31" s="31">
        <v>-0.28620094644556848</v>
      </c>
      <c r="AF31" s="9">
        <v>-1.4583315302528099E-2</v>
      </c>
      <c r="AG31" s="8">
        <v>-8</v>
      </c>
      <c r="AH31" s="31">
        <v>-0.25409699507875727</v>
      </c>
      <c r="AI31" s="12">
        <v>-5.2666666666666861E-2</v>
      </c>
      <c r="AJ31" s="8">
        <v>-3</v>
      </c>
      <c r="AK31" s="31">
        <v>-0.14658793765008471</v>
      </c>
      <c r="AL31" s="11">
        <v>243360.92756563192</v>
      </c>
      <c r="AM31" s="36"/>
    </row>
    <row r="32" spans="1:39" x14ac:dyDescent="0.3">
      <c r="A32" t="s">
        <v>273</v>
      </c>
      <c r="B32" s="3" t="s">
        <v>112</v>
      </c>
      <c r="C32" s="4" t="s">
        <v>47</v>
      </c>
      <c r="D32" s="5" t="s">
        <v>44</v>
      </c>
      <c r="E32" s="6">
        <v>26.664549093757891</v>
      </c>
      <c r="F32" s="34">
        <v>-0.3672490558461794</v>
      </c>
      <c r="G32" s="6">
        <v>-2.1199881774707237</v>
      </c>
      <c r="H32" s="7">
        <v>-17</v>
      </c>
      <c r="I32" s="8">
        <v>3</v>
      </c>
      <c r="J32" s="31">
        <v>1.4356761513483945E-2</v>
      </c>
      <c r="K32" s="9">
        <v>2.382131737576465E-2</v>
      </c>
      <c r="L32" s="8">
        <v>52</v>
      </c>
      <c r="M32" s="31">
        <v>0.12926002439620787</v>
      </c>
      <c r="N32" s="9">
        <v>-1.2038324030639314E-2</v>
      </c>
      <c r="O32" s="8">
        <v>-61</v>
      </c>
      <c r="P32" s="31">
        <v>-0.29478932610294584</v>
      </c>
      <c r="Q32" s="9">
        <v>2.4036855474269599E-2</v>
      </c>
      <c r="R32" s="8">
        <v>34</v>
      </c>
      <c r="S32" s="31">
        <v>-0.24574026329856724</v>
      </c>
      <c r="T32" s="10">
        <v>-0.11489841138204127</v>
      </c>
      <c r="U32" s="8">
        <v>-3</v>
      </c>
      <c r="V32" s="31">
        <v>-5.9030481147747213E-2</v>
      </c>
      <c r="W32" s="9">
        <v>5.4091576537410591E-3</v>
      </c>
      <c r="X32" s="8">
        <v>2</v>
      </c>
      <c r="Y32" s="31">
        <v>1.827277972695926E-2</v>
      </c>
      <c r="Z32" s="11">
        <v>8307</v>
      </c>
      <c r="AA32" s="8">
        <v>91</v>
      </c>
      <c r="AB32" s="31">
        <v>0.25201504464326641</v>
      </c>
      <c r="AC32" s="9">
        <v>2.5630360482362807E-3</v>
      </c>
      <c r="AD32" s="8">
        <v>-21</v>
      </c>
      <c r="AE32" s="31">
        <v>-7.786780637889143E-2</v>
      </c>
      <c r="AF32" s="9">
        <v>-1.9892299362451737E-3</v>
      </c>
      <c r="AG32" s="8">
        <v>19</v>
      </c>
      <c r="AH32" s="31">
        <v>1.4670242660384601E-2</v>
      </c>
      <c r="AI32" s="12">
        <v>-0.43466666666666676</v>
      </c>
      <c r="AJ32" s="8">
        <v>-2</v>
      </c>
      <c r="AK32" s="31">
        <v>1.2769582769097676E-3</v>
      </c>
      <c r="AL32" s="11">
        <v>38373.501046512334</v>
      </c>
      <c r="AM32" s="36">
        <v>1</v>
      </c>
    </row>
    <row r="33" spans="1:39" x14ac:dyDescent="0.3">
      <c r="A33" t="s">
        <v>414</v>
      </c>
      <c r="B33" s="3" t="s">
        <v>140</v>
      </c>
      <c r="C33" s="4" t="s">
        <v>47</v>
      </c>
      <c r="D33" s="5" t="s">
        <v>44</v>
      </c>
      <c r="E33" s="6">
        <v>40.46106705629979</v>
      </c>
      <c r="F33" s="34">
        <v>-0.66701048346566261</v>
      </c>
      <c r="G33" s="6">
        <v>-0.84499838757353274</v>
      </c>
      <c r="H33" s="7">
        <v>-27</v>
      </c>
      <c r="I33" s="8">
        <v>10</v>
      </c>
      <c r="J33" s="31">
        <v>0.2994410269213621</v>
      </c>
      <c r="K33" s="9">
        <v>5.7833761757941193E-2</v>
      </c>
      <c r="L33" s="8">
        <v>25</v>
      </c>
      <c r="M33" s="31">
        <v>3.5082002389175304E-2</v>
      </c>
      <c r="N33" s="9">
        <v>-9.231369856721891E-3</v>
      </c>
      <c r="O33" s="8">
        <v>-18</v>
      </c>
      <c r="P33" s="31">
        <v>-0.10394967416817863</v>
      </c>
      <c r="Q33" s="9">
        <v>1.095699916511976E-2</v>
      </c>
      <c r="R33" s="8">
        <v>37</v>
      </c>
      <c r="S33" s="31">
        <v>-0.24325999029589709</v>
      </c>
      <c r="T33" s="10">
        <v>-0.12469508292904524</v>
      </c>
      <c r="U33" s="8">
        <v>-47</v>
      </c>
      <c r="V33" s="31">
        <v>-0.11994358327531746</v>
      </c>
      <c r="W33" s="9">
        <v>7.5283623506431155E-3</v>
      </c>
      <c r="X33" s="8">
        <v>-104</v>
      </c>
      <c r="Y33" s="31">
        <v>-0.36789669854251089</v>
      </c>
      <c r="Z33" s="11">
        <v>-9961</v>
      </c>
      <c r="AA33" s="8">
        <v>55</v>
      </c>
      <c r="AB33" s="31">
        <v>0.31046496154254577</v>
      </c>
      <c r="AC33" s="9">
        <v>4.0778443113772406E-3</v>
      </c>
      <c r="AD33" s="8">
        <v>-18</v>
      </c>
      <c r="AE33" s="31">
        <v>-0.23952482635355754</v>
      </c>
      <c r="AF33" s="9">
        <v>-1.0508577286782006E-2</v>
      </c>
      <c r="AG33" s="8">
        <v>8</v>
      </c>
      <c r="AH33" s="31">
        <v>4.6503291217676296E-2</v>
      </c>
      <c r="AI33" s="12">
        <v>-0.48000000000000043</v>
      </c>
      <c r="AJ33" s="8">
        <v>6</v>
      </c>
      <c r="AK33" s="31">
        <v>7.3709899807993529E-3</v>
      </c>
      <c r="AL33" s="11">
        <v>35383.500689065651</v>
      </c>
      <c r="AM33" s="36"/>
    </row>
    <row r="34" spans="1:39" x14ac:dyDescent="0.3">
      <c r="A34" t="s">
        <v>872</v>
      </c>
      <c r="B34" s="13" t="s">
        <v>194</v>
      </c>
      <c r="C34" s="14" t="s">
        <v>47</v>
      </c>
      <c r="D34" s="5" t="s">
        <v>44</v>
      </c>
      <c r="E34" s="6">
        <v>27.382848899703387</v>
      </c>
      <c r="F34" s="34">
        <v>0.86013317812032364</v>
      </c>
      <c r="G34" s="6">
        <v>-4.9928664997605026</v>
      </c>
      <c r="H34" s="7">
        <v>44</v>
      </c>
      <c r="I34" s="15">
        <v>-10</v>
      </c>
      <c r="J34" s="32">
        <v>-1.9614540516883071E-2</v>
      </c>
      <c r="K34" s="16">
        <v>1.9672248948297444E-2</v>
      </c>
      <c r="L34" s="15">
        <v>12</v>
      </c>
      <c r="M34" s="32">
        <v>0.13310539356412091</v>
      </c>
      <c r="N34" s="16">
        <v>-1.4107828164082237E-2</v>
      </c>
      <c r="O34" s="15">
        <v>-19</v>
      </c>
      <c r="P34" s="32">
        <v>-9.6728090508728617E-2</v>
      </c>
      <c r="Q34" s="16">
        <v>1.0054137664346478E-2</v>
      </c>
      <c r="R34" s="15">
        <v>108</v>
      </c>
      <c r="S34" s="32">
        <v>0.17973187042274846</v>
      </c>
      <c r="T34" s="17">
        <v>-0.80119509128670974</v>
      </c>
      <c r="U34" s="15">
        <v>9</v>
      </c>
      <c r="V34" s="31">
        <v>0.13450850709662746</v>
      </c>
      <c r="W34" s="16">
        <v>-5.1380697036267076E-3</v>
      </c>
      <c r="X34" s="15">
        <v>129</v>
      </c>
      <c r="Y34" s="32">
        <v>0.43559529802872488</v>
      </c>
      <c r="Z34" s="18">
        <v>25775</v>
      </c>
      <c r="AA34" s="15">
        <v>8</v>
      </c>
      <c r="AB34" s="32">
        <v>0.14260760162140387</v>
      </c>
      <c r="AC34" s="16">
        <v>6.0795649685174563E-3</v>
      </c>
      <c r="AD34" s="15">
        <v>16</v>
      </c>
      <c r="AE34" s="32">
        <v>7.4242607209955624E-2</v>
      </c>
      <c r="AF34" s="16">
        <v>6.0557440234536575E-3</v>
      </c>
      <c r="AG34" s="15">
        <v>-8</v>
      </c>
      <c r="AH34" s="31">
        <v>-0.13664018084212604</v>
      </c>
      <c r="AI34" s="19">
        <v>-0.22933333333333339</v>
      </c>
      <c r="AJ34" s="15">
        <v>1</v>
      </c>
      <c r="AK34" s="32">
        <v>-1.6149135206743145E-2</v>
      </c>
      <c r="AL34" s="18">
        <v>145991.70384551078</v>
      </c>
      <c r="AM34" s="36"/>
    </row>
    <row r="35" spans="1:39" x14ac:dyDescent="0.3">
      <c r="A35" t="s">
        <v>1066</v>
      </c>
      <c r="B35" s="3" t="s">
        <v>228</v>
      </c>
      <c r="C35" s="4" t="s">
        <v>47</v>
      </c>
      <c r="D35" s="5" t="s">
        <v>44</v>
      </c>
      <c r="E35" s="6">
        <v>35.962754914491484</v>
      </c>
      <c r="F35" s="34">
        <v>-0.61128601105006686</v>
      </c>
      <c r="G35" s="6">
        <v>0.22746333290049137</v>
      </c>
      <c r="H35" s="7">
        <v>-32</v>
      </c>
      <c r="I35" s="8">
        <v>-4</v>
      </c>
      <c r="J35" s="31">
        <v>-3.4315220612844366E-2</v>
      </c>
      <c r="K35" s="9">
        <v>2.1384440481467593E-2</v>
      </c>
      <c r="L35" s="8">
        <v>46</v>
      </c>
      <c r="M35" s="31">
        <v>0.16899221678770593</v>
      </c>
      <c r="N35" s="9">
        <v>-1.4795574565882222E-2</v>
      </c>
      <c r="O35" s="8">
        <v>-12</v>
      </c>
      <c r="P35" s="31">
        <v>-4.5331578548332752E-2</v>
      </c>
      <c r="Q35" s="9">
        <v>8.3155925726881019E-3</v>
      </c>
      <c r="R35" s="8">
        <v>176</v>
      </c>
      <c r="S35" s="31">
        <v>-0.10145674695040058</v>
      </c>
      <c r="T35" s="10">
        <v>-0.62783991117771831</v>
      </c>
      <c r="U35" s="8">
        <v>5</v>
      </c>
      <c r="V35" s="31">
        <v>0.11750367016907215</v>
      </c>
      <c r="W35" s="9">
        <v>-2.9670364606443483E-3</v>
      </c>
      <c r="X35" s="8">
        <v>-51</v>
      </c>
      <c r="Y35" s="31">
        <v>-0.20322929545691915</v>
      </c>
      <c r="Z35" s="11">
        <v>-3282</v>
      </c>
      <c r="AA35" s="8">
        <v>-42</v>
      </c>
      <c r="AB35" s="31">
        <v>-9.5149038136849551E-2</v>
      </c>
      <c r="AC35" s="9">
        <v>7.2559702559702594E-3</v>
      </c>
      <c r="AD35" s="8">
        <v>-13</v>
      </c>
      <c r="AE35" s="31">
        <v>-0.2531608911118054</v>
      </c>
      <c r="AF35" s="9">
        <v>-1.0895379660336157E-2</v>
      </c>
      <c r="AG35" s="8">
        <v>-48</v>
      </c>
      <c r="AH35" s="31">
        <v>-0.24619550660989539</v>
      </c>
      <c r="AI35" s="12">
        <v>-0.12199999999999989</v>
      </c>
      <c r="AJ35" s="8">
        <v>-33</v>
      </c>
      <c r="AK35" s="31">
        <v>-1.0330013624293061E-2</v>
      </c>
      <c r="AL35" s="11">
        <v>31396.209980782907</v>
      </c>
      <c r="AM35" s="36">
        <v>1</v>
      </c>
    </row>
    <row r="36" spans="1:39" x14ac:dyDescent="0.3">
      <c r="A36" t="s">
        <v>1154</v>
      </c>
      <c r="B36" s="3" t="s">
        <v>236</v>
      </c>
      <c r="C36" s="4" t="s">
        <v>47</v>
      </c>
      <c r="D36" s="5" t="s">
        <v>44</v>
      </c>
      <c r="E36" s="6">
        <v>21.328952110492281</v>
      </c>
      <c r="F36" s="34">
        <v>-0.37750364911405043</v>
      </c>
      <c r="G36" s="6">
        <v>-3.5881838297487363</v>
      </c>
      <c r="H36" s="7">
        <v>5</v>
      </c>
      <c r="I36" s="8">
        <v>-3</v>
      </c>
      <c r="J36" s="31">
        <v>1.9955075803535838E-2</v>
      </c>
      <c r="K36" s="9">
        <v>2.0040726826898503E-2</v>
      </c>
      <c r="L36" s="8">
        <v>-119</v>
      </c>
      <c r="M36" s="31">
        <v>-0.49446876246265636</v>
      </c>
      <c r="N36" s="9">
        <v>8.1410903500583123E-3</v>
      </c>
      <c r="O36" s="8">
        <v>-44</v>
      </c>
      <c r="P36" s="31">
        <v>-0.11934954824309257</v>
      </c>
      <c r="Q36" s="9">
        <v>1.0696480830804093E-2</v>
      </c>
      <c r="R36" s="8">
        <v>61</v>
      </c>
      <c r="S36" s="31">
        <v>-0.16413041544382939</v>
      </c>
      <c r="T36" s="10">
        <v>-0.2436254174446455</v>
      </c>
      <c r="U36" s="8">
        <v>-15</v>
      </c>
      <c r="V36" s="31">
        <v>-4.5787377735092394E-2</v>
      </c>
      <c r="W36" s="9">
        <v>5.2203197370857823E-3</v>
      </c>
      <c r="X36" s="8">
        <v>-12</v>
      </c>
      <c r="Y36" s="31">
        <v>-4.2341379479416519E-2</v>
      </c>
      <c r="Z36" s="11">
        <v>8817</v>
      </c>
      <c r="AA36" s="8">
        <v>120</v>
      </c>
      <c r="AB36" s="31">
        <v>0.32260800469979511</v>
      </c>
      <c r="AC36" s="9">
        <v>6.1529037000735212E-4</v>
      </c>
      <c r="AD36" s="8">
        <v>-72</v>
      </c>
      <c r="AE36" s="31">
        <v>-0.18497712746983636</v>
      </c>
      <c r="AF36" s="9">
        <v>-8.5840209687626512E-3</v>
      </c>
      <c r="AG36" s="8">
        <v>1</v>
      </c>
      <c r="AH36" s="31">
        <v>-8.7575286675081659E-2</v>
      </c>
      <c r="AI36" s="12">
        <v>-0.30333333333333301</v>
      </c>
      <c r="AJ36" s="8">
        <v>9</v>
      </c>
      <c r="AK36" s="31">
        <v>-1.2014248436111624E-2</v>
      </c>
      <c r="AL36" s="11">
        <v>91742.071462164226</v>
      </c>
      <c r="AM36" s="36"/>
    </row>
    <row r="37" spans="1:39" x14ac:dyDescent="0.3">
      <c r="A37" t="s">
        <v>177</v>
      </c>
      <c r="B37" s="3" t="s">
        <v>250</v>
      </c>
      <c r="C37" s="4" t="s">
        <v>47</v>
      </c>
      <c r="D37" s="5" t="s">
        <v>44</v>
      </c>
      <c r="E37" s="6">
        <v>33.328831016330724</v>
      </c>
      <c r="F37" s="34">
        <v>-0.5966147612883117</v>
      </c>
      <c r="G37" s="6">
        <v>-3.9281522972752505</v>
      </c>
      <c r="H37" s="7">
        <v>-7</v>
      </c>
      <c r="I37" s="8">
        <v>-4</v>
      </c>
      <c r="J37" s="31">
        <v>-1.5505372939791706E-2</v>
      </c>
      <c r="K37" s="9">
        <v>2.3107458729776376E-2</v>
      </c>
      <c r="L37" s="8">
        <v>-216</v>
      </c>
      <c r="M37" s="31">
        <v>-0.72103983375284231</v>
      </c>
      <c r="N37" s="9">
        <v>1.6878134561397973E-2</v>
      </c>
      <c r="O37" s="8">
        <v>3</v>
      </c>
      <c r="P37" s="31">
        <v>7.2670325556272175E-3</v>
      </c>
      <c r="Q37" s="9">
        <v>7.591560157267311E-4</v>
      </c>
      <c r="R37" s="8">
        <v>90</v>
      </c>
      <c r="S37" s="31">
        <v>-0.29057845392279325</v>
      </c>
      <c r="T37" s="10">
        <v>-0.3306878306878307</v>
      </c>
      <c r="U37" s="8">
        <v>-24</v>
      </c>
      <c r="V37" s="31">
        <v>-0.11094817468376528</v>
      </c>
      <c r="W37" s="9">
        <v>6.1613277534941224E-3</v>
      </c>
      <c r="X37" s="8">
        <v>-2</v>
      </c>
      <c r="Y37" s="31">
        <v>-3.8240857171417231E-2</v>
      </c>
      <c r="Z37" s="11">
        <v>7946</v>
      </c>
      <c r="AA37" s="8">
        <v>51</v>
      </c>
      <c r="AB37" s="31">
        <v>0.13415622623247025</v>
      </c>
      <c r="AC37" s="9">
        <v>2.5861232411450753E-3</v>
      </c>
      <c r="AD37" s="8">
        <v>-47</v>
      </c>
      <c r="AE37" s="31">
        <v>-0.10803973169908315</v>
      </c>
      <c r="AF37" s="9">
        <v>-4.3801681785629043E-3</v>
      </c>
      <c r="AG37" s="8">
        <v>27</v>
      </c>
      <c r="AH37" s="31">
        <v>3.7185054993743583E-4</v>
      </c>
      <c r="AI37" s="12">
        <v>-0.39966666666666684</v>
      </c>
      <c r="AJ37" s="8">
        <v>10</v>
      </c>
      <c r="AK37" s="31">
        <v>-2.4749854254706237E-2</v>
      </c>
      <c r="AL37" s="11">
        <v>73395.957301314571</v>
      </c>
      <c r="AM37" s="36"/>
    </row>
    <row r="38" spans="1:39" x14ac:dyDescent="0.3">
      <c r="A38" t="s">
        <v>302</v>
      </c>
      <c r="B38" s="3" t="s">
        <v>262</v>
      </c>
      <c r="C38" s="4" t="s">
        <v>47</v>
      </c>
      <c r="D38" s="5" t="s">
        <v>44</v>
      </c>
      <c r="E38" s="6">
        <v>43.130265373479055</v>
      </c>
      <c r="F38" s="34">
        <v>-0.30327335799349608</v>
      </c>
      <c r="G38" s="6">
        <v>-5.7685152545000591</v>
      </c>
      <c r="H38" s="7">
        <v>10</v>
      </c>
      <c r="I38" s="8">
        <v>-23</v>
      </c>
      <c r="J38" s="31">
        <v>-6.7246798189095625E-2</v>
      </c>
      <c r="K38" s="9">
        <v>1.087971763462614E-2</v>
      </c>
      <c r="L38" s="8">
        <v>-173</v>
      </c>
      <c r="M38" s="31">
        <v>-0.6182551419785266</v>
      </c>
      <c r="N38" s="9">
        <v>1.3070917209209509E-2</v>
      </c>
      <c r="O38" s="8">
        <v>0</v>
      </c>
      <c r="P38" s="31">
        <v>1.4126318254570336E-3</v>
      </c>
      <c r="Q38" s="9">
        <v>0</v>
      </c>
      <c r="R38" s="8">
        <v>-23</v>
      </c>
      <c r="S38" s="31">
        <v>-0.45880856212463539</v>
      </c>
      <c r="T38" s="10">
        <v>0</v>
      </c>
      <c r="U38" s="8">
        <v>-6</v>
      </c>
      <c r="V38" s="31">
        <v>-0.13282912763508847</v>
      </c>
      <c r="W38" s="9">
        <v>6.1267849671412817E-3</v>
      </c>
      <c r="X38" s="8">
        <v>34</v>
      </c>
      <c r="Y38" s="31">
        <v>0.71721482424553007</v>
      </c>
      <c r="Z38" s="11">
        <v>42917</v>
      </c>
      <c r="AA38" s="8">
        <v>-30</v>
      </c>
      <c r="AB38" s="31">
        <v>-0.13242275045804608</v>
      </c>
      <c r="AC38" s="9">
        <v>6.594548551959116E-3</v>
      </c>
      <c r="AD38" s="8">
        <v>-17</v>
      </c>
      <c r="AE38" s="31">
        <v>-9.9272224927820396E-2</v>
      </c>
      <c r="AF38" s="9">
        <v>-4.5824544725350247E-3</v>
      </c>
      <c r="AG38" s="8">
        <v>-19</v>
      </c>
      <c r="AH38" s="31">
        <v>-0.11102260532499356</v>
      </c>
      <c r="AI38" s="12">
        <v>-0.28033333333333332</v>
      </c>
      <c r="AJ38" s="8">
        <v>4</v>
      </c>
      <c r="AK38" s="31">
        <v>2.2519498170458438E-3</v>
      </c>
      <c r="AL38" s="11">
        <v>134309.8357419105</v>
      </c>
      <c r="AM38" s="36"/>
    </row>
    <row r="39" spans="1:39" x14ac:dyDescent="0.3">
      <c r="A39" t="s">
        <v>619</v>
      </c>
      <c r="B39" s="3" t="s">
        <v>274</v>
      </c>
      <c r="C39" s="4" t="s">
        <v>47</v>
      </c>
      <c r="D39" s="5" t="s">
        <v>44</v>
      </c>
      <c r="E39" s="6">
        <v>23.844197841191367</v>
      </c>
      <c r="F39" s="34">
        <v>-5.8471414616481532E-2</v>
      </c>
      <c r="G39" s="6">
        <v>-3.697822455914487</v>
      </c>
      <c r="H39" s="7">
        <v>5</v>
      </c>
      <c r="I39" s="8">
        <v>-12</v>
      </c>
      <c r="J39" s="31">
        <v>-3.1764572417852133E-2</v>
      </c>
      <c r="K39" s="9">
        <v>1.9872682477678705E-2</v>
      </c>
      <c r="L39" s="8">
        <v>-85</v>
      </c>
      <c r="M39" s="31">
        <v>-0.29350119437361599</v>
      </c>
      <c r="N39" s="9">
        <v>1.9992663242846681E-3</v>
      </c>
      <c r="O39" s="8">
        <v>-17</v>
      </c>
      <c r="P39" s="31">
        <v>-3.9999207580317497E-2</v>
      </c>
      <c r="Q39" s="9">
        <v>5.7140586214121519E-3</v>
      </c>
      <c r="R39" s="8">
        <v>-85</v>
      </c>
      <c r="S39" s="31">
        <v>-0.32465489973417094</v>
      </c>
      <c r="T39" s="10">
        <v>0.20871768064002683</v>
      </c>
      <c r="U39" s="8">
        <v>11</v>
      </c>
      <c r="V39" s="31">
        <v>-8.7499576019554881E-3</v>
      </c>
      <c r="W39" s="9">
        <v>2.0449528413673534E-3</v>
      </c>
      <c r="X39" s="8">
        <v>8</v>
      </c>
      <c r="Y39" s="31">
        <v>4.7199653747065029E-2</v>
      </c>
      <c r="Z39" s="11">
        <v>9363</v>
      </c>
      <c r="AA39" s="8">
        <v>55</v>
      </c>
      <c r="AB39" s="31">
        <v>0.14543342055995667</v>
      </c>
      <c r="AC39" s="9">
        <v>3.5575567736883355E-3</v>
      </c>
      <c r="AD39" s="8">
        <v>69</v>
      </c>
      <c r="AE39" s="31">
        <v>0.21047375107757615</v>
      </c>
      <c r="AF39" s="9">
        <v>1.358907945455512E-2</v>
      </c>
      <c r="AG39" s="8">
        <v>-18</v>
      </c>
      <c r="AH39" s="31">
        <v>-2.1502296028033191E-2</v>
      </c>
      <c r="AI39" s="12">
        <v>-0.40400000000000036</v>
      </c>
      <c r="AJ39" s="8">
        <v>-24</v>
      </c>
      <c r="AK39" s="31">
        <v>-5.9286375190403806E-3</v>
      </c>
      <c r="AL39" s="11">
        <v>32115.198746321141</v>
      </c>
      <c r="AM39" s="36"/>
    </row>
    <row r="40" spans="1:39" x14ac:dyDescent="0.3">
      <c r="A40" t="s">
        <v>788</v>
      </c>
      <c r="B40" s="3" t="s">
        <v>292</v>
      </c>
      <c r="C40" s="4" t="s">
        <v>47</v>
      </c>
      <c r="D40" s="5" t="s">
        <v>44</v>
      </c>
      <c r="E40" s="6">
        <v>32.036111065259867</v>
      </c>
      <c r="F40" s="34">
        <v>-0.39188114219318548</v>
      </c>
      <c r="G40" s="6">
        <v>-0.92317374897289284</v>
      </c>
      <c r="H40" s="7">
        <v>-27</v>
      </c>
      <c r="I40" s="8">
        <v>-5</v>
      </c>
      <c r="J40" s="31">
        <v>-0.17847852612201454</v>
      </c>
      <c r="K40" s="9">
        <v>2.0676244097393104E-2</v>
      </c>
      <c r="L40" s="8">
        <v>-38</v>
      </c>
      <c r="M40" s="31">
        <v>-0.16631703537091677</v>
      </c>
      <c r="N40" s="9">
        <v>-3.6301165976297053E-3</v>
      </c>
      <c r="O40" s="8">
        <v>48</v>
      </c>
      <c r="P40" s="31">
        <v>0.33233607352540412</v>
      </c>
      <c r="Q40" s="9">
        <v>-1.5246113468789749E-2</v>
      </c>
      <c r="R40" s="8">
        <v>-16</v>
      </c>
      <c r="S40" s="31">
        <v>-0.31537163109925231</v>
      </c>
      <c r="T40" s="10">
        <v>-6.1652544582485591E-3</v>
      </c>
      <c r="U40" s="8">
        <v>-56</v>
      </c>
      <c r="V40" s="31">
        <v>-0.24743124596004371</v>
      </c>
      <c r="W40" s="9">
        <v>1.705518491700609E-2</v>
      </c>
      <c r="X40" s="8">
        <v>-3</v>
      </c>
      <c r="Y40" s="31">
        <v>-8.6201924869517832E-3</v>
      </c>
      <c r="Z40" s="11">
        <v>5457</v>
      </c>
      <c r="AA40" s="8">
        <v>127</v>
      </c>
      <c r="AB40" s="31">
        <v>0.48892375119214465</v>
      </c>
      <c r="AC40" s="9">
        <v>1.1202635914332806E-3</v>
      </c>
      <c r="AD40" s="8">
        <v>-27</v>
      </c>
      <c r="AE40" s="31">
        <v>-0.47173745813930446</v>
      </c>
      <c r="AF40" s="9">
        <v>-2.3393778620155459E-2</v>
      </c>
      <c r="AG40" s="8">
        <v>-35</v>
      </c>
      <c r="AH40" s="31">
        <v>-0.28602563064441783</v>
      </c>
      <c r="AI40" s="12">
        <v>-5.933333333333346E-2</v>
      </c>
      <c r="AJ40" s="8">
        <v>-32</v>
      </c>
      <c r="AK40" s="31">
        <v>-4.9100564763378596E-2</v>
      </c>
      <c r="AL40" s="11">
        <v>23746.755621218268</v>
      </c>
      <c r="AM40" s="36"/>
    </row>
    <row r="41" spans="1:39" x14ac:dyDescent="0.3">
      <c r="A41" t="s">
        <v>888</v>
      </c>
      <c r="B41" s="3" t="s">
        <v>301</v>
      </c>
      <c r="C41" s="4" t="s">
        <v>47</v>
      </c>
      <c r="D41" s="5" t="s">
        <v>44</v>
      </c>
      <c r="E41" s="6">
        <v>21.440371427298157</v>
      </c>
      <c r="F41" s="34">
        <v>-1.0762732332039353</v>
      </c>
      <c r="G41" s="6">
        <v>-1.8457380543687272</v>
      </c>
      <c r="H41" s="7">
        <v>-24</v>
      </c>
      <c r="I41" s="8">
        <v>-5</v>
      </c>
      <c r="J41" s="31">
        <v>-0.77460082451101053</v>
      </c>
      <c r="K41" s="9">
        <v>-1.9246274851211442E-2</v>
      </c>
      <c r="L41" s="8">
        <v>-21</v>
      </c>
      <c r="M41" s="31">
        <v>-0.15879699647035261</v>
      </c>
      <c r="N41" s="9">
        <v>-5.1842839716692429E-3</v>
      </c>
      <c r="O41" s="8">
        <v>-44</v>
      </c>
      <c r="P41" s="31">
        <v>-0.11099332935806439</v>
      </c>
      <c r="Q41" s="9">
        <v>9.8278417858618378E-3</v>
      </c>
      <c r="R41" s="8">
        <v>-11</v>
      </c>
      <c r="S41" s="31">
        <v>-5.021931886089797E-2</v>
      </c>
      <c r="T41" s="10">
        <v>-2.7831877197060373E-2</v>
      </c>
      <c r="U41" s="8">
        <v>-53</v>
      </c>
      <c r="V41" s="31">
        <v>-0.23379867197239851</v>
      </c>
      <c r="W41" s="9">
        <v>1.6414228059282644E-2</v>
      </c>
      <c r="X41" s="8">
        <v>-68</v>
      </c>
      <c r="Y41" s="31">
        <v>-0.45670169056103238</v>
      </c>
      <c r="Z41" s="11">
        <v>-12756</v>
      </c>
      <c r="AA41" s="8">
        <v>9</v>
      </c>
      <c r="AB41" s="31">
        <v>-1.2483810342638124E-2</v>
      </c>
      <c r="AC41" s="9">
        <v>4.3348245820579237E-3</v>
      </c>
      <c r="AD41" s="8">
        <v>29</v>
      </c>
      <c r="AE41" s="31">
        <v>6.52785172036906E-2</v>
      </c>
      <c r="AF41" s="9">
        <v>4.8857226631131567E-3</v>
      </c>
      <c r="AG41" s="8">
        <v>-10</v>
      </c>
      <c r="AH41" s="31">
        <v>-0.13842885772086377</v>
      </c>
      <c r="AI41" s="12">
        <v>-0.22333333333333338</v>
      </c>
      <c r="AJ41" s="8">
        <v>-11</v>
      </c>
      <c r="AK41" s="31">
        <v>-3.7593038548152352E-2</v>
      </c>
      <c r="AL41" s="11">
        <v>48301.252601446991</v>
      </c>
      <c r="AM41" s="36"/>
    </row>
    <row r="42" spans="1:39" x14ac:dyDescent="0.3">
      <c r="A42" t="s">
        <v>1150</v>
      </c>
      <c r="B42" s="3" t="s">
        <v>317</v>
      </c>
      <c r="C42" s="4" t="s">
        <v>47</v>
      </c>
      <c r="D42" s="5" t="s">
        <v>44</v>
      </c>
      <c r="E42" s="6">
        <v>40.405813909713402</v>
      </c>
      <c r="F42" s="34">
        <v>1.2513634631179942</v>
      </c>
      <c r="G42" s="6">
        <v>-4.416465678724947</v>
      </c>
      <c r="H42" s="7">
        <v>24</v>
      </c>
      <c r="I42" s="8">
        <v>-53</v>
      </c>
      <c r="J42" s="31">
        <v>-0.30231450229062129</v>
      </c>
      <c r="K42" s="9">
        <v>1.7941064435902376E-3</v>
      </c>
      <c r="L42" s="8">
        <v>-112</v>
      </c>
      <c r="M42" s="31">
        <v>-0.42213735198778934</v>
      </c>
      <c r="N42" s="9">
        <v>6.3310026784931667E-3</v>
      </c>
      <c r="O42" s="8">
        <v>17</v>
      </c>
      <c r="P42" s="31">
        <v>0.13651196255860024</v>
      </c>
      <c r="Q42" s="9">
        <v>-2.9983124098386521E-3</v>
      </c>
      <c r="R42" s="8">
        <v>43</v>
      </c>
      <c r="S42" s="31">
        <v>0.36771465140375809</v>
      </c>
      <c r="T42" s="10">
        <v>-0.63361737794837558</v>
      </c>
      <c r="U42" s="8">
        <v>12</v>
      </c>
      <c r="V42" s="31">
        <v>0.13645377812408888</v>
      </c>
      <c r="W42" s="9">
        <v>-3.6269100360686868E-3</v>
      </c>
      <c r="X42" s="8">
        <v>83</v>
      </c>
      <c r="Y42" s="31">
        <v>0.25483260112367073</v>
      </c>
      <c r="Z42" s="11">
        <v>17162</v>
      </c>
      <c r="AA42" s="8">
        <v>47</v>
      </c>
      <c r="AB42" s="31">
        <v>0.57774329419476977</v>
      </c>
      <c r="AC42" s="9">
        <v>2.825867912430155E-3</v>
      </c>
      <c r="AD42" s="8">
        <v>-2</v>
      </c>
      <c r="AE42" s="31">
        <v>-4.4230364920421261E-2</v>
      </c>
      <c r="AF42" s="9">
        <v>1.3416298306201391E-4</v>
      </c>
      <c r="AG42" s="8">
        <v>16</v>
      </c>
      <c r="AH42" s="31">
        <v>8.9608558082492767E-3</v>
      </c>
      <c r="AI42" s="12">
        <v>-0.42566666666666642</v>
      </c>
      <c r="AJ42" s="8">
        <v>0</v>
      </c>
      <c r="AK42" s="31">
        <v>4.8411610042713438E-3</v>
      </c>
      <c r="AL42" s="11">
        <v>39650.981413830872</v>
      </c>
      <c r="AM42" s="36"/>
    </row>
    <row r="43" spans="1:39" x14ac:dyDescent="0.3">
      <c r="A43" t="s">
        <v>70</v>
      </c>
      <c r="B43" s="3" t="s">
        <v>321</v>
      </c>
      <c r="C43" s="4" t="s">
        <v>47</v>
      </c>
      <c r="D43" s="5" t="s">
        <v>44</v>
      </c>
      <c r="E43" s="6">
        <v>27.42441057405992</v>
      </c>
      <c r="F43" s="34">
        <v>-5.8931721062238651E-4</v>
      </c>
      <c r="G43" s="6">
        <v>-5.3167605298265457</v>
      </c>
      <c r="H43" s="7">
        <v>45</v>
      </c>
      <c r="I43" s="8">
        <v>4</v>
      </c>
      <c r="J43" s="31">
        <v>3.879206645314659E-2</v>
      </c>
      <c r="K43" s="9">
        <v>1.7944441607148587E-2</v>
      </c>
      <c r="L43" s="8">
        <v>13</v>
      </c>
      <c r="M43" s="31">
        <v>0.21874646681062648</v>
      </c>
      <c r="N43" s="9">
        <v>-1.4264264264264264E-2</v>
      </c>
      <c r="O43" s="8">
        <v>17</v>
      </c>
      <c r="P43" s="31">
        <v>3.3517017601823684E-2</v>
      </c>
      <c r="Q43" s="9">
        <v>-8.2517881763663828E-4</v>
      </c>
      <c r="R43" s="8">
        <v>10</v>
      </c>
      <c r="S43" s="31">
        <v>-0.38847428212983787</v>
      </c>
      <c r="T43" s="10">
        <v>-0.13825521913452232</v>
      </c>
      <c r="U43" s="8">
        <v>104</v>
      </c>
      <c r="V43" s="31">
        <v>0.17761329010293081</v>
      </c>
      <c r="W43" s="9">
        <v>-1.1488571773400999E-2</v>
      </c>
      <c r="X43" s="8">
        <v>9</v>
      </c>
      <c r="Y43" s="31">
        <v>0.10957791661151939</v>
      </c>
      <c r="Z43" s="11">
        <v>13628</v>
      </c>
      <c r="AA43" s="8">
        <v>-6</v>
      </c>
      <c r="AB43" s="31">
        <v>-6.2491355199513765E-2</v>
      </c>
      <c r="AC43" s="9">
        <v>5.7606076479832374E-3</v>
      </c>
      <c r="AD43" s="8">
        <v>61</v>
      </c>
      <c r="AE43" s="31">
        <v>0.13142408853873866</v>
      </c>
      <c r="AF43" s="9">
        <v>8.7008624727775707E-3</v>
      </c>
      <c r="AG43" s="8">
        <v>-109</v>
      </c>
      <c r="AH43" s="31">
        <v>-0.24102021115649652</v>
      </c>
      <c r="AI43" s="12">
        <v>-0.15300000000000002</v>
      </c>
      <c r="AJ43" s="8">
        <v>-18</v>
      </c>
      <c r="AK43" s="31">
        <v>-2.354229305240782E-2</v>
      </c>
      <c r="AL43" s="11">
        <v>38277.437090266438</v>
      </c>
      <c r="AM43" s="36"/>
    </row>
    <row r="44" spans="1:39" x14ac:dyDescent="0.3">
      <c r="A44" t="s">
        <v>73</v>
      </c>
      <c r="B44" s="3" t="s">
        <v>323</v>
      </c>
      <c r="C44" s="4" t="s">
        <v>47</v>
      </c>
      <c r="D44" s="5" t="s">
        <v>44</v>
      </c>
      <c r="E44" s="6">
        <v>45.23207178298253</v>
      </c>
      <c r="F44" s="34">
        <v>1.9428828905504845</v>
      </c>
      <c r="G44" s="6">
        <v>-6.8412493704545554</v>
      </c>
      <c r="H44" s="7">
        <v>65</v>
      </c>
      <c r="I44" s="8">
        <v>16</v>
      </c>
      <c r="J44" s="31">
        <v>3.3115955380641549E-2</v>
      </c>
      <c r="K44" s="9">
        <v>2.6874122200731598E-2</v>
      </c>
      <c r="L44" s="8">
        <v>42</v>
      </c>
      <c r="M44" s="31">
        <v>0.31820200097729134</v>
      </c>
      <c r="N44" s="9">
        <v>-2.0708474313711568E-2</v>
      </c>
      <c r="O44" s="8">
        <v>72</v>
      </c>
      <c r="P44" s="31">
        <v>0.71194345518074664</v>
      </c>
      <c r="Q44" s="9">
        <v>-3.8305424016131684E-2</v>
      </c>
      <c r="R44" s="8">
        <v>57</v>
      </c>
      <c r="S44" s="31">
        <v>7.6900026415039208E-2</v>
      </c>
      <c r="T44" s="10">
        <v>-0.43901181892232044</v>
      </c>
      <c r="U44" s="8">
        <v>78</v>
      </c>
      <c r="V44" s="31">
        <v>0.76068738273955261</v>
      </c>
      <c r="W44" s="9">
        <v>-4.3056527532399413E-2</v>
      </c>
      <c r="X44" s="8">
        <v>21</v>
      </c>
      <c r="Y44" s="31">
        <v>7.7007851541432693E-2</v>
      </c>
      <c r="Z44" s="11">
        <v>9437</v>
      </c>
      <c r="AA44" s="8">
        <v>69</v>
      </c>
      <c r="AB44" s="31">
        <v>0.2571859479572815</v>
      </c>
      <c r="AC44" s="9">
        <v>3.8837667705220319E-3</v>
      </c>
      <c r="AD44" s="8">
        <v>2</v>
      </c>
      <c r="AE44" s="31">
        <v>1.2865423179489244E-2</v>
      </c>
      <c r="AF44" s="9">
        <v>3.2234161454296473E-3</v>
      </c>
      <c r="AG44" s="8">
        <v>-39</v>
      </c>
      <c r="AH44" s="31">
        <v>-0.13505406642326315</v>
      </c>
      <c r="AI44" s="12">
        <v>-0.26066666666666638</v>
      </c>
      <c r="AJ44" s="8">
        <v>-31</v>
      </c>
      <c r="AK44" s="31">
        <v>-3.1092675786900031E-2</v>
      </c>
      <c r="AL44" s="11">
        <v>26667.657956891228</v>
      </c>
      <c r="AM44" s="36"/>
    </row>
    <row r="45" spans="1:39" x14ac:dyDescent="0.3">
      <c r="A45" t="s">
        <v>85</v>
      </c>
      <c r="B45" s="3" t="s">
        <v>325</v>
      </c>
      <c r="C45" s="4" t="s">
        <v>47</v>
      </c>
      <c r="D45" s="5" t="s">
        <v>44</v>
      </c>
      <c r="E45" s="6">
        <v>30.444511393219589</v>
      </c>
      <c r="F45" s="34">
        <v>0.23950617349241732</v>
      </c>
      <c r="G45" s="6">
        <v>-6.909459706268656</v>
      </c>
      <c r="H45" s="7">
        <v>23</v>
      </c>
      <c r="I45" s="8">
        <v>6</v>
      </c>
      <c r="J45" s="31">
        <v>4.6496140728484514E-2</v>
      </c>
      <c r="K45" s="9">
        <v>2.1807593329738917E-2</v>
      </c>
      <c r="L45" s="8">
        <v>228</v>
      </c>
      <c r="M45" s="31">
        <v>1.4190874918795409</v>
      </c>
      <c r="N45" s="9">
        <v>-5.9051083941274278E-2</v>
      </c>
      <c r="O45" s="8">
        <v>209</v>
      </c>
      <c r="P45" s="31">
        <v>0.560196516777419</v>
      </c>
      <c r="Q45" s="9">
        <v>-3.3501845610656396E-2</v>
      </c>
      <c r="R45" s="8">
        <v>-23</v>
      </c>
      <c r="S45" s="31">
        <v>-0.45880856212463539</v>
      </c>
      <c r="T45" s="10">
        <v>0</v>
      </c>
      <c r="U45" s="8">
        <v>-190</v>
      </c>
      <c r="V45" s="31">
        <v>-0.48284386241874361</v>
      </c>
      <c r="W45" s="9">
        <v>2.9995368397235819E-2</v>
      </c>
      <c r="X45" s="8">
        <v>3</v>
      </c>
      <c r="Y45" s="31">
        <v>0.10496089147328647</v>
      </c>
      <c r="Z45" s="11">
        <v>17350</v>
      </c>
      <c r="AA45" s="8">
        <v>138</v>
      </c>
      <c r="AB45" s="31">
        <v>0.41681194534106236</v>
      </c>
      <c r="AC45" s="9">
        <v>-1.0610615312353251E-3</v>
      </c>
      <c r="AD45" s="8">
        <v>-62</v>
      </c>
      <c r="AE45" s="31">
        <v>-0.17389267770749151</v>
      </c>
      <c r="AF45" s="9">
        <v>-8.1920582546364251E-3</v>
      </c>
      <c r="AG45" s="8">
        <v>-5</v>
      </c>
      <c r="AH45" s="31">
        <v>-0.2114724381514832</v>
      </c>
      <c r="AI45" s="12">
        <v>-0.11399999999999999</v>
      </c>
      <c r="AJ45" s="8">
        <v>-4</v>
      </c>
      <c r="AK45" s="31">
        <v>-0.16178350585046475</v>
      </c>
      <c r="AL45" s="11">
        <v>81675.942800286808</v>
      </c>
      <c r="AM45" s="36"/>
    </row>
    <row r="46" spans="1:39" x14ac:dyDescent="0.3">
      <c r="A46" t="s">
        <v>208</v>
      </c>
      <c r="B46" s="3" t="s">
        <v>339</v>
      </c>
      <c r="C46" s="4" t="s">
        <v>47</v>
      </c>
      <c r="D46" s="5" t="s">
        <v>44</v>
      </c>
      <c r="E46" s="6">
        <v>50.989376162629981</v>
      </c>
      <c r="F46" s="34">
        <v>-0.23046398864946882</v>
      </c>
      <c r="G46" s="6">
        <v>-3.6771959719255456</v>
      </c>
      <c r="H46" s="7">
        <v>7</v>
      </c>
      <c r="I46" s="8">
        <v>10</v>
      </c>
      <c r="J46" s="31">
        <v>6.0737217265686705E-2</v>
      </c>
      <c r="K46" s="9">
        <v>3.2200627015483763E-2</v>
      </c>
      <c r="L46" s="8">
        <v>-22</v>
      </c>
      <c r="M46" s="31">
        <v>-0.10746605878855631</v>
      </c>
      <c r="N46" s="9">
        <v>-3.8407035892560025E-3</v>
      </c>
      <c r="O46" s="8">
        <v>3</v>
      </c>
      <c r="P46" s="31">
        <v>7.6588590200180051E-3</v>
      </c>
      <c r="Q46" s="9">
        <v>3.2658910397998925E-3</v>
      </c>
      <c r="R46" s="8">
        <v>132</v>
      </c>
      <c r="S46" s="31">
        <v>-0.12909849637496362</v>
      </c>
      <c r="T46" s="10">
        <v>-0.48751280000464781</v>
      </c>
      <c r="U46" s="8">
        <v>13</v>
      </c>
      <c r="V46" s="31">
        <v>2.8096912663284845E-2</v>
      </c>
      <c r="W46" s="9">
        <v>-5.1652807907247994E-4</v>
      </c>
      <c r="X46" s="8">
        <v>-5</v>
      </c>
      <c r="Y46" s="31">
        <v>-0.11981163616317303</v>
      </c>
      <c r="Z46" s="11">
        <v>3034</v>
      </c>
      <c r="AA46" s="8">
        <v>6</v>
      </c>
      <c r="AB46" s="31">
        <v>3.0516500049725281E-2</v>
      </c>
      <c r="AC46" s="9">
        <v>6.0338713945488204E-3</v>
      </c>
      <c r="AD46" s="8">
        <v>-17</v>
      </c>
      <c r="AE46" s="31">
        <v>-3.6084160089786987E-2</v>
      </c>
      <c r="AF46" s="9">
        <v>-5.6081732601565015E-4</v>
      </c>
      <c r="AG46" s="8">
        <v>11</v>
      </c>
      <c r="AH46" s="31">
        <v>1.1874292518968391E-2</v>
      </c>
      <c r="AI46" s="12">
        <v>-0.43233333333333324</v>
      </c>
      <c r="AJ46" s="8">
        <v>-18</v>
      </c>
      <c r="AK46" s="31">
        <v>-1.2113322014391664E-2</v>
      </c>
      <c r="AL46" s="11">
        <v>38452.484705809533</v>
      </c>
      <c r="AM46" s="36"/>
    </row>
    <row r="47" spans="1:39" x14ac:dyDescent="0.3">
      <c r="A47" t="s">
        <v>390</v>
      </c>
      <c r="B47" s="3" t="s">
        <v>344</v>
      </c>
      <c r="C47" s="4" t="s">
        <v>47</v>
      </c>
      <c r="D47" s="5" t="s">
        <v>44</v>
      </c>
      <c r="E47" s="6">
        <v>34.164124351446723</v>
      </c>
      <c r="F47" s="34">
        <v>-0.94493936870167961</v>
      </c>
      <c r="G47" s="6">
        <v>4.6238228612552987</v>
      </c>
      <c r="H47" s="7">
        <v>-15</v>
      </c>
      <c r="I47" s="8">
        <v>6</v>
      </c>
      <c r="J47" s="31">
        <v>9.2028563580532796E-2</v>
      </c>
      <c r="K47" s="9">
        <v>3.3190435516511352E-2</v>
      </c>
      <c r="L47" s="8">
        <v>-10</v>
      </c>
      <c r="M47" s="31">
        <v>-6.7271044955025339E-2</v>
      </c>
      <c r="N47" s="9">
        <v>-5.1366409018248904E-3</v>
      </c>
      <c r="O47" s="8">
        <v>-4</v>
      </c>
      <c r="P47" s="31">
        <v>-6.321498064985831E-2</v>
      </c>
      <c r="Q47" s="9">
        <v>1.281149200706963E-2</v>
      </c>
      <c r="R47" s="8">
        <v>-8</v>
      </c>
      <c r="S47" s="31">
        <v>-0.15898940867459033</v>
      </c>
      <c r="T47" s="10">
        <v>3.6468437475203896E-2</v>
      </c>
      <c r="U47" s="8">
        <v>-17</v>
      </c>
      <c r="V47" s="31">
        <v>-0.49506361278475297</v>
      </c>
      <c r="W47" s="9">
        <v>4.0489489960708225E-2</v>
      </c>
      <c r="X47" s="8">
        <v>-3</v>
      </c>
      <c r="Y47" s="31">
        <v>4.8210503464263255E-3</v>
      </c>
      <c r="Z47" s="11">
        <v>4247</v>
      </c>
      <c r="AA47" s="8">
        <v>143</v>
      </c>
      <c r="AB47" s="31">
        <v>0.37957479981467429</v>
      </c>
      <c r="AC47" s="9">
        <v>1.0418695228821828E-3</v>
      </c>
      <c r="AD47" s="8">
        <v>-6</v>
      </c>
      <c r="AE47" s="31">
        <v>-0.62517662393035067</v>
      </c>
      <c r="AF47" s="9">
        <v>-2.9345447721934259E-2</v>
      </c>
      <c r="AG47" s="8">
        <v>47</v>
      </c>
      <c r="AH47" s="31">
        <v>2.8781025551894074E-2</v>
      </c>
      <c r="AI47" s="12">
        <v>-0.43566666666666687</v>
      </c>
      <c r="AJ47" s="8">
        <v>-24</v>
      </c>
      <c r="AK47" s="31">
        <v>-1.1009154703058577E-3</v>
      </c>
      <c r="AL47" s="11">
        <v>27932.020531102113</v>
      </c>
      <c r="AM47" s="36"/>
    </row>
    <row r="48" spans="1:39" x14ac:dyDescent="0.3">
      <c r="A48" t="s">
        <v>565</v>
      </c>
      <c r="B48" s="3" t="s">
        <v>362</v>
      </c>
      <c r="C48" s="4" t="s">
        <v>47</v>
      </c>
      <c r="D48" s="5" t="s">
        <v>44</v>
      </c>
      <c r="E48" s="6">
        <v>54.219713610319658</v>
      </c>
      <c r="F48" s="34">
        <v>-0.6427564276637393</v>
      </c>
      <c r="G48" s="6">
        <v>-1.613892426271299</v>
      </c>
      <c r="H48" s="7">
        <v>-37</v>
      </c>
      <c r="I48" s="8">
        <v>-25</v>
      </c>
      <c r="J48" s="31">
        <v>-0.20627695628316367</v>
      </c>
      <c r="K48" s="9">
        <v>1.2869166962038436E-2</v>
      </c>
      <c r="L48" s="8">
        <v>-73</v>
      </c>
      <c r="M48" s="31">
        <v>-0.49245694503479448</v>
      </c>
      <c r="N48" s="9">
        <v>7.1266367730339272E-3</v>
      </c>
      <c r="O48" s="8">
        <v>-3</v>
      </c>
      <c r="P48" s="31">
        <v>-3.5536334544348014E-2</v>
      </c>
      <c r="Q48" s="9">
        <v>6.6384858308533995E-3</v>
      </c>
      <c r="R48" s="8">
        <v>64</v>
      </c>
      <c r="S48" s="31">
        <v>-0.31839417020471422</v>
      </c>
      <c r="T48" s="10">
        <v>-0.22785949108364972</v>
      </c>
      <c r="U48" s="8">
        <v>33</v>
      </c>
      <c r="V48" s="31">
        <v>0.11517501764763159</v>
      </c>
      <c r="W48" s="9">
        <v>-4.7541468379732887E-3</v>
      </c>
      <c r="X48" s="8">
        <v>6</v>
      </c>
      <c r="Y48" s="31">
        <v>-1.4138212847500331E-2</v>
      </c>
      <c r="Z48" s="11">
        <v>5701</v>
      </c>
      <c r="AA48" s="8">
        <v>19</v>
      </c>
      <c r="AB48" s="31">
        <v>1.1967295943823286E-2</v>
      </c>
      <c r="AC48" s="9">
        <v>4.5961997517425766E-3</v>
      </c>
      <c r="AD48" s="8">
        <v>-72</v>
      </c>
      <c r="AE48" s="31">
        <v>-0.19447385619200935</v>
      </c>
      <c r="AF48" s="9">
        <v>-9.1416755110301784E-3</v>
      </c>
      <c r="AG48" s="8">
        <v>-7</v>
      </c>
      <c r="AH48" s="31">
        <v>-0.1021583922614997</v>
      </c>
      <c r="AI48" s="12">
        <v>-0.28266666666666684</v>
      </c>
      <c r="AJ48" s="8">
        <v>-24</v>
      </c>
      <c r="AK48" s="31">
        <v>-2.8532376287030897E-2</v>
      </c>
      <c r="AL48" s="11">
        <v>33652.240685679164</v>
      </c>
      <c r="AM48" s="36"/>
    </row>
    <row r="49" spans="1:39" x14ac:dyDescent="0.3">
      <c r="A49" t="s">
        <v>701</v>
      </c>
      <c r="B49" s="3" t="s">
        <v>368</v>
      </c>
      <c r="C49" s="4" t="s">
        <v>47</v>
      </c>
      <c r="D49" s="5" t="s">
        <v>44</v>
      </c>
      <c r="E49" s="6">
        <v>37.303157046053094</v>
      </c>
      <c r="F49" s="34">
        <v>4.6463891679203506E-2</v>
      </c>
      <c r="G49" s="6">
        <v>-6.7857554742062298</v>
      </c>
      <c r="H49" s="7">
        <v>19</v>
      </c>
      <c r="I49" s="8">
        <v>-1</v>
      </c>
      <c r="J49" s="31">
        <v>2.0173543032471052E-2</v>
      </c>
      <c r="K49" s="9">
        <v>2.2903756651087903E-2</v>
      </c>
      <c r="L49" s="8">
        <v>11</v>
      </c>
      <c r="M49" s="31">
        <v>1.8190993592920313E-2</v>
      </c>
      <c r="N49" s="9">
        <v>-8.2661793579297572E-3</v>
      </c>
      <c r="O49" s="8">
        <v>40</v>
      </c>
      <c r="P49" s="31">
        <v>9.5735957366306579E-2</v>
      </c>
      <c r="Q49" s="9">
        <v>-4.6648476044789181E-3</v>
      </c>
      <c r="R49" s="8">
        <v>13</v>
      </c>
      <c r="S49" s="31">
        <v>-0.32136392635878319</v>
      </c>
      <c r="T49" s="10">
        <v>-9.656135905858193E-2</v>
      </c>
      <c r="U49" s="8">
        <v>-8</v>
      </c>
      <c r="V49" s="31">
        <v>-4.6974433898570922E-2</v>
      </c>
      <c r="W49" s="9">
        <v>2.3935917948871288E-3</v>
      </c>
      <c r="X49" s="8">
        <v>11</v>
      </c>
      <c r="Y49" s="31">
        <v>0.40842425429972584</v>
      </c>
      <c r="Z49" s="11">
        <v>30878</v>
      </c>
      <c r="AA49" s="8">
        <v>70</v>
      </c>
      <c r="AB49" s="31">
        <v>0.19377610565297482</v>
      </c>
      <c r="AC49" s="9">
        <v>2.9810640216411215E-3</v>
      </c>
      <c r="AD49" s="8">
        <v>-61</v>
      </c>
      <c r="AE49" s="31">
        <v>-0.24644338016065692</v>
      </c>
      <c r="AF49" s="9">
        <v>-1.2736071764151702E-2</v>
      </c>
      <c r="AG49" s="8">
        <v>-4</v>
      </c>
      <c r="AH49" s="31">
        <v>-0.14599395479261512</v>
      </c>
      <c r="AI49" s="12">
        <v>-0.21000000000000041</v>
      </c>
      <c r="AJ49" s="8">
        <v>0</v>
      </c>
      <c r="AK49" s="31">
        <v>-3.9133322719949237E-2</v>
      </c>
      <c r="AL49" s="11">
        <v>116216.8921722605</v>
      </c>
      <c r="AM49" s="36"/>
    </row>
    <row r="50" spans="1:39" x14ac:dyDescent="0.3">
      <c r="A50" t="s">
        <v>1152</v>
      </c>
      <c r="B50" s="3" t="s">
        <v>387</v>
      </c>
      <c r="C50" s="4" t="s">
        <v>47</v>
      </c>
      <c r="D50" s="5" t="s">
        <v>44</v>
      </c>
      <c r="E50" s="6">
        <v>68.048431522967576</v>
      </c>
      <c r="F50" s="34">
        <v>1.2826783553584198</v>
      </c>
      <c r="G50" s="6">
        <v>-2.6462839685556787</v>
      </c>
      <c r="H50" s="7">
        <v>15</v>
      </c>
      <c r="I50" s="8">
        <v>9</v>
      </c>
      <c r="J50" s="31">
        <v>1.2827437949640141E-3</v>
      </c>
      <c r="K50" s="9">
        <v>2.4204858306216215E-2</v>
      </c>
      <c r="L50" s="8">
        <v>-106</v>
      </c>
      <c r="M50" s="31">
        <v>-0.46705153824671986</v>
      </c>
      <c r="N50" s="9">
        <v>6.9829506142235626E-3</v>
      </c>
      <c r="O50" s="8">
        <v>-20</v>
      </c>
      <c r="P50" s="31">
        <v>-0.24547463109753231</v>
      </c>
      <c r="Q50" s="9">
        <v>2.3413899385662407E-2</v>
      </c>
      <c r="R50" s="8">
        <v>51</v>
      </c>
      <c r="S50" s="31">
        <v>0.4238007470379756</v>
      </c>
      <c r="T50" s="10">
        <v>-0.74459062504934326</v>
      </c>
      <c r="U50" s="8">
        <v>11</v>
      </c>
      <c r="V50" s="31">
        <v>0.33635952451103801</v>
      </c>
      <c r="W50" s="9">
        <v>-1.4682020827043368E-2</v>
      </c>
      <c r="X50" s="8">
        <v>15</v>
      </c>
      <c r="Y50" s="31">
        <v>6.4013345932322663E-2</v>
      </c>
      <c r="Z50" s="11">
        <v>7674</v>
      </c>
      <c r="AA50" s="8">
        <v>48</v>
      </c>
      <c r="AB50" s="31">
        <v>0.80401404699477796</v>
      </c>
      <c r="AC50" s="9">
        <v>1.509954425521709E-3</v>
      </c>
      <c r="AD50" s="8">
        <v>4</v>
      </c>
      <c r="AE50" s="31">
        <v>3.655428799659699E-2</v>
      </c>
      <c r="AF50" s="9">
        <v>5.6678206376133966E-3</v>
      </c>
      <c r="AG50" s="8">
        <v>-3</v>
      </c>
      <c r="AH50" s="31">
        <v>-8.2966091120347307E-2</v>
      </c>
      <c r="AI50" s="12">
        <v>-0.30966666666666653</v>
      </c>
      <c r="AJ50" s="8">
        <v>-5</v>
      </c>
      <c r="AK50" s="31">
        <v>2.3790215050690788E-3</v>
      </c>
      <c r="AL50" s="11">
        <v>26011.400379499202</v>
      </c>
      <c r="AM50" s="36">
        <v>1</v>
      </c>
    </row>
    <row r="51" spans="1:39" x14ac:dyDescent="0.3">
      <c r="A51" t="s">
        <v>652</v>
      </c>
      <c r="B51" s="3" t="s">
        <v>399</v>
      </c>
      <c r="C51" s="4" t="s">
        <v>47</v>
      </c>
      <c r="D51" s="5" t="s">
        <v>44</v>
      </c>
      <c r="E51" s="6">
        <v>44.988520214756164</v>
      </c>
      <c r="F51" s="34">
        <v>-0.53920747598789287</v>
      </c>
      <c r="G51" s="6">
        <v>-5.2388944710803802</v>
      </c>
      <c r="H51" s="7">
        <v>4</v>
      </c>
      <c r="I51" s="8">
        <v>-29</v>
      </c>
      <c r="J51" s="31">
        <v>-6.3773059459718118E-2</v>
      </c>
      <c r="K51" s="9">
        <v>1.6592173701728719E-2</v>
      </c>
      <c r="L51" s="8">
        <v>142</v>
      </c>
      <c r="M51" s="31">
        <v>0.38686852881976613</v>
      </c>
      <c r="N51" s="9">
        <v>-2.1325213888338562E-2</v>
      </c>
      <c r="O51" s="8">
        <v>1</v>
      </c>
      <c r="P51" s="31">
        <v>8.3741095723537384E-3</v>
      </c>
      <c r="Q51" s="9">
        <v>-2.5820358515149782E-4</v>
      </c>
      <c r="R51" s="8">
        <v>-7</v>
      </c>
      <c r="S51" s="31">
        <v>-0.4165519089804896</v>
      </c>
      <c r="T51" s="10">
        <v>-8.3063377356923332E-2</v>
      </c>
      <c r="U51" s="8">
        <v>34</v>
      </c>
      <c r="V51" s="31">
        <v>0.12591682712590768</v>
      </c>
      <c r="W51" s="9">
        <v>-9.425116923689152E-3</v>
      </c>
      <c r="X51" s="8">
        <v>4</v>
      </c>
      <c r="Y51" s="31">
        <v>1.2731362691684289E-2</v>
      </c>
      <c r="Z51" s="11">
        <v>12510</v>
      </c>
      <c r="AA51" s="8">
        <v>-42</v>
      </c>
      <c r="AB51" s="31">
        <v>-0.23910757332276378</v>
      </c>
      <c r="AC51" s="9">
        <v>7.590299936183792E-3</v>
      </c>
      <c r="AD51" s="8">
        <v>-24</v>
      </c>
      <c r="AE51" s="31">
        <v>-8.5678285604757431E-2</v>
      </c>
      <c r="AF51" s="9">
        <v>-3.4954355087150057E-3</v>
      </c>
      <c r="AG51" s="8">
        <v>-45</v>
      </c>
      <c r="AH51" s="31">
        <v>-9.9508738257704982E-2</v>
      </c>
      <c r="AI51" s="12">
        <v>-0.31333333333333346</v>
      </c>
      <c r="AJ51" s="8">
        <v>11</v>
      </c>
      <c r="AK51" s="31">
        <v>-3.1547609816512251E-3</v>
      </c>
      <c r="AL51" s="11">
        <v>77481.578812706925</v>
      </c>
      <c r="AM51" s="36"/>
    </row>
    <row r="52" spans="1:39" x14ac:dyDescent="0.3">
      <c r="A52" t="s">
        <v>1130</v>
      </c>
      <c r="B52" s="3" t="s">
        <v>415</v>
      </c>
      <c r="C52" s="4" t="s">
        <v>47</v>
      </c>
      <c r="D52" s="5" t="s">
        <v>44</v>
      </c>
      <c r="E52" s="6">
        <v>44.760776844604123</v>
      </c>
      <c r="F52" s="34">
        <v>0.48225428772835155</v>
      </c>
      <c r="G52" s="6">
        <v>-1.5078796552544489</v>
      </c>
      <c r="H52" s="7">
        <v>-12</v>
      </c>
      <c r="I52" s="8">
        <v>-77</v>
      </c>
      <c r="J52" s="31">
        <v>-0.23922482685966201</v>
      </c>
      <c r="K52" s="9">
        <v>4.1490163714648087E-3</v>
      </c>
      <c r="L52" s="8">
        <v>-57</v>
      </c>
      <c r="M52" s="31">
        <v>-0.20145799841531103</v>
      </c>
      <c r="N52" s="9">
        <v>-2.2043358002062016E-3</v>
      </c>
      <c r="O52" s="8">
        <v>-8</v>
      </c>
      <c r="P52" s="31">
        <v>-7.7867860234091868E-2</v>
      </c>
      <c r="Q52" s="9">
        <v>1.2477342210727604E-2</v>
      </c>
      <c r="R52" s="8">
        <v>7</v>
      </c>
      <c r="S52" s="31">
        <v>0.18569305987631582</v>
      </c>
      <c r="T52" s="10">
        <v>-0.17776206752115331</v>
      </c>
      <c r="U52" s="8">
        <v>10</v>
      </c>
      <c r="V52" s="31">
        <v>0.12620208755749085</v>
      </c>
      <c r="W52" s="9">
        <v>-2.70745753082903E-3</v>
      </c>
      <c r="X52" s="8">
        <v>-4</v>
      </c>
      <c r="Y52" s="31">
        <v>6.2419416110237602E-4</v>
      </c>
      <c r="Z52" s="11">
        <v>5144</v>
      </c>
      <c r="AA52" s="8">
        <v>29</v>
      </c>
      <c r="AB52" s="31">
        <v>0.1912951472281012</v>
      </c>
      <c r="AC52" s="9">
        <v>6.0519174747595689E-3</v>
      </c>
      <c r="AD52" s="8">
        <v>9</v>
      </c>
      <c r="AE52" s="31">
        <v>0.1629473393335622</v>
      </c>
      <c r="AF52" s="9">
        <v>1.2496096259829947E-2</v>
      </c>
      <c r="AG52" s="8">
        <v>-19</v>
      </c>
      <c r="AH52" s="31">
        <v>2.5079823674508561E-2</v>
      </c>
      <c r="AI52" s="12">
        <v>-0.46533333333333315</v>
      </c>
      <c r="AJ52" s="8">
        <v>-28</v>
      </c>
      <c r="AK52" s="31">
        <v>-1.0955719176050371E-2</v>
      </c>
      <c r="AL52" s="11">
        <v>32038.034061936254</v>
      </c>
      <c r="AM52" s="36">
        <v>1</v>
      </c>
    </row>
    <row r="53" spans="1:39" x14ac:dyDescent="0.3">
      <c r="A53" t="s">
        <v>183</v>
      </c>
      <c r="B53" s="3" t="s">
        <v>450</v>
      </c>
      <c r="C53" s="4" t="s">
        <v>47</v>
      </c>
      <c r="D53" s="5" t="s">
        <v>44</v>
      </c>
      <c r="E53" s="6">
        <v>23.115552015161363</v>
      </c>
      <c r="F53" s="34">
        <v>-0.79102430033589677</v>
      </c>
      <c r="G53" s="6">
        <v>-3.6453476700562426</v>
      </c>
      <c r="H53" s="7">
        <v>-17</v>
      </c>
      <c r="I53" s="8">
        <v>1</v>
      </c>
      <c r="J53" s="31">
        <v>-1.5992521676710614E-2</v>
      </c>
      <c r="K53" s="9">
        <v>2.2699507206395131E-2</v>
      </c>
      <c r="L53" s="8">
        <v>92</v>
      </c>
      <c r="M53" s="31">
        <v>0.26650712007477428</v>
      </c>
      <c r="N53" s="9">
        <v>-1.7576963853614607E-2</v>
      </c>
      <c r="O53" s="8">
        <v>0</v>
      </c>
      <c r="P53" s="31">
        <v>1.4126318254570336E-3</v>
      </c>
      <c r="Q53" s="9">
        <v>0</v>
      </c>
      <c r="R53" s="8">
        <v>-23</v>
      </c>
      <c r="S53" s="31">
        <v>-0.45880856212463539</v>
      </c>
      <c r="T53" s="10">
        <v>0</v>
      </c>
      <c r="U53" s="8">
        <v>-36</v>
      </c>
      <c r="V53" s="31">
        <v>-0.16473288607105266</v>
      </c>
      <c r="W53" s="9">
        <v>1.1659107970703041E-2</v>
      </c>
      <c r="X53" s="8">
        <v>-25</v>
      </c>
      <c r="Y53" s="31">
        <v>-0.29262779453595278</v>
      </c>
      <c r="Z53" s="11">
        <v>-2638</v>
      </c>
      <c r="AA53" s="8">
        <v>78</v>
      </c>
      <c r="AB53" s="31">
        <v>0.20942710497590167</v>
      </c>
      <c r="AC53" s="9">
        <v>1.9649871904355264E-3</v>
      </c>
      <c r="AD53" s="8">
        <v>-29</v>
      </c>
      <c r="AE53" s="31">
        <v>-0.11182247342452678</v>
      </c>
      <c r="AF53" s="9">
        <v>-5.0902722797838695E-3</v>
      </c>
      <c r="AG53" s="8">
        <v>-50</v>
      </c>
      <c r="AH53" s="31">
        <v>-0.11392759662335725</v>
      </c>
      <c r="AI53" s="12">
        <v>-0.29066666666666663</v>
      </c>
      <c r="AJ53" s="8">
        <v>-11</v>
      </c>
      <c r="AK53" s="31">
        <v>-3.2076285699053519E-2</v>
      </c>
      <c r="AL53" s="11">
        <v>40158.179451186763</v>
      </c>
      <c r="AM53" s="36"/>
    </row>
    <row r="54" spans="1:39" x14ac:dyDescent="0.3">
      <c r="A54" t="s">
        <v>328</v>
      </c>
      <c r="B54" s="3" t="s">
        <v>458</v>
      </c>
      <c r="C54" s="4" t="s">
        <v>47</v>
      </c>
      <c r="D54" s="5" t="s">
        <v>44</v>
      </c>
      <c r="E54" s="6">
        <v>12.990820081745543</v>
      </c>
      <c r="F54" s="34">
        <v>1.1333531635158849</v>
      </c>
      <c r="G54" s="6">
        <v>-6.2895667873415668</v>
      </c>
      <c r="H54" s="7">
        <v>80</v>
      </c>
      <c r="I54" s="8">
        <v>-32</v>
      </c>
      <c r="J54" s="31">
        <v>-6.6416992339499714E-2</v>
      </c>
      <c r="K54" s="9">
        <v>1.3234263048112593E-2</v>
      </c>
      <c r="L54" s="8">
        <v>176</v>
      </c>
      <c r="M54" s="31">
        <v>0.6115949113101975</v>
      </c>
      <c r="N54" s="9">
        <v>-2.9851349136910777E-2</v>
      </c>
      <c r="O54" s="8">
        <v>-79</v>
      </c>
      <c r="P54" s="31">
        <v>-0.30703585645656917</v>
      </c>
      <c r="Q54" s="9">
        <v>2.3532650994862681E-2</v>
      </c>
      <c r="R54" s="8">
        <v>202</v>
      </c>
      <c r="S54" s="31">
        <v>0.17421017869457248</v>
      </c>
      <c r="T54" s="10">
        <v>-1.0849024757159536</v>
      </c>
      <c r="U54" s="8">
        <v>136</v>
      </c>
      <c r="V54" s="31">
        <v>0.55378536288509583</v>
      </c>
      <c r="W54" s="9">
        <v>-3.2519933128344156E-2</v>
      </c>
      <c r="X54" s="8">
        <v>7</v>
      </c>
      <c r="Y54" s="31">
        <v>5.3474914721955015E-2</v>
      </c>
      <c r="Z54" s="11">
        <v>9515</v>
      </c>
      <c r="AA54" s="8">
        <v>117</v>
      </c>
      <c r="AB54" s="31">
        <v>0.29898057029531799</v>
      </c>
      <c r="AC54" s="9">
        <v>2.2794449822523405E-3</v>
      </c>
      <c r="AD54" s="8">
        <v>69</v>
      </c>
      <c r="AE54" s="31">
        <v>0.2562873986471032</v>
      </c>
      <c r="AF54" s="9">
        <v>1.6341750994434467E-2</v>
      </c>
      <c r="AG54" s="8">
        <v>-53</v>
      </c>
      <c r="AH54" s="31">
        <v>-0.12234325116891649</v>
      </c>
      <c r="AI54" s="12">
        <v>-0.2846666666666664</v>
      </c>
      <c r="AJ54" s="8">
        <v>1</v>
      </c>
      <c r="AK54" s="31">
        <v>-8.2322888881418699E-3</v>
      </c>
      <c r="AL54" s="11">
        <v>48525.090375780477</v>
      </c>
      <c r="AM54" s="36"/>
    </row>
    <row r="55" spans="1:39" x14ac:dyDescent="0.3">
      <c r="A55" t="s">
        <v>342</v>
      </c>
      <c r="B55" s="3" t="s">
        <v>460</v>
      </c>
      <c r="C55" s="4" t="s">
        <v>47</v>
      </c>
      <c r="D55" s="5" t="s">
        <v>44</v>
      </c>
      <c r="E55" s="6">
        <v>29.794203751310587</v>
      </c>
      <c r="F55" s="34">
        <v>-0.22736800659772616</v>
      </c>
      <c r="G55" s="6">
        <v>-5.8380773096863443</v>
      </c>
      <c r="H55" s="7">
        <v>11</v>
      </c>
      <c r="I55" s="8">
        <v>59</v>
      </c>
      <c r="J55" s="31">
        <v>0.23902335853824802</v>
      </c>
      <c r="K55" s="9">
        <v>3.6123644626096185E-2</v>
      </c>
      <c r="L55" s="8">
        <v>-14</v>
      </c>
      <c r="M55" s="31">
        <v>-0.10550953743189706</v>
      </c>
      <c r="N55" s="9">
        <v>-7.2062405753392789E-3</v>
      </c>
      <c r="O55" s="8">
        <v>23</v>
      </c>
      <c r="P55" s="31">
        <v>0.1072414720350624</v>
      </c>
      <c r="Q55" s="9">
        <v>-6.5481758652946682E-3</v>
      </c>
      <c r="R55" s="8">
        <v>-23</v>
      </c>
      <c r="S55" s="31">
        <v>-0.45880856212463539</v>
      </c>
      <c r="T55" s="10">
        <v>0</v>
      </c>
      <c r="U55" s="8">
        <v>74</v>
      </c>
      <c r="V55" s="31">
        <v>0.14685855744881932</v>
      </c>
      <c r="W55" s="9">
        <v>-9.2102193529650725E-3</v>
      </c>
      <c r="X55" s="8">
        <v>5</v>
      </c>
      <c r="Y55" s="31">
        <v>0.17641118321091387</v>
      </c>
      <c r="Z55" s="11">
        <v>20793</v>
      </c>
      <c r="AA55" s="8">
        <v>-39</v>
      </c>
      <c r="AB55" s="31">
        <v>-0.24409542523397731</v>
      </c>
      <c r="AC55" s="9">
        <v>7.3733018310691081E-3</v>
      </c>
      <c r="AD55" s="8">
        <v>25</v>
      </c>
      <c r="AE55" s="31">
        <v>3.6239083305749653E-2</v>
      </c>
      <c r="AF55" s="9">
        <v>3.3965589744493485E-3</v>
      </c>
      <c r="AG55" s="8">
        <v>-24</v>
      </c>
      <c r="AH55" s="31">
        <v>-8.7308615748802193E-2</v>
      </c>
      <c r="AI55" s="12">
        <v>-0.31700000000000061</v>
      </c>
      <c r="AJ55" s="8">
        <v>6</v>
      </c>
      <c r="AK55" s="31">
        <v>-1.1062466316181418E-2</v>
      </c>
      <c r="AL55" s="11">
        <v>96332.658450110874</v>
      </c>
      <c r="AM55" s="36"/>
    </row>
    <row r="56" spans="1:39" x14ac:dyDescent="0.3">
      <c r="A56" t="s">
        <v>759</v>
      </c>
      <c r="B56" s="3" t="s">
        <v>478</v>
      </c>
      <c r="C56" s="4" t="s">
        <v>47</v>
      </c>
      <c r="D56" s="5" t="s">
        <v>44</v>
      </c>
      <c r="E56" s="6">
        <v>27.030018586902735</v>
      </c>
      <c r="F56" s="34">
        <v>0.32858056509469025</v>
      </c>
      <c r="G56" s="6">
        <v>-6.3832227012049358</v>
      </c>
      <c r="H56" s="7">
        <v>55</v>
      </c>
      <c r="I56" s="8">
        <v>1</v>
      </c>
      <c r="J56" s="31">
        <v>2.1815021947267588E-2</v>
      </c>
      <c r="K56" s="9">
        <v>1.7771927140973864E-2</v>
      </c>
      <c r="L56" s="8">
        <v>-83</v>
      </c>
      <c r="M56" s="31">
        <v>-0.25621616527734081</v>
      </c>
      <c r="N56" s="9">
        <v>9.8546484764667347E-4</v>
      </c>
      <c r="O56" s="8">
        <v>77</v>
      </c>
      <c r="P56" s="31">
        <v>0.20711004627241381</v>
      </c>
      <c r="Q56" s="9">
        <v>-1.0527194691826711E-2</v>
      </c>
      <c r="R56" s="8">
        <v>-23</v>
      </c>
      <c r="S56" s="31">
        <v>-0.45880856212463539</v>
      </c>
      <c r="T56" s="10">
        <v>0</v>
      </c>
      <c r="U56" s="8">
        <v>70</v>
      </c>
      <c r="V56" s="31">
        <v>0.12829961733661843</v>
      </c>
      <c r="W56" s="9">
        <v>-9.0444900009968576E-3</v>
      </c>
      <c r="X56" s="8">
        <v>-6</v>
      </c>
      <c r="Y56" s="31">
        <v>9.5428674929520785E-3</v>
      </c>
      <c r="Z56" s="11">
        <v>10886</v>
      </c>
      <c r="AA56" s="8">
        <v>176</v>
      </c>
      <c r="AB56" s="31">
        <v>0.46084165627171625</v>
      </c>
      <c r="AC56" s="9">
        <v>-1.033163745995852E-3</v>
      </c>
      <c r="AD56" s="8">
        <v>28</v>
      </c>
      <c r="AE56" s="31">
        <v>6.5530981232950536E-2</v>
      </c>
      <c r="AF56" s="9">
        <v>5.1796961227279503E-3</v>
      </c>
      <c r="AG56" s="8">
        <v>-38</v>
      </c>
      <c r="AH56" s="31">
        <v>-8.8308558668986736E-2</v>
      </c>
      <c r="AI56" s="12">
        <v>-0.32133333333333391</v>
      </c>
      <c r="AJ56" s="8">
        <v>4</v>
      </c>
      <c r="AK56" s="31">
        <v>-1.3034463550238684E-2</v>
      </c>
      <c r="AL56" s="11">
        <v>51725.259559516155</v>
      </c>
      <c r="AM56" s="36"/>
    </row>
    <row r="57" spans="1:39" x14ac:dyDescent="0.3">
      <c r="A57" t="s">
        <v>1096</v>
      </c>
      <c r="B57" s="3" t="s">
        <v>486</v>
      </c>
      <c r="C57" s="4" t="s">
        <v>47</v>
      </c>
      <c r="D57" s="5" t="s">
        <v>44</v>
      </c>
      <c r="E57" s="6">
        <v>21.34364077920441</v>
      </c>
      <c r="F57" s="34">
        <v>-0.97301474809760169</v>
      </c>
      <c r="G57" s="6">
        <v>-4.9455093586272092</v>
      </c>
      <c r="H57" s="7">
        <v>-4</v>
      </c>
      <c r="I57" s="8">
        <v>30</v>
      </c>
      <c r="J57" s="31">
        <v>0.10333949591232404</v>
      </c>
      <c r="K57" s="9">
        <v>3.0099905083798673E-2</v>
      </c>
      <c r="L57" s="8">
        <v>-25</v>
      </c>
      <c r="M57" s="31">
        <v>-0.20360754613355303</v>
      </c>
      <c r="N57" s="9">
        <v>-3.5144138372837919E-3</v>
      </c>
      <c r="O57" s="8">
        <v>5</v>
      </c>
      <c r="P57" s="31">
        <v>4.7293613345914531E-2</v>
      </c>
      <c r="Q57" s="9">
        <v>-2.8388928317955998E-3</v>
      </c>
      <c r="R57" s="8">
        <v>-23</v>
      </c>
      <c r="S57" s="31">
        <v>-0.45880856212463539</v>
      </c>
      <c r="T57" s="10">
        <v>0</v>
      </c>
      <c r="U57" s="8">
        <v>0</v>
      </c>
      <c r="V57" s="31">
        <v>-3.8640729867802648E-2</v>
      </c>
      <c r="W57" s="9">
        <v>-2.4016575973025329E-4</v>
      </c>
      <c r="X57" s="8">
        <v>-5</v>
      </c>
      <c r="Y57" s="31">
        <v>-0.31538866178137193</v>
      </c>
      <c r="Z57" s="11">
        <v>0</v>
      </c>
      <c r="AA57" s="8">
        <v>-5</v>
      </c>
      <c r="AB57" s="31">
        <v>-9.7313390441956749E-2</v>
      </c>
      <c r="AC57" s="9">
        <v>5.0699493787390686E-3</v>
      </c>
      <c r="AD57" s="8">
        <v>-10</v>
      </c>
      <c r="AE57" s="31">
        <v>-4.6529503957667639E-2</v>
      </c>
      <c r="AF57" s="9">
        <v>-1.430652215801631E-3</v>
      </c>
      <c r="AG57" s="8">
        <v>-11</v>
      </c>
      <c r="AH57" s="31">
        <v>-0.12944022992437637</v>
      </c>
      <c r="AI57" s="12">
        <v>-0.24333333333333318</v>
      </c>
      <c r="AJ57" s="8">
        <v>-7</v>
      </c>
      <c r="AK57" s="31">
        <v>-2.4801772934723278E-2</v>
      </c>
      <c r="AL57" s="11">
        <v>96112.800816699688</v>
      </c>
      <c r="AM57" s="36"/>
    </row>
    <row r="58" spans="1:39" x14ac:dyDescent="0.3">
      <c r="A58" t="s">
        <v>1106</v>
      </c>
      <c r="B58" s="3" t="s">
        <v>558</v>
      </c>
      <c r="C58" s="4" t="s">
        <v>47</v>
      </c>
      <c r="D58" s="5" t="s">
        <v>44</v>
      </c>
      <c r="E58" s="6">
        <v>52.282831730960851</v>
      </c>
      <c r="F58" s="34">
        <v>-0.60825247618185041</v>
      </c>
      <c r="G58" s="6">
        <v>-2.3942790686018931</v>
      </c>
      <c r="H58" s="7">
        <v>-23</v>
      </c>
      <c r="I58" s="8">
        <v>3</v>
      </c>
      <c r="J58" s="31">
        <v>2.6877529841551406E-2</v>
      </c>
      <c r="K58" s="9">
        <v>2.3508344305230189E-2</v>
      </c>
      <c r="L58" s="8">
        <v>-277</v>
      </c>
      <c r="M58" s="31">
        <v>-1.1553484981189235</v>
      </c>
      <c r="N58" s="9">
        <v>3.1177282129886717E-2</v>
      </c>
      <c r="O58" s="8">
        <v>-79</v>
      </c>
      <c r="P58" s="31">
        <v>-0.19759684067348021</v>
      </c>
      <c r="Q58" s="9">
        <v>1.4955172190081585E-2</v>
      </c>
      <c r="R58" s="8">
        <v>-23</v>
      </c>
      <c r="S58" s="31">
        <v>-0.45880856212463539</v>
      </c>
      <c r="T58" s="10">
        <v>0</v>
      </c>
      <c r="U58" s="8">
        <v>6</v>
      </c>
      <c r="V58" s="31">
        <v>8.5579682434379634E-3</v>
      </c>
      <c r="W58" s="9">
        <v>-4.1842601193797097E-4</v>
      </c>
      <c r="X58" s="8">
        <v>64</v>
      </c>
      <c r="Y58" s="31">
        <v>0.26317707264893142</v>
      </c>
      <c r="Z58" s="11">
        <v>18986</v>
      </c>
      <c r="AA58" s="8">
        <v>45</v>
      </c>
      <c r="AB58" s="31">
        <v>0.1190759527295201</v>
      </c>
      <c r="AC58" s="9">
        <v>2.7659574468085098E-3</v>
      </c>
      <c r="AD58" s="8">
        <v>-8</v>
      </c>
      <c r="AE58" s="31">
        <v>-3.1660617866713127E-2</v>
      </c>
      <c r="AF58" s="9">
        <v>4.1710345485090894E-4</v>
      </c>
      <c r="AG58" s="8">
        <v>-25</v>
      </c>
      <c r="AH58" s="31">
        <v>-0.10281967698973023</v>
      </c>
      <c r="AI58" s="12">
        <v>-0.29733333333333345</v>
      </c>
      <c r="AJ58" s="8">
        <v>-6</v>
      </c>
      <c r="AK58" s="31">
        <v>-1.2699151288543625E-2</v>
      </c>
      <c r="AL58" s="11">
        <v>43475.208045145526</v>
      </c>
      <c r="AM58" s="36"/>
    </row>
    <row r="59" spans="1:39" x14ac:dyDescent="0.3">
      <c r="A59" t="s">
        <v>279</v>
      </c>
      <c r="B59" s="3" t="s">
        <v>574</v>
      </c>
      <c r="C59" s="4" t="s">
        <v>47</v>
      </c>
      <c r="D59" s="5" t="s">
        <v>44</v>
      </c>
      <c r="E59" s="6">
        <v>21.457214856511506</v>
      </c>
      <c r="F59" s="34">
        <v>1.1366771743438253E-2</v>
      </c>
      <c r="G59" s="6">
        <v>-1.3467305145442339</v>
      </c>
      <c r="H59" s="7">
        <v>-5</v>
      </c>
      <c r="I59" s="8">
        <v>-16</v>
      </c>
      <c r="J59" s="31">
        <v>-1.5443496548563335E-2</v>
      </c>
      <c r="K59" s="9">
        <v>1.8847511234510339E-2</v>
      </c>
      <c r="L59" s="8">
        <v>-141</v>
      </c>
      <c r="M59" s="31">
        <v>-0.49284331406479936</v>
      </c>
      <c r="N59" s="9">
        <v>8.8885494138475143E-3</v>
      </c>
      <c r="O59" s="8">
        <v>47</v>
      </c>
      <c r="P59" s="31">
        <v>0.34209443928948324</v>
      </c>
      <c r="Q59" s="9">
        <v>-1.5823838693725972E-2</v>
      </c>
      <c r="R59" s="8">
        <v>-23</v>
      </c>
      <c r="S59" s="31">
        <v>-0.23167445120898128</v>
      </c>
      <c r="T59" s="10">
        <v>7.9692209183450824E-2</v>
      </c>
      <c r="U59" s="8">
        <v>113</v>
      </c>
      <c r="V59" s="31">
        <v>0.4589065120343796</v>
      </c>
      <c r="W59" s="9">
        <v>-2.6534106415312744E-2</v>
      </c>
      <c r="X59" s="8">
        <v>41</v>
      </c>
      <c r="Y59" s="31">
        <v>0.17933216700718702</v>
      </c>
      <c r="Z59" s="11">
        <v>13028</v>
      </c>
      <c r="AA59" s="8">
        <v>37</v>
      </c>
      <c r="AB59" s="31">
        <v>0.17525404687307231</v>
      </c>
      <c r="AC59" s="9">
        <v>5.1372941357549565E-3</v>
      </c>
      <c r="AD59" s="8">
        <v>-58</v>
      </c>
      <c r="AE59" s="31">
        <v>-0.79748723314388847</v>
      </c>
      <c r="AF59" s="9">
        <v>-4.1717699258881136E-2</v>
      </c>
      <c r="AG59" s="8">
        <v>31</v>
      </c>
      <c r="AH59" s="31">
        <v>5.024529437472014E-2</v>
      </c>
      <c r="AI59" s="12">
        <v>-0.47733333333333272</v>
      </c>
      <c r="AJ59" s="8">
        <v>-14</v>
      </c>
      <c r="AK59" s="31">
        <v>-2.1933201926135348E-3</v>
      </c>
      <c r="AL59" s="11">
        <v>36530.785105312592</v>
      </c>
      <c r="AM59" s="36"/>
    </row>
    <row r="60" spans="1:39" x14ac:dyDescent="0.3">
      <c r="A60" t="s">
        <v>394</v>
      </c>
      <c r="B60" s="3" t="s">
        <v>582</v>
      </c>
      <c r="C60" s="4" t="s">
        <v>47</v>
      </c>
      <c r="D60" s="5" t="s">
        <v>44</v>
      </c>
      <c r="E60" s="6">
        <v>28.953496597014645</v>
      </c>
      <c r="F60" s="34">
        <v>0.43325731074776463</v>
      </c>
      <c r="G60" s="6">
        <v>-0.58909006752115545</v>
      </c>
      <c r="H60" s="7">
        <v>-4</v>
      </c>
      <c r="I60" s="8">
        <v>-15</v>
      </c>
      <c r="J60" s="31">
        <v>-7.1335838896025738E-2</v>
      </c>
      <c r="K60" s="9">
        <v>1.9257785274066519E-2</v>
      </c>
      <c r="L60" s="8">
        <v>37</v>
      </c>
      <c r="M60" s="31">
        <v>0.12876567573528061</v>
      </c>
      <c r="N60" s="9">
        <v>-1.3331170921722986E-2</v>
      </c>
      <c r="O60" s="8">
        <v>8</v>
      </c>
      <c r="P60" s="31">
        <v>0.17150393883215753</v>
      </c>
      <c r="Q60" s="9">
        <v>-3.1169594736193962E-4</v>
      </c>
      <c r="R60" s="8">
        <v>-106</v>
      </c>
      <c r="S60" s="31">
        <v>-0.2898104922993191</v>
      </c>
      <c r="T60" s="10">
        <v>0.37181716301503648</v>
      </c>
      <c r="U60" s="8">
        <v>-29</v>
      </c>
      <c r="V60" s="31">
        <v>-0.44518470918941222</v>
      </c>
      <c r="W60" s="9">
        <v>3.408031325214983E-2</v>
      </c>
      <c r="X60" s="8">
        <v>23</v>
      </c>
      <c r="Y60" s="31">
        <v>8.8849904042702321E-2</v>
      </c>
      <c r="Z60" s="11">
        <v>9261</v>
      </c>
      <c r="AA60" s="8">
        <v>58</v>
      </c>
      <c r="AB60" s="31">
        <v>0.63222711248132935</v>
      </c>
      <c r="AC60" s="9">
        <v>1.8996624731512785E-3</v>
      </c>
      <c r="AD60" s="8">
        <v>14</v>
      </c>
      <c r="AE60" s="31">
        <v>0.25246753649783327</v>
      </c>
      <c r="AF60" s="9">
        <v>1.7795976690138215E-2</v>
      </c>
      <c r="AG60" s="8">
        <v>44</v>
      </c>
      <c r="AH60" s="31">
        <v>3.115945688341662E-2</v>
      </c>
      <c r="AI60" s="12">
        <v>-0.44166666666666665</v>
      </c>
      <c r="AJ60" s="8">
        <v>-4</v>
      </c>
      <c r="AK60" s="31">
        <v>4.2267878072208831E-3</v>
      </c>
      <c r="AL60" s="11">
        <v>33476.460190457175</v>
      </c>
      <c r="AM60" s="36">
        <v>1</v>
      </c>
    </row>
    <row r="61" spans="1:39" x14ac:dyDescent="0.3">
      <c r="A61" t="s">
        <v>868</v>
      </c>
      <c r="B61" s="3" t="s">
        <v>602</v>
      </c>
      <c r="C61" s="4" t="s">
        <v>47</v>
      </c>
      <c r="D61" s="5" t="s">
        <v>44</v>
      </c>
      <c r="E61" s="6">
        <v>21.955359719058844</v>
      </c>
      <c r="F61" s="34">
        <v>0.66389230184173509</v>
      </c>
      <c r="G61" s="6">
        <v>-4.4375742145637105</v>
      </c>
      <c r="H61" s="7">
        <v>36</v>
      </c>
      <c r="I61" s="8">
        <v>-144</v>
      </c>
      <c r="J61" s="31">
        <v>-0.54293466921700961</v>
      </c>
      <c r="K61" s="9">
        <v>-1.9091917718748297E-2</v>
      </c>
      <c r="L61" s="8">
        <v>-91</v>
      </c>
      <c r="M61" s="31">
        <v>-0.36877096975218659</v>
      </c>
      <c r="N61" s="9">
        <v>3.7974871558467266E-3</v>
      </c>
      <c r="O61" s="8">
        <v>-21</v>
      </c>
      <c r="P61" s="31">
        <v>-0.11118562836074067</v>
      </c>
      <c r="Q61" s="9">
        <v>1.1402144247361787E-2</v>
      </c>
      <c r="R61" s="8">
        <v>99</v>
      </c>
      <c r="S61" s="31">
        <v>-0.14237456152870653</v>
      </c>
      <c r="T61" s="10">
        <v>-0.36320281593874865</v>
      </c>
      <c r="U61" s="8">
        <v>-33</v>
      </c>
      <c r="V61" s="31">
        <v>-0.16364648243677904</v>
      </c>
      <c r="W61" s="9">
        <v>1.1778025098389856E-2</v>
      </c>
      <c r="X61" s="8">
        <v>12</v>
      </c>
      <c r="Y61" s="31">
        <v>1.8826804291849075E-2</v>
      </c>
      <c r="Z61" s="11">
        <v>7373</v>
      </c>
      <c r="AA61" s="8">
        <v>153</v>
      </c>
      <c r="AB61" s="31">
        <v>0.6338392526967318</v>
      </c>
      <c r="AC61" s="9">
        <v>-6.0787244643746574E-4</v>
      </c>
      <c r="AD61" s="8">
        <v>118</v>
      </c>
      <c r="AE61" s="31">
        <v>0.69178297330234939</v>
      </c>
      <c r="AF61" s="9">
        <v>4.1432246455233357E-2</v>
      </c>
      <c r="AG61" s="8">
        <v>-28</v>
      </c>
      <c r="AH61" s="31">
        <v>-0.13159789181205106</v>
      </c>
      <c r="AI61" s="12">
        <v>-0.25599999999999978</v>
      </c>
      <c r="AJ61" s="8">
        <v>-5</v>
      </c>
      <c r="AK61" s="31">
        <v>-1.0096693710627713E-2</v>
      </c>
      <c r="AL61" s="11">
        <v>45107.746147628815</v>
      </c>
      <c r="AM61" s="36"/>
    </row>
    <row r="62" spans="1:39" x14ac:dyDescent="0.3">
      <c r="A62" t="s">
        <v>1039</v>
      </c>
      <c r="B62" s="3" t="s">
        <v>608</v>
      </c>
      <c r="C62" s="4" t="s">
        <v>47</v>
      </c>
      <c r="D62" s="5" t="s">
        <v>44</v>
      </c>
      <c r="E62" s="6">
        <v>26.392363571510252</v>
      </c>
      <c r="F62" s="34">
        <v>-0.21365754027226025</v>
      </c>
      <c r="G62" s="6">
        <v>-4.1132199185919198</v>
      </c>
      <c r="H62" s="7">
        <v>16</v>
      </c>
      <c r="I62" s="8">
        <v>1</v>
      </c>
      <c r="J62" s="31">
        <v>1.5613725091741193E-2</v>
      </c>
      <c r="K62" s="9">
        <v>1.6574828996289259E-2</v>
      </c>
      <c r="L62" s="8">
        <v>-105</v>
      </c>
      <c r="M62" s="31">
        <v>-0.36074955240777001</v>
      </c>
      <c r="N62" s="9">
        <v>4.9083286020079782E-3</v>
      </c>
      <c r="O62" s="8">
        <v>-28</v>
      </c>
      <c r="P62" s="31">
        <v>-7.2205601911438211E-2</v>
      </c>
      <c r="Q62" s="9">
        <v>5.1516057170097451E-3</v>
      </c>
      <c r="R62" s="8">
        <v>74</v>
      </c>
      <c r="S62" s="31">
        <v>-0.25949977822233944</v>
      </c>
      <c r="T62" s="10">
        <v>-0.24039485971143673</v>
      </c>
      <c r="U62" s="8">
        <v>112</v>
      </c>
      <c r="V62" s="31">
        <v>0.2282219771483206</v>
      </c>
      <c r="W62" s="9">
        <v>-1.5139516449383029E-2</v>
      </c>
      <c r="X62" s="8">
        <v>9</v>
      </c>
      <c r="Y62" s="31">
        <v>7.1722493132374998E-2</v>
      </c>
      <c r="Z62" s="11">
        <v>10709</v>
      </c>
      <c r="AA62" s="8">
        <v>5</v>
      </c>
      <c r="AB62" s="31">
        <v>2.7944935289237194E-2</v>
      </c>
      <c r="AC62" s="9">
        <v>6.0645376358423875E-3</v>
      </c>
      <c r="AD62" s="8">
        <v>-31</v>
      </c>
      <c r="AE62" s="31">
        <v>-7.153746924982457E-2</v>
      </c>
      <c r="AF62" s="9">
        <v>-2.3623955108603711E-3</v>
      </c>
      <c r="AG62" s="8">
        <v>-14</v>
      </c>
      <c r="AH62" s="31">
        <v>-0.15959389866070617</v>
      </c>
      <c r="AI62" s="12">
        <v>-0.19899999999999984</v>
      </c>
      <c r="AJ62" s="8">
        <v>-17</v>
      </c>
      <c r="AK62" s="31">
        <v>-4.8486659857627352E-2</v>
      </c>
      <c r="AL62" s="11">
        <v>42181.023607358686</v>
      </c>
      <c r="AM62" s="36"/>
    </row>
    <row r="63" spans="1:39" x14ac:dyDescent="0.3">
      <c r="A63" t="s">
        <v>275</v>
      </c>
      <c r="B63" s="3" t="s">
        <v>639</v>
      </c>
      <c r="C63" s="4" t="s">
        <v>47</v>
      </c>
      <c r="D63" s="5" t="s">
        <v>44</v>
      </c>
      <c r="E63" s="6">
        <v>41.734461642708503</v>
      </c>
      <c r="F63" s="34">
        <v>6.7470341738925965E-2</v>
      </c>
      <c r="G63" s="6">
        <v>-3.82041925140987</v>
      </c>
      <c r="H63" s="7">
        <v>16</v>
      </c>
      <c r="I63" s="8">
        <v>-27</v>
      </c>
      <c r="J63" s="31">
        <v>-7.3603859075768718E-2</v>
      </c>
      <c r="K63" s="9">
        <v>1.7065465092189758E-2</v>
      </c>
      <c r="L63" s="8">
        <v>108</v>
      </c>
      <c r="M63" s="31">
        <v>0.31979823948038177</v>
      </c>
      <c r="N63" s="9">
        <v>-1.8563631658869754E-2</v>
      </c>
      <c r="O63" s="8">
        <v>51</v>
      </c>
      <c r="P63" s="31">
        <v>0.22482939231033566</v>
      </c>
      <c r="Q63" s="9">
        <v>-1.0353420325985588E-2</v>
      </c>
      <c r="R63" s="8">
        <v>-5</v>
      </c>
      <c r="S63" s="31">
        <v>-0.21025474991654758</v>
      </c>
      <c r="T63" s="10">
        <v>-1.0811075237256607E-2</v>
      </c>
      <c r="U63" s="8">
        <v>29</v>
      </c>
      <c r="V63" s="31">
        <v>3.3141484662351339E-2</v>
      </c>
      <c r="W63" s="9">
        <v>-2.2069774781816945E-3</v>
      </c>
      <c r="X63" s="8">
        <v>-48</v>
      </c>
      <c r="Y63" s="31">
        <v>-0.18357467609741857</v>
      </c>
      <c r="Z63" s="11">
        <v>-1145</v>
      </c>
      <c r="AA63" s="8">
        <v>116</v>
      </c>
      <c r="AB63" s="31">
        <v>0.29860330937840807</v>
      </c>
      <c r="AC63" s="9">
        <v>2.2839438673227658E-3</v>
      </c>
      <c r="AD63" s="8">
        <v>-36</v>
      </c>
      <c r="AE63" s="31">
        <v>-0.12910956947824809</v>
      </c>
      <c r="AF63" s="9">
        <v>-5.0535873611168292E-3</v>
      </c>
      <c r="AG63" s="8">
        <v>-12</v>
      </c>
      <c r="AH63" s="31">
        <v>-9.3645926014856523E-2</v>
      </c>
      <c r="AI63" s="12">
        <v>-0.30099999999999993</v>
      </c>
      <c r="AJ63" s="8">
        <v>-24</v>
      </c>
      <c r="AK63" s="31">
        <v>-1.7207850869575797E-2</v>
      </c>
      <c r="AL63" s="11">
        <v>37153.35908228156</v>
      </c>
      <c r="AM63" s="36"/>
    </row>
    <row r="64" spans="1:39" x14ac:dyDescent="0.3">
      <c r="A64" t="s">
        <v>723</v>
      </c>
      <c r="B64" s="3" t="s">
        <v>659</v>
      </c>
      <c r="C64" s="4" t="s">
        <v>47</v>
      </c>
      <c r="D64" s="5" t="s">
        <v>44</v>
      </c>
      <c r="E64" s="6">
        <v>62.116389185304484</v>
      </c>
      <c r="F64" s="34">
        <v>-0.78408081621291803</v>
      </c>
      <c r="G64" s="6">
        <v>-2.5657406718251003</v>
      </c>
      <c r="H64" s="7">
        <v>-13</v>
      </c>
      <c r="I64" s="8">
        <v>2</v>
      </c>
      <c r="J64" s="31">
        <v>3.3659793501008561E-2</v>
      </c>
      <c r="K64" s="9">
        <v>1.7628678261833119E-2</v>
      </c>
      <c r="L64" s="8">
        <v>-175</v>
      </c>
      <c r="M64" s="31">
        <v>-0.5901522940555739</v>
      </c>
      <c r="N64" s="9">
        <v>1.2244201156232874E-2</v>
      </c>
      <c r="O64" s="8">
        <v>58</v>
      </c>
      <c r="P64" s="31">
        <v>0.11320762723606237</v>
      </c>
      <c r="Q64" s="9">
        <v>-5.9871682039360427E-3</v>
      </c>
      <c r="R64" s="8">
        <v>-23</v>
      </c>
      <c r="S64" s="31">
        <v>-0.45880856212463539</v>
      </c>
      <c r="T64" s="10">
        <v>0</v>
      </c>
      <c r="U64" s="8">
        <v>-56</v>
      </c>
      <c r="V64" s="31">
        <v>-0.24155135169435016</v>
      </c>
      <c r="W64" s="9">
        <v>1.381150866647772E-2</v>
      </c>
      <c r="X64" s="8">
        <v>11</v>
      </c>
      <c r="Y64" s="31">
        <v>4.8721484611560562E-2</v>
      </c>
      <c r="Z64" s="11">
        <v>10515</v>
      </c>
      <c r="AA64" s="8">
        <v>-24</v>
      </c>
      <c r="AB64" s="31">
        <v>-2.7568701276879715E-2</v>
      </c>
      <c r="AC64" s="9">
        <v>6.7265449086815129E-3</v>
      </c>
      <c r="AD64" s="8">
        <v>-16</v>
      </c>
      <c r="AE64" s="31">
        <v>-3.727831411627186E-2</v>
      </c>
      <c r="AF64" s="9">
        <v>-3.9379301639386188E-4</v>
      </c>
      <c r="AG64" s="8">
        <v>-64</v>
      </c>
      <c r="AH64" s="31">
        <v>-0.15374128682339891</v>
      </c>
      <c r="AI64" s="12">
        <v>-0.25066666666666704</v>
      </c>
      <c r="AJ64" s="8">
        <v>0</v>
      </c>
      <c r="AK64" s="31">
        <v>-1.2978208015651527E-2</v>
      </c>
      <c r="AL64" s="11">
        <v>49082.33227380694</v>
      </c>
      <c r="AM64" s="36"/>
    </row>
    <row r="65" spans="1:39" x14ac:dyDescent="0.3">
      <c r="A65" t="s">
        <v>48</v>
      </c>
      <c r="B65" s="3" t="s">
        <v>686</v>
      </c>
      <c r="C65" s="4" t="s">
        <v>47</v>
      </c>
      <c r="D65" s="5" t="s">
        <v>44</v>
      </c>
      <c r="E65" s="6">
        <v>25.037551129464241</v>
      </c>
      <c r="F65" s="34">
        <v>-0.49863564025096174</v>
      </c>
      <c r="G65" s="6">
        <v>-4.4786274096116045</v>
      </c>
      <c r="H65" s="7">
        <v>-3</v>
      </c>
      <c r="I65" s="8">
        <v>151</v>
      </c>
      <c r="J65" s="31">
        <v>1.2622083640921833</v>
      </c>
      <c r="K65" s="9">
        <v>0.1300728505841835</v>
      </c>
      <c r="L65" s="8">
        <v>-339</v>
      </c>
      <c r="M65" s="31">
        <v>-1.1476756123143224</v>
      </c>
      <c r="N65" s="9">
        <v>3.1596343240220856E-2</v>
      </c>
      <c r="O65" s="8">
        <v>42</v>
      </c>
      <c r="P65" s="31">
        <v>0.1331932559332617</v>
      </c>
      <c r="Q65" s="9">
        <v>-8.1539465101108932E-3</v>
      </c>
      <c r="R65" s="8">
        <v>-23</v>
      </c>
      <c r="S65" s="31">
        <v>-0.45880856212463539</v>
      </c>
      <c r="T65" s="10">
        <v>0</v>
      </c>
      <c r="U65" s="8">
        <v>-37</v>
      </c>
      <c r="V65" s="31">
        <v>-8.9491856591697783E-2</v>
      </c>
      <c r="W65" s="9">
        <v>5.3086676631711877E-3</v>
      </c>
      <c r="X65" s="8">
        <v>-15</v>
      </c>
      <c r="Y65" s="31">
        <v>-0.15884085928346758</v>
      </c>
      <c r="Z65" s="11">
        <v>3090</v>
      </c>
      <c r="AA65" s="8">
        <v>10</v>
      </c>
      <c r="AB65" s="31">
        <v>-1.428863094418853E-2</v>
      </c>
      <c r="AC65" s="9">
        <v>4.9093050647820956E-3</v>
      </c>
      <c r="AD65" s="8">
        <v>41</v>
      </c>
      <c r="AE65" s="31">
        <v>0.13292129516310525</v>
      </c>
      <c r="AF65" s="9">
        <v>9.2422894580748149E-3</v>
      </c>
      <c r="AG65" s="8">
        <v>-59</v>
      </c>
      <c r="AH65" s="31">
        <v>-0.22809930201037992</v>
      </c>
      <c r="AI65" s="12">
        <v>-0.14600000000000013</v>
      </c>
      <c r="AJ65" s="8">
        <v>-26</v>
      </c>
      <c r="AK65" s="31">
        <v>-5.9714579380837594E-2</v>
      </c>
      <c r="AL65" s="11">
        <v>30644.01586075325</v>
      </c>
      <c r="AM65" s="36"/>
    </row>
    <row r="66" spans="1:39" x14ac:dyDescent="0.3">
      <c r="A66" t="s">
        <v>64</v>
      </c>
      <c r="B66" s="3" t="s">
        <v>690</v>
      </c>
      <c r="C66" s="4" t="s">
        <v>47</v>
      </c>
      <c r="D66" s="5" t="s">
        <v>44</v>
      </c>
      <c r="E66" s="6">
        <v>51.372427453742212</v>
      </c>
      <c r="F66" s="34">
        <v>-2.9802437712824066</v>
      </c>
      <c r="G66" s="6">
        <v>6.4121431894861978</v>
      </c>
      <c r="H66" s="7">
        <v>-127</v>
      </c>
      <c r="I66" s="8">
        <v>-7</v>
      </c>
      <c r="J66" s="31">
        <v>-0.11385937593761764</v>
      </c>
      <c r="K66" s="9">
        <v>2.4858102048160635E-2</v>
      </c>
      <c r="L66" s="8">
        <v>-64</v>
      </c>
      <c r="M66" s="31">
        <v>-0.28341713717511985</v>
      </c>
      <c r="N66" s="9">
        <v>3.8381808791379535E-4</v>
      </c>
      <c r="O66" s="8">
        <v>-170</v>
      </c>
      <c r="P66" s="31">
        <v>-0.67870011803972496</v>
      </c>
      <c r="Q66" s="9">
        <v>4.7983530929113553E-2</v>
      </c>
      <c r="R66" s="8">
        <v>-152</v>
      </c>
      <c r="S66" s="31">
        <v>-0.30610865067033433</v>
      </c>
      <c r="T66" s="10">
        <v>0.62470092481371886</v>
      </c>
      <c r="U66" s="8">
        <v>-252</v>
      </c>
      <c r="V66" s="31">
        <v>-0.75041282527306974</v>
      </c>
      <c r="W66" s="9">
        <v>4.7582120780021206E-2</v>
      </c>
      <c r="X66" s="8">
        <v>-40</v>
      </c>
      <c r="Y66" s="31">
        <v>-0.12435196523489678</v>
      </c>
      <c r="Z66" s="11">
        <v>-3</v>
      </c>
      <c r="AA66" s="8">
        <v>36</v>
      </c>
      <c r="AB66" s="31">
        <v>0.37682191534060383</v>
      </c>
      <c r="AC66" s="9">
        <v>4.668923493568046E-3</v>
      </c>
      <c r="AD66" s="8">
        <v>-113</v>
      </c>
      <c r="AE66" s="31">
        <v>-1.355165953477141</v>
      </c>
      <c r="AF66" s="9">
        <v>-7.3122947975191366E-2</v>
      </c>
      <c r="AG66" s="8">
        <v>-8</v>
      </c>
      <c r="AH66" s="31">
        <v>-0.12921410437692893</v>
      </c>
      <c r="AI66" s="12">
        <v>-0.24766666666666648</v>
      </c>
      <c r="AJ66" s="8">
        <v>-8</v>
      </c>
      <c r="AK66" s="31">
        <v>-4.2814078221706825E-2</v>
      </c>
      <c r="AL66" s="11">
        <v>70191.141423296765</v>
      </c>
      <c r="AM66" s="36"/>
    </row>
    <row r="67" spans="1:39" x14ac:dyDescent="0.3">
      <c r="A67" t="s">
        <v>518</v>
      </c>
      <c r="B67" s="3" t="s">
        <v>728</v>
      </c>
      <c r="C67" s="4" t="s">
        <v>47</v>
      </c>
      <c r="D67" s="5" t="s">
        <v>44</v>
      </c>
      <c r="E67" s="6">
        <v>53.589684963467832</v>
      </c>
      <c r="F67" s="34">
        <v>-0.10038451509253909</v>
      </c>
      <c r="G67" s="6">
        <v>-3.613965683897753</v>
      </c>
      <c r="H67" s="7">
        <v>4</v>
      </c>
      <c r="I67" s="8">
        <v>-17</v>
      </c>
      <c r="J67" s="31">
        <v>-2.7318561882684618E-2</v>
      </c>
      <c r="K67" s="9">
        <v>1.8930311965765556E-2</v>
      </c>
      <c r="L67" s="8">
        <v>11</v>
      </c>
      <c r="M67" s="31">
        <v>1.2317643321349547E-2</v>
      </c>
      <c r="N67" s="9">
        <v>-8.0693717793928511E-3</v>
      </c>
      <c r="O67" s="8">
        <v>-44</v>
      </c>
      <c r="P67" s="31">
        <v>-0.11187522157302798</v>
      </c>
      <c r="Q67" s="9">
        <v>9.3153236589217127E-3</v>
      </c>
      <c r="R67" s="8">
        <v>-111</v>
      </c>
      <c r="S67" s="31">
        <v>-0.43210854016273981</v>
      </c>
      <c r="T67" s="10">
        <v>0.23094911035012031</v>
      </c>
      <c r="U67" s="8">
        <v>31</v>
      </c>
      <c r="V67" s="31">
        <v>4.9421666463220049E-2</v>
      </c>
      <c r="W67" s="9">
        <v>-2.9953974686967658E-3</v>
      </c>
      <c r="X67" s="8">
        <v>5</v>
      </c>
      <c r="Y67" s="31">
        <v>4.4950782258258992E-3</v>
      </c>
      <c r="Z67" s="11">
        <v>6913</v>
      </c>
      <c r="AA67" s="8">
        <v>101</v>
      </c>
      <c r="AB67" s="31">
        <v>0.28079104685629153</v>
      </c>
      <c r="AC67" s="9">
        <v>2.7728362764334047E-3</v>
      </c>
      <c r="AD67" s="8">
        <v>30</v>
      </c>
      <c r="AE67" s="31">
        <v>0.1216725561105933</v>
      </c>
      <c r="AF67" s="9">
        <v>8.7525461316274589E-3</v>
      </c>
      <c r="AG67" s="8">
        <v>-15</v>
      </c>
      <c r="AH67" s="31">
        <v>-3.4704993775646883E-2</v>
      </c>
      <c r="AI67" s="12">
        <v>-0.38466666666666605</v>
      </c>
      <c r="AJ67" s="8">
        <v>-7</v>
      </c>
      <c r="AK67" s="31">
        <v>-1.4184917138253261E-3</v>
      </c>
      <c r="AL67" s="11">
        <v>40187.205829550978</v>
      </c>
      <c r="AM67" s="36"/>
    </row>
    <row r="68" spans="1:39" x14ac:dyDescent="0.3">
      <c r="A68" t="s">
        <v>587</v>
      </c>
      <c r="B68" s="3" t="s">
        <v>738</v>
      </c>
      <c r="C68" s="4" t="s">
        <v>47</v>
      </c>
      <c r="D68" s="5" t="s">
        <v>44</v>
      </c>
      <c r="E68" s="6">
        <v>43.167540300614434</v>
      </c>
      <c r="F68" s="34">
        <v>1.0684129523649359</v>
      </c>
      <c r="G68" s="6">
        <v>-5.5982358736452404</v>
      </c>
      <c r="H68" s="7">
        <v>50</v>
      </c>
      <c r="I68" s="8">
        <v>-3</v>
      </c>
      <c r="J68" s="31">
        <v>-3.9449092422589621E-2</v>
      </c>
      <c r="K68" s="9">
        <v>2.0379324249320208E-2</v>
      </c>
      <c r="L68" s="8">
        <v>15</v>
      </c>
      <c r="M68" s="31">
        <v>2.5772388629212745E-2</v>
      </c>
      <c r="N68" s="9">
        <v>-9.5026648907676203E-3</v>
      </c>
      <c r="O68" s="8">
        <v>69</v>
      </c>
      <c r="P68" s="31">
        <v>0.20775468434577182</v>
      </c>
      <c r="Q68" s="9">
        <v>-1.0329460800999044E-2</v>
      </c>
      <c r="R68" s="8">
        <v>97</v>
      </c>
      <c r="S68" s="31">
        <v>-0.27236157189359328</v>
      </c>
      <c r="T68" s="10">
        <v>-0.30799326617377115</v>
      </c>
      <c r="U68" s="8">
        <v>222</v>
      </c>
      <c r="V68" s="31">
        <v>0.80008976705148316</v>
      </c>
      <c r="W68" s="9">
        <v>-4.8536061961552725E-2</v>
      </c>
      <c r="X68" s="8">
        <v>-49</v>
      </c>
      <c r="Y68" s="31">
        <v>-0.19007047989065701</v>
      </c>
      <c r="Z68" s="11">
        <v>-2668</v>
      </c>
      <c r="AA68" s="8">
        <v>143</v>
      </c>
      <c r="AB68" s="31">
        <v>0.82548398418730107</v>
      </c>
      <c r="AC68" s="9">
        <v>-2.3403028118240757E-3</v>
      </c>
      <c r="AD68" s="8">
        <v>-74</v>
      </c>
      <c r="AE68" s="31">
        <v>-0.27899855572525173</v>
      </c>
      <c r="AF68" s="9">
        <v>-1.3459801561128804E-2</v>
      </c>
      <c r="AG68" s="8">
        <v>-13</v>
      </c>
      <c r="AH68" s="31">
        <v>-6.7246142524059221E-2</v>
      </c>
      <c r="AI68" s="12">
        <v>-0.33633333333333271</v>
      </c>
      <c r="AJ68" s="8">
        <v>-42</v>
      </c>
      <c r="AK68" s="31">
        <v>-1.3016656523036602E-2</v>
      </c>
      <c r="AL68" s="11">
        <v>27516.98048133307</v>
      </c>
      <c r="AM68" s="36"/>
    </row>
    <row r="69" spans="1:39" x14ac:dyDescent="0.3">
      <c r="A69" t="s">
        <v>719</v>
      </c>
      <c r="B69" s="3" t="s">
        <v>756</v>
      </c>
      <c r="C69" s="4" t="s">
        <v>47</v>
      </c>
      <c r="D69" s="5" t="s">
        <v>44</v>
      </c>
      <c r="E69" s="6">
        <v>35.578235140188134</v>
      </c>
      <c r="F69" s="34">
        <v>-7.1858754181825635E-2</v>
      </c>
      <c r="G69" s="6">
        <v>-4.01754342071834</v>
      </c>
      <c r="H69" s="7">
        <v>18</v>
      </c>
      <c r="I69" s="8">
        <v>51</v>
      </c>
      <c r="J69" s="31">
        <v>0.18596449898254247</v>
      </c>
      <c r="K69" s="9">
        <v>3.6191294054467305E-2</v>
      </c>
      <c r="L69" s="8">
        <v>-22</v>
      </c>
      <c r="M69" s="31">
        <v>-0.19855481975431655</v>
      </c>
      <c r="N69" s="9">
        <v>2.9251429331205933E-4</v>
      </c>
      <c r="O69" s="8">
        <v>26</v>
      </c>
      <c r="P69" s="31">
        <v>0.10098397334521779</v>
      </c>
      <c r="Q69" s="9">
        <v>-2.7128405394841112E-3</v>
      </c>
      <c r="R69" s="8">
        <v>-23</v>
      </c>
      <c r="S69" s="31">
        <v>-0.45880856212463539</v>
      </c>
      <c r="T69" s="10">
        <v>0</v>
      </c>
      <c r="U69" s="8">
        <v>25</v>
      </c>
      <c r="V69" s="31">
        <v>9.0533745198164706E-2</v>
      </c>
      <c r="W69" s="9">
        <v>-5.1993310667044004E-3</v>
      </c>
      <c r="X69" s="8">
        <v>-2</v>
      </c>
      <c r="Y69" s="31">
        <v>-8.071093532050766E-4</v>
      </c>
      <c r="Z69" s="11">
        <v>7347</v>
      </c>
      <c r="AA69" s="8">
        <v>110</v>
      </c>
      <c r="AB69" s="31">
        <v>0.28066638883121137</v>
      </c>
      <c r="AC69" s="9">
        <v>1.6684073107049655E-3</v>
      </c>
      <c r="AD69" s="8">
        <v>-19</v>
      </c>
      <c r="AE69" s="31">
        <v>-3.7672719577002634E-2</v>
      </c>
      <c r="AF69" s="9">
        <v>-4.0834302178860415E-4</v>
      </c>
      <c r="AG69" s="8">
        <v>-60</v>
      </c>
      <c r="AH69" s="31">
        <v>-0.13996652980531826</v>
      </c>
      <c r="AI69" s="12">
        <v>-0.26133333333333297</v>
      </c>
      <c r="AJ69" s="8">
        <v>-16</v>
      </c>
      <c r="AK69" s="31">
        <v>-3.4461031429212363E-2</v>
      </c>
      <c r="AL69" s="11">
        <v>42523.020042193617</v>
      </c>
      <c r="AM69" s="36"/>
    </row>
    <row r="70" spans="1:39" x14ac:dyDescent="0.3">
      <c r="A70" t="s">
        <v>771</v>
      </c>
      <c r="B70" s="3" t="s">
        <v>758</v>
      </c>
      <c r="C70" s="4" t="s">
        <v>47</v>
      </c>
      <c r="D70" s="5" t="s">
        <v>44</v>
      </c>
      <c r="E70" s="6">
        <v>26.806590007653174</v>
      </c>
      <c r="F70" s="34">
        <v>0.70250699090731761</v>
      </c>
      <c r="G70" s="6">
        <v>-7.6278248261578963</v>
      </c>
      <c r="H70" s="7">
        <v>72</v>
      </c>
      <c r="I70" s="8">
        <v>18</v>
      </c>
      <c r="J70" s="31">
        <v>8.2743957041217508E-2</v>
      </c>
      <c r="K70" s="9">
        <v>2.4181324508808943E-2</v>
      </c>
      <c r="L70" s="8">
        <v>82</v>
      </c>
      <c r="M70" s="31">
        <v>0.18457082954590165</v>
      </c>
      <c r="N70" s="9">
        <v>-1.4066931031525658E-2</v>
      </c>
      <c r="O70" s="8">
        <v>62</v>
      </c>
      <c r="P70" s="31">
        <v>0.1423597481857497</v>
      </c>
      <c r="Q70" s="9">
        <v>-8.1549270386799613E-3</v>
      </c>
      <c r="R70" s="8">
        <v>105</v>
      </c>
      <c r="S70" s="31">
        <v>-0.28030756310625976</v>
      </c>
      <c r="T70" s="10">
        <v>-0.35087719298245612</v>
      </c>
      <c r="U70" s="8">
        <v>42</v>
      </c>
      <c r="V70" s="31">
        <v>3.1063417990001119E-2</v>
      </c>
      <c r="W70" s="9">
        <v>-2.7475643579516242E-3</v>
      </c>
      <c r="X70" s="8">
        <v>24</v>
      </c>
      <c r="Y70" s="31">
        <v>0.26666971241651694</v>
      </c>
      <c r="Z70" s="11">
        <v>21681</v>
      </c>
      <c r="AA70" s="8">
        <v>136</v>
      </c>
      <c r="AB70" s="31">
        <v>0.415544965512334</v>
      </c>
      <c r="AC70" s="9">
        <v>-1.0459526334393801E-3</v>
      </c>
      <c r="AD70" s="8">
        <v>37</v>
      </c>
      <c r="AE70" s="31">
        <v>8.7037885026227002E-2</v>
      </c>
      <c r="AF70" s="9">
        <v>6.3514835123054114E-3</v>
      </c>
      <c r="AG70" s="8">
        <v>-17</v>
      </c>
      <c r="AH70" s="31">
        <v>-0.10056024947617491</v>
      </c>
      <c r="AI70" s="12">
        <v>-0.29533333333333345</v>
      </c>
      <c r="AJ70" s="8">
        <v>8</v>
      </c>
      <c r="AK70" s="31">
        <v>-6.1992375799515276E-3</v>
      </c>
      <c r="AL70" s="11">
        <v>77268.65842243121</v>
      </c>
      <c r="AM70" s="36"/>
    </row>
    <row r="71" spans="1:39" x14ac:dyDescent="0.3">
      <c r="A71" t="s">
        <v>870</v>
      </c>
      <c r="B71" s="3" t="s">
        <v>762</v>
      </c>
      <c r="C71" s="4" t="s">
        <v>47</v>
      </c>
      <c r="D71" s="5" t="s">
        <v>44</v>
      </c>
      <c r="E71" s="6">
        <v>30.413738870048618</v>
      </c>
      <c r="F71" s="34">
        <v>-0.41653147259035173</v>
      </c>
      <c r="G71" s="6">
        <v>-4.1287244206302631</v>
      </c>
      <c r="H71" s="7">
        <v>10</v>
      </c>
      <c r="I71" s="8">
        <v>-11</v>
      </c>
      <c r="J71" s="31">
        <v>-1.9522057599450915E-2</v>
      </c>
      <c r="K71" s="9">
        <v>1.5231694467653933E-2</v>
      </c>
      <c r="L71" s="8">
        <v>81</v>
      </c>
      <c r="M71" s="31">
        <v>0.40045264882793974</v>
      </c>
      <c r="N71" s="9">
        <v>-2.3184680247341383E-2</v>
      </c>
      <c r="O71" s="8">
        <v>3</v>
      </c>
      <c r="P71" s="31">
        <v>-5.7939284974733996E-3</v>
      </c>
      <c r="Q71" s="9">
        <v>1.2984993129870077E-3</v>
      </c>
      <c r="R71" s="8">
        <v>-31</v>
      </c>
      <c r="S71" s="31">
        <v>-0.41952130510998648</v>
      </c>
      <c r="T71" s="10">
        <v>-1.6691869759540012E-3</v>
      </c>
      <c r="U71" s="8">
        <v>-28</v>
      </c>
      <c r="V71" s="31">
        <v>-0.11631996641908993</v>
      </c>
      <c r="W71" s="9">
        <v>6.3659939876338743E-3</v>
      </c>
      <c r="X71" s="8">
        <v>-20</v>
      </c>
      <c r="Y71" s="31">
        <v>-0.2291087433586344</v>
      </c>
      <c r="Z71" s="11">
        <v>-829</v>
      </c>
      <c r="AA71" s="8">
        <v>102</v>
      </c>
      <c r="AB71" s="31">
        <v>0.2797636869359692</v>
      </c>
      <c r="AC71" s="9">
        <v>2.2321299115557539E-3</v>
      </c>
      <c r="AD71" s="8">
        <v>20</v>
      </c>
      <c r="AE71" s="31">
        <v>2.6874521621272018E-2</v>
      </c>
      <c r="AF71" s="9">
        <v>2.8927877266045066E-3</v>
      </c>
      <c r="AG71" s="8">
        <v>-46</v>
      </c>
      <c r="AH71" s="31">
        <v>-0.14704146272186946</v>
      </c>
      <c r="AI71" s="12">
        <v>-0.246</v>
      </c>
      <c r="AJ71" s="8">
        <v>-22</v>
      </c>
      <c r="AK71" s="31">
        <v>-4.3592079556256172E-2</v>
      </c>
      <c r="AL71" s="11">
        <v>36049.210077385593</v>
      </c>
      <c r="AM71" s="36"/>
    </row>
    <row r="72" spans="1:39" x14ac:dyDescent="0.3">
      <c r="A72" t="s">
        <v>1023</v>
      </c>
      <c r="B72" s="3" t="s">
        <v>779</v>
      </c>
      <c r="C72" s="4" t="s">
        <v>47</v>
      </c>
      <c r="D72" s="5" t="s">
        <v>44</v>
      </c>
      <c r="E72" s="6">
        <v>27.833003372435385</v>
      </c>
      <c r="F72" s="34">
        <v>-0.7518032867128861</v>
      </c>
      <c r="G72" s="6">
        <v>-4.4652674477488254</v>
      </c>
      <c r="H72" s="7">
        <v>-8</v>
      </c>
      <c r="I72" s="8">
        <v>217</v>
      </c>
      <c r="J72" s="31">
        <v>0.6883913837711404</v>
      </c>
      <c r="K72" s="9">
        <v>7.6695254659275403E-2</v>
      </c>
      <c r="L72" s="8">
        <v>-74</v>
      </c>
      <c r="M72" s="31">
        <v>-0.3057012718503721</v>
      </c>
      <c r="N72" s="9">
        <v>2.1965044874822856E-3</v>
      </c>
      <c r="O72" s="8">
        <v>-16</v>
      </c>
      <c r="P72" s="31">
        <v>-4.4294829383548451E-2</v>
      </c>
      <c r="Q72" s="9">
        <v>3.5820273023308043E-3</v>
      </c>
      <c r="R72" s="8">
        <v>-23</v>
      </c>
      <c r="S72" s="31">
        <v>-0.45880856212463539</v>
      </c>
      <c r="T72" s="10">
        <v>0</v>
      </c>
      <c r="U72" s="8">
        <v>-31</v>
      </c>
      <c r="V72" s="31">
        <v>-0.14073835834787685</v>
      </c>
      <c r="W72" s="9">
        <v>7.3796962843855618E-3</v>
      </c>
      <c r="X72" s="8">
        <v>-4</v>
      </c>
      <c r="Y72" s="31">
        <v>-4.3361518083366635E-2</v>
      </c>
      <c r="Z72" s="11">
        <v>9552</v>
      </c>
      <c r="AA72" s="8">
        <v>14</v>
      </c>
      <c r="AB72" s="31">
        <v>2.7964507652491477E-3</v>
      </c>
      <c r="AC72" s="9">
        <v>4.429084380610411E-3</v>
      </c>
      <c r="AD72" s="8">
        <v>-48</v>
      </c>
      <c r="AE72" s="31">
        <v>-0.13553126981240105</v>
      </c>
      <c r="AF72" s="9">
        <v>-6.3091140325823858E-3</v>
      </c>
      <c r="AG72" s="8">
        <v>5</v>
      </c>
      <c r="AH72" s="31">
        <v>-7.8683269490277041E-2</v>
      </c>
      <c r="AI72" s="12">
        <v>-0.30466666666666642</v>
      </c>
      <c r="AJ72" s="8">
        <v>-7</v>
      </c>
      <c r="AK72" s="31">
        <v>-3.1467641335720886E-2</v>
      </c>
      <c r="AL72" s="11">
        <v>79688.29420452303</v>
      </c>
      <c r="AM72" s="36"/>
    </row>
    <row r="73" spans="1:39" x14ac:dyDescent="0.3">
      <c r="A73" t="s">
        <v>1042</v>
      </c>
      <c r="B73" s="3" t="s">
        <v>783</v>
      </c>
      <c r="C73" s="4" t="s">
        <v>47</v>
      </c>
      <c r="D73" s="5" t="s">
        <v>44</v>
      </c>
      <c r="E73" s="6">
        <v>18.565891862493526</v>
      </c>
      <c r="F73" s="34">
        <v>-0.68337483373168784</v>
      </c>
      <c r="G73" s="6">
        <v>-4.6808265419595507</v>
      </c>
      <c r="H73" s="7">
        <v>-4</v>
      </c>
      <c r="I73" s="8">
        <v>-20</v>
      </c>
      <c r="J73" s="31">
        <v>-3.0038945066153122E-2</v>
      </c>
      <c r="K73" s="9">
        <v>1.7743969446727847E-2</v>
      </c>
      <c r="L73" s="8">
        <v>-220</v>
      </c>
      <c r="M73" s="31">
        <v>-0.69529804303779952</v>
      </c>
      <c r="N73" s="9">
        <v>1.6414785592749993E-2</v>
      </c>
      <c r="O73" s="8">
        <v>0</v>
      </c>
      <c r="P73" s="31">
        <v>1.2077220213563722E-2</v>
      </c>
      <c r="Q73" s="9">
        <v>-2.1674229341313127E-4</v>
      </c>
      <c r="R73" s="8">
        <v>-23</v>
      </c>
      <c r="S73" s="31">
        <v>-0.45880856212463539</v>
      </c>
      <c r="T73" s="10">
        <v>0</v>
      </c>
      <c r="U73" s="8">
        <v>28</v>
      </c>
      <c r="V73" s="31">
        <v>2.7864827397975578E-2</v>
      </c>
      <c r="W73" s="9">
        <v>-2.0357888331422047E-3</v>
      </c>
      <c r="X73" s="8">
        <v>12</v>
      </c>
      <c r="Y73" s="31">
        <v>0.29803190614229003</v>
      </c>
      <c r="Z73" s="11">
        <v>25299</v>
      </c>
      <c r="AA73" s="8">
        <v>-58</v>
      </c>
      <c r="AB73" s="31">
        <v>-0.26353549337117232</v>
      </c>
      <c r="AC73" s="9">
        <v>8.1580849141824757E-3</v>
      </c>
      <c r="AD73" s="8">
        <v>-17</v>
      </c>
      <c r="AE73" s="31">
        <v>-9.628914007499112E-2</v>
      </c>
      <c r="AF73" s="9">
        <v>-4.2903640710656443E-3</v>
      </c>
      <c r="AG73" s="8">
        <v>-25</v>
      </c>
      <c r="AH73" s="31">
        <v>-7.2968873901918516E-2</v>
      </c>
      <c r="AI73" s="12">
        <v>-0.33599999999999985</v>
      </c>
      <c r="AJ73" s="8">
        <v>3</v>
      </c>
      <c r="AK73" s="31">
        <v>-1.2556505653005007E-2</v>
      </c>
      <c r="AL73" s="11">
        <v>68438.607166430156</v>
      </c>
      <c r="AM73" s="36"/>
    </row>
    <row r="74" spans="1:39" x14ac:dyDescent="0.3">
      <c r="A74" t="s">
        <v>1102</v>
      </c>
      <c r="B74" s="3" t="s">
        <v>787</v>
      </c>
      <c r="C74" s="4" t="s">
        <v>47</v>
      </c>
      <c r="D74" s="5" t="s">
        <v>44</v>
      </c>
      <c r="E74" s="6">
        <v>29.445793640561522</v>
      </c>
      <c r="F74" s="34">
        <v>-0.90711934710744757</v>
      </c>
      <c r="G74" s="6">
        <v>0.33317643473261782</v>
      </c>
      <c r="H74" s="7">
        <v>-42</v>
      </c>
      <c r="I74" s="8">
        <v>-55</v>
      </c>
      <c r="J74" s="31">
        <v>-0.15811789633614631</v>
      </c>
      <c r="K74" s="9">
        <v>5.8046425755604592E-3</v>
      </c>
      <c r="L74" s="8">
        <v>125</v>
      </c>
      <c r="M74" s="31">
        <v>0.33183839154572536</v>
      </c>
      <c r="N74" s="9">
        <v>-1.9391423305191814E-2</v>
      </c>
      <c r="O74" s="8">
        <v>-60</v>
      </c>
      <c r="P74" s="31">
        <v>-0.34295979741223498</v>
      </c>
      <c r="Q74" s="9">
        <v>2.8058546917152968E-2</v>
      </c>
      <c r="R74" s="8">
        <v>-66</v>
      </c>
      <c r="S74" s="31">
        <v>-0.41051919215049165</v>
      </c>
      <c r="T74" s="10">
        <v>9.5458979688353512E-2</v>
      </c>
      <c r="U74" s="8">
        <v>57</v>
      </c>
      <c r="V74" s="31">
        <v>0.49211478730817343</v>
      </c>
      <c r="W74" s="9">
        <v>-2.6618367803055723E-2</v>
      </c>
      <c r="X74" s="8">
        <v>-24</v>
      </c>
      <c r="Y74" s="31">
        <v>-9.5470741763202804E-2</v>
      </c>
      <c r="Z74" s="11">
        <v>1493</v>
      </c>
      <c r="AA74" s="8">
        <v>29</v>
      </c>
      <c r="AB74" s="31">
        <v>6.5337836788554315E-2</v>
      </c>
      <c r="AC74" s="9">
        <v>3.1303125251064511E-3</v>
      </c>
      <c r="AD74" s="8">
        <v>-68</v>
      </c>
      <c r="AE74" s="31">
        <v>-0.59581440653802042</v>
      </c>
      <c r="AF74" s="9">
        <v>-3.0730664367083271E-2</v>
      </c>
      <c r="AG74" s="8">
        <v>-2</v>
      </c>
      <c r="AH74" s="31">
        <v>-0.22706903227321262</v>
      </c>
      <c r="AI74" s="12">
        <v>-0.11266666666666669</v>
      </c>
      <c r="AJ74" s="8">
        <v>-32</v>
      </c>
      <c r="AK74" s="31">
        <v>-2.5882796297267363E-2</v>
      </c>
      <c r="AL74" s="11">
        <v>30527.213976232975</v>
      </c>
      <c r="AM74" s="36"/>
    </row>
    <row r="75" spans="1:39" x14ac:dyDescent="0.3">
      <c r="A75" t="s">
        <v>144</v>
      </c>
      <c r="B75" s="3" t="s">
        <v>791</v>
      </c>
      <c r="C75" s="4" t="s">
        <v>47</v>
      </c>
      <c r="D75" s="5" t="s">
        <v>44</v>
      </c>
      <c r="E75" s="6">
        <v>20.657830548902275</v>
      </c>
      <c r="F75" s="34">
        <v>-0.35197280780320161</v>
      </c>
      <c r="G75" s="6">
        <v>-3.3281189801801752</v>
      </c>
      <c r="H75" s="7">
        <v>-3</v>
      </c>
      <c r="I75" s="8">
        <v>-22</v>
      </c>
      <c r="J75" s="31">
        <v>-4.4050785219447552E-2</v>
      </c>
      <c r="K75" s="9">
        <v>1.4301453096029815E-2</v>
      </c>
      <c r="L75" s="8">
        <v>54</v>
      </c>
      <c r="M75" s="31">
        <v>0.20462613673483049</v>
      </c>
      <c r="N75" s="9">
        <v>-1.5929430093694581E-2</v>
      </c>
      <c r="O75" s="8">
        <v>29</v>
      </c>
      <c r="P75" s="31">
        <v>5.229769666043782E-2</v>
      </c>
      <c r="Q75" s="9">
        <v>-1.463483026103142E-3</v>
      </c>
      <c r="R75" s="8">
        <v>-69</v>
      </c>
      <c r="S75" s="31">
        <v>-0.32858623677163562</v>
      </c>
      <c r="T75" s="10">
        <v>0.14509834226500096</v>
      </c>
      <c r="U75" s="8">
        <v>11</v>
      </c>
      <c r="V75" s="31">
        <v>4.1219303546706998E-2</v>
      </c>
      <c r="W75" s="9">
        <v>-2.2049952876081191E-3</v>
      </c>
      <c r="X75" s="8">
        <v>3</v>
      </c>
      <c r="Y75" s="31">
        <v>-1.6740367858121885E-2</v>
      </c>
      <c r="Z75" s="11">
        <v>7525</v>
      </c>
      <c r="AA75" s="8">
        <v>23</v>
      </c>
      <c r="AB75" s="31">
        <v>8.7481745878567274E-2</v>
      </c>
      <c r="AC75" s="9">
        <v>5.6310323762981049E-3</v>
      </c>
      <c r="AD75" s="8">
        <v>-56</v>
      </c>
      <c r="AE75" s="31">
        <v>-0.13722642070079424</v>
      </c>
      <c r="AF75" s="9">
        <v>-5.8152802933122416E-3</v>
      </c>
      <c r="AG75" s="8">
        <v>-12</v>
      </c>
      <c r="AH75" s="31">
        <v>-0.24173575131296521</v>
      </c>
      <c r="AI75" s="12">
        <v>-0.1013333333333335</v>
      </c>
      <c r="AJ75" s="8">
        <v>-10</v>
      </c>
      <c r="AK75" s="31">
        <v>-0.12051371443586451</v>
      </c>
      <c r="AL75" s="11">
        <v>30537.784722327022</v>
      </c>
      <c r="AM75" s="36"/>
    </row>
    <row r="76" spans="1:39" x14ac:dyDescent="0.3">
      <c r="A76" t="s">
        <v>179</v>
      </c>
      <c r="B76" s="3" t="s">
        <v>793</v>
      </c>
      <c r="C76" s="4" t="s">
        <v>47</v>
      </c>
      <c r="D76" s="5" t="s">
        <v>44</v>
      </c>
      <c r="E76" s="6">
        <v>26.437010884401747</v>
      </c>
      <c r="F76" s="34">
        <v>-4.5146259538705991E-2</v>
      </c>
      <c r="G76" s="6">
        <v>-5.3254826804453117</v>
      </c>
      <c r="H76" s="7">
        <v>29</v>
      </c>
      <c r="I76" s="8">
        <v>-19</v>
      </c>
      <c r="J76" s="31">
        <v>-0.11302337072401936</v>
      </c>
      <c r="K76" s="9">
        <v>1.7646602178079451E-2</v>
      </c>
      <c r="L76" s="8">
        <v>106</v>
      </c>
      <c r="M76" s="31">
        <v>0.54153642554112835</v>
      </c>
      <c r="N76" s="9">
        <v>-2.8182333576305028E-2</v>
      </c>
      <c r="O76" s="8">
        <v>-67</v>
      </c>
      <c r="P76" s="31">
        <v>-0.12170961118064139</v>
      </c>
      <c r="Q76" s="9">
        <v>8.9348851446884522E-3</v>
      </c>
      <c r="R76" s="8">
        <v>85</v>
      </c>
      <c r="S76" s="31">
        <v>-0.29689645289409095</v>
      </c>
      <c r="T76" s="10">
        <v>-0.31826861871419476</v>
      </c>
      <c r="U76" s="8">
        <v>44</v>
      </c>
      <c r="V76" s="31">
        <v>0.12550849978886169</v>
      </c>
      <c r="W76" s="9">
        <v>-9.2731483696041617E-3</v>
      </c>
      <c r="X76" s="8">
        <v>-7</v>
      </c>
      <c r="Y76" s="31">
        <v>-6.5529494501631813E-2</v>
      </c>
      <c r="Z76" s="11">
        <v>6788</v>
      </c>
      <c r="AA76" s="8">
        <v>164</v>
      </c>
      <c r="AB76" s="31">
        <v>0.43526617354327674</v>
      </c>
      <c r="AC76" s="9">
        <v>-7.2817281728172756E-4</v>
      </c>
      <c r="AD76" s="8">
        <v>-71</v>
      </c>
      <c r="AE76" s="31">
        <v>-0.18478840110453171</v>
      </c>
      <c r="AF76" s="9">
        <v>-8.6501695454246352E-3</v>
      </c>
      <c r="AG76" s="8">
        <v>-52</v>
      </c>
      <c r="AH76" s="31">
        <v>-0.1422453708392562</v>
      </c>
      <c r="AI76" s="12">
        <v>-0.25733333333333297</v>
      </c>
      <c r="AJ76" s="8">
        <v>-22</v>
      </c>
      <c r="AK76" s="31">
        <v>-3.4255576737648633E-2</v>
      </c>
      <c r="AL76" s="11">
        <v>31183.941474054795</v>
      </c>
      <c r="AM76" s="36"/>
    </row>
    <row r="77" spans="1:39" x14ac:dyDescent="0.3">
      <c r="A77" t="s">
        <v>1056</v>
      </c>
      <c r="B77" s="3" t="s">
        <v>861</v>
      </c>
      <c r="C77" s="4" t="s">
        <v>47</v>
      </c>
      <c r="D77" s="5" t="s">
        <v>44</v>
      </c>
      <c r="E77" s="6">
        <v>50.133583656523804</v>
      </c>
      <c r="F77" s="34">
        <v>-2.0415036173577072</v>
      </c>
      <c r="G77" s="6">
        <v>0.43622322609641628</v>
      </c>
      <c r="H77" s="7">
        <v>-90</v>
      </c>
      <c r="I77" s="8">
        <v>-24</v>
      </c>
      <c r="J77" s="31">
        <v>-5.8649050052761054E-2</v>
      </c>
      <c r="K77" s="9">
        <v>1.3214035061660412E-2</v>
      </c>
      <c r="L77" s="8">
        <v>6</v>
      </c>
      <c r="M77" s="31">
        <v>0.15838780751581094</v>
      </c>
      <c r="N77" s="9">
        <v>-1.2109744560075686E-2</v>
      </c>
      <c r="O77" s="8">
        <v>-154</v>
      </c>
      <c r="P77" s="31">
        <v>-0.37384613806421463</v>
      </c>
      <c r="Q77" s="9">
        <v>2.5871967733774849E-2</v>
      </c>
      <c r="R77" s="8">
        <v>-56</v>
      </c>
      <c r="S77" s="31">
        <v>-0.29097134530979468</v>
      </c>
      <c r="T77" s="10">
        <v>0.12576495447735253</v>
      </c>
      <c r="U77" s="8">
        <v>-175</v>
      </c>
      <c r="V77" s="31">
        <v>-0.45683490475906885</v>
      </c>
      <c r="W77" s="9">
        <v>2.7827927656866078E-2</v>
      </c>
      <c r="X77" s="8">
        <v>-17</v>
      </c>
      <c r="Y77" s="31">
        <v>-0.19959198173345483</v>
      </c>
      <c r="Z77" s="11">
        <v>407</v>
      </c>
      <c r="AA77" s="8">
        <v>-105</v>
      </c>
      <c r="AB77" s="31">
        <v>-0.34288514855725905</v>
      </c>
      <c r="AC77" s="9">
        <v>9.6572975463656285E-3</v>
      </c>
      <c r="AD77" s="8">
        <v>-132</v>
      </c>
      <c r="AE77" s="31">
        <v>-0.36895279390858127</v>
      </c>
      <c r="AF77" s="9">
        <v>-1.9069674421097971E-2</v>
      </c>
      <c r="AG77" s="8">
        <v>-25</v>
      </c>
      <c r="AH77" s="31">
        <v>-0.10613425348728886</v>
      </c>
      <c r="AI77" s="12">
        <v>-0.29300000000000015</v>
      </c>
      <c r="AJ77" s="8">
        <v>-2</v>
      </c>
      <c r="AK77" s="31">
        <v>-2.7289724077100348E-2</v>
      </c>
      <c r="AL77" s="11">
        <v>63152.340612167493</v>
      </c>
      <c r="AM77" s="36"/>
    </row>
    <row r="78" spans="1:39" x14ac:dyDescent="0.3">
      <c r="A78" t="s">
        <v>95</v>
      </c>
      <c r="B78" s="3" t="s">
        <v>873</v>
      </c>
      <c r="C78" s="4" t="s">
        <v>47</v>
      </c>
      <c r="D78" s="5" t="s">
        <v>44</v>
      </c>
      <c r="E78" s="6">
        <v>30.999185146129623</v>
      </c>
      <c r="F78" s="34">
        <v>-0.49931723847461007</v>
      </c>
      <c r="G78" s="6">
        <v>-2.0881359643891635</v>
      </c>
      <c r="H78" s="7">
        <v>-29</v>
      </c>
      <c r="I78" s="8">
        <v>-10</v>
      </c>
      <c r="J78" s="31">
        <v>-5.0594052813343893E-3</v>
      </c>
      <c r="K78" s="9">
        <v>2.0530794841988165E-2</v>
      </c>
      <c r="L78" s="8">
        <v>-48</v>
      </c>
      <c r="M78" s="31">
        <v>-0.17868578095502274</v>
      </c>
      <c r="N78" s="9">
        <v>-1.1996198570454961E-3</v>
      </c>
      <c r="O78" s="8">
        <v>-48</v>
      </c>
      <c r="P78" s="31">
        <v>-0.20036185056422076</v>
      </c>
      <c r="Q78" s="9">
        <v>1.6759787532859671E-2</v>
      </c>
      <c r="R78" s="8">
        <v>-238</v>
      </c>
      <c r="S78" s="31">
        <v>-0.42433286735886711</v>
      </c>
      <c r="T78" s="10">
        <v>0.7694109406572831</v>
      </c>
      <c r="U78" s="8">
        <v>-9</v>
      </c>
      <c r="V78" s="31">
        <v>-6.0943285949077608E-2</v>
      </c>
      <c r="W78" s="9">
        <v>4.2965237924202232E-3</v>
      </c>
      <c r="X78" s="8">
        <v>38</v>
      </c>
      <c r="Y78" s="31">
        <v>0.12744839114317302</v>
      </c>
      <c r="Z78" s="11">
        <v>12450</v>
      </c>
      <c r="AA78" s="8">
        <v>88</v>
      </c>
      <c r="AB78" s="31">
        <v>0.22882323613464017</v>
      </c>
      <c r="AC78" s="9">
        <v>3.1160802367642265E-3</v>
      </c>
      <c r="AD78" s="8">
        <v>-18</v>
      </c>
      <c r="AE78" s="31">
        <v>-7.2236736925795492E-2</v>
      </c>
      <c r="AF78" s="9">
        <v>-1.7637570956412496E-3</v>
      </c>
      <c r="AG78" s="8">
        <v>-24</v>
      </c>
      <c r="AH78" s="31">
        <v>-0.18388682085962921</v>
      </c>
      <c r="AI78" s="12">
        <v>-0.18166666666666664</v>
      </c>
      <c r="AJ78" s="8">
        <v>-18</v>
      </c>
      <c r="AK78" s="31">
        <v>-2.3224492721863166E-2</v>
      </c>
      <c r="AL78" s="11">
        <v>35676.928698313248</v>
      </c>
      <c r="AM78" s="36"/>
    </row>
    <row r="79" spans="1:39" x14ac:dyDescent="0.3">
      <c r="A79" t="s">
        <v>97</v>
      </c>
      <c r="B79" s="3" t="s">
        <v>875</v>
      </c>
      <c r="C79" s="4" t="s">
        <v>47</v>
      </c>
      <c r="D79" s="5" t="s">
        <v>44</v>
      </c>
      <c r="E79" s="6">
        <v>29.451028364599839</v>
      </c>
      <c r="F79" s="34">
        <v>-0.57078366729700969</v>
      </c>
      <c r="G79" s="6">
        <v>0.65846330351679683</v>
      </c>
      <c r="H79" s="7">
        <v>-19</v>
      </c>
      <c r="I79" s="8">
        <v>-16</v>
      </c>
      <c r="J79" s="31">
        <v>-2.5977401053323843E-2</v>
      </c>
      <c r="K79" s="9">
        <v>1.8767855100981334E-2</v>
      </c>
      <c r="L79" s="8">
        <v>36</v>
      </c>
      <c r="M79" s="31">
        <v>0.30334219425388242</v>
      </c>
      <c r="N79" s="9">
        <v>-2.0208670430709195E-2</v>
      </c>
      <c r="O79" s="8">
        <v>1</v>
      </c>
      <c r="P79" s="31">
        <v>2.5470185925575928E-2</v>
      </c>
      <c r="Q79" s="9">
        <v>5.5530327953675906E-3</v>
      </c>
      <c r="R79" s="8">
        <v>18</v>
      </c>
      <c r="S79" s="31">
        <v>-0.23041289960431258</v>
      </c>
      <c r="T79" s="10">
        <v>-8.4531575531951286E-2</v>
      </c>
      <c r="U79" s="8">
        <v>1</v>
      </c>
      <c r="V79" s="31">
        <v>5.0473632796994794E-2</v>
      </c>
      <c r="W79" s="9">
        <v>1.7740394769543005E-3</v>
      </c>
      <c r="X79" s="8">
        <v>4</v>
      </c>
      <c r="Y79" s="31">
        <v>1.5909044311857801E-2</v>
      </c>
      <c r="Z79" s="11">
        <v>6671</v>
      </c>
      <c r="AA79" s="8">
        <v>25</v>
      </c>
      <c r="AB79" s="31">
        <v>0.18566493211435051</v>
      </c>
      <c r="AC79" s="9">
        <v>5.5661007514611685E-3</v>
      </c>
      <c r="AD79" s="8">
        <v>-72</v>
      </c>
      <c r="AE79" s="31">
        <v>-0.65877148305568778</v>
      </c>
      <c r="AF79" s="9">
        <v>-3.4258354324210316E-2</v>
      </c>
      <c r="AG79" s="8">
        <v>-50</v>
      </c>
      <c r="AH79" s="31">
        <v>-0.10179445264390624</v>
      </c>
      <c r="AI79" s="12">
        <v>-0.32000000000000073</v>
      </c>
      <c r="AJ79" s="8">
        <v>-46</v>
      </c>
      <c r="AK79" s="31">
        <v>-1.203865969980672E-2</v>
      </c>
      <c r="AL79" s="11">
        <v>25385.631204105332</v>
      </c>
      <c r="AM79" s="36"/>
    </row>
    <row r="80" spans="1:39" x14ac:dyDescent="0.3">
      <c r="A80" t="s">
        <v>116</v>
      </c>
      <c r="B80" s="3" t="s">
        <v>877</v>
      </c>
      <c r="C80" s="4" t="s">
        <v>47</v>
      </c>
      <c r="D80" s="5" t="s">
        <v>44</v>
      </c>
      <c r="E80" s="6">
        <v>36.216575417022575</v>
      </c>
      <c r="F80" s="34">
        <v>-0.83316169928935935</v>
      </c>
      <c r="G80" s="6">
        <v>-4.3116991470037966</v>
      </c>
      <c r="H80" s="7">
        <v>-7</v>
      </c>
      <c r="I80" s="8">
        <v>-19</v>
      </c>
      <c r="J80" s="31">
        <v>-5.3717541921524642E-2</v>
      </c>
      <c r="K80" s="9">
        <v>1.8625964886606283E-2</v>
      </c>
      <c r="L80" s="8">
        <v>58</v>
      </c>
      <c r="M80" s="31">
        <v>0.17560731223398432</v>
      </c>
      <c r="N80" s="9">
        <v>-1.4429094605590512E-2</v>
      </c>
      <c r="O80" s="8">
        <v>-11</v>
      </c>
      <c r="P80" s="31">
        <v>-2.9695285059700316E-2</v>
      </c>
      <c r="Q80" s="9">
        <v>2.8859773581597515E-3</v>
      </c>
      <c r="R80" s="8">
        <v>156</v>
      </c>
      <c r="S80" s="31">
        <v>-0.18708164688444187</v>
      </c>
      <c r="T80" s="10">
        <v>-0.49755280492141363</v>
      </c>
      <c r="U80" s="8">
        <v>-124</v>
      </c>
      <c r="V80" s="31">
        <v>-0.30323838322560981</v>
      </c>
      <c r="W80" s="9">
        <v>1.8450466587312486E-2</v>
      </c>
      <c r="X80" s="8">
        <v>-13</v>
      </c>
      <c r="Y80" s="31">
        <v>-0.33436393094374228</v>
      </c>
      <c r="Z80" s="11">
        <v>-3013</v>
      </c>
      <c r="AA80" s="8">
        <v>0</v>
      </c>
      <c r="AB80" s="31">
        <v>-6.8751523040904594E-2</v>
      </c>
      <c r="AC80" s="9">
        <v>4.7293454278009295E-3</v>
      </c>
      <c r="AD80" s="8">
        <v>19</v>
      </c>
      <c r="AE80" s="31">
        <v>8.2085603874696433E-2</v>
      </c>
      <c r="AF80" s="9">
        <v>5.7778496791420775E-3</v>
      </c>
      <c r="AG80" s="8">
        <v>3</v>
      </c>
      <c r="AH80" s="31">
        <v>-7.3951834530844751E-2</v>
      </c>
      <c r="AI80" s="12">
        <v>-0.32000000000000006</v>
      </c>
      <c r="AJ80" s="8">
        <v>13</v>
      </c>
      <c r="AK80" s="31">
        <v>-1.6404071820239383E-2</v>
      </c>
      <c r="AL80" s="11">
        <v>83388.932878781867</v>
      </c>
      <c r="AM80" s="36"/>
    </row>
    <row r="81" spans="1:39" x14ac:dyDescent="0.3">
      <c r="A81" t="s">
        <v>277</v>
      </c>
      <c r="B81" s="3" t="s">
        <v>881</v>
      </c>
      <c r="C81" s="4" t="s">
        <v>47</v>
      </c>
      <c r="D81" s="5" t="s">
        <v>44</v>
      </c>
      <c r="E81" s="6">
        <v>32.873148698737779</v>
      </c>
      <c r="F81" s="34">
        <v>-0.75298183641834582</v>
      </c>
      <c r="G81" s="6">
        <v>-3.1037858184413025</v>
      </c>
      <c r="H81" s="7">
        <v>-14</v>
      </c>
      <c r="I81" s="8">
        <v>-17</v>
      </c>
      <c r="J81" s="31">
        <v>-6.997793379541839E-2</v>
      </c>
      <c r="K81" s="9">
        <v>1.7935330718186204E-2</v>
      </c>
      <c r="L81" s="8">
        <v>-27</v>
      </c>
      <c r="M81" s="31">
        <v>-0.11798475421993659</v>
      </c>
      <c r="N81" s="9">
        <v>-3.0724415499811773E-3</v>
      </c>
      <c r="O81" s="8">
        <v>42</v>
      </c>
      <c r="P81" s="31">
        <v>0.13023853595855678</v>
      </c>
      <c r="Q81" s="9">
        <v>-5.2982658441840386E-3</v>
      </c>
      <c r="R81" s="8">
        <v>91</v>
      </c>
      <c r="S81" s="31">
        <v>-0.28903454336862983</v>
      </c>
      <c r="T81" s="10">
        <v>-0.33372267645586517</v>
      </c>
      <c r="U81" s="8">
        <v>-106</v>
      </c>
      <c r="V81" s="31">
        <v>-0.25571459038630445</v>
      </c>
      <c r="W81" s="9">
        <v>1.5637852534599365E-2</v>
      </c>
      <c r="X81" s="8">
        <v>4</v>
      </c>
      <c r="Y81" s="31">
        <v>-1.5679413125755381E-3</v>
      </c>
      <c r="Z81" s="11">
        <v>8955</v>
      </c>
      <c r="AA81" s="8">
        <v>47</v>
      </c>
      <c r="AB81" s="31">
        <v>0.12404353848522631</v>
      </c>
      <c r="AC81" s="9">
        <v>2.7067183462532278E-3</v>
      </c>
      <c r="AD81" s="8">
        <v>-134</v>
      </c>
      <c r="AE81" s="31">
        <v>-0.38100650686939602</v>
      </c>
      <c r="AF81" s="9">
        <v>-2.0031819586828314E-2</v>
      </c>
      <c r="AG81" s="8">
        <v>-51</v>
      </c>
      <c r="AH81" s="31">
        <v>-0.12707357105848713</v>
      </c>
      <c r="AI81" s="12">
        <v>-0.28566666666666629</v>
      </c>
      <c r="AJ81" s="8">
        <v>-4</v>
      </c>
      <c r="AK81" s="31">
        <v>-4.7250566270496674E-3</v>
      </c>
      <c r="AL81" s="11">
        <v>48487.702178730397</v>
      </c>
      <c r="AM81" s="36"/>
    </row>
    <row r="82" spans="1:39" x14ac:dyDescent="0.3">
      <c r="A82" t="s">
        <v>455</v>
      </c>
      <c r="B82" s="3" t="s">
        <v>883</v>
      </c>
      <c r="C82" s="4" t="s">
        <v>47</v>
      </c>
      <c r="D82" s="5" t="s">
        <v>44</v>
      </c>
      <c r="E82" s="6">
        <v>16.096430324909651</v>
      </c>
      <c r="F82" s="34">
        <v>1.7345957928267568</v>
      </c>
      <c r="G82" s="6">
        <v>-10.80124322667514</v>
      </c>
      <c r="H82" s="7">
        <v>118</v>
      </c>
      <c r="I82" s="8">
        <v>91</v>
      </c>
      <c r="J82" s="31">
        <v>0.29333221780688246</v>
      </c>
      <c r="K82" s="9">
        <v>4.4633024868284688E-2</v>
      </c>
      <c r="L82" s="8">
        <v>43</v>
      </c>
      <c r="M82" s="31">
        <v>0.2073313532046126</v>
      </c>
      <c r="N82" s="9">
        <v>-1.4285333982506329E-2</v>
      </c>
      <c r="O82" s="8">
        <v>193</v>
      </c>
      <c r="P82" s="31">
        <v>0.60835071580677469</v>
      </c>
      <c r="Q82" s="9">
        <v>-3.5993424833061435E-2</v>
      </c>
      <c r="R82" s="8">
        <v>39</v>
      </c>
      <c r="S82" s="31">
        <v>-0.3559105347778776</v>
      </c>
      <c r="T82" s="10">
        <v>-0.2022653721682848</v>
      </c>
      <c r="U82" s="8">
        <v>166</v>
      </c>
      <c r="V82" s="31">
        <v>0.364253101347911</v>
      </c>
      <c r="W82" s="9">
        <v>-2.3589483474351542E-2</v>
      </c>
      <c r="X82" s="8">
        <v>16</v>
      </c>
      <c r="Y82" s="31">
        <v>0.43672959678288414</v>
      </c>
      <c r="Z82" s="11">
        <v>30958</v>
      </c>
      <c r="AA82" s="8">
        <v>25</v>
      </c>
      <c r="AB82" s="31">
        <v>7.3967462073400769E-2</v>
      </c>
      <c r="AC82" s="9">
        <v>4.9627553063676458E-3</v>
      </c>
      <c r="AD82" s="8">
        <v>150</v>
      </c>
      <c r="AE82" s="31">
        <v>0.50692832611008831</v>
      </c>
      <c r="AF82" s="9">
        <v>2.9746671020053905E-2</v>
      </c>
      <c r="AG82" s="8">
        <v>-35</v>
      </c>
      <c r="AH82" s="31">
        <v>-8.6341631964127294E-2</v>
      </c>
      <c r="AI82" s="12">
        <v>-0.32166666666666632</v>
      </c>
      <c r="AJ82" s="8">
        <v>7</v>
      </c>
      <c r="AK82" s="31">
        <v>-1.3213437113064788E-2</v>
      </c>
      <c r="AL82" s="11">
        <v>62221.460282141838</v>
      </c>
      <c r="AM82" s="36"/>
    </row>
    <row r="83" spans="1:39" x14ac:dyDescent="0.3">
      <c r="A83" t="s">
        <v>540</v>
      </c>
      <c r="B83" s="3" t="s">
        <v>893</v>
      </c>
      <c r="C83" s="4" t="s">
        <v>47</v>
      </c>
      <c r="D83" s="5" t="s">
        <v>44</v>
      </c>
      <c r="E83" s="6">
        <v>40.832288347054089</v>
      </c>
      <c r="F83" s="34">
        <v>0.83482564285636074</v>
      </c>
      <c r="G83" s="6">
        <v>-5.3949581547124197</v>
      </c>
      <c r="H83" s="7">
        <v>53</v>
      </c>
      <c r="I83" s="8">
        <v>27</v>
      </c>
      <c r="J83" s="31">
        <v>7.6789883227492639E-2</v>
      </c>
      <c r="K83" s="9">
        <v>2.9865874786326074E-2</v>
      </c>
      <c r="L83" s="8">
        <v>82</v>
      </c>
      <c r="M83" s="31">
        <v>0.23753557582403328</v>
      </c>
      <c r="N83" s="9">
        <v>-1.5690712552092673E-2</v>
      </c>
      <c r="O83" s="8">
        <v>-35</v>
      </c>
      <c r="P83" s="31">
        <v>-0.15632221747822486</v>
      </c>
      <c r="Q83" s="9">
        <v>1.5461970785164703E-2</v>
      </c>
      <c r="R83" s="8">
        <v>-62</v>
      </c>
      <c r="S83" s="31">
        <v>-0.28971401359870452</v>
      </c>
      <c r="T83" s="10">
        <v>0.1557769636166349</v>
      </c>
      <c r="U83" s="8">
        <v>20</v>
      </c>
      <c r="V83" s="31">
        <v>3.332044708976839E-2</v>
      </c>
      <c r="W83" s="9">
        <v>-1.2549843605101293E-3</v>
      </c>
      <c r="X83" s="8">
        <v>-36</v>
      </c>
      <c r="Y83" s="31">
        <v>-0.16126425719930493</v>
      </c>
      <c r="Z83" s="11">
        <v>-564</v>
      </c>
      <c r="AA83" s="8">
        <v>200</v>
      </c>
      <c r="AB83" s="31">
        <v>0.65896854695357154</v>
      </c>
      <c r="AC83" s="9">
        <v>-1.7369791666666592E-3</v>
      </c>
      <c r="AD83" s="8">
        <v>162</v>
      </c>
      <c r="AE83" s="31">
        <v>0.69175341218876096</v>
      </c>
      <c r="AF83" s="9">
        <v>4.1106267474014913E-2</v>
      </c>
      <c r="AG83" s="8">
        <v>-12</v>
      </c>
      <c r="AH83" s="31">
        <v>-7.5859259326721676E-2</v>
      </c>
      <c r="AI83" s="12">
        <v>-0.32366666666666633</v>
      </c>
      <c r="AJ83" s="8">
        <v>7</v>
      </c>
      <c r="AK83" s="31">
        <v>-6.1313001228273378E-3</v>
      </c>
      <c r="AL83" s="11">
        <v>54886.014906092722</v>
      </c>
      <c r="AM83" s="36"/>
    </row>
    <row r="84" spans="1:39" x14ac:dyDescent="0.3">
      <c r="A84" t="s">
        <v>585</v>
      </c>
      <c r="B84" s="3" t="s">
        <v>899</v>
      </c>
      <c r="C84" s="4" t="s">
        <v>47</v>
      </c>
      <c r="D84" s="5" t="s">
        <v>44</v>
      </c>
      <c r="E84" s="6">
        <v>22.093585027988681</v>
      </c>
      <c r="F84" s="34">
        <v>-3.1176360222603048</v>
      </c>
      <c r="G84" s="6">
        <v>5.8756079569169977</v>
      </c>
      <c r="H84" s="7">
        <v>-172</v>
      </c>
      <c r="I84" s="8">
        <v>1</v>
      </c>
      <c r="J84" s="31">
        <v>0.16474994392928366</v>
      </c>
      <c r="K84" s="9">
        <v>7.1409062158587222E-3</v>
      </c>
      <c r="L84" s="8">
        <v>-239</v>
      </c>
      <c r="M84" s="31">
        <v>-4.4808380529727891</v>
      </c>
      <c r="N84" s="9">
        <v>0.14238095238095239</v>
      </c>
      <c r="O84" s="8">
        <v>0</v>
      </c>
      <c r="P84" s="31">
        <v>1.4126318254570336E-3</v>
      </c>
      <c r="Q84" s="9">
        <v>0</v>
      </c>
      <c r="R84" s="8">
        <v>-23</v>
      </c>
      <c r="S84" s="31">
        <v>-0.45880856212463539</v>
      </c>
      <c r="T84" s="10">
        <v>0</v>
      </c>
      <c r="U84" s="8">
        <v>5</v>
      </c>
      <c r="V84" s="31">
        <v>6.9005401749526629E-2</v>
      </c>
      <c r="W84" s="9">
        <v>5.4112554112555056E-4</v>
      </c>
      <c r="X84" s="8">
        <v>-65</v>
      </c>
      <c r="Y84" s="31">
        <v>-1.1172627699482014</v>
      </c>
      <c r="Z84" s="11">
        <v>-39375</v>
      </c>
      <c r="AA84" s="8">
        <v>-99</v>
      </c>
      <c r="AB84" s="31">
        <v>-0.23028911128172058</v>
      </c>
      <c r="AC84" s="9">
        <v>9.696969696969697E-3</v>
      </c>
      <c r="AD84" s="8">
        <v>-9</v>
      </c>
      <c r="AE84" s="31">
        <v>-0.17744556906081377</v>
      </c>
      <c r="AF84" s="9">
        <v>-6.681368945519961E-3</v>
      </c>
      <c r="AG84" s="8">
        <v>-6</v>
      </c>
      <c r="AH84" s="31">
        <v>-0.30069589598315649</v>
      </c>
      <c r="AI84" s="12">
        <v>-5.333333333333079E-3</v>
      </c>
      <c r="AJ84" s="8">
        <v>-15</v>
      </c>
      <c r="AK84" s="31">
        <v>-0.20020816865300992</v>
      </c>
      <c r="AL84" s="11">
        <v>-29928.135877470719</v>
      </c>
      <c r="AM84" s="36"/>
    </row>
    <row r="85" spans="1:39" x14ac:dyDescent="0.3">
      <c r="A85" t="s">
        <v>936</v>
      </c>
      <c r="B85" s="3" t="s">
        <v>917</v>
      </c>
      <c r="C85" s="4" t="s">
        <v>47</v>
      </c>
      <c r="D85" s="5" t="s">
        <v>44</v>
      </c>
      <c r="E85" s="6">
        <v>89.151747310592683</v>
      </c>
      <c r="F85" s="34">
        <v>-0.15855760645114847</v>
      </c>
      <c r="G85" s="6">
        <v>-3.9692886935645184</v>
      </c>
      <c r="H85" s="7">
        <v>4</v>
      </c>
      <c r="I85" s="8">
        <v>9</v>
      </c>
      <c r="J85" s="31">
        <v>4.5784901729565279E-2</v>
      </c>
      <c r="K85" s="9">
        <v>2.5223077044045139E-2</v>
      </c>
      <c r="L85" s="8">
        <v>-147</v>
      </c>
      <c r="M85" s="31">
        <v>-0.45942747949603258</v>
      </c>
      <c r="N85" s="9">
        <v>7.9916052869012308E-3</v>
      </c>
      <c r="O85" s="8">
        <v>45</v>
      </c>
      <c r="P85" s="31">
        <v>0.14727209372887778</v>
      </c>
      <c r="Q85" s="9">
        <v>-6.7886683264921574E-3</v>
      </c>
      <c r="R85" s="8">
        <v>-10</v>
      </c>
      <c r="S85" s="31">
        <v>-0.404906521587933</v>
      </c>
      <c r="T85" s="10">
        <v>-5.512426598076902E-2</v>
      </c>
      <c r="U85" s="8">
        <v>-66</v>
      </c>
      <c r="V85" s="31">
        <v>-0.2218995470036047</v>
      </c>
      <c r="W85" s="9">
        <v>1.4311032492042144E-2</v>
      </c>
      <c r="X85" s="8">
        <v>15</v>
      </c>
      <c r="Y85" s="31">
        <v>0.14611561603684908</v>
      </c>
      <c r="Z85" s="11">
        <v>14577</v>
      </c>
      <c r="AA85" s="8">
        <v>85</v>
      </c>
      <c r="AB85" s="31">
        <v>0.22519146151076191</v>
      </c>
      <c r="AC85" s="9">
        <v>2.6064318529862227E-3</v>
      </c>
      <c r="AD85" s="8">
        <v>38</v>
      </c>
      <c r="AE85" s="31">
        <v>0.10730590987842897</v>
      </c>
      <c r="AF85" s="9">
        <v>7.7612942709651689E-3</v>
      </c>
      <c r="AG85" s="8">
        <v>-75</v>
      </c>
      <c r="AH85" s="31">
        <v>-0.19035359125002083</v>
      </c>
      <c r="AI85" s="12">
        <v>-0.20399999999999974</v>
      </c>
      <c r="AJ85" s="8">
        <v>-46</v>
      </c>
      <c r="AK85" s="31">
        <v>-2.6550307041624727E-2</v>
      </c>
      <c r="AL85" s="11">
        <v>26120.035615909292</v>
      </c>
      <c r="AM85" s="36"/>
    </row>
    <row r="86" spans="1:39" x14ac:dyDescent="0.3">
      <c r="A86" t="s">
        <v>938</v>
      </c>
      <c r="B86" s="3" t="s">
        <v>919</v>
      </c>
      <c r="C86" s="4" t="s">
        <v>47</v>
      </c>
      <c r="D86" s="5" t="s">
        <v>44</v>
      </c>
      <c r="E86" s="6">
        <v>31.507868577974882</v>
      </c>
      <c r="F86" s="34">
        <v>0.19154121513337907</v>
      </c>
      <c r="G86" s="6">
        <v>-4.3659491169059308</v>
      </c>
      <c r="H86" s="7">
        <v>24</v>
      </c>
      <c r="I86" s="8">
        <v>-59</v>
      </c>
      <c r="J86" s="31">
        <v>-0.16808806500978041</v>
      </c>
      <c r="K86" s="9">
        <v>8.6459841933166359E-3</v>
      </c>
      <c r="L86" s="8">
        <v>22</v>
      </c>
      <c r="M86" s="31">
        <v>3.1897535287834122E-2</v>
      </c>
      <c r="N86" s="9">
        <v>-8.5615555699067973E-3</v>
      </c>
      <c r="O86" s="8">
        <v>13</v>
      </c>
      <c r="P86" s="31">
        <v>1.6015577904521683E-2</v>
      </c>
      <c r="Q86" s="9">
        <v>-8.5811005762761669E-5</v>
      </c>
      <c r="R86" s="8">
        <v>-95</v>
      </c>
      <c r="S86" s="31">
        <v>-0.35728935812533447</v>
      </c>
      <c r="T86" s="10">
        <v>0.20413198651956405</v>
      </c>
      <c r="U86" s="8">
        <v>59</v>
      </c>
      <c r="V86" s="31">
        <v>0.13603905010230671</v>
      </c>
      <c r="W86" s="9">
        <v>-8.3140901533939673E-3</v>
      </c>
      <c r="X86" s="8">
        <v>-8</v>
      </c>
      <c r="Y86" s="31">
        <v>-3.715015129549909E-2</v>
      </c>
      <c r="Z86" s="11">
        <v>5835</v>
      </c>
      <c r="AA86" s="8">
        <v>138</v>
      </c>
      <c r="AB86" s="31">
        <v>0.64667208741745486</v>
      </c>
      <c r="AC86" s="9">
        <v>-4.844267726971524E-4</v>
      </c>
      <c r="AD86" s="8">
        <v>-28</v>
      </c>
      <c r="AE86" s="31">
        <v>-0.12378118908552625</v>
      </c>
      <c r="AF86" s="9">
        <v>-4.6784348153586786E-3</v>
      </c>
      <c r="AG86" s="8">
        <v>-59</v>
      </c>
      <c r="AH86" s="31">
        <v>-0.20358626844724023</v>
      </c>
      <c r="AI86" s="12">
        <v>-0.17700000000000005</v>
      </c>
      <c r="AJ86" s="8">
        <v>-1</v>
      </c>
      <c r="AK86" s="31">
        <v>-1.6082408968991102E-2</v>
      </c>
      <c r="AL86" s="11">
        <v>48095.665413531096</v>
      </c>
      <c r="AM86" s="36"/>
    </row>
    <row r="87" spans="1:39" x14ac:dyDescent="0.3">
      <c r="A87" t="s">
        <v>946</v>
      </c>
      <c r="B87" s="3" t="s">
        <v>921</v>
      </c>
      <c r="C87" s="4" t="s">
        <v>47</v>
      </c>
      <c r="D87" s="5" t="s">
        <v>44</v>
      </c>
      <c r="E87" s="6">
        <v>20.895763768164144</v>
      </c>
      <c r="F87" s="34">
        <v>-0.91215333676254229</v>
      </c>
      <c r="G87" s="6">
        <v>-3.6095633727046899</v>
      </c>
      <c r="H87" s="7">
        <v>-14</v>
      </c>
      <c r="I87" s="8">
        <v>30</v>
      </c>
      <c r="J87" s="31">
        <v>7.5080323914095914E-2</v>
      </c>
      <c r="K87" s="9">
        <v>2.9655533514392429E-2</v>
      </c>
      <c r="L87" s="8">
        <v>-73</v>
      </c>
      <c r="M87" s="31">
        <v>-0.93339586867797919</v>
      </c>
      <c r="N87" s="9">
        <v>2.1206678578259627E-2</v>
      </c>
      <c r="O87" s="8">
        <v>43</v>
      </c>
      <c r="P87" s="31">
        <v>8.9314643947953853E-2</v>
      </c>
      <c r="Q87" s="9">
        <v>-4.770981704905284E-3</v>
      </c>
      <c r="R87" s="8">
        <v>80</v>
      </c>
      <c r="S87" s="31">
        <v>-0.30713061125928937</v>
      </c>
      <c r="T87" s="10">
        <v>-0.29815146094215861</v>
      </c>
      <c r="U87" s="8">
        <v>0</v>
      </c>
      <c r="V87" s="31">
        <v>-1.7036844073360979E-2</v>
      </c>
      <c r="W87" s="9">
        <v>1.1336721706661293E-3</v>
      </c>
      <c r="X87" s="8">
        <v>-19</v>
      </c>
      <c r="Y87" s="31">
        <v>-0.65024402985930729</v>
      </c>
      <c r="Z87" s="11">
        <v>-16607</v>
      </c>
      <c r="AA87" s="8">
        <v>237</v>
      </c>
      <c r="AB87" s="31">
        <v>0.68210837865065155</v>
      </c>
      <c r="AC87" s="9">
        <v>-4.2247557003257316E-3</v>
      </c>
      <c r="AD87" s="8">
        <v>-141</v>
      </c>
      <c r="AE87" s="31">
        <v>-0.38422397166579481</v>
      </c>
      <c r="AF87" s="9">
        <v>-1.9971063857906257E-2</v>
      </c>
      <c r="AG87" s="8">
        <v>-12</v>
      </c>
      <c r="AH87" s="31">
        <v>-0.29358582860280058</v>
      </c>
      <c r="AI87" s="12">
        <v>-2.0333333333333203E-2</v>
      </c>
      <c r="AJ87" s="8">
        <v>-4</v>
      </c>
      <c r="AK87" s="31">
        <v>-0.14786223664690007</v>
      </c>
      <c r="AL87" s="11">
        <v>106818.8736381632</v>
      </c>
      <c r="AM87" s="36"/>
    </row>
    <row r="88" spans="1:39" x14ac:dyDescent="0.3">
      <c r="A88" t="s">
        <v>52</v>
      </c>
      <c r="B88" s="3" t="s">
        <v>965</v>
      </c>
      <c r="C88" s="4" t="s">
        <v>47</v>
      </c>
      <c r="D88" s="5" t="s">
        <v>44</v>
      </c>
      <c r="E88" s="6">
        <v>28.808776002220739</v>
      </c>
      <c r="F88" s="34">
        <v>-1.0349706692836083</v>
      </c>
      <c r="G88" s="6">
        <v>1.9325581811507959</v>
      </c>
      <c r="H88" s="7">
        <v>-42</v>
      </c>
      <c r="I88" s="8">
        <v>-16</v>
      </c>
      <c r="J88" s="31">
        <v>-8.9193397378267036E-2</v>
      </c>
      <c r="K88" s="9">
        <v>2.3057551747435623E-2</v>
      </c>
      <c r="L88" s="8">
        <v>107</v>
      </c>
      <c r="M88" s="31">
        <v>0.3022869825237654</v>
      </c>
      <c r="N88" s="9">
        <v>-1.8842921784098257E-2</v>
      </c>
      <c r="O88" s="8">
        <v>26</v>
      </c>
      <c r="P88" s="31">
        <v>0.11040518235344575</v>
      </c>
      <c r="Q88" s="9">
        <v>-2.6868438760193278E-3</v>
      </c>
      <c r="R88" s="8">
        <v>-10</v>
      </c>
      <c r="S88" s="31">
        <v>-0.27301677705005184</v>
      </c>
      <c r="T88" s="10">
        <v>-1.0319984704696306E-2</v>
      </c>
      <c r="U88" s="8">
        <v>-50</v>
      </c>
      <c r="V88" s="31">
        <v>-0.44920679746917402</v>
      </c>
      <c r="W88" s="9">
        <v>3.3223413400528534E-2</v>
      </c>
      <c r="X88" s="8">
        <v>-60</v>
      </c>
      <c r="Y88" s="31">
        <v>-0.19264341102223836</v>
      </c>
      <c r="Z88" s="11">
        <v>-3286</v>
      </c>
      <c r="AA88" s="8">
        <v>72</v>
      </c>
      <c r="AB88" s="31">
        <v>0.41555017826609419</v>
      </c>
      <c r="AC88" s="9">
        <v>2.8246895544192796E-3</v>
      </c>
      <c r="AD88" s="8">
        <v>-29</v>
      </c>
      <c r="AE88" s="31">
        <v>-0.72980061633324955</v>
      </c>
      <c r="AF88" s="9">
        <v>-3.7391209905148104E-2</v>
      </c>
      <c r="AG88" s="8">
        <v>86</v>
      </c>
      <c r="AH88" s="31">
        <v>0.12100476913435093</v>
      </c>
      <c r="AI88" s="12">
        <v>-0.54266666666666707</v>
      </c>
      <c r="AJ88" s="8">
        <v>7</v>
      </c>
      <c r="AK88" s="31">
        <v>8.679336064115889E-4</v>
      </c>
      <c r="AL88" s="11">
        <v>111882.19229281816</v>
      </c>
      <c r="AM88" s="36"/>
    </row>
    <row r="89" spans="1:39" x14ac:dyDescent="0.3">
      <c r="A89" t="s">
        <v>664</v>
      </c>
      <c r="B89" s="3" t="s">
        <v>1016</v>
      </c>
      <c r="C89" s="4" t="s">
        <v>47</v>
      </c>
      <c r="D89" s="5" t="s">
        <v>44</v>
      </c>
      <c r="E89" s="6">
        <v>25.818773639768722</v>
      </c>
      <c r="F89" s="34">
        <v>-0.31898141223142784</v>
      </c>
      <c r="G89" s="6">
        <v>-2.9282351265943163</v>
      </c>
      <c r="H89" s="7">
        <v>-12</v>
      </c>
      <c r="I89" s="8">
        <v>-14</v>
      </c>
      <c r="J89" s="31">
        <v>-3.3796312095455111E-2</v>
      </c>
      <c r="K89" s="9">
        <v>1.9839920361304442E-2</v>
      </c>
      <c r="L89" s="8">
        <v>12</v>
      </c>
      <c r="M89" s="31">
        <v>-1.7294403353294685E-2</v>
      </c>
      <c r="N89" s="9">
        <v>-7.269085390860415E-3</v>
      </c>
      <c r="O89" s="8">
        <v>-78</v>
      </c>
      <c r="P89" s="31">
        <v>-0.26864633147547196</v>
      </c>
      <c r="Q89" s="9">
        <v>2.0808350479978095E-2</v>
      </c>
      <c r="R89" s="8">
        <v>43</v>
      </c>
      <c r="S89" s="31">
        <v>-0.12195056541931576</v>
      </c>
      <c r="T89" s="10">
        <v>-0.22633588264843257</v>
      </c>
      <c r="U89" s="8">
        <v>-13</v>
      </c>
      <c r="V89" s="31">
        <v>-6.1800286527447401E-2</v>
      </c>
      <c r="W89" s="9">
        <v>4.6319631397516783E-3</v>
      </c>
      <c r="X89" s="8">
        <v>15</v>
      </c>
      <c r="Y89" s="31">
        <v>0.13169019731232301</v>
      </c>
      <c r="Z89" s="11">
        <v>13995</v>
      </c>
      <c r="AA89" s="8">
        <v>33</v>
      </c>
      <c r="AB89" s="31">
        <v>0.11045371327488679</v>
      </c>
      <c r="AC89" s="9">
        <v>5.3570887035633077E-3</v>
      </c>
      <c r="AD89" s="8">
        <v>-38</v>
      </c>
      <c r="AE89" s="31">
        <v>-9.274274846859798E-2</v>
      </c>
      <c r="AF89" s="9">
        <v>-3.2608019913972219E-3</v>
      </c>
      <c r="AG89" s="8">
        <v>6</v>
      </c>
      <c r="AH89" s="31">
        <v>-9.7824298247388732E-3</v>
      </c>
      <c r="AI89" s="12">
        <v>-0.40633333333333299</v>
      </c>
      <c r="AJ89" s="8">
        <v>-1</v>
      </c>
      <c r="AK89" s="31">
        <v>-3.0684184377288981E-3</v>
      </c>
      <c r="AL89" s="11">
        <v>48624.404502492194</v>
      </c>
      <c r="AM89" s="36"/>
    </row>
    <row r="90" spans="1:39" x14ac:dyDescent="0.3">
      <c r="A90" t="s">
        <v>683</v>
      </c>
      <c r="B90" s="3" t="s">
        <v>1018</v>
      </c>
      <c r="C90" s="4" t="s">
        <v>47</v>
      </c>
      <c r="D90" s="5" t="s">
        <v>44</v>
      </c>
      <c r="E90" s="6">
        <v>14.986784278929273</v>
      </c>
      <c r="F90" s="34">
        <v>-0.84129553645432331</v>
      </c>
      <c r="G90" s="6">
        <v>-4.512380545171391</v>
      </c>
      <c r="H90" s="7">
        <v>-1</v>
      </c>
      <c r="I90" s="8">
        <v>-39</v>
      </c>
      <c r="J90" s="31">
        <v>-0.10272425280688038</v>
      </c>
      <c r="K90" s="9">
        <v>1.3911555898109773E-2</v>
      </c>
      <c r="L90" s="8">
        <v>-89</v>
      </c>
      <c r="M90" s="31">
        <v>-0.32375759243156166</v>
      </c>
      <c r="N90" s="9">
        <v>3.0188046305849037E-3</v>
      </c>
      <c r="O90" s="8">
        <v>0</v>
      </c>
      <c r="P90" s="31">
        <v>1.4126318254570336E-3</v>
      </c>
      <c r="Q90" s="9">
        <v>0</v>
      </c>
      <c r="R90" s="8">
        <v>-31</v>
      </c>
      <c r="S90" s="31">
        <v>-0.42614989983483154</v>
      </c>
      <c r="T90" s="10">
        <v>-1.0033602150966298E-3</v>
      </c>
      <c r="U90" s="8">
        <v>-18</v>
      </c>
      <c r="V90" s="31">
        <v>-8.9266032418671815E-2</v>
      </c>
      <c r="W90" s="9">
        <v>5.0073157091907322E-3</v>
      </c>
      <c r="X90" s="8">
        <v>-12</v>
      </c>
      <c r="Y90" s="31">
        <v>-0.2528370238368749</v>
      </c>
      <c r="Z90" s="11">
        <v>548</v>
      </c>
      <c r="AA90" s="8">
        <v>41</v>
      </c>
      <c r="AB90" s="31">
        <v>0.13624907928277452</v>
      </c>
      <c r="AC90" s="9">
        <v>2.0082079343365228E-3</v>
      </c>
      <c r="AD90" s="8">
        <v>-10</v>
      </c>
      <c r="AE90" s="31">
        <v>-5.6092631130339243E-2</v>
      </c>
      <c r="AF90" s="9">
        <v>-2.1095487036212335E-3</v>
      </c>
      <c r="AG90" s="8">
        <v>-45</v>
      </c>
      <c r="AH90" s="31">
        <v>-0.16484279009499186</v>
      </c>
      <c r="AI90" s="12">
        <v>-0.22200000000000042</v>
      </c>
      <c r="AJ90" s="8">
        <v>-4</v>
      </c>
      <c r="AK90" s="31">
        <v>-2.7122006033918979E-2</v>
      </c>
      <c r="AL90" s="11">
        <v>83899.154363929236</v>
      </c>
      <c r="AM90" s="36"/>
    </row>
    <row r="91" spans="1:39" x14ac:dyDescent="0.3">
      <c r="A91" t="s">
        <v>749</v>
      </c>
      <c r="B91" s="3" t="s">
        <v>1020</v>
      </c>
      <c r="C91" s="4" t="s">
        <v>47</v>
      </c>
      <c r="D91" s="5" t="s">
        <v>44</v>
      </c>
      <c r="E91" s="6">
        <v>37.86431573510032</v>
      </c>
      <c r="F91" s="34">
        <v>-3.339894922000159</v>
      </c>
      <c r="G91" s="6">
        <v>21.479488078517335</v>
      </c>
      <c r="H91" s="7">
        <v>-5</v>
      </c>
      <c r="I91" s="8">
        <v>-34</v>
      </c>
      <c r="J91" s="31">
        <v>-8.5935176813879549E-2</v>
      </c>
      <c r="K91" s="9">
        <v>1.4705882352941346E-2</v>
      </c>
      <c r="L91" s="8">
        <v>-14</v>
      </c>
      <c r="M91" s="31">
        <v>-0.18086550477827723</v>
      </c>
      <c r="N91" s="9">
        <v>0</v>
      </c>
      <c r="O91" s="8">
        <v>-130</v>
      </c>
      <c r="P91" s="31">
        <v>-2.6571234022448289</v>
      </c>
      <c r="Q91" s="9">
        <v>0.18233618233618232</v>
      </c>
      <c r="R91" s="8">
        <v>-1</v>
      </c>
      <c r="S91" s="31">
        <v>6.6414500036066348</v>
      </c>
      <c r="T91" s="10">
        <v>-0.2012072434607628</v>
      </c>
      <c r="U91" s="8">
        <v>0</v>
      </c>
      <c r="V91" s="31">
        <v>-2.6375379994794814</v>
      </c>
      <c r="W91" s="9">
        <v>0.20296861747243422</v>
      </c>
      <c r="X91" s="8">
        <v>-4</v>
      </c>
      <c r="Y91" s="31">
        <v>-0.30990967357944932</v>
      </c>
      <c r="Z91" s="11">
        <v>-11525</v>
      </c>
      <c r="AA91" s="8">
        <v>-6</v>
      </c>
      <c r="AB91" s="31">
        <v>-4.0262342660812305</v>
      </c>
      <c r="AC91" s="9">
        <v>9.0076923076923054E-2</v>
      </c>
      <c r="AD91" s="8">
        <v>7</v>
      </c>
      <c r="AE91" s="31">
        <v>0.58224161797435725</v>
      </c>
      <c r="AF91" s="9">
        <v>3.7571157495256191E-2</v>
      </c>
      <c r="AG91" s="8">
        <v>-4</v>
      </c>
      <c r="AH91" s="31">
        <v>-0.19960338759121266</v>
      </c>
      <c r="AI91" s="12">
        <v>-0.1256666666666667</v>
      </c>
      <c r="AJ91" s="8">
        <v>-1</v>
      </c>
      <c r="AK91" s="31">
        <v>-3.2647207396012696</v>
      </c>
      <c r="AL91" s="11">
        <v>-343086.41589537263</v>
      </c>
      <c r="AM91" s="36"/>
    </row>
    <row r="92" spans="1:39" x14ac:dyDescent="0.3">
      <c r="A92" t="s">
        <v>374</v>
      </c>
      <c r="B92" s="3" t="s">
        <v>1047</v>
      </c>
      <c r="C92" s="4" t="s">
        <v>47</v>
      </c>
      <c r="D92" s="5" t="s">
        <v>44</v>
      </c>
      <c r="E92" s="6">
        <v>24.491952366259206</v>
      </c>
      <c r="F92" s="34">
        <v>-0.82173575004802846</v>
      </c>
      <c r="G92" s="6">
        <v>-4.8135947584972811</v>
      </c>
      <c r="H92" s="7">
        <v>2</v>
      </c>
      <c r="I92" s="8">
        <v>137</v>
      </c>
      <c r="J92" s="31">
        <v>0.43816656821927336</v>
      </c>
      <c r="K92" s="9">
        <v>5.6055307809054877E-2</v>
      </c>
      <c r="L92" s="8">
        <v>-286</v>
      </c>
      <c r="M92" s="31">
        <v>-1.1677838940466485</v>
      </c>
      <c r="N92" s="9">
        <v>3.2986976189778312E-2</v>
      </c>
      <c r="O92" s="8">
        <v>0</v>
      </c>
      <c r="P92" s="31">
        <v>1.4126318254570336E-3</v>
      </c>
      <c r="Q92" s="9">
        <v>0</v>
      </c>
      <c r="R92" s="8">
        <v>-23</v>
      </c>
      <c r="S92" s="31">
        <v>-0.45880856212463539</v>
      </c>
      <c r="T92" s="10">
        <v>0</v>
      </c>
      <c r="U92" s="8">
        <v>0</v>
      </c>
      <c r="V92" s="31">
        <v>-1.572882625282418E-2</v>
      </c>
      <c r="W92" s="9">
        <v>1.1677044417245722E-3</v>
      </c>
      <c r="X92" s="8">
        <v>0</v>
      </c>
      <c r="Y92" s="31">
        <v>3.9966410380109618E-2</v>
      </c>
      <c r="Z92" s="11">
        <v>15524</v>
      </c>
      <c r="AA92" s="8">
        <v>-45</v>
      </c>
      <c r="AB92" s="31">
        <v>-0.25325918629933153</v>
      </c>
      <c r="AC92" s="9">
        <v>7.7590597453476989E-3</v>
      </c>
      <c r="AD92" s="8">
        <v>29</v>
      </c>
      <c r="AE92" s="31">
        <v>7.5641145309892188E-2</v>
      </c>
      <c r="AF92" s="9">
        <v>5.6462598223204763E-3</v>
      </c>
      <c r="AG92" s="8">
        <v>3</v>
      </c>
      <c r="AH92" s="31">
        <v>-8.8320696658303111E-2</v>
      </c>
      <c r="AI92" s="12">
        <v>-0.29199999999999982</v>
      </c>
      <c r="AJ92" s="8">
        <v>-4</v>
      </c>
      <c r="AK92" s="31">
        <v>-2.5899429061104942E-2</v>
      </c>
      <c r="AL92" s="11">
        <v>100533.5122207863</v>
      </c>
      <c r="AM92" s="36"/>
    </row>
    <row r="93" spans="1:39" x14ac:dyDescent="0.3">
      <c r="A93" t="s">
        <v>735</v>
      </c>
      <c r="B93" s="3" t="s">
        <v>1063</v>
      </c>
      <c r="C93" s="4" t="s">
        <v>47</v>
      </c>
      <c r="D93" s="5" t="s">
        <v>44</v>
      </c>
      <c r="E93" s="6">
        <v>41.165626504496828</v>
      </c>
      <c r="F93" s="34">
        <v>0.54936361241710419</v>
      </c>
      <c r="G93" s="6">
        <v>-7.1929360880299882</v>
      </c>
      <c r="H93" s="7">
        <v>63</v>
      </c>
      <c r="I93" s="8">
        <v>-16</v>
      </c>
      <c r="J93" s="31">
        <v>-4.9729751517222365E-2</v>
      </c>
      <c r="K93" s="9">
        <v>1.8314758192217617E-2</v>
      </c>
      <c r="L93" s="8">
        <v>-86</v>
      </c>
      <c r="M93" s="31">
        <v>-0.66516483323251374</v>
      </c>
      <c r="N93" s="9">
        <v>1.6332378223495703E-2</v>
      </c>
      <c r="O93" s="8">
        <v>31</v>
      </c>
      <c r="P93" s="31">
        <v>7.7920615775571078E-2</v>
      </c>
      <c r="Q93" s="9">
        <v>-3.2748259129163348E-3</v>
      </c>
      <c r="R93" s="8">
        <v>-23</v>
      </c>
      <c r="S93" s="31">
        <v>-0.45880856212463539</v>
      </c>
      <c r="T93" s="10">
        <v>0</v>
      </c>
      <c r="U93" s="8">
        <v>59</v>
      </c>
      <c r="V93" s="31">
        <v>0.15906504035580815</v>
      </c>
      <c r="W93" s="9">
        <v>-1.1371871981894707E-2</v>
      </c>
      <c r="X93" s="8">
        <v>37</v>
      </c>
      <c r="Y93" s="31">
        <v>0.39115477949329469</v>
      </c>
      <c r="Z93" s="11">
        <v>27101</v>
      </c>
      <c r="AA93" s="8">
        <v>57</v>
      </c>
      <c r="AB93" s="31">
        <v>0.13359149258138203</v>
      </c>
      <c r="AC93" s="9">
        <v>3.422294409300735E-3</v>
      </c>
      <c r="AD93" s="8">
        <v>158</v>
      </c>
      <c r="AE93" s="31">
        <v>0.43987627264669527</v>
      </c>
      <c r="AF93" s="9">
        <v>2.6329504265241055E-2</v>
      </c>
      <c r="AG93" s="8">
        <v>-15</v>
      </c>
      <c r="AH93" s="31">
        <v>-5.1209124584494989E-2</v>
      </c>
      <c r="AI93" s="12">
        <v>-0.35866666666666625</v>
      </c>
      <c r="AJ93" s="8">
        <v>3</v>
      </c>
      <c r="AK93" s="31">
        <v>-7.6403959098129137E-3</v>
      </c>
      <c r="AL93" s="11">
        <v>51698.248237795022</v>
      </c>
      <c r="AM93" s="36"/>
    </row>
    <row r="94" spans="1:39" x14ac:dyDescent="0.3">
      <c r="A94" t="s">
        <v>924</v>
      </c>
      <c r="B94" s="3" t="s">
        <v>1067</v>
      </c>
      <c r="C94" s="4" t="s">
        <v>47</v>
      </c>
      <c r="D94" s="5" t="s">
        <v>44</v>
      </c>
      <c r="E94" s="6">
        <v>24.214503636013628</v>
      </c>
      <c r="F94" s="34">
        <v>0.21333899339715678</v>
      </c>
      <c r="G94" s="6">
        <v>-1.926552928833317</v>
      </c>
      <c r="H94" s="7">
        <v>1</v>
      </c>
      <c r="I94" s="8">
        <v>-21</v>
      </c>
      <c r="J94" s="31">
        <v>-4.5089188577884895E-2</v>
      </c>
      <c r="K94" s="9">
        <v>1.7965628483751495E-2</v>
      </c>
      <c r="L94" s="8">
        <v>-103</v>
      </c>
      <c r="M94" s="31">
        <v>-0.40671792922888217</v>
      </c>
      <c r="N94" s="9">
        <v>5.213772355312743E-3</v>
      </c>
      <c r="O94" s="8">
        <v>76</v>
      </c>
      <c r="P94" s="31">
        <v>0.33626612499351477</v>
      </c>
      <c r="Q94" s="9">
        <v>-1.6803320988995514E-2</v>
      </c>
      <c r="R94" s="8">
        <v>78</v>
      </c>
      <c r="S94" s="31">
        <v>-0.11743795032808804</v>
      </c>
      <c r="T94" s="10">
        <v>-0.34709646518243115</v>
      </c>
      <c r="U94" s="8">
        <v>-26</v>
      </c>
      <c r="V94" s="31">
        <v>-0.15432583615809414</v>
      </c>
      <c r="W94" s="9">
        <v>1.4398620562504558E-2</v>
      </c>
      <c r="X94" s="8">
        <v>11</v>
      </c>
      <c r="Y94" s="31">
        <v>3.1873694423612764E-2</v>
      </c>
      <c r="Z94" s="11">
        <v>6592</v>
      </c>
      <c r="AA94" s="8">
        <v>-13</v>
      </c>
      <c r="AB94" s="31">
        <v>1.1648057751971974E-2</v>
      </c>
      <c r="AC94" s="9">
        <v>1.0129584352078246E-2</v>
      </c>
      <c r="AD94" s="8">
        <v>52</v>
      </c>
      <c r="AE94" s="31">
        <v>0.23611773490390395</v>
      </c>
      <c r="AF94" s="9">
        <v>1.5500958324629832E-2</v>
      </c>
      <c r="AG94" s="8">
        <v>-9</v>
      </c>
      <c r="AH94" s="31">
        <v>-7.3761702616234714E-2</v>
      </c>
      <c r="AI94" s="12">
        <v>-0.32600000000000029</v>
      </c>
      <c r="AJ94" s="8">
        <v>-8</v>
      </c>
      <c r="AK94" s="31">
        <v>2.3574916643425703E-3</v>
      </c>
      <c r="AL94" s="11">
        <v>33206.676516563079</v>
      </c>
      <c r="AM94" s="36"/>
    </row>
    <row r="95" spans="1:39" x14ac:dyDescent="0.3">
      <c r="A95" t="s">
        <v>220</v>
      </c>
      <c r="B95" s="3" t="s">
        <v>1079</v>
      </c>
      <c r="C95" s="4" t="s">
        <v>47</v>
      </c>
      <c r="D95" s="5" t="s">
        <v>44</v>
      </c>
      <c r="E95" s="6">
        <v>22.681223700332293</v>
      </c>
      <c r="F95" s="34">
        <v>-0.29484758899866836</v>
      </c>
      <c r="G95" s="6">
        <v>-5.0440025887811899</v>
      </c>
      <c r="H95" s="7">
        <v>12</v>
      </c>
      <c r="I95" s="8">
        <v>-15</v>
      </c>
      <c r="J95" s="31">
        <v>-2.9183698365285005E-2</v>
      </c>
      <c r="K95" s="9">
        <v>1.662141950951801E-2</v>
      </c>
      <c r="L95" s="8">
        <v>33</v>
      </c>
      <c r="M95" s="31">
        <v>0.24542465512602407</v>
      </c>
      <c r="N95" s="9">
        <v>-1.5392059112911886E-2</v>
      </c>
      <c r="O95" s="8">
        <v>-62</v>
      </c>
      <c r="P95" s="31">
        <v>-0.19328751217465201</v>
      </c>
      <c r="Q95" s="9">
        <v>1.2947907256850346E-2</v>
      </c>
      <c r="R95" s="8">
        <v>-130</v>
      </c>
      <c r="S95" s="31">
        <v>-0.46258424180348562</v>
      </c>
      <c r="T95" s="10">
        <v>0.31789763696089862</v>
      </c>
      <c r="U95" s="8">
        <v>-31</v>
      </c>
      <c r="V95" s="31">
        <v>-0.12034847595439802</v>
      </c>
      <c r="W95" s="9">
        <v>6.7138847678836974E-3</v>
      </c>
      <c r="X95" s="8">
        <v>0</v>
      </c>
      <c r="Y95" s="31">
        <v>0.32222027820807086</v>
      </c>
      <c r="Z95" s="11">
        <v>24203</v>
      </c>
      <c r="AA95" s="8">
        <v>29</v>
      </c>
      <c r="AB95" s="31">
        <v>7.6251623890407849E-2</v>
      </c>
      <c r="AC95" s="9">
        <v>4.3825586178527394E-3</v>
      </c>
      <c r="AD95" s="8">
        <v>0</v>
      </c>
      <c r="AE95" s="31">
        <v>7.8925541518265252E-2</v>
      </c>
      <c r="AF95" s="9">
        <v>5.7767641029734529E-3</v>
      </c>
      <c r="AG95" s="8">
        <v>-31</v>
      </c>
      <c r="AH95" s="31">
        <v>-0.17980074859560374</v>
      </c>
      <c r="AI95" s="12">
        <v>-0.19900000000000029</v>
      </c>
      <c r="AJ95" s="8">
        <v>0</v>
      </c>
      <c r="AK95" s="31">
        <v>-2.0539418896647538E-2</v>
      </c>
      <c r="AL95" s="11">
        <v>49316.652019814646</v>
      </c>
      <c r="AM95" s="36"/>
    </row>
    <row r="96" spans="1:39" x14ac:dyDescent="0.3">
      <c r="A96" t="s">
        <v>41</v>
      </c>
      <c r="B96" s="3" t="s">
        <v>1121</v>
      </c>
      <c r="C96" s="4" t="s">
        <v>47</v>
      </c>
      <c r="D96" s="5" t="s">
        <v>44</v>
      </c>
      <c r="E96" s="6">
        <v>20.85913877844861</v>
      </c>
      <c r="F96" s="34">
        <v>-0.37788894743717982</v>
      </c>
      <c r="G96" s="6">
        <v>-3.846273715041626</v>
      </c>
      <c r="H96" s="7">
        <v>17</v>
      </c>
      <c r="I96" s="8">
        <v>-21</v>
      </c>
      <c r="J96" s="31">
        <v>-2.0922806005546996E-2</v>
      </c>
      <c r="K96" s="9">
        <v>1.8339504375199267E-2</v>
      </c>
      <c r="L96" s="8">
        <v>112</v>
      </c>
      <c r="M96" s="31">
        <v>0.43738185401123619</v>
      </c>
      <c r="N96" s="9">
        <v>-2.4062812248729137E-2</v>
      </c>
      <c r="O96" s="8">
        <v>77</v>
      </c>
      <c r="P96" s="31">
        <v>0.17584410911175419</v>
      </c>
      <c r="Q96" s="9">
        <v>-1.0294685106268684E-2</v>
      </c>
      <c r="R96" s="8">
        <v>32</v>
      </c>
      <c r="S96" s="31">
        <v>-0.3678506062507983</v>
      </c>
      <c r="T96" s="10">
        <v>-0.17879492222420884</v>
      </c>
      <c r="U96" s="8">
        <v>-192</v>
      </c>
      <c r="V96" s="31">
        <v>-0.57373526885526183</v>
      </c>
      <c r="W96" s="9">
        <v>3.6696793135557751E-2</v>
      </c>
      <c r="X96" s="8">
        <v>-7</v>
      </c>
      <c r="Y96" s="31">
        <v>-9.2969022342877294E-2</v>
      </c>
      <c r="Z96" s="11">
        <v>5315</v>
      </c>
      <c r="AA96" s="8">
        <v>131</v>
      </c>
      <c r="AB96" s="31">
        <v>0.4074830981223011</v>
      </c>
      <c r="AC96" s="9">
        <v>-9.4981382548162824E-4</v>
      </c>
      <c r="AD96" s="8">
        <v>-12</v>
      </c>
      <c r="AE96" s="31">
        <v>4.509184325288712E-3</v>
      </c>
      <c r="AF96" s="9">
        <v>2.2637021819228442E-3</v>
      </c>
      <c r="AG96" s="8">
        <v>-35</v>
      </c>
      <c r="AH96" s="31">
        <v>-0.13440784455882304</v>
      </c>
      <c r="AI96" s="12">
        <v>-0.25733333333333341</v>
      </c>
      <c r="AJ96" s="8">
        <v>11</v>
      </c>
      <c r="AK96" s="31">
        <v>-6.7329696372115388E-3</v>
      </c>
      <c r="AL96" s="11">
        <v>56988.947178969858</v>
      </c>
      <c r="AM96" s="36"/>
    </row>
    <row r="97" spans="1:39" x14ac:dyDescent="0.3">
      <c r="A97" t="s">
        <v>559</v>
      </c>
      <c r="B97" s="3" t="s">
        <v>1147</v>
      </c>
      <c r="C97" s="4" t="s">
        <v>47</v>
      </c>
      <c r="D97" s="5" t="s">
        <v>44</v>
      </c>
      <c r="E97" s="6">
        <v>28.494527926000607</v>
      </c>
      <c r="F97" s="34">
        <v>-1.5557171815733914</v>
      </c>
      <c r="G97" s="6">
        <v>-2.3907079163762468</v>
      </c>
      <c r="H97" s="7">
        <v>-23</v>
      </c>
      <c r="I97" s="8">
        <v>0</v>
      </c>
      <c r="J97" s="31">
        <v>-1.0959854934824154E-2</v>
      </c>
      <c r="K97" s="9">
        <v>2.3739025137116343E-2</v>
      </c>
      <c r="L97" s="8">
        <v>-204</v>
      </c>
      <c r="M97" s="31">
        <v>-0.65970722332314602</v>
      </c>
      <c r="N97" s="9">
        <v>1.5182891565769133E-2</v>
      </c>
      <c r="O97" s="8">
        <v>-40</v>
      </c>
      <c r="P97" s="31">
        <v>-8.1929061404505732E-2</v>
      </c>
      <c r="Q97" s="9">
        <v>6.2830537762030274E-3</v>
      </c>
      <c r="R97" s="8">
        <v>154</v>
      </c>
      <c r="S97" s="31">
        <v>-0.20787407649373899</v>
      </c>
      <c r="T97" s="10">
        <v>-0.49325879644853665</v>
      </c>
      <c r="U97" s="8">
        <v>85</v>
      </c>
      <c r="V97" s="31">
        <v>0.25023518418079338</v>
      </c>
      <c r="W97" s="9">
        <v>-1.7198853128262727E-2</v>
      </c>
      <c r="X97" s="8">
        <v>-14</v>
      </c>
      <c r="Y97" s="31">
        <v>-0.58175647514785367</v>
      </c>
      <c r="Z97" s="11">
        <v>-13519</v>
      </c>
      <c r="AA97" s="8">
        <v>-115</v>
      </c>
      <c r="AB97" s="31">
        <v>-0.36802136314422662</v>
      </c>
      <c r="AC97" s="9">
        <v>1.0233529028049582E-2</v>
      </c>
      <c r="AD97" s="8">
        <v>-119</v>
      </c>
      <c r="AE97" s="31">
        <v>-0.31324172699994657</v>
      </c>
      <c r="AF97" s="9">
        <v>-1.6260171574686844E-2</v>
      </c>
      <c r="AG97" s="8">
        <v>-52</v>
      </c>
      <c r="AH97" s="31">
        <v>-0.25548912057176942</v>
      </c>
      <c r="AI97" s="12">
        <v>-0.1116666666666668</v>
      </c>
      <c r="AJ97" s="8">
        <v>-16</v>
      </c>
      <c r="AK97" s="31">
        <v>-8.6362451425910147E-2</v>
      </c>
      <c r="AL97" s="11">
        <v>42292.973173547245</v>
      </c>
      <c r="AM97" s="36"/>
    </row>
    <row r="98" spans="1:39" x14ac:dyDescent="0.3">
      <c r="A98" t="s">
        <v>820</v>
      </c>
      <c r="B98" s="3" t="s">
        <v>1155</v>
      </c>
      <c r="C98" s="4" t="s">
        <v>47</v>
      </c>
      <c r="D98" s="5" t="s">
        <v>44</v>
      </c>
      <c r="E98" s="6">
        <v>51.424052319108938</v>
      </c>
      <c r="F98" s="34">
        <v>-0.95241280132811879</v>
      </c>
      <c r="G98" s="6">
        <v>-2.3607962112117562</v>
      </c>
      <c r="H98" s="7">
        <v>-17</v>
      </c>
      <c r="I98" s="8">
        <v>1</v>
      </c>
      <c r="J98" s="31">
        <v>-0.1372009944197794</v>
      </c>
      <c r="K98" s="9">
        <v>3.8015073755904849E-2</v>
      </c>
      <c r="L98" s="8">
        <v>37</v>
      </c>
      <c r="M98" s="31">
        <v>0.10490665834040669</v>
      </c>
      <c r="N98" s="9">
        <v>-1.1171167372830772E-2</v>
      </c>
      <c r="O98" s="8">
        <v>-172</v>
      </c>
      <c r="P98" s="31">
        <v>-0.39292526648325449</v>
      </c>
      <c r="Q98" s="9">
        <v>2.6748424861911844E-2</v>
      </c>
      <c r="R98" s="8">
        <v>-52</v>
      </c>
      <c r="S98" s="31">
        <v>-0.26366630602230434</v>
      </c>
      <c r="T98" s="10">
        <v>0.1800278019600231</v>
      </c>
      <c r="U98" s="8">
        <v>-58</v>
      </c>
      <c r="V98" s="31">
        <v>-0.20594001103249382</v>
      </c>
      <c r="W98" s="9">
        <v>1.4185960389722439E-2</v>
      </c>
      <c r="X98" s="8">
        <v>-21</v>
      </c>
      <c r="Y98" s="31">
        <v>-0.10572322544736867</v>
      </c>
      <c r="Z98" s="11">
        <v>3207</v>
      </c>
      <c r="AA98" s="8">
        <v>36</v>
      </c>
      <c r="AB98" s="31">
        <v>0.11527017406439055</v>
      </c>
      <c r="AC98" s="9">
        <v>5.0231729055258481E-3</v>
      </c>
      <c r="AD98" s="8">
        <v>-27</v>
      </c>
      <c r="AE98" s="31">
        <v>-7.6708435014131493E-2</v>
      </c>
      <c r="AF98" s="9">
        <v>-2.8641286646818864E-3</v>
      </c>
      <c r="AG98" s="8">
        <v>1</v>
      </c>
      <c r="AH98" s="31">
        <v>-5.2437368380422331E-2</v>
      </c>
      <c r="AI98" s="12">
        <v>-0.35000000000000031</v>
      </c>
      <c r="AJ98" s="8">
        <v>2</v>
      </c>
      <c r="AK98" s="31">
        <v>-6.1472211120311981E-3</v>
      </c>
      <c r="AL98" s="11">
        <v>48493.611882008699</v>
      </c>
      <c r="AM98" s="36"/>
    </row>
    <row r="99" spans="1:39" x14ac:dyDescent="0.3">
      <c r="A99" t="s">
        <v>1126</v>
      </c>
      <c r="B99" s="3" t="s">
        <v>1163</v>
      </c>
      <c r="C99" s="4" t="s">
        <v>47</v>
      </c>
      <c r="D99" s="5" t="s">
        <v>44</v>
      </c>
      <c r="E99" s="6">
        <v>32.180078759748938</v>
      </c>
      <c r="F99" s="34">
        <v>-0.39525235625058919</v>
      </c>
      <c r="G99" s="6">
        <v>-5.0054026115466943</v>
      </c>
      <c r="H99" s="7">
        <v>2</v>
      </c>
      <c r="I99" s="8">
        <v>-15</v>
      </c>
      <c r="J99" s="31">
        <v>-2.8574273615643575E-2</v>
      </c>
      <c r="K99" s="9">
        <v>1.6794637045592031E-2</v>
      </c>
      <c r="L99" s="8">
        <v>-52</v>
      </c>
      <c r="M99" s="31">
        <v>-0.25497142093546155</v>
      </c>
      <c r="N99" s="9">
        <v>-7.3316220724854719E-4</v>
      </c>
      <c r="O99" s="8">
        <v>-46</v>
      </c>
      <c r="P99" s="31">
        <v>-0.14472885852442563</v>
      </c>
      <c r="Q99" s="9">
        <v>9.7186700767263427E-3</v>
      </c>
      <c r="R99" s="8">
        <v>-16</v>
      </c>
      <c r="S99" s="31">
        <v>-0.42890274546468771</v>
      </c>
      <c r="T99" s="10">
        <v>-5.8785491740638414E-2</v>
      </c>
      <c r="U99" s="8">
        <v>-33</v>
      </c>
      <c r="V99" s="31">
        <v>-0.12788533776481559</v>
      </c>
      <c r="W99" s="9">
        <v>7.0654339106989532E-3</v>
      </c>
      <c r="X99" s="8">
        <v>-2</v>
      </c>
      <c r="Y99" s="31">
        <v>0.18671309174297401</v>
      </c>
      <c r="Z99" s="11">
        <v>19530</v>
      </c>
      <c r="AA99" s="8">
        <v>88</v>
      </c>
      <c r="AB99" s="31">
        <v>0.23422906335654015</v>
      </c>
      <c r="AC99" s="9">
        <v>1.6692206392912717E-3</v>
      </c>
      <c r="AD99" s="8">
        <v>3</v>
      </c>
      <c r="AE99" s="31">
        <v>1.0860912329925587E-2</v>
      </c>
      <c r="AF99" s="9">
        <v>2.0802946243546616E-3</v>
      </c>
      <c r="AG99" s="8">
        <v>-21</v>
      </c>
      <c r="AH99" s="31">
        <v>-0.19317138614094365</v>
      </c>
      <c r="AI99" s="12">
        <v>-0.16933333333333334</v>
      </c>
      <c r="AJ99" s="8">
        <v>9</v>
      </c>
      <c r="AK99" s="31">
        <v>-2.5436847012346456E-2</v>
      </c>
      <c r="AL99" s="11">
        <v>73284.886100164731</v>
      </c>
      <c r="AM99" s="36"/>
    </row>
    <row r="100" spans="1:39" x14ac:dyDescent="0.3">
      <c r="A100" t="s">
        <v>1122</v>
      </c>
      <c r="B100" s="3" t="s">
        <v>88</v>
      </c>
      <c r="C100" s="4" t="s">
        <v>89</v>
      </c>
      <c r="D100" s="5" t="s">
        <v>37</v>
      </c>
      <c r="E100" s="6">
        <v>41.852865038734244</v>
      </c>
      <c r="F100" s="34">
        <v>0.95411933298973661</v>
      </c>
      <c r="G100" s="6">
        <v>-1.9159724195214309</v>
      </c>
      <c r="H100" s="7">
        <v>9</v>
      </c>
      <c r="I100" s="8">
        <v>1</v>
      </c>
      <c r="J100" s="31">
        <v>9.0960985105972281E-3</v>
      </c>
      <c r="K100" s="9">
        <v>1.3787217390717643E-2</v>
      </c>
      <c r="L100" s="8">
        <v>6</v>
      </c>
      <c r="M100" s="31">
        <v>0.75030521870305167</v>
      </c>
      <c r="N100" s="9">
        <v>-4.1790420874309731E-2</v>
      </c>
      <c r="O100" s="8">
        <v>-87</v>
      </c>
      <c r="P100" s="31">
        <v>-0.47257109563544042</v>
      </c>
      <c r="Q100" s="9">
        <v>3.6167714086205803E-2</v>
      </c>
      <c r="R100" s="8">
        <v>-23</v>
      </c>
      <c r="S100" s="31">
        <v>-0.45880856212463539</v>
      </c>
      <c r="T100" s="10">
        <v>0</v>
      </c>
      <c r="U100" s="8">
        <v>206</v>
      </c>
      <c r="V100" s="31">
        <v>0.95703935816034025</v>
      </c>
      <c r="W100" s="9">
        <v>-5.7134894091415825E-2</v>
      </c>
      <c r="X100" s="8">
        <v>-128</v>
      </c>
      <c r="Y100" s="31">
        <v>-0.48854264469266029</v>
      </c>
      <c r="Z100" s="11">
        <v>-16667</v>
      </c>
      <c r="AA100" s="8">
        <v>-3</v>
      </c>
      <c r="AB100" s="31">
        <v>9.9983626228932643E-2</v>
      </c>
      <c r="AC100" s="9">
        <v>1.5711664482306681E-2</v>
      </c>
      <c r="AD100" s="8">
        <v>84</v>
      </c>
      <c r="AE100" s="31">
        <v>1.1118107084576376</v>
      </c>
      <c r="AF100" s="9">
        <v>6.5738974829884E-2</v>
      </c>
      <c r="AG100" s="8">
        <v>41</v>
      </c>
      <c r="AH100" s="31">
        <v>6.3827287159666179E-2</v>
      </c>
      <c r="AI100" s="12">
        <v>-0.46199999999999997</v>
      </c>
      <c r="AJ100" s="8">
        <v>-7</v>
      </c>
      <c r="AK100" s="31">
        <v>-2.3968339910625247E-3</v>
      </c>
      <c r="AL100" s="11">
        <v>39422.447347635491</v>
      </c>
      <c r="AM100" s="36"/>
    </row>
    <row r="101" spans="1:39" x14ac:dyDescent="0.3">
      <c r="A101" t="s">
        <v>343</v>
      </c>
      <c r="B101" s="3" t="s">
        <v>129</v>
      </c>
      <c r="C101" s="4" t="s">
        <v>89</v>
      </c>
      <c r="D101" s="5" t="s">
        <v>37</v>
      </c>
      <c r="E101" s="6">
        <v>46.030898349192263</v>
      </c>
      <c r="F101" s="34">
        <v>-1.4007198040122377</v>
      </c>
      <c r="G101" s="6">
        <v>5.3965301262368257</v>
      </c>
      <c r="H101" s="7">
        <v>-26</v>
      </c>
      <c r="I101" s="8">
        <v>6</v>
      </c>
      <c r="J101" s="31">
        <v>6.9296758655331581E-2</v>
      </c>
      <c r="K101" s="9">
        <v>2.2796289401836756E-2</v>
      </c>
      <c r="L101" s="8">
        <v>28</v>
      </c>
      <c r="M101" s="31">
        <v>1.4745321212187854</v>
      </c>
      <c r="N101" s="9">
        <v>-6.4491286745291337E-2</v>
      </c>
      <c r="O101" s="8">
        <v>-11</v>
      </c>
      <c r="P101" s="31">
        <v>-0.50599843764911046</v>
      </c>
      <c r="Q101" s="9">
        <v>4.5143806025404187E-2</v>
      </c>
      <c r="R101" s="8">
        <v>-64</v>
      </c>
      <c r="S101" s="31">
        <v>0.31551941923394944</v>
      </c>
      <c r="T101" s="10">
        <v>1.5503581713239893</v>
      </c>
      <c r="U101" s="8">
        <v>-11</v>
      </c>
      <c r="V101" s="31">
        <v>-3.0569595457515364E-2</v>
      </c>
      <c r="W101" s="9">
        <v>9.089143028206903E-3</v>
      </c>
      <c r="X101" s="8">
        <v>-42</v>
      </c>
      <c r="Y101" s="31">
        <v>-0.13731002997170239</v>
      </c>
      <c r="Z101" s="11">
        <v>-611</v>
      </c>
      <c r="AA101" s="8">
        <v>-138</v>
      </c>
      <c r="AB101" s="31">
        <v>-1.4705314913080649</v>
      </c>
      <c r="AC101" s="9">
        <v>3.333434420015164E-2</v>
      </c>
      <c r="AD101" s="8">
        <v>-29</v>
      </c>
      <c r="AE101" s="31">
        <v>-9.8972242331444749E-2</v>
      </c>
      <c r="AF101" s="9">
        <v>-3.3915072169226068E-3</v>
      </c>
      <c r="AG101" s="8">
        <v>7</v>
      </c>
      <c r="AH101" s="31">
        <v>0.55113191062746991</v>
      </c>
      <c r="AI101" s="12">
        <v>-1.1053333333333337</v>
      </c>
      <c r="AJ101" s="8">
        <v>-1</v>
      </c>
      <c r="AK101" s="31">
        <v>1.3609503385017208E-2</v>
      </c>
      <c r="AL101" s="11">
        <v>22816.796052139347</v>
      </c>
      <c r="AM101" s="36"/>
    </row>
    <row r="102" spans="1:39" x14ac:dyDescent="0.3">
      <c r="A102" t="s">
        <v>459</v>
      </c>
      <c r="B102" s="3" t="s">
        <v>147</v>
      </c>
      <c r="C102" s="4" t="s">
        <v>89</v>
      </c>
      <c r="D102" s="5" t="s">
        <v>37</v>
      </c>
      <c r="E102" s="6">
        <v>17.222590816160178</v>
      </c>
      <c r="F102" s="34">
        <v>0.74502287949794854</v>
      </c>
      <c r="G102" s="6">
        <v>-5.1663648150646182</v>
      </c>
      <c r="H102" s="7">
        <v>43</v>
      </c>
      <c r="I102" s="8">
        <v>-3</v>
      </c>
      <c r="J102" s="31">
        <v>9.6694122055170674E-3</v>
      </c>
      <c r="K102" s="9">
        <v>2.2372059967261437E-2</v>
      </c>
      <c r="L102" s="8">
        <v>-12</v>
      </c>
      <c r="M102" s="31">
        <v>-8.2850294323416618E-2</v>
      </c>
      <c r="N102" s="9">
        <v>-9.3448940269749425E-3</v>
      </c>
      <c r="O102" s="8">
        <v>-7</v>
      </c>
      <c r="P102" s="31">
        <v>-7.8415634277089197E-3</v>
      </c>
      <c r="Q102" s="9">
        <v>1.7881818723023343E-3</v>
      </c>
      <c r="R102" s="8">
        <v>-36</v>
      </c>
      <c r="S102" s="31">
        <v>0.39916384200666088</v>
      </c>
      <c r="T102" s="10">
        <v>0.71431406008174969</v>
      </c>
      <c r="U102" s="8">
        <v>15</v>
      </c>
      <c r="V102" s="31">
        <v>3.7752803389695222E-2</v>
      </c>
      <c r="W102" s="9">
        <v>-1.6911738389208397E-3</v>
      </c>
      <c r="X102" s="8">
        <v>64</v>
      </c>
      <c r="Y102" s="31">
        <v>0.20846862590356874</v>
      </c>
      <c r="Z102" s="11">
        <v>15222</v>
      </c>
      <c r="AA102" s="8">
        <v>-117</v>
      </c>
      <c r="AB102" s="31">
        <v>-0.30300812296305196</v>
      </c>
      <c r="AC102" s="9">
        <v>1.0011195521791281E-2</v>
      </c>
      <c r="AD102" s="8">
        <v>108</v>
      </c>
      <c r="AE102" s="31">
        <v>0.39279179186105601</v>
      </c>
      <c r="AF102" s="9">
        <v>2.4052471696851541E-2</v>
      </c>
      <c r="AG102" s="8">
        <v>9</v>
      </c>
      <c r="AH102" s="31">
        <v>0.13417476364728392</v>
      </c>
      <c r="AI102" s="12">
        <v>-0.58866666666666756</v>
      </c>
      <c r="AJ102" s="8">
        <v>9</v>
      </c>
      <c r="AK102" s="31">
        <v>9.788129381529731E-3</v>
      </c>
      <c r="AL102" s="11">
        <v>37368.981706725579</v>
      </c>
      <c r="AM102" s="36"/>
    </row>
    <row r="103" spans="1:39" x14ac:dyDescent="0.3">
      <c r="A103" t="s">
        <v>477</v>
      </c>
      <c r="B103" s="3" t="s">
        <v>149</v>
      </c>
      <c r="C103" s="4" t="s">
        <v>89</v>
      </c>
      <c r="D103" s="5" t="s">
        <v>37</v>
      </c>
      <c r="E103" s="6">
        <v>21.550142481885224</v>
      </c>
      <c r="F103" s="34">
        <v>-2.0936054647290714</v>
      </c>
      <c r="G103" s="6">
        <v>1.3190175172001624</v>
      </c>
      <c r="H103" s="7">
        <v>-96</v>
      </c>
      <c r="I103" s="8">
        <v>49</v>
      </c>
      <c r="J103" s="31">
        <v>0.24306963880041271</v>
      </c>
      <c r="K103" s="9">
        <v>4.5520547247101195E-2</v>
      </c>
      <c r="L103" s="8">
        <v>-99</v>
      </c>
      <c r="M103" s="31">
        <v>-0.38613944110804366</v>
      </c>
      <c r="N103" s="9">
        <v>6.1424393824193631E-3</v>
      </c>
      <c r="O103" s="8">
        <v>-6</v>
      </c>
      <c r="P103" s="31">
        <v>-2.8901004324007218E-2</v>
      </c>
      <c r="Q103" s="9">
        <v>2.166563011379222E-3</v>
      </c>
      <c r="R103" s="8">
        <v>-235</v>
      </c>
      <c r="S103" s="31">
        <v>-0.38900971019143687</v>
      </c>
      <c r="T103" s="10">
        <v>1.090134331390948</v>
      </c>
      <c r="U103" s="8">
        <v>-217</v>
      </c>
      <c r="V103" s="31">
        <v>-0.66645754321665085</v>
      </c>
      <c r="W103" s="9">
        <v>4.2450927540953601E-2</v>
      </c>
      <c r="X103" s="8">
        <v>-60</v>
      </c>
      <c r="Y103" s="31">
        <v>-0.22113164042222133</v>
      </c>
      <c r="Z103" s="11">
        <v>-3208</v>
      </c>
      <c r="AA103" s="8">
        <v>-161</v>
      </c>
      <c r="AB103" s="31">
        <v>-0.39076287698606482</v>
      </c>
      <c r="AC103" s="9">
        <v>1.1887118923372693E-2</v>
      </c>
      <c r="AD103" s="8">
        <v>-137</v>
      </c>
      <c r="AE103" s="31">
        <v>-0.37785968640258083</v>
      </c>
      <c r="AF103" s="9">
        <v>-1.984892781693981E-2</v>
      </c>
      <c r="AG103" s="8">
        <v>42</v>
      </c>
      <c r="AH103" s="31">
        <v>6.3998919534353729E-2</v>
      </c>
      <c r="AI103" s="12">
        <v>-0.48466666666666702</v>
      </c>
      <c r="AJ103" s="8">
        <v>3</v>
      </c>
      <c r="AK103" s="31">
        <v>1.1388700288405829E-3</v>
      </c>
      <c r="AL103" s="11">
        <v>42537.017537800944</v>
      </c>
      <c r="AM103" s="36"/>
    </row>
    <row r="104" spans="1:39" x14ac:dyDescent="0.3">
      <c r="A104" t="s">
        <v>755</v>
      </c>
      <c r="B104" s="3" t="s">
        <v>176</v>
      </c>
      <c r="C104" s="4" t="s">
        <v>89</v>
      </c>
      <c r="D104" s="5" t="s">
        <v>37</v>
      </c>
      <c r="E104" s="6">
        <v>25.387186397671542</v>
      </c>
      <c r="F104" s="34">
        <v>-0.10849272664936915</v>
      </c>
      <c r="G104" s="6">
        <v>1.5348872281657862</v>
      </c>
      <c r="H104" s="7">
        <v>-7</v>
      </c>
      <c r="I104" s="8">
        <v>4</v>
      </c>
      <c r="J104" s="31">
        <v>2.8346582376041096E-2</v>
      </c>
      <c r="K104" s="9">
        <v>2.2294552719670735E-2</v>
      </c>
      <c r="L104" s="8">
        <v>-20</v>
      </c>
      <c r="M104" s="31">
        <v>-0.38043186665203721</v>
      </c>
      <c r="N104" s="9">
        <v>9.1336679221228068E-4</v>
      </c>
      <c r="O104" s="8">
        <v>-20</v>
      </c>
      <c r="P104" s="31">
        <v>-0.10955894260741567</v>
      </c>
      <c r="Q104" s="9">
        <v>1.3830945436421271E-2</v>
      </c>
      <c r="R104" s="8">
        <v>-24</v>
      </c>
      <c r="S104" s="31">
        <v>0.86689505928941557</v>
      </c>
      <c r="T104" s="10">
        <v>1.1493293664180491</v>
      </c>
      <c r="U104" s="8">
        <v>-30</v>
      </c>
      <c r="V104" s="31">
        <v>-0.54595895597691313</v>
      </c>
      <c r="W104" s="9">
        <v>4.0941434636077439E-2</v>
      </c>
      <c r="X104" s="8">
        <v>50</v>
      </c>
      <c r="Y104" s="31">
        <v>0.23616908897287225</v>
      </c>
      <c r="Z104" s="11">
        <v>15462</v>
      </c>
      <c r="AA104" s="8">
        <v>-48</v>
      </c>
      <c r="AB104" s="31">
        <v>-0.56937567714531367</v>
      </c>
      <c r="AC104" s="9">
        <v>2.0929071646615192E-2</v>
      </c>
      <c r="AD104" s="8">
        <v>6</v>
      </c>
      <c r="AE104" s="31">
        <v>5.9938436677254958E-2</v>
      </c>
      <c r="AF104" s="9">
        <v>6.3812571653042438E-3</v>
      </c>
      <c r="AG104" s="8">
        <v>-4</v>
      </c>
      <c r="AH104" s="31">
        <v>0.16068733568341576</v>
      </c>
      <c r="AI104" s="12">
        <v>-0.64766666666666639</v>
      </c>
      <c r="AJ104" s="8">
        <v>-14</v>
      </c>
      <c r="AK104" s="31">
        <v>4.991005155504824E-3</v>
      </c>
      <c r="AL104" s="11">
        <v>18803.810977217101</v>
      </c>
      <c r="AM104" s="36"/>
    </row>
    <row r="105" spans="1:39" x14ac:dyDescent="0.3">
      <c r="A105" t="s">
        <v>757</v>
      </c>
      <c r="B105" s="3" t="s">
        <v>178</v>
      </c>
      <c r="C105" s="4" t="s">
        <v>89</v>
      </c>
      <c r="D105" s="5" t="s">
        <v>37</v>
      </c>
      <c r="E105" s="6">
        <v>21.366429932832656</v>
      </c>
      <c r="F105" s="34">
        <v>0.71037442190928624</v>
      </c>
      <c r="G105" s="6">
        <v>-4.2589343582507553</v>
      </c>
      <c r="H105" s="7">
        <v>34</v>
      </c>
      <c r="I105" s="8">
        <v>-29</v>
      </c>
      <c r="J105" s="31">
        <v>-0.13146223948418173</v>
      </c>
      <c r="K105" s="9">
        <v>1.4973146366066947E-2</v>
      </c>
      <c r="L105" s="8">
        <v>27</v>
      </c>
      <c r="M105" s="31">
        <v>7.3618334732624885E-2</v>
      </c>
      <c r="N105" s="9">
        <v>-1.1292456989589403E-2</v>
      </c>
      <c r="O105" s="8">
        <v>11</v>
      </c>
      <c r="P105" s="31">
        <v>0.13729178447801182</v>
      </c>
      <c r="Q105" s="9">
        <v>-2.390421163793538E-3</v>
      </c>
      <c r="R105" s="8">
        <v>48</v>
      </c>
      <c r="S105" s="31">
        <v>2.066936778848066E-2</v>
      </c>
      <c r="T105" s="10">
        <v>-0.3819450696736153</v>
      </c>
      <c r="U105" s="8">
        <v>90</v>
      </c>
      <c r="V105" s="31">
        <v>0.45381642237272435</v>
      </c>
      <c r="W105" s="9">
        <v>-2.5425896997239558E-2</v>
      </c>
      <c r="X105" s="8">
        <v>6</v>
      </c>
      <c r="Y105" s="31">
        <v>-4.1439143526981748E-3</v>
      </c>
      <c r="Z105" s="11">
        <v>5970</v>
      </c>
      <c r="AA105" s="8">
        <v>-80</v>
      </c>
      <c r="AB105" s="31">
        <v>-0.179696272602164</v>
      </c>
      <c r="AC105" s="9">
        <v>9.6466013376886039E-3</v>
      </c>
      <c r="AD105" s="8">
        <v>57</v>
      </c>
      <c r="AE105" s="31">
        <v>0.27282743732220899</v>
      </c>
      <c r="AF105" s="9">
        <v>1.7481610250224988E-2</v>
      </c>
      <c r="AG105" s="8">
        <v>56</v>
      </c>
      <c r="AH105" s="31">
        <v>8.5518540698973008E-2</v>
      </c>
      <c r="AI105" s="12">
        <v>-0.50666666666666615</v>
      </c>
      <c r="AJ105" s="8">
        <v>26</v>
      </c>
      <c r="AK105" s="31">
        <v>1.0763751663474236E-2</v>
      </c>
      <c r="AL105" s="11">
        <v>48675.314135599227</v>
      </c>
      <c r="AM105" s="36"/>
    </row>
    <row r="106" spans="1:39" x14ac:dyDescent="0.3">
      <c r="A106" t="s">
        <v>964</v>
      </c>
      <c r="B106" s="3" t="s">
        <v>215</v>
      </c>
      <c r="C106" s="4" t="s">
        <v>89</v>
      </c>
      <c r="D106" s="5" t="s">
        <v>37</v>
      </c>
      <c r="E106" s="6">
        <v>35.533315247320886</v>
      </c>
      <c r="F106" s="34">
        <v>0.47250630202016897</v>
      </c>
      <c r="G106" s="6">
        <v>-7.2703763745330487</v>
      </c>
      <c r="H106" s="7">
        <v>39</v>
      </c>
      <c r="I106" s="8">
        <v>-11</v>
      </c>
      <c r="J106" s="31">
        <v>-0.49585111567443008</v>
      </c>
      <c r="K106" s="9">
        <v>-3.5213789017201069E-3</v>
      </c>
      <c r="L106" s="8">
        <v>-127</v>
      </c>
      <c r="M106" s="31">
        <v>-0.40652902330229673</v>
      </c>
      <c r="N106" s="9">
        <v>6.049180010958749E-3</v>
      </c>
      <c r="O106" s="8">
        <v>0</v>
      </c>
      <c r="P106" s="31">
        <v>1.4126318254570336E-3</v>
      </c>
      <c r="Q106" s="9">
        <v>0</v>
      </c>
      <c r="R106" s="8">
        <v>-29</v>
      </c>
      <c r="S106" s="31">
        <v>-0.34884123428821129</v>
      </c>
      <c r="T106" s="10">
        <v>3.4346223078324245E-4</v>
      </c>
      <c r="U106" s="8">
        <v>135</v>
      </c>
      <c r="V106" s="31">
        <v>0.24548696110863089</v>
      </c>
      <c r="W106" s="9">
        <v>-1.575808527414153E-2</v>
      </c>
      <c r="X106" s="8">
        <v>5</v>
      </c>
      <c r="Y106" s="31">
        <v>0.19682220378482485</v>
      </c>
      <c r="Z106" s="11">
        <v>20225</v>
      </c>
      <c r="AA106" s="8">
        <v>153</v>
      </c>
      <c r="AB106" s="31">
        <v>0.39407912114803301</v>
      </c>
      <c r="AC106" s="9">
        <v>3.1594585671838871E-4</v>
      </c>
      <c r="AD106" s="8">
        <v>42</v>
      </c>
      <c r="AE106" s="31">
        <v>0.19769540099790342</v>
      </c>
      <c r="AF106" s="9">
        <v>1.3198906339256689E-2</v>
      </c>
      <c r="AG106" s="8">
        <v>14</v>
      </c>
      <c r="AH106" s="31">
        <v>3.6750753898044497E-2</v>
      </c>
      <c r="AI106" s="12">
        <v>-0.4653333333333336</v>
      </c>
      <c r="AJ106" s="8">
        <v>10</v>
      </c>
      <c r="AK106" s="31">
        <v>9.0342548528013766E-3</v>
      </c>
      <c r="AL106" s="11">
        <v>38687.825511250892</v>
      </c>
      <c r="AM106" s="36"/>
    </row>
    <row r="107" spans="1:39" x14ac:dyDescent="0.3">
      <c r="A107" t="s">
        <v>1015</v>
      </c>
      <c r="B107" s="3" t="s">
        <v>217</v>
      </c>
      <c r="C107" s="4" t="s">
        <v>89</v>
      </c>
      <c r="D107" s="5" t="s">
        <v>37</v>
      </c>
      <c r="E107" s="6">
        <v>26.448849758803036</v>
      </c>
      <c r="F107" s="34">
        <v>-1.0572214837004559</v>
      </c>
      <c r="G107" s="6">
        <v>-1.5735620050774486</v>
      </c>
      <c r="H107" s="7">
        <v>-34</v>
      </c>
      <c r="I107" s="8">
        <v>-55</v>
      </c>
      <c r="J107" s="31">
        <v>-0.19196597659370407</v>
      </c>
      <c r="K107" s="9">
        <v>9.2577795347146274E-3</v>
      </c>
      <c r="L107" s="8">
        <v>89</v>
      </c>
      <c r="M107" s="31">
        <v>0.23077701023509817</v>
      </c>
      <c r="N107" s="9">
        <v>-1.5840739743244459E-2</v>
      </c>
      <c r="O107" s="8">
        <v>5</v>
      </c>
      <c r="P107" s="31">
        <v>1.2630269139736028E-2</v>
      </c>
      <c r="Q107" s="9">
        <v>1.5291417701715597E-3</v>
      </c>
      <c r="R107" s="8">
        <v>-94</v>
      </c>
      <c r="S107" s="31">
        <v>-0.43219790085051651</v>
      </c>
      <c r="T107" s="10">
        <v>0.1681055367521298</v>
      </c>
      <c r="U107" s="8">
        <v>-37</v>
      </c>
      <c r="V107" s="31">
        <v>-9.5007819148879569E-2</v>
      </c>
      <c r="W107" s="9">
        <v>5.7561295416939454E-3</v>
      </c>
      <c r="X107" s="8">
        <v>-32</v>
      </c>
      <c r="Y107" s="31">
        <v>-0.16690211626446885</v>
      </c>
      <c r="Z107" s="11">
        <v>90</v>
      </c>
      <c r="AA107" s="8">
        <v>-77</v>
      </c>
      <c r="AB107" s="31">
        <v>-0.19322096430744945</v>
      </c>
      <c r="AC107" s="9">
        <v>8.4254906189346612E-3</v>
      </c>
      <c r="AD107" s="8">
        <v>-83</v>
      </c>
      <c r="AE107" s="31">
        <v>-0.22520956741915882</v>
      </c>
      <c r="AF107" s="9">
        <v>-1.1027153503392784E-2</v>
      </c>
      <c r="AG107" s="8">
        <v>63</v>
      </c>
      <c r="AH107" s="31">
        <v>0.12926548104053132</v>
      </c>
      <c r="AI107" s="12">
        <v>-0.56633333333333313</v>
      </c>
      <c r="AJ107" s="8">
        <v>-2</v>
      </c>
      <c r="AK107" s="31">
        <v>2.6699459191984187E-3</v>
      </c>
      <c r="AL107" s="11">
        <v>38722.110089882204</v>
      </c>
      <c r="AM107" s="36"/>
    </row>
    <row r="108" spans="1:39" x14ac:dyDescent="0.3">
      <c r="A108" t="s">
        <v>255</v>
      </c>
      <c r="B108" s="3" t="s">
        <v>256</v>
      </c>
      <c r="C108" s="4" t="s">
        <v>89</v>
      </c>
      <c r="D108" s="5" t="s">
        <v>37</v>
      </c>
      <c r="E108" s="6">
        <v>30.141881438876787</v>
      </c>
      <c r="F108" s="34">
        <v>-0.32089012841357528</v>
      </c>
      <c r="G108" s="6">
        <v>-1.8743587166234335</v>
      </c>
      <c r="H108" s="7">
        <v>-5</v>
      </c>
      <c r="I108" s="8">
        <v>-15</v>
      </c>
      <c r="J108" s="31">
        <v>-7.7813754768330412E-2</v>
      </c>
      <c r="K108" s="9">
        <v>2.028047404600386E-2</v>
      </c>
      <c r="L108" s="8">
        <v>-104</v>
      </c>
      <c r="M108" s="31">
        <v>-0.45962986619573387</v>
      </c>
      <c r="N108" s="9">
        <v>6.8273885388431127E-3</v>
      </c>
      <c r="O108" s="8">
        <v>-73</v>
      </c>
      <c r="P108" s="31">
        <v>-0.16232746707484647</v>
      </c>
      <c r="Q108" s="9">
        <v>1.1767458770382749E-2</v>
      </c>
      <c r="R108" s="8">
        <v>104</v>
      </c>
      <c r="S108" s="31">
        <v>6.1615291861157613E-2</v>
      </c>
      <c r="T108" s="10">
        <v>-0.62862224338890882</v>
      </c>
      <c r="U108" s="8">
        <v>209</v>
      </c>
      <c r="V108" s="31">
        <v>0.54161031438536611</v>
      </c>
      <c r="W108" s="9">
        <v>-3.3419167039856701E-2</v>
      </c>
      <c r="X108" s="8">
        <v>3</v>
      </c>
      <c r="Y108" s="31">
        <v>3.3974833820077821E-2</v>
      </c>
      <c r="Z108" s="11">
        <v>6310</v>
      </c>
      <c r="AA108" s="8">
        <v>-181</v>
      </c>
      <c r="AB108" s="31">
        <v>-0.86436547928341567</v>
      </c>
      <c r="AC108" s="9">
        <v>2.1958553127354938E-2</v>
      </c>
      <c r="AD108" s="8">
        <v>56</v>
      </c>
      <c r="AE108" s="31">
        <v>0.17097055303729303</v>
      </c>
      <c r="AF108" s="9">
        <v>1.1411466689341232E-2</v>
      </c>
      <c r="AG108" s="8">
        <v>35</v>
      </c>
      <c r="AH108" s="31">
        <v>0.11717248026110907</v>
      </c>
      <c r="AI108" s="12">
        <v>-0.55899999999999972</v>
      </c>
      <c r="AJ108" s="8">
        <v>16</v>
      </c>
      <c r="AK108" s="31">
        <v>1.0798440066125042E-2</v>
      </c>
      <c r="AL108" s="11">
        <v>39866.469222419008</v>
      </c>
      <c r="AM108" s="36"/>
    </row>
    <row r="109" spans="1:39" x14ac:dyDescent="0.3">
      <c r="A109" t="s">
        <v>296</v>
      </c>
      <c r="B109" s="3" t="s">
        <v>260</v>
      </c>
      <c r="C109" s="4" t="s">
        <v>89</v>
      </c>
      <c r="D109" s="5" t="s">
        <v>37</v>
      </c>
      <c r="E109" s="6">
        <v>25.183534611058199</v>
      </c>
      <c r="F109" s="34">
        <v>0.46241777955077734</v>
      </c>
      <c r="G109" s="6">
        <v>-5.2226472364571457</v>
      </c>
      <c r="H109" s="7">
        <v>44</v>
      </c>
      <c r="I109" s="8">
        <v>54</v>
      </c>
      <c r="J109" s="31">
        <v>0.344808030473501</v>
      </c>
      <c r="K109" s="9">
        <v>5.4311235293859061E-2</v>
      </c>
      <c r="L109" s="8">
        <v>116</v>
      </c>
      <c r="M109" s="31">
        <v>0.30053232872965052</v>
      </c>
      <c r="N109" s="9">
        <v>-1.8284818544157543E-2</v>
      </c>
      <c r="O109" s="8">
        <v>15</v>
      </c>
      <c r="P109" s="31">
        <v>3.6012951401761528E-2</v>
      </c>
      <c r="Q109" s="9">
        <v>8.8441619729130727E-5</v>
      </c>
      <c r="R109" s="8">
        <v>4</v>
      </c>
      <c r="S109" s="31">
        <v>-0.31948180768855006</v>
      </c>
      <c r="T109" s="10">
        <v>-6.5152780065996646E-2</v>
      </c>
      <c r="U109" s="8">
        <v>97</v>
      </c>
      <c r="V109" s="31">
        <v>0.21491905183961307</v>
      </c>
      <c r="W109" s="9">
        <v>-1.3459791309396452E-2</v>
      </c>
      <c r="X109" s="8">
        <v>3</v>
      </c>
      <c r="Y109" s="31">
        <v>-2.568773126047813E-2</v>
      </c>
      <c r="Z109" s="11">
        <v>5178</v>
      </c>
      <c r="AA109" s="8">
        <v>27</v>
      </c>
      <c r="AB109" s="31">
        <v>6.5064164281476988E-2</v>
      </c>
      <c r="AC109" s="9">
        <v>4.5159705159705174E-3</v>
      </c>
      <c r="AD109" s="8">
        <v>67</v>
      </c>
      <c r="AE109" s="31">
        <v>0.26025547709018071</v>
      </c>
      <c r="AF109" s="9">
        <v>1.6669416476673193E-2</v>
      </c>
      <c r="AG109" s="8">
        <v>63</v>
      </c>
      <c r="AH109" s="31">
        <v>0.26652107726153068</v>
      </c>
      <c r="AI109" s="12">
        <v>-0.73200000000000021</v>
      </c>
      <c r="AJ109" s="8">
        <v>24</v>
      </c>
      <c r="AK109" s="31">
        <v>1.3481259082411823E-2</v>
      </c>
      <c r="AL109" s="11">
        <v>43287.507196555875</v>
      </c>
      <c r="AM109" s="36"/>
    </row>
    <row r="110" spans="1:39" x14ac:dyDescent="0.3">
      <c r="A110" t="s">
        <v>806</v>
      </c>
      <c r="B110" s="3" t="s">
        <v>297</v>
      </c>
      <c r="C110" s="4" t="s">
        <v>89</v>
      </c>
      <c r="D110" s="5" t="s">
        <v>37</v>
      </c>
      <c r="E110" s="6">
        <v>41.248470263917106</v>
      </c>
      <c r="F110" s="34">
        <v>-1.2626166623646427</v>
      </c>
      <c r="G110" s="6">
        <v>-0.27790843472955373</v>
      </c>
      <c r="H110" s="7">
        <v>-67</v>
      </c>
      <c r="I110" s="8">
        <v>72</v>
      </c>
      <c r="J110" s="31">
        <v>0.25080606085952106</v>
      </c>
      <c r="K110" s="9">
        <v>4.4272765257135083E-2</v>
      </c>
      <c r="L110" s="8">
        <v>-102</v>
      </c>
      <c r="M110" s="31">
        <v>-0.9536194503590627</v>
      </c>
      <c r="N110" s="9">
        <v>2.2487373415447653E-2</v>
      </c>
      <c r="O110" s="8">
        <v>24</v>
      </c>
      <c r="P110" s="31">
        <v>3.745097670647346E-2</v>
      </c>
      <c r="Q110" s="9">
        <v>-3.0015690019782881E-4</v>
      </c>
      <c r="R110" s="8">
        <v>-172</v>
      </c>
      <c r="S110" s="31">
        <v>-0.46427010245714762</v>
      </c>
      <c r="T110" s="10">
        <v>0.45984058859595339</v>
      </c>
      <c r="U110" s="8">
        <v>23</v>
      </c>
      <c r="V110" s="31">
        <v>3.698509065332925E-2</v>
      </c>
      <c r="W110" s="9">
        <v>-1.2666651130461559E-3</v>
      </c>
      <c r="X110" s="8">
        <v>11</v>
      </c>
      <c r="Y110" s="31">
        <v>2.0759310186234003E-2</v>
      </c>
      <c r="Z110" s="11">
        <v>7368</v>
      </c>
      <c r="AA110" s="8">
        <v>-134</v>
      </c>
      <c r="AB110" s="31">
        <v>-0.35382278603834022</v>
      </c>
      <c r="AC110" s="9">
        <v>1.0617166929963139E-2</v>
      </c>
      <c r="AD110" s="8">
        <v>-138</v>
      </c>
      <c r="AE110" s="31">
        <v>-0.38752903819350654</v>
      </c>
      <c r="AF110" s="9">
        <v>-2.0202207395662142E-2</v>
      </c>
      <c r="AG110" s="8">
        <v>42</v>
      </c>
      <c r="AH110" s="31">
        <v>6.7257887789289983E-2</v>
      </c>
      <c r="AI110" s="12">
        <v>-0.49099999999999966</v>
      </c>
      <c r="AJ110" s="8">
        <v>60</v>
      </c>
      <c r="AK110" s="31">
        <v>2.6795048823510387E-2</v>
      </c>
      <c r="AL110" s="11">
        <v>58234.392461879761</v>
      </c>
      <c r="AM110" s="36"/>
    </row>
    <row r="111" spans="1:39" x14ac:dyDescent="0.3">
      <c r="A111" t="s">
        <v>942</v>
      </c>
      <c r="B111" s="3" t="s">
        <v>303</v>
      </c>
      <c r="C111" s="4" t="s">
        <v>89</v>
      </c>
      <c r="D111" s="5" t="s">
        <v>37</v>
      </c>
      <c r="E111" s="6">
        <v>23.28979253594412</v>
      </c>
      <c r="F111" s="34">
        <v>1.2206915061199872</v>
      </c>
      <c r="G111" s="6">
        <v>-3.105503964245834</v>
      </c>
      <c r="H111" s="7">
        <v>11</v>
      </c>
      <c r="I111" s="8">
        <v>55</v>
      </c>
      <c r="J111" s="31">
        <v>0.17795131415288429</v>
      </c>
      <c r="K111" s="9">
        <v>3.4663990871217631E-2</v>
      </c>
      <c r="L111" s="8">
        <v>38</v>
      </c>
      <c r="M111" s="31">
        <v>0.45271151188329772</v>
      </c>
      <c r="N111" s="9">
        <v>-2.6297319840416444E-2</v>
      </c>
      <c r="O111" s="8">
        <v>-3</v>
      </c>
      <c r="P111" s="31">
        <v>-3.3762903744785966E-2</v>
      </c>
      <c r="Q111" s="9">
        <v>1.2636079736158545E-2</v>
      </c>
      <c r="R111" s="8">
        <v>61</v>
      </c>
      <c r="S111" s="31">
        <v>4.5333770098245123E-2</v>
      </c>
      <c r="T111" s="10">
        <v>-0.45996550204163122</v>
      </c>
      <c r="U111" s="8">
        <v>20</v>
      </c>
      <c r="V111" s="31">
        <v>0.73055797371293352</v>
      </c>
      <c r="W111" s="9">
        <v>-3.532486219184397E-2</v>
      </c>
      <c r="X111" s="8">
        <v>-4</v>
      </c>
      <c r="Y111" s="31">
        <v>-7.5866075655662835E-3</v>
      </c>
      <c r="Z111" s="11">
        <v>4821</v>
      </c>
      <c r="AA111" s="8">
        <v>-32</v>
      </c>
      <c r="AB111" s="31">
        <v>-1.6998972595111378E-2</v>
      </c>
      <c r="AC111" s="9">
        <v>7.9828939424431422E-3</v>
      </c>
      <c r="AD111" s="8">
        <v>82</v>
      </c>
      <c r="AE111" s="31">
        <v>0.30513079911529334</v>
      </c>
      <c r="AF111" s="9">
        <v>1.9174069142983252E-2</v>
      </c>
      <c r="AG111" s="8">
        <v>12</v>
      </c>
      <c r="AH111" s="31">
        <v>0.14346837760915754</v>
      </c>
      <c r="AI111" s="12">
        <v>-0.5990000000000002</v>
      </c>
      <c r="AJ111" s="8">
        <v>25</v>
      </c>
      <c r="AK111" s="31">
        <v>1.7938584750575748E-2</v>
      </c>
      <c r="AL111" s="11">
        <v>36661.996775875756</v>
      </c>
      <c r="AM111" s="36"/>
    </row>
    <row r="112" spans="1:39" x14ac:dyDescent="0.3">
      <c r="A112" t="s">
        <v>169</v>
      </c>
      <c r="B112" s="3" t="s">
        <v>333</v>
      </c>
      <c r="C112" s="4" t="s">
        <v>89</v>
      </c>
      <c r="D112" s="5" t="s">
        <v>37</v>
      </c>
      <c r="E112" s="6">
        <v>54.23970795382921</v>
      </c>
      <c r="F112" s="34">
        <v>-0.52903715024061349</v>
      </c>
      <c r="G112" s="6">
        <v>-3.282999963292859</v>
      </c>
      <c r="H112" s="7">
        <v>-2</v>
      </c>
      <c r="I112" s="8">
        <v>-1</v>
      </c>
      <c r="J112" s="31">
        <v>-2.1388190726350009E-2</v>
      </c>
      <c r="K112" s="9">
        <v>2.2956875334528615E-2</v>
      </c>
      <c r="L112" s="8">
        <v>44</v>
      </c>
      <c r="M112" s="31">
        <v>9.3441201864180146E-2</v>
      </c>
      <c r="N112" s="9">
        <v>-1.1457192300851592E-2</v>
      </c>
      <c r="O112" s="8">
        <v>-16</v>
      </c>
      <c r="P112" s="31">
        <v>-5.2207347641511415E-2</v>
      </c>
      <c r="Q112" s="9">
        <v>5.3238684467447756E-3</v>
      </c>
      <c r="R112" s="8">
        <v>-34</v>
      </c>
      <c r="S112" s="31">
        <v>-0.37664791491546318</v>
      </c>
      <c r="T112" s="10">
        <v>1.7700309612827148E-2</v>
      </c>
      <c r="U112" s="8">
        <v>-5</v>
      </c>
      <c r="V112" s="31">
        <v>-2.557495046192737E-2</v>
      </c>
      <c r="W112" s="9">
        <v>1.1692208635146403E-3</v>
      </c>
      <c r="X112" s="8">
        <v>-4</v>
      </c>
      <c r="Y112" s="31">
        <v>-3.1414649016478641E-3</v>
      </c>
      <c r="Z112" s="11">
        <v>6777</v>
      </c>
      <c r="AA112" s="8">
        <v>-56</v>
      </c>
      <c r="AB112" s="31">
        <v>-0.18727770644106223</v>
      </c>
      <c r="AC112" s="9">
        <v>7.5251798561151093E-3</v>
      </c>
      <c r="AD112" s="8">
        <v>54</v>
      </c>
      <c r="AE112" s="31">
        <v>0.1148113816544345</v>
      </c>
      <c r="AF112" s="9">
        <v>7.7691147820270201E-3</v>
      </c>
      <c r="AG112" s="8">
        <v>-29</v>
      </c>
      <c r="AH112" s="31">
        <v>-7.2716461481824132E-2</v>
      </c>
      <c r="AI112" s="12">
        <v>-0.335666666666667</v>
      </c>
      <c r="AJ112" s="8">
        <v>8</v>
      </c>
      <c r="AK112" s="31">
        <v>4.6668602102519496E-3</v>
      </c>
      <c r="AL112" s="11">
        <v>42923.503790103365</v>
      </c>
      <c r="AM112" s="36"/>
    </row>
    <row r="113" spans="1:39" x14ac:dyDescent="0.3">
      <c r="A113" t="s">
        <v>420</v>
      </c>
      <c r="B113" s="3" t="s">
        <v>352</v>
      </c>
      <c r="C113" s="4" t="s">
        <v>89</v>
      </c>
      <c r="D113" s="5" t="s">
        <v>37</v>
      </c>
      <c r="E113" s="6">
        <v>24.748444557406863</v>
      </c>
      <c r="F113" s="34">
        <v>0.70170793161844114</v>
      </c>
      <c r="G113" s="6">
        <v>-3.6265661501199666</v>
      </c>
      <c r="H113" s="7">
        <v>20</v>
      </c>
      <c r="I113" s="8">
        <v>-3</v>
      </c>
      <c r="J113" s="31">
        <v>2.2570963042243264E-2</v>
      </c>
      <c r="K113" s="9">
        <v>2.0477261498809907E-2</v>
      </c>
      <c r="L113" s="8">
        <v>-1</v>
      </c>
      <c r="M113" s="31">
        <v>-0.24863654486466968</v>
      </c>
      <c r="N113" s="9">
        <v>-5.3453947368421184E-3</v>
      </c>
      <c r="O113" s="8">
        <v>39</v>
      </c>
      <c r="P113" s="31">
        <v>0.1038597724206376</v>
      </c>
      <c r="Q113" s="9">
        <v>-5.0739957716701908E-3</v>
      </c>
      <c r="R113" s="8">
        <v>-23</v>
      </c>
      <c r="S113" s="31">
        <v>-0.45880856212463539</v>
      </c>
      <c r="T113" s="10">
        <v>0</v>
      </c>
      <c r="U113" s="8">
        <v>15</v>
      </c>
      <c r="V113" s="31">
        <v>1.1422256309739136E-2</v>
      </c>
      <c r="W113" s="9">
        <v>1.2572285285928492E-3</v>
      </c>
      <c r="X113" s="8">
        <v>28</v>
      </c>
      <c r="Y113" s="31">
        <v>8.4072185163075464E-2</v>
      </c>
      <c r="Z113" s="11">
        <v>9167</v>
      </c>
      <c r="AA113" s="8">
        <v>-86</v>
      </c>
      <c r="AB113" s="31">
        <v>-0.36688821127519777</v>
      </c>
      <c r="AC113" s="9">
        <v>1.4643678160919542E-2</v>
      </c>
      <c r="AD113" s="8">
        <v>157</v>
      </c>
      <c r="AE113" s="31">
        <v>1.3498287003434277</v>
      </c>
      <c r="AF113" s="9">
        <v>7.8826977865439352E-2</v>
      </c>
      <c r="AG113" s="8">
        <v>68</v>
      </c>
      <c r="AH113" s="31">
        <v>0.12460649033700547</v>
      </c>
      <c r="AI113" s="12">
        <v>-0.55900000000000061</v>
      </c>
      <c r="AJ113" s="8">
        <v>26</v>
      </c>
      <c r="AK113" s="31">
        <v>1.4346254610997505E-2</v>
      </c>
      <c r="AL113" s="11">
        <v>46346.517686876032</v>
      </c>
      <c r="AM113" s="36"/>
    </row>
    <row r="114" spans="1:39" x14ac:dyDescent="0.3">
      <c r="A114" t="s">
        <v>481</v>
      </c>
      <c r="B114" s="3" t="s">
        <v>356</v>
      </c>
      <c r="C114" s="4" t="s">
        <v>89</v>
      </c>
      <c r="D114" s="5" t="s">
        <v>37</v>
      </c>
      <c r="E114" s="6">
        <v>35.610480140818467</v>
      </c>
      <c r="F114" s="34">
        <v>-0.76064507022879768</v>
      </c>
      <c r="G114" s="6">
        <v>-0.42270376337790339</v>
      </c>
      <c r="H114" s="7">
        <v>-39</v>
      </c>
      <c r="I114" s="8">
        <v>22</v>
      </c>
      <c r="J114" s="31">
        <v>0.10350031137578689</v>
      </c>
      <c r="K114" s="9">
        <v>2.9694165798512362E-2</v>
      </c>
      <c r="L114" s="8">
        <v>-76</v>
      </c>
      <c r="M114" s="31">
        <v>-0.30204327769964695</v>
      </c>
      <c r="N114" s="9">
        <v>1.9413815458154959E-3</v>
      </c>
      <c r="O114" s="8">
        <v>-19</v>
      </c>
      <c r="P114" s="31">
        <v>-9.7915110656317403E-2</v>
      </c>
      <c r="Q114" s="9">
        <v>1.0161035455463763E-2</v>
      </c>
      <c r="R114" s="8">
        <v>-45</v>
      </c>
      <c r="S114" s="31">
        <v>-0.11421214209286909</v>
      </c>
      <c r="T114" s="10">
        <v>0.28107415684625181</v>
      </c>
      <c r="U114" s="8">
        <v>115</v>
      </c>
      <c r="V114" s="31">
        <v>0.36813867663674771</v>
      </c>
      <c r="W114" s="9">
        <v>-2.1426491199843939E-2</v>
      </c>
      <c r="X114" s="8">
        <v>-8</v>
      </c>
      <c r="Y114" s="31">
        <v>-6.9513784028605863E-2</v>
      </c>
      <c r="Z114" s="11">
        <v>3196</v>
      </c>
      <c r="AA114" s="8">
        <v>-182</v>
      </c>
      <c r="AB114" s="31">
        <v>-0.53843773750114066</v>
      </c>
      <c r="AC114" s="9">
        <v>1.5307033966301148E-2</v>
      </c>
      <c r="AD114" s="8">
        <v>-38</v>
      </c>
      <c r="AE114" s="31">
        <v>-0.20246679181111621</v>
      </c>
      <c r="AF114" s="9">
        <v>-8.9331414150060073E-3</v>
      </c>
      <c r="AG114" s="8">
        <v>-82</v>
      </c>
      <c r="AH114" s="31">
        <v>-0.22339157641649557</v>
      </c>
      <c r="AI114" s="12">
        <v>-0.16199999999999992</v>
      </c>
      <c r="AJ114" s="8">
        <v>-25</v>
      </c>
      <c r="AK114" s="31">
        <v>-3.0181803616289582E-3</v>
      </c>
      <c r="AL114" s="11">
        <v>22438.251272959955</v>
      </c>
      <c r="AM114" s="36"/>
    </row>
    <row r="115" spans="1:39" x14ac:dyDescent="0.3">
      <c r="A115" t="s">
        <v>271</v>
      </c>
      <c r="B115" s="3" t="s">
        <v>425</v>
      </c>
      <c r="C115" s="4" t="s">
        <v>89</v>
      </c>
      <c r="D115" s="5" t="s">
        <v>37</v>
      </c>
      <c r="E115" s="6">
        <v>43.536379995885163</v>
      </c>
      <c r="F115" s="34">
        <v>-0.85931173674856653</v>
      </c>
      <c r="G115" s="6">
        <v>-2.3786268165438287</v>
      </c>
      <c r="H115" s="7">
        <v>-17</v>
      </c>
      <c r="I115" s="8">
        <v>5</v>
      </c>
      <c r="J115" s="31">
        <v>4.442371063874706E-2</v>
      </c>
      <c r="K115" s="9">
        <v>2.109551911068408E-2</v>
      </c>
      <c r="L115" s="8">
        <v>169</v>
      </c>
      <c r="M115" s="31">
        <v>0.49522353684407483</v>
      </c>
      <c r="N115" s="9">
        <v>-2.5267920739008489E-2</v>
      </c>
      <c r="O115" s="8">
        <v>-158</v>
      </c>
      <c r="P115" s="31">
        <v>-0.45128027027198353</v>
      </c>
      <c r="Q115" s="9">
        <v>3.1625293996805345E-2</v>
      </c>
      <c r="R115" s="8">
        <v>-23</v>
      </c>
      <c r="S115" s="31">
        <v>-0.45880856212463539</v>
      </c>
      <c r="T115" s="10">
        <v>0</v>
      </c>
      <c r="U115" s="8">
        <v>28</v>
      </c>
      <c r="V115" s="31">
        <v>4.3545346101247051E-2</v>
      </c>
      <c r="W115" s="9">
        <v>-3.9712611435934742E-3</v>
      </c>
      <c r="X115" s="8">
        <v>33</v>
      </c>
      <c r="Y115" s="31">
        <v>0.26783170956957958</v>
      </c>
      <c r="Z115" s="11">
        <v>19881</v>
      </c>
      <c r="AA115" s="8">
        <v>3</v>
      </c>
      <c r="AB115" s="31">
        <v>1.6065769223449933E-2</v>
      </c>
      <c r="AC115" s="9">
        <v>5.3767615760713303E-3</v>
      </c>
      <c r="AD115" s="8">
        <v>-145</v>
      </c>
      <c r="AE115" s="31">
        <v>-0.39744308535469586</v>
      </c>
      <c r="AF115" s="9">
        <v>-2.0878484105111172E-2</v>
      </c>
      <c r="AG115" s="8">
        <v>9</v>
      </c>
      <c r="AH115" s="31">
        <v>-6.0548694840226236E-2</v>
      </c>
      <c r="AI115" s="12">
        <v>-0.32933333333333348</v>
      </c>
      <c r="AJ115" s="8">
        <v>11</v>
      </c>
      <c r="AK115" s="31">
        <v>4.0108717912896164E-3</v>
      </c>
      <c r="AL115" s="11">
        <v>52589.197677862627</v>
      </c>
      <c r="AM115" s="36"/>
    </row>
    <row r="116" spans="1:39" x14ac:dyDescent="0.3">
      <c r="A116" t="s">
        <v>866</v>
      </c>
      <c r="B116" s="3" t="s">
        <v>600</v>
      </c>
      <c r="C116" s="4" t="s">
        <v>89</v>
      </c>
      <c r="D116" s="5" t="s">
        <v>37</v>
      </c>
      <c r="E116" s="6">
        <v>20.232655587741323</v>
      </c>
      <c r="F116" s="34">
        <v>-0.14511921455279619</v>
      </c>
      <c r="G116" s="6">
        <v>-2.9725113929653908</v>
      </c>
      <c r="H116" s="7">
        <v>-6</v>
      </c>
      <c r="I116" s="8">
        <v>1</v>
      </c>
      <c r="J116" s="31">
        <v>2.463526775895699E-2</v>
      </c>
      <c r="K116" s="9">
        <v>2.3753160859293354E-2</v>
      </c>
      <c r="L116" s="8">
        <v>-21</v>
      </c>
      <c r="M116" s="31">
        <v>-0.11091858577958549</v>
      </c>
      <c r="N116" s="9">
        <v>-4.7140642395385943E-3</v>
      </c>
      <c r="O116" s="8">
        <v>62</v>
      </c>
      <c r="P116" s="31">
        <v>0.25021084218713996</v>
      </c>
      <c r="Q116" s="9">
        <v>-1.2008138556192906E-2</v>
      </c>
      <c r="R116" s="8">
        <v>45</v>
      </c>
      <c r="S116" s="31">
        <v>-0.26362323325490344</v>
      </c>
      <c r="T116" s="10">
        <v>-0.15898315699831395</v>
      </c>
      <c r="U116" s="8">
        <v>-97</v>
      </c>
      <c r="V116" s="31">
        <v>-0.34764974479044136</v>
      </c>
      <c r="W116" s="9">
        <v>2.3188685575087041E-2</v>
      </c>
      <c r="X116" s="8">
        <v>-34</v>
      </c>
      <c r="Y116" s="31">
        <v>-0.13141312602081129</v>
      </c>
      <c r="Z116" s="11">
        <v>900</v>
      </c>
      <c r="AA116" s="8">
        <v>83</v>
      </c>
      <c r="AB116" s="31">
        <v>0.23457691466703148</v>
      </c>
      <c r="AC116" s="9">
        <v>3.3239457606914075E-3</v>
      </c>
      <c r="AD116" s="8">
        <v>31</v>
      </c>
      <c r="AE116" s="31">
        <v>0.1410076849998082</v>
      </c>
      <c r="AF116" s="9">
        <v>9.7955657799339013E-3</v>
      </c>
      <c r="AG116" s="8">
        <v>14</v>
      </c>
      <c r="AH116" s="31">
        <v>-3.2673007968801432E-2</v>
      </c>
      <c r="AI116" s="12">
        <v>-0.3683333333333334</v>
      </c>
      <c r="AJ116" s="8">
        <v>2</v>
      </c>
      <c r="AK116" s="31">
        <v>6.0421166269506166E-3</v>
      </c>
      <c r="AL116" s="11">
        <v>40487.04478747191</v>
      </c>
      <c r="AM116" s="36"/>
    </row>
    <row r="117" spans="1:39" x14ac:dyDescent="0.3">
      <c r="A117" t="s">
        <v>495</v>
      </c>
      <c r="B117" s="3" t="s">
        <v>618</v>
      </c>
      <c r="C117" s="4" t="s">
        <v>89</v>
      </c>
      <c r="D117" s="5" t="s">
        <v>37</v>
      </c>
      <c r="E117" s="6">
        <v>21.608370743706246</v>
      </c>
      <c r="F117" s="34">
        <v>-0.90581142484668153</v>
      </c>
      <c r="G117" s="6">
        <v>-1.795784284087997</v>
      </c>
      <c r="H117" s="7">
        <v>-37</v>
      </c>
      <c r="I117" s="8">
        <v>-7</v>
      </c>
      <c r="J117" s="31">
        <v>-2.1493662995705598E-2</v>
      </c>
      <c r="K117" s="9">
        <v>2.1132683422947496E-2</v>
      </c>
      <c r="L117" s="8">
        <v>-268</v>
      </c>
      <c r="M117" s="31">
        <v>-0.91840274103246422</v>
      </c>
      <c r="N117" s="9">
        <v>2.3557430773925622E-2</v>
      </c>
      <c r="O117" s="8">
        <v>-77</v>
      </c>
      <c r="P117" s="31">
        <v>-0.16968378106763604</v>
      </c>
      <c r="Q117" s="9">
        <v>1.1711377208453232E-2</v>
      </c>
      <c r="R117" s="8">
        <v>10</v>
      </c>
      <c r="S117" s="31">
        <v>-0.34635655917909847</v>
      </c>
      <c r="T117" s="10">
        <v>-0.11361469569561904</v>
      </c>
      <c r="U117" s="8">
        <v>-18</v>
      </c>
      <c r="V117" s="31">
        <v>-0.10291356665365892</v>
      </c>
      <c r="W117" s="9">
        <v>5.6358615524535402E-3</v>
      </c>
      <c r="X117" s="8">
        <v>0</v>
      </c>
      <c r="Y117" s="31">
        <v>4.5517525352119087E-2</v>
      </c>
      <c r="Z117" s="11">
        <v>8742</v>
      </c>
      <c r="AA117" s="8">
        <v>33</v>
      </c>
      <c r="AB117" s="31">
        <v>9.4961834787020249E-2</v>
      </c>
      <c r="AC117" s="9">
        <v>4.7123947051744899E-3</v>
      </c>
      <c r="AD117" s="8">
        <v>0</v>
      </c>
      <c r="AE117" s="31">
        <v>-0.20348645500255622</v>
      </c>
      <c r="AF117" s="9">
        <v>-9.604553856240261E-3</v>
      </c>
      <c r="AG117" s="8">
        <v>25</v>
      </c>
      <c r="AH117" s="31">
        <v>4.2248017808088074E-2</v>
      </c>
      <c r="AI117" s="12">
        <v>-0.46633333333333349</v>
      </c>
      <c r="AJ117" s="8">
        <v>0</v>
      </c>
      <c r="AK117" s="31">
        <v>2.2466938885975785E-3</v>
      </c>
      <c r="AL117" s="11">
        <v>47087.252322460001</v>
      </c>
      <c r="AM117" s="36"/>
    </row>
    <row r="118" spans="1:39" x14ac:dyDescent="0.3">
      <c r="A118" t="s">
        <v>852</v>
      </c>
      <c r="B118" s="3" t="s">
        <v>627</v>
      </c>
      <c r="C118" s="4" t="s">
        <v>89</v>
      </c>
      <c r="D118" s="5" t="s">
        <v>37</v>
      </c>
      <c r="E118" s="6">
        <v>19.626454222042319</v>
      </c>
      <c r="F118" s="34">
        <v>-7.2842889675692746E-2</v>
      </c>
      <c r="G118" s="6">
        <v>-1.2421936365798985</v>
      </c>
      <c r="H118" s="7">
        <v>-10</v>
      </c>
      <c r="I118" s="8">
        <v>6</v>
      </c>
      <c r="J118" s="31">
        <v>1.0121649174177183E-2</v>
      </c>
      <c r="K118" s="9">
        <v>2.467449426757562E-2</v>
      </c>
      <c r="L118" s="8">
        <v>-5</v>
      </c>
      <c r="M118" s="31">
        <v>3.8074704386716285E-2</v>
      </c>
      <c r="N118" s="9">
        <v>-1.1065685472880893E-2</v>
      </c>
      <c r="O118" s="8">
        <v>32</v>
      </c>
      <c r="P118" s="31">
        <v>0.27254704459364809</v>
      </c>
      <c r="Q118" s="9">
        <v>-1.0941209328306098E-2</v>
      </c>
      <c r="R118" s="8">
        <v>42</v>
      </c>
      <c r="S118" s="31">
        <v>1.7228064115376609E-2</v>
      </c>
      <c r="T118" s="10">
        <v>-0.35903217567478429</v>
      </c>
      <c r="U118" s="8">
        <v>-35</v>
      </c>
      <c r="V118" s="31">
        <v>-0.29956114852987514</v>
      </c>
      <c r="W118" s="9">
        <v>2.3815042394982111E-2</v>
      </c>
      <c r="X118" s="8">
        <v>12</v>
      </c>
      <c r="Y118" s="31">
        <v>5.3108265183242964E-2</v>
      </c>
      <c r="Z118" s="11">
        <v>7156</v>
      </c>
      <c r="AA118" s="8">
        <v>-62</v>
      </c>
      <c r="AB118" s="31">
        <v>-0.14281297405073684</v>
      </c>
      <c r="AC118" s="9">
        <v>1.0036199894049087E-2</v>
      </c>
      <c r="AD118" s="8">
        <v>-13</v>
      </c>
      <c r="AE118" s="31">
        <v>-4.6481342322443664E-2</v>
      </c>
      <c r="AF118" s="9">
        <v>-9.8818599837025012E-4</v>
      </c>
      <c r="AG118" s="8">
        <v>42</v>
      </c>
      <c r="AH118" s="31">
        <v>0.23108550314397897</v>
      </c>
      <c r="AI118" s="12">
        <v>-0.69566666666666688</v>
      </c>
      <c r="AJ118" s="8">
        <v>14</v>
      </c>
      <c r="AK118" s="31">
        <v>1.3234948635509614E-2</v>
      </c>
      <c r="AL118" s="11">
        <v>31948.225865647051</v>
      </c>
      <c r="AM118" s="36"/>
    </row>
    <row r="119" spans="1:39" x14ac:dyDescent="0.3">
      <c r="A119" t="s">
        <v>281</v>
      </c>
      <c r="B119" s="3" t="s">
        <v>641</v>
      </c>
      <c r="C119" s="4" t="s">
        <v>89</v>
      </c>
      <c r="D119" s="5" t="s">
        <v>37</v>
      </c>
      <c r="E119" s="6">
        <v>25.153769936651216</v>
      </c>
      <c r="F119" s="34">
        <v>-0.84547972772951496</v>
      </c>
      <c r="G119" s="6">
        <v>-3.3147356628824376</v>
      </c>
      <c r="H119" s="7">
        <v>-16</v>
      </c>
      <c r="I119" s="8">
        <v>21</v>
      </c>
      <c r="J119" s="31">
        <v>4.6439806516474808E-2</v>
      </c>
      <c r="K119" s="9">
        <v>2.6568653986949187E-2</v>
      </c>
      <c r="L119" s="8">
        <v>-154</v>
      </c>
      <c r="M119" s="31">
        <v>-0.49440264409259638</v>
      </c>
      <c r="N119" s="9">
        <v>9.0363382447874174E-3</v>
      </c>
      <c r="O119" s="8">
        <v>-5</v>
      </c>
      <c r="P119" s="31">
        <v>-2.2460562892547831E-2</v>
      </c>
      <c r="Q119" s="9">
        <v>2.505078139485058E-3</v>
      </c>
      <c r="R119" s="8">
        <v>-53</v>
      </c>
      <c r="S119" s="31">
        <v>-5.3172156112444441E-4</v>
      </c>
      <c r="T119" s="10">
        <v>0.44720883251932608</v>
      </c>
      <c r="U119" s="8">
        <v>-10</v>
      </c>
      <c r="V119" s="31">
        <v>-0.15395756076953071</v>
      </c>
      <c r="W119" s="9">
        <v>7.4192147869395486E-3</v>
      </c>
      <c r="X119" s="8">
        <v>-25</v>
      </c>
      <c r="Y119" s="31">
        <v>-0.15524722648541883</v>
      </c>
      <c r="Z119" s="11">
        <v>1309</v>
      </c>
      <c r="AA119" s="8">
        <v>-102</v>
      </c>
      <c r="AB119" s="31">
        <v>-0.33641314091639851</v>
      </c>
      <c r="AC119" s="9">
        <v>9.5801180208806222E-3</v>
      </c>
      <c r="AD119" s="8">
        <v>-1</v>
      </c>
      <c r="AE119" s="31">
        <v>-8.1298847687184317E-2</v>
      </c>
      <c r="AF119" s="9">
        <v>-3.6937058578786486E-3</v>
      </c>
      <c r="AG119" s="8">
        <v>10</v>
      </c>
      <c r="AH119" s="31">
        <v>5.9968309234975536E-2</v>
      </c>
      <c r="AI119" s="12">
        <v>-0.4956666666666667</v>
      </c>
      <c r="AJ119" s="8">
        <v>20</v>
      </c>
      <c r="AK119" s="31">
        <v>5.7118586719033526E-3</v>
      </c>
      <c r="AL119" s="11">
        <v>47521.58637980264</v>
      </c>
      <c r="AM119" s="36"/>
    </row>
    <row r="120" spans="1:39" x14ac:dyDescent="0.3">
      <c r="A120" t="s">
        <v>304</v>
      </c>
      <c r="B120" s="3" t="s">
        <v>643</v>
      </c>
      <c r="C120" s="4" t="s">
        <v>89</v>
      </c>
      <c r="D120" s="5" t="s">
        <v>37</v>
      </c>
      <c r="E120" s="6">
        <v>27.477539072681115</v>
      </c>
      <c r="F120" s="34">
        <v>-0.68126502581666415</v>
      </c>
      <c r="G120" s="6">
        <v>-3.9433625032700999</v>
      </c>
      <c r="H120" s="7">
        <v>-12</v>
      </c>
      <c r="I120" s="8">
        <v>8</v>
      </c>
      <c r="J120" s="31">
        <v>4.0387759040828253E-2</v>
      </c>
      <c r="K120" s="9">
        <v>2.8769529662429294E-2</v>
      </c>
      <c r="L120" s="8">
        <v>-2</v>
      </c>
      <c r="M120" s="31">
        <v>-4.2429100115599416E-2</v>
      </c>
      <c r="N120" s="9">
        <v>-6.5766221712535017E-3</v>
      </c>
      <c r="O120" s="8">
        <v>39</v>
      </c>
      <c r="P120" s="31">
        <v>8.7067112704509619E-2</v>
      </c>
      <c r="Q120" s="9">
        <v>-4.9457180242772182E-3</v>
      </c>
      <c r="R120" s="8">
        <v>-62</v>
      </c>
      <c r="S120" s="31">
        <v>-0.46021723964220118</v>
      </c>
      <c r="T120" s="10">
        <v>0.11860520281489681</v>
      </c>
      <c r="U120" s="8">
        <v>-42</v>
      </c>
      <c r="V120" s="31">
        <v>-0.13760312102013772</v>
      </c>
      <c r="W120" s="9">
        <v>7.8768983866016225E-3</v>
      </c>
      <c r="X120" s="8">
        <v>-11</v>
      </c>
      <c r="Y120" s="31">
        <v>-0.12464323217118201</v>
      </c>
      <c r="Z120" s="11">
        <v>3523</v>
      </c>
      <c r="AA120" s="8">
        <v>-13</v>
      </c>
      <c r="AB120" s="31">
        <v>-9.3983420835099141E-2</v>
      </c>
      <c r="AC120" s="9">
        <v>5.8596757084406724E-3</v>
      </c>
      <c r="AD120" s="8">
        <v>10</v>
      </c>
      <c r="AE120" s="31">
        <v>3.910938056842872E-2</v>
      </c>
      <c r="AF120" s="9">
        <v>3.3779890866162399E-3</v>
      </c>
      <c r="AG120" s="8">
        <v>24</v>
      </c>
      <c r="AH120" s="31">
        <v>3.8915343949409834E-2</v>
      </c>
      <c r="AI120" s="12">
        <v>-0.46600000000000019</v>
      </c>
      <c r="AJ120" s="8">
        <v>0</v>
      </c>
      <c r="AK120" s="31">
        <v>-8.5202455856850379E-4</v>
      </c>
      <c r="AL120" s="11">
        <v>49227.323105240299</v>
      </c>
      <c r="AM120" s="36"/>
    </row>
    <row r="121" spans="1:39" x14ac:dyDescent="0.3">
      <c r="A121" t="s">
        <v>68</v>
      </c>
      <c r="B121" s="3" t="s">
        <v>692</v>
      </c>
      <c r="C121" s="4" t="s">
        <v>89</v>
      </c>
      <c r="D121" s="5" t="s">
        <v>37</v>
      </c>
      <c r="E121" s="6">
        <v>23.575229196987834</v>
      </c>
      <c r="F121" s="34">
        <v>-1.2390971313144736</v>
      </c>
      <c r="G121" s="6">
        <v>-1.6117920274453006</v>
      </c>
      <c r="H121" s="7">
        <v>-43</v>
      </c>
      <c r="I121" s="8">
        <v>8</v>
      </c>
      <c r="J121" s="31">
        <v>4.6064018542906204E-3</v>
      </c>
      <c r="K121" s="9">
        <v>2.3328879963318672E-2</v>
      </c>
      <c r="L121" s="8">
        <v>19</v>
      </c>
      <c r="M121" s="31">
        <v>0.14220218990985498</v>
      </c>
      <c r="N121" s="9">
        <v>-1.4351711116153819E-2</v>
      </c>
      <c r="O121" s="8">
        <v>2</v>
      </c>
      <c r="P121" s="31">
        <v>9.2191908342723616E-3</v>
      </c>
      <c r="Q121" s="9">
        <v>1.7998657776087945E-3</v>
      </c>
      <c r="R121" s="8">
        <v>22</v>
      </c>
      <c r="S121" s="31">
        <v>-0.34158959617271284</v>
      </c>
      <c r="T121" s="10">
        <v>-0.14079818357966256</v>
      </c>
      <c r="U121" s="8">
        <v>17</v>
      </c>
      <c r="V121" s="31">
        <v>1.299466376402536E-2</v>
      </c>
      <c r="W121" s="9">
        <v>1.463007763327015E-4</v>
      </c>
      <c r="X121" s="8">
        <v>-33</v>
      </c>
      <c r="Y121" s="31">
        <v>-0.32400897601224332</v>
      </c>
      <c r="Z121" s="11">
        <v>-5096</v>
      </c>
      <c r="AA121" s="8">
        <v>-71</v>
      </c>
      <c r="AB121" s="31">
        <v>-0.34098652641316041</v>
      </c>
      <c r="AC121" s="9">
        <v>9.0816984681537233E-3</v>
      </c>
      <c r="AD121" s="8">
        <v>-91</v>
      </c>
      <c r="AE121" s="31">
        <v>-0.25968840952554351</v>
      </c>
      <c r="AF121" s="9">
        <v>-1.3133859557659999E-2</v>
      </c>
      <c r="AG121" s="8">
        <v>-8</v>
      </c>
      <c r="AH121" s="31">
        <v>-0.10960276717721812</v>
      </c>
      <c r="AI121" s="12">
        <v>-0.27466666666666684</v>
      </c>
      <c r="AJ121" s="8">
        <v>-5</v>
      </c>
      <c r="AK121" s="31">
        <v>-1.7355735743374567E-2</v>
      </c>
      <c r="AL121" s="11">
        <v>62478.286664034793</v>
      </c>
      <c r="AM121" s="36"/>
    </row>
    <row r="122" spans="1:39" x14ac:dyDescent="0.3">
      <c r="A122" t="s">
        <v>251</v>
      </c>
      <c r="B122" s="3" t="s">
        <v>704</v>
      </c>
      <c r="C122" s="4" t="s">
        <v>89</v>
      </c>
      <c r="D122" s="5" t="s">
        <v>37</v>
      </c>
      <c r="E122" s="6">
        <v>28.41547389362843</v>
      </c>
      <c r="F122" s="34">
        <v>5.4113958296358664</v>
      </c>
      <c r="G122" s="6">
        <v>-13.908655957650296</v>
      </c>
      <c r="H122" s="7">
        <v>67</v>
      </c>
      <c r="I122" s="8">
        <v>-63</v>
      </c>
      <c r="J122" s="31">
        <v>-0.26068128121672418</v>
      </c>
      <c r="K122" s="9">
        <v>3.9734435240255106E-3</v>
      </c>
      <c r="L122" s="8">
        <v>-2</v>
      </c>
      <c r="M122" s="31">
        <v>2.6720921250299123E-2</v>
      </c>
      <c r="N122" s="9">
        <v>-1.155284270252134E-2</v>
      </c>
      <c r="O122" s="8">
        <v>48</v>
      </c>
      <c r="P122" s="31">
        <v>0.59956619761373653</v>
      </c>
      <c r="Q122" s="9">
        <v>-3.079546172828887E-2</v>
      </c>
      <c r="R122" s="8">
        <v>-1</v>
      </c>
      <c r="S122" s="31">
        <v>4.9088182968762331</v>
      </c>
      <c r="T122" s="10">
        <v>-0.94968655319363471</v>
      </c>
      <c r="U122" s="8">
        <v>-28</v>
      </c>
      <c r="V122" s="31">
        <v>-0.16275986089876149</v>
      </c>
      <c r="W122" s="9">
        <v>1.492753425378357E-2</v>
      </c>
      <c r="X122" s="8">
        <v>-29</v>
      </c>
      <c r="Y122" s="31">
        <v>-8.8047516646835966E-2</v>
      </c>
      <c r="Z122" s="11">
        <v>1193</v>
      </c>
      <c r="AA122" s="8">
        <v>9</v>
      </c>
      <c r="AB122" s="31">
        <v>0.34237070425555916</v>
      </c>
      <c r="AC122" s="9">
        <v>7.5680685668726363E-3</v>
      </c>
      <c r="AD122" s="8">
        <v>-46</v>
      </c>
      <c r="AE122" s="31">
        <v>-0.16608935851350412</v>
      </c>
      <c r="AF122" s="9">
        <v>-7.1410108862880461E-3</v>
      </c>
      <c r="AG122" s="8">
        <v>57</v>
      </c>
      <c r="AH122" s="31">
        <v>0.13378479305787286</v>
      </c>
      <c r="AI122" s="12">
        <v>-0.57366666666666744</v>
      </c>
      <c r="AJ122" s="8">
        <v>1</v>
      </c>
      <c r="AK122" s="31">
        <v>1.0325034706315517E-2</v>
      </c>
      <c r="AL122" s="11">
        <v>26464.568029336428</v>
      </c>
      <c r="AM122" s="36">
        <v>1</v>
      </c>
    </row>
    <row r="123" spans="1:39" x14ac:dyDescent="0.3">
      <c r="A123" t="s">
        <v>298</v>
      </c>
      <c r="B123" s="3" t="s">
        <v>706</v>
      </c>
      <c r="C123" s="4" t="s">
        <v>89</v>
      </c>
      <c r="D123" s="5" t="s">
        <v>37</v>
      </c>
      <c r="E123" s="6">
        <v>33.364197418645098</v>
      </c>
      <c r="F123" s="34">
        <v>-0.3673720585306226</v>
      </c>
      <c r="G123" s="6">
        <v>-3.4543993080166793</v>
      </c>
      <c r="H123" s="7">
        <v>-2</v>
      </c>
      <c r="I123" s="8">
        <v>-4</v>
      </c>
      <c r="J123" s="31">
        <v>2.9592282568283501E-2</v>
      </c>
      <c r="K123" s="9">
        <v>3.1746029967658629E-2</v>
      </c>
      <c r="L123" s="8">
        <v>-63</v>
      </c>
      <c r="M123" s="31">
        <v>-0.22012515878470085</v>
      </c>
      <c r="N123" s="9">
        <v>-5.2802065607302634E-4</v>
      </c>
      <c r="O123" s="8">
        <v>16</v>
      </c>
      <c r="P123" s="31">
        <v>2.4967411046478871E-2</v>
      </c>
      <c r="Q123" s="9">
        <v>4.7852784866899908E-4</v>
      </c>
      <c r="R123" s="8">
        <v>26</v>
      </c>
      <c r="S123" s="31">
        <v>-0.26283381889344654</v>
      </c>
      <c r="T123" s="10">
        <v>-9.5607258862626054E-2</v>
      </c>
      <c r="U123" s="8">
        <v>-11</v>
      </c>
      <c r="V123" s="31">
        <v>-5.442341307623455E-2</v>
      </c>
      <c r="W123" s="9">
        <v>3.2803952271651879E-3</v>
      </c>
      <c r="X123" s="8">
        <v>4</v>
      </c>
      <c r="Y123" s="31">
        <v>1.3937306150780177E-2</v>
      </c>
      <c r="Z123" s="11">
        <v>7530</v>
      </c>
      <c r="AA123" s="8">
        <v>0</v>
      </c>
      <c r="AB123" s="31">
        <v>-5.5489366122131178E-3</v>
      </c>
      <c r="AC123" s="9">
        <v>5.9109986119049614E-3</v>
      </c>
      <c r="AD123" s="8">
        <v>-9</v>
      </c>
      <c r="AE123" s="31">
        <v>-3.0744349513028291E-2</v>
      </c>
      <c r="AF123" s="9">
        <v>-1.7072935350526119E-4</v>
      </c>
      <c r="AG123" s="8">
        <v>14</v>
      </c>
      <c r="AH123" s="31">
        <v>-2.0651336375423296E-2</v>
      </c>
      <c r="AI123" s="12">
        <v>-0.3839999999999999</v>
      </c>
      <c r="AJ123" s="8">
        <v>6</v>
      </c>
      <c r="AK123" s="31">
        <v>2.7918206000338008E-4</v>
      </c>
      <c r="AL123" s="11">
        <v>47830.144419367134</v>
      </c>
      <c r="AM123" s="36"/>
    </row>
    <row r="124" spans="1:39" x14ac:dyDescent="0.3">
      <c r="A124" t="s">
        <v>504</v>
      </c>
      <c r="B124" s="3" t="s">
        <v>726</v>
      </c>
      <c r="C124" s="4" t="s">
        <v>89</v>
      </c>
      <c r="D124" s="5" t="s">
        <v>37</v>
      </c>
      <c r="E124" s="6">
        <v>21.588054240136444</v>
      </c>
      <c r="F124" s="34">
        <v>-3.6604838417719989</v>
      </c>
      <c r="G124" s="6">
        <v>11.705089030340012</v>
      </c>
      <c r="H124" s="7">
        <v>-68</v>
      </c>
      <c r="I124" s="8">
        <v>8</v>
      </c>
      <c r="J124" s="31">
        <v>1.0329776219290259</v>
      </c>
      <c r="K124" s="9">
        <v>8.3340026927524069E-2</v>
      </c>
      <c r="L124" s="8">
        <v>-18</v>
      </c>
      <c r="M124" s="31">
        <v>-2.7541778502677268</v>
      </c>
      <c r="N124" s="9">
        <v>7.9741349847571391E-2</v>
      </c>
      <c r="O124" s="8">
        <v>44</v>
      </c>
      <c r="P124" s="31">
        <v>9.9167227535646774E-2</v>
      </c>
      <c r="Q124" s="9">
        <v>-4.9403616775682974E-3</v>
      </c>
      <c r="R124" s="8">
        <v>-23</v>
      </c>
      <c r="S124" s="31">
        <v>-0.45880856212463539</v>
      </c>
      <c r="T124" s="10">
        <v>0</v>
      </c>
      <c r="U124" s="8">
        <v>64</v>
      </c>
      <c r="V124" s="31">
        <v>0.12700465305431774</v>
      </c>
      <c r="W124" s="9">
        <v>-8.7239709925255766E-3</v>
      </c>
      <c r="X124" s="8">
        <v>-12</v>
      </c>
      <c r="Y124" s="31">
        <v>-7.0745532970562269E-2</v>
      </c>
      <c r="Z124" s="11">
        <v>3229</v>
      </c>
      <c r="AA124" s="8">
        <v>-25</v>
      </c>
      <c r="AB124" s="31">
        <v>-2.9450065444679971</v>
      </c>
      <c r="AC124" s="9">
        <v>6.5018072289156639E-2</v>
      </c>
      <c r="AD124" s="8">
        <v>1</v>
      </c>
      <c r="AE124" s="31">
        <v>6.3567017916923874E-2</v>
      </c>
      <c r="AF124" s="9">
        <v>8.2642146609388512E-3</v>
      </c>
      <c r="AG124" s="8">
        <v>-17</v>
      </c>
      <c r="AH124" s="31">
        <v>-0.19445589625912496</v>
      </c>
      <c r="AI124" s="12">
        <v>-0.15766666666666662</v>
      </c>
      <c r="AJ124" s="8">
        <v>1</v>
      </c>
      <c r="AK124" s="31">
        <v>1.3007721735051603E-2</v>
      </c>
      <c r="AL124" s="11">
        <v>5124.5162787750669</v>
      </c>
      <c r="AM124" s="36"/>
    </row>
    <row r="125" spans="1:39" x14ac:dyDescent="0.3">
      <c r="A125" t="s">
        <v>656</v>
      </c>
      <c r="B125" s="3" t="s">
        <v>748</v>
      </c>
      <c r="C125" s="4" t="s">
        <v>89</v>
      </c>
      <c r="D125" s="5" t="s">
        <v>37</v>
      </c>
      <c r="E125" s="6">
        <v>22.876636329620158</v>
      </c>
      <c r="F125" s="34">
        <v>-0.53539721822488429</v>
      </c>
      <c r="G125" s="6">
        <v>-7.7271184011571847E-2</v>
      </c>
      <c r="H125" s="7">
        <v>-29</v>
      </c>
      <c r="I125" s="8">
        <v>9</v>
      </c>
      <c r="J125" s="31">
        <v>1.6655485848387747E-2</v>
      </c>
      <c r="K125" s="9">
        <v>2.4139308936800496E-2</v>
      </c>
      <c r="L125" s="8">
        <v>-81</v>
      </c>
      <c r="M125" s="31">
        <v>-1.0170667183818738</v>
      </c>
      <c r="N125" s="9">
        <v>2.412344327937832E-2</v>
      </c>
      <c r="O125" s="8">
        <v>5</v>
      </c>
      <c r="P125" s="31">
        <v>2.8858482157754807E-3</v>
      </c>
      <c r="Q125" s="9">
        <v>4.2878163311113326E-3</v>
      </c>
      <c r="R125" s="8">
        <v>-65</v>
      </c>
      <c r="S125" s="31">
        <v>-0.33576954066560399</v>
      </c>
      <c r="T125" s="10">
        <v>0.11977794146673998</v>
      </c>
      <c r="U125" s="8">
        <v>-36</v>
      </c>
      <c r="V125" s="31">
        <v>-0.1355735795065563</v>
      </c>
      <c r="W125" s="9">
        <v>1.1072406059388404E-2</v>
      </c>
      <c r="X125" s="8">
        <v>-1</v>
      </c>
      <c r="Y125" s="31">
        <v>3.0952702518693975E-4</v>
      </c>
      <c r="Z125" s="11">
        <v>5256</v>
      </c>
      <c r="AA125" s="8">
        <v>-8</v>
      </c>
      <c r="AB125" s="31">
        <v>5.5756732954755861E-2</v>
      </c>
      <c r="AC125" s="9">
        <v>8.4976671850699875E-3</v>
      </c>
      <c r="AD125" s="8">
        <v>14</v>
      </c>
      <c r="AE125" s="31">
        <v>0.1117878401067921</v>
      </c>
      <c r="AF125" s="9">
        <v>8.894319735934908E-3</v>
      </c>
      <c r="AG125" s="8">
        <v>42</v>
      </c>
      <c r="AH125" s="31">
        <v>4.6485541223932503E-2</v>
      </c>
      <c r="AI125" s="12">
        <v>-0.44733333333333358</v>
      </c>
      <c r="AJ125" s="8">
        <v>2</v>
      </c>
      <c r="AK125" s="31">
        <v>1.4749505888615289E-2</v>
      </c>
      <c r="AL125" s="11">
        <v>24014.883777861818</v>
      </c>
      <c r="AM125" s="36"/>
    </row>
    <row r="126" spans="1:39" x14ac:dyDescent="0.3">
      <c r="A126" t="s">
        <v>141</v>
      </c>
      <c r="B126" s="3" t="s">
        <v>789</v>
      </c>
      <c r="C126" s="4" t="s">
        <v>89</v>
      </c>
      <c r="D126" s="5" t="s">
        <v>37</v>
      </c>
      <c r="E126" s="6">
        <v>28.57628576709471</v>
      </c>
      <c r="F126" s="34">
        <v>0.13740038897219986</v>
      </c>
      <c r="G126" s="6">
        <v>-2.7984490628797083</v>
      </c>
      <c r="H126" s="7">
        <v>4</v>
      </c>
      <c r="I126" s="8">
        <v>8</v>
      </c>
      <c r="J126" s="31">
        <v>5.5613205510618074E-2</v>
      </c>
      <c r="K126" s="9">
        <v>2.5086431604596893E-2</v>
      </c>
      <c r="L126" s="8">
        <v>168</v>
      </c>
      <c r="M126" s="31">
        <v>0.6835208646306824</v>
      </c>
      <c r="N126" s="9">
        <v>-3.259734033113891E-2</v>
      </c>
      <c r="O126" s="8">
        <v>25</v>
      </c>
      <c r="P126" s="31">
        <v>7.7459647229434658E-2</v>
      </c>
      <c r="Q126" s="9">
        <v>-1.9962161545482235E-3</v>
      </c>
      <c r="R126" s="8">
        <v>-60</v>
      </c>
      <c r="S126" s="31">
        <v>-0.1957900677736864</v>
      </c>
      <c r="T126" s="10">
        <v>0.2553511793317994</v>
      </c>
      <c r="U126" s="8">
        <v>-42</v>
      </c>
      <c r="V126" s="31">
        <v>-0.15081812019641949</v>
      </c>
      <c r="W126" s="9">
        <v>1.292447017686503E-2</v>
      </c>
      <c r="X126" s="8">
        <v>-3</v>
      </c>
      <c r="Y126" s="31">
        <v>-1.5693226560333562E-2</v>
      </c>
      <c r="Z126" s="11">
        <v>4708</v>
      </c>
      <c r="AA126" s="8">
        <v>28</v>
      </c>
      <c r="AB126" s="31">
        <v>0.12227287481325644</v>
      </c>
      <c r="AC126" s="9">
        <v>5.4926225606853896E-3</v>
      </c>
      <c r="AD126" s="8">
        <v>3</v>
      </c>
      <c r="AE126" s="31">
        <v>4.6158052015974949E-2</v>
      </c>
      <c r="AF126" s="9">
        <v>4.5313320401807466E-3</v>
      </c>
      <c r="AG126" s="8">
        <v>16</v>
      </c>
      <c r="AH126" s="31">
        <v>0.26418278913003568</v>
      </c>
      <c r="AI126" s="12">
        <v>-0.74799999999999978</v>
      </c>
      <c r="AJ126" s="8">
        <v>10</v>
      </c>
      <c r="AK126" s="31">
        <v>1.1928058504557026E-2</v>
      </c>
      <c r="AL126" s="11">
        <v>31207.47848443994</v>
      </c>
      <c r="AM126" s="36"/>
    </row>
    <row r="127" spans="1:39" x14ac:dyDescent="0.3">
      <c r="A127" t="s">
        <v>269</v>
      </c>
      <c r="B127" s="3" t="s">
        <v>805</v>
      </c>
      <c r="C127" s="4" t="s">
        <v>89</v>
      </c>
      <c r="D127" s="5" t="s">
        <v>37</v>
      </c>
      <c r="E127" s="6">
        <v>44.671736263720774</v>
      </c>
      <c r="F127" s="34">
        <v>2.940703469183386</v>
      </c>
      <c r="G127" s="6">
        <v>-8.1452121243091824</v>
      </c>
      <c r="H127" s="7">
        <v>59</v>
      </c>
      <c r="I127" s="8">
        <v>7</v>
      </c>
      <c r="J127" s="31">
        <v>3.9626177663520779E-2</v>
      </c>
      <c r="K127" s="9">
        <v>2.0951018575560476E-2</v>
      </c>
      <c r="L127" s="8">
        <v>43</v>
      </c>
      <c r="M127" s="31">
        <v>0.30412917342734463</v>
      </c>
      <c r="N127" s="9">
        <v>-2.0171585191860027E-2</v>
      </c>
      <c r="O127" s="8">
        <v>43</v>
      </c>
      <c r="P127" s="31">
        <v>0.57825210888304679</v>
      </c>
      <c r="Q127" s="9">
        <v>-2.9066171923314787E-2</v>
      </c>
      <c r="R127" s="8">
        <v>97</v>
      </c>
      <c r="S127" s="31">
        <v>3.9639334065099163</v>
      </c>
      <c r="T127" s="10">
        <v>-7.2904911180773242</v>
      </c>
      <c r="U127" s="8">
        <v>-106</v>
      </c>
      <c r="V127" s="31">
        <v>-0.84322111852475223</v>
      </c>
      <c r="W127" s="9">
        <v>5.7649446126210036E-2</v>
      </c>
      <c r="X127" s="8">
        <v>2</v>
      </c>
      <c r="Y127" s="31">
        <v>-6.0619556719542222E-3</v>
      </c>
      <c r="Z127" s="11">
        <v>5198</v>
      </c>
      <c r="AA127" s="8">
        <v>-230</v>
      </c>
      <c r="AB127" s="31">
        <v>-1.0147508582025464</v>
      </c>
      <c r="AC127" s="9">
        <v>2.3751918158567774E-2</v>
      </c>
      <c r="AD127" s="8">
        <v>83</v>
      </c>
      <c r="AE127" s="31">
        <v>0.23663689512939301</v>
      </c>
      <c r="AF127" s="9">
        <v>1.5045871559632995E-2</v>
      </c>
      <c r="AG127" s="8">
        <v>-61</v>
      </c>
      <c r="AH127" s="31">
        <v>-0.24123021358171901</v>
      </c>
      <c r="AI127" s="12">
        <v>-0.1296666666666666</v>
      </c>
      <c r="AJ127" s="8">
        <v>-20</v>
      </c>
      <c r="AK127" s="31">
        <v>1.1348267319830629E-3</v>
      </c>
      <c r="AL127" s="11">
        <v>20530.39787199581</v>
      </c>
      <c r="AM127" s="36"/>
    </row>
    <row r="128" spans="1:39" x14ac:dyDescent="0.3">
      <c r="A128" t="s">
        <v>285</v>
      </c>
      <c r="B128" s="3" t="s">
        <v>807</v>
      </c>
      <c r="C128" s="4" t="s">
        <v>89</v>
      </c>
      <c r="D128" s="5" t="s">
        <v>37</v>
      </c>
      <c r="E128" s="6">
        <v>21.968755293014908</v>
      </c>
      <c r="F128" s="34">
        <v>0.63669937323124515</v>
      </c>
      <c r="G128" s="6">
        <v>-1.7770139223621229</v>
      </c>
      <c r="H128" s="7">
        <v>-4</v>
      </c>
      <c r="I128" s="8">
        <v>13</v>
      </c>
      <c r="J128" s="31">
        <v>8.2616458727202802E-2</v>
      </c>
      <c r="K128" s="9">
        <v>2.2022792793892854E-2</v>
      </c>
      <c r="L128" s="8">
        <v>-35</v>
      </c>
      <c r="M128" s="31">
        <v>-0.27387515155956987</v>
      </c>
      <c r="N128" s="9">
        <v>-1.0672617804138307E-3</v>
      </c>
      <c r="O128" s="8">
        <v>-53</v>
      </c>
      <c r="P128" s="31">
        <v>-0.22327078253899976</v>
      </c>
      <c r="Q128" s="9">
        <v>1.9938726640375104E-2</v>
      </c>
      <c r="R128" s="8">
        <v>-34</v>
      </c>
      <c r="S128" s="31">
        <v>0.3093568643760588</v>
      </c>
      <c r="T128" s="10">
        <v>0.4909997538650519</v>
      </c>
      <c r="U128" s="8">
        <v>49</v>
      </c>
      <c r="V128" s="31">
        <v>0.32766980119348355</v>
      </c>
      <c r="W128" s="9">
        <v>-1.7262125765754491E-2</v>
      </c>
      <c r="X128" s="8">
        <v>-5</v>
      </c>
      <c r="Y128" s="31">
        <v>-1.3969224679872827E-2</v>
      </c>
      <c r="Z128" s="11">
        <v>4327</v>
      </c>
      <c r="AA128" s="8">
        <v>-11</v>
      </c>
      <c r="AB128" s="31">
        <v>7.3601282885203734E-2</v>
      </c>
      <c r="AC128" s="9">
        <v>1.1602615212884707E-2</v>
      </c>
      <c r="AD128" s="8">
        <v>17</v>
      </c>
      <c r="AE128" s="31">
        <v>0.22641161393360676</v>
      </c>
      <c r="AF128" s="9">
        <v>1.5857999619746654E-2</v>
      </c>
      <c r="AG128" s="8">
        <v>-9</v>
      </c>
      <c r="AH128" s="31">
        <v>-7.17188949793372E-2</v>
      </c>
      <c r="AI128" s="12">
        <v>-0.32900000000000018</v>
      </c>
      <c r="AJ128" s="8">
        <v>-4</v>
      </c>
      <c r="AK128" s="31">
        <v>1.0576860058765181E-2</v>
      </c>
      <c r="AL128" s="11">
        <v>22411.867159709233</v>
      </c>
      <c r="AM128" s="36">
        <v>1</v>
      </c>
    </row>
    <row r="129" spans="1:39" x14ac:dyDescent="0.3">
      <c r="A129" t="s">
        <v>510</v>
      </c>
      <c r="B129" s="3" t="s">
        <v>887</v>
      </c>
      <c r="C129" s="4" t="s">
        <v>89</v>
      </c>
      <c r="D129" s="5" t="s">
        <v>37</v>
      </c>
      <c r="E129" s="6">
        <v>27.687073499516298</v>
      </c>
      <c r="F129" s="34">
        <v>0.74027005744350305</v>
      </c>
      <c r="G129" s="6">
        <v>-0.57987008349672919</v>
      </c>
      <c r="H129" s="7">
        <v>7</v>
      </c>
      <c r="I129" s="8">
        <v>8</v>
      </c>
      <c r="J129" s="31">
        <v>4.4117136493907139E-2</v>
      </c>
      <c r="K129" s="9">
        <v>2.2278158802076176E-2</v>
      </c>
      <c r="L129" s="8">
        <v>-1</v>
      </c>
      <c r="M129" s="31">
        <v>0.1797602465321293</v>
      </c>
      <c r="N129" s="9">
        <v>-1.7942430363355327E-2</v>
      </c>
      <c r="O129" s="8">
        <v>-7</v>
      </c>
      <c r="P129" s="31">
        <v>-5.9513768032777192E-2</v>
      </c>
      <c r="Q129" s="9">
        <v>1.2038956479534776E-2</v>
      </c>
      <c r="R129" s="8">
        <v>34</v>
      </c>
      <c r="S129" s="31">
        <v>0.66348873334533676</v>
      </c>
      <c r="T129" s="10">
        <v>-0.76736232905560131</v>
      </c>
      <c r="U129" s="8">
        <v>6</v>
      </c>
      <c r="V129" s="31">
        <v>0.13827746422650189</v>
      </c>
      <c r="W129" s="9">
        <v>8.0644204994598234E-4</v>
      </c>
      <c r="X129" s="8">
        <v>11</v>
      </c>
      <c r="Y129" s="31">
        <v>3.808057033871326E-2</v>
      </c>
      <c r="Z129" s="11">
        <v>6339</v>
      </c>
      <c r="AA129" s="8">
        <v>-15</v>
      </c>
      <c r="AB129" s="31">
        <v>-7.862226417989171E-3</v>
      </c>
      <c r="AC129" s="9">
        <v>7.0445004198152819E-3</v>
      </c>
      <c r="AD129" s="8">
        <v>-3</v>
      </c>
      <c r="AE129" s="31">
        <v>-0.19272902797152525</v>
      </c>
      <c r="AF129" s="9">
        <v>-6.9123457715017933E-3</v>
      </c>
      <c r="AG129" s="8">
        <v>43</v>
      </c>
      <c r="AH129" s="31">
        <v>0.4037348667558629</v>
      </c>
      <c r="AI129" s="12">
        <v>-0.90233333333333388</v>
      </c>
      <c r="AJ129" s="8">
        <v>6</v>
      </c>
      <c r="AK129" s="31">
        <v>1.4500998039070068E-2</v>
      </c>
      <c r="AL129" s="11">
        <v>27109.168070380489</v>
      </c>
      <c r="AM129" s="36"/>
    </row>
    <row r="130" spans="1:39" x14ac:dyDescent="0.3">
      <c r="A130" t="s">
        <v>532</v>
      </c>
      <c r="B130" s="3" t="s">
        <v>889</v>
      </c>
      <c r="C130" s="4" t="s">
        <v>89</v>
      </c>
      <c r="D130" s="5" t="s">
        <v>37</v>
      </c>
      <c r="E130" s="6">
        <v>27.142956064316479</v>
      </c>
      <c r="F130" s="34">
        <v>-0.21432184097560159</v>
      </c>
      <c r="G130" s="6">
        <v>-4.6830110147460857</v>
      </c>
      <c r="H130" s="7">
        <v>26</v>
      </c>
      <c r="I130" s="8">
        <v>9</v>
      </c>
      <c r="J130" s="31">
        <v>7.2783096968551036E-2</v>
      </c>
      <c r="K130" s="9">
        <v>2.5219140576773436E-2</v>
      </c>
      <c r="L130" s="8">
        <v>-26</v>
      </c>
      <c r="M130" s="31">
        <v>-0.12980906260203612</v>
      </c>
      <c r="N130" s="9">
        <v>-3.4494353064467437E-3</v>
      </c>
      <c r="O130" s="8">
        <v>24</v>
      </c>
      <c r="P130" s="31">
        <v>6.7707111486995375E-2</v>
      </c>
      <c r="Q130" s="9">
        <v>-3.8995422071427762E-3</v>
      </c>
      <c r="R130" s="8">
        <v>-23</v>
      </c>
      <c r="S130" s="31">
        <v>-0.45880856212463539</v>
      </c>
      <c r="T130" s="10">
        <v>0</v>
      </c>
      <c r="U130" s="8">
        <v>86</v>
      </c>
      <c r="V130" s="31">
        <v>0.21949700137558359</v>
      </c>
      <c r="W130" s="9">
        <v>-1.5079785365671994E-2</v>
      </c>
      <c r="X130" s="8">
        <v>-43</v>
      </c>
      <c r="Y130" s="31">
        <v>-0.18123384175870497</v>
      </c>
      <c r="Z130" s="11">
        <v>-871</v>
      </c>
      <c r="AA130" s="8">
        <v>11</v>
      </c>
      <c r="AB130" s="31">
        <v>-1.4688174168117074E-3</v>
      </c>
      <c r="AC130" s="9">
        <v>4.4799482535575683E-3</v>
      </c>
      <c r="AD130" s="8">
        <v>46</v>
      </c>
      <c r="AE130" s="31">
        <v>0.15487616683966887</v>
      </c>
      <c r="AF130" s="9">
        <v>9.9026723161471653E-3</v>
      </c>
      <c r="AG130" s="8">
        <v>-23</v>
      </c>
      <c r="AH130" s="31">
        <v>-1.0352313766911037E-2</v>
      </c>
      <c r="AI130" s="12">
        <v>-0.42366666666666664</v>
      </c>
      <c r="AJ130" s="8">
        <v>4</v>
      </c>
      <c r="AK130" s="31">
        <v>7.8146818896069059E-3</v>
      </c>
      <c r="AL130" s="11">
        <v>39492.420208283831</v>
      </c>
      <c r="AM130" s="36"/>
    </row>
    <row r="131" spans="1:39" x14ac:dyDescent="0.3">
      <c r="A131" t="s">
        <v>745</v>
      </c>
      <c r="B131" s="3" t="s">
        <v>943</v>
      </c>
      <c r="C131" s="4" t="s">
        <v>89</v>
      </c>
      <c r="D131" s="5" t="s">
        <v>37</v>
      </c>
      <c r="E131" s="6">
        <v>27.711365916265265</v>
      </c>
      <c r="F131" s="34">
        <v>-0.8554576470072961</v>
      </c>
      <c r="G131" s="6">
        <v>-2.113662449996518</v>
      </c>
      <c r="H131" s="7">
        <v>-23</v>
      </c>
      <c r="I131" s="8">
        <v>21</v>
      </c>
      <c r="J131" s="31">
        <v>8.9286365110177568E-2</v>
      </c>
      <c r="K131" s="9">
        <v>2.5423323414996091E-2</v>
      </c>
      <c r="L131" s="8">
        <v>-14</v>
      </c>
      <c r="M131" s="31">
        <v>-0.18086550477827723</v>
      </c>
      <c r="N131" s="9">
        <v>0</v>
      </c>
      <c r="O131" s="8">
        <v>-35</v>
      </c>
      <c r="P131" s="31">
        <v>-8.3986290212217818E-2</v>
      </c>
      <c r="Q131" s="9">
        <v>6.9862952151943797E-3</v>
      </c>
      <c r="R131" s="8">
        <v>32</v>
      </c>
      <c r="S131" s="31">
        <v>-0.30359826571081178</v>
      </c>
      <c r="T131" s="10">
        <v>-0.15671247059882731</v>
      </c>
      <c r="U131" s="8">
        <v>-27</v>
      </c>
      <c r="V131" s="31">
        <v>-0.11655392448999113</v>
      </c>
      <c r="W131" s="9">
        <v>6.4779451723028826E-3</v>
      </c>
      <c r="X131" s="8">
        <v>8</v>
      </c>
      <c r="Y131" s="31">
        <v>4.4064082787093423E-2</v>
      </c>
      <c r="Z131" s="11">
        <v>9341</v>
      </c>
      <c r="AA131" s="8">
        <v>-50</v>
      </c>
      <c r="AB131" s="31">
        <v>-0.11825686016204368</v>
      </c>
      <c r="AC131" s="9">
        <v>7.5315340126686919E-3</v>
      </c>
      <c r="AD131" s="8">
        <v>-87</v>
      </c>
      <c r="AE131" s="31">
        <v>-0.26236719453451168</v>
      </c>
      <c r="AF131" s="9">
        <v>-1.2873205181919034E-2</v>
      </c>
      <c r="AG131" s="8">
        <v>37</v>
      </c>
      <c r="AH131" s="31">
        <v>2.6086182956726586E-2</v>
      </c>
      <c r="AI131" s="12">
        <v>-0.43899999999999939</v>
      </c>
      <c r="AJ131" s="8">
        <v>12</v>
      </c>
      <c r="AK131" s="31">
        <v>6.4561779721191981E-3</v>
      </c>
      <c r="AL131" s="11">
        <v>44678.019853247359</v>
      </c>
      <c r="AM131" s="36"/>
    </row>
    <row r="132" spans="1:39" x14ac:dyDescent="0.3">
      <c r="A132" t="s">
        <v>780</v>
      </c>
      <c r="B132" s="3" t="s">
        <v>977</v>
      </c>
      <c r="C132" s="4" t="s">
        <v>89</v>
      </c>
      <c r="D132" s="5" t="s">
        <v>37</v>
      </c>
      <c r="E132" s="6">
        <v>29.228328008261165</v>
      </c>
      <c r="F132" s="34">
        <v>-0.10240529075087165</v>
      </c>
      <c r="G132" s="6">
        <v>-2.503214598022236</v>
      </c>
      <c r="H132" s="7">
        <v>5</v>
      </c>
      <c r="I132" s="8">
        <v>-4</v>
      </c>
      <c r="J132" s="31">
        <v>9.7825214528951543E-3</v>
      </c>
      <c r="K132" s="9">
        <v>1.9060886090711771E-2</v>
      </c>
      <c r="L132" s="8">
        <v>-35</v>
      </c>
      <c r="M132" s="31">
        <v>-0.20671820573554917</v>
      </c>
      <c r="N132" s="9">
        <v>-2.7498013266514243E-3</v>
      </c>
      <c r="O132" s="8">
        <v>80</v>
      </c>
      <c r="P132" s="31">
        <v>0.17254902483953038</v>
      </c>
      <c r="Q132" s="9">
        <v>-9.8118438879203768E-3</v>
      </c>
      <c r="R132" s="8">
        <v>-23</v>
      </c>
      <c r="S132" s="31">
        <v>-0.45880856212463539</v>
      </c>
      <c r="T132" s="10">
        <v>0</v>
      </c>
      <c r="U132" s="8">
        <v>-73</v>
      </c>
      <c r="V132" s="31">
        <v>-0.25987268393822588</v>
      </c>
      <c r="W132" s="9">
        <v>1.7400607680099829E-2</v>
      </c>
      <c r="X132" s="8">
        <v>67</v>
      </c>
      <c r="Y132" s="31">
        <v>0.21460742406563826</v>
      </c>
      <c r="Z132" s="11">
        <v>15209</v>
      </c>
      <c r="AA132" s="8">
        <v>31</v>
      </c>
      <c r="AB132" s="31">
        <v>0.24694651443648538</v>
      </c>
      <c r="AC132" s="9">
        <v>5.941225510629429E-3</v>
      </c>
      <c r="AD132" s="8">
        <v>2</v>
      </c>
      <c r="AE132" s="31">
        <v>3.5583240983898604E-2</v>
      </c>
      <c r="AF132" s="9">
        <v>4.112901677396974E-3</v>
      </c>
      <c r="AG132" s="8">
        <v>23</v>
      </c>
      <c r="AH132" s="31">
        <v>-2.0255808593011126E-2</v>
      </c>
      <c r="AI132" s="12">
        <v>-0.37833333333333363</v>
      </c>
      <c r="AJ132" s="8">
        <v>13</v>
      </c>
      <c r="AK132" s="31">
        <v>3.5504968214125077E-3</v>
      </c>
      <c r="AL132" s="11">
        <v>44924.04934461732</v>
      </c>
      <c r="AM132" s="36"/>
    </row>
    <row r="133" spans="1:39" x14ac:dyDescent="0.3">
      <c r="A133" t="s">
        <v>856</v>
      </c>
      <c r="B133" s="3" t="s">
        <v>987</v>
      </c>
      <c r="C133" s="4" t="s">
        <v>89</v>
      </c>
      <c r="D133" s="5" t="s">
        <v>37</v>
      </c>
      <c r="E133" s="6">
        <v>33.02352851860703</v>
      </c>
      <c r="F133" s="34">
        <v>-0.7082508866544206</v>
      </c>
      <c r="G133" s="6">
        <v>-2.4166017174002157</v>
      </c>
      <c r="H133" s="7">
        <v>-23</v>
      </c>
      <c r="I133" s="8">
        <v>13</v>
      </c>
      <c r="J133" s="31">
        <v>0.10493427233665553</v>
      </c>
      <c r="K133" s="9">
        <v>2.3046066878947391E-2</v>
      </c>
      <c r="L133" s="8">
        <v>29</v>
      </c>
      <c r="M133" s="31">
        <v>0.11796797048960468</v>
      </c>
      <c r="N133" s="9">
        <v>-1.3260993659399423E-2</v>
      </c>
      <c r="O133" s="8">
        <v>-138</v>
      </c>
      <c r="P133" s="31">
        <v>-0.31627754062146535</v>
      </c>
      <c r="Q133" s="9">
        <v>2.1930317005748878E-2</v>
      </c>
      <c r="R133" s="8">
        <v>-23</v>
      </c>
      <c r="S133" s="31">
        <v>-0.45880856212463539</v>
      </c>
      <c r="T133" s="10">
        <v>0</v>
      </c>
      <c r="U133" s="8">
        <v>-36</v>
      </c>
      <c r="V133" s="31">
        <v>-0.13756119966390198</v>
      </c>
      <c r="W133" s="9">
        <v>9.782670860737773E-3</v>
      </c>
      <c r="X133" s="8">
        <v>0</v>
      </c>
      <c r="Y133" s="31">
        <v>-1.0594052923442621E-2</v>
      </c>
      <c r="Z133" s="11">
        <v>7888</v>
      </c>
      <c r="AA133" s="8">
        <v>111</v>
      </c>
      <c r="AB133" s="31">
        <v>0.28735471202563739</v>
      </c>
      <c r="AC133" s="9">
        <v>1.3121693121693132E-3</v>
      </c>
      <c r="AD133" s="8">
        <v>-46</v>
      </c>
      <c r="AE133" s="31">
        <v>-0.12383519658568581</v>
      </c>
      <c r="AF133" s="9">
        <v>-5.3104221789360695E-3</v>
      </c>
      <c r="AG133" s="8">
        <v>16</v>
      </c>
      <c r="AH133" s="31">
        <v>-1.1868360347566109E-2</v>
      </c>
      <c r="AI133" s="12">
        <v>-0.39800000000000013</v>
      </c>
      <c r="AJ133" s="8">
        <v>-9</v>
      </c>
      <c r="AK133" s="31">
        <v>-5.1500695224032667E-3</v>
      </c>
      <c r="AL133" s="11">
        <v>42750.959855767695</v>
      </c>
      <c r="AM133" s="36"/>
    </row>
    <row r="134" spans="1:39" x14ac:dyDescent="0.3">
      <c r="A134" t="s">
        <v>475</v>
      </c>
      <c r="B134" s="3" t="s">
        <v>1012</v>
      </c>
      <c r="C134" s="4" t="s">
        <v>89</v>
      </c>
      <c r="D134" s="5" t="s">
        <v>37</v>
      </c>
      <c r="E134" s="6">
        <v>20.212493066301391</v>
      </c>
      <c r="F134" s="34">
        <v>0.34220354885174054</v>
      </c>
      <c r="G134" s="6">
        <v>-5.1812450668588355</v>
      </c>
      <c r="H134" s="7">
        <v>36</v>
      </c>
      <c r="I134" s="8">
        <v>4</v>
      </c>
      <c r="J134" s="31">
        <v>6.2707511248772163E-2</v>
      </c>
      <c r="K134" s="9">
        <v>2.1900296776667383E-2</v>
      </c>
      <c r="L134" s="8">
        <v>-108</v>
      </c>
      <c r="M134" s="31">
        <v>-0.31293441710137088</v>
      </c>
      <c r="N134" s="9">
        <v>2.9362440265916501E-3</v>
      </c>
      <c r="O134" s="8">
        <v>55</v>
      </c>
      <c r="P134" s="31">
        <v>0.10863212646455656</v>
      </c>
      <c r="Q134" s="9">
        <v>-5.7769186838290219E-3</v>
      </c>
      <c r="R134" s="8">
        <v>141</v>
      </c>
      <c r="S134" s="31">
        <v>-0.23604056597704928</v>
      </c>
      <c r="T134" s="10">
        <v>-0.43789227849948914</v>
      </c>
      <c r="U134" s="8">
        <v>16</v>
      </c>
      <c r="V134" s="31">
        <v>-1.3180146183593089E-2</v>
      </c>
      <c r="W134" s="9">
        <v>1.7464235131112171E-4</v>
      </c>
      <c r="X134" s="8">
        <v>57</v>
      </c>
      <c r="Y134" s="31">
        <v>0.200678965553033</v>
      </c>
      <c r="Z134" s="11">
        <v>15789</v>
      </c>
      <c r="AA134" s="8">
        <v>72</v>
      </c>
      <c r="AB134" s="31">
        <v>0.21435411312198849</v>
      </c>
      <c r="AC134" s="9">
        <v>3.8415841584158381E-3</v>
      </c>
      <c r="AD134" s="8">
        <v>41</v>
      </c>
      <c r="AE134" s="31">
        <v>0.11489341206420617</v>
      </c>
      <c r="AF134" s="9">
        <v>8.0783691045595019E-3</v>
      </c>
      <c r="AG134" s="8">
        <v>33</v>
      </c>
      <c r="AH134" s="31">
        <v>5.3251393219333525E-2</v>
      </c>
      <c r="AI134" s="12">
        <v>-0.47266666666666657</v>
      </c>
      <c r="AJ134" s="8">
        <v>22</v>
      </c>
      <c r="AK134" s="31">
        <v>8.4380878676610926E-3</v>
      </c>
      <c r="AL134" s="11">
        <v>46929.925952907302</v>
      </c>
      <c r="AM134" s="36"/>
    </row>
    <row r="135" spans="1:39" x14ac:dyDescent="0.3">
      <c r="A135" t="s">
        <v>1068</v>
      </c>
      <c r="B135" s="3" t="s">
        <v>1079</v>
      </c>
      <c r="C135" s="4" t="s">
        <v>89</v>
      </c>
      <c r="D135" s="5" t="s">
        <v>37</v>
      </c>
      <c r="E135" s="6">
        <v>20.236435913957695</v>
      </c>
      <c r="F135" s="34">
        <v>-1.888710796812362</v>
      </c>
      <c r="G135" s="6">
        <v>4.1191420304215072</v>
      </c>
      <c r="H135" s="7">
        <v>-76</v>
      </c>
      <c r="I135" s="8">
        <v>88</v>
      </c>
      <c r="J135" s="31">
        <v>0.2631091630486862</v>
      </c>
      <c r="K135" s="9">
        <v>4.3627710206240122E-2</v>
      </c>
      <c r="L135" s="8">
        <v>-12</v>
      </c>
      <c r="M135" s="31">
        <v>-3.0583184208883631</v>
      </c>
      <c r="N135" s="9">
        <v>8.8932556509348337E-2</v>
      </c>
      <c r="O135" s="8">
        <v>76</v>
      </c>
      <c r="P135" s="31">
        <v>0.18978919748956258</v>
      </c>
      <c r="Q135" s="9">
        <v>-1.0373404638637614E-2</v>
      </c>
      <c r="R135" s="8">
        <v>-23</v>
      </c>
      <c r="S135" s="31">
        <v>-0.45880856212463539</v>
      </c>
      <c r="T135" s="10">
        <v>0</v>
      </c>
      <c r="U135" s="8">
        <v>-142</v>
      </c>
      <c r="V135" s="31">
        <v>-0.37432382553532023</v>
      </c>
      <c r="W135" s="9">
        <v>2.3739929076961881E-2</v>
      </c>
      <c r="X135" s="8">
        <v>0</v>
      </c>
      <c r="Y135" s="31">
        <v>-1.1777929464476644E-2</v>
      </c>
      <c r="Z135" s="11">
        <v>4444</v>
      </c>
      <c r="AA135" s="8">
        <v>-47</v>
      </c>
      <c r="AB135" s="31">
        <v>-1.0513737640800178</v>
      </c>
      <c r="AC135" s="9">
        <v>3.0271186440677965E-2</v>
      </c>
      <c r="AD135" s="8">
        <v>0</v>
      </c>
      <c r="AE135" s="31">
        <v>0.65248230991060951</v>
      </c>
      <c r="AF135" s="9">
        <v>3.898288369238867E-2</v>
      </c>
      <c r="AG135" s="8">
        <v>-26</v>
      </c>
      <c r="AH135" s="31">
        <v>-0.54258934585364638</v>
      </c>
      <c r="AI135" s="12">
        <v>0.246</v>
      </c>
      <c r="AJ135" s="8">
        <v>0</v>
      </c>
      <c r="AK135" s="31">
        <v>-9.9428833901227254E-4</v>
      </c>
      <c r="AL135" s="11">
        <v>47845.657675938739</v>
      </c>
      <c r="AM135" s="36"/>
    </row>
    <row r="136" spans="1:39" x14ac:dyDescent="0.3">
      <c r="A136" t="s">
        <v>1037</v>
      </c>
      <c r="B136" s="3" t="s">
        <v>1115</v>
      </c>
      <c r="C136" s="4" t="s">
        <v>89</v>
      </c>
      <c r="D136" s="5" t="s">
        <v>37</v>
      </c>
      <c r="E136" s="6">
        <v>30.809161871105207</v>
      </c>
      <c r="F136" s="34">
        <v>1.0145268736082831</v>
      </c>
      <c r="G136" s="6">
        <v>-7.0729042667556783</v>
      </c>
      <c r="H136" s="7">
        <v>83</v>
      </c>
      <c r="I136" s="8">
        <v>27</v>
      </c>
      <c r="J136" s="31">
        <v>7.3362298530009751E-2</v>
      </c>
      <c r="K136" s="9">
        <v>2.9640781297660679E-2</v>
      </c>
      <c r="L136" s="8">
        <v>72</v>
      </c>
      <c r="M136" s="31">
        <v>0.45809998309345401</v>
      </c>
      <c r="N136" s="9">
        <v>-2.2808056872037914E-2</v>
      </c>
      <c r="O136" s="8">
        <v>-19</v>
      </c>
      <c r="P136" s="31">
        <v>-4.0017701003867479E-2</v>
      </c>
      <c r="Q136" s="9">
        <v>4.2737829139699937E-3</v>
      </c>
      <c r="R136" s="8">
        <v>-18</v>
      </c>
      <c r="S136" s="31">
        <v>1.3537476762975083</v>
      </c>
      <c r="T136" s="10">
        <v>2.4954659171093834</v>
      </c>
      <c r="U136" s="8">
        <v>9</v>
      </c>
      <c r="V136" s="31">
        <v>-3.5750359794029074E-2</v>
      </c>
      <c r="W136" s="9">
        <v>1.2139446391385839E-3</v>
      </c>
      <c r="X136" s="8">
        <v>10</v>
      </c>
      <c r="Y136" s="31">
        <v>5.2061738022706465E-2</v>
      </c>
      <c r="Z136" s="11">
        <v>9588</v>
      </c>
      <c r="AA136" s="8">
        <v>-78</v>
      </c>
      <c r="AB136" s="31">
        <v>-0.18597722822025542</v>
      </c>
      <c r="AC136" s="9">
        <v>8.8920658966104918E-3</v>
      </c>
      <c r="AD136" s="8">
        <v>-81</v>
      </c>
      <c r="AE136" s="31">
        <v>-0.23429242466821232</v>
      </c>
      <c r="AF136" s="9">
        <v>-1.1749296793203134E-2</v>
      </c>
      <c r="AG136" s="8">
        <v>-29</v>
      </c>
      <c r="AH136" s="31">
        <v>-0.12322252674449448</v>
      </c>
      <c r="AI136" s="12">
        <v>-0.27033333333333331</v>
      </c>
      <c r="AJ136" s="8">
        <v>30</v>
      </c>
      <c r="AK136" s="31">
        <v>1.0780937018759734E-2</v>
      </c>
      <c r="AL136" s="11">
        <v>57131.684038628649</v>
      </c>
      <c r="AM136" s="36"/>
    </row>
    <row r="137" spans="1:39" x14ac:dyDescent="0.3">
      <c r="A137" t="s">
        <v>411</v>
      </c>
      <c r="B137" s="3" t="s">
        <v>1133</v>
      </c>
      <c r="C137" s="4" t="s">
        <v>89</v>
      </c>
      <c r="D137" s="5" t="s">
        <v>37</v>
      </c>
      <c r="E137" s="6">
        <v>19.072999703808293</v>
      </c>
      <c r="F137" s="34">
        <v>1.1189129059998844</v>
      </c>
      <c r="G137" s="6">
        <v>-3.7703526974874677</v>
      </c>
      <c r="H137" s="7">
        <v>15</v>
      </c>
      <c r="I137" s="8">
        <v>10</v>
      </c>
      <c r="J137" s="31">
        <v>6.2671525610145717E-2</v>
      </c>
      <c r="K137" s="9">
        <v>2.5598828313521782E-2</v>
      </c>
      <c r="L137" s="8">
        <v>10</v>
      </c>
      <c r="M137" s="31">
        <v>0.17238835708906719</v>
      </c>
      <c r="N137" s="9">
        <v>-1.6087049273882346E-2</v>
      </c>
      <c r="O137" s="8">
        <v>14</v>
      </c>
      <c r="P137" s="31">
        <v>0.20200203811522166</v>
      </c>
      <c r="Q137" s="9">
        <v>-5.4012795411418763E-3</v>
      </c>
      <c r="R137" s="8">
        <v>52</v>
      </c>
      <c r="S137" s="31">
        <v>0.68583950957455353</v>
      </c>
      <c r="T137" s="10">
        <v>-0.98831072122909513</v>
      </c>
      <c r="U137" s="8">
        <v>28</v>
      </c>
      <c r="V137" s="31">
        <v>0.19027081939265406</v>
      </c>
      <c r="W137" s="9">
        <v>-9.1401472059123856E-3</v>
      </c>
      <c r="X137" s="8">
        <v>30</v>
      </c>
      <c r="Y137" s="31">
        <v>8.7891109313061988E-2</v>
      </c>
      <c r="Z137" s="11">
        <v>9684</v>
      </c>
      <c r="AA137" s="8">
        <v>-30</v>
      </c>
      <c r="AB137" s="31">
        <v>-0.12792534313773096</v>
      </c>
      <c r="AC137" s="9">
        <v>1.4005846208912487E-2</v>
      </c>
      <c r="AD137" s="8">
        <v>-26</v>
      </c>
      <c r="AE137" s="31">
        <v>-7.3522426742117675E-2</v>
      </c>
      <c r="AF137" s="9">
        <v>-2.0363563284735431E-3</v>
      </c>
      <c r="AG137" s="8">
        <v>23</v>
      </c>
      <c r="AH137" s="31">
        <v>0.36812190198122074</v>
      </c>
      <c r="AI137" s="12">
        <v>-0.87033333333333296</v>
      </c>
      <c r="AJ137" s="8">
        <v>13</v>
      </c>
      <c r="AK137" s="31">
        <v>1.4247013256532548E-2</v>
      </c>
      <c r="AL137" s="11">
        <v>30000.429567382031</v>
      </c>
      <c r="AM137" s="36">
        <v>1</v>
      </c>
    </row>
    <row r="138" spans="1:39" x14ac:dyDescent="0.3">
      <c r="A138" t="s">
        <v>617</v>
      </c>
      <c r="B138" s="3" t="s">
        <v>1151</v>
      </c>
      <c r="C138" s="4" t="s">
        <v>89</v>
      </c>
      <c r="D138" s="5" t="s">
        <v>37</v>
      </c>
      <c r="E138" s="6">
        <v>29.166210888313575</v>
      </c>
      <c r="F138" s="34">
        <v>-1.3736146164773566</v>
      </c>
      <c r="G138" s="6">
        <v>4.3949473414674856</v>
      </c>
      <c r="H138" s="7">
        <v>-45</v>
      </c>
      <c r="I138" s="8">
        <v>2</v>
      </c>
      <c r="J138" s="31">
        <v>0.12332926737770333</v>
      </c>
      <c r="K138" s="9">
        <v>1.4699568390843631E-2</v>
      </c>
      <c r="L138" s="8">
        <v>41</v>
      </c>
      <c r="M138" s="31">
        <v>0.62442653903035239</v>
      </c>
      <c r="N138" s="9">
        <v>-3.2714781859203498E-2</v>
      </c>
      <c r="O138" s="8">
        <v>-137</v>
      </c>
      <c r="P138" s="31">
        <v>-0.51104241202336409</v>
      </c>
      <c r="Q138" s="9">
        <v>3.6469200762043005E-2</v>
      </c>
      <c r="R138" s="8">
        <v>-23</v>
      </c>
      <c r="S138" s="31">
        <v>-0.45880856212463539</v>
      </c>
      <c r="T138" s="10">
        <v>0</v>
      </c>
      <c r="U138" s="8">
        <v>6</v>
      </c>
      <c r="V138" s="31">
        <v>0.30392984241461951</v>
      </c>
      <c r="W138" s="9">
        <v>-8.3829876651152491E-3</v>
      </c>
      <c r="X138" s="8">
        <v>-55</v>
      </c>
      <c r="Y138" s="31">
        <v>-0.39689465115505834</v>
      </c>
      <c r="Z138" s="11">
        <v>-9375</v>
      </c>
      <c r="AA138" s="8">
        <v>-110</v>
      </c>
      <c r="AB138" s="31">
        <v>-0.47042158551513391</v>
      </c>
      <c r="AC138" s="9">
        <v>1.5878326996197727E-2</v>
      </c>
      <c r="AD138" s="8">
        <v>-2</v>
      </c>
      <c r="AE138" s="31">
        <v>-4.2225884064617247E-3</v>
      </c>
      <c r="AF138" s="9">
        <v>4.4666653172209525E-3</v>
      </c>
      <c r="AG138" s="8">
        <v>-38</v>
      </c>
      <c r="AH138" s="31">
        <v>-9.5984872225982301E-2</v>
      </c>
      <c r="AI138" s="12">
        <v>-0.31200000000000028</v>
      </c>
      <c r="AJ138" s="8">
        <v>-7</v>
      </c>
      <c r="AK138" s="31">
        <v>3.6104271486346873E-3</v>
      </c>
      <c r="AL138" s="11">
        <v>32408.660374701707</v>
      </c>
      <c r="AM138" s="36"/>
    </row>
    <row r="139" spans="1:39" x14ac:dyDescent="0.3">
      <c r="A139" t="s">
        <v>1081</v>
      </c>
      <c r="B139" s="3" t="s">
        <v>1161</v>
      </c>
      <c r="C139" s="4" t="s">
        <v>89</v>
      </c>
      <c r="D139" s="5" t="s">
        <v>37</v>
      </c>
      <c r="E139" s="6">
        <v>26.20172191402294</v>
      </c>
      <c r="F139" s="34">
        <v>-1.3919149703133247</v>
      </c>
      <c r="G139" s="6">
        <v>6.8668908587669435</v>
      </c>
      <c r="H139" s="7">
        <v>-19</v>
      </c>
      <c r="I139" s="8">
        <v>4</v>
      </c>
      <c r="J139" s="31">
        <v>0.17415438092861524</v>
      </c>
      <c r="K139" s="9">
        <v>2.2025137657110339E-2</v>
      </c>
      <c r="L139" s="8">
        <v>-22</v>
      </c>
      <c r="M139" s="31">
        <v>-1.294958461341599</v>
      </c>
      <c r="N139" s="9">
        <v>3.0943396226415093E-2</v>
      </c>
      <c r="O139" s="8">
        <v>-22</v>
      </c>
      <c r="P139" s="31">
        <v>-1.2294530246360211</v>
      </c>
      <c r="Q139" s="9">
        <v>9.3939393939393906E-2</v>
      </c>
      <c r="R139" s="8">
        <v>0</v>
      </c>
      <c r="S139" s="31">
        <v>2.3142920490099019</v>
      </c>
      <c r="T139" s="10">
        <v>-0.10684433352985057</v>
      </c>
      <c r="U139" s="8">
        <v>-34</v>
      </c>
      <c r="V139" s="31">
        <v>-0.85121582189190237</v>
      </c>
      <c r="W139" s="9">
        <v>6.1797376873661658E-2</v>
      </c>
      <c r="X139" s="8">
        <v>-8</v>
      </c>
      <c r="Y139" s="31">
        <v>-0.1584987114839147</v>
      </c>
      <c r="Z139" s="11">
        <v>-3625</v>
      </c>
      <c r="AA139" s="8">
        <v>-155</v>
      </c>
      <c r="AB139" s="31">
        <v>-0.7317484844780483</v>
      </c>
      <c r="AC139" s="9">
        <v>1.9824120603015076E-2</v>
      </c>
      <c r="AD139" s="8">
        <v>-114</v>
      </c>
      <c r="AE139" s="31">
        <v>-0.49153305856868806</v>
      </c>
      <c r="AF139" s="9">
        <v>-2.5391978057711539E-2</v>
      </c>
      <c r="AG139" s="8">
        <v>87</v>
      </c>
      <c r="AH139" s="31">
        <v>0.12470734198242563</v>
      </c>
      <c r="AI139" s="12">
        <v>-0.54699999999999993</v>
      </c>
      <c r="AJ139" s="8">
        <v>34</v>
      </c>
      <c r="AK139" s="31">
        <v>2.1065065371948022E-2</v>
      </c>
      <c r="AL139" s="11">
        <v>38692.933073472654</v>
      </c>
      <c r="AM139" s="36"/>
    </row>
    <row r="140" spans="1:39" x14ac:dyDescent="0.3">
      <c r="A140" t="s">
        <v>630</v>
      </c>
      <c r="B140" s="3" t="s">
        <v>71</v>
      </c>
      <c r="C140" s="4" t="s">
        <v>72</v>
      </c>
      <c r="D140" s="5" t="s">
        <v>37</v>
      </c>
      <c r="E140" s="6">
        <v>25.572206365524181</v>
      </c>
      <c r="F140" s="34">
        <v>0.37712877698905367</v>
      </c>
      <c r="G140" s="6">
        <v>-4.8713953469833626</v>
      </c>
      <c r="H140" s="7">
        <v>36</v>
      </c>
      <c r="I140" s="8">
        <v>6</v>
      </c>
      <c r="J140" s="31">
        <v>4.9560151309074485E-2</v>
      </c>
      <c r="K140" s="9">
        <v>2.202883760200347E-2</v>
      </c>
      <c r="L140" s="8">
        <v>106</v>
      </c>
      <c r="M140" s="31">
        <v>0.27405753383687548</v>
      </c>
      <c r="N140" s="9">
        <v>-1.7048473700834215E-2</v>
      </c>
      <c r="O140" s="8">
        <v>53</v>
      </c>
      <c r="P140" s="31">
        <v>0.25498574255450057</v>
      </c>
      <c r="Q140" s="9">
        <v>-1.1966502639119796E-2</v>
      </c>
      <c r="R140" s="8">
        <v>11</v>
      </c>
      <c r="S140" s="31">
        <v>0.1729310611477983</v>
      </c>
      <c r="T140" s="10">
        <v>-0.24306607034422534</v>
      </c>
      <c r="U140" s="8">
        <v>-23</v>
      </c>
      <c r="V140" s="31">
        <v>-0.10316539285439941</v>
      </c>
      <c r="W140" s="9">
        <v>5.4512909639835155E-3</v>
      </c>
      <c r="X140" s="8">
        <v>41</v>
      </c>
      <c r="Y140" s="31">
        <v>0.12924848400462344</v>
      </c>
      <c r="Z140" s="11">
        <v>12410</v>
      </c>
      <c r="AA140" s="8">
        <v>-36</v>
      </c>
      <c r="AB140" s="31">
        <v>-0.10625392696131086</v>
      </c>
      <c r="AC140" s="9">
        <v>7.1119186046511677E-3</v>
      </c>
      <c r="AD140" s="8">
        <v>-35</v>
      </c>
      <c r="AE140" s="31">
        <v>-8.0079742065525705E-2</v>
      </c>
      <c r="AF140" s="9">
        <v>-3.0220150522815015E-3</v>
      </c>
      <c r="AG140" s="8">
        <v>-11</v>
      </c>
      <c r="AH140" s="31">
        <v>0.106367024097197</v>
      </c>
      <c r="AI140" s="12">
        <v>-0.57066666666666643</v>
      </c>
      <c r="AJ140" s="8">
        <v>9</v>
      </c>
      <c r="AK140" s="31">
        <v>7.8654954103227481E-3</v>
      </c>
      <c r="AL140" s="11">
        <v>32690.397574838091</v>
      </c>
      <c r="AM140" s="36"/>
    </row>
    <row r="141" spans="1:39" x14ac:dyDescent="0.3">
      <c r="A141" t="s">
        <v>713</v>
      </c>
      <c r="B141" s="3" t="s">
        <v>74</v>
      </c>
      <c r="C141" s="4" t="s">
        <v>72</v>
      </c>
      <c r="D141" s="5" t="s">
        <v>37</v>
      </c>
      <c r="E141" s="6">
        <v>42.129572269435911</v>
      </c>
      <c r="F141" s="34">
        <v>1.2122355705569436</v>
      </c>
      <c r="G141" s="6">
        <v>-2.4822114648746876</v>
      </c>
      <c r="H141" s="7">
        <v>15</v>
      </c>
      <c r="I141" s="8">
        <v>12</v>
      </c>
      <c r="J141" s="31">
        <v>8.2504394974943995E-2</v>
      </c>
      <c r="K141" s="9">
        <v>2.2547184458056146E-2</v>
      </c>
      <c r="L141" s="8">
        <v>91</v>
      </c>
      <c r="M141" s="31">
        <v>0.23004210127686275</v>
      </c>
      <c r="N141" s="9">
        <v>-1.5724646541349998E-2</v>
      </c>
      <c r="O141" s="8">
        <v>-28</v>
      </c>
      <c r="P141" s="31">
        <v>-0.13937279194388644</v>
      </c>
      <c r="Q141" s="9">
        <v>1.4732965009208107E-2</v>
      </c>
      <c r="R141" s="8">
        <v>306</v>
      </c>
      <c r="S141" s="31">
        <v>0.5720482711121847</v>
      </c>
      <c r="T141" s="10">
        <v>-2.0263424518743669</v>
      </c>
      <c r="U141" s="8">
        <v>10</v>
      </c>
      <c r="V141" s="31">
        <v>0.21684516361626649</v>
      </c>
      <c r="W141" s="9">
        <v>-8.0346423702388758E-3</v>
      </c>
      <c r="X141" s="8">
        <v>6</v>
      </c>
      <c r="Y141" s="31">
        <v>3.5727295838547724E-2</v>
      </c>
      <c r="Z141" s="11">
        <v>5232</v>
      </c>
      <c r="AA141" s="8">
        <v>23</v>
      </c>
      <c r="AB141" s="31">
        <v>0.67651079902370215</v>
      </c>
      <c r="AC141" s="9">
        <v>4.689320388349516E-3</v>
      </c>
      <c r="AD141" s="8">
        <v>-9</v>
      </c>
      <c r="AE141" s="31">
        <v>7.8514006271309042E-3</v>
      </c>
      <c r="AF141" s="9">
        <v>2.5403882030722302E-3</v>
      </c>
      <c r="AG141" s="8">
        <v>-1</v>
      </c>
      <c r="AH141" s="31">
        <v>-0.94962873984405505</v>
      </c>
      <c r="AI141" s="12">
        <v>0.42033333333333278</v>
      </c>
      <c r="AJ141" s="8">
        <v>-1</v>
      </c>
      <c r="AK141" s="31">
        <v>7.5839727242427712E-3</v>
      </c>
      <c r="AL141" s="11">
        <v>-564.67511144883611</v>
      </c>
      <c r="AM141" s="36"/>
    </row>
    <row r="142" spans="1:39" x14ac:dyDescent="0.3">
      <c r="A142" t="s">
        <v>1050</v>
      </c>
      <c r="B142" s="3" t="s">
        <v>86</v>
      </c>
      <c r="C142" s="4" t="s">
        <v>72</v>
      </c>
      <c r="D142" s="5" t="s">
        <v>37</v>
      </c>
      <c r="E142" s="6">
        <v>37.332102068172382</v>
      </c>
      <c r="F142" s="34">
        <v>-0.77863939371045032</v>
      </c>
      <c r="G142" s="6">
        <v>-0.32870002097271467</v>
      </c>
      <c r="H142" s="7">
        <v>-37</v>
      </c>
      <c r="I142" s="8">
        <v>21</v>
      </c>
      <c r="J142" s="31">
        <v>8.1708595843870246E-2</v>
      </c>
      <c r="K142" s="9">
        <v>2.834373365241416E-2</v>
      </c>
      <c r="L142" s="8">
        <v>33</v>
      </c>
      <c r="M142" s="31">
        <v>0.15826893405284304</v>
      </c>
      <c r="N142" s="9">
        <v>-1.2589901834900386E-2</v>
      </c>
      <c r="O142" s="8">
        <v>-53</v>
      </c>
      <c r="P142" s="31">
        <v>-0.48037596313970221</v>
      </c>
      <c r="Q142" s="9">
        <v>3.8128861098520359E-2</v>
      </c>
      <c r="R142" s="8">
        <v>-166</v>
      </c>
      <c r="S142" s="31">
        <v>-0.39315880041747342</v>
      </c>
      <c r="T142" s="10">
        <v>0.41809788156308569</v>
      </c>
      <c r="U142" s="8">
        <v>-36</v>
      </c>
      <c r="V142" s="31">
        <v>-0.1776308951941214</v>
      </c>
      <c r="W142" s="9">
        <v>1.2815935510120099E-2</v>
      </c>
      <c r="X142" s="8">
        <v>-1</v>
      </c>
      <c r="Y142" s="31">
        <v>-1.2407238607193838E-3</v>
      </c>
      <c r="Z142" s="11">
        <v>5220</v>
      </c>
      <c r="AA142" s="8">
        <v>161</v>
      </c>
      <c r="AB142" s="31">
        <v>0.40097134064478318</v>
      </c>
      <c r="AC142" s="9">
        <v>-4.2723631508680138E-5</v>
      </c>
      <c r="AD142" s="8">
        <v>-100</v>
      </c>
      <c r="AE142" s="31">
        <v>-0.28249777870826354</v>
      </c>
      <c r="AF142" s="9">
        <v>-1.4076379894300883E-2</v>
      </c>
      <c r="AG142" s="8">
        <v>12</v>
      </c>
      <c r="AH142" s="31">
        <v>0.37159536959594708</v>
      </c>
      <c r="AI142" s="12">
        <v>-0.88700000000000045</v>
      </c>
      <c r="AJ142" s="8">
        <v>6</v>
      </c>
      <c r="AK142" s="31">
        <v>9.6008083675256373E-3</v>
      </c>
      <c r="AL142" s="11">
        <v>31290.794727157496</v>
      </c>
      <c r="AM142" s="36"/>
    </row>
    <row r="143" spans="1:39" x14ac:dyDescent="0.3">
      <c r="A143" t="s">
        <v>235</v>
      </c>
      <c r="B143" s="3" t="s">
        <v>106</v>
      </c>
      <c r="C143" s="4" t="s">
        <v>72</v>
      </c>
      <c r="D143" s="5" t="s">
        <v>37</v>
      </c>
      <c r="E143" s="6">
        <v>23.464997741755752</v>
      </c>
      <c r="F143" s="34">
        <v>0.86188673440698116</v>
      </c>
      <c r="G143" s="6">
        <v>-2.5897932828817645</v>
      </c>
      <c r="H143" s="7">
        <v>1</v>
      </c>
      <c r="I143" s="8">
        <v>13</v>
      </c>
      <c r="J143" s="31">
        <v>5.5185441931998841E-2</v>
      </c>
      <c r="K143" s="9">
        <v>2.4580940908577098E-2</v>
      </c>
      <c r="L143" s="8">
        <v>185</v>
      </c>
      <c r="M143" s="31">
        <v>0.71315288158163737</v>
      </c>
      <c r="N143" s="9">
        <v>-3.3578926944835899E-2</v>
      </c>
      <c r="O143" s="8">
        <v>-2</v>
      </c>
      <c r="P143" s="31">
        <v>-1.7194722539959795E-2</v>
      </c>
      <c r="Q143" s="9">
        <v>8.6467265651393177E-3</v>
      </c>
      <c r="R143" s="8">
        <v>-30</v>
      </c>
      <c r="S143" s="31">
        <v>0.38600897384360738</v>
      </c>
      <c r="T143" s="10">
        <v>0.4829446295506592</v>
      </c>
      <c r="U143" s="8">
        <v>-36</v>
      </c>
      <c r="V143" s="31">
        <v>-8.2687186004742813E-2</v>
      </c>
      <c r="W143" s="9">
        <v>8.4308014340510884E-3</v>
      </c>
      <c r="X143" s="8">
        <v>4</v>
      </c>
      <c r="Y143" s="31">
        <v>1.5446969283683387E-5</v>
      </c>
      <c r="Z143" s="11">
        <v>4719</v>
      </c>
      <c r="AA143" s="8">
        <v>-23</v>
      </c>
      <c r="AB143" s="31">
        <v>-5.719627823850254E-2</v>
      </c>
      <c r="AC143" s="9">
        <v>1.1227040816326528E-2</v>
      </c>
      <c r="AD143" s="8">
        <v>36</v>
      </c>
      <c r="AE143" s="31">
        <v>0.35673174160509857</v>
      </c>
      <c r="AF143" s="9">
        <v>2.3027569701463468E-2</v>
      </c>
      <c r="AG143" s="8">
        <v>15</v>
      </c>
      <c r="AH143" s="31">
        <v>0.31904326110964887</v>
      </c>
      <c r="AI143" s="12">
        <v>-0.81766666666666676</v>
      </c>
      <c r="AJ143" s="8">
        <v>17</v>
      </c>
      <c r="AK143" s="31">
        <v>1.745345046550062E-2</v>
      </c>
      <c r="AL143" s="11">
        <v>34641.91590193208</v>
      </c>
      <c r="AM143" s="36"/>
    </row>
    <row r="144" spans="1:39" x14ac:dyDescent="0.3">
      <c r="A144" t="s">
        <v>316</v>
      </c>
      <c r="B144" s="3" t="s">
        <v>119</v>
      </c>
      <c r="C144" s="4" t="s">
        <v>72</v>
      </c>
      <c r="D144" s="5" t="s">
        <v>37</v>
      </c>
      <c r="E144" s="6">
        <v>38.854416776783388</v>
      </c>
      <c r="F144" s="34">
        <v>-0.5610071223412002</v>
      </c>
      <c r="G144" s="6">
        <v>-0.9688325415990704</v>
      </c>
      <c r="H144" s="7">
        <v>-24</v>
      </c>
      <c r="I144" s="8">
        <v>5</v>
      </c>
      <c r="J144" s="31">
        <v>7.0218569342478165E-2</v>
      </c>
      <c r="K144" s="9">
        <v>2.2828762186232976E-2</v>
      </c>
      <c r="L144" s="8">
        <v>-72</v>
      </c>
      <c r="M144" s="31">
        <v>-0.37373749469911322</v>
      </c>
      <c r="N144" s="9">
        <v>3.3450371601815715E-3</v>
      </c>
      <c r="O144" s="8">
        <v>-38</v>
      </c>
      <c r="P144" s="31">
        <v>-0.1087821954677837</v>
      </c>
      <c r="Q144" s="9">
        <v>1.0255798225723034E-2</v>
      </c>
      <c r="R144" s="8">
        <v>-32</v>
      </c>
      <c r="S144" s="31">
        <v>0.1971145147709453</v>
      </c>
      <c r="T144" s="10">
        <v>0.50645063145700941</v>
      </c>
      <c r="U144" s="8">
        <v>-209</v>
      </c>
      <c r="V144" s="31">
        <v>-0.6949010238619977</v>
      </c>
      <c r="W144" s="9">
        <v>4.4827022665402373E-2</v>
      </c>
      <c r="X144" s="8">
        <v>-8</v>
      </c>
      <c r="Y144" s="31">
        <v>-4.4377881529483965E-2</v>
      </c>
      <c r="Z144" s="11">
        <v>4149</v>
      </c>
      <c r="AA144" s="8">
        <v>-43</v>
      </c>
      <c r="AB144" s="31">
        <v>-8.8863920903342636E-2</v>
      </c>
      <c r="AC144" s="9">
        <v>9.9458082445576662E-3</v>
      </c>
      <c r="AD144" s="8">
        <v>64</v>
      </c>
      <c r="AE144" s="31">
        <v>0.2194438692381698</v>
      </c>
      <c r="AF144" s="9">
        <v>1.4184081071870192E-2</v>
      </c>
      <c r="AG144" s="8">
        <v>6</v>
      </c>
      <c r="AH144" s="31">
        <v>0.13435928355746524</v>
      </c>
      <c r="AI144" s="12">
        <v>-0.59133333333333349</v>
      </c>
      <c r="AJ144" s="8">
        <v>3</v>
      </c>
      <c r="AK144" s="31">
        <v>6.5977034483398478E-3</v>
      </c>
      <c r="AL144" s="11">
        <v>39248.662064202057</v>
      </c>
      <c r="AM144" s="36"/>
    </row>
    <row r="145" spans="1:39" x14ac:dyDescent="0.3">
      <c r="A145" t="s">
        <v>320</v>
      </c>
      <c r="B145" s="3" t="s">
        <v>121</v>
      </c>
      <c r="C145" s="4" t="s">
        <v>72</v>
      </c>
      <c r="D145" s="5" t="s">
        <v>37</v>
      </c>
      <c r="E145" s="6">
        <v>21.609056151990281</v>
      </c>
      <c r="F145" s="34">
        <v>-1.4064967524048093</v>
      </c>
      <c r="G145" s="6">
        <v>1.5779171143657962</v>
      </c>
      <c r="H145" s="7">
        <v>-67</v>
      </c>
      <c r="I145" s="8">
        <v>-19</v>
      </c>
      <c r="J145" s="31">
        <v>-0.1164770843250551</v>
      </c>
      <c r="K145" s="9">
        <v>2.0383447535545773E-2</v>
      </c>
      <c r="L145" s="8">
        <v>208</v>
      </c>
      <c r="M145" s="31">
        <v>0.85013978767003784</v>
      </c>
      <c r="N145" s="9">
        <v>-3.6802030456852791E-2</v>
      </c>
      <c r="O145" s="8">
        <v>-213</v>
      </c>
      <c r="P145" s="31">
        <v>-0.6599065838852175</v>
      </c>
      <c r="Q145" s="9">
        <v>4.5298831936276374E-2</v>
      </c>
      <c r="R145" s="8">
        <v>-84</v>
      </c>
      <c r="S145" s="31">
        <v>-0.37722389988017346</v>
      </c>
      <c r="T145" s="10">
        <v>0.16281120608338762</v>
      </c>
      <c r="U145" s="8">
        <v>-356</v>
      </c>
      <c r="V145" s="31">
        <v>-1.2445466656570532</v>
      </c>
      <c r="W145" s="9">
        <v>7.976582224174851E-2</v>
      </c>
      <c r="X145" s="8">
        <v>-98</v>
      </c>
      <c r="Y145" s="31">
        <v>-0.38912615943260176</v>
      </c>
      <c r="Z145" s="11">
        <v>-12355</v>
      </c>
      <c r="AA145" s="8">
        <v>56</v>
      </c>
      <c r="AB145" s="31">
        <v>0.36390889872763865</v>
      </c>
      <c r="AC145" s="9">
        <v>3.9934762348555405E-3</v>
      </c>
      <c r="AD145" s="8">
        <v>114</v>
      </c>
      <c r="AE145" s="31">
        <v>0.65611408485814127</v>
      </c>
      <c r="AF145" s="9">
        <v>3.9421306028798342E-2</v>
      </c>
      <c r="AG145" s="8">
        <v>20</v>
      </c>
      <c r="AH145" s="31">
        <v>0.23150671453083232</v>
      </c>
      <c r="AI145" s="12">
        <v>-0.70433333333333303</v>
      </c>
      <c r="AJ145" s="8">
        <v>36</v>
      </c>
      <c r="AK145" s="31">
        <v>1.1964873582011759E-2</v>
      </c>
      <c r="AL145" s="11">
        <v>51253.414363697433</v>
      </c>
      <c r="AM145" s="36"/>
    </row>
    <row r="146" spans="1:39" x14ac:dyDescent="0.3">
      <c r="A146" t="s">
        <v>689</v>
      </c>
      <c r="B146" s="3" t="s">
        <v>170</v>
      </c>
      <c r="C146" s="4" t="s">
        <v>72</v>
      </c>
      <c r="D146" s="5" t="s">
        <v>37</v>
      </c>
      <c r="E146" s="6">
        <v>29.456792372685673</v>
      </c>
      <c r="F146" s="34">
        <v>2.3076764525711688</v>
      </c>
      <c r="G146" s="6">
        <v>-3.4200011623686422</v>
      </c>
      <c r="H146" s="7">
        <v>12</v>
      </c>
      <c r="I146" s="8">
        <v>9</v>
      </c>
      <c r="J146" s="31">
        <v>0.12974328928246703</v>
      </c>
      <c r="K146" s="9">
        <v>2.2938731992503514E-2</v>
      </c>
      <c r="L146" s="8">
        <v>46</v>
      </c>
      <c r="M146" s="31">
        <v>0.93329695906679444</v>
      </c>
      <c r="N146" s="9">
        <v>-4.3831929095086999E-2</v>
      </c>
      <c r="O146" s="8">
        <v>15</v>
      </c>
      <c r="P146" s="31">
        <v>0.2871591191560301</v>
      </c>
      <c r="Q146" s="9">
        <v>-7.6069024417413922E-3</v>
      </c>
      <c r="R146" s="8">
        <v>0</v>
      </c>
      <c r="S146" s="31">
        <v>2.2932013126350137</v>
      </c>
      <c r="T146" s="10">
        <v>-7.5602110327066541E-2</v>
      </c>
      <c r="U146" s="8">
        <v>-20</v>
      </c>
      <c r="V146" s="31">
        <v>-1.5975306696001057E-2</v>
      </c>
      <c r="W146" s="9">
        <v>4.1846510158964068E-3</v>
      </c>
      <c r="X146" s="8">
        <v>-7</v>
      </c>
      <c r="Y146" s="31">
        <v>-6.922039548421588E-2</v>
      </c>
      <c r="Z146" s="11">
        <v>775</v>
      </c>
      <c r="AA146" s="8">
        <v>-45</v>
      </c>
      <c r="AB146" s="31">
        <v>-0.72953465742520385</v>
      </c>
      <c r="AC146" s="9">
        <v>2.4774340309372152E-2</v>
      </c>
      <c r="AD146" s="8">
        <v>2</v>
      </c>
      <c r="AE146" s="31">
        <v>0.22543660143193578</v>
      </c>
      <c r="AF146" s="9">
        <v>1.6934456964787348E-2</v>
      </c>
      <c r="AG146" s="8">
        <v>-1</v>
      </c>
      <c r="AH146" s="31">
        <v>0.18504815039225131</v>
      </c>
      <c r="AI146" s="12">
        <v>-0.66200000000000037</v>
      </c>
      <c r="AJ146" s="8">
        <v>28</v>
      </c>
      <c r="AK146" s="31">
        <v>1.8350717072932288E-2</v>
      </c>
      <c r="AL146" s="11">
        <v>38967.553564397575</v>
      </c>
      <c r="AM146" s="36"/>
    </row>
    <row r="147" spans="1:39" x14ac:dyDescent="0.3">
      <c r="A147" t="s">
        <v>790</v>
      </c>
      <c r="B147" s="3" t="s">
        <v>188</v>
      </c>
      <c r="C147" s="4" t="s">
        <v>72</v>
      </c>
      <c r="D147" s="5" t="s">
        <v>37</v>
      </c>
      <c r="E147" s="6">
        <v>24.668592145488461</v>
      </c>
      <c r="F147" s="34">
        <v>8.7405673663792882</v>
      </c>
      <c r="G147" s="6">
        <v>-10.951826865383794</v>
      </c>
      <c r="H147" s="7">
        <v>2</v>
      </c>
      <c r="I147" s="8">
        <v>8</v>
      </c>
      <c r="J147" s="31">
        <v>0.14124333917288112</v>
      </c>
      <c r="K147" s="9">
        <v>2.2645707019612993E-2</v>
      </c>
      <c r="L147" s="8">
        <v>0</v>
      </c>
      <c r="M147" s="31">
        <v>0.24867210260545236</v>
      </c>
      <c r="N147" s="9">
        <v>-2.1276789411716596E-2</v>
      </c>
      <c r="O147" s="8">
        <v>0</v>
      </c>
      <c r="P147" s="31">
        <v>4.600462894938584E-2</v>
      </c>
      <c r="Q147" s="9">
        <v>2.8362047565332449E-2</v>
      </c>
      <c r="R147" s="8">
        <v>2</v>
      </c>
      <c r="S147" s="31">
        <v>7.9010459807065132</v>
      </c>
      <c r="T147" s="10">
        <v>-2.6846564452605932</v>
      </c>
      <c r="U147" s="8">
        <v>0</v>
      </c>
      <c r="V147" s="31">
        <v>0.51000121681946586</v>
      </c>
      <c r="W147" s="9">
        <v>-1.4717496290509613E-2</v>
      </c>
      <c r="X147" s="8">
        <v>-1</v>
      </c>
      <c r="Y147" s="31">
        <v>3.3347460213691615E-2</v>
      </c>
      <c r="Z147" s="11">
        <v>4288</v>
      </c>
      <c r="AA147" s="8">
        <v>5</v>
      </c>
      <c r="AB147" s="31">
        <v>0.28633882045734449</v>
      </c>
      <c r="AC147" s="9">
        <v>1.736005911694069E-2</v>
      </c>
      <c r="AD147" s="8">
        <v>-1</v>
      </c>
      <c r="AE147" s="31">
        <v>-0.16364502546946458</v>
      </c>
      <c r="AF147" s="9">
        <v>-2.4797789613378862E-3</v>
      </c>
      <c r="AG147" s="8">
        <v>16</v>
      </c>
      <c r="AH147" s="31">
        <v>0.10501825923463723</v>
      </c>
      <c r="AI147" s="12">
        <v>-0.55033333333333312</v>
      </c>
      <c r="AJ147" s="8">
        <v>0</v>
      </c>
      <c r="AK147" s="31">
        <v>1.4963437796430223E-2</v>
      </c>
      <c r="AL147" s="11">
        <v>12071.275610457171</v>
      </c>
      <c r="AM147" s="36">
        <v>1</v>
      </c>
    </row>
    <row r="148" spans="1:39" x14ac:dyDescent="0.3">
      <c r="A148" t="s">
        <v>898</v>
      </c>
      <c r="B148" s="3" t="s">
        <v>207</v>
      </c>
      <c r="C148" s="4" t="s">
        <v>72</v>
      </c>
      <c r="D148" s="5" t="s">
        <v>37</v>
      </c>
      <c r="E148" s="6">
        <v>26.021408732097484</v>
      </c>
      <c r="F148" s="34">
        <v>-0.61382070139043843</v>
      </c>
      <c r="G148" s="6">
        <v>-1.9892834335432852</v>
      </c>
      <c r="H148" s="7">
        <v>-25</v>
      </c>
      <c r="I148" s="8">
        <v>-2</v>
      </c>
      <c r="J148" s="31">
        <v>-1.4239938536594665E-2</v>
      </c>
      <c r="K148" s="9">
        <v>2.7195609005336241E-2</v>
      </c>
      <c r="L148" s="8">
        <v>18</v>
      </c>
      <c r="M148" s="31">
        <v>3.1826036025118007E-2</v>
      </c>
      <c r="N148" s="9">
        <v>-9.7596012131912629E-3</v>
      </c>
      <c r="O148" s="8">
        <v>-46</v>
      </c>
      <c r="P148" s="31">
        <v>-0.11558354828783318</v>
      </c>
      <c r="Q148" s="9">
        <v>1.012675537303976E-2</v>
      </c>
      <c r="R148" s="8">
        <v>-92</v>
      </c>
      <c r="S148" s="31">
        <v>-0.10145818182086994</v>
      </c>
      <c r="T148" s="10">
        <v>0.99150830744604768</v>
      </c>
      <c r="U148" s="8">
        <v>-35</v>
      </c>
      <c r="V148" s="31">
        <v>-0.16982606338743519</v>
      </c>
      <c r="W148" s="9">
        <v>1.2380138841222792E-2</v>
      </c>
      <c r="X148" s="8">
        <v>-12</v>
      </c>
      <c r="Y148" s="31">
        <v>-4.3475109263485245E-2</v>
      </c>
      <c r="Z148" s="11">
        <v>5163</v>
      </c>
      <c r="AA148" s="8">
        <v>-73</v>
      </c>
      <c r="AB148" s="31">
        <v>-0.21482120541726368</v>
      </c>
      <c r="AC148" s="9">
        <v>8.1301185144864833E-3</v>
      </c>
      <c r="AD148" s="8">
        <v>-17</v>
      </c>
      <c r="AE148" s="31">
        <v>-1.8729429396571823E-2</v>
      </c>
      <c r="AF148" s="9">
        <v>9.4732249284534831E-4</v>
      </c>
      <c r="AG148" s="8">
        <v>23</v>
      </c>
      <c r="AH148" s="31">
        <v>0.17667146916543158</v>
      </c>
      <c r="AI148" s="12">
        <v>-0.6376666666666666</v>
      </c>
      <c r="AJ148" s="8">
        <v>22</v>
      </c>
      <c r="AK148" s="31">
        <v>6.033778078128077E-3</v>
      </c>
      <c r="AL148" s="11">
        <v>46274.164548229572</v>
      </c>
      <c r="AM148" s="36"/>
    </row>
    <row r="149" spans="1:39" x14ac:dyDescent="0.3">
      <c r="A149" t="s">
        <v>916</v>
      </c>
      <c r="B149" s="3" t="s">
        <v>209</v>
      </c>
      <c r="C149" s="4" t="s">
        <v>72</v>
      </c>
      <c r="D149" s="5" t="s">
        <v>37</v>
      </c>
      <c r="E149" s="6">
        <v>24.582753121734086</v>
      </c>
      <c r="F149" s="34">
        <v>2.4255162062622366</v>
      </c>
      <c r="G149" s="6">
        <v>-4.7179871383768841</v>
      </c>
      <c r="H149" s="7">
        <v>14</v>
      </c>
      <c r="I149" s="8">
        <v>7</v>
      </c>
      <c r="J149" s="31">
        <v>7.9820682705412205E-2</v>
      </c>
      <c r="K149" s="9">
        <v>1.9527630102911697E-2</v>
      </c>
      <c r="L149" s="8">
        <v>25</v>
      </c>
      <c r="M149" s="31">
        <v>0.83201197501733937</v>
      </c>
      <c r="N149" s="9">
        <v>-4.0925300300300296E-2</v>
      </c>
      <c r="O149" s="8">
        <v>-3</v>
      </c>
      <c r="P149" s="31">
        <v>-0.17675683707262158</v>
      </c>
      <c r="Q149" s="9">
        <v>2.4438811752056311E-2</v>
      </c>
      <c r="R149" s="8">
        <v>-5</v>
      </c>
      <c r="S149" s="31">
        <v>1.485260964296192</v>
      </c>
      <c r="T149" s="10">
        <v>-6.0251751903369399E-2</v>
      </c>
      <c r="U149" s="8">
        <v>-17</v>
      </c>
      <c r="V149" s="31">
        <v>-1.2557023675986489E-2</v>
      </c>
      <c r="W149" s="9">
        <v>4.631149054181008E-3</v>
      </c>
      <c r="X149" s="8">
        <v>17</v>
      </c>
      <c r="Y149" s="31">
        <v>2.4612146812085123E-2</v>
      </c>
      <c r="Z149" s="11">
        <v>6579</v>
      </c>
      <c r="AA149" s="8">
        <v>31</v>
      </c>
      <c r="AB149" s="31">
        <v>0.61403582876840601</v>
      </c>
      <c r="AC149" s="9">
        <v>4.0519480519480428E-3</v>
      </c>
      <c r="AD149" s="8">
        <v>18</v>
      </c>
      <c r="AE149" s="31">
        <v>0.28835211516281301</v>
      </c>
      <c r="AF149" s="9">
        <v>1.9755970382730137E-2</v>
      </c>
      <c r="AG149" s="8">
        <v>-32</v>
      </c>
      <c r="AH149" s="31">
        <v>-0.11189590337246136</v>
      </c>
      <c r="AI149" s="12">
        <v>-0.33499999999999996</v>
      </c>
      <c r="AJ149" s="8">
        <v>-3</v>
      </c>
      <c r="AK149" s="31">
        <v>1.0339293535107763E-2</v>
      </c>
      <c r="AL149" s="11">
        <v>21860.271635818324</v>
      </c>
      <c r="AM149" s="36"/>
    </row>
    <row r="150" spans="1:39" x14ac:dyDescent="0.3">
      <c r="A150" t="s">
        <v>1062</v>
      </c>
      <c r="B150" s="3" t="s">
        <v>226</v>
      </c>
      <c r="C150" s="4" t="s">
        <v>72</v>
      </c>
      <c r="D150" s="5" t="s">
        <v>37</v>
      </c>
      <c r="E150" s="6">
        <v>21.177875301329586</v>
      </c>
      <c r="F150" s="34">
        <v>1.7322182213202417</v>
      </c>
      <c r="G150" s="6">
        <v>-2.474286884882531</v>
      </c>
      <c r="H150" s="7">
        <v>9</v>
      </c>
      <c r="I150" s="8">
        <v>40</v>
      </c>
      <c r="J150" s="31">
        <v>0.45048476152852546</v>
      </c>
      <c r="K150" s="9">
        <v>6.4924884213351186E-2</v>
      </c>
      <c r="L150" s="8">
        <v>-154</v>
      </c>
      <c r="M150" s="31">
        <v>-1.1807983105222353</v>
      </c>
      <c r="N150" s="9">
        <v>3.0770778371160622E-2</v>
      </c>
      <c r="O150" s="8">
        <v>-37</v>
      </c>
      <c r="P150" s="31">
        <v>-0.85612469502257027</v>
      </c>
      <c r="Q150" s="9">
        <v>6.5632667367683153E-2</v>
      </c>
      <c r="R150" s="8">
        <v>1</v>
      </c>
      <c r="S150" s="31">
        <v>3.9291953893086506</v>
      </c>
      <c r="T150" s="10">
        <v>-0.77733652996169234</v>
      </c>
      <c r="U150" s="8">
        <v>-30</v>
      </c>
      <c r="V150" s="31">
        <v>-9.7690531737010422E-2</v>
      </c>
      <c r="W150" s="9">
        <v>1.0049790068556788E-2</v>
      </c>
      <c r="X150" s="8">
        <v>-10</v>
      </c>
      <c r="Y150" s="31">
        <v>-9.0226374368673312E-2</v>
      </c>
      <c r="Z150" s="11">
        <v>62</v>
      </c>
      <c r="AA150" s="8">
        <v>-74</v>
      </c>
      <c r="AB150" s="31">
        <v>-0.98350402542584459</v>
      </c>
      <c r="AC150" s="9">
        <v>2.7249999999999996E-2</v>
      </c>
      <c r="AD150" s="8">
        <v>-3</v>
      </c>
      <c r="AE150" s="31">
        <v>-5.2285749363094158E-2</v>
      </c>
      <c r="AF150" s="9">
        <v>1.2648529717351753E-4</v>
      </c>
      <c r="AG150" s="8">
        <v>-3</v>
      </c>
      <c r="AH150" s="31">
        <v>0.25326374006318364</v>
      </c>
      <c r="AI150" s="12">
        <v>-0.76133333333333431</v>
      </c>
      <c r="AJ150" s="8">
        <v>-2</v>
      </c>
      <c r="AK150" s="31">
        <v>8.4666406456645471E-3</v>
      </c>
      <c r="AL150" s="11">
        <v>15779.634101182659</v>
      </c>
      <c r="AM150" s="36"/>
    </row>
    <row r="151" spans="1:39" x14ac:dyDescent="0.3">
      <c r="A151" t="s">
        <v>1162</v>
      </c>
      <c r="B151" s="3" t="s">
        <v>238</v>
      </c>
      <c r="C151" s="4" t="s">
        <v>72</v>
      </c>
      <c r="D151" s="5" t="s">
        <v>37</v>
      </c>
      <c r="E151" s="6">
        <v>18.270378702087406</v>
      </c>
      <c r="F151" s="34">
        <v>0.15750255722790119</v>
      </c>
      <c r="G151" s="6">
        <v>-2.6069402407157618</v>
      </c>
      <c r="H151" s="7">
        <v>-1</v>
      </c>
      <c r="I151" s="8">
        <v>-17</v>
      </c>
      <c r="J151" s="31">
        <v>-2.4342708859320022E-2</v>
      </c>
      <c r="K151" s="9">
        <v>1.8940260413357723E-2</v>
      </c>
      <c r="L151" s="8">
        <v>-38</v>
      </c>
      <c r="M151" s="31">
        <v>-0.14135210376614879</v>
      </c>
      <c r="N151" s="9">
        <v>-4.0789787493409474E-3</v>
      </c>
      <c r="O151" s="8">
        <v>10</v>
      </c>
      <c r="P151" s="31">
        <v>8.1767930441013797E-2</v>
      </c>
      <c r="Q151" s="9">
        <v>4.7245339874814329E-4</v>
      </c>
      <c r="R151" s="8">
        <v>-71</v>
      </c>
      <c r="S151" s="31">
        <v>-7.9891359403048562E-2</v>
      </c>
      <c r="T151" s="10">
        <v>0.61692605125152999</v>
      </c>
      <c r="U151" s="8">
        <v>48</v>
      </c>
      <c r="V151" s="31">
        <v>0.4353703247990528</v>
      </c>
      <c r="W151" s="9">
        <v>-2.3091343081589416E-2</v>
      </c>
      <c r="X151" s="8">
        <v>36</v>
      </c>
      <c r="Y151" s="31">
        <v>0.13390015982171444</v>
      </c>
      <c r="Z151" s="11">
        <v>11275</v>
      </c>
      <c r="AA151" s="8">
        <v>-68</v>
      </c>
      <c r="AB151" s="31">
        <v>-0.20430567961688106</v>
      </c>
      <c r="AC151" s="9">
        <v>8.28119839584808E-3</v>
      </c>
      <c r="AD151" s="8">
        <v>-77</v>
      </c>
      <c r="AE151" s="31">
        <v>-0.20744568591838425</v>
      </c>
      <c r="AF151" s="9">
        <v>-9.8695678274062226E-3</v>
      </c>
      <c r="AG151" s="8">
        <v>4</v>
      </c>
      <c r="AH151" s="31">
        <v>0.14756693522987435</v>
      </c>
      <c r="AI151" s="12">
        <v>-0.60899999999999999</v>
      </c>
      <c r="AJ151" s="8">
        <v>10</v>
      </c>
      <c r="AK151" s="31">
        <v>1.0555345813330508E-2</v>
      </c>
      <c r="AL151" s="11">
        <v>34778.227406640261</v>
      </c>
      <c r="AM151" s="36"/>
    </row>
    <row r="152" spans="1:39" x14ac:dyDescent="0.3">
      <c r="A152" t="s">
        <v>189</v>
      </c>
      <c r="B152" s="3" t="s">
        <v>391</v>
      </c>
      <c r="C152" s="4" t="s">
        <v>72</v>
      </c>
      <c r="D152" s="5" t="s">
        <v>37</v>
      </c>
      <c r="E152" s="6">
        <v>42.972181673752317</v>
      </c>
      <c r="F152" s="34">
        <v>-0.32155836413218797</v>
      </c>
      <c r="G152" s="6">
        <v>-0.73103426376995628</v>
      </c>
      <c r="H152" s="7">
        <v>-16</v>
      </c>
      <c r="I152" s="8">
        <v>28</v>
      </c>
      <c r="J152" s="31">
        <v>0.10768109268233195</v>
      </c>
      <c r="K152" s="9">
        <v>2.6180481030237956E-2</v>
      </c>
      <c r="L152" s="8">
        <v>-83</v>
      </c>
      <c r="M152" s="31">
        <v>-0.56654708332616077</v>
      </c>
      <c r="N152" s="9">
        <v>9.8124176525719517E-3</v>
      </c>
      <c r="O152" s="8">
        <v>-20</v>
      </c>
      <c r="P152" s="31">
        <v>-0.32795006389545733</v>
      </c>
      <c r="Q152" s="9">
        <v>3.0222014677276199E-2</v>
      </c>
      <c r="R152" s="8">
        <v>-102</v>
      </c>
      <c r="S152" s="31">
        <v>-2.8371025019486233E-2</v>
      </c>
      <c r="T152" s="10">
        <v>1.3108144971484039</v>
      </c>
      <c r="U152" s="8">
        <v>-86</v>
      </c>
      <c r="V152" s="31">
        <v>-0.18744608071702634</v>
      </c>
      <c r="W152" s="9">
        <v>1.1698723438009852E-2</v>
      </c>
      <c r="X152" s="8">
        <v>10</v>
      </c>
      <c r="Y152" s="31">
        <v>2.8731649056624842E-2</v>
      </c>
      <c r="Z152" s="11">
        <v>7210</v>
      </c>
      <c r="AA152" s="8">
        <v>-57</v>
      </c>
      <c r="AB152" s="31">
        <v>-0.19116927318056004</v>
      </c>
      <c r="AC152" s="9">
        <v>1.1995249406175773E-2</v>
      </c>
      <c r="AD152" s="8">
        <v>169</v>
      </c>
      <c r="AE152" s="31">
        <v>0.54323614261792086</v>
      </c>
      <c r="AF152" s="9">
        <v>3.2479986564822871E-2</v>
      </c>
      <c r="AG152" s="8">
        <v>-34</v>
      </c>
      <c r="AH152" s="31">
        <v>-0.17088440062074095</v>
      </c>
      <c r="AI152" s="12">
        <v>-0.28299999999999992</v>
      </c>
      <c r="AJ152" s="8">
        <v>-25</v>
      </c>
      <c r="AK152" s="31">
        <v>-4.6084607122445775E-3</v>
      </c>
      <c r="AL152" s="11">
        <v>26181.580561564653</v>
      </c>
      <c r="AM152" s="36"/>
    </row>
    <row r="153" spans="1:39" x14ac:dyDescent="0.3">
      <c r="A153" t="s">
        <v>751</v>
      </c>
      <c r="B153" s="3" t="s">
        <v>401</v>
      </c>
      <c r="C153" s="4" t="s">
        <v>72</v>
      </c>
      <c r="D153" s="5" t="s">
        <v>37</v>
      </c>
      <c r="E153" s="6">
        <v>45.994949083824615</v>
      </c>
      <c r="F153" s="34">
        <v>-0.4961609977878263</v>
      </c>
      <c r="G153" s="6">
        <v>4.4452745295516252</v>
      </c>
      <c r="H153" s="7">
        <v>-14</v>
      </c>
      <c r="I153" s="8">
        <v>8</v>
      </c>
      <c r="J153" s="31">
        <v>5.257230856057904E-2</v>
      </c>
      <c r="K153" s="9">
        <v>2.3933431615485778E-2</v>
      </c>
      <c r="L153" s="8">
        <v>-10</v>
      </c>
      <c r="M153" s="31">
        <v>-9.1206892224058311E-2</v>
      </c>
      <c r="N153" s="9">
        <v>-8.2452118797990831E-3</v>
      </c>
      <c r="O153" s="8">
        <v>2</v>
      </c>
      <c r="P153" s="31">
        <v>-5.7931221440040925E-2</v>
      </c>
      <c r="Q153" s="9">
        <v>1.8694980252574683E-2</v>
      </c>
      <c r="R153" s="8">
        <v>-11</v>
      </c>
      <c r="S153" s="31">
        <v>1.4767791343521903</v>
      </c>
      <c r="T153" s="10">
        <v>1.239068596423218</v>
      </c>
      <c r="U153" s="8">
        <v>-56</v>
      </c>
      <c r="V153" s="31">
        <v>-1.1470862110774007</v>
      </c>
      <c r="W153" s="9">
        <v>7.9287579464382862E-2</v>
      </c>
      <c r="X153" s="8">
        <v>-33</v>
      </c>
      <c r="Y153" s="31">
        <v>-0.25005797663128393</v>
      </c>
      <c r="Z153" s="11">
        <v>-6818</v>
      </c>
      <c r="AA153" s="8">
        <v>-29</v>
      </c>
      <c r="AB153" s="31">
        <v>-0.26566571610772627</v>
      </c>
      <c r="AC153" s="9">
        <v>1.7030812324929971E-2</v>
      </c>
      <c r="AD153" s="8">
        <v>-21</v>
      </c>
      <c r="AE153" s="31">
        <v>-0.31775092033468932</v>
      </c>
      <c r="AF153" s="9">
        <v>-1.4794837228507829E-2</v>
      </c>
      <c r="AG153" s="8">
        <v>-9</v>
      </c>
      <c r="AH153" s="31">
        <v>0.28626163684105665</v>
      </c>
      <c r="AI153" s="12">
        <v>-0.80533333333333346</v>
      </c>
      <c r="AJ153" s="8">
        <v>3</v>
      </c>
      <c r="AK153" s="31">
        <v>1.4580600626916018E-2</v>
      </c>
      <c r="AL153" s="11">
        <v>23078.497847130508</v>
      </c>
      <c r="AM153" s="36">
        <v>1</v>
      </c>
    </row>
    <row r="154" spans="1:39" x14ac:dyDescent="0.3">
      <c r="A154" t="s">
        <v>765</v>
      </c>
      <c r="B154" s="3" t="s">
        <v>403</v>
      </c>
      <c r="C154" s="4" t="s">
        <v>72</v>
      </c>
      <c r="D154" s="5" t="s">
        <v>37</v>
      </c>
      <c r="E154" s="6">
        <v>30.469083994950523</v>
      </c>
      <c r="F154" s="34">
        <v>0.29326525591707797</v>
      </c>
      <c r="G154" s="6">
        <v>-2.925830831356631</v>
      </c>
      <c r="H154" s="7">
        <v>6</v>
      </c>
      <c r="I154" s="8">
        <v>1</v>
      </c>
      <c r="J154" s="31">
        <v>3.5619343281651825E-2</v>
      </c>
      <c r="K154" s="9">
        <v>2.4569533540748756E-2</v>
      </c>
      <c r="L154" s="8">
        <v>17</v>
      </c>
      <c r="M154" s="31">
        <v>0.12966447138530696</v>
      </c>
      <c r="N154" s="9">
        <v>-1.387141495318215E-2</v>
      </c>
      <c r="O154" s="8">
        <v>48</v>
      </c>
      <c r="P154" s="31">
        <v>0.23140032299061603</v>
      </c>
      <c r="Q154" s="9">
        <v>-9.5664953980969525E-3</v>
      </c>
      <c r="R154" s="8">
        <v>9</v>
      </c>
      <c r="S154" s="31">
        <v>-9.657496543354277E-2</v>
      </c>
      <c r="T154" s="10">
        <v>-6.9656576198226849E-2</v>
      </c>
      <c r="U154" s="8">
        <v>-18</v>
      </c>
      <c r="V154" s="31">
        <v>-8.3723905793123415E-2</v>
      </c>
      <c r="W154" s="9">
        <v>7.7363971816177823E-3</v>
      </c>
      <c r="X154" s="8">
        <v>3</v>
      </c>
      <c r="Y154" s="31">
        <v>8.7082804383997736E-4</v>
      </c>
      <c r="Z154" s="11">
        <v>6035</v>
      </c>
      <c r="AA154" s="8">
        <v>-26</v>
      </c>
      <c r="AB154" s="31">
        <v>-3.5576929794606291E-2</v>
      </c>
      <c r="AC154" s="9">
        <v>9.3103540058557394E-3</v>
      </c>
      <c r="AD154" s="8">
        <v>35</v>
      </c>
      <c r="AE154" s="31">
        <v>0.14680841285720725</v>
      </c>
      <c r="AF154" s="9">
        <v>1.0199855551362491E-2</v>
      </c>
      <c r="AG154" s="8">
        <v>31</v>
      </c>
      <c r="AH154" s="31">
        <v>0.33989572964078163</v>
      </c>
      <c r="AI154" s="12">
        <v>-0.83333333333333304</v>
      </c>
      <c r="AJ154" s="8">
        <v>22</v>
      </c>
      <c r="AK154" s="31">
        <v>1.5066427879008859E-2</v>
      </c>
      <c r="AL154" s="11">
        <v>35594.639781346923</v>
      </c>
      <c r="AM154" s="36">
        <v>1</v>
      </c>
    </row>
    <row r="155" spans="1:39" x14ac:dyDescent="0.3">
      <c r="A155" t="s">
        <v>160</v>
      </c>
      <c r="B155" s="3" t="s">
        <v>419</v>
      </c>
      <c r="C155" s="4" t="s">
        <v>72</v>
      </c>
      <c r="D155" s="5" t="s">
        <v>37</v>
      </c>
      <c r="E155" s="6">
        <v>76.736954588345782</v>
      </c>
      <c r="F155" s="34">
        <v>-0.18275533312339576</v>
      </c>
      <c r="G155" s="6">
        <v>-4.2870781059159491</v>
      </c>
      <c r="H155" s="7">
        <v>25</v>
      </c>
      <c r="I155" s="8">
        <v>-15</v>
      </c>
      <c r="J155" s="31">
        <v>-1.4480375253320077E-2</v>
      </c>
      <c r="K155" s="9">
        <v>1.7570226418795354E-2</v>
      </c>
      <c r="L155" s="8">
        <v>9</v>
      </c>
      <c r="M155" s="31">
        <v>-7.231695513389147E-4</v>
      </c>
      <c r="N155" s="9">
        <v>-8.5093558026496374E-3</v>
      </c>
      <c r="O155" s="8">
        <v>-29</v>
      </c>
      <c r="P155" s="31">
        <v>-8.4804699529413885E-2</v>
      </c>
      <c r="Q155" s="9">
        <v>7.5957854406130294E-3</v>
      </c>
      <c r="R155" s="8">
        <v>-23</v>
      </c>
      <c r="S155" s="31">
        <v>-0.45880856212463539</v>
      </c>
      <c r="T155" s="10">
        <v>0</v>
      </c>
      <c r="U155" s="8">
        <v>39</v>
      </c>
      <c r="V155" s="31">
        <v>3.4550049325906662E-2</v>
      </c>
      <c r="W155" s="9">
        <v>-3.1558230960387762E-3</v>
      </c>
      <c r="X155" s="8">
        <v>34</v>
      </c>
      <c r="Y155" s="31">
        <v>0.18082020469756044</v>
      </c>
      <c r="Z155" s="11">
        <v>15569</v>
      </c>
      <c r="AA155" s="8">
        <v>2</v>
      </c>
      <c r="AB155" s="31">
        <v>-4.3191015265685806E-2</v>
      </c>
      <c r="AC155" s="9">
        <v>4.7010119595216164E-3</v>
      </c>
      <c r="AD155" s="8">
        <v>92</v>
      </c>
      <c r="AE155" s="31">
        <v>0.23646525960163589</v>
      </c>
      <c r="AF155" s="9">
        <v>1.4730807039866955E-2</v>
      </c>
      <c r="AG155" s="8">
        <v>-46</v>
      </c>
      <c r="AH155" s="31">
        <v>-0.16618148267367838</v>
      </c>
      <c r="AI155" s="12">
        <v>-0.27033333333333331</v>
      </c>
      <c r="AJ155" s="8">
        <v>-44</v>
      </c>
      <c r="AK155" s="31">
        <v>-9.7612518367143075E-3</v>
      </c>
      <c r="AL155" s="11">
        <v>19286.925820735254</v>
      </c>
      <c r="AM155" s="36"/>
    </row>
    <row r="156" spans="1:39" x14ac:dyDescent="0.3">
      <c r="A156" t="s">
        <v>241</v>
      </c>
      <c r="B156" s="3" t="s">
        <v>421</v>
      </c>
      <c r="C156" s="4" t="s">
        <v>72</v>
      </c>
      <c r="D156" s="5" t="s">
        <v>37</v>
      </c>
      <c r="E156" s="6">
        <v>55.303252881744498</v>
      </c>
      <c r="F156" s="34">
        <v>-0.5082518841724244</v>
      </c>
      <c r="G156" s="6">
        <v>-2.8070776465999749</v>
      </c>
      <c r="H156" s="7">
        <v>-19</v>
      </c>
      <c r="I156" s="8">
        <v>2</v>
      </c>
      <c r="J156" s="31">
        <v>-1.2097897258991908E-3</v>
      </c>
      <c r="K156" s="9">
        <v>2.4578701270915548E-2</v>
      </c>
      <c r="L156" s="8">
        <v>-50</v>
      </c>
      <c r="M156" s="31">
        <v>-0.23764479275333067</v>
      </c>
      <c r="N156" s="9">
        <v>-1.2724463789868731E-3</v>
      </c>
      <c r="O156" s="8">
        <v>-5</v>
      </c>
      <c r="P156" s="31">
        <v>7.2701500688628906E-3</v>
      </c>
      <c r="Q156" s="9">
        <v>1.0311857247257347E-3</v>
      </c>
      <c r="R156" s="8">
        <v>-122</v>
      </c>
      <c r="S156" s="31">
        <v>-0.42958024555644309</v>
      </c>
      <c r="T156" s="10">
        <v>0.25533561304993935</v>
      </c>
      <c r="U156" s="8">
        <v>49</v>
      </c>
      <c r="V156" s="31">
        <v>0.14609931585185243</v>
      </c>
      <c r="W156" s="9">
        <v>-7.7743671815871176E-3</v>
      </c>
      <c r="X156" s="8">
        <v>-25</v>
      </c>
      <c r="Y156" s="31">
        <v>-8.6801597382267337E-2</v>
      </c>
      <c r="Z156" s="11">
        <v>2946</v>
      </c>
      <c r="AA156" s="8">
        <v>-47</v>
      </c>
      <c r="AB156" s="31">
        <v>-0.15807739503229423</v>
      </c>
      <c r="AC156" s="9">
        <v>7.1769623780771029E-3</v>
      </c>
      <c r="AD156" s="8">
        <v>8</v>
      </c>
      <c r="AE156" s="31">
        <v>1.7340332790013124E-2</v>
      </c>
      <c r="AF156" s="9">
        <v>2.4066055270737241E-3</v>
      </c>
      <c r="AG156" s="8">
        <v>26</v>
      </c>
      <c r="AH156" s="31">
        <v>0.20473769013026932</v>
      </c>
      <c r="AI156" s="12">
        <v>-0.66999999999999993</v>
      </c>
      <c r="AJ156" s="8">
        <v>28</v>
      </c>
      <c r="AK156" s="31">
        <v>1.6107112700369297E-2</v>
      </c>
      <c r="AL156" s="11">
        <v>47649.82037674266</v>
      </c>
      <c r="AM156" s="36"/>
    </row>
    <row r="157" spans="1:39" x14ac:dyDescent="0.3">
      <c r="A157" t="s">
        <v>253</v>
      </c>
      <c r="B157" s="3" t="s">
        <v>423</v>
      </c>
      <c r="C157" s="4" t="s">
        <v>72</v>
      </c>
      <c r="D157" s="5" t="s">
        <v>37</v>
      </c>
      <c r="E157" s="6">
        <v>34.696830614890494</v>
      </c>
      <c r="F157" s="34">
        <v>-0.57674114748863037</v>
      </c>
      <c r="G157" s="6">
        <v>-4.9565979851772681</v>
      </c>
      <c r="H157" s="7">
        <v>1</v>
      </c>
      <c r="I157" s="8">
        <v>2</v>
      </c>
      <c r="J157" s="31">
        <v>1.0639455700850786E-2</v>
      </c>
      <c r="K157" s="9">
        <v>2.8940619510604115E-2</v>
      </c>
      <c r="L157" s="8">
        <v>-68</v>
      </c>
      <c r="M157" s="31">
        <v>-0.28063752025449834</v>
      </c>
      <c r="N157" s="9">
        <v>4.3556331136243576E-4</v>
      </c>
      <c r="O157" s="8">
        <v>5</v>
      </c>
      <c r="P157" s="31">
        <v>1.1056377684415919E-2</v>
      </c>
      <c r="Q157" s="9">
        <v>1.2413030506084818E-5</v>
      </c>
      <c r="R157" s="8">
        <v>33</v>
      </c>
      <c r="S157" s="31">
        <v>-0.33778515586674895</v>
      </c>
      <c r="T157" s="10">
        <v>-0.16103471941754977</v>
      </c>
      <c r="U157" s="8">
        <v>-54</v>
      </c>
      <c r="V157" s="31">
        <v>-0.17835202374672476</v>
      </c>
      <c r="W157" s="9">
        <v>1.0186289101560591E-2</v>
      </c>
      <c r="X157" s="8">
        <v>4</v>
      </c>
      <c r="Y157" s="31">
        <v>0.24841545558536526</v>
      </c>
      <c r="Z157" s="11">
        <v>22038</v>
      </c>
      <c r="AA157" s="8">
        <v>-10</v>
      </c>
      <c r="AB157" s="31">
        <v>-0.27356560746078262</v>
      </c>
      <c r="AC157" s="9">
        <v>6.8953009068425351E-3</v>
      </c>
      <c r="AD157" s="8">
        <v>11</v>
      </c>
      <c r="AE157" s="31">
        <v>4.110352081238855E-2</v>
      </c>
      <c r="AF157" s="9">
        <v>3.3936467159649819E-3</v>
      </c>
      <c r="AG157" s="8">
        <v>-41</v>
      </c>
      <c r="AH157" s="31">
        <v>-6.3701948991493229E-2</v>
      </c>
      <c r="AI157" s="12">
        <v>-0.36366666666666703</v>
      </c>
      <c r="AJ157" s="8">
        <v>1</v>
      </c>
      <c r="AK157" s="31">
        <v>-1.675484444103803E-2</v>
      </c>
      <c r="AL157" s="11">
        <v>50548.259490316792</v>
      </c>
      <c r="AM157" s="36"/>
    </row>
    <row r="158" spans="1:39" x14ac:dyDescent="0.3">
      <c r="A158" t="s">
        <v>968</v>
      </c>
      <c r="B158" s="3" t="s">
        <v>482</v>
      </c>
      <c r="C158" s="4" t="s">
        <v>72</v>
      </c>
      <c r="D158" s="5" t="s">
        <v>37</v>
      </c>
      <c r="E158" s="6">
        <v>19.429718975358661</v>
      </c>
      <c r="F158" s="34">
        <v>0.12979334063489079</v>
      </c>
      <c r="G158" s="6">
        <v>-1.7600672814698584</v>
      </c>
      <c r="H158" s="7">
        <v>0</v>
      </c>
      <c r="I158" s="8">
        <v>0</v>
      </c>
      <c r="J158" s="31">
        <v>2.124880347044944E-3</v>
      </c>
      <c r="K158" s="9">
        <v>2.6430230673653465E-2</v>
      </c>
      <c r="L158" s="8">
        <v>-124</v>
      </c>
      <c r="M158" s="31">
        <v>-0.75852837076212598</v>
      </c>
      <c r="N158" s="9">
        <v>1.6522029372496659E-2</v>
      </c>
      <c r="O158" s="8">
        <v>89</v>
      </c>
      <c r="P158" s="31">
        <v>0.54409562002832579</v>
      </c>
      <c r="Q158" s="9">
        <v>-2.8858917227647676E-2</v>
      </c>
      <c r="R158" s="8">
        <v>-6</v>
      </c>
      <c r="S158" s="31">
        <v>0.61581938277085568</v>
      </c>
      <c r="T158" s="10">
        <v>-2.9966000115253522E-2</v>
      </c>
      <c r="U158" s="8">
        <v>-72</v>
      </c>
      <c r="V158" s="31">
        <v>-0.23888239495932329</v>
      </c>
      <c r="W158" s="9">
        <v>1.5333161139920393E-2</v>
      </c>
      <c r="X158" s="8">
        <v>9</v>
      </c>
      <c r="Y158" s="31">
        <v>8.1852032931418073E-2</v>
      </c>
      <c r="Z158" s="11">
        <v>8077</v>
      </c>
      <c r="AA158" s="8">
        <v>-15</v>
      </c>
      <c r="AB158" s="31">
        <v>3.2456649756045231E-3</v>
      </c>
      <c r="AC158" s="9">
        <v>8.8473895582329293E-3</v>
      </c>
      <c r="AD158" s="8">
        <v>-224</v>
      </c>
      <c r="AE158" s="31">
        <v>-0.79193642024676625</v>
      </c>
      <c r="AF158" s="9">
        <v>-4.2564436936269434E-2</v>
      </c>
      <c r="AG158" s="8">
        <v>0</v>
      </c>
      <c r="AH158" s="31">
        <v>0.40089489790436361</v>
      </c>
      <c r="AI158" s="12">
        <v>-0.97433333333333438</v>
      </c>
      <c r="AJ158" s="8">
        <v>2</v>
      </c>
      <c r="AK158" s="31">
        <v>1.7906413049823877E-2</v>
      </c>
      <c r="AL158" s="11">
        <v>23681.664765746558</v>
      </c>
      <c r="AM158" s="36"/>
    </row>
    <row r="159" spans="1:39" x14ac:dyDescent="0.3">
      <c r="A159" t="s">
        <v>483</v>
      </c>
      <c r="B159" s="3" t="s">
        <v>545</v>
      </c>
      <c r="C159" s="4" t="s">
        <v>72</v>
      </c>
      <c r="D159" s="5" t="s">
        <v>37</v>
      </c>
      <c r="E159" s="6">
        <v>21.514621441476926</v>
      </c>
      <c r="F159" s="34">
        <v>0.8955198340931767</v>
      </c>
      <c r="G159" s="6">
        <v>-4.983147602503891</v>
      </c>
      <c r="H159" s="7">
        <v>45</v>
      </c>
      <c r="I159" s="8">
        <v>16</v>
      </c>
      <c r="J159" s="31">
        <v>3.8487318884741079E-2</v>
      </c>
      <c r="K159" s="9">
        <v>2.6684017906298818E-2</v>
      </c>
      <c r="L159" s="8">
        <v>172</v>
      </c>
      <c r="M159" s="31">
        <v>0.73417826516257345</v>
      </c>
      <c r="N159" s="9">
        <v>-3.4429463246519645E-2</v>
      </c>
      <c r="O159" s="8">
        <v>56</v>
      </c>
      <c r="P159" s="31">
        <v>0.3075395012929662</v>
      </c>
      <c r="Q159" s="9">
        <v>-1.4310114980836536E-2</v>
      </c>
      <c r="R159" s="8">
        <v>23</v>
      </c>
      <c r="S159" s="31">
        <v>0.55321603247786311</v>
      </c>
      <c r="T159" s="10">
        <v>-0.52653812803062627</v>
      </c>
      <c r="U159" s="8">
        <v>130</v>
      </c>
      <c r="V159" s="31">
        <v>0.38513332652336296</v>
      </c>
      <c r="W159" s="9">
        <v>-2.3314427895676365E-2</v>
      </c>
      <c r="X159" s="8">
        <v>-17</v>
      </c>
      <c r="Y159" s="31">
        <v>-3.8191256800961658E-2</v>
      </c>
      <c r="Z159" s="11">
        <v>5250</v>
      </c>
      <c r="AA159" s="8">
        <v>-195</v>
      </c>
      <c r="AB159" s="31">
        <v>-0.65689622354055444</v>
      </c>
      <c r="AC159" s="9">
        <v>1.7549103330486766E-2</v>
      </c>
      <c r="AD159" s="8">
        <v>8</v>
      </c>
      <c r="AE159" s="31">
        <v>4.0792874487113662E-2</v>
      </c>
      <c r="AF159" s="9">
        <v>4.1524650073977432E-3</v>
      </c>
      <c r="AG159" s="8">
        <v>-1</v>
      </c>
      <c r="AH159" s="31">
        <v>0.42539625046841634</v>
      </c>
      <c r="AI159" s="12">
        <v>-0.98733333333333295</v>
      </c>
      <c r="AJ159" s="8">
        <v>16</v>
      </c>
      <c r="AK159" s="31">
        <v>1.7640484097816156E-2</v>
      </c>
      <c r="AL159" s="11">
        <v>32288.821060918752</v>
      </c>
      <c r="AM159" s="36"/>
    </row>
    <row r="160" spans="1:39" x14ac:dyDescent="0.3">
      <c r="A160" t="s">
        <v>520</v>
      </c>
      <c r="B160" s="3" t="s">
        <v>549</v>
      </c>
      <c r="C160" s="4" t="s">
        <v>72</v>
      </c>
      <c r="D160" s="5" t="s">
        <v>37</v>
      </c>
      <c r="E160" s="6">
        <v>42.212529127544613</v>
      </c>
      <c r="F160" s="34">
        <v>-0.15345174035552667</v>
      </c>
      <c r="G160" s="6">
        <v>2.3008866586020105</v>
      </c>
      <c r="H160" s="7">
        <v>-5</v>
      </c>
      <c r="I160" s="8">
        <v>-10</v>
      </c>
      <c r="J160" s="31">
        <v>-7.542998340398599E-2</v>
      </c>
      <c r="K160" s="9">
        <v>2.5584659284761724E-2</v>
      </c>
      <c r="L160" s="8">
        <v>-192</v>
      </c>
      <c r="M160" s="31">
        <v>-1.6680939484981934</v>
      </c>
      <c r="N160" s="9">
        <v>4.7320075001994741E-2</v>
      </c>
      <c r="O160" s="8">
        <v>-30</v>
      </c>
      <c r="P160" s="31">
        <v>-0.98327054472747832</v>
      </c>
      <c r="Q160" s="9">
        <v>7.5922791271372136E-2</v>
      </c>
      <c r="R160" s="8">
        <v>18</v>
      </c>
      <c r="S160" s="31">
        <v>1.5199022552927053</v>
      </c>
      <c r="T160" s="10">
        <v>-1.2522991429577739</v>
      </c>
      <c r="U160" s="8">
        <v>-117</v>
      </c>
      <c r="V160" s="31">
        <v>-1.6640400052042486</v>
      </c>
      <c r="W160" s="9">
        <v>0.11123049583402567</v>
      </c>
      <c r="X160" s="8">
        <v>-28</v>
      </c>
      <c r="Y160" s="31">
        <v>-0.1624678213881342</v>
      </c>
      <c r="Z160" s="11">
        <v>-2643</v>
      </c>
      <c r="AA160" s="8">
        <v>44</v>
      </c>
      <c r="AB160" s="31">
        <v>1.287513020313789</v>
      </c>
      <c r="AC160" s="9">
        <v>-3.7028753993610178E-3</v>
      </c>
      <c r="AD160" s="8">
        <v>25</v>
      </c>
      <c r="AE160" s="31">
        <v>0.13792019876424352</v>
      </c>
      <c r="AF160" s="9">
        <v>9.9955937339859524E-3</v>
      </c>
      <c r="AG160" s="8">
        <v>8</v>
      </c>
      <c r="AH160" s="31">
        <v>0.56471138071674321</v>
      </c>
      <c r="AI160" s="12">
        <v>-1.1180000000000003</v>
      </c>
      <c r="AJ160" s="8">
        <v>30</v>
      </c>
      <c r="AK160" s="31">
        <v>2.2777177559823225E-2</v>
      </c>
      <c r="AL160" s="11">
        <v>38169.063288268619</v>
      </c>
      <c r="AM160" s="36"/>
    </row>
    <row r="161" spans="1:39" x14ac:dyDescent="0.3">
      <c r="A161" t="s">
        <v>185</v>
      </c>
      <c r="B161" s="3" t="s">
        <v>566</v>
      </c>
      <c r="C161" s="4" t="s">
        <v>72</v>
      </c>
      <c r="D161" s="5" t="s">
        <v>37</v>
      </c>
      <c r="E161" s="6">
        <v>25.243580215084407</v>
      </c>
      <c r="F161" s="34">
        <v>2.8713573115038615</v>
      </c>
      <c r="G161" s="6">
        <v>-5.2232939986278026</v>
      </c>
      <c r="H161" s="7">
        <v>20</v>
      </c>
      <c r="I161" s="8">
        <v>1</v>
      </c>
      <c r="J161" s="31">
        <v>-0.19285552232009895</v>
      </c>
      <c r="K161" s="9">
        <v>2.7640922863020778E-2</v>
      </c>
      <c r="L161" s="8">
        <v>118</v>
      </c>
      <c r="M161" s="31">
        <v>0.48744594915270562</v>
      </c>
      <c r="N161" s="9">
        <v>-2.5867117588764768E-2</v>
      </c>
      <c r="O161" s="8">
        <v>-19</v>
      </c>
      <c r="P161" s="31">
        <v>-0.54758009810334629</v>
      </c>
      <c r="Q161" s="9">
        <v>4.6879729789677638E-2</v>
      </c>
      <c r="R161" s="8">
        <v>4</v>
      </c>
      <c r="S161" s="31">
        <v>1.6646062612330619</v>
      </c>
      <c r="T161" s="10">
        <v>-0.56482136586555276</v>
      </c>
      <c r="U161" s="8">
        <v>7</v>
      </c>
      <c r="V161" s="31">
        <v>0.46103065858000347</v>
      </c>
      <c r="W161" s="9">
        <v>-1.7406932413744552E-2</v>
      </c>
      <c r="X161" s="8">
        <v>-1</v>
      </c>
      <c r="Y161" s="31">
        <v>-3.0386616647834375E-2</v>
      </c>
      <c r="Z161" s="11">
        <v>2309</v>
      </c>
      <c r="AA161" s="8">
        <v>102</v>
      </c>
      <c r="AB161" s="31">
        <v>0.92344222211149485</v>
      </c>
      <c r="AC161" s="9">
        <v>-2.1260730168580003E-3</v>
      </c>
      <c r="AD161" s="8">
        <v>9</v>
      </c>
      <c r="AE161" s="31">
        <v>0.1603678839299032</v>
      </c>
      <c r="AF161" s="9">
        <v>1.2741380848035E-2</v>
      </c>
      <c r="AG161" s="8">
        <v>5</v>
      </c>
      <c r="AH161" s="31">
        <v>0.64904542645227714</v>
      </c>
      <c r="AI161" s="12">
        <v>-1.2216666666666667</v>
      </c>
      <c r="AJ161" s="8">
        <v>-1</v>
      </c>
      <c r="AK161" s="31">
        <v>1.5872148317428669E-2</v>
      </c>
      <c r="AL161" s="11">
        <v>14972.174894775868</v>
      </c>
      <c r="AM161" s="36">
        <v>1</v>
      </c>
    </row>
    <row r="162" spans="1:39" x14ac:dyDescent="0.3">
      <c r="A162" t="s">
        <v>1021</v>
      </c>
      <c r="B162" s="3" t="s">
        <v>606</v>
      </c>
      <c r="C162" s="4" t="s">
        <v>72</v>
      </c>
      <c r="D162" s="5" t="s">
        <v>37</v>
      </c>
      <c r="E162" s="6">
        <v>17.254054119131922</v>
      </c>
      <c r="F162" s="34">
        <v>0.8895604758718636</v>
      </c>
      <c r="G162" s="6">
        <v>-4.0618136992637019</v>
      </c>
      <c r="H162" s="7">
        <v>28</v>
      </c>
      <c r="I162" s="8">
        <v>6</v>
      </c>
      <c r="J162" s="31">
        <v>4.3306527918319238E-2</v>
      </c>
      <c r="K162" s="9">
        <v>2.2623098486320492E-2</v>
      </c>
      <c r="L162" s="8">
        <v>358</v>
      </c>
      <c r="M162" s="31">
        <v>1.4978418349612552</v>
      </c>
      <c r="N162" s="9">
        <v>-6.0975025531310512E-2</v>
      </c>
      <c r="O162" s="8">
        <v>55</v>
      </c>
      <c r="P162" s="31">
        <v>0.23943574364179443</v>
      </c>
      <c r="Q162" s="9">
        <v>-1.0589777080939333E-2</v>
      </c>
      <c r="R162" s="8">
        <v>42</v>
      </c>
      <c r="S162" s="31">
        <v>0.81168134788650914</v>
      </c>
      <c r="T162" s="10">
        <v>-0.94220552408347746</v>
      </c>
      <c r="U162" s="8">
        <v>-167</v>
      </c>
      <c r="V162" s="31">
        <v>-0.5038392454467806</v>
      </c>
      <c r="W162" s="9">
        <v>3.2283724131539758E-2</v>
      </c>
      <c r="X162" s="8">
        <v>133</v>
      </c>
      <c r="Y162" s="31">
        <v>0.46355522611289657</v>
      </c>
      <c r="Z162" s="11">
        <v>26216</v>
      </c>
      <c r="AA162" s="8">
        <v>-21</v>
      </c>
      <c r="AB162" s="31">
        <v>-2.52434253520602E-2</v>
      </c>
      <c r="AC162" s="9">
        <v>9.4636045153756315E-3</v>
      </c>
      <c r="AD162" s="8">
        <v>-101</v>
      </c>
      <c r="AE162" s="31">
        <v>-0.55404551602873808</v>
      </c>
      <c r="AF162" s="9">
        <v>-2.8747403646434355E-2</v>
      </c>
      <c r="AG162" s="8">
        <v>1</v>
      </c>
      <c r="AH162" s="31">
        <v>0.28561839466251848</v>
      </c>
      <c r="AI162" s="12">
        <v>-0.79199999999999982</v>
      </c>
      <c r="AJ162" s="8">
        <v>-13</v>
      </c>
      <c r="AK162" s="31">
        <v>5.2986226908766088E-3</v>
      </c>
      <c r="AL162" s="11">
        <v>21091.53991018227</v>
      </c>
      <c r="AM162" s="36"/>
    </row>
    <row r="163" spans="1:39" x14ac:dyDescent="0.3">
      <c r="A163" t="s">
        <v>512</v>
      </c>
      <c r="B163" s="3" t="s">
        <v>649</v>
      </c>
      <c r="C163" s="4" t="s">
        <v>72</v>
      </c>
      <c r="D163" s="5" t="s">
        <v>37</v>
      </c>
      <c r="E163" s="6">
        <v>33.102912490573331</v>
      </c>
      <c r="F163" s="34">
        <v>0.41270132074947341</v>
      </c>
      <c r="G163" s="6">
        <v>-1.4183600696542413</v>
      </c>
      <c r="H163" s="7">
        <v>-12</v>
      </c>
      <c r="I163" s="8">
        <v>250</v>
      </c>
      <c r="J163" s="31">
        <v>1.2027775292855221</v>
      </c>
      <c r="K163" s="9">
        <v>0.12165215997985657</v>
      </c>
      <c r="L163" s="8">
        <v>53</v>
      </c>
      <c r="M163" s="31">
        <v>0.57925727567027452</v>
      </c>
      <c r="N163" s="9">
        <v>-3.0552889262735174E-2</v>
      </c>
      <c r="O163" s="8">
        <v>-35</v>
      </c>
      <c r="P163" s="31">
        <v>-0.26248421575604314</v>
      </c>
      <c r="Q163" s="9">
        <v>2.3285811269517995E-2</v>
      </c>
      <c r="R163" s="8">
        <v>-71</v>
      </c>
      <c r="S163" s="31">
        <v>-7.5308414925279066E-2</v>
      </c>
      <c r="T163" s="10">
        <v>0.63279384254470261</v>
      </c>
      <c r="U163" s="8">
        <v>-4</v>
      </c>
      <c r="V163" s="31">
        <v>2.2566696441217893E-2</v>
      </c>
      <c r="W163" s="9">
        <v>6.4461890963002921E-3</v>
      </c>
      <c r="X163" s="8">
        <v>73</v>
      </c>
      <c r="Y163" s="31">
        <v>0.2947923726638737</v>
      </c>
      <c r="Z163" s="11">
        <v>18331</v>
      </c>
      <c r="AA163" s="8">
        <v>61</v>
      </c>
      <c r="AB163" s="31">
        <v>0.35920492232765078</v>
      </c>
      <c r="AC163" s="9">
        <v>3.4966139954853218E-3</v>
      </c>
      <c r="AD163" s="8">
        <v>-76</v>
      </c>
      <c r="AE163" s="31">
        <v>-0.4350471951541755</v>
      </c>
      <c r="AF163" s="9">
        <v>-2.1999981239528621E-2</v>
      </c>
      <c r="AG163" s="8">
        <v>-8</v>
      </c>
      <c r="AH163" s="31">
        <v>0.24820730214977749</v>
      </c>
      <c r="AI163" s="12">
        <v>-0.76866666666666728</v>
      </c>
      <c r="AJ163" s="8">
        <v>-10</v>
      </c>
      <c r="AK163" s="31">
        <v>5.6665135033399094E-3</v>
      </c>
      <c r="AL163" s="11">
        <v>21691.554735736252</v>
      </c>
      <c r="AM163" s="36"/>
    </row>
    <row r="164" spans="1:39" x14ac:dyDescent="0.3">
      <c r="A164" t="s">
        <v>239</v>
      </c>
      <c r="B164" s="3" t="s">
        <v>702</v>
      </c>
      <c r="C164" s="4" t="s">
        <v>72</v>
      </c>
      <c r="D164" s="5" t="s">
        <v>37</v>
      </c>
      <c r="E164" s="6">
        <v>16.834270700602275</v>
      </c>
      <c r="F164" s="34">
        <v>0.82148326458580923</v>
      </c>
      <c r="G164" s="6">
        <v>-3.4856703005591285</v>
      </c>
      <c r="H164" s="7">
        <v>24</v>
      </c>
      <c r="I164" s="8">
        <v>10</v>
      </c>
      <c r="J164" s="31">
        <v>5.2012772700802734E-2</v>
      </c>
      <c r="K164" s="9">
        <v>2.2717928875156002E-2</v>
      </c>
      <c r="L164" s="8">
        <v>-16</v>
      </c>
      <c r="M164" s="31">
        <v>-9.0454959556816261E-2</v>
      </c>
      <c r="N164" s="9">
        <v>-5.515485583791481E-3</v>
      </c>
      <c r="O164" s="8">
        <v>31</v>
      </c>
      <c r="P164" s="31">
        <v>0.27636236420191967</v>
      </c>
      <c r="Q164" s="9">
        <v>-1.1137167236492204E-2</v>
      </c>
      <c r="R164" s="8">
        <v>-44</v>
      </c>
      <c r="S164" s="31">
        <v>0.17642772888150798</v>
      </c>
      <c r="T164" s="10">
        <v>0.62151142258281999</v>
      </c>
      <c r="U164" s="8">
        <v>-8</v>
      </c>
      <c r="V164" s="31">
        <v>6.3932459821426479E-2</v>
      </c>
      <c r="W164" s="9">
        <v>7.9645685434295843E-5</v>
      </c>
      <c r="X164" s="8">
        <v>-39</v>
      </c>
      <c r="Y164" s="31">
        <v>-0.15746404741553877</v>
      </c>
      <c r="Z164" s="11">
        <v>-1996</v>
      </c>
      <c r="AA164" s="8">
        <v>58</v>
      </c>
      <c r="AB164" s="31">
        <v>0.33756130007502161</v>
      </c>
      <c r="AC164" s="9">
        <v>3.7547169811320696E-3</v>
      </c>
      <c r="AD164" s="8">
        <v>2</v>
      </c>
      <c r="AE164" s="31">
        <v>4.8790799824172254E-2</v>
      </c>
      <c r="AF164" s="9">
        <v>4.7000359909558087E-3</v>
      </c>
      <c r="AG164" s="8">
        <v>-8</v>
      </c>
      <c r="AH164" s="31">
        <v>0.33176252177635068</v>
      </c>
      <c r="AI164" s="12">
        <v>-0.85866666666666669</v>
      </c>
      <c r="AJ164" s="8">
        <v>1</v>
      </c>
      <c r="AK164" s="31">
        <v>1.0170301868863474E-2</v>
      </c>
      <c r="AL164" s="11">
        <v>26868.389771915259</v>
      </c>
      <c r="AM164" s="36"/>
    </row>
    <row r="165" spans="1:39" x14ac:dyDescent="0.3">
      <c r="A165" t="s">
        <v>902</v>
      </c>
      <c r="B165" s="3" t="s">
        <v>764</v>
      </c>
      <c r="C165" s="4" t="s">
        <v>72</v>
      </c>
      <c r="D165" s="5" t="s">
        <v>37</v>
      </c>
      <c r="E165" s="6">
        <v>24.74983592362701</v>
      </c>
      <c r="F165" s="34">
        <v>1.1648986147398055</v>
      </c>
      <c r="G165" s="6">
        <v>-5.1542310723720632</v>
      </c>
      <c r="H165" s="7">
        <v>42</v>
      </c>
      <c r="I165" s="8">
        <v>16</v>
      </c>
      <c r="J165" s="31">
        <v>9.3370906104021878E-2</v>
      </c>
      <c r="K165" s="9">
        <v>2.4172250387167971E-2</v>
      </c>
      <c r="L165" s="8">
        <v>-123</v>
      </c>
      <c r="M165" s="31">
        <v>-0.45728208328640213</v>
      </c>
      <c r="N165" s="9">
        <v>7.5785602566967175E-3</v>
      </c>
      <c r="O165" s="8">
        <v>101</v>
      </c>
      <c r="P165" s="31">
        <v>0.4273888268919645</v>
      </c>
      <c r="Q165" s="9">
        <v>-2.2965579491834198E-2</v>
      </c>
      <c r="R165" s="8">
        <v>18</v>
      </c>
      <c r="S165" s="31">
        <v>1.3268379134257244</v>
      </c>
      <c r="T165" s="10">
        <v>-1.0555031555226497</v>
      </c>
      <c r="U165" s="8">
        <v>-50</v>
      </c>
      <c r="V165" s="31">
        <v>-0.17355845163026473</v>
      </c>
      <c r="W165" s="9">
        <v>1.3483274923101918E-2</v>
      </c>
      <c r="X165" s="8">
        <v>-15</v>
      </c>
      <c r="Y165" s="31">
        <v>-3.984917494451079E-2</v>
      </c>
      <c r="Z165" s="11">
        <v>3382</v>
      </c>
      <c r="AA165" s="8">
        <v>4</v>
      </c>
      <c r="AB165" s="31">
        <v>2.7315597458325347E-2</v>
      </c>
      <c r="AC165" s="9">
        <v>6.0720425706099063E-3</v>
      </c>
      <c r="AD165" s="8">
        <v>-126</v>
      </c>
      <c r="AE165" s="31">
        <v>-0.35676567517327562</v>
      </c>
      <c r="AF165" s="9">
        <v>-1.8355263157894708E-2</v>
      </c>
      <c r="AG165" s="8">
        <v>-8</v>
      </c>
      <c r="AH165" s="31">
        <v>0.1680537091502281</v>
      </c>
      <c r="AI165" s="12">
        <v>-0.66833333333333345</v>
      </c>
      <c r="AJ165" s="8">
        <v>4</v>
      </c>
      <c r="AK165" s="31">
        <v>9.9757828795217773E-3</v>
      </c>
      <c r="AL165" s="11">
        <v>29980.714810107122</v>
      </c>
      <c r="AM165" s="36"/>
    </row>
    <row r="166" spans="1:39" x14ac:dyDescent="0.3">
      <c r="A166" t="s">
        <v>441</v>
      </c>
      <c r="B166" s="3" t="s">
        <v>813</v>
      </c>
      <c r="C166" s="4" t="s">
        <v>72</v>
      </c>
      <c r="D166" s="5" t="s">
        <v>37</v>
      </c>
      <c r="E166" s="6">
        <v>20.282143652691012</v>
      </c>
      <c r="F166" s="34">
        <v>0.86504789338944477</v>
      </c>
      <c r="G166" s="6">
        <v>-0.82981201471484667</v>
      </c>
      <c r="H166" s="7">
        <v>6</v>
      </c>
      <c r="I166" s="8">
        <v>-10</v>
      </c>
      <c r="J166" s="31">
        <v>-1.8805479980984308E-2</v>
      </c>
      <c r="K166" s="9">
        <v>2.1150579214222587E-2</v>
      </c>
      <c r="L166" s="8">
        <v>-45</v>
      </c>
      <c r="M166" s="31">
        <v>-0.19107619460922845</v>
      </c>
      <c r="N166" s="9">
        <v>-2.8170515634898044E-3</v>
      </c>
      <c r="O166" s="8">
        <v>-11</v>
      </c>
      <c r="P166" s="31">
        <v>-0.27918996807028651</v>
      </c>
      <c r="Q166" s="9">
        <v>2.8434449510833487E-2</v>
      </c>
      <c r="R166" s="8">
        <v>-28</v>
      </c>
      <c r="S166" s="31">
        <v>0.5251977719503097</v>
      </c>
      <c r="T166" s="10">
        <v>0.50317104252137246</v>
      </c>
      <c r="U166" s="8">
        <v>18</v>
      </c>
      <c r="V166" s="31">
        <v>0.50043269105081556</v>
      </c>
      <c r="W166" s="9">
        <v>-2.4328527545868006E-2</v>
      </c>
      <c r="X166" s="8">
        <v>14</v>
      </c>
      <c r="Y166" s="31">
        <v>4.8926904980504893E-2</v>
      </c>
      <c r="Z166" s="11">
        <v>7432</v>
      </c>
      <c r="AA166" s="8">
        <v>-15</v>
      </c>
      <c r="AB166" s="31">
        <v>1.8005426565401661E-2</v>
      </c>
      <c r="AC166" s="9">
        <v>1.0330250791576616E-2</v>
      </c>
      <c r="AD166" s="8">
        <v>1</v>
      </c>
      <c r="AE166" s="31">
        <v>9.8964064354198911E-2</v>
      </c>
      <c r="AF166" s="9">
        <v>9.7192388949052244E-3</v>
      </c>
      <c r="AG166" s="8">
        <v>-23</v>
      </c>
      <c r="AH166" s="31">
        <v>1.125031758283912E-2</v>
      </c>
      <c r="AI166" s="12">
        <v>-0.45533333333333381</v>
      </c>
      <c r="AJ166" s="8">
        <v>3</v>
      </c>
      <c r="AK166" s="31">
        <v>9.4753672413738221E-3</v>
      </c>
      <c r="AL166" s="11">
        <v>29962.371866025584</v>
      </c>
      <c r="AM166" s="36">
        <v>1</v>
      </c>
    </row>
    <row r="167" spans="1:39" x14ac:dyDescent="0.3">
      <c r="A167" t="s">
        <v>646</v>
      </c>
      <c r="B167" s="3" t="s">
        <v>827</v>
      </c>
      <c r="C167" s="4" t="s">
        <v>72</v>
      </c>
      <c r="D167" s="5" t="s">
        <v>37</v>
      </c>
      <c r="E167" s="6">
        <v>12.721437367780055</v>
      </c>
      <c r="F167" s="34">
        <v>1.429074890038363</v>
      </c>
      <c r="G167" s="6">
        <v>-2.7221403336236705</v>
      </c>
      <c r="H167" s="7">
        <v>18</v>
      </c>
      <c r="I167" s="8">
        <v>-67</v>
      </c>
      <c r="J167" s="31">
        <v>-0.20041353004834903</v>
      </c>
      <c r="K167" s="9">
        <v>5.899651161194841E-3</v>
      </c>
      <c r="L167" s="8">
        <v>-30</v>
      </c>
      <c r="M167" s="31">
        <v>-0.12800017296200356</v>
      </c>
      <c r="N167" s="9">
        <v>-3.82631097232667E-3</v>
      </c>
      <c r="O167" s="8">
        <v>8</v>
      </c>
      <c r="P167" s="31">
        <v>0.12921571054855319</v>
      </c>
      <c r="Q167" s="9">
        <v>4.5555136593128653E-3</v>
      </c>
      <c r="R167" s="8">
        <v>-17</v>
      </c>
      <c r="S167" s="31">
        <v>0.69398474627644324</v>
      </c>
      <c r="T167" s="10">
        <v>0.33383549422544601</v>
      </c>
      <c r="U167" s="8">
        <v>-2</v>
      </c>
      <c r="V167" s="31">
        <v>9.3074978949235998E-2</v>
      </c>
      <c r="W167" s="9">
        <v>1.5338629302563411E-3</v>
      </c>
      <c r="X167" s="8">
        <v>1</v>
      </c>
      <c r="Y167" s="31">
        <v>-2.5038315130493372E-2</v>
      </c>
      <c r="Z167" s="11">
        <v>3412</v>
      </c>
      <c r="AA167" s="8">
        <v>15</v>
      </c>
      <c r="AB167" s="31">
        <v>0.45546110787990013</v>
      </c>
      <c r="AC167" s="9">
        <v>6.2194509240983339E-3</v>
      </c>
      <c r="AD167" s="8">
        <v>-4</v>
      </c>
      <c r="AE167" s="31">
        <v>2.4605324246780198E-2</v>
      </c>
      <c r="AF167" s="9">
        <v>3.4941417451863632E-3</v>
      </c>
      <c r="AG167" s="8">
        <v>9</v>
      </c>
      <c r="AH167" s="31">
        <v>0.54569712831231121</v>
      </c>
      <c r="AI167" s="12">
        <v>-1.0916666666666663</v>
      </c>
      <c r="AJ167" s="8">
        <v>1</v>
      </c>
      <c r="AK167" s="31">
        <v>1.3801923769815483E-2</v>
      </c>
      <c r="AL167" s="11">
        <v>22183.445630822389</v>
      </c>
      <c r="AM167" s="36"/>
    </row>
    <row r="168" spans="1:39" x14ac:dyDescent="0.3">
      <c r="A168" t="s">
        <v>846</v>
      </c>
      <c r="B168" s="3" t="s">
        <v>915</v>
      </c>
      <c r="C168" s="4" t="s">
        <v>72</v>
      </c>
      <c r="D168" s="5" t="s">
        <v>37</v>
      </c>
      <c r="E168" s="6">
        <v>24.130241959645922</v>
      </c>
      <c r="F168" s="34">
        <v>1.0551766699461615</v>
      </c>
      <c r="G168" s="6">
        <v>-4.2107839330089334</v>
      </c>
      <c r="H168" s="7">
        <v>37</v>
      </c>
      <c r="I168" s="8">
        <v>17</v>
      </c>
      <c r="J168" s="31">
        <v>7.4639646056476938E-2</v>
      </c>
      <c r="K168" s="9">
        <v>2.3605105100766632E-2</v>
      </c>
      <c r="L168" s="8">
        <v>-40</v>
      </c>
      <c r="M168" s="31">
        <v>-0.56171346628971908</v>
      </c>
      <c r="N168" s="9">
        <v>8.2942517433071267E-3</v>
      </c>
      <c r="O168" s="8">
        <v>82</v>
      </c>
      <c r="P168" s="31">
        <v>0.69581247399009105</v>
      </c>
      <c r="Q168" s="9">
        <v>-3.7931041028386167E-2</v>
      </c>
      <c r="R168" s="8">
        <v>-21</v>
      </c>
      <c r="S168" s="31">
        <v>7.6719434233773226E-2</v>
      </c>
      <c r="T168" s="10">
        <v>0.22247514671624491</v>
      </c>
      <c r="U168" s="8">
        <v>67</v>
      </c>
      <c r="V168" s="31">
        <v>0.37770053519017815</v>
      </c>
      <c r="W168" s="9">
        <v>-2.0568057271680235E-2</v>
      </c>
      <c r="X168" s="8">
        <v>9</v>
      </c>
      <c r="Y168" s="31">
        <v>2.7037529950693084E-3</v>
      </c>
      <c r="Z168" s="11">
        <v>5602</v>
      </c>
      <c r="AA168" s="8">
        <v>-20</v>
      </c>
      <c r="AB168" s="31">
        <v>-2.3521179901541261E-2</v>
      </c>
      <c r="AC168" s="9">
        <v>9.4430665163472358E-3</v>
      </c>
      <c r="AD168" s="8">
        <v>-17</v>
      </c>
      <c r="AE168" s="31">
        <v>-1.3728349437913706E-2</v>
      </c>
      <c r="AF168" s="9">
        <v>1.180118705485067E-3</v>
      </c>
      <c r="AG168" s="8">
        <v>6</v>
      </c>
      <c r="AH168" s="31">
        <v>0.23199475816916337</v>
      </c>
      <c r="AI168" s="12">
        <v>-0.71766666666666623</v>
      </c>
      <c r="AJ168" s="8">
        <v>12</v>
      </c>
      <c r="AK168" s="31">
        <v>1.3039073570097259E-2</v>
      </c>
      <c r="AL168" s="11">
        <v>30462.838983733978</v>
      </c>
      <c r="AM168" s="36"/>
    </row>
    <row r="169" spans="1:39" x14ac:dyDescent="0.3">
      <c r="A169" t="s">
        <v>878</v>
      </c>
      <c r="B169" s="3" t="s">
        <v>953</v>
      </c>
      <c r="C169" s="4" t="s">
        <v>72</v>
      </c>
      <c r="D169" s="5" t="s">
        <v>37</v>
      </c>
      <c r="E169" s="6">
        <v>22.987806665199521</v>
      </c>
      <c r="F169" s="34">
        <v>0.2820058356808044</v>
      </c>
      <c r="G169" s="6">
        <v>-1.6142244745701788</v>
      </c>
      <c r="H169" s="7">
        <v>0</v>
      </c>
      <c r="I169" s="8">
        <v>-54</v>
      </c>
      <c r="J169" s="31">
        <v>-0.2384486947887095</v>
      </c>
      <c r="K169" s="9">
        <v>5.9249633571238913E-3</v>
      </c>
      <c r="L169" s="8">
        <v>69</v>
      </c>
      <c r="M169" s="31">
        <v>0.37398848815849028</v>
      </c>
      <c r="N169" s="9">
        <v>-1.9949727395029385E-2</v>
      </c>
      <c r="O169" s="8">
        <v>-35</v>
      </c>
      <c r="P169" s="31">
        <v>-0.15790684226927121</v>
      </c>
      <c r="Q169" s="9">
        <v>1.5672252463799052E-2</v>
      </c>
      <c r="R169" s="8">
        <v>78</v>
      </c>
      <c r="S169" s="31">
        <v>0.81291857044854399</v>
      </c>
      <c r="T169" s="10">
        <v>-1.4739216999457552</v>
      </c>
      <c r="U169" s="8">
        <v>8</v>
      </c>
      <c r="V169" s="31">
        <v>0.29938935023239488</v>
      </c>
      <c r="W169" s="9">
        <v>-1.2194625892108346E-2</v>
      </c>
      <c r="X169" s="8">
        <v>-21</v>
      </c>
      <c r="Y169" s="31">
        <v>-7.6459094237664726E-2</v>
      </c>
      <c r="Z169" s="11">
        <v>1847</v>
      </c>
      <c r="AA169" s="8">
        <v>-66</v>
      </c>
      <c r="AB169" s="31">
        <v>-0.27698416757386785</v>
      </c>
      <c r="AC169" s="9">
        <v>1.3295081967213108E-2</v>
      </c>
      <c r="AD169" s="8">
        <v>-100</v>
      </c>
      <c r="AE169" s="31">
        <v>-0.40456058794152605</v>
      </c>
      <c r="AF169" s="9">
        <v>-2.0564283847260723E-2</v>
      </c>
      <c r="AG169" s="8">
        <v>1</v>
      </c>
      <c r="AH169" s="31">
        <v>0.20152705458688747</v>
      </c>
      <c r="AI169" s="12">
        <v>-0.68500000000000005</v>
      </c>
      <c r="AJ169" s="8">
        <v>-11</v>
      </c>
      <c r="AK169" s="31">
        <v>5.3675801321120264E-3</v>
      </c>
      <c r="AL169" s="11">
        <v>22316.999699483116</v>
      </c>
      <c r="AM169" s="36"/>
    </row>
    <row r="170" spans="1:39" x14ac:dyDescent="0.3">
      <c r="A170" t="s">
        <v>154</v>
      </c>
      <c r="B170" s="3" t="s">
        <v>1002</v>
      </c>
      <c r="C170" s="4" t="s">
        <v>72</v>
      </c>
      <c r="D170" s="5" t="s">
        <v>37</v>
      </c>
      <c r="E170" s="6">
        <v>19.080104275321951</v>
      </c>
      <c r="F170" s="34">
        <v>0.41188558525205732</v>
      </c>
      <c r="G170" s="6">
        <v>-2.7674022133372915</v>
      </c>
      <c r="H170" s="7">
        <v>8</v>
      </c>
      <c r="I170" s="8">
        <v>69</v>
      </c>
      <c r="J170" s="31">
        <v>0.25669143149394158</v>
      </c>
      <c r="K170" s="9">
        <v>3.9313135246737851E-2</v>
      </c>
      <c r="L170" s="8">
        <v>-25</v>
      </c>
      <c r="M170" s="31">
        <v>-0.10132231641458411</v>
      </c>
      <c r="N170" s="9">
        <v>-3.3509718451587359E-3</v>
      </c>
      <c r="O170" s="8">
        <v>-47</v>
      </c>
      <c r="P170" s="31">
        <v>-0.26321606982435297</v>
      </c>
      <c r="Q170" s="9">
        <v>2.2837016810057231E-2</v>
      </c>
      <c r="R170" s="8">
        <v>1</v>
      </c>
      <c r="S170" s="31">
        <v>0.18367964453115815</v>
      </c>
      <c r="T170" s="10">
        <v>-3.9565558181603011E-2</v>
      </c>
      <c r="U170" s="8">
        <v>-17</v>
      </c>
      <c r="V170" s="31">
        <v>-8.3806334048822095E-3</v>
      </c>
      <c r="W170" s="9">
        <v>4.0254070507353829E-3</v>
      </c>
      <c r="X170" s="8">
        <v>30</v>
      </c>
      <c r="Y170" s="31">
        <v>7.7158491919055328E-2</v>
      </c>
      <c r="Z170" s="11">
        <v>9227</v>
      </c>
      <c r="AA170" s="8">
        <v>89</v>
      </c>
      <c r="AB170" s="31">
        <v>0.3740782639674417</v>
      </c>
      <c r="AC170" s="9">
        <v>2.7662897145934243E-3</v>
      </c>
      <c r="AD170" s="8">
        <v>-19</v>
      </c>
      <c r="AE170" s="31">
        <v>-7.479271642346072E-2</v>
      </c>
      <c r="AF170" s="9">
        <v>-1.8759656451410311E-3</v>
      </c>
      <c r="AG170" s="8">
        <v>5</v>
      </c>
      <c r="AH170" s="31">
        <v>0.32843778152837144</v>
      </c>
      <c r="AI170" s="12">
        <v>-0.84000000000000075</v>
      </c>
      <c r="AJ170" s="8">
        <v>-6</v>
      </c>
      <c r="AK170" s="31">
        <v>9.6275213406651905E-3</v>
      </c>
      <c r="AL170" s="11">
        <v>24279.692714791774</v>
      </c>
      <c r="AM170" s="36"/>
    </row>
    <row r="171" spans="1:39" x14ac:dyDescent="0.3">
      <c r="A171" t="s">
        <v>624</v>
      </c>
      <c r="B171" s="50" t="s">
        <v>1014</v>
      </c>
      <c r="C171" s="52" t="s">
        <v>72</v>
      </c>
      <c r="D171" s="54" t="s">
        <v>37</v>
      </c>
      <c r="E171" s="6">
        <v>33.912433693294211</v>
      </c>
      <c r="F171" s="34">
        <v>-26.341761216890941</v>
      </c>
      <c r="G171" s="6">
        <v>72.556252946887554</v>
      </c>
      <c r="H171" s="7">
        <v>-556</v>
      </c>
      <c r="I171" s="8">
        <v>-561</v>
      </c>
      <c r="J171" s="31">
        <v>-12.604738014678857</v>
      </c>
      <c r="K171" s="9">
        <v>-0.99999999999999989</v>
      </c>
      <c r="L171" s="8">
        <v>-14</v>
      </c>
      <c r="M171" s="31">
        <v>-0.18086550477827723</v>
      </c>
      <c r="N171" s="9">
        <v>0</v>
      </c>
      <c r="O171" s="8">
        <v>0</v>
      </c>
      <c r="P171" s="31">
        <v>1.4126318254570336E-3</v>
      </c>
      <c r="Q171" s="9">
        <v>0</v>
      </c>
      <c r="R171" s="8">
        <v>-408</v>
      </c>
      <c r="S171" s="31">
        <v>-24.212867981664601</v>
      </c>
      <c r="T171" s="10">
        <v>2000</v>
      </c>
      <c r="U171" s="8">
        <v>-1</v>
      </c>
      <c r="V171" s="31">
        <v>-4.3077445457430752E-2</v>
      </c>
      <c r="W171" s="9">
        <v>0</v>
      </c>
      <c r="X171" s="8">
        <v>-5</v>
      </c>
      <c r="Y171" s="31">
        <v>-0.31538866178137193</v>
      </c>
      <c r="Z171" s="11">
        <v>0</v>
      </c>
      <c r="AA171" s="8">
        <v>0</v>
      </c>
      <c r="AB171" s="31">
        <v>-0.34451727600124826</v>
      </c>
      <c r="AC171" s="9">
        <v>0</v>
      </c>
      <c r="AD171" s="8">
        <v>4</v>
      </c>
      <c r="AE171" s="31">
        <v>-1.4443963402305249E-2</v>
      </c>
      <c r="AF171" s="9">
        <v>0</v>
      </c>
      <c r="AG171" s="8">
        <v>-40</v>
      </c>
      <c r="AH171" s="31">
        <v>-0.26813613807196768</v>
      </c>
      <c r="AI171" s="12">
        <v>-8.4999999999999964E-2</v>
      </c>
      <c r="AJ171" s="8">
        <v>9</v>
      </c>
      <c r="AK171" s="31">
        <v>7.4022255758913369</v>
      </c>
      <c r="AL171" s="11">
        <v>10389591.142857142</v>
      </c>
      <c r="AM171" s="36"/>
    </row>
    <row r="172" spans="1:39" x14ac:dyDescent="0.3">
      <c r="A172" t="s">
        <v>679</v>
      </c>
      <c r="B172" s="3" t="s">
        <v>1061</v>
      </c>
      <c r="C172" s="4" t="s">
        <v>72</v>
      </c>
      <c r="D172" s="5" t="s">
        <v>37</v>
      </c>
      <c r="E172" s="6">
        <v>31.408106145144409</v>
      </c>
      <c r="F172" s="34">
        <v>-0.37899990884311796</v>
      </c>
      <c r="G172" s="6">
        <v>-2.4778777897029869</v>
      </c>
      <c r="H172" s="7">
        <v>-16</v>
      </c>
      <c r="I172" s="8">
        <v>-13</v>
      </c>
      <c r="J172" s="31">
        <v>-6.7762035751395666E-2</v>
      </c>
      <c r="K172" s="9">
        <v>1.9365325346652362E-2</v>
      </c>
      <c r="L172" s="8">
        <v>105</v>
      </c>
      <c r="M172" s="31">
        <v>0.28270786789595331</v>
      </c>
      <c r="N172" s="9">
        <v>-1.7778696546569411E-2</v>
      </c>
      <c r="O172" s="8">
        <v>-64</v>
      </c>
      <c r="P172" s="31">
        <v>-0.22201063814306093</v>
      </c>
      <c r="Q172" s="9">
        <v>1.7786192903438219E-2</v>
      </c>
      <c r="R172" s="8">
        <v>89</v>
      </c>
      <c r="S172" s="31">
        <v>-0.21511251359031411</v>
      </c>
      <c r="T172" s="10">
        <v>-0.29284146781428327</v>
      </c>
      <c r="U172" s="8">
        <v>3</v>
      </c>
      <c r="V172" s="31">
        <v>-1.6852574003442269E-2</v>
      </c>
      <c r="W172" s="9">
        <v>2.7315457708443625E-3</v>
      </c>
      <c r="X172" s="8">
        <v>-51</v>
      </c>
      <c r="Y172" s="31">
        <v>-0.21218555684536924</v>
      </c>
      <c r="Z172" s="11">
        <v>-3045</v>
      </c>
      <c r="AA172" s="8">
        <v>-49</v>
      </c>
      <c r="AB172" s="31">
        <v>-0.13614192318847107</v>
      </c>
      <c r="AC172" s="9">
        <v>7.4683368128044582E-3</v>
      </c>
      <c r="AD172" s="8">
        <v>120</v>
      </c>
      <c r="AE172" s="31">
        <v>0.34991555612102032</v>
      </c>
      <c r="AF172" s="9">
        <v>2.1361149187684059E-2</v>
      </c>
      <c r="AG172" s="8">
        <v>-12</v>
      </c>
      <c r="AH172" s="31">
        <v>7.9136955822007415E-2</v>
      </c>
      <c r="AI172" s="12">
        <v>-0.54733333333333301</v>
      </c>
      <c r="AJ172" s="8">
        <v>-9</v>
      </c>
      <c r="AK172" s="31">
        <v>-5.3182474048729667E-4</v>
      </c>
      <c r="AL172" s="11">
        <v>36408.138303597952</v>
      </c>
      <c r="AM172" s="36"/>
    </row>
    <row r="173" spans="1:39" x14ac:dyDescent="0.3">
      <c r="A173" t="s">
        <v>345</v>
      </c>
      <c r="B173" s="3" t="s">
        <v>1087</v>
      </c>
      <c r="C173" s="4" t="s">
        <v>72</v>
      </c>
      <c r="D173" s="5" t="s">
        <v>37</v>
      </c>
      <c r="E173" s="6">
        <v>16.327253129361956</v>
      </c>
      <c r="F173" s="34">
        <v>1.875868766854266</v>
      </c>
      <c r="G173" s="6">
        <v>-7.0319133994952843</v>
      </c>
      <c r="H173" s="7">
        <v>71</v>
      </c>
      <c r="I173" s="8">
        <v>-17</v>
      </c>
      <c r="J173" s="31">
        <v>-7.3058862001851077E-2</v>
      </c>
      <c r="K173" s="9">
        <v>9.7861155844195524E-3</v>
      </c>
      <c r="L173" s="8">
        <v>132</v>
      </c>
      <c r="M173" s="31">
        <v>0.34580224349440586</v>
      </c>
      <c r="N173" s="9">
        <v>-1.9723372332575085E-2</v>
      </c>
      <c r="O173" s="8">
        <v>7</v>
      </c>
      <c r="P173" s="31">
        <v>1.9555834259735311E-2</v>
      </c>
      <c r="Q173" s="9">
        <v>2.5076911506730984E-3</v>
      </c>
      <c r="R173" s="8">
        <v>-3</v>
      </c>
      <c r="S173" s="31">
        <v>0.54569365543011839</v>
      </c>
      <c r="T173" s="10">
        <v>-0.12112927475554813</v>
      </c>
      <c r="U173" s="8">
        <v>48</v>
      </c>
      <c r="V173" s="31">
        <v>0.27188012480311707</v>
      </c>
      <c r="W173" s="9">
        <v>-1.4123314065510595E-2</v>
      </c>
      <c r="X173" s="8">
        <v>44</v>
      </c>
      <c r="Y173" s="31">
        <v>0.12446319337066367</v>
      </c>
      <c r="Z173" s="11">
        <v>11992</v>
      </c>
      <c r="AA173" s="8">
        <v>42</v>
      </c>
      <c r="AB173" s="31">
        <v>0.33942728002431655</v>
      </c>
      <c r="AC173" s="9">
        <v>4.8383804584239617E-3</v>
      </c>
      <c r="AD173" s="8">
        <v>81</v>
      </c>
      <c r="AE173" s="31">
        <v>0.45881929504541269</v>
      </c>
      <c r="AF173" s="9">
        <v>2.8243685740398705E-2</v>
      </c>
      <c r="AG173" s="8">
        <v>8</v>
      </c>
      <c r="AH173" s="31">
        <v>0.18302753487223677</v>
      </c>
      <c r="AI173" s="12">
        <v>-0.65466666666666695</v>
      </c>
      <c r="AJ173" s="8">
        <v>0</v>
      </c>
      <c r="AK173" s="31">
        <v>8.3466193188170834E-3</v>
      </c>
      <c r="AL173" s="11">
        <v>30768.080933046251</v>
      </c>
      <c r="AM173" s="36"/>
    </row>
    <row r="174" spans="1:39" x14ac:dyDescent="0.3">
      <c r="A174" t="s">
        <v>443</v>
      </c>
      <c r="B174" s="3" t="s">
        <v>1137</v>
      </c>
      <c r="C174" s="4" t="s">
        <v>72</v>
      </c>
      <c r="D174" s="5" t="s">
        <v>37</v>
      </c>
      <c r="E174" s="6">
        <v>28.60827367844432</v>
      </c>
      <c r="F174" s="34">
        <v>2.2041795394603585</v>
      </c>
      <c r="G174" s="6">
        <v>-6.4365616057426038</v>
      </c>
      <c r="H174" s="7">
        <v>41</v>
      </c>
      <c r="I174" s="8">
        <v>10</v>
      </c>
      <c r="J174" s="31">
        <v>4.2799196955988883E-2</v>
      </c>
      <c r="K174" s="9">
        <v>2.350566221164696E-2</v>
      </c>
      <c r="L174" s="8">
        <v>11</v>
      </c>
      <c r="M174" s="31">
        <v>3.5701016878740784E-2</v>
      </c>
      <c r="N174" s="9">
        <v>-1.0246514865589425E-2</v>
      </c>
      <c r="O174" s="8">
        <v>-5</v>
      </c>
      <c r="P174" s="31">
        <v>-8.3838041621737913E-2</v>
      </c>
      <c r="Q174" s="9">
        <v>1.4389235947799422E-2</v>
      </c>
      <c r="R174" s="8">
        <v>-3</v>
      </c>
      <c r="S174" s="31">
        <v>1.0607293580536301</v>
      </c>
      <c r="T174" s="10">
        <v>-4.1864774237149405E-2</v>
      </c>
      <c r="U174" s="8">
        <v>56</v>
      </c>
      <c r="V174" s="31">
        <v>0.4506651182363115</v>
      </c>
      <c r="W174" s="9">
        <v>-2.4349401230003426E-2</v>
      </c>
      <c r="X174" s="8">
        <v>47</v>
      </c>
      <c r="Y174" s="31">
        <v>0.13786900520366679</v>
      </c>
      <c r="Z174" s="11">
        <v>11914</v>
      </c>
      <c r="AA174" s="8">
        <v>14</v>
      </c>
      <c r="AB174" s="31">
        <v>0.32939637553593193</v>
      </c>
      <c r="AC174" s="9">
        <v>6.8933524629364029E-3</v>
      </c>
      <c r="AD174" s="8">
        <v>45</v>
      </c>
      <c r="AE174" s="31">
        <v>0.22457326607775302</v>
      </c>
      <c r="AF174" s="9">
        <v>1.4906107656122214E-2</v>
      </c>
      <c r="AG174" s="8">
        <v>59</v>
      </c>
      <c r="AH174" s="31">
        <v>0.25012128958566204</v>
      </c>
      <c r="AI174" s="12">
        <v>-0.71266666666666678</v>
      </c>
      <c r="AJ174" s="8">
        <v>6</v>
      </c>
      <c r="AK174" s="31">
        <v>1.0516328478822057E-2</v>
      </c>
      <c r="AL174" s="11">
        <v>30480.514389064381</v>
      </c>
      <c r="AM174" s="36">
        <v>1</v>
      </c>
    </row>
    <row r="175" spans="1:39" x14ac:dyDescent="0.3">
      <c r="A175" t="s">
        <v>784</v>
      </c>
      <c r="B175" s="3" t="s">
        <v>1153</v>
      </c>
      <c r="C175" s="4" t="s">
        <v>72</v>
      </c>
      <c r="D175" s="5" t="s">
        <v>37</v>
      </c>
      <c r="E175" s="6">
        <v>28.194841655837166</v>
      </c>
      <c r="F175" s="34">
        <v>3.1289855775548006</v>
      </c>
      <c r="G175" s="6">
        <v>-2.1213967050714615</v>
      </c>
      <c r="H175" s="7">
        <v>2</v>
      </c>
      <c r="I175" s="8">
        <v>11</v>
      </c>
      <c r="J175" s="31">
        <v>9.2393312073004163E-2</v>
      </c>
      <c r="K175" s="9">
        <v>2.4374082069147818E-2</v>
      </c>
      <c r="L175" s="8">
        <v>0</v>
      </c>
      <c r="M175" s="31">
        <v>-0.49782420889413626</v>
      </c>
      <c r="N175" s="9">
        <v>3.0929606506671647E-4</v>
      </c>
      <c r="O175" s="8">
        <v>2</v>
      </c>
      <c r="P175" s="31">
        <v>0.60002156151503749</v>
      </c>
      <c r="Q175" s="9">
        <v>-1.7125430090710048E-2</v>
      </c>
      <c r="R175" s="8">
        <v>4</v>
      </c>
      <c r="S175" s="31">
        <v>1.9454665184895581</v>
      </c>
      <c r="T175" s="10">
        <v>-0.4089862501098116</v>
      </c>
      <c r="U175" s="8">
        <v>0</v>
      </c>
      <c r="V175" s="31">
        <v>1.1220473594198754E-2</v>
      </c>
      <c r="W175" s="9">
        <v>8.8150305265406459E-3</v>
      </c>
      <c r="X175" s="8">
        <v>7</v>
      </c>
      <c r="Y175" s="31">
        <v>4.7181229154585669E-2</v>
      </c>
      <c r="Z175" s="11">
        <v>6683</v>
      </c>
      <c r="AA175" s="8">
        <v>-43</v>
      </c>
      <c r="AB175" s="31">
        <v>-0.56595987638493883</v>
      </c>
      <c r="AC175" s="9">
        <v>2.1441295546558707E-2</v>
      </c>
      <c r="AD175" s="8">
        <v>10</v>
      </c>
      <c r="AE175" s="31">
        <v>0.80848949988422092</v>
      </c>
      <c r="AF175" s="9">
        <v>5.064890819171286E-2</v>
      </c>
      <c r="AG175" s="8">
        <v>2</v>
      </c>
      <c r="AH175" s="31">
        <v>1.5143465320582772</v>
      </c>
      <c r="AI175" s="12">
        <v>-2.2823333333333329</v>
      </c>
      <c r="AJ175" s="8">
        <v>4</v>
      </c>
      <c r="AK175" s="31">
        <v>2.1349049971416068E-2</v>
      </c>
      <c r="AL175" s="11">
        <v>20247.182567614978</v>
      </c>
      <c r="AM175" s="36"/>
    </row>
    <row r="176" spans="1:39" x14ac:dyDescent="0.3">
      <c r="A176" t="s">
        <v>753</v>
      </c>
      <c r="B176" s="3" t="s">
        <v>76</v>
      </c>
      <c r="C176" s="4" t="s">
        <v>77</v>
      </c>
      <c r="D176" s="5" t="s">
        <v>37</v>
      </c>
      <c r="E176" s="6">
        <v>31.770324362929447</v>
      </c>
      <c r="F176" s="34">
        <v>-0.53394434153664072</v>
      </c>
      <c r="G176" s="6">
        <v>-4.9106307885603471</v>
      </c>
      <c r="H176" s="7">
        <v>-3</v>
      </c>
      <c r="I176" s="8">
        <v>4</v>
      </c>
      <c r="J176" s="31">
        <v>9.2792605905523295E-2</v>
      </c>
      <c r="K176" s="9">
        <v>1.8567463988370614E-2</v>
      </c>
      <c r="L176" s="8">
        <v>114</v>
      </c>
      <c r="M176" s="31">
        <v>0.69609311138582419</v>
      </c>
      <c r="N176" s="9">
        <v>-3.385444271570983E-2</v>
      </c>
      <c r="O176" s="8">
        <v>-61</v>
      </c>
      <c r="P176" s="31">
        <v>-0.14297601903319512</v>
      </c>
      <c r="Q176" s="9">
        <v>9.9077174809853643E-3</v>
      </c>
      <c r="R176" s="8">
        <v>-23</v>
      </c>
      <c r="S176" s="31">
        <v>-0.45880856212463539</v>
      </c>
      <c r="T176" s="10">
        <v>0</v>
      </c>
      <c r="U176" s="8">
        <v>-2</v>
      </c>
      <c r="V176" s="31">
        <v>1.1927574411248143E-2</v>
      </c>
      <c r="W176" s="9">
        <v>-3.1063082057770225E-4</v>
      </c>
      <c r="X176" s="8">
        <v>-63</v>
      </c>
      <c r="Y176" s="31">
        <v>-0.50619297995462031</v>
      </c>
      <c r="Z176" s="11">
        <v>-14128</v>
      </c>
      <c r="AA176" s="8">
        <v>55</v>
      </c>
      <c r="AB176" s="31">
        <v>0.67730236844851821</v>
      </c>
      <c r="AC176" s="9">
        <v>2.1915708812260612E-3</v>
      </c>
      <c r="AD176" s="8">
        <v>-5</v>
      </c>
      <c r="AE176" s="31">
        <v>-5.7003168781578739E-2</v>
      </c>
      <c r="AF176" s="9">
        <v>-2.0580597090503749E-3</v>
      </c>
      <c r="AG176" s="8">
        <v>0</v>
      </c>
      <c r="AH176" s="31">
        <v>-0.20947346629157404</v>
      </c>
      <c r="AI176" s="12">
        <v>-8.2666666666666666E-2</v>
      </c>
      <c r="AJ176" s="8">
        <v>0</v>
      </c>
      <c r="AK176" s="31">
        <v>-0.81218646900928348</v>
      </c>
      <c r="AL176" s="11">
        <v>3734758.2217531987</v>
      </c>
      <c r="AM176" s="36"/>
    </row>
    <row r="177" spans="1:39" x14ac:dyDescent="0.3">
      <c r="A177" t="s">
        <v>792</v>
      </c>
      <c r="B177" s="3" t="s">
        <v>190</v>
      </c>
      <c r="C177" s="4" t="s">
        <v>77</v>
      </c>
      <c r="D177" s="5" t="s">
        <v>37</v>
      </c>
      <c r="E177" s="6">
        <v>21.077485616175402</v>
      </c>
      <c r="F177" s="34">
        <v>0.54192939595222001</v>
      </c>
      <c r="G177" s="6">
        <v>-0.98573290958552207</v>
      </c>
      <c r="H177" s="7">
        <v>-2</v>
      </c>
      <c r="I177" s="8">
        <v>1</v>
      </c>
      <c r="J177" s="31">
        <v>6.1467413241210966E-2</v>
      </c>
      <c r="K177" s="9">
        <v>-7.2288153897703822E-5</v>
      </c>
      <c r="L177" s="8">
        <v>-2</v>
      </c>
      <c r="M177" s="31">
        <v>-0.60316793063192886</v>
      </c>
      <c r="N177" s="9">
        <v>6.5628308777170852E-3</v>
      </c>
      <c r="O177" s="8">
        <v>-25</v>
      </c>
      <c r="P177" s="31">
        <v>-0.24814606796034178</v>
      </c>
      <c r="Q177" s="9">
        <v>2.3327546707545291E-2</v>
      </c>
      <c r="R177" s="8">
        <v>-102</v>
      </c>
      <c r="S177" s="31">
        <v>5.1589876146871605E-2</v>
      </c>
      <c r="T177" s="10">
        <v>2.2023621042482908</v>
      </c>
      <c r="U177" s="8">
        <v>-190</v>
      </c>
      <c r="V177" s="31">
        <v>-0.74489741680670707</v>
      </c>
      <c r="W177" s="9">
        <v>4.907717512012226E-2</v>
      </c>
      <c r="X177" s="8">
        <v>-31</v>
      </c>
      <c r="Y177" s="31">
        <v>-0.25872331812606153</v>
      </c>
      <c r="Z177" s="11">
        <v>-7320</v>
      </c>
      <c r="AA177" s="8">
        <v>21</v>
      </c>
      <c r="AB177" s="31">
        <v>1.6953613455886525</v>
      </c>
      <c r="AC177" s="9">
        <v>-4.1428571428571426E-3</v>
      </c>
      <c r="AD177" s="8">
        <v>87</v>
      </c>
      <c r="AE177" s="31">
        <v>0.22095335212909162</v>
      </c>
      <c r="AF177" s="9">
        <v>1.3901743686189572E-2</v>
      </c>
      <c r="AG177" s="8">
        <v>3</v>
      </c>
      <c r="AH177" s="31">
        <v>-0.12377473366065694</v>
      </c>
      <c r="AI177" s="12">
        <v>-0.19399999999999995</v>
      </c>
      <c r="AJ177" s="8">
        <v>0</v>
      </c>
      <c r="AK177" s="31">
        <v>-3.1358249025768448E-2</v>
      </c>
      <c r="AL177" s="11">
        <v>596472.41854174668</v>
      </c>
      <c r="AM177" s="36"/>
    </row>
    <row r="178" spans="1:39" x14ac:dyDescent="0.3">
      <c r="A178" t="s">
        <v>860</v>
      </c>
      <c r="B178" s="3" t="s">
        <v>192</v>
      </c>
      <c r="C178" s="4" t="s">
        <v>77</v>
      </c>
      <c r="D178" s="5" t="s">
        <v>37</v>
      </c>
      <c r="E178" s="6">
        <v>18.94572106465078</v>
      </c>
      <c r="F178" s="34">
        <v>3.4805325514117547</v>
      </c>
      <c r="G178" s="6">
        <v>-12.602973957802675</v>
      </c>
      <c r="H178" s="7">
        <v>187</v>
      </c>
      <c r="I178" s="8">
        <v>-60</v>
      </c>
      <c r="J178" s="31">
        <v>-0.18842534340767092</v>
      </c>
      <c r="K178" s="9">
        <v>8.1590139744813772E-3</v>
      </c>
      <c r="L178" s="8">
        <v>6</v>
      </c>
      <c r="M178" s="31">
        <v>0.67258242519049194</v>
      </c>
      <c r="N178" s="9">
        <v>-4.0465366670654396E-2</v>
      </c>
      <c r="O178" s="8">
        <v>-144</v>
      </c>
      <c r="P178" s="31">
        <v>-0.3653481045468413</v>
      </c>
      <c r="Q178" s="9">
        <v>2.4390243902439025E-2</v>
      </c>
      <c r="R178" s="8">
        <v>-23</v>
      </c>
      <c r="S178" s="31">
        <v>-0.45880856212463539</v>
      </c>
      <c r="T178" s="10">
        <v>0</v>
      </c>
      <c r="U178" s="8">
        <v>151</v>
      </c>
      <c r="V178" s="31">
        <v>1.4884141437086034</v>
      </c>
      <c r="W178" s="9">
        <v>-8.8031790556334755E-2</v>
      </c>
      <c r="X178" s="8">
        <v>-10</v>
      </c>
      <c r="Y178" s="31">
        <v>-4.0455057179147325E-2</v>
      </c>
      <c r="Z178" s="11">
        <v>3446</v>
      </c>
      <c r="AA178" s="8">
        <v>535</v>
      </c>
      <c r="AB178" s="31">
        <v>3.2208976514085843</v>
      </c>
      <c r="AC178" s="9">
        <v>-3.5606060606060606E-2</v>
      </c>
      <c r="AD178" s="8">
        <v>-65</v>
      </c>
      <c r="AE178" s="31">
        <v>-0.40448712500001716</v>
      </c>
      <c r="AF178" s="9">
        <v>-2.1739130434782594E-2</v>
      </c>
      <c r="AG178" s="8">
        <v>0</v>
      </c>
      <c r="AH178" s="31">
        <v>-0.2003180137672218</v>
      </c>
      <c r="AI178" s="12">
        <v>-9.6666666666666512E-2</v>
      </c>
      <c r="AJ178" s="8">
        <v>-1</v>
      </c>
      <c r="AK178" s="31">
        <v>-0.12256064743476625</v>
      </c>
      <c r="AL178" s="11">
        <v>792248.0455272547</v>
      </c>
      <c r="AM178" s="36"/>
    </row>
    <row r="179" spans="1:39" x14ac:dyDescent="0.3">
      <c r="A179" t="s">
        <v>332</v>
      </c>
      <c r="B179" s="3" t="s">
        <v>264</v>
      </c>
      <c r="C179" s="4" t="s">
        <v>77</v>
      </c>
      <c r="D179" s="5" t="s">
        <v>37</v>
      </c>
      <c r="E179" s="6">
        <v>22.837381481756346</v>
      </c>
      <c r="F179" s="34">
        <v>-2.9967874182318024</v>
      </c>
      <c r="G179" s="6">
        <v>6.7178343526277935</v>
      </c>
      <c r="H179" s="7">
        <v>-127</v>
      </c>
      <c r="I179" s="8">
        <v>-56</v>
      </c>
      <c r="J179" s="31">
        <v>-0.30794079375609829</v>
      </c>
      <c r="K179" s="9">
        <v>-9.5290147215725263E-3</v>
      </c>
      <c r="L179" s="8">
        <v>-256</v>
      </c>
      <c r="M179" s="31">
        <v>-1.0815854894735131</v>
      </c>
      <c r="N179" s="9">
        <v>2.8591915039248329E-2</v>
      </c>
      <c r="O179" s="8">
        <v>-126</v>
      </c>
      <c r="P179" s="31">
        <v>-0.57119505106349422</v>
      </c>
      <c r="Q179" s="9">
        <v>4.1247808299240213E-2</v>
      </c>
      <c r="R179" s="8">
        <v>-23</v>
      </c>
      <c r="S179" s="31">
        <v>-0.45880856212463539</v>
      </c>
      <c r="T179" s="10">
        <v>0</v>
      </c>
      <c r="U179" s="8">
        <v>-8</v>
      </c>
      <c r="V179" s="31">
        <v>-4.9599061979549497E-2</v>
      </c>
      <c r="W179" s="9">
        <v>3.9403380760036563E-3</v>
      </c>
      <c r="X179" s="8">
        <v>-60</v>
      </c>
      <c r="Y179" s="31">
        <v>-0.25226085335982151</v>
      </c>
      <c r="Z179" s="11">
        <v>-4794</v>
      </c>
      <c r="AA179" s="8">
        <v>-42</v>
      </c>
      <c r="AB179" s="31">
        <v>-0.48926145814195776</v>
      </c>
      <c r="AC179" s="9">
        <v>1.997369925671813E-2</v>
      </c>
      <c r="AD179" s="8">
        <v>-106</v>
      </c>
      <c r="AE179" s="31">
        <v>-0.78117642942190058</v>
      </c>
      <c r="AF179" s="9">
        <v>-4.1242160427748642E-2</v>
      </c>
      <c r="AG179" s="8">
        <v>-2</v>
      </c>
      <c r="AH179" s="31">
        <v>-0.17693200683090649</v>
      </c>
      <c r="AI179" s="12">
        <v>-0.17266666666666675</v>
      </c>
      <c r="AJ179" s="8">
        <v>-12</v>
      </c>
      <c r="AK179" s="31">
        <v>-1.1485718501254183E-2</v>
      </c>
      <c r="AL179" s="11">
        <v>42777.435115618369</v>
      </c>
      <c r="AM179" s="36"/>
    </row>
    <row r="180" spans="1:39" x14ac:dyDescent="0.3">
      <c r="A180" t="s">
        <v>660</v>
      </c>
      <c r="B180" s="3" t="s">
        <v>598</v>
      </c>
      <c r="C180" s="4" t="s">
        <v>77</v>
      </c>
      <c r="D180" s="5" t="s">
        <v>37</v>
      </c>
      <c r="E180" s="6">
        <v>35.19070619679286</v>
      </c>
      <c r="F180" s="34">
        <v>0.91223679348099784</v>
      </c>
      <c r="G180" s="6">
        <v>-2.903141178462846</v>
      </c>
      <c r="H180" s="7">
        <v>0</v>
      </c>
      <c r="I180" s="8">
        <v>-53</v>
      </c>
      <c r="J180" s="31">
        <v>-0.2242020235538752</v>
      </c>
      <c r="K180" s="9">
        <v>-2.0256238524740677E-3</v>
      </c>
      <c r="L180" s="8">
        <v>16</v>
      </c>
      <c r="M180" s="31">
        <v>5.377127700293638E-3</v>
      </c>
      <c r="N180" s="9">
        <v>-7.6743666195409274E-3</v>
      </c>
      <c r="O180" s="8">
        <v>46</v>
      </c>
      <c r="P180" s="31">
        <v>0.22326290150651656</v>
      </c>
      <c r="Q180" s="9">
        <v>-9.0577465893161013E-3</v>
      </c>
      <c r="R180" s="8">
        <v>22</v>
      </c>
      <c r="S180" s="31">
        <v>-7.5105916900103931E-2</v>
      </c>
      <c r="T180" s="10">
        <v>-0.16928235787414292</v>
      </c>
      <c r="U180" s="8">
        <v>103</v>
      </c>
      <c r="V180" s="31">
        <v>0.54459738729354512</v>
      </c>
      <c r="W180" s="9">
        <v>-3.0883174028161348E-2</v>
      </c>
      <c r="X180" s="8">
        <v>25</v>
      </c>
      <c r="Y180" s="31">
        <v>0.11137391586053913</v>
      </c>
      <c r="Z180" s="11">
        <v>10018</v>
      </c>
      <c r="AA180" s="8">
        <v>1</v>
      </c>
      <c r="AB180" s="31">
        <v>0.10198949755558884</v>
      </c>
      <c r="AC180" s="9">
        <v>1.8452533030011362E-2</v>
      </c>
      <c r="AD180" s="8">
        <v>9</v>
      </c>
      <c r="AE180" s="31">
        <v>5.6708246433028464E-2</v>
      </c>
      <c r="AF180" s="9">
        <v>5.1237944283272219E-3</v>
      </c>
      <c r="AG180" s="8">
        <v>8</v>
      </c>
      <c r="AH180" s="31">
        <v>-2.362330887651698E-3</v>
      </c>
      <c r="AI180" s="12">
        <v>-0.35566666666666658</v>
      </c>
      <c r="AJ180" s="8">
        <v>31</v>
      </c>
      <c r="AK180" s="31">
        <v>1.8830273668768258E-2</v>
      </c>
      <c r="AL180" s="11">
        <v>111411.14353967414</v>
      </c>
      <c r="AM180" s="36"/>
    </row>
    <row r="181" spans="1:39" x14ac:dyDescent="0.3">
      <c r="A181" t="s">
        <v>654</v>
      </c>
      <c r="B181" s="3" t="s">
        <v>653</v>
      </c>
      <c r="C181" s="4" t="s">
        <v>77</v>
      </c>
      <c r="D181" s="5" t="s">
        <v>37</v>
      </c>
      <c r="E181" s="6">
        <v>30.891371605878902</v>
      </c>
      <c r="F181" s="34">
        <v>0.8037234946706544</v>
      </c>
      <c r="G181" s="6">
        <v>-1.2485367948735586</v>
      </c>
      <c r="H181" s="7">
        <v>10</v>
      </c>
      <c r="I181" s="8">
        <v>-134</v>
      </c>
      <c r="J181" s="31">
        <v>-0.63681908836664591</v>
      </c>
      <c r="K181" s="9">
        <v>-2.5455898051763626E-2</v>
      </c>
      <c r="L181" s="8">
        <v>-57</v>
      </c>
      <c r="M181" s="31">
        <v>-0.2018880560637708</v>
      </c>
      <c r="N181" s="9">
        <v>-1.0404577764247629E-3</v>
      </c>
      <c r="O181" s="8">
        <v>-8</v>
      </c>
      <c r="P181" s="31">
        <v>-7.4679347096107795E-2</v>
      </c>
      <c r="Q181" s="9">
        <v>1.2953073514373373E-2</v>
      </c>
      <c r="R181" s="8">
        <v>33</v>
      </c>
      <c r="S181" s="31">
        <v>0.78512087464985203</v>
      </c>
      <c r="T181" s="10">
        <v>-0.82917358297871924</v>
      </c>
      <c r="U181" s="8">
        <v>-66</v>
      </c>
      <c r="V181" s="31">
        <v>-0.4041676934835059</v>
      </c>
      <c r="W181" s="9">
        <v>2.9426810095782546E-2</v>
      </c>
      <c r="X181" s="8">
        <v>-10</v>
      </c>
      <c r="Y181" s="31">
        <v>-3.5676072671832593E-2</v>
      </c>
      <c r="Z181" s="11">
        <v>3518</v>
      </c>
      <c r="AA181" s="8">
        <v>5</v>
      </c>
      <c r="AB181" s="31">
        <v>0.54136974171909857</v>
      </c>
      <c r="AC181" s="9">
        <v>1.4595261384632102E-2</v>
      </c>
      <c r="AD181" s="8">
        <v>46</v>
      </c>
      <c r="AE181" s="31">
        <v>0.21396313154571556</v>
      </c>
      <c r="AF181" s="9">
        <v>1.4295998793477982E-2</v>
      </c>
      <c r="AG181" s="8">
        <v>10</v>
      </c>
      <c r="AH181" s="31">
        <v>-6.0814305508070654E-2</v>
      </c>
      <c r="AI181" s="12">
        <v>-0.30799999999999983</v>
      </c>
      <c r="AJ181" s="8">
        <v>34</v>
      </c>
      <c r="AK181" s="31">
        <v>1.0692889968224872E-2</v>
      </c>
      <c r="AL181" s="11">
        <v>63903.246320638224</v>
      </c>
      <c r="AM181" s="36"/>
    </row>
    <row r="182" spans="1:39" x14ac:dyDescent="0.3">
      <c r="A182" t="s">
        <v>674</v>
      </c>
      <c r="B182" s="3" t="s">
        <v>752</v>
      </c>
      <c r="C182" s="4" t="s">
        <v>77</v>
      </c>
      <c r="D182" s="5" t="s">
        <v>37</v>
      </c>
      <c r="E182" s="6">
        <v>18.058270882415663</v>
      </c>
      <c r="F182" s="34">
        <v>2.1488715935750968</v>
      </c>
      <c r="G182" s="6">
        <v>-5.2527690985833928</v>
      </c>
      <c r="H182" s="7">
        <v>31</v>
      </c>
      <c r="I182" s="8">
        <v>-2</v>
      </c>
      <c r="J182" s="31">
        <v>-0.14144049590321539</v>
      </c>
      <c r="K182" s="9">
        <v>-2.5950043560977187E-3</v>
      </c>
      <c r="L182" s="8">
        <v>216</v>
      </c>
      <c r="M182" s="31">
        <v>0.75050895275120899</v>
      </c>
      <c r="N182" s="9">
        <v>-3.4572942506656157E-2</v>
      </c>
      <c r="O182" s="8">
        <v>131</v>
      </c>
      <c r="P182" s="31">
        <v>0.69833345448537498</v>
      </c>
      <c r="Q182" s="9">
        <v>-3.9425216021904366E-2</v>
      </c>
      <c r="R182" s="8">
        <v>60</v>
      </c>
      <c r="S182" s="31">
        <v>0.37227281184992261</v>
      </c>
      <c r="T182" s="10">
        <v>-0.80946617322018022</v>
      </c>
      <c r="U182" s="8">
        <v>131</v>
      </c>
      <c r="V182" s="31">
        <v>0.43222744482514214</v>
      </c>
      <c r="W182" s="9">
        <v>-2.5898179677590491E-2</v>
      </c>
      <c r="X182" s="8">
        <v>27</v>
      </c>
      <c r="Y182" s="31">
        <v>9.7780501547051646E-2</v>
      </c>
      <c r="Z182" s="11">
        <v>9731</v>
      </c>
      <c r="AA182" s="8">
        <v>3</v>
      </c>
      <c r="AB182" s="31">
        <v>0.41841647037264629</v>
      </c>
      <c r="AC182" s="9">
        <v>2.4079382579933847E-2</v>
      </c>
      <c r="AD182" s="8">
        <v>-6</v>
      </c>
      <c r="AE182" s="31">
        <v>-1.0445857076368692E-2</v>
      </c>
      <c r="AF182" s="9">
        <v>1.0490383434198502E-3</v>
      </c>
      <c r="AG182" s="8">
        <v>8</v>
      </c>
      <c r="AH182" s="31">
        <v>-7.5925140942618263E-2</v>
      </c>
      <c r="AI182" s="12">
        <v>-0.26333333333333331</v>
      </c>
      <c r="AJ182" s="8">
        <v>0</v>
      </c>
      <c r="AK182" s="31">
        <v>2.8003754379929968E-2</v>
      </c>
      <c r="AL182" s="11">
        <v>451340.33770978358</v>
      </c>
      <c r="AM182" s="36"/>
    </row>
    <row r="183" spans="1:39" x14ac:dyDescent="0.3">
      <c r="A183" t="s">
        <v>912</v>
      </c>
      <c r="B183" s="3" t="s">
        <v>766</v>
      </c>
      <c r="C183" s="4" t="s">
        <v>77</v>
      </c>
      <c r="D183" s="5" t="s">
        <v>37</v>
      </c>
      <c r="E183" s="6">
        <v>11.944887209854389</v>
      </c>
      <c r="F183" s="34">
        <v>0.79116399560710815</v>
      </c>
      <c r="G183" s="6">
        <v>-5.3279475975356192</v>
      </c>
      <c r="H183" s="7">
        <v>49</v>
      </c>
      <c r="I183" s="8">
        <v>-18</v>
      </c>
      <c r="J183" s="31">
        <v>-5.4769317264146355E-2</v>
      </c>
      <c r="K183" s="9">
        <v>1.1847827455934712E-2</v>
      </c>
      <c r="L183" s="8">
        <v>-8</v>
      </c>
      <c r="M183" s="31">
        <v>-3.7101609466234864E-2</v>
      </c>
      <c r="N183" s="9">
        <v>-9.1595690268440194E-3</v>
      </c>
      <c r="O183" s="8">
        <v>22</v>
      </c>
      <c r="P183" s="31">
        <v>7.4200485706458152E-2</v>
      </c>
      <c r="Q183" s="9">
        <v>-1.8744964217068047E-3</v>
      </c>
      <c r="R183" s="8">
        <v>40</v>
      </c>
      <c r="S183" s="31">
        <v>-6.0086551563348918E-2</v>
      </c>
      <c r="T183" s="10">
        <v>-0.26144175970989036</v>
      </c>
      <c r="U183" s="8">
        <v>3</v>
      </c>
      <c r="V183" s="31">
        <v>0.12607540453580163</v>
      </c>
      <c r="W183" s="9">
        <v>-4.1110645326061512E-3</v>
      </c>
      <c r="X183" s="8">
        <v>-13</v>
      </c>
      <c r="Y183" s="31">
        <v>-6.46801158673867E-2</v>
      </c>
      <c r="Z183" s="11">
        <v>3206</v>
      </c>
      <c r="AA183" s="8">
        <v>124</v>
      </c>
      <c r="AB183" s="31">
        <v>0.55668587636369349</v>
      </c>
      <c r="AC183" s="9">
        <v>5.8867039509290231E-4</v>
      </c>
      <c r="AD183" s="8">
        <v>87</v>
      </c>
      <c r="AE183" s="31">
        <v>0.22725608884220161</v>
      </c>
      <c r="AF183" s="9">
        <v>1.4214570593833686E-2</v>
      </c>
      <c r="AG183" s="8">
        <v>1</v>
      </c>
      <c r="AH183" s="31">
        <v>-0.15119816943718645</v>
      </c>
      <c r="AI183" s="12">
        <v>-0.16366666666666674</v>
      </c>
      <c r="AJ183" s="8">
        <v>0</v>
      </c>
      <c r="AK183" s="31">
        <v>-3.0079673473676793E-2</v>
      </c>
      <c r="AL183" s="11">
        <v>615191.52218198869</v>
      </c>
      <c r="AM183" s="36"/>
    </row>
    <row r="184" spans="1:39" x14ac:dyDescent="0.3">
      <c r="A184" t="s">
        <v>229</v>
      </c>
      <c r="B184" s="3" t="s">
        <v>935</v>
      </c>
      <c r="C184" s="4" t="s">
        <v>77</v>
      </c>
      <c r="D184" s="5" t="s">
        <v>37</v>
      </c>
      <c r="E184" s="6">
        <v>36.222763281672158</v>
      </c>
      <c r="F184" s="34">
        <v>-0.47975782674072276</v>
      </c>
      <c r="G184" s="6">
        <v>-2.9292608613113664</v>
      </c>
      <c r="H184" s="7">
        <v>-17</v>
      </c>
      <c r="I184" s="8">
        <v>-41</v>
      </c>
      <c r="J184" s="31">
        <v>-0.11849735051217586</v>
      </c>
      <c r="K184" s="9">
        <v>9.711437794451161E-3</v>
      </c>
      <c r="L184" s="8">
        <v>0</v>
      </c>
      <c r="M184" s="31">
        <v>0.11815910575480304</v>
      </c>
      <c r="N184" s="9">
        <v>-1.5189596975316466E-2</v>
      </c>
      <c r="O184" s="8">
        <v>72</v>
      </c>
      <c r="P184" s="31">
        <v>0.15008551859223374</v>
      </c>
      <c r="Q184" s="9">
        <v>-8.8254522547799238E-3</v>
      </c>
      <c r="R184" s="8">
        <v>-23</v>
      </c>
      <c r="S184" s="31">
        <v>-0.45880856212463539</v>
      </c>
      <c r="T184" s="10">
        <v>0</v>
      </c>
      <c r="U184" s="8">
        <v>17</v>
      </c>
      <c r="V184" s="31">
        <v>2.9857367182948957E-2</v>
      </c>
      <c r="W184" s="9">
        <v>-1.0402482484091272E-3</v>
      </c>
      <c r="X184" s="8">
        <v>79</v>
      </c>
      <c r="Y184" s="31">
        <v>0.25822194396554282</v>
      </c>
      <c r="Z184" s="11">
        <v>17656</v>
      </c>
      <c r="AA184" s="8">
        <v>-76</v>
      </c>
      <c r="AB184" s="31">
        <v>-0.51609065980558333</v>
      </c>
      <c r="AC184" s="9">
        <v>1.835828877005348E-2</v>
      </c>
      <c r="AD184" s="8">
        <v>51</v>
      </c>
      <c r="AE184" s="31">
        <v>0.17755782351040761</v>
      </c>
      <c r="AF184" s="9">
        <v>1.1128370646451224E-2</v>
      </c>
      <c r="AG184" s="8">
        <v>-2</v>
      </c>
      <c r="AH184" s="31">
        <v>-0.19664733979622073</v>
      </c>
      <c r="AI184" s="12">
        <v>-0.10233333333333333</v>
      </c>
      <c r="AJ184" s="8">
        <v>-1</v>
      </c>
      <c r="AK184" s="31">
        <v>-0.28533944769295427</v>
      </c>
      <c r="AL184" s="11">
        <v>1196390.9070851752</v>
      </c>
      <c r="AM184" s="36"/>
    </row>
    <row r="185" spans="1:39" x14ac:dyDescent="0.3">
      <c r="A185" t="s">
        <v>124</v>
      </c>
      <c r="B185" s="3" t="s">
        <v>998</v>
      </c>
      <c r="C185" s="4" t="s">
        <v>77</v>
      </c>
      <c r="D185" s="5" t="s">
        <v>37</v>
      </c>
      <c r="E185" s="6">
        <v>16.186502291822929</v>
      </c>
      <c r="F185" s="34">
        <v>-0.22513645322297648</v>
      </c>
      <c r="G185" s="6">
        <v>-6.0659237436250422</v>
      </c>
      <c r="H185" s="7">
        <v>14</v>
      </c>
      <c r="I185" s="8">
        <v>-4</v>
      </c>
      <c r="J185" s="31">
        <v>-8.0386283135362335E-2</v>
      </c>
      <c r="K185" s="9">
        <v>4.5667071417605509E-3</v>
      </c>
      <c r="L185" s="8">
        <v>63</v>
      </c>
      <c r="M185" s="31">
        <v>0.42086584291816764</v>
      </c>
      <c r="N185" s="9">
        <v>-2.4262000932135069E-2</v>
      </c>
      <c r="O185" s="8">
        <v>10</v>
      </c>
      <c r="P185" s="31">
        <v>3.5951106087995344E-2</v>
      </c>
      <c r="Q185" s="9">
        <v>-1.8371961560203504E-3</v>
      </c>
      <c r="R185" s="8">
        <v>-23</v>
      </c>
      <c r="S185" s="31">
        <v>-0.45880856212463539</v>
      </c>
      <c r="T185" s="10">
        <v>0</v>
      </c>
      <c r="U185" s="8">
        <v>32</v>
      </c>
      <c r="V185" s="31">
        <v>8.1649168739733768E-2</v>
      </c>
      <c r="W185" s="9">
        <v>-3.7912310580476144E-3</v>
      </c>
      <c r="X185" s="8">
        <v>74</v>
      </c>
      <c r="Y185" s="31">
        <v>0.67787576685413731</v>
      </c>
      <c r="Z185" s="11">
        <v>39167</v>
      </c>
      <c r="AA185" s="8">
        <v>-245</v>
      </c>
      <c r="AB185" s="31">
        <v>-0.7622587259304362</v>
      </c>
      <c r="AC185" s="9">
        <v>1.8529085872576179E-2</v>
      </c>
      <c r="AD185" s="8">
        <v>46</v>
      </c>
      <c r="AE185" s="31">
        <v>0.23385878275538596</v>
      </c>
      <c r="AF185" s="9">
        <v>1.4158491159960152E-2</v>
      </c>
      <c r="AG185" s="8">
        <v>0</v>
      </c>
      <c r="AH185" s="31">
        <v>-0.19193921202353326</v>
      </c>
      <c r="AI185" s="12">
        <v>-0.10566666666666663</v>
      </c>
      <c r="AJ185" s="8">
        <v>-1</v>
      </c>
      <c r="AK185" s="31">
        <v>-0.28215630617990151</v>
      </c>
      <c r="AL185" s="11">
        <v>3524778.6484591309</v>
      </c>
      <c r="AM185" s="36"/>
    </row>
    <row r="186" spans="1:39" x14ac:dyDescent="0.3">
      <c r="A186" t="s">
        <v>406</v>
      </c>
      <c r="B186" s="3" t="s">
        <v>1049</v>
      </c>
      <c r="C186" s="4" t="s">
        <v>77</v>
      </c>
      <c r="D186" s="5" t="s">
        <v>37</v>
      </c>
      <c r="E186" s="6">
        <v>20.049836026599731</v>
      </c>
      <c r="F186" s="34">
        <v>-0.619927430385939</v>
      </c>
      <c r="G186" s="6">
        <v>-2.6830877219989588</v>
      </c>
      <c r="H186" s="7">
        <v>-14</v>
      </c>
      <c r="I186" s="8">
        <v>-99</v>
      </c>
      <c r="J186" s="31">
        <v>-0.30122131170414412</v>
      </c>
      <c r="K186" s="9">
        <v>-2.9260870909044723E-3</v>
      </c>
      <c r="L186" s="8">
        <v>-39</v>
      </c>
      <c r="M186" s="31">
        <v>-0.14979684907922275</v>
      </c>
      <c r="N186" s="9">
        <v>-2.3367181423858858E-3</v>
      </c>
      <c r="O186" s="8">
        <v>41</v>
      </c>
      <c r="P186" s="31">
        <v>0.10749103172203511</v>
      </c>
      <c r="Q186" s="9">
        <v>-5.3198509950538285E-3</v>
      </c>
      <c r="R186" s="8">
        <v>-23</v>
      </c>
      <c r="S186" s="31">
        <v>-0.45880856212463539</v>
      </c>
      <c r="T186" s="10">
        <v>0</v>
      </c>
      <c r="U186" s="8">
        <v>-40</v>
      </c>
      <c r="V186" s="31">
        <v>-0.16745857925653707</v>
      </c>
      <c r="W186" s="9">
        <v>9.2336072958366031E-3</v>
      </c>
      <c r="X186" s="8">
        <v>2</v>
      </c>
      <c r="Y186" s="31">
        <v>-3.1959255289069732E-2</v>
      </c>
      <c r="Z186" s="11">
        <v>5169</v>
      </c>
      <c r="AA186" s="8">
        <v>23</v>
      </c>
      <c r="AB186" s="31">
        <v>0.22528978485311163</v>
      </c>
      <c r="AC186" s="9">
        <v>6.4759636850721877E-3</v>
      </c>
      <c r="AD186" s="8">
        <v>-29</v>
      </c>
      <c r="AE186" s="31">
        <v>-0.15727222701521615</v>
      </c>
      <c r="AF186" s="9">
        <v>-7.7374167553679873E-3</v>
      </c>
      <c r="AG186" s="8">
        <v>3</v>
      </c>
      <c r="AH186" s="31">
        <v>-0.10132532888060763</v>
      </c>
      <c r="AI186" s="12">
        <v>-0.26033333333333331</v>
      </c>
      <c r="AJ186" s="8">
        <v>25</v>
      </c>
      <c r="AK186" s="31">
        <v>3.5049965614678269E-3</v>
      </c>
      <c r="AL186" s="11">
        <v>70056.055279047898</v>
      </c>
      <c r="AM186" s="36"/>
    </row>
    <row r="187" spans="1:39" x14ac:dyDescent="0.3">
      <c r="A187" t="s">
        <v>729</v>
      </c>
      <c r="B187" s="3" t="s">
        <v>1099</v>
      </c>
      <c r="C187" s="4" t="s">
        <v>77</v>
      </c>
      <c r="D187" s="5" t="s">
        <v>37</v>
      </c>
      <c r="E187" s="6">
        <v>17.964465121013653</v>
      </c>
      <c r="F187" s="34">
        <v>0.35920721186396465</v>
      </c>
      <c r="G187" s="6">
        <v>-3.25188727047939</v>
      </c>
      <c r="H187" s="7">
        <v>8</v>
      </c>
      <c r="I187" s="8">
        <v>-84</v>
      </c>
      <c r="J187" s="31">
        <v>-0.26803361338818593</v>
      </c>
      <c r="K187" s="9">
        <v>-4.0177214090257873E-3</v>
      </c>
      <c r="L187" s="8">
        <v>-13</v>
      </c>
      <c r="M187" s="31">
        <v>-0.14830340261691699</v>
      </c>
      <c r="N187" s="9">
        <v>-6.5080724780765542E-3</v>
      </c>
      <c r="O187" s="8">
        <v>119</v>
      </c>
      <c r="P187" s="31">
        <v>0.34441418304110144</v>
      </c>
      <c r="Q187" s="9">
        <v>-1.9080413799158161E-2</v>
      </c>
      <c r="R187" s="8">
        <v>-23</v>
      </c>
      <c r="S187" s="31">
        <v>-0.45880856212463539</v>
      </c>
      <c r="T187" s="10">
        <v>0</v>
      </c>
      <c r="U187" s="8">
        <v>-142</v>
      </c>
      <c r="V187" s="31">
        <v>-0.40315785023958867</v>
      </c>
      <c r="W187" s="9">
        <v>2.5275368999260563E-2</v>
      </c>
      <c r="X187" s="8">
        <v>-8</v>
      </c>
      <c r="Y187" s="31">
        <v>-3.3035075888930843E-2</v>
      </c>
      <c r="Z187" s="11">
        <v>4038</v>
      </c>
      <c r="AA187" s="8">
        <v>18</v>
      </c>
      <c r="AB187" s="31">
        <v>0.81132822223713807</v>
      </c>
      <c r="AC187" s="9">
        <v>5.2934362934363016E-3</v>
      </c>
      <c r="AD187" s="8">
        <v>88</v>
      </c>
      <c r="AE187" s="31">
        <v>0.23259430855320595</v>
      </c>
      <c r="AF187" s="9">
        <v>1.4422223311953974E-2</v>
      </c>
      <c r="AG187" s="8">
        <v>3</v>
      </c>
      <c r="AH187" s="31">
        <v>-0.10117883165358488</v>
      </c>
      <c r="AI187" s="12">
        <v>-0.22566666666666668</v>
      </c>
      <c r="AJ187" s="8">
        <v>0</v>
      </c>
      <c r="AK187" s="31">
        <v>-1.8996207198616388E-2</v>
      </c>
      <c r="AL187" s="11">
        <v>330013.80708492955</v>
      </c>
      <c r="AM187" s="36"/>
    </row>
    <row r="188" spans="1:39" x14ac:dyDescent="0.3">
      <c r="A188" t="s">
        <v>988</v>
      </c>
      <c r="B188" s="3" t="s">
        <v>1111</v>
      </c>
      <c r="C188" s="4" t="s">
        <v>77</v>
      </c>
      <c r="D188" s="5" t="s">
        <v>37</v>
      </c>
      <c r="E188" s="6">
        <v>23.631949183017362</v>
      </c>
      <c r="F188" s="34">
        <v>1.4694739778368895</v>
      </c>
      <c r="G188" s="6">
        <v>-0.65313092008088347</v>
      </c>
      <c r="H188" s="7">
        <v>7</v>
      </c>
      <c r="I188" s="8">
        <v>-1</v>
      </c>
      <c r="J188" s="31">
        <v>1.1379512017970494E-3</v>
      </c>
      <c r="K188" s="9">
        <v>9.9663315380710271E-3</v>
      </c>
      <c r="L188" s="8">
        <v>-21</v>
      </c>
      <c r="M188" s="31">
        <v>-8.0833714451522765E-2</v>
      </c>
      <c r="N188" s="9">
        <v>-4.2789051780168993E-3</v>
      </c>
      <c r="O188" s="8">
        <v>35</v>
      </c>
      <c r="P188" s="31">
        <v>0.88540542855412219</v>
      </c>
      <c r="Q188" s="9">
        <v>-4.4685052113679041E-2</v>
      </c>
      <c r="R188" s="8">
        <v>-23</v>
      </c>
      <c r="S188" s="31">
        <v>-0.45880856212463539</v>
      </c>
      <c r="T188" s="10">
        <v>0</v>
      </c>
      <c r="U188" s="8">
        <v>7</v>
      </c>
      <c r="V188" s="31">
        <v>-5.23586732468595E-3</v>
      </c>
      <c r="W188" s="9">
        <v>3.6244005799040968E-4</v>
      </c>
      <c r="X188" s="8">
        <v>29</v>
      </c>
      <c r="Y188" s="31">
        <v>0.25362437740095833</v>
      </c>
      <c r="Z188" s="11">
        <v>15682</v>
      </c>
      <c r="AA188" s="8">
        <v>1</v>
      </c>
      <c r="AB188" s="31">
        <v>-0.4465214158448445</v>
      </c>
      <c r="AC188" s="9">
        <v>4.1582329317269073E-2</v>
      </c>
      <c r="AD188" s="8">
        <v>86</v>
      </c>
      <c r="AE188" s="31">
        <v>1.219091557609957</v>
      </c>
      <c r="AF188" s="9">
        <v>7.1908831908831905E-2</v>
      </c>
      <c r="AG188" s="8">
        <v>13</v>
      </c>
      <c r="AH188" s="31">
        <v>5.8769021285340561E-2</v>
      </c>
      <c r="AI188" s="12">
        <v>-0.42400000000000004</v>
      </c>
      <c r="AJ188" s="8">
        <v>6</v>
      </c>
      <c r="AK188" s="31">
        <v>0.10860058022845687</v>
      </c>
      <c r="AL188" s="11">
        <v>366329.53717625118</v>
      </c>
      <c r="AM188" s="36"/>
    </row>
    <row r="189" spans="1:39" x14ac:dyDescent="0.3">
      <c r="A189" t="s">
        <v>372</v>
      </c>
      <c r="B189" s="3" t="s">
        <v>1129</v>
      </c>
      <c r="C189" s="4" t="s">
        <v>77</v>
      </c>
      <c r="D189" s="5" t="s">
        <v>37</v>
      </c>
      <c r="E189" s="6">
        <v>25.283222929542823</v>
      </c>
      <c r="F189" s="34">
        <v>4.3552535699910457</v>
      </c>
      <c r="G189" s="6">
        <v>-5.6006676160218092</v>
      </c>
      <c r="H189" s="7">
        <v>6</v>
      </c>
      <c r="I189" s="8">
        <v>-36</v>
      </c>
      <c r="J189" s="31">
        <v>-0.12898580872650778</v>
      </c>
      <c r="K189" s="9">
        <v>5.8592672668213996E-3</v>
      </c>
      <c r="L189" s="8">
        <v>28</v>
      </c>
      <c r="M189" s="31">
        <v>0.93884308799049654</v>
      </c>
      <c r="N189" s="9">
        <v>-4.4518249434339172E-2</v>
      </c>
      <c r="O189" s="8">
        <v>9</v>
      </c>
      <c r="P189" s="31">
        <v>0.23672197067673739</v>
      </c>
      <c r="Q189" s="9">
        <v>-3.3523725983236607E-4</v>
      </c>
      <c r="R189" s="8">
        <v>67</v>
      </c>
      <c r="S189" s="31">
        <v>1.3968659037432205</v>
      </c>
      <c r="T189" s="10">
        <v>-2.115069744506604</v>
      </c>
      <c r="U189" s="8">
        <v>28</v>
      </c>
      <c r="V189" s="31">
        <v>0.73486775472972732</v>
      </c>
      <c r="W189" s="9">
        <v>-3.8679195875224504E-2</v>
      </c>
      <c r="X189" s="8">
        <v>52</v>
      </c>
      <c r="Y189" s="31">
        <v>0.49094845143902854</v>
      </c>
      <c r="Z189" s="11">
        <v>26091</v>
      </c>
      <c r="AA189" s="8">
        <v>1</v>
      </c>
      <c r="AB189" s="31">
        <v>0.98195556081613677</v>
      </c>
      <c r="AC189" s="9">
        <v>2.5653472740851377E-2</v>
      </c>
      <c r="AD189" s="8">
        <v>31</v>
      </c>
      <c r="AE189" s="31">
        <v>0.25320524320039439</v>
      </c>
      <c r="AF189" s="9">
        <v>1.7056880273146446E-2</v>
      </c>
      <c r="AG189" s="8">
        <v>82</v>
      </c>
      <c r="AH189" s="31">
        <v>0.18943065378645396</v>
      </c>
      <c r="AI189" s="12">
        <v>-0.60466666666666691</v>
      </c>
      <c r="AJ189" s="8">
        <v>7</v>
      </c>
      <c r="AK189" s="31">
        <v>4.3466808492761536E-2</v>
      </c>
      <c r="AL189" s="11">
        <v>208015.73196418642</v>
      </c>
      <c r="AM189" s="36"/>
    </row>
    <row r="190" spans="1:39" x14ac:dyDescent="0.3">
      <c r="A190" t="s">
        <v>380</v>
      </c>
      <c r="B190" s="3" t="s">
        <v>1131</v>
      </c>
      <c r="C190" s="4" t="s">
        <v>77</v>
      </c>
      <c r="D190" s="5" t="s">
        <v>37</v>
      </c>
      <c r="E190" s="6">
        <v>24.472871282872035</v>
      </c>
      <c r="F190" s="34">
        <v>1.9370940466133511</v>
      </c>
      <c r="G190" s="6">
        <v>-4.9275549664736644</v>
      </c>
      <c r="H190" s="7">
        <v>29</v>
      </c>
      <c r="I190" s="8">
        <v>-20</v>
      </c>
      <c r="J190" s="31">
        <v>-0.21197930303956314</v>
      </c>
      <c r="K190" s="9">
        <v>-3.5479432414677881E-3</v>
      </c>
      <c r="L190" s="8">
        <v>13</v>
      </c>
      <c r="M190" s="31">
        <v>7.0877071670424757E-2</v>
      </c>
      <c r="N190" s="9">
        <v>-1.1593882884909694E-2</v>
      </c>
      <c r="O190" s="8">
        <v>254</v>
      </c>
      <c r="P190" s="31">
        <v>0.98795146665990496</v>
      </c>
      <c r="Q190" s="9">
        <v>-5.9305668226729072E-2</v>
      </c>
      <c r="R190" s="8">
        <v>38</v>
      </c>
      <c r="S190" s="31">
        <v>2.5684579117939504E-2</v>
      </c>
      <c r="T190" s="10">
        <v>-0.30898040715712516</v>
      </c>
      <c r="U190" s="8">
        <v>24</v>
      </c>
      <c r="V190" s="31">
        <v>0.25443187456175614</v>
      </c>
      <c r="W190" s="9">
        <v>-1.2049827620288875E-2</v>
      </c>
      <c r="X190" s="8">
        <v>-2</v>
      </c>
      <c r="Y190" s="31">
        <v>9.2260894218443301E-3</v>
      </c>
      <c r="Z190" s="11">
        <v>4726</v>
      </c>
      <c r="AA190" s="8">
        <v>3</v>
      </c>
      <c r="AB190" s="31">
        <v>0.64396485360696598</v>
      </c>
      <c r="AC190" s="9">
        <v>1.8071942446043182E-2</v>
      </c>
      <c r="AD190" s="8">
        <v>23</v>
      </c>
      <c r="AE190" s="31">
        <v>4.0885071404984208E-2</v>
      </c>
      <c r="AF190" s="9">
        <v>3.552480764520749E-3</v>
      </c>
      <c r="AG190" s="8">
        <v>12</v>
      </c>
      <c r="AH190" s="31">
        <v>-3.3323032033055533E-2</v>
      </c>
      <c r="AI190" s="12">
        <v>-0.31133333333333357</v>
      </c>
      <c r="AJ190" s="8">
        <v>1</v>
      </c>
      <c r="AK190" s="31">
        <v>7.422571076201534E-2</v>
      </c>
      <c r="AL190" s="11">
        <v>490175.66867355187</v>
      </c>
      <c r="AM190" s="36"/>
    </row>
    <row r="191" spans="1:39" x14ac:dyDescent="0.3">
      <c r="A191" t="s">
        <v>447</v>
      </c>
      <c r="B191" s="3" t="s">
        <v>1139</v>
      </c>
      <c r="C191" s="4" t="s">
        <v>77</v>
      </c>
      <c r="D191" s="5" t="s">
        <v>37</v>
      </c>
      <c r="E191" s="6">
        <v>27.568260572243556</v>
      </c>
      <c r="F191" s="34">
        <v>2.1775468199295105</v>
      </c>
      <c r="G191" s="6">
        <v>1.6094349818961291</v>
      </c>
      <c r="H191" s="7">
        <v>-1</v>
      </c>
      <c r="I191" s="8">
        <v>-4</v>
      </c>
      <c r="J191" s="31">
        <v>-0.22948977168683227</v>
      </c>
      <c r="K191" s="9">
        <v>-1.4412731629665942E-2</v>
      </c>
      <c r="L191" s="8">
        <v>-43</v>
      </c>
      <c r="M191" s="31">
        <v>-0.35092370831689101</v>
      </c>
      <c r="N191" s="9">
        <v>1.528503143751081E-3</v>
      </c>
      <c r="O191" s="8">
        <v>-16</v>
      </c>
      <c r="P191" s="31">
        <v>-0.82302762134300567</v>
      </c>
      <c r="Q191" s="9">
        <v>6.6766130902256554E-2</v>
      </c>
      <c r="R191" s="8">
        <v>4</v>
      </c>
      <c r="S191" s="31">
        <v>3.0309491772913453</v>
      </c>
      <c r="T191" s="10">
        <v>-0.87650517322857446</v>
      </c>
      <c r="U191" s="8">
        <v>-2</v>
      </c>
      <c r="V191" s="31">
        <v>-1.9163066753211666E-2</v>
      </c>
      <c r="W191" s="9">
        <v>1.750852062669811E-2</v>
      </c>
      <c r="X191" s="8">
        <v>0</v>
      </c>
      <c r="Y191" s="31">
        <v>4.0990137375972235E-2</v>
      </c>
      <c r="Z191" s="11">
        <v>4911</v>
      </c>
      <c r="AA191" s="8">
        <v>-33</v>
      </c>
      <c r="AB191" s="31">
        <v>-1.7773307846398827</v>
      </c>
      <c r="AC191" s="9">
        <v>4.3628458498023714E-2</v>
      </c>
      <c r="AD191" s="8">
        <v>21</v>
      </c>
      <c r="AE191" s="31">
        <v>1.8733007069222554</v>
      </c>
      <c r="AF191" s="9">
        <v>0.11106282201478901</v>
      </c>
      <c r="AG191" s="8">
        <v>15</v>
      </c>
      <c r="AH191" s="31">
        <v>-1.8896788513482754E-2</v>
      </c>
      <c r="AI191" s="12">
        <v>-0.35866666666666669</v>
      </c>
      <c r="AJ191" s="8">
        <v>-6</v>
      </c>
      <c r="AK191" s="31">
        <v>6.6233528213645032E-3</v>
      </c>
      <c r="AL191" s="11">
        <v>24643.132594288109</v>
      </c>
      <c r="AM191" s="36"/>
    </row>
    <row r="192" spans="1:39" x14ac:dyDescent="0.3">
      <c r="A192" t="s">
        <v>607</v>
      </c>
      <c r="B192" s="3" t="s">
        <v>161</v>
      </c>
      <c r="C192" s="4" t="s">
        <v>162</v>
      </c>
      <c r="D192" s="5" t="s">
        <v>37</v>
      </c>
      <c r="E192" s="6">
        <v>23.45612032426035</v>
      </c>
      <c r="F192" s="34">
        <v>4.3644319525452975</v>
      </c>
      <c r="G192" s="6">
        <v>-3.5962132738710864</v>
      </c>
      <c r="H192" s="7">
        <v>0</v>
      </c>
      <c r="I192" s="8">
        <v>82</v>
      </c>
      <c r="J192" s="31">
        <v>0.33981206565676964</v>
      </c>
      <c r="K192" s="9">
        <v>5.2349777852420232E-2</v>
      </c>
      <c r="L192" s="8">
        <v>49</v>
      </c>
      <c r="M192" s="31">
        <v>0.60595610209104522</v>
      </c>
      <c r="N192" s="9">
        <v>-3.1674703947756795E-2</v>
      </c>
      <c r="O192" s="8">
        <v>-3</v>
      </c>
      <c r="P192" s="31">
        <v>-0.23900906172248249</v>
      </c>
      <c r="Q192" s="9">
        <v>3.6200486930772935E-2</v>
      </c>
      <c r="R192" s="8">
        <v>0</v>
      </c>
      <c r="S192" s="31">
        <v>2.5264139390288705</v>
      </c>
      <c r="T192" s="10">
        <v>0.50866365333683916</v>
      </c>
      <c r="U192" s="8">
        <v>6</v>
      </c>
      <c r="V192" s="31">
        <v>1.1508474942352103</v>
      </c>
      <c r="W192" s="9">
        <v>-5.5514111888476436E-2</v>
      </c>
      <c r="X192" s="8">
        <v>10</v>
      </c>
      <c r="Y192" s="31">
        <v>0.17656906478656165</v>
      </c>
      <c r="Z192" s="11">
        <v>11341</v>
      </c>
      <c r="AA192" s="8">
        <v>12</v>
      </c>
      <c r="AB192" s="31">
        <v>0.44541637535020495</v>
      </c>
      <c r="AC192" s="9">
        <v>9.1040244763473804E-3</v>
      </c>
      <c r="AD192" s="8">
        <v>2</v>
      </c>
      <c r="AE192" s="31">
        <v>-2.8974097946961486E-2</v>
      </c>
      <c r="AF192" s="9">
        <v>5.074004239573715E-3</v>
      </c>
      <c r="AG192" s="8">
        <v>-2</v>
      </c>
      <c r="AH192" s="31">
        <v>0.37284348390248789</v>
      </c>
      <c r="AI192" s="12">
        <v>-0.9130000000000007</v>
      </c>
      <c r="AJ192" s="8">
        <v>0</v>
      </c>
      <c r="AK192" s="31">
        <v>1.4061303605278908E-2</v>
      </c>
      <c r="AL192" s="11">
        <v>8350.4691869437411</v>
      </c>
      <c r="AM192" s="36">
        <v>1</v>
      </c>
    </row>
    <row r="193" spans="1:39" x14ac:dyDescent="0.3">
      <c r="A193" t="s">
        <v>128</v>
      </c>
      <c r="B193" s="3" t="s">
        <v>242</v>
      </c>
      <c r="C193" s="4" t="s">
        <v>162</v>
      </c>
      <c r="D193" s="5" t="s">
        <v>37</v>
      </c>
      <c r="E193" s="6">
        <v>43.631318688293049</v>
      </c>
      <c r="F193" s="34">
        <v>-0.19514116771400758</v>
      </c>
      <c r="G193" s="6">
        <v>4.8634193531044332</v>
      </c>
      <c r="H193" s="7">
        <v>-1</v>
      </c>
      <c r="I193" s="8">
        <v>5</v>
      </c>
      <c r="J193" s="31">
        <v>0.23688678455690737</v>
      </c>
      <c r="K193" s="9">
        <v>2.7950851610250571E-2</v>
      </c>
      <c r="L193" s="8">
        <v>9</v>
      </c>
      <c r="M193" s="31">
        <v>0.84895019616846001</v>
      </c>
      <c r="N193" s="9">
        <v>-4.3240898953449639E-2</v>
      </c>
      <c r="O193" s="8">
        <v>-1</v>
      </c>
      <c r="P193" s="31">
        <v>-0.16511362045058808</v>
      </c>
      <c r="Q193" s="9">
        <v>2.7200278283486534E-2</v>
      </c>
      <c r="R193" s="8">
        <v>-38</v>
      </c>
      <c r="S193" s="31">
        <v>0.28468648330536939</v>
      </c>
      <c r="T193" s="10">
        <v>0.60595006225814751</v>
      </c>
      <c r="U193" s="8">
        <v>-8</v>
      </c>
      <c r="V193" s="31">
        <v>-0.22451519619670046</v>
      </c>
      <c r="W193" s="9">
        <v>2.328527796236346E-2</v>
      </c>
      <c r="X193" s="8">
        <v>-6</v>
      </c>
      <c r="Y193" s="31">
        <v>-7.2012185488199654E-2</v>
      </c>
      <c r="Z193" s="11">
        <v>479</v>
      </c>
      <c r="AA193" s="8">
        <v>-1</v>
      </c>
      <c r="AB193" s="31">
        <v>-0.19573004465353483</v>
      </c>
      <c r="AC193" s="9">
        <v>2.3661750245821039E-2</v>
      </c>
      <c r="AD193" s="8">
        <v>-28</v>
      </c>
      <c r="AE193" s="31">
        <v>-9.5861766935840295E-2</v>
      </c>
      <c r="AF193" s="9">
        <v>-3.0703212496315802E-3</v>
      </c>
      <c r="AG193" s="8">
        <v>3</v>
      </c>
      <c r="AH193" s="31">
        <v>2.7839539080274367E-3</v>
      </c>
      <c r="AI193" s="12">
        <v>-0.42566666666666686</v>
      </c>
      <c r="AJ193" s="8">
        <v>-8</v>
      </c>
      <c r="AK193" s="31">
        <v>4.9997161885444452E-3</v>
      </c>
      <c r="AL193" s="11">
        <v>12384.093325584799</v>
      </c>
      <c r="AM193" s="36"/>
    </row>
    <row r="194" spans="1:39" x14ac:dyDescent="0.3">
      <c r="A194" t="s">
        <v>216</v>
      </c>
      <c r="B194" s="3" t="s">
        <v>254</v>
      </c>
      <c r="C194" s="4" t="s">
        <v>162</v>
      </c>
      <c r="D194" s="5" t="s">
        <v>37</v>
      </c>
      <c r="E194" s="6">
        <v>22.925563218560136</v>
      </c>
      <c r="F194" s="34">
        <v>-4.1955201842561154</v>
      </c>
      <c r="G194" s="6">
        <v>11.774456812666664</v>
      </c>
      <c r="H194" s="7">
        <v>-111</v>
      </c>
      <c r="I194" s="8">
        <v>24</v>
      </c>
      <c r="J194" s="31">
        <v>9.9838242859404763E-2</v>
      </c>
      <c r="K194" s="9">
        <v>2.7567277277704028E-2</v>
      </c>
      <c r="L194" s="8">
        <v>108</v>
      </c>
      <c r="M194" s="31">
        <v>0.80020643735245589</v>
      </c>
      <c r="N194" s="9">
        <v>-3.7790094207506938E-2</v>
      </c>
      <c r="O194" s="8">
        <v>-351</v>
      </c>
      <c r="P194" s="31">
        <v>-1.2072337500283734</v>
      </c>
      <c r="Q194" s="9">
        <v>8.1212602444488552E-2</v>
      </c>
      <c r="R194" s="8">
        <v>-23</v>
      </c>
      <c r="S194" s="31">
        <v>-0.45880856212463539</v>
      </c>
      <c r="T194" s="10">
        <v>0</v>
      </c>
      <c r="U194" s="8">
        <v>-309</v>
      </c>
      <c r="V194" s="31">
        <v>-1.0868333654273807</v>
      </c>
      <c r="W194" s="9">
        <v>7.0037123616326413E-2</v>
      </c>
      <c r="X194" s="8">
        <v>15</v>
      </c>
      <c r="Y194" s="31">
        <v>4.3802915149687149E-2</v>
      </c>
      <c r="Z194" s="11">
        <v>7073</v>
      </c>
      <c r="AA194" s="8">
        <v>-189</v>
      </c>
      <c r="AB194" s="31">
        <v>-1.2014901146726027</v>
      </c>
      <c r="AC194" s="9">
        <v>2.7637681159420294E-2</v>
      </c>
      <c r="AD194" s="8">
        <v>-13</v>
      </c>
      <c r="AE194" s="31">
        <v>-0.58521654293923708</v>
      </c>
      <c r="AF194" s="9">
        <v>-2.8165630098499594E-2</v>
      </c>
      <c r="AG194" s="8">
        <v>33</v>
      </c>
      <c r="AH194" s="31">
        <v>0.2912307139127413</v>
      </c>
      <c r="AI194" s="12">
        <v>-0.77100000000000035</v>
      </c>
      <c r="AJ194" s="8">
        <v>-3</v>
      </c>
      <c r="AK194" s="31">
        <v>9.7615490211005462E-3</v>
      </c>
      <c r="AL194" s="11">
        <v>25265.602236815917</v>
      </c>
      <c r="AM194" s="36"/>
    </row>
    <row r="195" spans="1:39" x14ac:dyDescent="0.3">
      <c r="A195" t="s">
        <v>599</v>
      </c>
      <c r="B195" s="3" t="s">
        <v>272</v>
      </c>
      <c r="C195" s="4" t="s">
        <v>162</v>
      </c>
      <c r="D195" s="5" t="s">
        <v>37</v>
      </c>
      <c r="E195" s="6">
        <v>28.247038059920989</v>
      </c>
      <c r="F195" s="34">
        <v>-0.16631985253642778</v>
      </c>
      <c r="G195" s="6">
        <v>1.4330011435799719</v>
      </c>
      <c r="H195" s="7">
        <v>-11</v>
      </c>
      <c r="I195" s="8">
        <v>3</v>
      </c>
      <c r="J195" s="31">
        <v>0.30504793423011534</v>
      </c>
      <c r="K195" s="9">
        <v>3.148165261761271E-2</v>
      </c>
      <c r="L195" s="8">
        <v>19</v>
      </c>
      <c r="M195" s="31">
        <v>1.8121341421771719</v>
      </c>
      <c r="N195" s="9">
        <v>-7.7147486099673271E-2</v>
      </c>
      <c r="O195" s="8">
        <v>-10</v>
      </c>
      <c r="P195" s="31">
        <v>-9.7553078302887175E-3</v>
      </c>
      <c r="Q195" s="9">
        <v>3.5167524007916826E-3</v>
      </c>
      <c r="R195" s="8">
        <v>64</v>
      </c>
      <c r="S195" s="31">
        <v>0.26680891821732888</v>
      </c>
      <c r="T195" s="10">
        <v>-0.72922556862599697</v>
      </c>
      <c r="U195" s="8">
        <v>-28</v>
      </c>
      <c r="V195" s="31">
        <v>-0.17558503461014907</v>
      </c>
      <c r="W195" s="9">
        <v>1.5804415451058568E-2</v>
      </c>
      <c r="X195" s="8">
        <v>3</v>
      </c>
      <c r="Y195" s="31">
        <v>5.6659632477045418E-2</v>
      </c>
      <c r="Z195" s="11">
        <v>6726</v>
      </c>
      <c r="AA195" s="8">
        <v>-72</v>
      </c>
      <c r="AB195" s="31">
        <v>-1.308537701125261</v>
      </c>
      <c r="AC195" s="9">
        <v>3.3337899543378999E-2</v>
      </c>
      <c r="AD195" s="8">
        <v>37</v>
      </c>
      <c r="AE195" s="31">
        <v>0.48704757606436289</v>
      </c>
      <c r="AF195" s="9">
        <v>3.0560828148616825E-2</v>
      </c>
      <c r="AG195" s="8">
        <v>-25</v>
      </c>
      <c r="AH195" s="31">
        <v>-5.3648319172836592E-2</v>
      </c>
      <c r="AI195" s="12">
        <v>-0.36266666666666714</v>
      </c>
      <c r="AJ195" s="8">
        <v>-6</v>
      </c>
      <c r="AK195" s="31">
        <v>4.6344998476880173E-3</v>
      </c>
      <c r="AL195" s="11">
        <v>32818.022116237335</v>
      </c>
      <c r="AM195" s="36"/>
    </row>
    <row r="196" spans="1:39" x14ac:dyDescent="0.3">
      <c r="A196" t="s">
        <v>225</v>
      </c>
      <c r="B196" s="3" t="s">
        <v>341</v>
      </c>
      <c r="C196" s="4" t="s">
        <v>162</v>
      </c>
      <c r="D196" s="5" t="s">
        <v>37</v>
      </c>
      <c r="E196" s="6">
        <v>51.104706524584685</v>
      </c>
      <c r="F196" s="34">
        <v>-1.7731930701254104</v>
      </c>
      <c r="G196" s="6">
        <v>8.6931715781808947</v>
      </c>
      <c r="H196" s="7">
        <v>-16</v>
      </c>
      <c r="I196" s="8">
        <v>1</v>
      </c>
      <c r="J196" s="31">
        <v>0.41415747136396286</v>
      </c>
      <c r="K196" s="9">
        <v>3.2810995198024107E-2</v>
      </c>
      <c r="L196" s="8">
        <v>12</v>
      </c>
      <c r="M196" s="31">
        <v>0.56267148596790828</v>
      </c>
      <c r="N196" s="9">
        <v>-3.2016374484662213E-2</v>
      </c>
      <c r="O196" s="8">
        <v>-22</v>
      </c>
      <c r="P196" s="31">
        <v>-0.59763225627375505</v>
      </c>
      <c r="Q196" s="9">
        <v>4.9467494157759639E-2</v>
      </c>
      <c r="R196" s="8">
        <v>-23</v>
      </c>
      <c r="S196" s="31">
        <v>-0.45880856212463539</v>
      </c>
      <c r="T196" s="10">
        <v>0</v>
      </c>
      <c r="U196" s="8">
        <v>11</v>
      </c>
      <c r="V196" s="31">
        <v>0.16558959415643332</v>
      </c>
      <c r="W196" s="9">
        <v>-6.2038626878391651E-3</v>
      </c>
      <c r="X196" s="8">
        <v>-12</v>
      </c>
      <c r="Y196" s="31">
        <v>-7.4291235050764071E-2</v>
      </c>
      <c r="Z196" s="11">
        <v>651</v>
      </c>
      <c r="AA196" s="8">
        <v>-13</v>
      </c>
      <c r="AB196" s="31">
        <v>-1.1313431792554063</v>
      </c>
      <c r="AC196" s="9">
        <v>3.6201451905626125E-2</v>
      </c>
      <c r="AD196" s="8">
        <v>4</v>
      </c>
      <c r="AE196" s="31">
        <v>8.4729007356229236E-2</v>
      </c>
      <c r="AF196" s="9">
        <v>9.2870651945753391E-3</v>
      </c>
      <c r="AG196" s="8">
        <v>-27</v>
      </c>
      <c r="AH196" s="31">
        <v>-2.6331347046156084E-2</v>
      </c>
      <c r="AI196" s="12">
        <v>-0.40166666666666639</v>
      </c>
      <c r="AJ196" s="8">
        <v>-9</v>
      </c>
      <c r="AK196" s="31">
        <v>3.7566339802355686E-3</v>
      </c>
      <c r="AL196" s="11">
        <v>10734.103226643463</v>
      </c>
      <c r="AM196" s="36"/>
    </row>
    <row r="197" spans="1:39" x14ac:dyDescent="0.3">
      <c r="A197" t="s">
        <v>1098</v>
      </c>
      <c r="B197" s="3" t="s">
        <v>409</v>
      </c>
      <c r="C197" s="4" t="s">
        <v>162</v>
      </c>
      <c r="D197" s="5" t="s">
        <v>37</v>
      </c>
      <c r="E197" s="6">
        <v>32.931076520681884</v>
      </c>
      <c r="F197" s="34">
        <v>-2.0115536373173457</v>
      </c>
      <c r="G197" s="6">
        <v>3.4618278410609946</v>
      </c>
      <c r="H197" s="7">
        <v>-91</v>
      </c>
      <c r="I197" s="8">
        <v>12</v>
      </c>
      <c r="J197" s="31">
        <v>0.11416021042925106</v>
      </c>
      <c r="K197" s="9">
        <v>2.3537333058728516E-2</v>
      </c>
      <c r="L197" s="8">
        <v>56</v>
      </c>
      <c r="M197" s="31">
        <v>1.1930154046928387</v>
      </c>
      <c r="N197" s="9">
        <v>-5.3042946150422779E-2</v>
      </c>
      <c r="O197" s="8">
        <v>-47</v>
      </c>
      <c r="P197" s="31">
        <v>-0.19574632050111329</v>
      </c>
      <c r="Q197" s="9">
        <v>1.6422432594932979E-2</v>
      </c>
      <c r="R197" s="8">
        <v>-290</v>
      </c>
      <c r="S197" s="31">
        <v>-0.47417341297815407</v>
      </c>
      <c r="T197" s="10">
        <v>1.2936610608020698</v>
      </c>
      <c r="U197" s="8">
        <v>-42</v>
      </c>
      <c r="V197" s="31">
        <v>-0.19345732709037564</v>
      </c>
      <c r="W197" s="9">
        <v>1.3849054333219674E-2</v>
      </c>
      <c r="X197" s="8">
        <v>0</v>
      </c>
      <c r="Y197" s="31">
        <v>-0.40760361516604837</v>
      </c>
      <c r="Z197" s="11">
        <v>-12750</v>
      </c>
      <c r="AA197" s="8">
        <v>-399</v>
      </c>
      <c r="AB197" s="31">
        <v>-1.582991453078666</v>
      </c>
      <c r="AC197" s="9">
        <v>3.1081218274111679E-2</v>
      </c>
      <c r="AD197" s="8">
        <v>0</v>
      </c>
      <c r="AE197" s="31">
        <v>0.44402477455235162</v>
      </c>
      <c r="AF197" s="9">
        <v>2.6696388574841579E-2</v>
      </c>
      <c r="AG197" s="8">
        <v>12</v>
      </c>
      <c r="AH197" s="31">
        <v>0.28851433728032205</v>
      </c>
      <c r="AI197" s="12">
        <v>-0.78366666666666607</v>
      </c>
      <c r="AJ197" s="8">
        <v>0</v>
      </c>
      <c r="AK197" s="31">
        <v>-2.1150846237701082E-3</v>
      </c>
      <c r="AL197" s="11">
        <v>23497.346545178938</v>
      </c>
      <c r="AM197" s="36"/>
    </row>
    <row r="198" spans="1:39" x14ac:dyDescent="0.3">
      <c r="A198" t="s">
        <v>369</v>
      </c>
      <c r="B198" s="3" t="s">
        <v>498</v>
      </c>
      <c r="C198" s="4" t="s">
        <v>162</v>
      </c>
      <c r="D198" s="5" t="s">
        <v>37</v>
      </c>
      <c r="E198" s="6">
        <v>37.687150034937069</v>
      </c>
      <c r="F198" s="34">
        <v>-0.14108731948315789</v>
      </c>
      <c r="G198" s="6">
        <v>-2.0375354732319479</v>
      </c>
      <c r="H198" s="7">
        <v>-7</v>
      </c>
      <c r="I198" s="8">
        <v>26</v>
      </c>
      <c r="J198" s="31">
        <v>0.19613264842664291</v>
      </c>
      <c r="K198" s="9">
        <v>3.046479935371682E-2</v>
      </c>
      <c r="L198" s="8">
        <v>-53</v>
      </c>
      <c r="M198" s="31">
        <v>-0.88072788695642057</v>
      </c>
      <c r="N198" s="9">
        <v>1.9057263436995528E-2</v>
      </c>
      <c r="O198" s="8">
        <v>-50</v>
      </c>
      <c r="P198" s="31">
        <v>-0.12707390798856688</v>
      </c>
      <c r="Q198" s="9">
        <v>1.0159460220621423E-2</v>
      </c>
      <c r="R198" s="8">
        <v>-23</v>
      </c>
      <c r="S198" s="31">
        <v>-0.45880856212463539</v>
      </c>
      <c r="T198" s="10">
        <v>0</v>
      </c>
      <c r="U198" s="8">
        <v>110</v>
      </c>
      <c r="V198" s="31">
        <v>0.30691568595122676</v>
      </c>
      <c r="W198" s="9">
        <v>-1.8577552953453452E-2</v>
      </c>
      <c r="X198" s="8">
        <v>33</v>
      </c>
      <c r="Y198" s="31">
        <v>9.5613696351188826E-2</v>
      </c>
      <c r="Z198" s="11">
        <v>10126</v>
      </c>
      <c r="AA198" s="8">
        <v>-87</v>
      </c>
      <c r="AB198" s="31">
        <v>-0.26059081163422193</v>
      </c>
      <c r="AC198" s="9">
        <v>1.1993673555461833E-2</v>
      </c>
      <c r="AD198" s="8">
        <v>72</v>
      </c>
      <c r="AE198" s="31">
        <v>0.43366236485863729</v>
      </c>
      <c r="AF198" s="9">
        <v>2.6873544660814153E-2</v>
      </c>
      <c r="AG198" s="8">
        <v>15</v>
      </c>
      <c r="AH198" s="31">
        <v>0.15392274503585068</v>
      </c>
      <c r="AI198" s="12">
        <v>-0.60833333333333339</v>
      </c>
      <c r="AJ198" s="8">
        <v>-2</v>
      </c>
      <c r="AK198" s="31">
        <v>7.4493539067814751E-3</v>
      </c>
      <c r="AL198" s="11">
        <v>26551.343516229594</v>
      </c>
      <c r="AM198" s="36"/>
    </row>
    <row r="199" spans="1:39" x14ac:dyDescent="0.3">
      <c r="A199" t="s">
        <v>739</v>
      </c>
      <c r="B199" s="3" t="s">
        <v>551</v>
      </c>
      <c r="C199" s="4" t="s">
        <v>162</v>
      </c>
      <c r="D199" s="5" t="s">
        <v>37</v>
      </c>
      <c r="E199" s="6">
        <v>44.847639081755297</v>
      </c>
      <c r="F199" s="34">
        <v>1.2650346894927322</v>
      </c>
      <c r="G199" s="6">
        <v>-2.2504683522952575</v>
      </c>
      <c r="H199" s="7">
        <v>14</v>
      </c>
      <c r="I199" s="8">
        <v>21</v>
      </c>
      <c r="J199" s="31">
        <v>0.30766745615062863</v>
      </c>
      <c r="K199" s="9">
        <v>3.7510339123242309E-2</v>
      </c>
      <c r="L199" s="8">
        <v>144</v>
      </c>
      <c r="M199" s="31">
        <v>1.9948826853359374</v>
      </c>
      <c r="N199" s="9">
        <v>-8.0559487418873935E-2</v>
      </c>
      <c r="O199" s="8">
        <v>5</v>
      </c>
      <c r="P199" s="31">
        <v>5.4102901519237356E-4</v>
      </c>
      <c r="Q199" s="9">
        <v>1.1102510984132757E-2</v>
      </c>
      <c r="R199" s="8">
        <v>44</v>
      </c>
      <c r="S199" s="31">
        <v>3.366241965254993E-2</v>
      </c>
      <c r="T199" s="10">
        <v>-0.34398435635355651</v>
      </c>
      <c r="U199" s="8">
        <v>37</v>
      </c>
      <c r="V199" s="31">
        <v>0.20053716333911842</v>
      </c>
      <c r="W199" s="9">
        <v>-9.7998065184989186E-3</v>
      </c>
      <c r="X199" s="8">
        <v>-30</v>
      </c>
      <c r="Y199" s="31">
        <v>-0.11295259951070113</v>
      </c>
      <c r="Z199" s="11">
        <v>247</v>
      </c>
      <c r="AA199" s="8">
        <v>13</v>
      </c>
      <c r="AB199" s="31">
        <v>0.74236166700241801</v>
      </c>
      <c r="AC199" s="9">
        <v>6.9453080023028357E-3</v>
      </c>
      <c r="AD199" s="8">
        <v>-17</v>
      </c>
      <c r="AE199" s="31">
        <v>-0.18082920182466444</v>
      </c>
      <c r="AF199" s="9">
        <v>-7.3189653652429021E-3</v>
      </c>
      <c r="AG199" s="8">
        <v>-14</v>
      </c>
      <c r="AH199" s="31">
        <v>2.0957556688244283E-2</v>
      </c>
      <c r="AI199" s="12">
        <v>-0.45599999999999996</v>
      </c>
      <c r="AJ199" s="8">
        <v>-20</v>
      </c>
      <c r="AK199" s="31">
        <v>3.349149100460691E-3</v>
      </c>
      <c r="AL199" s="11">
        <v>18961.057581683199</v>
      </c>
      <c r="AM199" s="36"/>
    </row>
    <row r="200" spans="1:39" x14ac:dyDescent="0.3">
      <c r="A200" t="s">
        <v>245</v>
      </c>
      <c r="B200" s="3" t="s">
        <v>637</v>
      </c>
      <c r="C200" s="4" t="s">
        <v>162</v>
      </c>
      <c r="D200" s="5" t="s">
        <v>37</v>
      </c>
      <c r="E200" s="6">
        <v>15.643645745418263</v>
      </c>
      <c r="F200" s="34">
        <v>-0.65703058568321104</v>
      </c>
      <c r="G200" s="6">
        <v>5.4214049843595973</v>
      </c>
      <c r="H200" s="7">
        <v>-9</v>
      </c>
      <c r="I200" s="8">
        <v>2</v>
      </c>
      <c r="J200" s="31">
        <v>0.72733783399778318</v>
      </c>
      <c r="K200" s="9">
        <v>4.3230307361298737E-2</v>
      </c>
      <c r="L200" s="8">
        <v>286</v>
      </c>
      <c r="M200" s="31">
        <v>1.4722932318988355</v>
      </c>
      <c r="N200" s="9">
        <v>-6.0616648579916041E-2</v>
      </c>
      <c r="O200" s="8">
        <v>21</v>
      </c>
      <c r="P200" s="31">
        <v>0.15531310795609352</v>
      </c>
      <c r="Q200" s="9">
        <v>-4.2867527580603831E-3</v>
      </c>
      <c r="R200" s="8">
        <v>-181</v>
      </c>
      <c r="S200" s="31">
        <v>-0.36600303367311765</v>
      </c>
      <c r="T200" s="10">
        <v>0.57116396813730952</v>
      </c>
      <c r="U200" s="8">
        <v>-18</v>
      </c>
      <c r="V200" s="31">
        <v>-0.49219719664474004</v>
      </c>
      <c r="W200" s="9">
        <v>3.9167686658506728E-2</v>
      </c>
      <c r="X200" s="8">
        <v>13</v>
      </c>
      <c r="Y200" s="31">
        <v>4.8539091577712967E-2</v>
      </c>
      <c r="Z200" s="11">
        <v>6855</v>
      </c>
      <c r="AA200" s="8">
        <v>-1</v>
      </c>
      <c r="AB200" s="31">
        <v>-0.7472393282548575</v>
      </c>
      <c r="AC200" s="9">
        <v>3.4109273903666429E-2</v>
      </c>
      <c r="AD200" s="8">
        <v>7</v>
      </c>
      <c r="AE200" s="31">
        <v>0.21595070684872986</v>
      </c>
      <c r="AF200" s="9">
        <v>1.6086026523365438E-2</v>
      </c>
      <c r="AG200" s="8">
        <v>-34</v>
      </c>
      <c r="AH200" s="31">
        <v>-8.1228671827638987E-2</v>
      </c>
      <c r="AI200" s="12">
        <v>-0.33500000000000041</v>
      </c>
      <c r="AJ200" s="8">
        <v>-17</v>
      </c>
      <c r="AK200" s="31">
        <v>-3.9781280411100295E-3</v>
      </c>
      <c r="AL200" s="11">
        <v>3032.6772393478604</v>
      </c>
      <c r="AM200" s="36"/>
    </row>
    <row r="201" spans="1:39" x14ac:dyDescent="0.3">
      <c r="A201" t="s">
        <v>926</v>
      </c>
      <c r="B201" s="3" t="s">
        <v>671</v>
      </c>
      <c r="C201" s="4" t="s">
        <v>162</v>
      </c>
      <c r="D201" s="5" t="s">
        <v>37</v>
      </c>
      <c r="E201" s="6">
        <v>29.512902923251872</v>
      </c>
      <c r="F201" s="34">
        <v>1.2184497227717372</v>
      </c>
      <c r="G201" s="6">
        <v>-0.91223068418745612</v>
      </c>
      <c r="H201" s="7">
        <v>-1</v>
      </c>
      <c r="I201" s="8">
        <v>20</v>
      </c>
      <c r="J201" s="31">
        <v>0.16042152040544089</v>
      </c>
      <c r="K201" s="9">
        <v>2.7483041948599074E-2</v>
      </c>
      <c r="L201" s="8">
        <v>161</v>
      </c>
      <c r="M201" s="31">
        <v>0.57788436722206771</v>
      </c>
      <c r="N201" s="9">
        <v>-2.8761674797065227E-2</v>
      </c>
      <c r="O201" s="8">
        <v>-4</v>
      </c>
      <c r="P201" s="31">
        <v>-0.17956226569275668</v>
      </c>
      <c r="Q201" s="9">
        <v>2.247495720635051E-2</v>
      </c>
      <c r="R201" s="8">
        <v>4</v>
      </c>
      <c r="S201" s="31">
        <v>1.9295735026489447</v>
      </c>
      <c r="T201" s="10">
        <v>-0.41463030370750875</v>
      </c>
      <c r="U201" s="8">
        <v>-16</v>
      </c>
      <c r="V201" s="31">
        <v>-9.7722892552312257E-2</v>
      </c>
      <c r="W201" s="9">
        <v>1.1127706302916873E-2</v>
      </c>
      <c r="X201" s="8">
        <v>-1</v>
      </c>
      <c r="Y201" s="31">
        <v>1.3987701516834816E-2</v>
      </c>
      <c r="Z201" s="11">
        <v>4996</v>
      </c>
      <c r="AA201" s="8">
        <v>-31</v>
      </c>
      <c r="AB201" s="31">
        <v>-0.73425442184416956</v>
      </c>
      <c r="AC201" s="9">
        <v>2.5660060755099086E-2</v>
      </c>
      <c r="AD201" s="8">
        <v>6</v>
      </c>
      <c r="AE201" s="31">
        <v>5.4331958034133487E-2</v>
      </c>
      <c r="AF201" s="9">
        <v>6.6479599346277451E-3</v>
      </c>
      <c r="AG201" s="8">
        <v>23</v>
      </c>
      <c r="AH201" s="31">
        <v>0.18264727104301631</v>
      </c>
      <c r="AI201" s="12">
        <v>-0.64266666666666605</v>
      </c>
      <c r="AJ201" s="8">
        <v>-9</v>
      </c>
      <c r="AK201" s="31">
        <v>7.4314039737251036E-3</v>
      </c>
      <c r="AL201" s="11">
        <v>20688.166715796717</v>
      </c>
      <c r="AM201" s="36">
        <v>1</v>
      </c>
    </row>
    <row r="202" spans="1:39" x14ac:dyDescent="0.3">
      <c r="A202" t="s">
        <v>796</v>
      </c>
      <c r="B202" s="3" t="s">
        <v>945</v>
      </c>
      <c r="C202" s="4" t="s">
        <v>162</v>
      </c>
      <c r="D202" s="5" t="s">
        <v>37</v>
      </c>
      <c r="E202" s="6">
        <v>68.379057012067165</v>
      </c>
      <c r="F202" s="34">
        <v>2.6269936106095737</v>
      </c>
      <c r="G202" s="6">
        <v>-8.3615630048874152</v>
      </c>
      <c r="H202" s="7">
        <v>62</v>
      </c>
      <c r="I202" s="8">
        <v>6</v>
      </c>
      <c r="J202" s="31">
        <v>0.36560879487197595</v>
      </c>
      <c r="K202" s="9">
        <v>3.4391319955071276E-2</v>
      </c>
      <c r="L202" s="8">
        <v>165</v>
      </c>
      <c r="M202" s="31">
        <v>1.3751496202171463</v>
      </c>
      <c r="N202" s="9">
        <v>-5.8084239130434784E-2</v>
      </c>
      <c r="O202" s="8">
        <v>379</v>
      </c>
      <c r="P202" s="31">
        <v>1.7410725939205303</v>
      </c>
      <c r="Q202" s="9">
        <v>-0.10658761528326746</v>
      </c>
      <c r="R202" s="8">
        <v>-23</v>
      </c>
      <c r="S202" s="31">
        <v>-0.45880856212463539</v>
      </c>
      <c r="T202" s="10">
        <v>0</v>
      </c>
      <c r="U202" s="8">
        <v>432</v>
      </c>
      <c r="V202" s="31">
        <v>1.5763370801709975</v>
      </c>
      <c r="W202" s="9">
        <v>-9.8360655737704916E-2</v>
      </c>
      <c r="X202" s="8">
        <v>-117</v>
      </c>
      <c r="Y202" s="31">
        <v>-0.49661872148612474</v>
      </c>
      <c r="Z202" s="11">
        <v>-17292</v>
      </c>
      <c r="AA202" s="8">
        <v>-136</v>
      </c>
      <c r="AB202" s="31">
        <v>-0.61617232403195565</v>
      </c>
      <c r="AC202" s="9">
        <v>1.8169381107491861E-2</v>
      </c>
      <c r="AD202" s="8">
        <v>28</v>
      </c>
      <c r="AE202" s="31">
        <v>0.47716931986467503</v>
      </c>
      <c r="AF202" s="9">
        <v>3.0154506838444672E-2</v>
      </c>
      <c r="AG202" s="8">
        <v>-57</v>
      </c>
      <c r="AH202" s="31">
        <v>-0.1218103663065892</v>
      </c>
      <c r="AI202" s="12">
        <v>-0.30066666666666642</v>
      </c>
      <c r="AJ202" s="8">
        <v>-35</v>
      </c>
      <c r="AK202" s="31">
        <v>-2.8911515981854263E-3</v>
      </c>
      <c r="AL202" s="11">
        <v>13345.403631572859</v>
      </c>
      <c r="AM202" s="36"/>
    </row>
    <row r="203" spans="1:39" x14ac:dyDescent="0.3">
      <c r="A203" t="s">
        <v>150</v>
      </c>
      <c r="B203" s="3" t="s">
        <v>1000</v>
      </c>
      <c r="C203" s="4" t="s">
        <v>162</v>
      </c>
      <c r="D203" s="5" t="s">
        <v>37</v>
      </c>
      <c r="E203" s="6">
        <v>35.627258249655959</v>
      </c>
      <c r="F203" s="34">
        <v>-0.18749693755994978</v>
      </c>
      <c r="G203" s="6">
        <v>-1.1156183593739684</v>
      </c>
      <c r="H203" s="7">
        <v>-9</v>
      </c>
      <c r="I203" s="8">
        <v>8</v>
      </c>
      <c r="J203" s="31">
        <v>0.23872142875567914</v>
      </c>
      <c r="K203" s="9">
        <v>2.9437058198732657E-2</v>
      </c>
      <c r="L203" s="8">
        <v>2</v>
      </c>
      <c r="M203" s="31">
        <v>4.7806942560737475E-2</v>
      </c>
      <c r="N203" s="9">
        <v>-1.5996649916247913E-2</v>
      </c>
      <c r="O203" s="8">
        <v>26</v>
      </c>
      <c r="P203" s="31">
        <v>5.8076183249047286E-2</v>
      </c>
      <c r="Q203" s="9">
        <v>-1.4875496727812139E-3</v>
      </c>
      <c r="R203" s="8">
        <v>-23</v>
      </c>
      <c r="S203" s="31">
        <v>-0.45880856212463539</v>
      </c>
      <c r="T203" s="10">
        <v>0</v>
      </c>
      <c r="U203" s="8">
        <v>72</v>
      </c>
      <c r="V203" s="31">
        <v>0.35291816595943021</v>
      </c>
      <c r="W203" s="9">
        <v>-1.918663067890776E-2</v>
      </c>
      <c r="X203" s="8">
        <v>2</v>
      </c>
      <c r="Y203" s="31">
        <v>-2.0351134273967231E-2</v>
      </c>
      <c r="Z203" s="11">
        <v>5318</v>
      </c>
      <c r="AA203" s="8">
        <v>-81</v>
      </c>
      <c r="AB203" s="31">
        <v>-0.32104497872721149</v>
      </c>
      <c r="AC203" s="9">
        <v>1.3820512820512817E-2</v>
      </c>
      <c r="AD203" s="8">
        <v>39</v>
      </c>
      <c r="AE203" s="31">
        <v>0.20107762351439665</v>
      </c>
      <c r="AF203" s="9">
        <v>1.3741489405447949E-2</v>
      </c>
      <c r="AG203" s="8">
        <v>-86</v>
      </c>
      <c r="AH203" s="31">
        <v>-0.25886546577315539</v>
      </c>
      <c r="AI203" s="12">
        <v>-0.14900000000000002</v>
      </c>
      <c r="AJ203" s="8">
        <v>-84</v>
      </c>
      <c r="AK203" s="31">
        <v>-2.5119846171300309E-2</v>
      </c>
      <c r="AL203" s="11">
        <v>-5849.5628079951712</v>
      </c>
      <c r="AM203" s="36"/>
    </row>
    <row r="204" spans="1:39" x14ac:dyDescent="0.3">
      <c r="A204" t="s">
        <v>181</v>
      </c>
      <c r="B204" s="3" t="s">
        <v>1041</v>
      </c>
      <c r="C204" s="4" t="s">
        <v>162</v>
      </c>
      <c r="D204" s="5" t="s">
        <v>37</v>
      </c>
      <c r="E204" s="6">
        <v>23.010172252894886</v>
      </c>
      <c r="F204" s="34">
        <v>0.34099277965802166</v>
      </c>
      <c r="G204" s="6">
        <v>0.20997743753676446</v>
      </c>
      <c r="H204" s="7">
        <v>1</v>
      </c>
      <c r="I204" s="8">
        <v>51</v>
      </c>
      <c r="J204" s="31">
        <v>0.16662244684546948</v>
      </c>
      <c r="K204" s="9">
        <v>3.542236151721867E-2</v>
      </c>
      <c r="L204" s="8">
        <v>-100</v>
      </c>
      <c r="M204" s="31">
        <v>-0.99924595688946205</v>
      </c>
      <c r="N204" s="9">
        <v>2.3990827661525368E-2</v>
      </c>
      <c r="O204" s="8">
        <v>-12</v>
      </c>
      <c r="P204" s="31">
        <v>-0.49230355181935326</v>
      </c>
      <c r="Q204" s="9">
        <v>4.4123088198147892E-2</v>
      </c>
      <c r="R204" s="8">
        <v>-10</v>
      </c>
      <c r="S204" s="31">
        <v>-0.26718279375023291</v>
      </c>
      <c r="T204" s="10">
        <v>-9.4213861342384297E-3</v>
      </c>
      <c r="U204" s="8">
        <v>-1</v>
      </c>
      <c r="V204" s="31">
        <v>4.0341460006582563E-2</v>
      </c>
      <c r="W204" s="9">
        <v>2.7612706843028467E-3</v>
      </c>
      <c r="X204" s="8">
        <v>14</v>
      </c>
      <c r="Y204" s="31">
        <v>7.0407905132891524E-2</v>
      </c>
      <c r="Z204" s="11">
        <v>8123</v>
      </c>
      <c r="AA204" s="8">
        <v>35</v>
      </c>
      <c r="AB204" s="31">
        <v>0.51073089026090823</v>
      </c>
      <c r="AC204" s="9">
        <v>4.7309149972929107E-3</v>
      </c>
      <c r="AD204" s="8">
        <v>43</v>
      </c>
      <c r="AE204" s="31">
        <v>0.6745489551933942</v>
      </c>
      <c r="AF204" s="9">
        <v>4.126811888798243E-2</v>
      </c>
      <c r="AG204" s="8">
        <v>-10</v>
      </c>
      <c r="AH204" s="31">
        <v>5.5620172602091678E-2</v>
      </c>
      <c r="AI204" s="12">
        <v>-0.49966666666666626</v>
      </c>
      <c r="AJ204" s="8">
        <v>-30</v>
      </c>
      <c r="AK204" s="31">
        <v>-5.1970040227750092E-3</v>
      </c>
      <c r="AL204" s="11">
        <v>17233.914444875656</v>
      </c>
      <c r="AM204" s="36"/>
    </row>
    <row r="205" spans="1:39" x14ac:dyDescent="0.3">
      <c r="A205" t="s">
        <v>534</v>
      </c>
      <c r="B205" s="3" t="s">
        <v>1059</v>
      </c>
      <c r="C205" s="4" t="s">
        <v>162</v>
      </c>
      <c r="D205" s="5" t="s">
        <v>37</v>
      </c>
      <c r="E205" s="6">
        <v>28.363408524781921</v>
      </c>
      <c r="F205" s="34">
        <v>6.7745087567550044E-2</v>
      </c>
      <c r="G205" s="6">
        <v>2.5963122588630654</v>
      </c>
      <c r="H205" s="7">
        <v>-8</v>
      </c>
      <c r="I205" s="8">
        <v>24</v>
      </c>
      <c r="J205" s="31">
        <v>0.1005725732119705</v>
      </c>
      <c r="K205" s="9">
        <v>2.6487756287405961E-2</v>
      </c>
      <c r="L205" s="8">
        <v>-32</v>
      </c>
      <c r="M205" s="31">
        <v>-0.11365698744537758</v>
      </c>
      <c r="N205" s="9">
        <v>-5.1490686491831097E-3</v>
      </c>
      <c r="O205" s="8">
        <v>9</v>
      </c>
      <c r="P205" s="31">
        <v>8.7348799900974994E-2</v>
      </c>
      <c r="Q205" s="9">
        <v>5.8311240798534503E-3</v>
      </c>
      <c r="R205" s="8">
        <v>12</v>
      </c>
      <c r="S205" s="31">
        <v>0.72888338300388023</v>
      </c>
      <c r="T205" s="10">
        <v>-0.41499661926921272</v>
      </c>
      <c r="U205" s="8">
        <v>-5</v>
      </c>
      <c r="V205" s="31">
        <v>-6.919121293393049E-2</v>
      </c>
      <c r="W205" s="9">
        <v>1.0714321306561775E-2</v>
      </c>
      <c r="X205" s="8">
        <v>-2</v>
      </c>
      <c r="Y205" s="31">
        <v>3.050916327329567E-3</v>
      </c>
      <c r="Z205" s="11">
        <v>4392</v>
      </c>
      <c r="AA205" s="8">
        <v>-36</v>
      </c>
      <c r="AB205" s="31">
        <v>-0.49168205959077993</v>
      </c>
      <c r="AC205" s="9">
        <v>2.0832001887619245E-2</v>
      </c>
      <c r="AD205" s="8">
        <v>-5</v>
      </c>
      <c r="AE205" s="31">
        <v>-0.19963032012186188</v>
      </c>
      <c r="AF205" s="9">
        <v>-6.6369008274413943E-3</v>
      </c>
      <c r="AG205" s="8">
        <v>26</v>
      </c>
      <c r="AH205" s="31">
        <v>4.2308378886104489E-2</v>
      </c>
      <c r="AI205" s="12">
        <v>-0.46899999999999986</v>
      </c>
      <c r="AJ205" s="8">
        <v>-8</v>
      </c>
      <c r="AK205" s="31">
        <v>6.6383592750564602E-3</v>
      </c>
      <c r="AL205" s="11">
        <v>22906.435414047155</v>
      </c>
      <c r="AM205" s="36">
        <v>1</v>
      </c>
    </row>
    <row r="206" spans="1:39" x14ac:dyDescent="0.3">
      <c r="A206" t="s">
        <v>227</v>
      </c>
      <c r="B206" s="3" t="s">
        <v>103</v>
      </c>
      <c r="C206" s="4" t="s">
        <v>104</v>
      </c>
      <c r="D206" s="5" t="s">
        <v>44</v>
      </c>
      <c r="E206" s="6">
        <v>34.2858449981088</v>
      </c>
      <c r="F206" s="34">
        <v>0.28016266851184035</v>
      </c>
      <c r="G206" s="6">
        <v>-1.0665534885936765</v>
      </c>
      <c r="H206" s="7">
        <v>-14</v>
      </c>
      <c r="I206" s="8">
        <v>33</v>
      </c>
      <c r="J206" s="31">
        <v>8.723918861276142E-2</v>
      </c>
      <c r="K206" s="9">
        <v>3.102840150643571E-2</v>
      </c>
      <c r="L206" s="8">
        <v>30</v>
      </c>
      <c r="M206" s="31">
        <v>0.17481549397544321</v>
      </c>
      <c r="N206" s="9">
        <v>-1.5455901043460368E-2</v>
      </c>
      <c r="O206" s="8">
        <v>5</v>
      </c>
      <c r="P206" s="31">
        <v>8.3432651149571213E-2</v>
      </c>
      <c r="Q206" s="9">
        <v>1.5642432420442665E-3</v>
      </c>
      <c r="R206" s="8">
        <v>35</v>
      </c>
      <c r="S206" s="31">
        <v>-0.17868290175943768</v>
      </c>
      <c r="T206" s="10">
        <v>-0.14656278963178382</v>
      </c>
      <c r="U206" s="8">
        <v>33</v>
      </c>
      <c r="V206" s="31">
        <v>0.29823069398425717</v>
      </c>
      <c r="W206" s="9">
        <v>-1.4746236791907646E-2</v>
      </c>
      <c r="X206" s="8">
        <v>-9</v>
      </c>
      <c r="Y206" s="31">
        <v>-2.5068824361866415E-2</v>
      </c>
      <c r="Z206" s="11">
        <v>4328</v>
      </c>
      <c r="AA206" s="8">
        <v>-16</v>
      </c>
      <c r="AB206" s="31">
        <v>1.1589177360830594E-2</v>
      </c>
      <c r="AC206" s="9">
        <v>1.0406765390520524E-2</v>
      </c>
      <c r="AD206" s="8">
        <v>1</v>
      </c>
      <c r="AE206" s="31">
        <v>-3.6234677036021568E-2</v>
      </c>
      <c r="AF206" s="9">
        <v>1.3871844669801625E-3</v>
      </c>
      <c r="AG206" s="8">
        <v>12</v>
      </c>
      <c r="AH206" s="31">
        <v>0.23637954651451609</v>
      </c>
      <c r="AI206" s="12">
        <v>-0.71699999999999964</v>
      </c>
      <c r="AJ206" s="8">
        <v>9</v>
      </c>
      <c r="AK206" s="31">
        <v>9.151967595308369E-3</v>
      </c>
      <c r="AL206" s="11">
        <v>35002.667669398856</v>
      </c>
      <c r="AM206" s="36">
        <v>1</v>
      </c>
    </row>
    <row r="207" spans="1:39" x14ac:dyDescent="0.3">
      <c r="A207" t="s">
        <v>367</v>
      </c>
      <c r="B207" s="3" t="s">
        <v>133</v>
      </c>
      <c r="C207" s="4" t="s">
        <v>104</v>
      </c>
      <c r="D207" s="5" t="s">
        <v>44</v>
      </c>
      <c r="E207" s="6">
        <v>16.960333034699172</v>
      </c>
      <c r="F207" s="34">
        <v>-5.703005680736728E-2</v>
      </c>
      <c r="G207" s="6">
        <v>-2.0979278849465004</v>
      </c>
      <c r="H207" s="7">
        <v>-9</v>
      </c>
      <c r="I207" s="8">
        <v>8</v>
      </c>
      <c r="J207" s="31">
        <v>0.18606903310284162</v>
      </c>
      <c r="K207" s="9">
        <v>4.7090784951835385E-2</v>
      </c>
      <c r="L207" s="8">
        <v>80</v>
      </c>
      <c r="M207" s="31">
        <v>0.21871244359851022</v>
      </c>
      <c r="N207" s="9">
        <v>-1.577363672587068E-2</v>
      </c>
      <c r="O207" s="8">
        <v>-24</v>
      </c>
      <c r="P207" s="31">
        <v>-7.2033828871915256E-2</v>
      </c>
      <c r="Q207" s="9">
        <v>9.9067566159456999E-3</v>
      </c>
      <c r="R207" s="8">
        <v>-77</v>
      </c>
      <c r="S207" s="31">
        <v>-0.29229313235674459</v>
      </c>
      <c r="T207" s="10">
        <v>0.20140371263365259</v>
      </c>
      <c r="U207" s="8">
        <v>-5</v>
      </c>
      <c r="V207" s="31">
        <v>3.5291287973843927E-2</v>
      </c>
      <c r="W207" s="9">
        <v>6.2873175013186677E-4</v>
      </c>
      <c r="X207" s="8">
        <v>36</v>
      </c>
      <c r="Y207" s="31">
        <v>0.12004261381280695</v>
      </c>
      <c r="Z207" s="11">
        <v>11371</v>
      </c>
      <c r="AA207" s="8">
        <v>29</v>
      </c>
      <c r="AB207" s="31">
        <v>0.20003339580702501</v>
      </c>
      <c r="AC207" s="9">
        <v>5.6712338517385039E-3</v>
      </c>
      <c r="AD207" s="8">
        <v>-48</v>
      </c>
      <c r="AE207" s="31">
        <v>-0.18859109266901233</v>
      </c>
      <c r="AF207" s="9">
        <v>-8.2494388876068747E-3</v>
      </c>
      <c r="AG207" s="8">
        <v>21</v>
      </c>
      <c r="AH207" s="31">
        <v>0.15366795619805945</v>
      </c>
      <c r="AI207" s="12">
        <v>-0.60633333333333361</v>
      </c>
      <c r="AJ207" s="8">
        <v>-7</v>
      </c>
      <c r="AK207" s="31">
        <v>3.6333650871039347E-3</v>
      </c>
      <c r="AL207" s="11">
        <v>34104.470519528506</v>
      </c>
      <c r="AM207" s="36">
        <v>1</v>
      </c>
    </row>
    <row r="208" spans="1:39" x14ac:dyDescent="0.3">
      <c r="A208" t="s">
        <v>782</v>
      </c>
      <c r="B208" s="3" t="s">
        <v>184</v>
      </c>
      <c r="C208" s="4" t="s">
        <v>104</v>
      </c>
      <c r="D208" s="5" t="s">
        <v>44</v>
      </c>
      <c r="E208" s="6">
        <v>16.175826023315068</v>
      </c>
      <c r="F208" s="34">
        <v>-2.3168240158289262</v>
      </c>
      <c r="G208" s="6">
        <v>2.4973075527557924</v>
      </c>
      <c r="H208" s="7">
        <v>-127</v>
      </c>
      <c r="I208" s="8">
        <v>12</v>
      </c>
      <c r="J208" s="31">
        <v>0.31996490892483043</v>
      </c>
      <c r="K208" s="9">
        <v>5.84518139752781E-2</v>
      </c>
      <c r="L208" s="8">
        <v>-39</v>
      </c>
      <c r="M208" s="31">
        <v>-0.13924135709837221</v>
      </c>
      <c r="N208" s="9">
        <v>-2.9599965117567059E-3</v>
      </c>
      <c r="O208" s="8">
        <v>-66</v>
      </c>
      <c r="P208" s="31">
        <v>-0.17018366163376775</v>
      </c>
      <c r="Q208" s="9">
        <v>1.2503798219980712E-2</v>
      </c>
      <c r="R208" s="8">
        <v>-132</v>
      </c>
      <c r="S208" s="31">
        <v>-0.46262918073168124</v>
      </c>
      <c r="T208" s="10">
        <v>0.32168132103795838</v>
      </c>
      <c r="U208" s="8">
        <v>-106</v>
      </c>
      <c r="V208" s="31">
        <v>-0.37342760830842175</v>
      </c>
      <c r="W208" s="9">
        <v>2.5066912950363097E-2</v>
      </c>
      <c r="X208" s="8">
        <v>-169</v>
      </c>
      <c r="Y208" s="31">
        <v>-0.61409963057335226</v>
      </c>
      <c r="Z208" s="11">
        <v>-21055</v>
      </c>
      <c r="AA208" s="8">
        <v>79</v>
      </c>
      <c r="AB208" s="31">
        <v>0.21293711838085339</v>
      </c>
      <c r="AC208" s="9">
        <v>3.305524239007894E-3</v>
      </c>
      <c r="AD208" s="8">
        <v>-281</v>
      </c>
      <c r="AE208" s="31">
        <v>-0.89313026039234622</v>
      </c>
      <c r="AF208" s="9">
        <v>-4.8472568421746409E-2</v>
      </c>
      <c r="AG208" s="8">
        <v>-88</v>
      </c>
      <c r="AH208" s="31">
        <v>-0.22941889178093916</v>
      </c>
      <c r="AI208" s="12">
        <v>-0.15866666666666651</v>
      </c>
      <c r="AJ208" s="8">
        <v>-59</v>
      </c>
      <c r="AK208" s="31">
        <v>-1.6467830326359428E-2</v>
      </c>
      <c r="AL208" s="11">
        <v>23470.141672642494</v>
      </c>
      <c r="AM208" s="36"/>
    </row>
    <row r="209" spans="1:39" x14ac:dyDescent="0.3">
      <c r="A209" t="s">
        <v>880</v>
      </c>
      <c r="B209" s="3" t="s">
        <v>201</v>
      </c>
      <c r="C209" s="4" t="s">
        <v>104</v>
      </c>
      <c r="D209" s="5" t="s">
        <v>44</v>
      </c>
      <c r="E209" s="6">
        <v>20.951857669811353</v>
      </c>
      <c r="F209" s="34">
        <v>-0.91582560995264384</v>
      </c>
      <c r="G209" s="6">
        <v>-2.4012369512856004</v>
      </c>
      <c r="H209" s="7">
        <v>-12</v>
      </c>
      <c r="I209" s="8">
        <v>12</v>
      </c>
      <c r="J209" s="31">
        <v>4.7482794523401428E-2</v>
      </c>
      <c r="K209" s="9">
        <v>3.0310573980126598E-2</v>
      </c>
      <c r="L209" s="8">
        <v>-141</v>
      </c>
      <c r="M209" s="31">
        <v>-0.73076053243130124</v>
      </c>
      <c r="N209" s="9">
        <v>1.8345152223837154E-2</v>
      </c>
      <c r="O209" s="8">
        <v>93</v>
      </c>
      <c r="P209" s="31">
        <v>0.26353592164658846</v>
      </c>
      <c r="Q209" s="9">
        <v>-1.4480682228345875E-2</v>
      </c>
      <c r="R209" s="8">
        <v>-28</v>
      </c>
      <c r="S209" s="31">
        <v>-0.38411413609787481</v>
      </c>
      <c r="T209" s="10">
        <v>-4.932329853007178E-3</v>
      </c>
      <c r="U209" s="8">
        <v>-57</v>
      </c>
      <c r="V209" s="31">
        <v>-0.12964961190065327</v>
      </c>
      <c r="W209" s="9">
        <v>7.8497893077054681E-3</v>
      </c>
      <c r="X209" s="8">
        <v>-18</v>
      </c>
      <c r="Y209" s="31">
        <v>-0.2160347582936466</v>
      </c>
      <c r="Z209" s="11">
        <v>-820</v>
      </c>
      <c r="AA209" s="8">
        <v>-47</v>
      </c>
      <c r="AB209" s="31">
        <v>-9.877939258903401E-2</v>
      </c>
      <c r="AC209" s="9">
        <v>8.1286993473971766E-3</v>
      </c>
      <c r="AD209" s="8">
        <v>-46</v>
      </c>
      <c r="AE209" s="31">
        <v>-0.14401291384863324</v>
      </c>
      <c r="AF209" s="9">
        <v>-6.5200156399979337E-3</v>
      </c>
      <c r="AG209" s="8">
        <v>-20</v>
      </c>
      <c r="AH209" s="31">
        <v>-0.12694451311295213</v>
      </c>
      <c r="AI209" s="12">
        <v>-0.26</v>
      </c>
      <c r="AJ209" s="8">
        <v>-8</v>
      </c>
      <c r="AK209" s="31">
        <v>-1.686062445670497E-2</v>
      </c>
      <c r="AL209" s="11">
        <v>42742.97350902381</v>
      </c>
      <c r="AM209" s="36"/>
    </row>
    <row r="210" spans="1:39" x14ac:dyDescent="0.3">
      <c r="A210" t="s">
        <v>1017</v>
      </c>
      <c r="B210" s="3" t="s">
        <v>219</v>
      </c>
      <c r="C210" s="4" t="s">
        <v>104</v>
      </c>
      <c r="D210" s="5" t="s">
        <v>44</v>
      </c>
      <c r="E210" s="6">
        <v>14.994470987979726</v>
      </c>
      <c r="F210" s="34">
        <v>0.72346234863617909</v>
      </c>
      <c r="G210" s="6">
        <v>2.4600009599872052</v>
      </c>
      <c r="H210" s="7">
        <v>5</v>
      </c>
      <c r="I210" s="8">
        <v>5</v>
      </c>
      <c r="J210" s="31">
        <v>0.15107186375521864</v>
      </c>
      <c r="K210" s="9">
        <v>4.3422897040677366E-2</v>
      </c>
      <c r="L210" s="8">
        <v>1</v>
      </c>
      <c r="M210" s="31">
        <v>6.5158548814750028E-2</v>
      </c>
      <c r="N210" s="9">
        <v>-1.2031055945820067E-2</v>
      </c>
      <c r="O210" s="8">
        <v>4</v>
      </c>
      <c r="P210" s="31">
        <v>-0.10663332490171973</v>
      </c>
      <c r="Q210" s="9">
        <v>2.0863281618163837E-2</v>
      </c>
      <c r="R210" s="8">
        <v>3</v>
      </c>
      <c r="S210" s="31">
        <v>0.66518116760434587</v>
      </c>
      <c r="T210" s="10">
        <v>-0.23266310807043711</v>
      </c>
      <c r="U210" s="8">
        <v>0</v>
      </c>
      <c r="V210" s="31">
        <v>0.15318178948990369</v>
      </c>
      <c r="W210" s="9">
        <v>1.7689914729457357E-3</v>
      </c>
      <c r="X210" s="8">
        <v>0</v>
      </c>
      <c r="Y210" s="31">
        <v>-2.8249006648815467E-2</v>
      </c>
      <c r="Z210" s="11">
        <v>2240</v>
      </c>
      <c r="AA210" s="8">
        <v>14</v>
      </c>
      <c r="AB210" s="31">
        <v>0.387155028769405</v>
      </c>
      <c r="AC210" s="9">
        <v>9.2458407809707169E-3</v>
      </c>
      <c r="AD210" s="8">
        <v>-10</v>
      </c>
      <c r="AE210" s="31">
        <v>-0.50442814606646458</v>
      </c>
      <c r="AF210" s="9">
        <v>-2.3636441585353274E-2</v>
      </c>
      <c r="AG210" s="8">
        <v>-3</v>
      </c>
      <c r="AH210" s="31">
        <v>0.40274580047715736</v>
      </c>
      <c r="AI210" s="12">
        <v>-0.94999999999999973</v>
      </c>
      <c r="AJ210" s="8">
        <v>-5</v>
      </c>
      <c r="AK210" s="31">
        <v>1.0043148510972377E-2</v>
      </c>
      <c r="AL210" s="11">
        <v>19273.493638014181</v>
      </c>
      <c r="AM210" s="36">
        <v>1</v>
      </c>
    </row>
    <row r="211" spans="1:39" x14ac:dyDescent="0.3">
      <c r="A211" t="s">
        <v>747</v>
      </c>
      <c r="B211" s="3" t="s">
        <v>290</v>
      </c>
      <c r="C211" s="4" t="s">
        <v>104</v>
      </c>
      <c r="D211" s="5" t="s">
        <v>44</v>
      </c>
      <c r="E211" s="6">
        <v>34.064784134936083</v>
      </c>
      <c r="F211" s="34">
        <v>2.0193019119512527</v>
      </c>
      <c r="G211" s="6">
        <v>-2.1337687339706335</v>
      </c>
      <c r="H211" s="7">
        <v>13</v>
      </c>
      <c r="I211" s="8">
        <v>38</v>
      </c>
      <c r="J211" s="31">
        <v>0.30296556013263831</v>
      </c>
      <c r="K211" s="9">
        <v>5.1476857192754411E-2</v>
      </c>
      <c r="L211" s="8">
        <v>78</v>
      </c>
      <c r="M211" s="31">
        <v>0.71420223434204977</v>
      </c>
      <c r="N211" s="9">
        <v>-3.506223578389335E-2</v>
      </c>
      <c r="O211" s="8">
        <v>9</v>
      </c>
      <c r="P211" s="31">
        <v>0.51525911443887518</v>
      </c>
      <c r="Q211" s="9">
        <v>-1.7395224460244524E-2</v>
      </c>
      <c r="R211" s="8">
        <v>-13</v>
      </c>
      <c r="S211" s="31">
        <v>0.78487519978120535</v>
      </c>
      <c r="T211" s="10">
        <v>0.40982584018353885</v>
      </c>
      <c r="U211" s="8">
        <v>9</v>
      </c>
      <c r="V211" s="31">
        <v>0.45637301045650758</v>
      </c>
      <c r="W211" s="9">
        <v>-2.0065247041890028E-2</v>
      </c>
      <c r="X211" s="8">
        <v>-7</v>
      </c>
      <c r="Y211" s="31">
        <v>-3.9378947281810905E-2</v>
      </c>
      <c r="Z211" s="11">
        <v>2171</v>
      </c>
      <c r="AA211" s="8">
        <v>1</v>
      </c>
      <c r="AB211" s="31">
        <v>0.18810793019206695</v>
      </c>
      <c r="AC211" s="9">
        <v>1.3554855267860051E-2</v>
      </c>
      <c r="AD211" s="8">
        <v>-7</v>
      </c>
      <c r="AE211" s="31">
        <v>-0.1675884362762492</v>
      </c>
      <c r="AF211" s="9">
        <v>-5.9352826727109287E-3</v>
      </c>
      <c r="AG211" s="8">
        <v>-5</v>
      </c>
      <c r="AH211" s="31">
        <v>0.1090748090392859</v>
      </c>
      <c r="AI211" s="12">
        <v>-0.57133333333333347</v>
      </c>
      <c r="AJ211" s="8">
        <v>-23</v>
      </c>
      <c r="AK211" s="31">
        <v>3.7355904865410405E-4</v>
      </c>
      <c r="AL211" s="11">
        <v>11853.928904090935</v>
      </c>
      <c r="AM211" s="36">
        <v>1</v>
      </c>
    </row>
    <row r="212" spans="1:39" x14ac:dyDescent="0.3">
      <c r="A212" t="s">
        <v>118</v>
      </c>
      <c r="B212" s="3" t="s">
        <v>329</v>
      </c>
      <c r="C212" s="4" t="s">
        <v>104</v>
      </c>
      <c r="D212" s="5" t="s">
        <v>44</v>
      </c>
      <c r="E212" s="6">
        <v>30.634532521864422</v>
      </c>
      <c r="F212" s="34">
        <v>-1.3694423550906567</v>
      </c>
      <c r="G212" s="6">
        <v>-3.3965583552131484</v>
      </c>
      <c r="H212" s="7">
        <v>-2</v>
      </c>
      <c r="I212" s="8">
        <v>25</v>
      </c>
      <c r="J212" s="31">
        <v>0.10415781520994716</v>
      </c>
      <c r="K212" s="9">
        <v>2.7203630656996269E-2</v>
      </c>
      <c r="L212" s="8">
        <v>20</v>
      </c>
      <c r="M212" s="31">
        <v>0.2916563214189527</v>
      </c>
      <c r="N212" s="9">
        <v>-2.0918633216705118E-2</v>
      </c>
      <c r="O212" s="8">
        <v>8</v>
      </c>
      <c r="P212" s="31">
        <v>2.8203475549878676E-2</v>
      </c>
      <c r="Q212" s="9">
        <v>-1.4726569368735715E-3</v>
      </c>
      <c r="R212" s="8">
        <v>-23</v>
      </c>
      <c r="S212" s="31">
        <v>-0.45880856212463539</v>
      </c>
      <c r="T212" s="10">
        <v>0</v>
      </c>
      <c r="U212" s="8">
        <v>4</v>
      </c>
      <c r="V212" s="31">
        <v>-5.0941004797762535E-2</v>
      </c>
      <c r="W212" s="9">
        <v>1.0342742047352443E-3</v>
      </c>
      <c r="X212" s="8">
        <v>-4</v>
      </c>
      <c r="Y212" s="31">
        <v>-0.24671659166513615</v>
      </c>
      <c r="Z212" s="11">
        <v>3000</v>
      </c>
      <c r="AA212" s="8">
        <v>-166</v>
      </c>
      <c r="AB212" s="31">
        <v>-0.5300351514072692</v>
      </c>
      <c r="AC212" s="9">
        <v>1.2442043222003936E-2</v>
      </c>
      <c r="AD212" s="8">
        <v>-43</v>
      </c>
      <c r="AE212" s="31">
        <v>-0.16145480494187969</v>
      </c>
      <c r="AF212" s="9">
        <v>-7.9045563495524496E-3</v>
      </c>
      <c r="AG212" s="8">
        <v>-22</v>
      </c>
      <c r="AH212" s="31">
        <v>-0.15970723566281847</v>
      </c>
      <c r="AI212" s="12">
        <v>-0.21833333333333349</v>
      </c>
      <c r="AJ212" s="8">
        <v>-5</v>
      </c>
      <c r="AK212" s="31">
        <v>-3.4865763781490075E-2</v>
      </c>
      <c r="AL212" s="11">
        <v>93133.214924703294</v>
      </c>
      <c r="AM212" s="36"/>
    </row>
    <row r="213" spans="1:39" x14ac:dyDescent="0.3">
      <c r="A213" t="s">
        <v>237</v>
      </c>
      <c r="B213" s="3" t="s">
        <v>341</v>
      </c>
      <c r="C213" s="4" t="s">
        <v>104</v>
      </c>
      <c r="D213" s="5" t="s">
        <v>44</v>
      </c>
      <c r="E213" s="6">
        <v>32.937054019105375</v>
      </c>
      <c r="F213" s="34">
        <v>1.2302788930368709</v>
      </c>
      <c r="G213" s="6">
        <v>-6.9197950096979959</v>
      </c>
      <c r="H213" s="7">
        <v>80</v>
      </c>
      <c r="I213" s="8">
        <v>104</v>
      </c>
      <c r="J213" s="31">
        <v>0.39670921140406668</v>
      </c>
      <c r="K213" s="9">
        <v>5.6349823196417903E-2</v>
      </c>
      <c r="L213" s="8">
        <v>-216</v>
      </c>
      <c r="M213" s="31">
        <v>-0.74180563077832851</v>
      </c>
      <c r="N213" s="9">
        <v>1.8196559992238501E-2</v>
      </c>
      <c r="O213" s="8">
        <v>-14</v>
      </c>
      <c r="P213" s="31">
        <v>-3.5573283111253517E-2</v>
      </c>
      <c r="Q213" s="9">
        <v>3.2957969083491478E-3</v>
      </c>
      <c r="R213" s="8">
        <v>51</v>
      </c>
      <c r="S213" s="31">
        <v>1.2893059173794852</v>
      </c>
      <c r="T213" s="10">
        <v>-1.650556725419092</v>
      </c>
      <c r="U213" s="8">
        <v>100</v>
      </c>
      <c r="V213" s="31">
        <v>0.41157130261573749</v>
      </c>
      <c r="W213" s="9">
        <v>-2.3510782143183126E-2</v>
      </c>
      <c r="X213" s="8">
        <v>-1</v>
      </c>
      <c r="Y213" s="31">
        <v>-3.4259311393479083E-2</v>
      </c>
      <c r="Z213" s="11">
        <v>5277</v>
      </c>
      <c r="AA213" s="8">
        <v>-102</v>
      </c>
      <c r="AB213" s="31">
        <v>-0.32457000634861555</v>
      </c>
      <c r="AC213" s="9">
        <v>1.3033112582781455E-2</v>
      </c>
      <c r="AD213" s="8">
        <v>34</v>
      </c>
      <c r="AE213" s="31">
        <v>8.6472982497355577E-2</v>
      </c>
      <c r="AF213" s="9">
        <v>6.2674521471760558E-3</v>
      </c>
      <c r="AG213" s="8">
        <v>-26</v>
      </c>
      <c r="AH213" s="31">
        <v>-0.21058234074585275</v>
      </c>
      <c r="AI213" s="12">
        <v>-0.14766666666666639</v>
      </c>
      <c r="AJ213" s="8">
        <v>-7</v>
      </c>
      <c r="AK213" s="31">
        <v>-9.4996074289320567E-2</v>
      </c>
      <c r="AL213" s="11">
        <v>64579.898681137711</v>
      </c>
      <c r="AM213" s="36"/>
    </row>
    <row r="214" spans="1:39" x14ac:dyDescent="0.3">
      <c r="A214" t="s">
        <v>597</v>
      </c>
      <c r="B214" s="3" t="s">
        <v>397</v>
      </c>
      <c r="C214" s="4" t="s">
        <v>104</v>
      </c>
      <c r="D214" s="5" t="s">
        <v>44</v>
      </c>
      <c r="E214" s="6">
        <v>40.37642235373076</v>
      </c>
      <c r="F214" s="34">
        <v>-0.34162683935959226</v>
      </c>
      <c r="G214" s="6">
        <v>-6.7416632096766342</v>
      </c>
      <c r="H214" s="7">
        <v>9</v>
      </c>
      <c r="I214" s="8">
        <v>2</v>
      </c>
      <c r="J214" s="31">
        <v>1.058022577880674E-2</v>
      </c>
      <c r="K214" s="9">
        <v>2.6041112883218309E-2</v>
      </c>
      <c r="L214" s="8">
        <v>-190</v>
      </c>
      <c r="M214" s="31">
        <v>-0.98884134315739924</v>
      </c>
      <c r="N214" s="9">
        <v>2.7247956403269755E-2</v>
      </c>
      <c r="O214" s="8">
        <v>0</v>
      </c>
      <c r="P214" s="31">
        <v>1.4126318254570336E-3</v>
      </c>
      <c r="Q214" s="9">
        <v>0</v>
      </c>
      <c r="R214" s="8">
        <v>109</v>
      </c>
      <c r="S214" s="31">
        <v>0.4276898409310147</v>
      </c>
      <c r="T214" s="10">
        <v>-1.1473488289794824</v>
      </c>
      <c r="U214" s="8">
        <v>4</v>
      </c>
      <c r="V214" s="31">
        <v>-5.5244925744475371E-3</v>
      </c>
      <c r="W214" s="9">
        <v>-1.6111814764072432E-3</v>
      </c>
      <c r="X214" s="8">
        <v>-3</v>
      </c>
      <c r="Y214" s="31">
        <v>-0.23364600765301269</v>
      </c>
      <c r="Z214" s="11">
        <v>3571</v>
      </c>
      <c r="AA214" s="8">
        <v>-43</v>
      </c>
      <c r="AB214" s="31">
        <v>-0.3421480176528251</v>
      </c>
      <c r="AC214" s="9">
        <v>8.5425916365513693E-3</v>
      </c>
      <c r="AD214" s="8">
        <v>9</v>
      </c>
      <c r="AE214" s="31">
        <v>4.401764163004418E-2</v>
      </c>
      <c r="AF214" s="9">
        <v>3.3699732241995184E-3</v>
      </c>
      <c r="AG214" s="8">
        <v>30</v>
      </c>
      <c r="AH214" s="31">
        <v>6.1441178118273224E-2</v>
      </c>
      <c r="AI214" s="12">
        <v>-0.49199999999999955</v>
      </c>
      <c r="AJ214" s="8">
        <v>6</v>
      </c>
      <c r="AK214" s="31">
        <v>-1.6893804202974989E-2</v>
      </c>
      <c r="AL214" s="11">
        <v>77769.390978871728</v>
      </c>
      <c r="AM214" s="36"/>
    </row>
    <row r="215" spans="1:39" x14ac:dyDescent="0.3">
      <c r="A215" t="s">
        <v>622</v>
      </c>
      <c r="B215" s="3" t="s">
        <v>507</v>
      </c>
      <c r="C215" s="4" t="s">
        <v>104</v>
      </c>
      <c r="D215" s="5" t="s">
        <v>44</v>
      </c>
      <c r="E215" s="6">
        <v>27.973793916744022</v>
      </c>
      <c r="F215" s="34">
        <v>1.1522723757343591</v>
      </c>
      <c r="G215" s="6">
        <v>0.1332115408503256</v>
      </c>
      <c r="H215" s="7">
        <v>5</v>
      </c>
      <c r="I215" s="8">
        <v>-6</v>
      </c>
      <c r="J215" s="31">
        <v>5.2395532797888666E-3</v>
      </c>
      <c r="K215" s="9">
        <v>3.1557360832566994E-2</v>
      </c>
      <c r="L215" s="8">
        <v>48</v>
      </c>
      <c r="M215" s="31">
        <v>0.66156342325057627</v>
      </c>
      <c r="N215" s="9">
        <v>-3.3819477298182327E-2</v>
      </c>
      <c r="O215" s="8">
        <v>-4</v>
      </c>
      <c r="P215" s="31">
        <v>-0.23806688984075408</v>
      </c>
      <c r="Q215" s="9">
        <v>2.916241686430468E-2</v>
      </c>
      <c r="R215" s="8">
        <v>-28</v>
      </c>
      <c r="S215" s="31">
        <v>0.74038894120112131</v>
      </c>
      <c r="T215" s="10">
        <v>0.86467592906528168</v>
      </c>
      <c r="U215" s="8">
        <v>6</v>
      </c>
      <c r="V215" s="31">
        <v>0.14075496097297324</v>
      </c>
      <c r="W215" s="9">
        <v>7.4797636139814494E-4</v>
      </c>
      <c r="X215" s="8">
        <v>-1</v>
      </c>
      <c r="Y215" s="31">
        <v>8.789624154964093E-3</v>
      </c>
      <c r="Z215" s="11">
        <v>4316</v>
      </c>
      <c r="AA215" s="8">
        <v>13</v>
      </c>
      <c r="AB215" s="31">
        <v>0.48701488147510896</v>
      </c>
      <c r="AC215" s="9">
        <v>8.3314780457637641E-3</v>
      </c>
      <c r="AD215" s="8">
        <v>-19</v>
      </c>
      <c r="AE215" s="31">
        <v>-0.38466924043362316</v>
      </c>
      <c r="AF215" s="9">
        <v>-1.8147597312720087E-2</v>
      </c>
      <c r="AG215" s="8">
        <v>38</v>
      </c>
      <c r="AH215" s="31">
        <v>0.89968024671335844</v>
      </c>
      <c r="AI215" s="12">
        <v>-1.4853333333333336</v>
      </c>
      <c r="AJ215" s="8">
        <v>11</v>
      </c>
      <c r="AK215" s="31">
        <v>2.5757169574550265E-2</v>
      </c>
      <c r="AL215" s="11">
        <v>34594.368324780822</v>
      </c>
      <c r="AM215" s="36">
        <v>1</v>
      </c>
    </row>
    <row r="216" spans="1:39" x14ac:dyDescent="0.3">
      <c r="A216" t="s">
        <v>373</v>
      </c>
      <c r="B216" s="3" t="s">
        <v>578</v>
      </c>
      <c r="C216" s="4" t="s">
        <v>104</v>
      </c>
      <c r="D216" s="5" t="s">
        <v>44</v>
      </c>
      <c r="E216" s="6">
        <v>19.544104211629566</v>
      </c>
      <c r="F216" s="34">
        <v>-0.20213901640935905</v>
      </c>
      <c r="G216" s="6">
        <v>-6.083914476867843</v>
      </c>
      <c r="H216" s="7">
        <v>14</v>
      </c>
      <c r="I216" s="8">
        <v>33</v>
      </c>
      <c r="J216" s="31">
        <v>0.13758293442468511</v>
      </c>
      <c r="K216" s="9">
        <v>3.6019318575227111E-2</v>
      </c>
      <c r="L216" s="8">
        <v>-17</v>
      </c>
      <c r="M216" s="31">
        <v>-7.3798102413467181E-2</v>
      </c>
      <c r="N216" s="9">
        <v>-4.6578336634346042E-3</v>
      </c>
      <c r="O216" s="8">
        <v>-19</v>
      </c>
      <c r="P216" s="31">
        <v>-4.1737295745460479E-2</v>
      </c>
      <c r="Q216" s="9">
        <v>3.3955133408134167E-3</v>
      </c>
      <c r="R216" s="8">
        <v>-38</v>
      </c>
      <c r="S216" s="31">
        <v>-0.44313660765903751</v>
      </c>
      <c r="T216" s="10">
        <v>2.9930990210239136E-2</v>
      </c>
      <c r="U216" s="8">
        <v>90</v>
      </c>
      <c r="V216" s="31">
        <v>0.1842977519953366</v>
      </c>
      <c r="W216" s="9">
        <v>-1.2374529419200635E-2</v>
      </c>
      <c r="X216" s="8">
        <v>10</v>
      </c>
      <c r="Y216" s="31">
        <v>0.33109967324905565</v>
      </c>
      <c r="Z216" s="11">
        <v>27187</v>
      </c>
      <c r="AA216" s="8">
        <v>-95</v>
      </c>
      <c r="AB216" s="31">
        <v>-0.30724124127191366</v>
      </c>
      <c r="AC216" s="9">
        <v>9.2322393567945207E-3</v>
      </c>
      <c r="AD216" s="8">
        <v>26</v>
      </c>
      <c r="AE216" s="31">
        <v>7.6800045301845032E-2</v>
      </c>
      <c r="AF216" s="9">
        <v>5.8811476575032495E-3</v>
      </c>
      <c r="AG216" s="8">
        <v>12</v>
      </c>
      <c r="AH216" s="31">
        <v>-5.0970970670585286E-2</v>
      </c>
      <c r="AI216" s="12">
        <v>-0.34433333333333338</v>
      </c>
      <c r="AJ216" s="8">
        <v>0</v>
      </c>
      <c r="AK216" s="31">
        <v>-2.1699230457369371E-2</v>
      </c>
      <c r="AL216" s="11">
        <v>82040.939338107884</v>
      </c>
      <c r="AM216" s="36"/>
    </row>
    <row r="217" spans="1:39" x14ac:dyDescent="0.3">
      <c r="A217" t="s">
        <v>890</v>
      </c>
      <c r="B217" s="3" t="s">
        <v>629</v>
      </c>
      <c r="C217" s="4" t="s">
        <v>104</v>
      </c>
      <c r="D217" s="5" t="s">
        <v>44</v>
      </c>
      <c r="E217" s="6">
        <v>17.861608041471623</v>
      </c>
      <c r="F217" s="34">
        <v>-1.1726804808146376</v>
      </c>
      <c r="G217" s="6">
        <v>-1.7024012874417096</v>
      </c>
      <c r="H217" s="7">
        <v>-34</v>
      </c>
      <c r="I217" s="8">
        <v>-36</v>
      </c>
      <c r="J217" s="31">
        <v>-0.14311000030480642</v>
      </c>
      <c r="K217" s="9">
        <v>1.2819387509324764E-2</v>
      </c>
      <c r="L217" s="8">
        <v>-83</v>
      </c>
      <c r="M217" s="31">
        <v>-0.34271443713615513</v>
      </c>
      <c r="N217" s="9">
        <v>3.4131806405230392E-3</v>
      </c>
      <c r="O217" s="8">
        <v>-63</v>
      </c>
      <c r="P217" s="31">
        <v>-0.15776355778582907</v>
      </c>
      <c r="Q217" s="9">
        <v>1.2338912166205102E-2</v>
      </c>
      <c r="R217" s="8">
        <v>-47</v>
      </c>
      <c r="S217" s="31">
        <v>-0.34141564624148996</v>
      </c>
      <c r="T217" s="10">
        <v>6.8290231328112488E-2</v>
      </c>
      <c r="U217" s="8">
        <v>11</v>
      </c>
      <c r="V217" s="31">
        <v>3.4795162112164491E-3</v>
      </c>
      <c r="W217" s="9">
        <v>-7.6588254445959097E-4</v>
      </c>
      <c r="X217" s="8">
        <v>-5</v>
      </c>
      <c r="Y217" s="31">
        <v>-4.488538041268697E-2</v>
      </c>
      <c r="Z217" s="11">
        <v>7819</v>
      </c>
      <c r="AA217" s="8">
        <v>-160</v>
      </c>
      <c r="AB217" s="31">
        <v>-0.3903578186044947</v>
      </c>
      <c r="AC217" s="9">
        <v>1.188228854995256E-2</v>
      </c>
      <c r="AD217" s="8">
        <v>-50</v>
      </c>
      <c r="AE217" s="31">
        <v>-0.11824875551851538</v>
      </c>
      <c r="AF217" s="9">
        <v>-4.9234479308865042E-3</v>
      </c>
      <c r="AG217" s="8">
        <v>-21</v>
      </c>
      <c r="AH217" s="31">
        <v>3.1135634194216499E-3</v>
      </c>
      <c r="AI217" s="12">
        <v>-0.43800000000000017</v>
      </c>
      <c r="AJ217" s="8">
        <v>-2</v>
      </c>
      <c r="AK217" s="31">
        <v>-1.1244479829809667E-2</v>
      </c>
      <c r="AL217" s="11">
        <v>48997.976046403841</v>
      </c>
      <c r="AM217" s="36"/>
    </row>
    <row r="218" spans="1:39" x14ac:dyDescent="0.3">
      <c r="A218" t="s">
        <v>776</v>
      </c>
      <c r="B218" s="3" t="s">
        <v>663</v>
      </c>
      <c r="C218" s="4" t="s">
        <v>104</v>
      </c>
      <c r="D218" s="5" t="s">
        <v>44</v>
      </c>
      <c r="E218" s="6">
        <v>29.81953766376094</v>
      </c>
      <c r="F218" s="34">
        <v>-0.78396130156486965</v>
      </c>
      <c r="G218" s="6">
        <v>-5.4181832903936531</v>
      </c>
      <c r="H218" s="7">
        <v>0</v>
      </c>
      <c r="I218" s="8">
        <v>2</v>
      </c>
      <c r="J218" s="31">
        <v>9.9309211461134583E-2</v>
      </c>
      <c r="K218" s="9">
        <v>3.7192735667009202E-2</v>
      </c>
      <c r="L218" s="8">
        <v>-93</v>
      </c>
      <c r="M218" s="31">
        <v>-0.34848095665678819</v>
      </c>
      <c r="N218" s="9">
        <v>3.781710582459831E-3</v>
      </c>
      <c r="O218" s="8">
        <v>38</v>
      </c>
      <c r="P218" s="31">
        <v>0.10380653291242259</v>
      </c>
      <c r="Q218" s="9">
        <v>-6.2092508443995567E-3</v>
      </c>
      <c r="R218" s="8">
        <v>-19</v>
      </c>
      <c r="S218" s="31">
        <v>-0.39004573687502869</v>
      </c>
      <c r="T218" s="10">
        <v>-4.9329222669297138E-2</v>
      </c>
      <c r="U218" s="8">
        <v>91</v>
      </c>
      <c r="V218" s="31">
        <v>0.13703608930574451</v>
      </c>
      <c r="W218" s="9">
        <v>-9.0321960472006732E-3</v>
      </c>
      <c r="X218" s="8">
        <v>-5</v>
      </c>
      <c r="Y218" s="31">
        <v>-0.31538866178137193</v>
      </c>
      <c r="Z218" s="11">
        <v>0</v>
      </c>
      <c r="AA218" s="8">
        <v>-37</v>
      </c>
      <c r="AB218" s="31">
        <v>-0.24336571093770276</v>
      </c>
      <c r="AC218" s="9">
        <v>7.3645998940116593E-3</v>
      </c>
      <c r="AD218" s="8">
        <v>9</v>
      </c>
      <c r="AE218" s="31">
        <v>1.1511510164299299E-2</v>
      </c>
      <c r="AF218" s="9">
        <v>1.8051817052033847E-3</v>
      </c>
      <c r="AG218" s="8">
        <v>3</v>
      </c>
      <c r="AH218" s="31">
        <v>-6.0121067091338909E-2</v>
      </c>
      <c r="AI218" s="12">
        <v>-0.31599999999999984</v>
      </c>
      <c r="AJ218" s="8">
        <v>0</v>
      </c>
      <c r="AK218" s="31">
        <v>-4.0768485125937365E-2</v>
      </c>
      <c r="AL218" s="11">
        <v>134630.1604785258</v>
      </c>
      <c r="AM218" s="36"/>
    </row>
    <row r="219" spans="1:39" x14ac:dyDescent="0.3">
      <c r="A219" t="s">
        <v>1140</v>
      </c>
      <c r="B219" s="3" t="s">
        <v>682</v>
      </c>
      <c r="C219" s="4" t="s">
        <v>104</v>
      </c>
      <c r="D219" s="5" t="s">
        <v>44</v>
      </c>
      <c r="E219" s="6">
        <v>30.648054221499098</v>
      </c>
      <c r="F219" s="34">
        <v>-1.2868962355591633</v>
      </c>
      <c r="G219" s="6">
        <v>-1.0986703014838604</v>
      </c>
      <c r="H219" s="7">
        <v>-38</v>
      </c>
      <c r="I219" s="8">
        <v>18</v>
      </c>
      <c r="J219" s="31">
        <v>7.3782953677862306E-2</v>
      </c>
      <c r="K219" s="9">
        <v>3.0919075407140895E-2</v>
      </c>
      <c r="L219" s="8">
        <v>51</v>
      </c>
      <c r="M219" s="31">
        <v>0.28282859166433894</v>
      </c>
      <c r="N219" s="9">
        <v>-1.9276458945871718E-2</v>
      </c>
      <c r="O219" s="8">
        <v>-14</v>
      </c>
      <c r="P219" s="31">
        <v>-1.553717019295392E-2</v>
      </c>
      <c r="Q219" s="9">
        <v>3.8358798396042129E-3</v>
      </c>
      <c r="R219" s="8">
        <v>-24</v>
      </c>
      <c r="S219" s="31">
        <v>-0.34643259767445356</v>
      </c>
      <c r="T219" s="10">
        <v>-6.9053536926563241E-3</v>
      </c>
      <c r="U219" s="8">
        <v>-77</v>
      </c>
      <c r="V219" s="31">
        <v>-0.29275667169967234</v>
      </c>
      <c r="W219" s="9">
        <v>1.987002176057906E-2</v>
      </c>
      <c r="X219" s="8">
        <v>-40</v>
      </c>
      <c r="Y219" s="31">
        <v>-0.37306888456597442</v>
      </c>
      <c r="Z219" s="11">
        <v>-7690</v>
      </c>
      <c r="AA219" s="8">
        <v>-101</v>
      </c>
      <c r="AB219" s="31">
        <v>-0.27243066019617884</v>
      </c>
      <c r="AC219" s="9">
        <v>9.3700764540791681E-3</v>
      </c>
      <c r="AD219" s="8">
        <v>-29</v>
      </c>
      <c r="AE219" s="31">
        <v>-9.1767368647410308E-2</v>
      </c>
      <c r="AF219" s="9">
        <v>-3.8660821590968952E-3</v>
      </c>
      <c r="AG219" s="8">
        <v>43</v>
      </c>
      <c r="AH219" s="31">
        <v>7.8550126243697366E-2</v>
      </c>
      <c r="AI219" s="12">
        <v>-0.50666666666666638</v>
      </c>
      <c r="AJ219" s="8">
        <v>-1</v>
      </c>
      <c r="AK219" s="31">
        <v>-1.4773201915976822E-2</v>
      </c>
      <c r="AL219" s="11">
        <v>65005.32244561601</v>
      </c>
      <c r="AM219" s="36">
        <v>1</v>
      </c>
    </row>
    <row r="220" spans="1:39" x14ac:dyDescent="0.3">
      <c r="A220" t="s">
        <v>536</v>
      </c>
      <c r="B220" s="3" t="s">
        <v>732</v>
      </c>
      <c r="C220" s="4" t="s">
        <v>104</v>
      </c>
      <c r="D220" s="5" t="s">
        <v>44</v>
      </c>
      <c r="E220" s="6">
        <v>30.57540756114269</v>
      </c>
      <c r="F220" s="34">
        <v>2.5687488616134448</v>
      </c>
      <c r="G220" s="6">
        <v>-1.4878255695560583</v>
      </c>
      <c r="H220" s="7">
        <v>2</v>
      </c>
      <c r="I220" s="8">
        <v>-1</v>
      </c>
      <c r="J220" s="31">
        <v>9.5344612642054627E-2</v>
      </c>
      <c r="K220" s="9">
        <v>3.7581543591882483E-2</v>
      </c>
      <c r="L220" s="8">
        <v>-15</v>
      </c>
      <c r="M220" s="31">
        <v>-6.5819945754597597E-2</v>
      </c>
      <c r="N220" s="9">
        <v>-7.9737252948647169E-3</v>
      </c>
      <c r="O220" s="8">
        <v>2</v>
      </c>
      <c r="P220" s="31">
        <v>5.6520318056692442E-2</v>
      </c>
      <c r="Q220" s="9">
        <v>1.363272474764407E-2</v>
      </c>
      <c r="R220" s="8">
        <v>1</v>
      </c>
      <c r="S220" s="31">
        <v>1.5393568511945761</v>
      </c>
      <c r="T220" s="10">
        <v>-0.40963349341261157</v>
      </c>
      <c r="U220" s="8">
        <v>2</v>
      </c>
      <c r="V220" s="31">
        <v>0.3632079105607513</v>
      </c>
      <c r="W220" s="9">
        <v>-1.0008205228851985E-2</v>
      </c>
      <c r="X220" s="8">
        <v>1</v>
      </c>
      <c r="Y220" s="31">
        <v>4.9605241398717137E-2</v>
      </c>
      <c r="Z220" s="11">
        <v>5600</v>
      </c>
      <c r="AA220" s="8">
        <v>8</v>
      </c>
      <c r="AB220" s="31">
        <v>0.34695448330612866</v>
      </c>
      <c r="AC220" s="9">
        <v>1.083115299700136E-2</v>
      </c>
      <c r="AD220" s="8">
        <v>-4</v>
      </c>
      <c r="AE220" s="31">
        <v>3.9008792329666697E-3</v>
      </c>
      <c r="AF220" s="9">
        <v>5.2757957353096741E-3</v>
      </c>
      <c r="AG220" s="8">
        <v>295</v>
      </c>
      <c r="AH220" s="31">
        <v>0.77353958975622472</v>
      </c>
      <c r="AI220" s="12">
        <v>-1.2853333333333337</v>
      </c>
      <c r="AJ220" s="8">
        <v>31</v>
      </c>
      <c r="AK220" s="31">
        <v>3.3748454810766271E-2</v>
      </c>
      <c r="AL220" s="11">
        <v>45982.245905734686</v>
      </c>
      <c r="AM220" s="36">
        <v>1</v>
      </c>
    </row>
    <row r="221" spans="1:39" x14ac:dyDescent="0.3">
      <c r="A221" t="s">
        <v>632</v>
      </c>
      <c r="B221" s="3" t="s">
        <v>744</v>
      </c>
      <c r="C221" s="4" t="s">
        <v>104</v>
      </c>
      <c r="D221" s="5" t="s">
        <v>44</v>
      </c>
      <c r="E221" s="6">
        <v>18.826213923538461</v>
      </c>
      <c r="F221" s="34">
        <v>-1.4459570022109203</v>
      </c>
      <c r="G221" s="6">
        <v>-2.6318449581809702</v>
      </c>
      <c r="H221" s="7">
        <v>-26</v>
      </c>
      <c r="I221" s="8">
        <v>-163</v>
      </c>
      <c r="J221" s="31">
        <v>-0.49718847836617408</v>
      </c>
      <c r="K221" s="9">
        <v>-1.7547328603621848E-2</v>
      </c>
      <c r="L221" s="8">
        <v>-81</v>
      </c>
      <c r="M221" s="31">
        <v>-0.25637701642877953</v>
      </c>
      <c r="N221" s="9">
        <v>9.6168302934823355E-4</v>
      </c>
      <c r="O221" s="8">
        <v>-58</v>
      </c>
      <c r="P221" s="31">
        <v>-0.18363938967141369</v>
      </c>
      <c r="Q221" s="9">
        <v>1.2306289881494986E-2</v>
      </c>
      <c r="R221" s="8">
        <v>-28</v>
      </c>
      <c r="S221" s="31">
        <v>-0.38326066875811571</v>
      </c>
      <c r="T221" s="10">
        <v>-4.220281735682424E-3</v>
      </c>
      <c r="U221" s="8">
        <v>-28</v>
      </c>
      <c r="V221" s="31">
        <v>-0.25787964432691224</v>
      </c>
      <c r="W221" s="9">
        <v>1.4109238933236574E-2</v>
      </c>
      <c r="X221" s="8">
        <v>-15</v>
      </c>
      <c r="Y221" s="31">
        <v>-0.42006156905804071</v>
      </c>
      <c r="Z221" s="11">
        <v>-6755</v>
      </c>
      <c r="AA221" s="8">
        <v>-44</v>
      </c>
      <c r="AB221" s="31">
        <v>-0.20173527275649583</v>
      </c>
      <c r="AC221" s="9">
        <v>7.4211093161012411E-3</v>
      </c>
      <c r="AD221" s="8">
        <v>74</v>
      </c>
      <c r="AE221" s="31">
        <v>0.21773686468629433</v>
      </c>
      <c r="AF221" s="9">
        <v>1.3872040960527188E-2</v>
      </c>
      <c r="AG221" s="8">
        <v>1</v>
      </c>
      <c r="AH221" s="31">
        <v>-7.6726250635009319E-2</v>
      </c>
      <c r="AI221" s="12">
        <v>-0.30833333333333335</v>
      </c>
      <c r="AJ221" s="8">
        <v>-10</v>
      </c>
      <c r="AK221" s="31">
        <v>-3.8177543874981255E-2</v>
      </c>
      <c r="AL221" s="11">
        <v>69267.708733215346</v>
      </c>
      <c r="AM221" s="36"/>
    </row>
    <row r="222" spans="1:39" x14ac:dyDescent="0.3">
      <c r="A222" t="s">
        <v>772</v>
      </c>
      <c r="B222" s="3" t="s">
        <v>760</v>
      </c>
      <c r="C222" s="4" t="s">
        <v>104</v>
      </c>
      <c r="D222" s="5" t="s">
        <v>44</v>
      </c>
      <c r="E222" s="6">
        <v>24.832723955130493</v>
      </c>
      <c r="F222" s="34">
        <v>-0.54663292088256932</v>
      </c>
      <c r="G222" s="6">
        <v>-2.0373479950591218</v>
      </c>
      <c r="H222" s="7">
        <v>-27</v>
      </c>
      <c r="I222" s="8">
        <v>33</v>
      </c>
      <c r="J222" s="31">
        <v>9.0401242918011077E-2</v>
      </c>
      <c r="K222" s="9">
        <v>3.0780886846971001E-2</v>
      </c>
      <c r="L222" s="8">
        <v>1</v>
      </c>
      <c r="M222" s="31">
        <v>-3.6305069061326078E-2</v>
      </c>
      <c r="N222" s="9">
        <v>-6.8396064105869132E-3</v>
      </c>
      <c r="O222" s="8">
        <v>0</v>
      </c>
      <c r="P222" s="31">
        <v>5.8373270762779317E-3</v>
      </c>
      <c r="Q222" s="9">
        <v>2.8303707259820857E-3</v>
      </c>
      <c r="R222" s="8">
        <v>-12</v>
      </c>
      <c r="S222" s="31">
        <v>-0.37433030778417897</v>
      </c>
      <c r="T222" s="10">
        <v>-3.8005739931067678E-2</v>
      </c>
      <c r="U222" s="8">
        <v>-55</v>
      </c>
      <c r="V222" s="31">
        <v>-0.2085656303581318</v>
      </c>
      <c r="W222" s="9">
        <v>1.4290890289761438E-2</v>
      </c>
      <c r="X222" s="8">
        <v>3</v>
      </c>
      <c r="Y222" s="31">
        <v>1.7972710761252821E-2</v>
      </c>
      <c r="Z222" s="11">
        <v>7755</v>
      </c>
      <c r="AA222" s="8">
        <v>22</v>
      </c>
      <c r="AB222" s="31">
        <v>9.2289225756659793E-2</v>
      </c>
      <c r="AC222" s="9">
        <v>5.8501814411612216E-3</v>
      </c>
      <c r="AD222" s="8">
        <v>-38</v>
      </c>
      <c r="AE222" s="31">
        <v>-9.6519186950880409E-2</v>
      </c>
      <c r="AF222" s="9">
        <v>-3.6199924676406647E-3</v>
      </c>
      <c r="AG222" s="8">
        <v>-11</v>
      </c>
      <c r="AH222" s="31">
        <v>1.710150363802887E-2</v>
      </c>
      <c r="AI222" s="12">
        <v>-0.44900000000000029</v>
      </c>
      <c r="AJ222" s="8">
        <v>-6</v>
      </c>
      <c r="AK222" s="31">
        <v>-4.465915028988493E-3</v>
      </c>
      <c r="AL222" s="11">
        <v>41304.544810866122</v>
      </c>
      <c r="AM222" s="36">
        <v>1</v>
      </c>
    </row>
    <row r="223" spans="1:39" x14ac:dyDescent="0.3">
      <c r="A223" t="s">
        <v>767</v>
      </c>
      <c r="B223" s="3" t="s">
        <v>905</v>
      </c>
      <c r="C223" s="4" t="s">
        <v>104</v>
      </c>
      <c r="D223" s="5" t="s">
        <v>44</v>
      </c>
      <c r="E223" s="6">
        <v>38.468271039045376</v>
      </c>
      <c r="F223" s="34">
        <v>-0.3453973777026631</v>
      </c>
      <c r="G223" s="6">
        <v>-4.8603837847876843</v>
      </c>
      <c r="H223" s="7">
        <v>9</v>
      </c>
      <c r="I223" s="8">
        <v>38</v>
      </c>
      <c r="J223" s="31">
        <v>0.17160092133373644</v>
      </c>
      <c r="K223" s="9">
        <v>3.9046778230508394E-2</v>
      </c>
      <c r="L223" s="8">
        <v>-6</v>
      </c>
      <c r="M223" s="31">
        <v>-1.0458555695033622E-2</v>
      </c>
      <c r="N223" s="9">
        <v>-6.082725060827251E-3</v>
      </c>
      <c r="O223" s="8">
        <v>32</v>
      </c>
      <c r="P223" s="31">
        <v>6.1719580132352569E-2</v>
      </c>
      <c r="Q223" s="9">
        <v>-2.7902235994209153E-3</v>
      </c>
      <c r="R223" s="8">
        <v>-23</v>
      </c>
      <c r="S223" s="31">
        <v>-0.45880856212463539</v>
      </c>
      <c r="T223" s="10">
        <v>0</v>
      </c>
      <c r="U223" s="8">
        <v>-32</v>
      </c>
      <c r="V223" s="31">
        <v>-0.12795360961955415</v>
      </c>
      <c r="W223" s="9">
        <v>6.7228340264622356E-3</v>
      </c>
      <c r="X223" s="8">
        <v>49</v>
      </c>
      <c r="Y223" s="31">
        <v>0.45093998058042745</v>
      </c>
      <c r="Z223" s="11">
        <v>29007</v>
      </c>
      <c r="AA223" s="8">
        <v>-78</v>
      </c>
      <c r="AB223" s="31">
        <v>-0.23291391848297238</v>
      </c>
      <c r="AC223" s="9">
        <v>8.3458764502979017E-3</v>
      </c>
      <c r="AD223" s="8">
        <v>-6</v>
      </c>
      <c r="AE223" s="31">
        <v>-3.5361146761620388E-2</v>
      </c>
      <c r="AF223" s="9">
        <v>-6.5222510264950628E-4</v>
      </c>
      <c r="AG223" s="8">
        <v>-12</v>
      </c>
      <c r="AH223" s="31">
        <v>-0.12864007086756629</v>
      </c>
      <c r="AI223" s="12">
        <v>-0.25399999999999956</v>
      </c>
      <c r="AJ223" s="8">
        <v>-14</v>
      </c>
      <c r="AK223" s="31">
        <v>-4.4581100477782624E-2</v>
      </c>
      <c r="AL223" s="11">
        <v>50383.202731727099</v>
      </c>
      <c r="AM223" s="36"/>
    </row>
    <row r="224" spans="1:39" ht="20.399999999999999" x14ac:dyDescent="0.3">
      <c r="A224" t="s">
        <v>314</v>
      </c>
      <c r="B224" s="3" t="s">
        <v>969</v>
      </c>
      <c r="C224" s="4" t="s">
        <v>104</v>
      </c>
      <c r="D224" s="5" t="s">
        <v>44</v>
      </c>
      <c r="E224" s="6">
        <v>31.982808364518188</v>
      </c>
      <c r="F224" s="34">
        <v>-0.47415840487083916</v>
      </c>
      <c r="G224" s="6">
        <v>-4.424836592140835</v>
      </c>
      <c r="H224" s="7">
        <v>4</v>
      </c>
      <c r="I224" s="8">
        <v>-2</v>
      </c>
      <c r="J224" s="31">
        <v>-2.8371115469433716E-2</v>
      </c>
      <c r="K224" s="9">
        <v>2.9958637489122086E-2</v>
      </c>
      <c r="L224" s="8">
        <v>61</v>
      </c>
      <c r="M224" s="31">
        <v>0.15400470406422284</v>
      </c>
      <c r="N224" s="9">
        <v>-1.2923262533328522E-2</v>
      </c>
      <c r="O224" s="8">
        <v>8</v>
      </c>
      <c r="P224" s="31">
        <v>-9.384891028012543E-4</v>
      </c>
      <c r="Q224" s="9">
        <v>2.0075711056224965E-3</v>
      </c>
      <c r="R224" s="8">
        <v>-60</v>
      </c>
      <c r="S224" s="31">
        <v>-0.4600763919399396</v>
      </c>
      <c r="T224" s="10">
        <v>0.1067463706233988</v>
      </c>
      <c r="U224" s="8">
        <v>4</v>
      </c>
      <c r="V224" s="31">
        <v>-1.6869292358965005E-3</v>
      </c>
      <c r="W224" s="9">
        <v>1.2831412385534077E-3</v>
      </c>
      <c r="X224" s="8">
        <v>7</v>
      </c>
      <c r="Y224" s="31">
        <v>0.24504643863643971</v>
      </c>
      <c r="Z224" s="11">
        <v>21686</v>
      </c>
      <c r="AA224" s="8">
        <v>-92</v>
      </c>
      <c r="AB224" s="31">
        <v>-0.24608392359918502</v>
      </c>
      <c r="AC224" s="9">
        <v>9.0558882235528999E-3</v>
      </c>
      <c r="AD224" s="8">
        <v>-12</v>
      </c>
      <c r="AE224" s="31">
        <v>-4.4829675461092955E-2</v>
      </c>
      <c r="AF224" s="9">
        <v>-1.2953194753396735E-3</v>
      </c>
      <c r="AG224" s="8">
        <v>-10</v>
      </c>
      <c r="AH224" s="31">
        <v>2.0628404167080172E-2</v>
      </c>
      <c r="AI224" s="12">
        <v>-0.45500000000000007</v>
      </c>
      <c r="AJ224" s="8">
        <v>10</v>
      </c>
      <c r="AK224" s="31">
        <v>-8.6197294353198839E-3</v>
      </c>
      <c r="AL224" s="11">
        <v>54022.009925080696</v>
      </c>
      <c r="AM224" s="36"/>
    </row>
    <row r="225" spans="1:39" x14ac:dyDescent="0.3">
      <c r="A225" t="s">
        <v>445</v>
      </c>
      <c r="B225" s="3" t="s">
        <v>1055</v>
      </c>
      <c r="C225" s="4" t="s">
        <v>104</v>
      </c>
      <c r="D225" s="5" t="s">
        <v>44</v>
      </c>
      <c r="E225" s="6">
        <v>28.787725917748332</v>
      </c>
      <c r="F225" s="34">
        <v>-1.1902390790085349</v>
      </c>
      <c r="G225" s="6">
        <v>-1.8905657681272245</v>
      </c>
      <c r="H225" s="7">
        <v>-37</v>
      </c>
      <c r="I225" s="8">
        <v>25</v>
      </c>
      <c r="J225" s="31">
        <v>0.14249005115390934</v>
      </c>
      <c r="K225" s="9">
        <v>3.7997710495971004E-2</v>
      </c>
      <c r="L225" s="8">
        <v>-105</v>
      </c>
      <c r="M225" s="31">
        <v>-0.35077964069491474</v>
      </c>
      <c r="N225" s="9">
        <v>4.7134646369910785E-3</v>
      </c>
      <c r="O225" s="8">
        <v>-112</v>
      </c>
      <c r="P225" s="31">
        <v>-0.35844514962477592</v>
      </c>
      <c r="Q225" s="9">
        <v>2.6037846830276466E-2</v>
      </c>
      <c r="R225" s="8">
        <v>-31</v>
      </c>
      <c r="S225" s="31">
        <v>-0.4241311159151489</v>
      </c>
      <c r="T225" s="10">
        <v>-2.081157575898232E-3</v>
      </c>
      <c r="U225" s="8">
        <v>-30</v>
      </c>
      <c r="V225" s="31">
        <v>-0.13248812432104579</v>
      </c>
      <c r="W225" s="9">
        <v>8.7711134060245374E-3</v>
      </c>
      <c r="X225" s="8">
        <v>5</v>
      </c>
      <c r="Y225" s="31">
        <v>-1.2901634090704661E-2</v>
      </c>
      <c r="Z225" s="11">
        <v>8607</v>
      </c>
      <c r="AA225" s="8">
        <v>-102</v>
      </c>
      <c r="AB225" s="31">
        <v>-0.27271683916607942</v>
      </c>
      <c r="AC225" s="9">
        <v>9.3734891751892715E-3</v>
      </c>
      <c r="AD225" s="8">
        <v>17</v>
      </c>
      <c r="AE225" s="31">
        <v>7.9882561717720013E-2</v>
      </c>
      <c r="AF225" s="9">
        <v>5.6464813334293762E-3</v>
      </c>
      <c r="AG225" s="8">
        <v>-14</v>
      </c>
      <c r="AH225" s="31">
        <v>-4.9272579508044277E-2</v>
      </c>
      <c r="AI225" s="12">
        <v>-0.36399999999999988</v>
      </c>
      <c r="AJ225" s="8">
        <v>-11</v>
      </c>
      <c r="AK225" s="31">
        <v>-2.0192941384949786E-2</v>
      </c>
      <c r="AL225" s="11">
        <v>42360.5104551033</v>
      </c>
      <c r="AM225" s="36"/>
    </row>
    <row r="226" spans="1:39" x14ac:dyDescent="0.3">
      <c r="A226" t="s">
        <v>711</v>
      </c>
      <c r="B226" s="3" t="s">
        <v>1097</v>
      </c>
      <c r="C226" s="4" t="s">
        <v>104</v>
      </c>
      <c r="D226" s="5" t="s">
        <v>44</v>
      </c>
      <c r="E226" s="6">
        <v>18.347710948100527</v>
      </c>
      <c r="F226" s="34">
        <v>-0.22170014861803722</v>
      </c>
      <c r="G226" s="6">
        <v>-4.6869255279181736</v>
      </c>
      <c r="H226" s="7">
        <v>27</v>
      </c>
      <c r="I226" s="8">
        <v>14</v>
      </c>
      <c r="J226" s="31">
        <v>4.8859911683166557E-2</v>
      </c>
      <c r="K226" s="9">
        <v>2.3908632901172622E-2</v>
      </c>
      <c r="L226" s="8">
        <v>-33</v>
      </c>
      <c r="M226" s="31">
        <v>-0.18213972761874242</v>
      </c>
      <c r="N226" s="9">
        <v>-5.2197200249078091E-4</v>
      </c>
      <c r="O226" s="8">
        <v>11</v>
      </c>
      <c r="P226" s="31">
        <v>4.8096663563320652E-3</v>
      </c>
      <c r="Q226" s="9">
        <v>7.4447732621339344E-4</v>
      </c>
      <c r="R226" s="8">
        <v>-45</v>
      </c>
      <c r="S226" s="31">
        <v>-0.32184494841467853</v>
      </c>
      <c r="T226" s="10">
        <v>8.0921461984839682E-2</v>
      </c>
      <c r="U226" s="8">
        <v>-83</v>
      </c>
      <c r="V226" s="31">
        <v>-0.21604645049220927</v>
      </c>
      <c r="W226" s="9">
        <v>1.2785729939909094E-2</v>
      </c>
      <c r="X226" s="8">
        <v>3</v>
      </c>
      <c r="Y226" s="31">
        <v>2.4511878454107072E-2</v>
      </c>
      <c r="Z226" s="11">
        <v>10065</v>
      </c>
      <c r="AA226" s="8">
        <v>171</v>
      </c>
      <c r="AB226" s="31">
        <v>0.43822099359816336</v>
      </c>
      <c r="AC226" s="9">
        <v>-4.8693054518297169E-4</v>
      </c>
      <c r="AD226" s="8">
        <v>-23</v>
      </c>
      <c r="AE226" s="31">
        <v>-7.487454457803383E-2</v>
      </c>
      <c r="AF226" s="9">
        <v>-2.6120617888005793E-3</v>
      </c>
      <c r="AG226" s="8">
        <v>-42</v>
      </c>
      <c r="AH226" s="31">
        <v>-0.16692806253818832</v>
      </c>
      <c r="AI226" s="12">
        <v>-0.21866666666666679</v>
      </c>
      <c r="AJ226" s="8">
        <v>6</v>
      </c>
      <c r="AK226" s="31">
        <v>-5.6990956931098485E-3</v>
      </c>
      <c r="AL226" s="11">
        <v>81066.221656225389</v>
      </c>
      <c r="AM226" s="36"/>
    </row>
    <row r="227" spans="1:39" x14ac:dyDescent="0.3">
      <c r="A227" t="s">
        <v>928</v>
      </c>
      <c r="B227" s="3" t="s">
        <v>1109</v>
      </c>
      <c r="C227" s="4" t="s">
        <v>104</v>
      </c>
      <c r="D227" s="5" t="s">
        <v>44</v>
      </c>
      <c r="E227" s="6">
        <v>17.86596935205705</v>
      </c>
      <c r="F227" s="34">
        <v>-0.37789918799453764</v>
      </c>
      <c r="G227" s="6">
        <v>-1.6353107669724238</v>
      </c>
      <c r="H227" s="7">
        <v>-13</v>
      </c>
      <c r="I227" s="8">
        <v>-18</v>
      </c>
      <c r="J227" s="31">
        <v>-4.1083543454665819E-2</v>
      </c>
      <c r="K227" s="9">
        <v>1.87536753315245E-2</v>
      </c>
      <c r="L227" s="8">
        <v>33</v>
      </c>
      <c r="M227" s="31">
        <v>0.11877866995340282</v>
      </c>
      <c r="N227" s="9">
        <v>-1.2920521135810943E-2</v>
      </c>
      <c r="O227" s="8">
        <v>46</v>
      </c>
      <c r="P227" s="31">
        <v>0.21679542742746555</v>
      </c>
      <c r="Q227" s="9">
        <v>-9.124019827230774E-3</v>
      </c>
      <c r="R227" s="8">
        <v>-18</v>
      </c>
      <c r="S227" s="31">
        <v>-0.25219959469617792</v>
      </c>
      <c r="T227" s="10">
        <v>5.0334915108248945E-2</v>
      </c>
      <c r="U227" s="8">
        <v>-13</v>
      </c>
      <c r="V227" s="31">
        <v>-9.9742569597847691E-2</v>
      </c>
      <c r="W227" s="9">
        <v>8.0808853728173008E-3</v>
      </c>
      <c r="X227" s="8">
        <v>-23</v>
      </c>
      <c r="Y227" s="31">
        <v>-0.12982401020725706</v>
      </c>
      <c r="Z227" s="11">
        <v>1822</v>
      </c>
      <c r="AA227" s="8">
        <v>3</v>
      </c>
      <c r="AB227" s="31">
        <v>5.9907134816335222E-2</v>
      </c>
      <c r="AC227" s="9">
        <v>6.78929981468053E-3</v>
      </c>
      <c r="AD227" s="8">
        <v>-40</v>
      </c>
      <c r="AE227" s="31">
        <v>-0.22031635797649415</v>
      </c>
      <c r="AF227" s="9">
        <v>-9.9553229893883932E-3</v>
      </c>
      <c r="AG227" s="8">
        <v>-12</v>
      </c>
      <c r="AH227" s="31">
        <v>0.10099932993434579</v>
      </c>
      <c r="AI227" s="12">
        <v>-0.57933333333333392</v>
      </c>
      <c r="AJ227" s="8">
        <v>32</v>
      </c>
      <c r="AK227" s="31">
        <v>1.1228672524671524E-2</v>
      </c>
      <c r="AL227" s="11">
        <v>56270.307861592853</v>
      </c>
      <c r="AM227" s="36"/>
    </row>
    <row r="228" spans="1:39" x14ac:dyDescent="0.3">
      <c r="A228" t="s">
        <v>1046</v>
      </c>
      <c r="B228" s="3" t="s">
        <v>223</v>
      </c>
      <c r="C228" s="4" t="s">
        <v>224</v>
      </c>
      <c r="D228" s="5" t="s">
        <v>37</v>
      </c>
      <c r="E228" s="6">
        <v>14.152669026623943</v>
      </c>
      <c r="F228" s="34">
        <v>-0.47895449432397452</v>
      </c>
      <c r="G228" s="6">
        <v>0.57504633896698465</v>
      </c>
      <c r="H228" s="7">
        <v>-23</v>
      </c>
      <c r="I228" s="8">
        <v>-65</v>
      </c>
      <c r="J228" s="31">
        <v>-0.40639685073764709</v>
      </c>
      <c r="K228" s="9">
        <v>-6.0839567446842047E-3</v>
      </c>
      <c r="L228" s="8">
        <v>31</v>
      </c>
      <c r="M228" s="31">
        <v>0.68476823870422099</v>
      </c>
      <c r="N228" s="9">
        <v>-3.5088670839828418E-2</v>
      </c>
      <c r="O228" s="8">
        <v>-10</v>
      </c>
      <c r="P228" s="31">
        <v>-0.14569985405132679</v>
      </c>
      <c r="Q228" s="9">
        <v>1.8156577998609841E-2</v>
      </c>
      <c r="R228" s="8">
        <v>-101</v>
      </c>
      <c r="S228" s="31">
        <v>-0.29561572083472581</v>
      </c>
      <c r="T228" s="10">
        <v>0.32916071478308612</v>
      </c>
      <c r="U228" s="8">
        <v>15</v>
      </c>
      <c r="V228" s="31">
        <v>8.6830301194672915E-2</v>
      </c>
      <c r="W228" s="9">
        <v>-2.8808764365104433E-3</v>
      </c>
      <c r="X228" s="8">
        <v>-52</v>
      </c>
      <c r="Y228" s="31">
        <v>-0.15719396368723382</v>
      </c>
      <c r="Z228" s="11">
        <v>-1437</v>
      </c>
      <c r="AA228" s="8">
        <v>-64</v>
      </c>
      <c r="AB228" s="31">
        <v>-0.48309705925175794</v>
      </c>
      <c r="AC228" s="9">
        <v>1.8517793594306046E-2</v>
      </c>
      <c r="AD228" s="8">
        <v>78</v>
      </c>
      <c r="AE228" s="31">
        <v>0.34950379863663639</v>
      </c>
      <c r="AF228" s="9">
        <v>2.193725576907124E-2</v>
      </c>
      <c r="AG228" s="8">
        <v>39</v>
      </c>
      <c r="AH228" s="31">
        <v>0.37541299778420045</v>
      </c>
      <c r="AI228" s="12">
        <v>-0.86933333333333351</v>
      </c>
      <c r="AJ228" s="8">
        <v>3</v>
      </c>
      <c r="AK228" s="31">
        <v>1.1487628928266547E-2</v>
      </c>
      <c r="AL228" s="11">
        <v>24515.222653498917</v>
      </c>
      <c r="AM228" s="36"/>
    </row>
    <row r="229" spans="1:39" x14ac:dyDescent="0.3">
      <c r="A229" t="s">
        <v>355</v>
      </c>
      <c r="B229" s="3" t="s">
        <v>268</v>
      </c>
      <c r="C229" s="4" t="s">
        <v>224</v>
      </c>
      <c r="D229" s="5" t="s">
        <v>37</v>
      </c>
      <c r="E229" s="6">
        <v>30.315446023446139</v>
      </c>
      <c r="F229" s="34">
        <v>0.3226207165289996</v>
      </c>
      <c r="G229" s="6">
        <v>-2.6746266159675258</v>
      </c>
      <c r="H229" s="7">
        <v>3</v>
      </c>
      <c r="I229" s="8">
        <v>-39</v>
      </c>
      <c r="J229" s="31">
        <v>-0.16064186487459259</v>
      </c>
      <c r="K229" s="9">
        <v>1.134542116696613E-2</v>
      </c>
      <c r="L229" s="8">
        <v>-20</v>
      </c>
      <c r="M229" s="31">
        <v>-7.4799021102594343E-2</v>
      </c>
      <c r="N229" s="9">
        <v>-6.5263398062495523E-3</v>
      </c>
      <c r="O229" s="8">
        <v>32</v>
      </c>
      <c r="P229" s="31">
        <v>0.22029613044159824</v>
      </c>
      <c r="Q229" s="9">
        <v>-8.4230885091525487E-3</v>
      </c>
      <c r="R229" s="8">
        <v>-101</v>
      </c>
      <c r="S229" s="31">
        <v>-0.29347280602510195</v>
      </c>
      <c r="T229" s="10">
        <v>0.33469994471919978</v>
      </c>
      <c r="U229" s="8">
        <v>-16</v>
      </c>
      <c r="V229" s="31">
        <v>-9.7818606473650815E-3</v>
      </c>
      <c r="W229" s="9">
        <v>4.0710220721986434E-3</v>
      </c>
      <c r="X229" s="8">
        <v>-25</v>
      </c>
      <c r="Y229" s="31">
        <v>-0.10973793844569024</v>
      </c>
      <c r="Z229" s="11">
        <v>711</v>
      </c>
      <c r="AA229" s="8">
        <v>41</v>
      </c>
      <c r="AB229" s="31">
        <v>0.26871381228697705</v>
      </c>
      <c r="AC229" s="9">
        <v>5.4051687953468874E-3</v>
      </c>
      <c r="AD229" s="8">
        <v>60</v>
      </c>
      <c r="AE229" s="31">
        <v>0.27749446181779897</v>
      </c>
      <c r="AF229" s="9">
        <v>1.7787868752109803E-2</v>
      </c>
      <c r="AG229" s="8">
        <v>27</v>
      </c>
      <c r="AH229" s="31">
        <v>0.11023530660327585</v>
      </c>
      <c r="AI229" s="12">
        <v>-0.5526666666666662</v>
      </c>
      <c r="AJ229" s="8">
        <v>-9</v>
      </c>
      <c r="AK229" s="31">
        <v>1.6412477770413325E-3</v>
      </c>
      <c r="AL229" s="11">
        <v>27965.613716315536</v>
      </c>
      <c r="AM229" s="36"/>
    </row>
    <row r="230" spans="1:39" x14ac:dyDescent="0.3">
      <c r="A230" t="s">
        <v>703</v>
      </c>
      <c r="B230" s="3" t="s">
        <v>284</v>
      </c>
      <c r="C230" s="4" t="s">
        <v>224</v>
      </c>
      <c r="D230" s="5" t="s">
        <v>37</v>
      </c>
      <c r="E230" s="6">
        <v>52.157858422707804</v>
      </c>
      <c r="F230" s="34">
        <v>9.3323579759627684E-2</v>
      </c>
      <c r="G230" s="6">
        <v>-6.2355587094168747</v>
      </c>
      <c r="H230" s="7">
        <v>30</v>
      </c>
      <c r="I230" s="8">
        <v>-1</v>
      </c>
      <c r="J230" s="31">
        <v>-0.25443323945602181</v>
      </c>
      <c r="K230" s="9">
        <v>1.9444484233667625E-2</v>
      </c>
      <c r="L230" s="8">
        <v>184</v>
      </c>
      <c r="M230" s="31">
        <v>0.7788190927523766</v>
      </c>
      <c r="N230" s="9">
        <v>-3.4256217738151101E-2</v>
      </c>
      <c r="O230" s="8">
        <v>-12</v>
      </c>
      <c r="P230" s="31">
        <v>-7.1634093600531634E-2</v>
      </c>
      <c r="Q230" s="9">
        <v>4.8577376821651629E-3</v>
      </c>
      <c r="R230" s="8">
        <v>-45</v>
      </c>
      <c r="S230" s="31">
        <v>-0.29549917505653345</v>
      </c>
      <c r="T230" s="10">
        <v>6.7625227430080315E-2</v>
      </c>
      <c r="U230" s="8">
        <v>-20</v>
      </c>
      <c r="V230" s="31">
        <v>-0.11086119397983796</v>
      </c>
      <c r="W230" s="9">
        <v>5.3647320384540616E-3</v>
      </c>
      <c r="X230" s="8">
        <v>15</v>
      </c>
      <c r="Y230" s="31">
        <v>0.1157885437662558</v>
      </c>
      <c r="Z230" s="11">
        <v>13548</v>
      </c>
      <c r="AA230" s="8">
        <v>103</v>
      </c>
      <c r="AB230" s="31">
        <v>0.25845741222175789</v>
      </c>
      <c r="AC230" s="9">
        <v>1.6567733377549319E-3</v>
      </c>
      <c r="AD230" s="8">
        <v>15</v>
      </c>
      <c r="AE230" s="31">
        <v>2.622097449668559E-2</v>
      </c>
      <c r="AF230" s="9">
        <v>2.762390178539964E-3</v>
      </c>
      <c r="AG230" s="8">
        <v>68</v>
      </c>
      <c r="AH230" s="31">
        <v>0.15595129416656348</v>
      </c>
      <c r="AI230" s="12">
        <v>-0.59733333333333327</v>
      </c>
      <c r="AJ230" s="8">
        <v>-5</v>
      </c>
      <c r="AK230" s="31">
        <v>3.0673001844065961E-3</v>
      </c>
      <c r="AL230" s="11">
        <v>37927.371944271305</v>
      </c>
      <c r="AM230" s="36"/>
    </row>
    <row r="231" spans="1:39" x14ac:dyDescent="0.3">
      <c r="A231" t="s">
        <v>1114</v>
      </c>
      <c r="B231" s="3" t="s">
        <v>313</v>
      </c>
      <c r="C231" s="4" t="s">
        <v>224</v>
      </c>
      <c r="D231" s="5" t="s">
        <v>37</v>
      </c>
      <c r="E231" s="6">
        <v>26.829462146839454</v>
      </c>
      <c r="F231" s="34">
        <v>-0.3518989061011446</v>
      </c>
      <c r="G231" s="6">
        <v>-2.2851323428462429</v>
      </c>
      <c r="H231" s="7">
        <v>-23</v>
      </c>
      <c r="I231" s="8">
        <v>-15</v>
      </c>
      <c r="J231" s="31">
        <v>-0.10633945810595402</v>
      </c>
      <c r="K231" s="9">
        <v>1.8261679982272794E-2</v>
      </c>
      <c r="L231" s="8">
        <v>52</v>
      </c>
      <c r="M231" s="31">
        <v>1.1861132688102614</v>
      </c>
      <c r="N231" s="9">
        <v>-5.2937686018912702E-2</v>
      </c>
      <c r="O231" s="8">
        <v>-17</v>
      </c>
      <c r="P231" s="31">
        <v>-4.5083320988902109E-2</v>
      </c>
      <c r="Q231" s="9">
        <v>7.9867176557606723E-3</v>
      </c>
      <c r="R231" s="8">
        <v>143</v>
      </c>
      <c r="S231" s="31">
        <v>-0.2306283211726862</v>
      </c>
      <c r="T231" s="10">
        <v>-0.44853106077595878</v>
      </c>
      <c r="U231" s="8">
        <v>28</v>
      </c>
      <c r="V231" s="31">
        <v>3.7227691388059703E-2</v>
      </c>
      <c r="W231" s="9">
        <v>-2.4164440547319518E-3</v>
      </c>
      <c r="X231" s="8">
        <v>-38</v>
      </c>
      <c r="Y231" s="31">
        <v>-0.27812763612262914</v>
      </c>
      <c r="Z231" s="11">
        <v>-4049</v>
      </c>
      <c r="AA231" s="8">
        <v>-106</v>
      </c>
      <c r="AB231" s="31">
        <v>-0.45491517288001426</v>
      </c>
      <c r="AC231" s="9">
        <v>1.5693411026445545E-2</v>
      </c>
      <c r="AD231" s="8">
        <v>86</v>
      </c>
      <c r="AE231" s="31">
        <v>0.26523095003124497</v>
      </c>
      <c r="AF231" s="9">
        <v>1.6748634151516395E-2</v>
      </c>
      <c r="AG231" s="8">
        <v>59</v>
      </c>
      <c r="AH231" s="31">
        <v>0.32855971022081287</v>
      </c>
      <c r="AI231" s="12">
        <v>-0.80733333333333324</v>
      </c>
      <c r="AJ231" s="8">
        <v>8</v>
      </c>
      <c r="AK231" s="31">
        <v>9.2540936500087601E-3</v>
      </c>
      <c r="AL231" s="11">
        <v>37011.842202273576</v>
      </c>
      <c r="AM231" s="36"/>
    </row>
    <row r="232" spans="1:39" x14ac:dyDescent="0.3">
      <c r="A232" t="s">
        <v>763</v>
      </c>
      <c r="B232" s="3" t="s">
        <v>370</v>
      </c>
      <c r="C232" s="4" t="s">
        <v>224</v>
      </c>
      <c r="D232" s="5" t="s">
        <v>37</v>
      </c>
      <c r="E232" s="6">
        <v>35.282212289448985</v>
      </c>
      <c r="F232" s="34">
        <v>0.72514980524794925</v>
      </c>
      <c r="G232" s="6">
        <v>-3.0695090175179232</v>
      </c>
      <c r="H232" s="7">
        <v>14</v>
      </c>
      <c r="I232" s="8">
        <v>-16</v>
      </c>
      <c r="J232" s="31">
        <v>-1.958451260456856E-2</v>
      </c>
      <c r="K232" s="9">
        <v>1.6051990416419804E-2</v>
      </c>
      <c r="L232" s="8">
        <v>36</v>
      </c>
      <c r="M232" s="31">
        <v>0.24036513903243695</v>
      </c>
      <c r="N232" s="9">
        <v>-1.7825375316447317E-2</v>
      </c>
      <c r="O232" s="8">
        <v>47</v>
      </c>
      <c r="P232" s="31">
        <v>0.20180263068818355</v>
      </c>
      <c r="Q232" s="9">
        <v>-7.9242943715260444E-3</v>
      </c>
      <c r="R232" s="8">
        <v>-21</v>
      </c>
      <c r="S232" s="31">
        <v>-9.7940662043661086E-2</v>
      </c>
      <c r="T232" s="10">
        <v>5.1325573938150737E-2</v>
      </c>
      <c r="U232" s="8">
        <v>-24</v>
      </c>
      <c r="V232" s="31">
        <v>-6.1876305546087862E-2</v>
      </c>
      <c r="W232" s="9">
        <v>6.6865373954277108E-3</v>
      </c>
      <c r="X232" s="8">
        <v>0</v>
      </c>
      <c r="Y232" s="31">
        <v>0.20142875209494393</v>
      </c>
      <c r="Z232" s="11">
        <v>15271</v>
      </c>
      <c r="AA232" s="8">
        <v>3</v>
      </c>
      <c r="AB232" s="31">
        <v>0.18015593818882103</v>
      </c>
      <c r="AC232" s="9">
        <v>8.9495428004847388E-3</v>
      </c>
      <c r="AD232" s="8">
        <v>0</v>
      </c>
      <c r="AE232" s="31">
        <v>0.2138615146307431</v>
      </c>
      <c r="AF232" s="9">
        <v>1.5037879416417765E-2</v>
      </c>
      <c r="AG232" s="8">
        <v>34</v>
      </c>
      <c r="AH232" s="31">
        <v>0.12476300503647403</v>
      </c>
      <c r="AI232" s="12">
        <v>-0.56899999999999951</v>
      </c>
      <c r="AJ232" s="8">
        <v>0</v>
      </c>
      <c r="AK232" s="31">
        <v>5.328117475685179E-3</v>
      </c>
      <c r="AL232" s="11">
        <v>29241.273904777088</v>
      </c>
      <c r="AM232" s="36"/>
    </row>
    <row r="233" spans="1:39" x14ac:dyDescent="0.3">
      <c r="A233" t="s">
        <v>191</v>
      </c>
      <c r="B233" s="3" t="s">
        <v>393</v>
      </c>
      <c r="C233" s="4" t="s">
        <v>224</v>
      </c>
      <c r="D233" s="5" t="s">
        <v>37</v>
      </c>
      <c r="E233" s="6">
        <v>35.05658658677843</v>
      </c>
      <c r="F233" s="34">
        <v>2.0156960677224922</v>
      </c>
      <c r="G233" s="6">
        <v>-6.2242367022330782</v>
      </c>
      <c r="H233" s="7">
        <v>37</v>
      </c>
      <c r="I233" s="8">
        <v>1</v>
      </c>
      <c r="J233" s="31">
        <v>-0.23757597554793985</v>
      </c>
      <c r="K233" s="9">
        <v>2.5968635079423485E-2</v>
      </c>
      <c r="L233" s="8">
        <v>-26</v>
      </c>
      <c r="M233" s="31">
        <v>-0.21657194463476026</v>
      </c>
      <c r="N233" s="9">
        <v>-3.0973012407307654E-3</v>
      </c>
      <c r="O233" s="8">
        <v>60</v>
      </c>
      <c r="P233" s="31">
        <v>0.50001920545573586</v>
      </c>
      <c r="Q233" s="9">
        <v>-2.5522785318869548E-2</v>
      </c>
      <c r="R233" s="8">
        <v>1</v>
      </c>
      <c r="S233" s="31">
        <v>0.86944831716743831</v>
      </c>
      <c r="T233" s="10">
        <v>-0.16147409264681878</v>
      </c>
      <c r="U233" s="8">
        <v>39</v>
      </c>
      <c r="V233" s="31">
        <v>1.0371190051152059</v>
      </c>
      <c r="W233" s="9">
        <v>-5.7217577448087892E-2</v>
      </c>
      <c r="X233" s="8">
        <v>27</v>
      </c>
      <c r="Y233" s="31">
        <v>7.9806675107961245E-2</v>
      </c>
      <c r="Z233" s="11">
        <v>8760</v>
      </c>
      <c r="AA233" s="8">
        <v>13</v>
      </c>
      <c r="AB233" s="31">
        <v>0.12508510380377563</v>
      </c>
      <c r="AC233" s="9">
        <v>6.8414807783578543E-3</v>
      </c>
      <c r="AD233" s="8">
        <v>-112</v>
      </c>
      <c r="AE233" s="31">
        <v>-0.5890214063244873</v>
      </c>
      <c r="AF233" s="9">
        <v>-3.0725622172068756E-2</v>
      </c>
      <c r="AG233" s="8">
        <v>83</v>
      </c>
      <c r="AH233" s="31">
        <v>0.4095231142259364</v>
      </c>
      <c r="AI233" s="12">
        <v>-0.89733333333333309</v>
      </c>
      <c r="AJ233" s="8">
        <v>10</v>
      </c>
      <c r="AK233" s="31">
        <v>1.7581475544212521E-2</v>
      </c>
      <c r="AL233" s="11">
        <v>31151.357794223411</v>
      </c>
      <c r="AM233" s="36">
        <v>1</v>
      </c>
    </row>
    <row r="234" spans="1:39" x14ac:dyDescent="0.3">
      <c r="A234" t="s">
        <v>1048</v>
      </c>
      <c r="B234" s="3" t="s">
        <v>409</v>
      </c>
      <c r="C234" s="4" t="s">
        <v>224</v>
      </c>
      <c r="D234" s="5" t="s">
        <v>37</v>
      </c>
      <c r="E234" s="6">
        <v>23.930204284237458</v>
      </c>
      <c r="F234" s="34">
        <v>0.48480464342489271</v>
      </c>
      <c r="G234" s="6">
        <v>-3.1777253345044976</v>
      </c>
      <c r="H234" s="7">
        <v>15</v>
      </c>
      <c r="I234" s="8">
        <v>-12</v>
      </c>
      <c r="J234" s="31">
        <v>-2.5061391043861153E-2</v>
      </c>
      <c r="K234" s="9">
        <v>1.865161501050383E-2</v>
      </c>
      <c r="L234" s="8">
        <v>78</v>
      </c>
      <c r="M234" s="31">
        <v>0.19968461844309271</v>
      </c>
      <c r="N234" s="9">
        <v>-1.4871188341150338E-2</v>
      </c>
      <c r="O234" s="8">
        <v>35</v>
      </c>
      <c r="P234" s="31">
        <v>0.17916773553869006</v>
      </c>
      <c r="Q234" s="9">
        <v>-6.7419230167336877E-3</v>
      </c>
      <c r="R234" s="8">
        <v>-140</v>
      </c>
      <c r="S234" s="31">
        <v>-0.17774929445605736</v>
      </c>
      <c r="T234" s="10">
        <v>1.5820749019057199</v>
      </c>
      <c r="U234" s="8">
        <v>99</v>
      </c>
      <c r="V234" s="31">
        <v>0.31118979668349239</v>
      </c>
      <c r="W234" s="9">
        <v>-1.7919404240045005E-2</v>
      </c>
      <c r="X234" s="8">
        <v>0</v>
      </c>
      <c r="Y234" s="31">
        <v>-8.5703979532695485E-2</v>
      </c>
      <c r="Z234" s="11">
        <v>1783</v>
      </c>
      <c r="AA234" s="8">
        <v>17</v>
      </c>
      <c r="AB234" s="31">
        <v>0.27354169663345562</v>
      </c>
      <c r="AC234" s="9">
        <v>6.4535111808552426E-3</v>
      </c>
      <c r="AD234" s="8">
        <v>0</v>
      </c>
      <c r="AE234" s="31">
        <v>-0.13411852566613708</v>
      </c>
      <c r="AF234" s="9">
        <v>-5.0309193154766119E-3</v>
      </c>
      <c r="AG234" s="8">
        <v>66</v>
      </c>
      <c r="AH234" s="31">
        <v>0.27274433763441319</v>
      </c>
      <c r="AI234" s="12">
        <v>-0.73833333333333329</v>
      </c>
      <c r="AJ234" s="8">
        <v>0</v>
      </c>
      <c r="AK234" s="31">
        <v>2.654129186293272E-2</v>
      </c>
      <c r="AL234" s="11">
        <v>81046.96698926494</v>
      </c>
      <c r="AM234" s="36"/>
    </row>
    <row r="235" spans="1:39" x14ac:dyDescent="0.3">
      <c r="A235" t="s">
        <v>218</v>
      </c>
      <c r="B235" s="3" t="s">
        <v>454</v>
      </c>
      <c r="C235" s="4" t="s">
        <v>224</v>
      </c>
      <c r="D235" s="5" t="s">
        <v>37</v>
      </c>
      <c r="E235" s="6">
        <v>57.157457985324562</v>
      </c>
      <c r="F235" s="34">
        <v>-0.92936066866424438</v>
      </c>
      <c r="G235" s="6">
        <v>-2.4338207434101378</v>
      </c>
      <c r="H235" s="7">
        <v>-14</v>
      </c>
      <c r="I235" s="8">
        <v>-69</v>
      </c>
      <c r="J235" s="31">
        <v>-0.48744322379732113</v>
      </c>
      <c r="K235" s="9">
        <v>-1.1808434130714529E-2</v>
      </c>
      <c r="L235" s="8">
        <v>-19</v>
      </c>
      <c r="M235" s="31">
        <v>-9.0361079644130982E-2</v>
      </c>
      <c r="N235" s="9">
        <v>-5.089847402600732E-3</v>
      </c>
      <c r="O235" s="8">
        <v>-37</v>
      </c>
      <c r="P235" s="31">
        <v>-0.10094242578823714</v>
      </c>
      <c r="Q235" s="9">
        <v>8.8277034841920329E-3</v>
      </c>
      <c r="R235" s="8">
        <v>27</v>
      </c>
      <c r="S235" s="31">
        <v>4.921142843509517E-2</v>
      </c>
      <c r="T235" s="10">
        <v>-0.29719125924336909</v>
      </c>
      <c r="U235" s="8">
        <v>-69</v>
      </c>
      <c r="V235" s="31">
        <v>-0.17502627969391549</v>
      </c>
      <c r="W235" s="9">
        <v>1.0998455193835903E-2</v>
      </c>
      <c r="X235" s="8">
        <v>-33</v>
      </c>
      <c r="Y235" s="31">
        <v>-0.38529756679090643</v>
      </c>
      <c r="Z235" s="11">
        <v>-7448</v>
      </c>
      <c r="AA235" s="8">
        <v>-67</v>
      </c>
      <c r="AB235" s="31">
        <v>-0.20222526895996873</v>
      </c>
      <c r="AC235" s="9">
        <v>8.2563892305589776E-3</v>
      </c>
      <c r="AD235" s="8">
        <v>-1</v>
      </c>
      <c r="AE235" s="31">
        <v>-5.639931405416132E-3</v>
      </c>
      <c r="AF235" s="9">
        <v>1.3680257565454879E-3</v>
      </c>
      <c r="AG235" s="8">
        <v>69</v>
      </c>
      <c r="AH235" s="31">
        <v>0.13332177494435085</v>
      </c>
      <c r="AI235" s="12">
        <v>-0.5696666666666661</v>
      </c>
      <c r="AJ235" s="8">
        <v>23</v>
      </c>
      <c r="AK235" s="31">
        <v>6.7200306535212806E-3</v>
      </c>
      <c r="AL235" s="11">
        <v>47925.930933513911</v>
      </c>
      <c r="AM235" s="36"/>
    </row>
    <row r="236" spans="1:39" x14ac:dyDescent="0.3">
      <c r="A236" t="s">
        <v>435</v>
      </c>
      <c r="B236" s="3" t="s">
        <v>584</v>
      </c>
      <c r="C236" s="4" t="s">
        <v>224</v>
      </c>
      <c r="D236" s="5" t="s">
        <v>37</v>
      </c>
      <c r="E236" s="6">
        <v>41.412823997371987</v>
      </c>
      <c r="F236" s="34">
        <v>-2.1619222469259149</v>
      </c>
      <c r="G236" s="6">
        <v>2.9260744258949813</v>
      </c>
      <c r="H236" s="7">
        <v>-122</v>
      </c>
      <c r="I236" s="8">
        <v>-15</v>
      </c>
      <c r="J236" s="31">
        <v>-2.8863784851704988E-2</v>
      </c>
      <c r="K236" s="9">
        <v>1.6916683716931225E-2</v>
      </c>
      <c r="L236" s="8">
        <v>134</v>
      </c>
      <c r="M236" s="31">
        <v>0.64459626217709065</v>
      </c>
      <c r="N236" s="9">
        <v>-2.9465095194922939E-2</v>
      </c>
      <c r="O236" s="8">
        <v>47</v>
      </c>
      <c r="P236" s="31">
        <v>0.17870830649156247</v>
      </c>
      <c r="Q236" s="9">
        <v>-7.564597942925827E-3</v>
      </c>
      <c r="R236" s="8">
        <v>-29</v>
      </c>
      <c r="S236" s="31">
        <v>-0.37673271124502561</v>
      </c>
      <c r="T236" s="10">
        <v>-1.6472071198232463E-3</v>
      </c>
      <c r="U236" s="8">
        <v>-227</v>
      </c>
      <c r="V236" s="31">
        <v>-1.5335072777888323</v>
      </c>
      <c r="W236" s="9">
        <v>0.10052027405116389</v>
      </c>
      <c r="X236" s="8">
        <v>-6</v>
      </c>
      <c r="Y236" s="31">
        <v>-4.3485895113719197E-2</v>
      </c>
      <c r="Z236" s="11">
        <v>4789</v>
      </c>
      <c r="AA236" s="8">
        <v>-40</v>
      </c>
      <c r="AB236" s="31">
        <v>-8.6200160070399157E-2</v>
      </c>
      <c r="AC236" s="9">
        <v>7.1492537313432893E-3</v>
      </c>
      <c r="AD236" s="8">
        <v>-162</v>
      </c>
      <c r="AE236" s="31">
        <v>-0.50484317340144935</v>
      </c>
      <c r="AF236" s="9">
        <v>-2.6511435280494045E-2</v>
      </c>
      <c r="AG236" s="8">
        <v>51</v>
      </c>
      <c r="AH236" s="31">
        <v>0.12344456699089745</v>
      </c>
      <c r="AI236" s="12">
        <v>-0.51966666666666672</v>
      </c>
      <c r="AJ236" s="8">
        <v>16</v>
      </c>
      <c r="AK236" s="31">
        <v>7.7377612491511413E-2</v>
      </c>
      <c r="AL236" s="11">
        <v>216121.05376421934</v>
      </c>
      <c r="AM236" s="36"/>
    </row>
    <row r="237" spans="1:39" x14ac:dyDescent="0.3">
      <c r="A237" t="s">
        <v>552</v>
      </c>
      <c r="B237" s="3" t="s">
        <v>623</v>
      </c>
      <c r="C237" s="4" t="s">
        <v>224</v>
      </c>
      <c r="D237" s="5" t="s">
        <v>37</v>
      </c>
      <c r="E237" s="6">
        <v>24.826813157982748</v>
      </c>
      <c r="F237" s="34">
        <v>0.83163476278414494</v>
      </c>
      <c r="G237" s="6">
        <v>-6.1649772120228548</v>
      </c>
      <c r="H237" s="7">
        <v>66</v>
      </c>
      <c r="I237" s="8">
        <v>-26</v>
      </c>
      <c r="J237" s="31">
        <v>-3.4246557510249576E-2</v>
      </c>
      <c r="K237" s="9">
        <v>1.7287495730240021E-2</v>
      </c>
      <c r="L237" s="8">
        <v>152</v>
      </c>
      <c r="M237" s="31">
        <v>0.4186607061268145</v>
      </c>
      <c r="N237" s="9">
        <v>-2.2377634223910099E-2</v>
      </c>
      <c r="O237" s="8">
        <v>1</v>
      </c>
      <c r="P237" s="31">
        <v>6.482832116324222E-3</v>
      </c>
      <c r="Q237" s="9">
        <v>2.7579992352333993E-3</v>
      </c>
      <c r="R237" s="8">
        <v>-60</v>
      </c>
      <c r="S237" s="31">
        <v>-1.4521986431616236E-2</v>
      </c>
      <c r="T237" s="10">
        <v>0.63259387860243321</v>
      </c>
      <c r="U237" s="8">
        <v>78</v>
      </c>
      <c r="V237" s="31">
        <v>0.14214141124590562</v>
      </c>
      <c r="W237" s="9">
        <v>-9.1047238210666612E-3</v>
      </c>
      <c r="X237" s="8">
        <v>37</v>
      </c>
      <c r="Y237" s="31">
        <v>0.13357306176712211</v>
      </c>
      <c r="Z237" s="11">
        <v>12917</v>
      </c>
      <c r="AA237" s="8">
        <v>32</v>
      </c>
      <c r="AB237" s="31">
        <v>0.109985911641208</v>
      </c>
      <c r="AC237" s="9">
        <v>5.3626672983536627E-3</v>
      </c>
      <c r="AD237" s="8">
        <v>117</v>
      </c>
      <c r="AE237" s="31">
        <v>0.32796770106838141</v>
      </c>
      <c r="AF237" s="9">
        <v>2.0058879048422407E-2</v>
      </c>
      <c r="AG237" s="8">
        <v>39</v>
      </c>
      <c r="AH237" s="31">
        <v>0.12501218186983809</v>
      </c>
      <c r="AI237" s="12">
        <v>-0.56766666666666676</v>
      </c>
      <c r="AJ237" s="8">
        <v>-25</v>
      </c>
      <c r="AK237" s="31">
        <v>-5.403004979123105E-3</v>
      </c>
      <c r="AL237" s="11">
        <v>25982.36444208477</v>
      </c>
      <c r="AM237" s="36"/>
    </row>
    <row r="238" spans="1:39" x14ac:dyDescent="0.3">
      <c r="A238" t="s">
        <v>970</v>
      </c>
      <c r="B238" s="3" t="s">
        <v>677</v>
      </c>
      <c r="C238" s="4" t="s">
        <v>224</v>
      </c>
      <c r="D238" s="5" t="s">
        <v>37</v>
      </c>
      <c r="E238" s="6">
        <v>25.494314484267765</v>
      </c>
      <c r="F238" s="34">
        <v>0.28625927108690319</v>
      </c>
      <c r="G238" s="6">
        <v>-2.7246788648562301</v>
      </c>
      <c r="H238" s="7">
        <v>9</v>
      </c>
      <c r="I238" s="8">
        <v>-66</v>
      </c>
      <c r="J238" s="31">
        <v>-0.19610590596972005</v>
      </c>
      <c r="K238" s="9">
        <v>5.757949196971035E-3</v>
      </c>
      <c r="L238" s="8">
        <v>-131</v>
      </c>
      <c r="M238" s="31">
        <v>-0.51631840185121258</v>
      </c>
      <c r="N238" s="9">
        <v>9.08444436805185E-3</v>
      </c>
      <c r="O238" s="8">
        <v>38</v>
      </c>
      <c r="P238" s="31">
        <v>0.17568686385801538</v>
      </c>
      <c r="Q238" s="9">
        <v>-6.0124005801318742E-3</v>
      </c>
      <c r="R238" s="8">
        <v>48</v>
      </c>
      <c r="S238" s="31">
        <v>0.19271810125062022</v>
      </c>
      <c r="T238" s="10">
        <v>-0.53619950859417975</v>
      </c>
      <c r="U238" s="8">
        <v>-49</v>
      </c>
      <c r="V238" s="31">
        <v>-0.18236893268682097</v>
      </c>
      <c r="W238" s="9">
        <v>1.3573198055924718E-2</v>
      </c>
      <c r="X238" s="8">
        <v>0</v>
      </c>
      <c r="Y238" s="31">
        <v>-0.17730298874349731</v>
      </c>
      <c r="Z238" s="11">
        <v>-1965</v>
      </c>
      <c r="AA238" s="8">
        <v>16</v>
      </c>
      <c r="AB238" s="31">
        <v>0.16272428478786807</v>
      </c>
      <c r="AC238" s="9">
        <v>6.9455864570737574E-3</v>
      </c>
      <c r="AD238" s="8">
        <v>0</v>
      </c>
      <c r="AE238" s="31">
        <v>0.21080262262333979</v>
      </c>
      <c r="AF238" s="9">
        <v>1.4033584115258346E-2</v>
      </c>
      <c r="AG238" s="8">
        <v>45</v>
      </c>
      <c r="AH238" s="31">
        <v>0.31796975886369694</v>
      </c>
      <c r="AI238" s="12">
        <v>-0.7976666666666663</v>
      </c>
      <c r="AJ238" s="8">
        <v>0</v>
      </c>
      <c r="AK238" s="31">
        <v>1.0451828946747954E-2</v>
      </c>
      <c r="AL238" s="11">
        <v>33173.626727790586</v>
      </c>
      <c r="AM238" s="36">
        <v>1</v>
      </c>
    </row>
    <row r="239" spans="1:39" x14ac:dyDescent="0.3">
      <c r="A239" t="s">
        <v>378</v>
      </c>
      <c r="B239" s="3" t="s">
        <v>716</v>
      </c>
      <c r="C239" s="4" t="s">
        <v>224</v>
      </c>
      <c r="D239" s="5" t="s">
        <v>37</v>
      </c>
      <c r="E239" s="6">
        <v>24.993749312032968</v>
      </c>
      <c r="F239" s="34">
        <v>-0.20919297166567175</v>
      </c>
      <c r="G239" s="6">
        <v>-0.88937958081323387</v>
      </c>
      <c r="H239" s="7">
        <v>-14</v>
      </c>
      <c r="I239" s="8">
        <v>-24</v>
      </c>
      <c r="J239" s="31">
        <v>-3.2512538573495536E-2</v>
      </c>
      <c r="K239" s="9">
        <v>1.7466989442962433E-2</v>
      </c>
      <c r="L239" s="8">
        <v>119</v>
      </c>
      <c r="M239" s="31">
        <v>0.44288188593605765</v>
      </c>
      <c r="N239" s="9">
        <v>-2.3976198511639957E-2</v>
      </c>
      <c r="O239" s="8">
        <v>-27</v>
      </c>
      <c r="P239" s="31">
        <v>-4.2901232571962766E-2</v>
      </c>
      <c r="Q239" s="9">
        <v>5.5843438071463275E-3</v>
      </c>
      <c r="R239" s="8">
        <v>-123</v>
      </c>
      <c r="S239" s="31">
        <v>-1.4251173145843985E-3</v>
      </c>
      <c r="T239" s="10">
        <v>2.5833219233696223</v>
      </c>
      <c r="U239" s="8">
        <v>-66</v>
      </c>
      <c r="V239" s="31">
        <v>-0.24362819459196763</v>
      </c>
      <c r="W239" s="9">
        <v>1.7793100246649998E-2</v>
      </c>
      <c r="X239" s="8">
        <v>-37</v>
      </c>
      <c r="Y239" s="31">
        <v>-0.12197359200925384</v>
      </c>
      <c r="Z239" s="11">
        <v>-287</v>
      </c>
      <c r="AA239" s="8">
        <v>-3</v>
      </c>
      <c r="AB239" s="31">
        <v>0.10615324662733683</v>
      </c>
      <c r="AC239" s="9">
        <v>9.5555555555555602E-3</v>
      </c>
      <c r="AD239" s="8">
        <v>-32</v>
      </c>
      <c r="AE239" s="31">
        <v>-0.13216838886941951</v>
      </c>
      <c r="AF239" s="9">
        <v>-5.0797114626901507E-3</v>
      </c>
      <c r="AG239" s="8">
        <v>6</v>
      </c>
      <c r="AH239" s="31">
        <v>0.4819159758575503</v>
      </c>
      <c r="AI239" s="12">
        <v>-1.0230000000000001</v>
      </c>
      <c r="AJ239" s="8">
        <v>0</v>
      </c>
      <c r="AK239" s="31">
        <v>1.4715905036607024E-2</v>
      </c>
      <c r="AL239" s="11">
        <v>25699.845516096539</v>
      </c>
      <c r="AM239" s="36"/>
    </row>
    <row r="240" spans="1:39" x14ac:dyDescent="0.3">
      <c r="A240" t="s">
        <v>575</v>
      </c>
      <c r="B240" s="3" t="s">
        <v>734</v>
      </c>
      <c r="C240" s="4" t="s">
        <v>224</v>
      </c>
      <c r="D240" s="5" t="s">
        <v>37</v>
      </c>
      <c r="E240" s="6">
        <v>12.329894567150877</v>
      </c>
      <c r="F240" s="34">
        <v>0.70169909174452849</v>
      </c>
      <c r="G240" s="6">
        <v>-5.3240374937724049</v>
      </c>
      <c r="H240" s="7">
        <v>55</v>
      </c>
      <c r="I240" s="8">
        <v>-8</v>
      </c>
      <c r="J240" s="31">
        <v>-0.17679166517490175</v>
      </c>
      <c r="K240" s="9">
        <v>1.8643316553000222E-2</v>
      </c>
      <c r="L240" s="8">
        <v>4</v>
      </c>
      <c r="M240" s="31">
        <v>-2.6791102429320035E-2</v>
      </c>
      <c r="N240" s="9">
        <v>-6.8773355032357986E-3</v>
      </c>
      <c r="O240" s="8">
        <v>80</v>
      </c>
      <c r="P240" s="31">
        <v>0.27434617541203343</v>
      </c>
      <c r="Q240" s="9">
        <v>-1.4159509957829289E-2</v>
      </c>
      <c r="R240" s="8">
        <v>-198</v>
      </c>
      <c r="S240" s="31">
        <v>-0.46536321428234506</v>
      </c>
      <c r="T240" s="10">
        <v>0.55187637969094916</v>
      </c>
      <c r="U240" s="8">
        <v>50</v>
      </c>
      <c r="V240" s="31">
        <v>0.14851977800637461</v>
      </c>
      <c r="W240" s="9">
        <v>-8.6118014103721205E-3</v>
      </c>
      <c r="X240" s="8">
        <v>-29</v>
      </c>
      <c r="Y240" s="31">
        <v>-0.12553531635316167</v>
      </c>
      <c r="Z240" s="11">
        <v>669</v>
      </c>
      <c r="AA240" s="8">
        <v>52</v>
      </c>
      <c r="AB240" s="31">
        <v>0.44983626066354099</v>
      </c>
      <c r="AC240" s="9">
        <v>3.5217391304347839E-3</v>
      </c>
      <c r="AD240" s="8">
        <v>127</v>
      </c>
      <c r="AE240" s="31">
        <v>0.3697420680028155</v>
      </c>
      <c r="AF240" s="9">
        <v>2.2433391361915134E-2</v>
      </c>
      <c r="AG240" s="8">
        <v>52</v>
      </c>
      <c r="AH240" s="31">
        <v>0.39492085101996355</v>
      </c>
      <c r="AI240" s="12">
        <v>-0.88833333333333275</v>
      </c>
      <c r="AJ240" s="8">
        <v>1</v>
      </c>
      <c r="AK240" s="31">
        <v>9.2752777653406504E-3</v>
      </c>
      <c r="AL240" s="11">
        <v>31364.750925539483</v>
      </c>
      <c r="AM240" s="36"/>
    </row>
    <row r="241" spans="1:39" x14ac:dyDescent="0.3">
      <c r="A241" t="s">
        <v>212</v>
      </c>
      <c r="B241" s="3" t="s">
        <v>801</v>
      </c>
      <c r="C241" s="4" t="s">
        <v>224</v>
      </c>
      <c r="D241" s="5" t="s">
        <v>37</v>
      </c>
      <c r="E241" s="6">
        <v>15.430977388514201</v>
      </c>
      <c r="F241" s="34">
        <v>2.9380775062622764</v>
      </c>
      <c r="G241" s="6">
        <v>-5.2989950512586432</v>
      </c>
      <c r="H241" s="7">
        <v>20</v>
      </c>
      <c r="I241" s="8">
        <v>-17</v>
      </c>
      <c r="J241" s="31">
        <v>-4.9559210413488181E-2</v>
      </c>
      <c r="K241" s="9">
        <v>1.8440674185844053E-2</v>
      </c>
      <c r="L241" s="8">
        <v>12</v>
      </c>
      <c r="M241" s="31">
        <v>1.3862782828177336</v>
      </c>
      <c r="N241" s="9">
        <v>-6.3260638703163979E-2</v>
      </c>
      <c r="O241" s="8">
        <v>39</v>
      </c>
      <c r="P241" s="31">
        <v>0.69510524661273421</v>
      </c>
      <c r="Q241" s="9">
        <v>-3.4977885163177513E-2</v>
      </c>
      <c r="R241" s="8">
        <v>2</v>
      </c>
      <c r="S241" s="31">
        <v>2.1694098354877296</v>
      </c>
      <c r="T241" s="10">
        <v>-0.37267520751388616</v>
      </c>
      <c r="U241" s="8">
        <v>-102</v>
      </c>
      <c r="V241" s="31">
        <v>-0.91518867304570461</v>
      </c>
      <c r="W241" s="9">
        <v>6.2456382672396851E-2</v>
      </c>
      <c r="X241" s="8">
        <v>4</v>
      </c>
      <c r="Y241" s="31">
        <v>4.3458636690296926E-2</v>
      </c>
      <c r="Z241" s="11">
        <v>5968</v>
      </c>
      <c r="AA241" s="8">
        <v>1</v>
      </c>
      <c r="AB241" s="31">
        <v>0.17414522750458361</v>
      </c>
      <c r="AC241" s="9">
        <v>1.510375670840787E-2</v>
      </c>
      <c r="AD241" s="8">
        <v>28</v>
      </c>
      <c r="AE241" s="31">
        <v>0.31407321507324326</v>
      </c>
      <c r="AF241" s="9">
        <v>2.0631614948567911E-2</v>
      </c>
      <c r="AG241" s="8">
        <v>5</v>
      </c>
      <c r="AH241" s="31">
        <v>0.47458519384477182</v>
      </c>
      <c r="AI241" s="12">
        <v>-1.0133333333333323</v>
      </c>
      <c r="AJ241" s="8">
        <v>5</v>
      </c>
      <c r="AK241" s="31">
        <v>1.6991805508558777E-2</v>
      </c>
      <c r="AL241" s="11">
        <v>28316.229911770053</v>
      </c>
      <c r="AM241" s="36"/>
    </row>
    <row r="242" spans="1:39" x14ac:dyDescent="0.3">
      <c r="A242" t="s">
        <v>687</v>
      </c>
      <c r="B242" s="3" t="s">
        <v>831</v>
      </c>
      <c r="C242" s="4" t="s">
        <v>224</v>
      </c>
      <c r="D242" s="5" t="s">
        <v>37</v>
      </c>
      <c r="E242" s="6">
        <v>19.007407605092482</v>
      </c>
      <c r="F242" s="34">
        <v>0.26094630816405817</v>
      </c>
      <c r="G242" s="6">
        <v>-4.1546982600334452</v>
      </c>
      <c r="H242" s="7">
        <v>31</v>
      </c>
      <c r="I242" s="8">
        <v>-21</v>
      </c>
      <c r="J242" s="31">
        <v>-3.7479452357068621E-2</v>
      </c>
      <c r="K242" s="9">
        <v>1.4689826726237309E-2</v>
      </c>
      <c r="L242" s="8">
        <v>86</v>
      </c>
      <c r="M242" s="31">
        <v>0.41858247582130265</v>
      </c>
      <c r="N242" s="9">
        <v>-2.3856589382168406E-2</v>
      </c>
      <c r="O242" s="8">
        <v>-26</v>
      </c>
      <c r="P242" s="31">
        <v>-5.8833502362962198E-2</v>
      </c>
      <c r="Q242" s="9">
        <v>6.532887553455588E-3</v>
      </c>
      <c r="R242" s="8">
        <v>30</v>
      </c>
      <c r="S242" s="31">
        <v>-0.23314475356548078</v>
      </c>
      <c r="T242" s="10">
        <v>-0.11595841866637518</v>
      </c>
      <c r="U242" s="8">
        <v>125</v>
      </c>
      <c r="V242" s="31">
        <v>0.23861795829823268</v>
      </c>
      <c r="W242" s="9">
        <v>-1.5165013934072265E-2</v>
      </c>
      <c r="X242" s="8">
        <v>10</v>
      </c>
      <c r="Y242" s="31">
        <v>2.4344168206920203E-2</v>
      </c>
      <c r="Z242" s="11">
        <v>6923</v>
      </c>
      <c r="AA242" s="8">
        <v>45</v>
      </c>
      <c r="AB242" s="31">
        <v>0.14572026902261159</v>
      </c>
      <c r="AC242" s="9">
        <v>4.6600515975391901E-3</v>
      </c>
      <c r="AD242" s="8">
        <v>-14</v>
      </c>
      <c r="AE242" s="31">
        <v>-4.6798046704494278E-2</v>
      </c>
      <c r="AF242" s="9">
        <v>-1.0994733793527889E-3</v>
      </c>
      <c r="AG242" s="8">
        <v>20</v>
      </c>
      <c r="AH242" s="31">
        <v>0.37165850927046384</v>
      </c>
      <c r="AI242" s="12">
        <v>-0.8793333333333333</v>
      </c>
      <c r="AJ242" s="8">
        <v>10</v>
      </c>
      <c r="AK242" s="31">
        <v>1.1399328342226289E-2</v>
      </c>
      <c r="AL242" s="11">
        <v>32316.987042526904</v>
      </c>
      <c r="AM242" s="36"/>
    </row>
    <row r="243" spans="1:39" x14ac:dyDescent="0.3">
      <c r="A243" t="s">
        <v>195</v>
      </c>
      <c r="B243" s="3" t="s">
        <v>967</v>
      </c>
      <c r="C243" s="4" t="s">
        <v>224</v>
      </c>
      <c r="D243" s="5" t="s">
        <v>37</v>
      </c>
      <c r="E243" s="6">
        <v>43.842507710046377</v>
      </c>
      <c r="F243" s="34">
        <v>-0.50278496847218301</v>
      </c>
      <c r="G243" s="6">
        <v>-2.7435461749092838</v>
      </c>
      <c r="H243" s="7">
        <v>-14</v>
      </c>
      <c r="I243" s="8">
        <v>-12</v>
      </c>
      <c r="J243" s="31">
        <v>-7.5224909616567803E-2</v>
      </c>
      <c r="K243" s="9">
        <v>2.0295362906403769E-2</v>
      </c>
      <c r="L243" s="8">
        <v>-124</v>
      </c>
      <c r="M243" s="31">
        <v>-0.45214967619160906</v>
      </c>
      <c r="N243" s="9">
        <v>8.3336417012038685E-3</v>
      </c>
      <c r="O243" s="8">
        <v>37</v>
      </c>
      <c r="P243" s="31">
        <v>0.1103897410687667</v>
      </c>
      <c r="Q243" s="9">
        <v>-4.5293359123146359E-3</v>
      </c>
      <c r="R243" s="8">
        <v>-23</v>
      </c>
      <c r="S243" s="31">
        <v>-0.45880856212463539</v>
      </c>
      <c r="T243" s="10">
        <v>0</v>
      </c>
      <c r="U243" s="8">
        <v>70</v>
      </c>
      <c r="V243" s="31">
        <v>0.18846809100436138</v>
      </c>
      <c r="W243" s="9">
        <v>-1.0866926005713727E-2</v>
      </c>
      <c r="X243" s="8">
        <v>5</v>
      </c>
      <c r="Y243" s="31">
        <v>0.11648708286868342</v>
      </c>
      <c r="Z243" s="11">
        <v>13106</v>
      </c>
      <c r="AA243" s="8">
        <v>-231</v>
      </c>
      <c r="AB243" s="31">
        <v>-0.64608973020570126</v>
      </c>
      <c r="AC243" s="9">
        <v>1.6314318975552966E-2</v>
      </c>
      <c r="AD243" s="8">
        <v>85</v>
      </c>
      <c r="AE243" s="31">
        <v>0.29509330377101584</v>
      </c>
      <c r="AF243" s="9">
        <v>1.8490771299760067E-2</v>
      </c>
      <c r="AG243" s="8">
        <v>58</v>
      </c>
      <c r="AH243" s="31">
        <v>9.1287630549493542E-2</v>
      </c>
      <c r="AI243" s="12">
        <v>-0.5133333333333332</v>
      </c>
      <c r="AJ243" s="8">
        <v>8</v>
      </c>
      <c r="AK243" s="31">
        <v>2.7873758399885873E-3</v>
      </c>
      <c r="AL243" s="11">
        <v>48309.60200060677</v>
      </c>
      <c r="AM243" s="36"/>
    </row>
    <row r="244" spans="1:39" x14ac:dyDescent="0.3">
      <c r="A244" t="s">
        <v>404</v>
      </c>
      <c r="B244" s="3" t="s">
        <v>1010</v>
      </c>
      <c r="C244" s="4" t="s">
        <v>224</v>
      </c>
      <c r="D244" s="5" t="s">
        <v>37</v>
      </c>
      <c r="E244" s="6">
        <v>20.895025418710759</v>
      </c>
      <c r="F244" s="34">
        <v>-0.32468851594084835</v>
      </c>
      <c r="G244" s="6">
        <v>1.2887562319961958</v>
      </c>
      <c r="H244" s="7">
        <v>-22</v>
      </c>
      <c r="I244" s="8">
        <v>-24</v>
      </c>
      <c r="J244" s="31">
        <v>-0.10738517965306835</v>
      </c>
      <c r="K244" s="9">
        <v>1.5113518613832477E-2</v>
      </c>
      <c r="L244" s="8">
        <v>-95</v>
      </c>
      <c r="M244" s="31">
        <v>-1.3886479195533905</v>
      </c>
      <c r="N244" s="9">
        <v>3.680573026890234E-2</v>
      </c>
      <c r="O244" s="8">
        <v>-10</v>
      </c>
      <c r="P244" s="31">
        <v>-0.16891168302167869</v>
      </c>
      <c r="Q244" s="9">
        <v>1.8647943225695116E-2</v>
      </c>
      <c r="R244" s="8">
        <v>240</v>
      </c>
      <c r="S244" s="31">
        <v>1.7714268443820562</v>
      </c>
      <c r="T244" s="10">
        <v>-4.0308536305207872</v>
      </c>
      <c r="U244" s="8">
        <v>-147</v>
      </c>
      <c r="V244" s="31">
        <v>-0.667701836538802</v>
      </c>
      <c r="W244" s="9">
        <v>4.4739786286197361E-2</v>
      </c>
      <c r="X244" s="8">
        <v>-66</v>
      </c>
      <c r="Y244" s="31">
        <v>-0.20637413593424148</v>
      </c>
      <c r="Z244" s="11">
        <v>-3676</v>
      </c>
      <c r="AA244" s="8">
        <v>-81</v>
      </c>
      <c r="AB244" s="31">
        <v>-0.23438606898684139</v>
      </c>
      <c r="AC244" s="9">
        <v>1.1404699738903394E-2</v>
      </c>
      <c r="AD244" s="8">
        <v>-19</v>
      </c>
      <c r="AE244" s="31">
        <v>-0.53043434250661181</v>
      </c>
      <c r="AF244" s="9">
        <v>-2.6059100985913575E-2</v>
      </c>
      <c r="AG244" s="8">
        <v>19</v>
      </c>
      <c r="AH244" s="31">
        <v>0.33246839182774846</v>
      </c>
      <c r="AI244" s="12">
        <v>-0.82899999999999974</v>
      </c>
      <c r="AJ244" s="8">
        <v>3</v>
      </c>
      <c r="AK244" s="31">
        <v>1.0335534039789429E-2</v>
      </c>
      <c r="AL244" s="11">
        <v>28373.100930933986</v>
      </c>
      <c r="AM244" s="36"/>
    </row>
    <row r="245" spans="1:39" x14ac:dyDescent="0.3">
      <c r="A245" t="s">
        <v>1072</v>
      </c>
      <c r="B245" s="3" t="s">
        <v>1079</v>
      </c>
      <c r="C245" s="4" t="s">
        <v>224</v>
      </c>
      <c r="D245" s="5" t="s">
        <v>37</v>
      </c>
      <c r="E245" s="6">
        <v>30.017634357994769</v>
      </c>
      <c r="F245" s="34">
        <v>-0.29371842400738446</v>
      </c>
      <c r="G245" s="6">
        <v>-2.8995873791842435</v>
      </c>
      <c r="H245" s="7">
        <v>-2</v>
      </c>
      <c r="I245" s="8">
        <v>-23</v>
      </c>
      <c r="J245" s="31">
        <v>-2.0218910696659098E-2</v>
      </c>
      <c r="K245" s="9">
        <v>1.835039582465714E-2</v>
      </c>
      <c r="L245" s="8">
        <v>96</v>
      </c>
      <c r="M245" s="31">
        <v>0.24535274121060102</v>
      </c>
      <c r="N245" s="9">
        <v>-1.6334256174364608E-2</v>
      </c>
      <c r="O245" s="8">
        <v>2</v>
      </c>
      <c r="P245" s="31">
        <v>3.0948404762156601E-2</v>
      </c>
      <c r="Q245" s="9">
        <v>7.1105327839224991E-4</v>
      </c>
      <c r="R245" s="8">
        <v>-16</v>
      </c>
      <c r="S245" s="31">
        <v>-0.18698260626202989</v>
      </c>
      <c r="T245" s="10">
        <v>5.4540847559676586E-2</v>
      </c>
      <c r="U245" s="8">
        <v>-3</v>
      </c>
      <c r="V245" s="31">
        <v>-2.4351568403200408E-2</v>
      </c>
      <c r="W245" s="9">
        <v>2.2942696934378573E-3</v>
      </c>
      <c r="X245" s="8">
        <v>0</v>
      </c>
      <c r="Y245" s="31">
        <v>2.1192664173990905E-2</v>
      </c>
      <c r="Z245" s="11">
        <v>7609</v>
      </c>
      <c r="AA245" s="8">
        <v>-8</v>
      </c>
      <c r="AB245" s="31">
        <v>4.4427857443724017E-3</v>
      </c>
      <c r="AC245" s="9">
        <v>6.6212826812364761E-3</v>
      </c>
      <c r="AD245" s="8">
        <v>0</v>
      </c>
      <c r="AE245" s="31">
        <v>-0.22605966931974664</v>
      </c>
      <c r="AF245" s="9">
        <v>-1.112056901918701E-2</v>
      </c>
      <c r="AG245" s="8">
        <v>25</v>
      </c>
      <c r="AH245" s="31">
        <v>0.11875206869508459</v>
      </c>
      <c r="AI245" s="12">
        <v>-0.56433333333333335</v>
      </c>
      <c r="AJ245" s="8">
        <v>0</v>
      </c>
      <c r="AK245" s="31">
        <v>4.4803619792647409E-3</v>
      </c>
      <c r="AL245" s="11">
        <v>37428.228917718865</v>
      </c>
      <c r="AM245" s="36"/>
    </row>
    <row r="246" spans="1:39" x14ac:dyDescent="0.3">
      <c r="A246" t="s">
        <v>522</v>
      </c>
      <c r="B246" s="3" t="s">
        <v>1093</v>
      </c>
      <c r="C246" s="4" t="s">
        <v>224</v>
      </c>
      <c r="D246" s="5" t="s">
        <v>37</v>
      </c>
      <c r="E246" s="6">
        <v>33.470957464099577</v>
      </c>
      <c r="F246" s="34">
        <v>1.1415455081483252</v>
      </c>
      <c r="G246" s="6">
        <v>-7.6856820064075144</v>
      </c>
      <c r="H246" s="7">
        <v>94</v>
      </c>
      <c r="I246" s="8">
        <v>-12</v>
      </c>
      <c r="J246" s="31">
        <v>-8.4974049110776717E-3</v>
      </c>
      <c r="K246" s="9">
        <v>1.9675485008818328E-2</v>
      </c>
      <c r="L246" s="8">
        <v>126</v>
      </c>
      <c r="M246" s="31">
        <v>0.7237658443623235</v>
      </c>
      <c r="N246" s="9">
        <v>-3.4677285548365695E-2</v>
      </c>
      <c r="O246" s="8">
        <v>24</v>
      </c>
      <c r="P246" s="31">
        <v>8.2484095974851623E-2</v>
      </c>
      <c r="Q246" s="9">
        <v>-3.7005357758057439E-3</v>
      </c>
      <c r="R246" s="8">
        <v>-3</v>
      </c>
      <c r="S246" s="31">
        <v>1.0524356833668465</v>
      </c>
      <c r="T246" s="10">
        <v>-3.3961205107765124E-2</v>
      </c>
      <c r="U246" s="8">
        <v>-34</v>
      </c>
      <c r="V246" s="31">
        <v>-0.18081224127898743</v>
      </c>
      <c r="W246" s="9">
        <v>9.7690167558596858E-3</v>
      </c>
      <c r="X246" s="8">
        <v>-12</v>
      </c>
      <c r="Y246" s="31">
        <v>-6.9851152229703617E-2</v>
      </c>
      <c r="Z246" s="11">
        <v>4542</v>
      </c>
      <c r="AA246" s="8">
        <v>-7</v>
      </c>
      <c r="AB246" s="31">
        <v>-2.6173446805249467E-2</v>
      </c>
      <c r="AC246" s="9">
        <v>5.6039907904835012E-3</v>
      </c>
      <c r="AD246" s="8">
        <v>3</v>
      </c>
      <c r="AE246" s="31">
        <v>8.0408871474672017E-3</v>
      </c>
      <c r="AF246" s="9">
        <v>1.5245117320561441E-3</v>
      </c>
      <c r="AG246" s="8">
        <v>12</v>
      </c>
      <c r="AH246" s="31">
        <v>0.37943097644891144</v>
      </c>
      <c r="AI246" s="12">
        <v>-0.89599999999999946</v>
      </c>
      <c r="AJ246" s="8">
        <v>6</v>
      </c>
      <c r="AK246" s="31">
        <v>6.987311992244255E-3</v>
      </c>
      <c r="AL246" s="11">
        <v>37109.030687867416</v>
      </c>
      <c r="AM246" s="36"/>
    </row>
    <row r="247" spans="1:39" x14ac:dyDescent="0.3">
      <c r="A247" t="s">
        <v>834</v>
      </c>
      <c r="B247" s="3" t="s">
        <v>1101</v>
      </c>
      <c r="C247" s="4" t="s">
        <v>224</v>
      </c>
      <c r="D247" s="5" t="s">
        <v>37</v>
      </c>
      <c r="E247" s="6">
        <v>52.357677914690584</v>
      </c>
      <c r="F247" s="34">
        <v>0.34482268651378184</v>
      </c>
      <c r="G247" s="6">
        <v>-3.3349230107601393</v>
      </c>
      <c r="H247" s="7">
        <v>17</v>
      </c>
      <c r="I247" s="8">
        <v>-15</v>
      </c>
      <c r="J247" s="31">
        <v>-5.9626738124410217E-2</v>
      </c>
      <c r="K247" s="9">
        <v>1.8313341748619649E-2</v>
      </c>
      <c r="L247" s="8">
        <v>188</v>
      </c>
      <c r="M247" s="31">
        <v>0.68645313411325781</v>
      </c>
      <c r="N247" s="9">
        <v>-3.2561142678209136E-2</v>
      </c>
      <c r="O247" s="8">
        <v>-25</v>
      </c>
      <c r="P247" s="31">
        <v>-0.123344142885493</v>
      </c>
      <c r="Q247" s="9">
        <v>1.3491227323472674E-2</v>
      </c>
      <c r="R247" s="8">
        <v>-44</v>
      </c>
      <c r="S247" s="31">
        <v>2.429167121091421E-2</v>
      </c>
      <c r="T247" s="10">
        <v>0.3868989729134853</v>
      </c>
      <c r="U247" s="8">
        <v>27</v>
      </c>
      <c r="V247" s="31">
        <v>7.8008878920660371E-2</v>
      </c>
      <c r="W247" s="9">
        <v>-3.0624804145463341E-3</v>
      </c>
      <c r="X247" s="8">
        <v>40</v>
      </c>
      <c r="Y247" s="31">
        <v>8.2557471334002042E-2</v>
      </c>
      <c r="Z247" s="11">
        <v>9226</v>
      </c>
      <c r="AA247" s="8">
        <v>33</v>
      </c>
      <c r="AB247" s="31">
        <v>0.17673076967827073</v>
      </c>
      <c r="AC247" s="9">
        <v>5.3961629081117485E-3</v>
      </c>
      <c r="AD247" s="8">
        <v>-42</v>
      </c>
      <c r="AE247" s="31">
        <v>-0.10869830409247999</v>
      </c>
      <c r="AF247" s="9">
        <v>-4.3102168119877327E-3</v>
      </c>
      <c r="AG247" s="8">
        <v>55</v>
      </c>
      <c r="AH247" s="31">
        <v>0.22886722427745879</v>
      </c>
      <c r="AI247" s="12">
        <v>-0.68799999999999972</v>
      </c>
      <c r="AJ247" s="8">
        <v>-1</v>
      </c>
      <c r="AK247" s="31">
        <v>5.4117491253234118E-3</v>
      </c>
      <c r="AL247" s="11">
        <v>39892.731244772571</v>
      </c>
      <c r="AM247" s="36"/>
    </row>
    <row r="248" spans="1:39" x14ac:dyDescent="0.3">
      <c r="A248" t="s">
        <v>1134</v>
      </c>
      <c r="B248" s="3" t="s">
        <v>1119</v>
      </c>
      <c r="C248" s="4" t="s">
        <v>224</v>
      </c>
      <c r="D248" s="5" t="s">
        <v>37</v>
      </c>
      <c r="E248" s="6">
        <v>42.71512578633326</v>
      </c>
      <c r="F248" s="34">
        <v>3.140178420486774</v>
      </c>
      <c r="G248" s="6">
        <v>-7.3483072593031551</v>
      </c>
      <c r="H248" s="7">
        <v>31</v>
      </c>
      <c r="I248" s="8">
        <v>-16</v>
      </c>
      <c r="J248" s="31">
        <v>-1.1984042834131209E-2</v>
      </c>
      <c r="K248" s="9">
        <v>1.9058476464363761E-2</v>
      </c>
      <c r="L248" s="8">
        <v>-33</v>
      </c>
      <c r="M248" s="31">
        <v>-0.51930222769075485</v>
      </c>
      <c r="N248" s="9">
        <v>6.6805939764113947E-3</v>
      </c>
      <c r="O248" s="8">
        <v>23</v>
      </c>
      <c r="P248" s="31">
        <v>0.40410917495416621</v>
      </c>
      <c r="Q248" s="9">
        <v>-1.6718873125685291E-2</v>
      </c>
      <c r="R248" s="8">
        <v>44</v>
      </c>
      <c r="S248" s="31">
        <v>1.6441975595856138</v>
      </c>
      <c r="T248" s="10">
        <v>-2.1131906165876164</v>
      </c>
      <c r="U248" s="8">
        <v>22</v>
      </c>
      <c r="V248" s="31">
        <v>0.6861609633065382</v>
      </c>
      <c r="W248" s="9">
        <v>-3.4665613286481045E-2</v>
      </c>
      <c r="X248" s="8">
        <v>9</v>
      </c>
      <c r="Y248" s="31">
        <v>7.4052322933057191E-2</v>
      </c>
      <c r="Z248" s="11">
        <v>7639</v>
      </c>
      <c r="AA248" s="8">
        <v>14</v>
      </c>
      <c r="AB248" s="31">
        <v>0.36422890397770979</v>
      </c>
      <c r="AC248" s="9">
        <v>7.0309278350515411E-3</v>
      </c>
      <c r="AD248" s="8">
        <v>-23</v>
      </c>
      <c r="AE248" s="31">
        <v>-5.461334112621824E-2</v>
      </c>
      <c r="AF248" s="9">
        <v>-1.0211335276806288E-3</v>
      </c>
      <c r="AG248" s="8">
        <v>11</v>
      </c>
      <c r="AH248" s="31">
        <v>0.59757237740493152</v>
      </c>
      <c r="AI248" s="12">
        <v>-1.1516666666666668</v>
      </c>
      <c r="AJ248" s="8">
        <v>30</v>
      </c>
      <c r="AK248" s="31">
        <v>2.1885240543582374E-2</v>
      </c>
      <c r="AL248" s="11">
        <v>37822.580012712046</v>
      </c>
      <c r="AM248" s="36"/>
    </row>
    <row r="249" spans="1:39" x14ac:dyDescent="0.3">
      <c r="A249" t="s">
        <v>502</v>
      </c>
      <c r="B249" s="3" t="s">
        <v>1143</v>
      </c>
      <c r="C249" s="4" t="s">
        <v>224</v>
      </c>
      <c r="D249" s="5" t="s">
        <v>37</v>
      </c>
      <c r="E249" s="6">
        <v>26.066974231581977</v>
      </c>
      <c r="F249" s="34">
        <v>0.50167059475078357</v>
      </c>
      <c r="G249" s="6">
        <v>0.20910292712193268</v>
      </c>
      <c r="H249" s="7">
        <v>1</v>
      </c>
      <c r="I249" s="8">
        <v>-19</v>
      </c>
      <c r="J249" s="31">
        <v>-2.2166424713814803E-2</v>
      </c>
      <c r="K249" s="9">
        <v>1.683328642451476E-2</v>
      </c>
      <c r="L249" s="8">
        <v>-17</v>
      </c>
      <c r="M249" s="31">
        <v>-0.24167470777189215</v>
      </c>
      <c r="N249" s="9">
        <v>-4.1737409589994862E-3</v>
      </c>
      <c r="O249" s="8">
        <v>1</v>
      </c>
      <c r="P249" s="31">
        <v>-3.7153126781685586E-2</v>
      </c>
      <c r="Q249" s="9">
        <v>1.553637313396572E-2</v>
      </c>
      <c r="R249" s="8">
        <v>-12</v>
      </c>
      <c r="S249" s="31">
        <v>0.82241917300346135</v>
      </c>
      <c r="T249" s="10">
        <v>0.37158392527075401</v>
      </c>
      <c r="U249" s="8">
        <v>4</v>
      </c>
      <c r="V249" s="31">
        <v>0.13442513816419221</v>
      </c>
      <c r="W249" s="9">
        <v>-2.5177882820408004E-3</v>
      </c>
      <c r="X249" s="8">
        <v>-12</v>
      </c>
      <c r="Y249" s="31">
        <v>-7.1759379073896845E-2</v>
      </c>
      <c r="Z249" s="11">
        <v>1603</v>
      </c>
      <c r="AA249" s="8">
        <v>-45</v>
      </c>
      <c r="AB249" s="31">
        <v>-0.1950256010549275</v>
      </c>
      <c r="AC249" s="9">
        <v>1.2870673259794595E-2</v>
      </c>
      <c r="AD249" s="8">
        <v>-21</v>
      </c>
      <c r="AE249" s="31">
        <v>-0.19924117578581901</v>
      </c>
      <c r="AF249" s="9">
        <v>-8.3779063377009688E-3</v>
      </c>
      <c r="AG249" s="8">
        <v>0</v>
      </c>
      <c r="AH249" s="31">
        <v>0.44522738832008901</v>
      </c>
      <c r="AI249" s="12">
        <v>-0.98633333333333395</v>
      </c>
      <c r="AJ249" s="8">
        <v>-2</v>
      </c>
      <c r="AK249" s="31">
        <v>1.0636009283453762E-2</v>
      </c>
      <c r="AL249" s="11">
        <v>25588.356760993673</v>
      </c>
      <c r="AM249" s="36">
        <v>1</v>
      </c>
    </row>
    <row r="250" spans="1:39" x14ac:dyDescent="0.3">
      <c r="A250" t="s">
        <v>530</v>
      </c>
      <c r="B250" s="3" t="s">
        <v>1145</v>
      </c>
      <c r="C250" s="4" t="s">
        <v>224</v>
      </c>
      <c r="D250" s="5" t="s">
        <v>37</v>
      </c>
      <c r="E250" s="6">
        <v>30.808987976400299</v>
      </c>
      <c r="F250" s="34">
        <v>-0.15388708619848712</v>
      </c>
      <c r="G250" s="6">
        <v>-3.5547547199806893</v>
      </c>
      <c r="H250" s="7">
        <v>5</v>
      </c>
      <c r="I250" s="8">
        <v>-4</v>
      </c>
      <c r="J250" s="31">
        <v>7.8114695396376138E-3</v>
      </c>
      <c r="K250" s="9">
        <v>2.2094391195269125E-2</v>
      </c>
      <c r="L250" s="8">
        <v>-166</v>
      </c>
      <c r="M250" s="31">
        <v>-0.60670394804496919</v>
      </c>
      <c r="N250" s="9">
        <v>1.3621790368153674E-2</v>
      </c>
      <c r="O250" s="8">
        <v>-64</v>
      </c>
      <c r="P250" s="31">
        <v>-0.14795789661641917</v>
      </c>
      <c r="Q250" s="9">
        <v>1.1623588767349233E-2</v>
      </c>
      <c r="R250" s="8">
        <v>229</v>
      </c>
      <c r="S250" s="31">
        <v>3.1452774723135915E-2</v>
      </c>
      <c r="T250" s="10">
        <v>-0.9637006103437199</v>
      </c>
      <c r="U250" s="8">
        <v>20</v>
      </c>
      <c r="V250" s="31">
        <v>1.586968188053639E-2</v>
      </c>
      <c r="W250" s="9">
        <v>-9.8443354682703488E-4</v>
      </c>
      <c r="X250" s="8">
        <v>17</v>
      </c>
      <c r="Y250" s="31">
        <v>8.5064609074200048E-2</v>
      </c>
      <c r="Z250" s="11">
        <v>10861</v>
      </c>
      <c r="AA250" s="8">
        <v>-92</v>
      </c>
      <c r="AB250" s="31">
        <v>-0.22041025503539213</v>
      </c>
      <c r="AC250" s="9">
        <v>9.3026841804683021E-3</v>
      </c>
      <c r="AD250" s="8">
        <v>50</v>
      </c>
      <c r="AE250" s="31">
        <v>0.15012396325962535</v>
      </c>
      <c r="AF250" s="9">
        <v>1.0018164294187448E-2</v>
      </c>
      <c r="AG250" s="8">
        <v>-6</v>
      </c>
      <c r="AH250" s="31">
        <v>0.32478546081931747</v>
      </c>
      <c r="AI250" s="12">
        <v>-0.84799999999999942</v>
      </c>
      <c r="AJ250" s="8">
        <v>-6</v>
      </c>
      <c r="AK250" s="31">
        <v>1.987163749320453E-3</v>
      </c>
      <c r="AL250" s="11">
        <v>25418.627715785187</v>
      </c>
      <c r="AM250" s="36"/>
    </row>
    <row r="251" spans="1:39" x14ac:dyDescent="0.3">
      <c r="A251" t="s">
        <v>1076</v>
      </c>
      <c r="B251" s="3" t="s">
        <v>1159</v>
      </c>
      <c r="C251" s="4" t="s">
        <v>224</v>
      </c>
      <c r="D251" s="5" t="s">
        <v>37</v>
      </c>
      <c r="E251" s="6">
        <v>40.354328396495625</v>
      </c>
      <c r="F251" s="34">
        <v>-0.47154213049830851</v>
      </c>
      <c r="G251" s="6">
        <v>-3.2203782215609635</v>
      </c>
      <c r="H251" s="7">
        <v>-5</v>
      </c>
      <c r="I251" s="8">
        <v>-6</v>
      </c>
      <c r="J251" s="31">
        <v>-0.41872979454682779</v>
      </c>
      <c r="K251" s="9">
        <v>5.5358821867164121E-3</v>
      </c>
      <c r="L251" s="8">
        <v>-105</v>
      </c>
      <c r="M251" s="31">
        <v>-0.42501127020302232</v>
      </c>
      <c r="N251" s="9">
        <v>5.9916684882646148E-3</v>
      </c>
      <c r="O251" s="8">
        <v>17</v>
      </c>
      <c r="P251" s="31">
        <v>7.8329507921403113E-2</v>
      </c>
      <c r="Q251" s="9">
        <v>2.0064057506656574E-4</v>
      </c>
      <c r="R251" s="8">
        <v>89</v>
      </c>
      <c r="S251" s="31">
        <v>-7.9203950158505759E-2</v>
      </c>
      <c r="T251" s="10">
        <v>-0.41303715667443963</v>
      </c>
      <c r="U251" s="8">
        <v>-94</v>
      </c>
      <c r="V251" s="31">
        <v>-0.33762508545352193</v>
      </c>
      <c r="W251" s="9">
        <v>2.2584141246945688E-2</v>
      </c>
      <c r="X251" s="8">
        <v>-6</v>
      </c>
      <c r="Y251" s="31">
        <v>-8.8705252359006725E-2</v>
      </c>
      <c r="Z251" s="11">
        <v>5083</v>
      </c>
      <c r="AA251" s="8">
        <v>-124</v>
      </c>
      <c r="AB251" s="31">
        <v>-0.45253112865284106</v>
      </c>
      <c r="AC251" s="9">
        <v>1.0964839994506252E-2</v>
      </c>
      <c r="AD251" s="8">
        <v>190</v>
      </c>
      <c r="AE251" s="31">
        <v>0.53691404832931844</v>
      </c>
      <c r="AF251" s="9">
        <v>3.1805911355370697E-2</v>
      </c>
      <c r="AG251" s="8">
        <v>74</v>
      </c>
      <c r="AH251" s="31">
        <v>0.32412618698510232</v>
      </c>
      <c r="AI251" s="12">
        <v>-0.79933333333333323</v>
      </c>
      <c r="AJ251" s="8">
        <v>1</v>
      </c>
      <c r="AK251" s="31">
        <v>4.733797264129036E-3</v>
      </c>
      <c r="AL251" s="11">
        <v>39856.343146978877</v>
      </c>
      <c r="AM251" s="36"/>
    </row>
    <row r="252" spans="1:39" x14ac:dyDescent="0.3">
      <c r="A252" t="s">
        <v>57</v>
      </c>
      <c r="B252" s="3" t="s">
        <v>93</v>
      </c>
      <c r="C252" s="4" t="s">
        <v>94</v>
      </c>
      <c r="D252" s="5" t="s">
        <v>44</v>
      </c>
      <c r="E252" s="6">
        <v>17.235436724596227</v>
      </c>
      <c r="F252" s="34">
        <v>0.88045611813427005</v>
      </c>
      <c r="G252" s="6">
        <v>-1.8607010310512777</v>
      </c>
      <c r="H252" s="7">
        <v>10</v>
      </c>
      <c r="I252" s="8">
        <v>26</v>
      </c>
      <c r="J252" s="31">
        <v>0.36146097304448666</v>
      </c>
      <c r="K252" s="9">
        <v>5.8074865008074461E-2</v>
      </c>
      <c r="L252" s="8">
        <v>16</v>
      </c>
      <c r="M252" s="31">
        <v>7.5898957550452603E-2</v>
      </c>
      <c r="N252" s="9">
        <v>-1.1831455215372322E-2</v>
      </c>
      <c r="O252" s="8">
        <v>1</v>
      </c>
      <c r="P252" s="31">
        <v>-0.12308261422924316</v>
      </c>
      <c r="Q252" s="9">
        <v>1.9564758809845789E-2</v>
      </c>
      <c r="R252" s="8">
        <v>-13</v>
      </c>
      <c r="S252" s="31">
        <v>1.0162868471041751</v>
      </c>
      <c r="T252" s="10">
        <v>0.35016919623835596</v>
      </c>
      <c r="U252" s="8">
        <v>-24</v>
      </c>
      <c r="V252" s="31">
        <v>-0.29681774200858357</v>
      </c>
      <c r="W252" s="9">
        <v>2.4422071596362074E-2</v>
      </c>
      <c r="X252" s="8">
        <v>-11</v>
      </c>
      <c r="Y252" s="31">
        <v>-2.8690016054825018E-2</v>
      </c>
      <c r="Z252" s="11">
        <v>3843</v>
      </c>
      <c r="AA252" s="8">
        <v>7</v>
      </c>
      <c r="AB252" s="31">
        <v>0.21834151698513488</v>
      </c>
      <c r="AC252" s="9">
        <v>7.6647382039131337E-3</v>
      </c>
      <c r="AD252" s="8">
        <v>3</v>
      </c>
      <c r="AE252" s="31">
        <v>-7.3261797136210394E-3</v>
      </c>
      <c r="AF252" s="9">
        <v>2.3458057652938624E-3</v>
      </c>
      <c r="AG252" s="8">
        <v>20</v>
      </c>
      <c r="AH252" s="31">
        <v>-2.0171080069815786E-2</v>
      </c>
      <c r="AI252" s="12">
        <v>-0.38533333333333331</v>
      </c>
      <c r="AJ252" s="8">
        <v>-32</v>
      </c>
      <c r="AK252" s="31">
        <v>-1.0211626320190487E-2</v>
      </c>
      <c r="AL252" s="11">
        <v>22297.646656941506</v>
      </c>
      <c r="AM252" s="36">
        <v>1</v>
      </c>
    </row>
    <row r="253" spans="1:39" x14ac:dyDescent="0.3">
      <c r="A253" t="s">
        <v>725</v>
      </c>
      <c r="B253" s="3" t="s">
        <v>288</v>
      </c>
      <c r="C253" s="4" t="s">
        <v>94</v>
      </c>
      <c r="D253" s="5" t="s">
        <v>44</v>
      </c>
      <c r="E253" s="6">
        <v>40.46624754956855</v>
      </c>
      <c r="F253" s="34">
        <v>-1.3093853742484445</v>
      </c>
      <c r="G253" s="6">
        <v>7.839757887816539</v>
      </c>
      <c r="H253" s="7">
        <v>-10</v>
      </c>
      <c r="I253" s="8">
        <v>-111</v>
      </c>
      <c r="J253" s="31">
        <v>-0.6936814625585962</v>
      </c>
      <c r="K253" s="9">
        <v>-4.0923105151389416E-2</v>
      </c>
      <c r="L253" s="8">
        <v>54</v>
      </c>
      <c r="M253" s="31">
        <v>0.1369190225618474</v>
      </c>
      <c r="N253" s="9">
        <v>-1.2971290210999652E-2</v>
      </c>
      <c r="O253" s="8">
        <v>-12</v>
      </c>
      <c r="P253" s="31">
        <v>-0.10024547020659536</v>
      </c>
      <c r="Q253" s="9">
        <v>1.3654469498246835E-2</v>
      </c>
      <c r="R253" s="8">
        <v>-37</v>
      </c>
      <c r="S253" s="31">
        <v>0.91399076380773359</v>
      </c>
      <c r="T253" s="10">
        <v>3.8407370308666047</v>
      </c>
      <c r="U253" s="8">
        <v>-11</v>
      </c>
      <c r="V253" s="31">
        <v>-2.294277051196894</v>
      </c>
      <c r="W253" s="9">
        <v>0.1621264678385273</v>
      </c>
      <c r="X253" s="8">
        <v>-36</v>
      </c>
      <c r="Y253" s="31">
        <v>-0.41666830964927826</v>
      </c>
      <c r="Z253" s="11">
        <v>-14948</v>
      </c>
      <c r="AA253" s="8">
        <v>-111</v>
      </c>
      <c r="AB253" s="31">
        <v>-0.58112622919660017</v>
      </c>
      <c r="AC253" s="9">
        <v>1.8304409672830722E-2</v>
      </c>
      <c r="AD253" s="8">
        <v>23</v>
      </c>
      <c r="AE253" s="31">
        <v>1.3438712843041483</v>
      </c>
      <c r="AF253" s="9">
        <v>8.0809475589923019E-2</v>
      </c>
      <c r="AG253" s="8">
        <v>-14</v>
      </c>
      <c r="AH253" s="31">
        <v>-0.14001703784516883</v>
      </c>
      <c r="AI253" s="12">
        <v>-0.23133333333333339</v>
      </c>
      <c r="AJ253" s="8">
        <v>-24</v>
      </c>
      <c r="AK253" s="31">
        <v>-2.9419706019195857E-3</v>
      </c>
      <c r="AL253" s="11">
        <v>19283.440492107795</v>
      </c>
      <c r="AM253" s="36"/>
    </row>
    <row r="254" spans="1:39" x14ac:dyDescent="0.3">
      <c r="A254" t="s">
        <v>1128</v>
      </c>
      <c r="B254" s="3" t="s">
        <v>413</v>
      </c>
      <c r="C254" s="4" t="s">
        <v>94</v>
      </c>
      <c r="D254" s="5" t="s">
        <v>44</v>
      </c>
      <c r="E254" s="6">
        <v>69.568900948721847</v>
      </c>
      <c r="F254" s="34">
        <v>5.9351747140908628E-2</v>
      </c>
      <c r="G254" s="6">
        <v>0.66171285636129085</v>
      </c>
      <c r="H254" s="7">
        <v>-7</v>
      </c>
      <c r="I254" s="8">
        <v>58</v>
      </c>
      <c r="J254" s="31">
        <v>0.19341065592232942</v>
      </c>
      <c r="K254" s="9">
        <v>3.5343323780720359E-2</v>
      </c>
      <c r="L254" s="8">
        <v>26</v>
      </c>
      <c r="M254" s="31">
        <v>9.8822895435586505E-2</v>
      </c>
      <c r="N254" s="9">
        <v>-1.240702452337817E-2</v>
      </c>
      <c r="O254" s="8">
        <v>15</v>
      </c>
      <c r="P254" s="31">
        <v>0.28657400092996954</v>
      </c>
      <c r="Q254" s="9">
        <v>-5.7170917843921976E-3</v>
      </c>
      <c r="R254" s="8">
        <v>-67</v>
      </c>
      <c r="S254" s="31">
        <v>-3.324138074456915E-2</v>
      </c>
      <c r="T254" s="10">
        <v>0.71695603509796146</v>
      </c>
      <c r="U254" s="8">
        <v>-12</v>
      </c>
      <c r="V254" s="31">
        <v>-0.3728662871879338</v>
      </c>
      <c r="W254" s="9">
        <v>3.2045524677458359E-2</v>
      </c>
      <c r="X254" s="8">
        <v>-23</v>
      </c>
      <c r="Y254" s="31">
        <v>-0.11838096870238979</v>
      </c>
      <c r="Z254" s="11">
        <v>-504</v>
      </c>
      <c r="AA254" s="8">
        <v>13</v>
      </c>
      <c r="AB254" s="31">
        <v>5.3435166300958348E-2</v>
      </c>
      <c r="AC254" s="9">
        <v>5.4840844626536447E-3</v>
      </c>
      <c r="AD254" s="8">
        <v>10</v>
      </c>
      <c r="AE254" s="31">
        <v>0.21066322602828036</v>
      </c>
      <c r="AF254" s="9">
        <v>1.5084752976468607E-2</v>
      </c>
      <c r="AG254" s="8">
        <v>-65</v>
      </c>
      <c r="AH254" s="31">
        <v>-0.15461363423528612</v>
      </c>
      <c r="AI254" s="12">
        <v>-0.24966666666666715</v>
      </c>
      <c r="AJ254" s="8">
        <v>-26</v>
      </c>
      <c r="AK254" s="31">
        <v>-4.9479550562569474E-3</v>
      </c>
      <c r="AL254" s="11">
        <v>19004.924486772361</v>
      </c>
      <c r="AM254" s="36"/>
    </row>
    <row r="255" spans="1:39" x14ac:dyDescent="0.3">
      <c r="A255" t="s">
        <v>200</v>
      </c>
      <c r="B255" s="3" t="s">
        <v>452</v>
      </c>
      <c r="C255" s="4" t="s">
        <v>94</v>
      </c>
      <c r="D255" s="5" t="s">
        <v>44</v>
      </c>
      <c r="E255" s="6">
        <v>21.597661922774407</v>
      </c>
      <c r="F255" s="34">
        <v>1.6461449485925592</v>
      </c>
      <c r="G255" s="6">
        <v>-6.5196218047280361</v>
      </c>
      <c r="H255" s="7">
        <v>66</v>
      </c>
      <c r="I255" s="8">
        <v>1</v>
      </c>
      <c r="J255" s="31">
        <v>7.1494055255913125E-2</v>
      </c>
      <c r="K255" s="9">
        <v>7.1843329490160368E-2</v>
      </c>
      <c r="L255" s="8">
        <v>-98</v>
      </c>
      <c r="M255" s="31">
        <v>-0.58711279901216329</v>
      </c>
      <c r="N255" s="9">
        <v>1.0648958228950678E-2</v>
      </c>
      <c r="O255" s="8">
        <v>28</v>
      </c>
      <c r="P255" s="31">
        <v>0.23001269570878285</v>
      </c>
      <c r="Q255" s="9">
        <v>-8.3130748091836404E-3</v>
      </c>
      <c r="R255" s="8">
        <v>15</v>
      </c>
      <c r="S255" s="31">
        <v>0.17171255839976327</v>
      </c>
      <c r="T255" s="10">
        <v>-0.27076734762350541</v>
      </c>
      <c r="U255" s="8">
        <v>31</v>
      </c>
      <c r="V255" s="31">
        <v>0.46175994598451875</v>
      </c>
      <c r="W255" s="9">
        <v>-2.3267501300286389E-2</v>
      </c>
      <c r="X255" s="8">
        <v>97</v>
      </c>
      <c r="Y255" s="31">
        <v>0.3357307144376438</v>
      </c>
      <c r="Z255" s="11">
        <v>20240</v>
      </c>
      <c r="AA255" s="8">
        <v>171</v>
      </c>
      <c r="AB255" s="31">
        <v>0.44067803453580628</v>
      </c>
      <c r="AC255" s="9">
        <v>3.672668924942224E-5</v>
      </c>
      <c r="AD255" s="8">
        <v>15</v>
      </c>
      <c r="AE255" s="31">
        <v>0.12063148817113623</v>
      </c>
      <c r="AF255" s="9">
        <v>9.711798309520181E-3</v>
      </c>
      <c r="AG255" s="8">
        <v>50</v>
      </c>
      <c r="AH255" s="31">
        <v>6.0126889639886549E-2</v>
      </c>
      <c r="AI255" s="12">
        <v>-0.46633333333333282</v>
      </c>
      <c r="AJ255" s="8">
        <v>-33</v>
      </c>
      <c r="AK255" s="31">
        <v>-2.0301004640066456E-3</v>
      </c>
      <c r="AL255" s="11">
        <v>14598.512590788669</v>
      </c>
      <c r="AM255" s="36">
        <v>1</v>
      </c>
    </row>
    <row r="256" spans="1:39" x14ac:dyDescent="0.3">
      <c r="A256" t="s">
        <v>1054</v>
      </c>
      <c r="B256" s="3" t="s">
        <v>484</v>
      </c>
      <c r="C256" s="4" t="s">
        <v>94</v>
      </c>
      <c r="D256" s="5" t="s">
        <v>44</v>
      </c>
      <c r="E256" s="6">
        <v>20.313110743856722</v>
      </c>
      <c r="F256" s="34">
        <v>-0.33842251734215445</v>
      </c>
      <c r="G256" s="6">
        <v>-4.2661784991643188</v>
      </c>
      <c r="H256" s="7">
        <v>16</v>
      </c>
      <c r="I256" s="8">
        <v>-29</v>
      </c>
      <c r="J256" s="31">
        <v>-0.29935305788277256</v>
      </c>
      <c r="K256" s="9">
        <v>6.5820742059072845E-3</v>
      </c>
      <c r="L256" s="8">
        <v>-22</v>
      </c>
      <c r="M256" s="31">
        <v>-0.16204285122915785</v>
      </c>
      <c r="N256" s="9">
        <v>-4.5746362550085351E-3</v>
      </c>
      <c r="O256" s="8">
        <v>43</v>
      </c>
      <c r="P256" s="31">
        <v>0.13614480055787803</v>
      </c>
      <c r="Q256" s="9">
        <v>-4.9555876659448939E-3</v>
      </c>
      <c r="R256" s="8">
        <v>-53</v>
      </c>
      <c r="S256" s="31">
        <v>-0.15226432622668232</v>
      </c>
      <c r="T256" s="10">
        <v>0.28906428166192166</v>
      </c>
      <c r="U256" s="8">
        <v>23</v>
      </c>
      <c r="V256" s="31">
        <v>5.8362433456786163E-2</v>
      </c>
      <c r="W256" s="9">
        <v>-1.2931401455683611E-3</v>
      </c>
      <c r="X256" s="8">
        <v>1</v>
      </c>
      <c r="Y256" s="31">
        <v>5.2469299390802915E-2</v>
      </c>
      <c r="Z256" s="11">
        <v>12442</v>
      </c>
      <c r="AA256" s="8">
        <v>-3</v>
      </c>
      <c r="AB256" s="31">
        <v>-0.30601457911619456</v>
      </c>
      <c r="AC256" s="9">
        <v>7.0057801949502153E-3</v>
      </c>
      <c r="AD256" s="8">
        <v>26</v>
      </c>
      <c r="AE256" s="31">
        <v>7.0903587906848364E-2</v>
      </c>
      <c r="AF256" s="9">
        <v>5.5348259365878283E-3</v>
      </c>
      <c r="AG256" s="8">
        <v>-12</v>
      </c>
      <c r="AH256" s="31">
        <v>-0.27554760866360428</v>
      </c>
      <c r="AI256" s="12">
        <v>-4.4000000000000039E-2</v>
      </c>
      <c r="AJ256" s="8">
        <v>-28</v>
      </c>
      <c r="AK256" s="31">
        <v>-5.5151415470838752E-2</v>
      </c>
      <c r="AL256" s="11">
        <v>41295.245604552212</v>
      </c>
      <c r="AM256" s="36">
        <v>1</v>
      </c>
    </row>
    <row r="257" spans="1:39" x14ac:dyDescent="0.3">
      <c r="A257" t="s">
        <v>830</v>
      </c>
      <c r="B257" s="3" t="s">
        <v>517</v>
      </c>
      <c r="C257" s="4" t="s">
        <v>94</v>
      </c>
      <c r="D257" s="5" t="s">
        <v>44</v>
      </c>
      <c r="E257" s="6">
        <v>28.644563484437722</v>
      </c>
      <c r="F257" s="34">
        <v>1.7083948743340986</v>
      </c>
      <c r="G257" s="6">
        <v>-4.6524580292959001</v>
      </c>
      <c r="H257" s="7">
        <v>23</v>
      </c>
      <c r="I257" s="8">
        <v>7</v>
      </c>
      <c r="J257" s="31">
        <v>0.23413981648750903</v>
      </c>
      <c r="K257" s="9">
        <v>5.137842970969686E-2</v>
      </c>
      <c r="L257" s="8">
        <v>-41</v>
      </c>
      <c r="M257" s="31">
        <v>-0.31025826661653499</v>
      </c>
      <c r="N257" s="9">
        <v>6.4186390502921076E-4</v>
      </c>
      <c r="O257" s="8">
        <v>5</v>
      </c>
      <c r="P257" s="31">
        <v>7.901168742780329E-2</v>
      </c>
      <c r="Q257" s="9">
        <v>5.312900028773937E-3</v>
      </c>
      <c r="R257" s="8">
        <v>-5</v>
      </c>
      <c r="S257" s="31">
        <v>1.5811472576125101</v>
      </c>
      <c r="T257" s="10">
        <v>0.43756902058079739</v>
      </c>
      <c r="U257" s="8">
        <v>-5</v>
      </c>
      <c r="V257" s="31">
        <v>3.6243223543836134E-2</v>
      </c>
      <c r="W257" s="9">
        <v>4.9612949280563312E-3</v>
      </c>
      <c r="X257" s="8">
        <v>7</v>
      </c>
      <c r="Y257" s="31">
        <v>1.6943915729150438E-2</v>
      </c>
      <c r="Z257" s="11">
        <v>6559</v>
      </c>
      <c r="AA257" s="8">
        <v>4</v>
      </c>
      <c r="AB257" s="31">
        <v>0.11718074872944784</v>
      </c>
      <c r="AC257" s="9">
        <v>6.6592623494573303E-3</v>
      </c>
      <c r="AD257" s="8">
        <v>11</v>
      </c>
      <c r="AE257" s="31">
        <v>8.3588226718384506E-2</v>
      </c>
      <c r="AF257" s="9">
        <v>7.3677069189479472E-3</v>
      </c>
      <c r="AG257" s="8">
        <v>-142</v>
      </c>
      <c r="AH257" s="31">
        <v>-0.72207901661085128</v>
      </c>
      <c r="AI257" s="12">
        <v>0.4226666666666663</v>
      </c>
      <c r="AJ257" s="8">
        <v>-42</v>
      </c>
      <c r="AK257" s="31">
        <v>-2.4683274968256286E-2</v>
      </c>
      <c r="AL257" s="11">
        <v>27154.795683969132</v>
      </c>
      <c r="AM257" s="36">
        <v>1</v>
      </c>
    </row>
    <row r="258" spans="1:39" x14ac:dyDescent="0.3">
      <c r="A258" t="s">
        <v>1009</v>
      </c>
      <c r="B258" s="3" t="s">
        <v>521</v>
      </c>
      <c r="C258" s="4" t="s">
        <v>94</v>
      </c>
      <c r="D258" s="5" t="s">
        <v>44</v>
      </c>
      <c r="E258" s="6">
        <v>41.247881433920817</v>
      </c>
      <c r="F258" s="34">
        <v>2.5054950623593086E-3</v>
      </c>
      <c r="G258" s="6">
        <v>0.51900076266566231</v>
      </c>
      <c r="H258" s="7">
        <v>-15</v>
      </c>
      <c r="I258" s="8">
        <v>5</v>
      </c>
      <c r="J258" s="31">
        <v>4.5156140219761887E-2</v>
      </c>
      <c r="K258" s="9">
        <v>1.8506064943017431E-2</v>
      </c>
      <c r="L258" s="8">
        <v>-50</v>
      </c>
      <c r="M258" s="31">
        <v>-0.21150377144657578</v>
      </c>
      <c r="N258" s="9">
        <v>-1.2498652188366113E-3</v>
      </c>
      <c r="O258" s="8">
        <v>-22</v>
      </c>
      <c r="P258" s="31">
        <v>-0.31429356753269422</v>
      </c>
      <c r="Q258" s="9">
        <v>2.8745487684835772E-2</v>
      </c>
      <c r="R258" s="8">
        <v>-55</v>
      </c>
      <c r="S258" s="31">
        <v>5.598867650210114E-2</v>
      </c>
      <c r="T258" s="10">
        <v>0.73269100031677592</v>
      </c>
      <c r="U258" s="8">
        <v>-29</v>
      </c>
      <c r="V258" s="31">
        <v>-0.18689534638364047</v>
      </c>
      <c r="W258" s="9">
        <v>1.6578864326192461E-2</v>
      </c>
      <c r="X258" s="8">
        <v>-41</v>
      </c>
      <c r="Y258" s="31">
        <v>-0.16028025654415468</v>
      </c>
      <c r="Z258" s="11">
        <v>-2153</v>
      </c>
      <c r="AA258" s="8">
        <v>66</v>
      </c>
      <c r="AB258" s="31">
        <v>0.55192386945665695</v>
      </c>
      <c r="AC258" s="9">
        <v>2.3043312344972339E-3</v>
      </c>
      <c r="AD258" s="8">
        <v>5</v>
      </c>
      <c r="AE258" s="31">
        <v>9.5553543617580061E-2</v>
      </c>
      <c r="AF258" s="9">
        <v>9.2125445489774638E-3</v>
      </c>
      <c r="AG258" s="8">
        <v>31</v>
      </c>
      <c r="AH258" s="31">
        <v>1.0148755314748154E-2</v>
      </c>
      <c r="AI258" s="12">
        <v>-0.41866666666666696</v>
      </c>
      <c r="AJ258" s="8">
        <v>-12</v>
      </c>
      <c r="AK258" s="31">
        <v>-1.7668203018910422E-3</v>
      </c>
      <c r="AL258" s="11">
        <v>37435.907780747308</v>
      </c>
      <c r="AM258" s="36">
        <v>1</v>
      </c>
    </row>
    <row r="259" spans="1:39" x14ac:dyDescent="0.3">
      <c r="A259" t="s">
        <v>609</v>
      </c>
      <c r="B259" s="3" t="s">
        <v>740</v>
      </c>
      <c r="C259" s="4" t="s">
        <v>94</v>
      </c>
      <c r="D259" s="5" t="s">
        <v>44</v>
      </c>
      <c r="E259" s="6">
        <v>21.17659737384006</v>
      </c>
      <c r="F259" s="34">
        <v>6.2554131184278106E-3</v>
      </c>
      <c r="G259" s="6">
        <v>1.2546771221907846</v>
      </c>
      <c r="H259" s="7">
        <v>-4</v>
      </c>
      <c r="I259" s="8">
        <v>3</v>
      </c>
      <c r="J259" s="31">
        <v>2.4076280889274826E-2</v>
      </c>
      <c r="K259" s="9">
        <v>1.795261508995516E-2</v>
      </c>
      <c r="L259" s="8">
        <v>-106</v>
      </c>
      <c r="M259" s="31">
        <v>-0.42317575106793598</v>
      </c>
      <c r="N259" s="9">
        <v>6.1055672755123205E-3</v>
      </c>
      <c r="O259" s="8">
        <v>-12</v>
      </c>
      <c r="P259" s="31">
        <v>-0.37600752971486462</v>
      </c>
      <c r="Q259" s="9">
        <v>3.5938000957764005E-2</v>
      </c>
      <c r="R259" s="8">
        <v>-9</v>
      </c>
      <c r="S259" s="31">
        <v>0.51409686080074835</v>
      </c>
      <c r="T259" s="10">
        <v>3.5557528757323986E-2</v>
      </c>
      <c r="U259" s="8">
        <v>-3</v>
      </c>
      <c r="V259" s="31">
        <v>2.1673427433944736E-2</v>
      </c>
      <c r="W259" s="9">
        <v>3.78928059320012E-3</v>
      </c>
      <c r="X259" s="8">
        <v>-10</v>
      </c>
      <c r="Y259" s="31">
        <v>-4.5284295071672198E-2</v>
      </c>
      <c r="Z259" s="11">
        <v>2858</v>
      </c>
      <c r="AA259" s="8">
        <v>-21</v>
      </c>
      <c r="AB259" s="31">
        <v>-8.987253882702731E-3</v>
      </c>
      <c r="AC259" s="9">
        <v>8.7167898104924743E-3</v>
      </c>
      <c r="AD259" s="8">
        <v>-2</v>
      </c>
      <c r="AE259" s="31">
        <v>1.463768533897003E-2</v>
      </c>
      <c r="AF259" s="9">
        <v>5.1646626066308432E-3</v>
      </c>
      <c r="AG259" s="8">
        <v>14</v>
      </c>
      <c r="AH259" s="31">
        <v>-4.1535557505656073E-2</v>
      </c>
      <c r="AI259" s="12">
        <v>-0.33933333333333349</v>
      </c>
      <c r="AJ259" s="8">
        <v>-35</v>
      </c>
      <c r="AK259" s="31">
        <v>-1.4858899459668812E-2</v>
      </c>
      <c r="AL259" s="11">
        <v>29795.78967895839</v>
      </c>
      <c r="AM259" s="36">
        <v>1</v>
      </c>
    </row>
    <row r="260" spans="1:39" x14ac:dyDescent="0.3">
      <c r="A260" t="s">
        <v>571</v>
      </c>
      <c r="B260" s="3" t="s">
        <v>941</v>
      </c>
      <c r="C260" s="4" t="s">
        <v>94</v>
      </c>
      <c r="D260" s="5" t="s">
        <v>44</v>
      </c>
      <c r="E260" s="6">
        <v>26.448895692781001</v>
      </c>
      <c r="F260" s="34">
        <v>0.20786025193263713</v>
      </c>
      <c r="G260" s="6">
        <v>-4.9231922089939779</v>
      </c>
      <c r="H260" s="7">
        <v>36</v>
      </c>
      <c r="I260" s="8">
        <v>11</v>
      </c>
      <c r="J260" s="31">
        <v>0.48564377263942737</v>
      </c>
      <c r="K260" s="9">
        <v>7.8297308214902106E-2</v>
      </c>
      <c r="L260" s="8">
        <v>-88</v>
      </c>
      <c r="M260" s="31">
        <v>-0.37045713991890722</v>
      </c>
      <c r="N260" s="9">
        <v>3.5126366399198805E-3</v>
      </c>
      <c r="O260" s="8">
        <v>7</v>
      </c>
      <c r="P260" s="31">
        <v>3.7874487252811839E-2</v>
      </c>
      <c r="Q260" s="9">
        <v>6.8536041115644514E-4</v>
      </c>
      <c r="R260" s="8">
        <v>-47</v>
      </c>
      <c r="S260" s="31">
        <v>-4.015381947949629E-2</v>
      </c>
      <c r="T260" s="10">
        <v>0.42421324914154757</v>
      </c>
      <c r="U260" s="8">
        <v>-18</v>
      </c>
      <c r="V260" s="31">
        <v>-6.8457176946136622E-2</v>
      </c>
      <c r="W260" s="9">
        <v>5.1926860279175868E-3</v>
      </c>
      <c r="X260" s="8">
        <v>-4</v>
      </c>
      <c r="Y260" s="31">
        <v>5.6158471070577254E-2</v>
      </c>
      <c r="Z260" s="11">
        <v>10473</v>
      </c>
      <c r="AA260" s="8">
        <v>65</v>
      </c>
      <c r="AB260" s="31">
        <v>0.18273655270413158</v>
      </c>
      <c r="AC260" s="9">
        <v>3.9421487603305827E-3</v>
      </c>
      <c r="AD260" s="8">
        <v>-2</v>
      </c>
      <c r="AE260" s="31">
        <v>2.1797652166185566E-2</v>
      </c>
      <c r="AF260" s="9">
        <v>2.9890668909050566E-3</v>
      </c>
      <c r="AG260" s="8">
        <v>7</v>
      </c>
      <c r="AH260" s="31">
        <v>-6.8071985185311101E-2</v>
      </c>
      <c r="AI260" s="12">
        <v>-0.31133333333333324</v>
      </c>
      <c r="AJ260" s="8">
        <v>31</v>
      </c>
      <c r="AK260" s="31">
        <v>2.4501693123046037E-2</v>
      </c>
      <c r="AL260" s="11">
        <v>127567.23642891849</v>
      </c>
      <c r="AM260" s="36"/>
    </row>
    <row r="261" spans="1:39" x14ac:dyDescent="0.3">
      <c r="A261" t="s">
        <v>59</v>
      </c>
      <c r="B261" s="3" t="s">
        <v>1036</v>
      </c>
      <c r="C261" s="4" t="s">
        <v>94</v>
      </c>
      <c r="D261" s="5" t="s">
        <v>44</v>
      </c>
      <c r="E261" s="6">
        <v>34.321294969677105</v>
      </c>
      <c r="F261" s="34">
        <v>0.46805717830360294</v>
      </c>
      <c r="G261" s="6">
        <v>3.1740438672042401</v>
      </c>
      <c r="H261" s="7">
        <v>2</v>
      </c>
      <c r="I261" s="8">
        <v>-3</v>
      </c>
      <c r="J261" s="31">
        <v>1.6887184903149555E-2</v>
      </c>
      <c r="K261" s="9">
        <v>1.6262019206221723E-2</v>
      </c>
      <c r="L261" s="8">
        <v>-70</v>
      </c>
      <c r="M261" s="31">
        <v>-0.33141460646195597</v>
      </c>
      <c r="N261" s="9">
        <v>1.9525108649155049E-3</v>
      </c>
      <c r="O261" s="8">
        <v>-2</v>
      </c>
      <c r="P261" s="31">
        <v>-0.23474114173675487</v>
      </c>
      <c r="Q261" s="9">
        <v>3.20637551612378E-2</v>
      </c>
      <c r="R261" s="8">
        <v>0</v>
      </c>
      <c r="S261" s="31">
        <v>0.93526372283429271</v>
      </c>
      <c r="T261" s="10">
        <v>-0.25919799109186581</v>
      </c>
      <c r="U261" s="8">
        <v>-7</v>
      </c>
      <c r="V261" s="31">
        <v>-0.266076097936355</v>
      </c>
      <c r="W261" s="9">
        <v>2.8010547156458065E-2</v>
      </c>
      <c r="X261" s="8">
        <v>-2</v>
      </c>
      <c r="Y261" s="31">
        <v>6.1763243408277102E-3</v>
      </c>
      <c r="Z261" s="11">
        <v>4343</v>
      </c>
      <c r="AA261" s="8">
        <v>-4</v>
      </c>
      <c r="AB261" s="31">
        <v>5.7542675012361433E-2</v>
      </c>
      <c r="AC261" s="9">
        <v>8.7528484779774429E-3</v>
      </c>
      <c r="AD261" s="8">
        <v>-3</v>
      </c>
      <c r="AE261" s="31">
        <v>4.6761237225603658E-2</v>
      </c>
      <c r="AF261" s="9">
        <v>7.9477595702033277E-3</v>
      </c>
      <c r="AG261" s="8">
        <v>23</v>
      </c>
      <c r="AH261" s="31">
        <v>-2.7036580532519838E-3</v>
      </c>
      <c r="AI261" s="12">
        <v>-0.40366666666666684</v>
      </c>
      <c r="AJ261" s="8">
        <v>4</v>
      </c>
      <c r="AK261" s="31">
        <v>9.7529138665675141E-3</v>
      </c>
      <c r="AL261" s="11">
        <v>26590.843597933985</v>
      </c>
      <c r="AM261" s="36">
        <v>1</v>
      </c>
    </row>
    <row r="262" spans="1:39" x14ac:dyDescent="0.3">
      <c r="A262" t="s">
        <v>479</v>
      </c>
      <c r="B262" s="3" t="s">
        <v>1091</v>
      </c>
      <c r="C262" s="4" t="s">
        <v>94</v>
      </c>
      <c r="D262" s="5" t="s">
        <v>44</v>
      </c>
      <c r="E262" s="6">
        <v>42.290675890521889</v>
      </c>
      <c r="F262" s="34">
        <v>0.72678503114426984</v>
      </c>
      <c r="G262" s="6">
        <v>-5.651371420570527</v>
      </c>
      <c r="H262" s="7">
        <v>52</v>
      </c>
      <c r="I262" s="8">
        <v>0</v>
      </c>
      <c r="J262" s="31">
        <v>-0.25360769290087504</v>
      </c>
      <c r="K262" s="9">
        <v>3.3862301862779054E-2</v>
      </c>
      <c r="L262" s="8">
        <v>3</v>
      </c>
      <c r="M262" s="31">
        <v>0.3406392575712931</v>
      </c>
      <c r="N262" s="9">
        <v>-2.3842191307124214E-2</v>
      </c>
      <c r="O262" s="8">
        <v>14</v>
      </c>
      <c r="P262" s="31">
        <v>8.0606233850210415E-2</v>
      </c>
      <c r="Q262" s="9">
        <v>-4.4455729522431542E-4</v>
      </c>
      <c r="R262" s="8">
        <v>-3</v>
      </c>
      <c r="S262" s="31">
        <v>0.17604224978551852</v>
      </c>
      <c r="T262" s="10">
        <v>8.6140633340965334E-3</v>
      </c>
      <c r="U262" s="8">
        <v>32</v>
      </c>
      <c r="V262" s="31">
        <v>6.8264813660386087E-2</v>
      </c>
      <c r="W262" s="9">
        <v>-2.2195589936881283E-3</v>
      </c>
      <c r="X262" s="8">
        <v>-2</v>
      </c>
      <c r="Y262" s="31">
        <v>-4.9150152489979559E-4</v>
      </c>
      <c r="Z262" s="11">
        <v>7368</v>
      </c>
      <c r="AA262" s="8">
        <v>115</v>
      </c>
      <c r="AB262" s="31">
        <v>0.31248614526432805</v>
      </c>
      <c r="AC262" s="9">
        <v>7.3599484867997375E-4</v>
      </c>
      <c r="AD262" s="8">
        <v>36</v>
      </c>
      <c r="AE262" s="31">
        <v>0.17257585706192299</v>
      </c>
      <c r="AF262" s="9">
        <v>1.1992143637902353E-2</v>
      </c>
      <c r="AG262" s="8">
        <v>-72</v>
      </c>
      <c r="AH262" s="31">
        <v>-0.37214981569592737</v>
      </c>
      <c r="AI262" s="12">
        <v>3.0000000000000249E-2</v>
      </c>
      <c r="AJ262" s="8">
        <v>-35</v>
      </c>
      <c r="AK262" s="31">
        <v>-4.567681678727771E-2</v>
      </c>
      <c r="AL262" s="11">
        <v>23694.06275972267</v>
      </c>
      <c r="AM262" s="36">
        <v>1</v>
      </c>
    </row>
    <row r="263" spans="1:39" x14ac:dyDescent="0.3">
      <c r="A263" t="s">
        <v>908</v>
      </c>
      <c r="B263" s="3" t="s">
        <v>1107</v>
      </c>
      <c r="C263" s="4" t="s">
        <v>94</v>
      </c>
      <c r="D263" s="5" t="s">
        <v>44</v>
      </c>
      <c r="E263" s="6">
        <v>30.067103809410558</v>
      </c>
      <c r="F263" s="34">
        <v>0.64787634832879526</v>
      </c>
      <c r="G263" s="6">
        <v>1.3180181549771106</v>
      </c>
      <c r="H263" s="7">
        <v>0</v>
      </c>
      <c r="I263" s="8">
        <v>-74</v>
      </c>
      <c r="J263" s="31">
        <v>-0.18144707565154058</v>
      </c>
      <c r="K263" s="9">
        <v>5.8802858667490465E-3</v>
      </c>
      <c r="L263" s="8">
        <v>19</v>
      </c>
      <c r="M263" s="31">
        <v>0.10104094755242191</v>
      </c>
      <c r="N263" s="9">
        <v>-1.2792721819991873E-2</v>
      </c>
      <c r="O263" s="8">
        <v>1</v>
      </c>
      <c r="P263" s="31">
        <v>-0.16379833159572299</v>
      </c>
      <c r="Q263" s="9">
        <v>2.4495281353279885E-2</v>
      </c>
      <c r="R263" s="8">
        <v>-10</v>
      </c>
      <c r="S263" s="31">
        <v>0.36088489860277989</v>
      </c>
      <c r="T263" s="10">
        <v>0.1954785472264664</v>
      </c>
      <c r="U263" s="8">
        <v>10</v>
      </c>
      <c r="V263" s="31">
        <v>0.37085098008346717</v>
      </c>
      <c r="W263" s="9">
        <v>-1.3011125979997762E-2</v>
      </c>
      <c r="X263" s="8">
        <v>-8</v>
      </c>
      <c r="Y263" s="31">
        <v>-6.5763266854681257E-2</v>
      </c>
      <c r="Z263" s="11">
        <v>1588</v>
      </c>
      <c r="AA263" s="8">
        <v>31</v>
      </c>
      <c r="AB263" s="31">
        <v>0.16613849096929845</v>
      </c>
      <c r="AC263" s="9">
        <v>5.2459983150800263E-3</v>
      </c>
      <c r="AD263" s="8">
        <v>1</v>
      </c>
      <c r="AE263" s="31">
        <v>2.3732287123920059E-2</v>
      </c>
      <c r="AF263" s="9">
        <v>6.8488138833764367E-3</v>
      </c>
      <c r="AG263" s="8">
        <v>-3</v>
      </c>
      <c r="AH263" s="31">
        <v>-0.10439305015107309</v>
      </c>
      <c r="AI263" s="12">
        <v>-0.27633333333333354</v>
      </c>
      <c r="AJ263" s="8">
        <v>-6</v>
      </c>
      <c r="AK263" s="31">
        <v>8.1243382491252847E-3</v>
      </c>
      <c r="AL263" s="11">
        <v>21442.263036962395</v>
      </c>
      <c r="AM263" s="36">
        <v>1</v>
      </c>
    </row>
    <row r="264" spans="1:39" x14ac:dyDescent="0.3">
      <c r="A264" t="s">
        <v>167</v>
      </c>
      <c r="B264" s="3" t="s">
        <v>39</v>
      </c>
      <c r="C264" s="4" t="s">
        <v>40</v>
      </c>
      <c r="D264" s="5" t="s">
        <v>33</v>
      </c>
      <c r="E264" s="6">
        <v>34.793841979794919</v>
      </c>
      <c r="F264" s="34">
        <v>-1.7274069729682111</v>
      </c>
      <c r="G264" s="6">
        <v>3.632146010264492E-2</v>
      </c>
      <c r="H264" s="7">
        <v>-72</v>
      </c>
      <c r="I264" s="8">
        <v>-49</v>
      </c>
      <c r="J264" s="31">
        <v>-0.12669932404792045</v>
      </c>
      <c r="K264" s="9">
        <v>7.6360819568135341E-3</v>
      </c>
      <c r="L264" s="8">
        <v>108</v>
      </c>
      <c r="M264" s="31">
        <v>0.58415094604873685</v>
      </c>
      <c r="N264" s="9">
        <v>-2.7307482250136537E-2</v>
      </c>
      <c r="O264" s="8">
        <v>-252</v>
      </c>
      <c r="P264" s="31">
        <v>-0.65350224183418848</v>
      </c>
      <c r="Q264" s="9">
        <v>4.355300859598854E-2</v>
      </c>
      <c r="R264" s="8">
        <v>-23</v>
      </c>
      <c r="S264" s="31">
        <v>-0.45880856212463539</v>
      </c>
      <c r="T264" s="10">
        <v>0</v>
      </c>
      <c r="U264" s="8">
        <v>-59</v>
      </c>
      <c r="V264" s="31">
        <v>-0.20747762708621284</v>
      </c>
      <c r="W264" s="9">
        <v>1.3762128001801356E-2</v>
      </c>
      <c r="X264" s="8">
        <v>14</v>
      </c>
      <c r="Y264" s="31">
        <v>0.11738806884822428</v>
      </c>
      <c r="Z264" s="11">
        <v>14221</v>
      </c>
      <c r="AA264" s="8">
        <v>-269</v>
      </c>
      <c r="AB264" s="31">
        <v>-0.69312819639106038</v>
      </c>
      <c r="AC264" s="9">
        <v>1.6045822102425871E-2</v>
      </c>
      <c r="AD264" s="8">
        <v>25</v>
      </c>
      <c r="AE264" s="31">
        <v>8.8967697570855986E-2</v>
      </c>
      <c r="AF264" s="9">
        <v>6.582672389266131E-3</v>
      </c>
      <c r="AG264" s="8">
        <v>-37</v>
      </c>
      <c r="AH264" s="31">
        <v>-0.1356625763167984</v>
      </c>
      <c r="AI264" s="12">
        <v>-0.25966666666666738</v>
      </c>
      <c r="AJ264" s="8">
        <v>7</v>
      </c>
      <c r="AK264" s="31">
        <v>-5.1734934887969208E-3</v>
      </c>
      <c r="AL264" s="11">
        <v>50666.887597387977</v>
      </c>
      <c r="AM264" s="36"/>
    </row>
    <row r="265" spans="1:39" x14ac:dyDescent="0.3">
      <c r="A265" t="s">
        <v>338</v>
      </c>
      <c r="B265" s="3" t="s">
        <v>127</v>
      </c>
      <c r="C265" s="4" t="s">
        <v>40</v>
      </c>
      <c r="D265" s="5" t="s">
        <v>33</v>
      </c>
      <c r="E265" s="6">
        <v>24.804019846947568</v>
      </c>
      <c r="F265" s="34">
        <v>-0.48228748151296275</v>
      </c>
      <c r="G265" s="6">
        <v>-3.8459693494865519</v>
      </c>
      <c r="H265" s="7">
        <v>7</v>
      </c>
      <c r="I265" s="8">
        <v>-5</v>
      </c>
      <c r="J265" s="31">
        <v>-4.7148947140052799E-2</v>
      </c>
      <c r="K265" s="9">
        <v>9.3592709417874564E-3</v>
      </c>
      <c r="L265" s="8">
        <v>148</v>
      </c>
      <c r="M265" s="31">
        <v>0.39843863552574849</v>
      </c>
      <c r="N265" s="9">
        <v>-2.1728394307452936E-2</v>
      </c>
      <c r="O265" s="8">
        <v>9</v>
      </c>
      <c r="P265" s="31">
        <v>6.1672049202717183E-2</v>
      </c>
      <c r="Q265" s="9">
        <v>-3.7285607755406414E-3</v>
      </c>
      <c r="R265" s="8">
        <v>-23</v>
      </c>
      <c r="S265" s="31">
        <v>-0.45880856212463539</v>
      </c>
      <c r="T265" s="10">
        <v>0</v>
      </c>
      <c r="U265" s="8">
        <v>124</v>
      </c>
      <c r="V265" s="31">
        <v>0.31626109055010138</v>
      </c>
      <c r="W265" s="9">
        <v>-1.9445466692332949E-2</v>
      </c>
      <c r="X265" s="8">
        <v>-59</v>
      </c>
      <c r="Y265" s="31">
        <v>-0.51726624996873971</v>
      </c>
      <c r="Z265" s="11">
        <v>-14441</v>
      </c>
      <c r="AA265" s="8">
        <v>100</v>
      </c>
      <c r="AB265" s="31">
        <v>0.27635933286603015</v>
      </c>
      <c r="AC265" s="9">
        <v>2.2727272727272735E-3</v>
      </c>
      <c r="AD265" s="8">
        <v>-39</v>
      </c>
      <c r="AE265" s="31">
        <v>-0.22705373678842489</v>
      </c>
      <c r="AF265" s="9">
        <v>-1.1723792681590295E-2</v>
      </c>
      <c r="AG265" s="8">
        <v>-27</v>
      </c>
      <c r="AH265" s="31">
        <v>-7.5956016216378805E-2</v>
      </c>
      <c r="AI265" s="12">
        <v>-0.33533333333333326</v>
      </c>
      <c r="AJ265" s="8">
        <v>-17</v>
      </c>
      <c r="AK265" s="31">
        <v>-9.1392931693658197E-3</v>
      </c>
      <c r="AL265" s="11">
        <v>43648.406049751939</v>
      </c>
      <c r="AM265" s="36"/>
    </row>
    <row r="266" spans="1:39" x14ac:dyDescent="0.3">
      <c r="A266" t="s">
        <v>398</v>
      </c>
      <c r="B266" s="3" t="s">
        <v>138</v>
      </c>
      <c r="C266" s="4" t="s">
        <v>40</v>
      </c>
      <c r="D266" s="5" t="s">
        <v>33</v>
      </c>
      <c r="E266" s="6">
        <v>15.829331891828721</v>
      </c>
      <c r="F266" s="34">
        <v>0.37248108828028359</v>
      </c>
      <c r="G266" s="6">
        <v>-1.6553552476992266</v>
      </c>
      <c r="H266" s="7">
        <v>-5</v>
      </c>
      <c r="I266" s="8">
        <v>2</v>
      </c>
      <c r="J266" s="31">
        <v>3.2864307132015602E-2</v>
      </c>
      <c r="K266" s="9">
        <v>1.3417728389031325E-2</v>
      </c>
      <c r="L266" s="8">
        <v>20</v>
      </c>
      <c r="M266" s="31">
        <v>0.35917470071527235</v>
      </c>
      <c r="N266" s="9">
        <v>-2.3410576351752824E-2</v>
      </c>
      <c r="O266" s="8">
        <v>-18</v>
      </c>
      <c r="P266" s="31">
        <v>-0.47063444267855958</v>
      </c>
      <c r="Q266" s="9">
        <v>4.1685488424618861E-2</v>
      </c>
      <c r="R266" s="8">
        <v>326</v>
      </c>
      <c r="S266" s="31">
        <v>0.81779833173325822</v>
      </c>
      <c r="T266" s="10">
        <v>-2.509410288582183</v>
      </c>
      <c r="U266" s="8">
        <v>95</v>
      </c>
      <c r="V266" s="31">
        <v>0.21136984603550574</v>
      </c>
      <c r="W266" s="9">
        <v>-1.3222243601012713E-2</v>
      </c>
      <c r="X266" s="8">
        <v>23</v>
      </c>
      <c r="Y266" s="31">
        <v>3.4507804484334326E-2</v>
      </c>
      <c r="Z266" s="11">
        <v>7054</v>
      </c>
      <c r="AA266" s="8">
        <v>-135</v>
      </c>
      <c r="AB266" s="31">
        <v>-0.33570257109093304</v>
      </c>
      <c r="AC266" s="9">
        <v>1.0677559912854032E-2</v>
      </c>
      <c r="AD266" s="8">
        <v>4</v>
      </c>
      <c r="AE266" s="31">
        <v>3.3913579730377674E-2</v>
      </c>
      <c r="AF266" s="9">
        <v>4.8763867890376789E-3</v>
      </c>
      <c r="AG266" s="8">
        <v>-34</v>
      </c>
      <c r="AH266" s="31">
        <v>-6.3656047509063396E-2</v>
      </c>
      <c r="AI266" s="12">
        <v>-0.35866666666666625</v>
      </c>
      <c r="AJ266" s="8">
        <v>-16</v>
      </c>
      <c r="AK266" s="31">
        <v>-3.4688000730247193E-3</v>
      </c>
      <c r="AL266" s="11">
        <v>34101.148050513642</v>
      </c>
      <c r="AM266" s="36"/>
    </row>
    <row r="267" spans="1:39" x14ac:dyDescent="0.3">
      <c r="A267" t="s">
        <v>786</v>
      </c>
      <c r="B267" s="3" t="s">
        <v>186</v>
      </c>
      <c r="C267" s="4" t="s">
        <v>40</v>
      </c>
      <c r="D267" s="5" t="s">
        <v>33</v>
      </c>
      <c r="E267" s="6">
        <v>31.333217795750272</v>
      </c>
      <c r="F267" s="34">
        <v>0.55211984159067562</v>
      </c>
      <c r="G267" s="6">
        <v>-6.048201439963556</v>
      </c>
      <c r="H267" s="7">
        <v>62</v>
      </c>
      <c r="I267" s="8">
        <v>-5</v>
      </c>
      <c r="J267" s="31">
        <v>-4.8563897958737945E-2</v>
      </c>
      <c r="K267" s="9">
        <v>8.8752031357888228E-3</v>
      </c>
      <c r="L267" s="8">
        <v>-9</v>
      </c>
      <c r="M267" s="31">
        <v>-4.4870832791455539E-2</v>
      </c>
      <c r="N267" s="9">
        <v>-4.8543689320388345E-3</v>
      </c>
      <c r="O267" s="8">
        <v>0</v>
      </c>
      <c r="P267" s="31">
        <v>1.4126318254570336E-3</v>
      </c>
      <c r="Q267" s="9">
        <v>0</v>
      </c>
      <c r="R267" s="8">
        <v>-23</v>
      </c>
      <c r="S267" s="31">
        <v>-0.45880856212463539</v>
      </c>
      <c r="T267" s="10">
        <v>0</v>
      </c>
      <c r="U267" s="8">
        <v>20</v>
      </c>
      <c r="V267" s="31">
        <v>4.0134276574827009E-2</v>
      </c>
      <c r="W267" s="9">
        <v>-3.4353636332405679E-4</v>
      </c>
      <c r="X267" s="8">
        <v>82</v>
      </c>
      <c r="Y267" s="31">
        <v>0.31834088722345333</v>
      </c>
      <c r="Z267" s="11">
        <v>21319</v>
      </c>
      <c r="AA267" s="8">
        <v>171</v>
      </c>
      <c r="AB267" s="31">
        <v>0.54572000065235138</v>
      </c>
      <c r="AC267" s="9">
        <v>-2.8747855917667271E-3</v>
      </c>
      <c r="AD267" s="8">
        <v>57</v>
      </c>
      <c r="AE267" s="31">
        <v>0.14008640743342227</v>
      </c>
      <c r="AF267" s="9">
        <v>9.1690615708083234E-3</v>
      </c>
      <c r="AG267" s="8">
        <v>-26</v>
      </c>
      <c r="AH267" s="31">
        <v>-3.6118305938533379E-2</v>
      </c>
      <c r="AI267" s="12">
        <v>-0.41633333333333367</v>
      </c>
      <c r="AJ267" s="8">
        <v>-16</v>
      </c>
      <c r="AK267" s="31">
        <v>-9.510163288072554E-3</v>
      </c>
      <c r="AL267" s="11">
        <v>38983.153241650289</v>
      </c>
      <c r="AM267" s="36"/>
    </row>
    <row r="268" spans="1:39" x14ac:dyDescent="0.3">
      <c r="A268" t="s">
        <v>1120</v>
      </c>
      <c r="B268" s="3" t="s">
        <v>232</v>
      </c>
      <c r="C268" s="4" t="s">
        <v>40</v>
      </c>
      <c r="D268" s="5" t="s">
        <v>33</v>
      </c>
      <c r="E268" s="6">
        <v>22.551004966524928</v>
      </c>
      <c r="F268" s="34">
        <v>-0.73760521332633</v>
      </c>
      <c r="G268" s="6">
        <v>-2.0963395188243297</v>
      </c>
      <c r="H268" s="7">
        <v>-32</v>
      </c>
      <c r="I268" s="8">
        <v>-55</v>
      </c>
      <c r="J268" s="31">
        <v>-0.1662664861350531</v>
      </c>
      <c r="K268" s="9">
        <v>8.862747397251125E-3</v>
      </c>
      <c r="L268" s="8">
        <v>55</v>
      </c>
      <c r="M268" s="31">
        <v>0.28599932239260406</v>
      </c>
      <c r="N268" s="9">
        <v>-1.6933295449398183E-2</v>
      </c>
      <c r="O268" s="8">
        <v>5</v>
      </c>
      <c r="P268" s="31">
        <v>3.9335589574933688E-2</v>
      </c>
      <c r="Q268" s="9">
        <v>2.8239258518986676E-3</v>
      </c>
      <c r="R268" s="8">
        <v>-23</v>
      </c>
      <c r="S268" s="31">
        <v>-0.45880856212463539</v>
      </c>
      <c r="T268" s="10">
        <v>0</v>
      </c>
      <c r="U268" s="8">
        <v>26</v>
      </c>
      <c r="V268" s="31">
        <v>4.3596331594380255E-2</v>
      </c>
      <c r="W268" s="9">
        <v>-4.0280366573470019E-3</v>
      </c>
      <c r="X268" s="8">
        <v>-22</v>
      </c>
      <c r="Y268" s="31">
        <v>-0.10600488678182662</v>
      </c>
      <c r="Z268" s="11">
        <v>3458</v>
      </c>
      <c r="AA268" s="8">
        <v>74</v>
      </c>
      <c r="AB268" s="31">
        <v>0.2113733002827296</v>
      </c>
      <c r="AC268" s="9">
        <v>2.7712152070604248E-3</v>
      </c>
      <c r="AD268" s="8">
        <v>-132</v>
      </c>
      <c r="AE268" s="31">
        <v>-0.46017243684535375</v>
      </c>
      <c r="AF268" s="9">
        <v>-2.3862088364053236E-2</v>
      </c>
      <c r="AG268" s="8">
        <v>-58</v>
      </c>
      <c r="AH268" s="31">
        <v>-0.13936787294994635</v>
      </c>
      <c r="AI268" s="12">
        <v>-0.28966666666666807</v>
      </c>
      <c r="AJ268" s="8">
        <v>-15</v>
      </c>
      <c r="AK268" s="31">
        <v>-8.0631594138360629E-3</v>
      </c>
      <c r="AL268" s="11">
        <v>39528.533851929533</v>
      </c>
      <c r="AM268" s="36"/>
    </row>
    <row r="269" spans="1:39" x14ac:dyDescent="0.3">
      <c r="A269" t="s">
        <v>1146</v>
      </c>
      <c r="B269" s="3" t="s">
        <v>234</v>
      </c>
      <c r="C269" s="4" t="s">
        <v>40</v>
      </c>
      <c r="D269" s="5" t="s">
        <v>33</v>
      </c>
      <c r="E269" s="6">
        <v>14.442269614218112</v>
      </c>
      <c r="F269" s="34">
        <v>-0.50508601115956697</v>
      </c>
      <c r="G269" s="6">
        <v>-3.9545217249779512</v>
      </c>
      <c r="H269" s="7">
        <v>-6</v>
      </c>
      <c r="I269" s="8">
        <v>-20</v>
      </c>
      <c r="J269" s="31">
        <v>-3.8897893774394787E-2</v>
      </c>
      <c r="K269" s="9">
        <v>1.5945420344256611E-2</v>
      </c>
      <c r="L269" s="8">
        <v>-5</v>
      </c>
      <c r="M269" s="31">
        <v>-2.7829137562755513E-2</v>
      </c>
      <c r="N269" s="9">
        <v>-6.7633979941055487E-3</v>
      </c>
      <c r="O269" s="8">
        <v>-60</v>
      </c>
      <c r="P269" s="31">
        <v>-0.15409555054766133</v>
      </c>
      <c r="Q269" s="9">
        <v>1.0563405061895502E-2</v>
      </c>
      <c r="R269" s="8">
        <v>-11</v>
      </c>
      <c r="S269" s="31">
        <v>-8.5912859986293111E-2</v>
      </c>
      <c r="T269" s="10">
        <v>-4.4224248737774197E-3</v>
      </c>
      <c r="U269" s="8">
        <v>50</v>
      </c>
      <c r="V269" s="31">
        <v>6.8117449970725663E-2</v>
      </c>
      <c r="W269" s="9">
        <v>-5.3115928909054401E-3</v>
      </c>
      <c r="X269" s="8">
        <v>5</v>
      </c>
      <c r="Y269" s="31">
        <v>2.4313574739840305E-2</v>
      </c>
      <c r="Z269" s="11">
        <v>10508</v>
      </c>
      <c r="AA269" s="8">
        <v>-157</v>
      </c>
      <c r="AB269" s="31">
        <v>-0.38595091958598204</v>
      </c>
      <c r="AC269" s="9">
        <v>1.1553256828834655E-2</v>
      </c>
      <c r="AD269" s="8">
        <v>40</v>
      </c>
      <c r="AE269" s="31">
        <v>0.10228370957410893</v>
      </c>
      <c r="AF269" s="9">
        <v>7.1406390174736378E-3</v>
      </c>
      <c r="AG269" s="8">
        <v>-99</v>
      </c>
      <c r="AH269" s="31">
        <v>-0.22314280176193454</v>
      </c>
      <c r="AI269" s="12">
        <v>-0.17333333333333378</v>
      </c>
      <c r="AJ269" s="8">
        <v>4</v>
      </c>
      <c r="AK269" s="31">
        <v>-5.495828198142455E-3</v>
      </c>
      <c r="AL269" s="11">
        <v>49321.694202508894</v>
      </c>
      <c r="AM269" s="36"/>
    </row>
    <row r="270" spans="1:39" x14ac:dyDescent="0.3">
      <c r="A270" t="s">
        <v>259</v>
      </c>
      <c r="B270" s="3" t="s">
        <v>258</v>
      </c>
      <c r="C270" s="4" t="s">
        <v>40</v>
      </c>
      <c r="D270" s="5" t="s">
        <v>33</v>
      </c>
      <c r="E270" s="41">
        <v>27.145055022863932</v>
      </c>
      <c r="F270" s="34">
        <v>4.9504311236692189E-4</v>
      </c>
      <c r="G270" s="6">
        <v>-6.2736084283597826</v>
      </c>
      <c r="H270" s="7">
        <v>15</v>
      </c>
      <c r="I270" s="8">
        <v>-66</v>
      </c>
      <c r="J270" s="31">
        <v>-0.17517621307077738</v>
      </c>
      <c r="K270" s="9">
        <v>5.3520702823710575E-3</v>
      </c>
      <c r="L270" s="8">
        <v>52</v>
      </c>
      <c r="M270" s="31">
        <v>0.28008139409944632</v>
      </c>
      <c r="N270" s="9">
        <v>-1.9155796878874955E-2</v>
      </c>
      <c r="O270" s="8">
        <v>22</v>
      </c>
      <c r="P270" s="31">
        <v>0.10429303295184178</v>
      </c>
      <c r="Q270" s="9">
        <v>-6.3657407407407404E-3</v>
      </c>
      <c r="R270" s="8">
        <v>-23</v>
      </c>
      <c r="S270" s="31">
        <v>-0.45880856212463539</v>
      </c>
      <c r="T270" s="10">
        <v>0</v>
      </c>
      <c r="U270" s="8">
        <v>41</v>
      </c>
      <c r="V270" s="31">
        <v>0.16551008497035624</v>
      </c>
      <c r="W270" s="9">
        <v>-1.210865847110585E-2</v>
      </c>
      <c r="X270" s="8">
        <v>18</v>
      </c>
      <c r="Y270" s="31">
        <v>0.37754280079811053</v>
      </c>
      <c r="Z270" s="11">
        <v>27356</v>
      </c>
      <c r="AA270" s="8">
        <v>-93</v>
      </c>
      <c r="AB270" s="31">
        <v>-0.36361681793201972</v>
      </c>
      <c r="AC270" s="9">
        <v>9.6280464941882297E-3</v>
      </c>
      <c r="AD270" s="8">
        <v>57</v>
      </c>
      <c r="AE270" s="31">
        <v>0.1761227354404038</v>
      </c>
      <c r="AF270" s="9">
        <v>1.1115361414762548E-2</v>
      </c>
      <c r="AG270" s="8">
        <v>-8</v>
      </c>
      <c r="AH270" s="31">
        <v>-8.6103478050217785E-2</v>
      </c>
      <c r="AI270" s="12">
        <v>-0.30733333333333324</v>
      </c>
      <c r="AJ270" s="8">
        <v>-4</v>
      </c>
      <c r="AK270" s="31">
        <v>-2.0994626945212785E-2</v>
      </c>
      <c r="AL270" s="11">
        <v>47797.057377364108</v>
      </c>
      <c r="AM270" s="36"/>
    </row>
    <row r="271" spans="1:39" x14ac:dyDescent="0.3">
      <c r="A271" t="s">
        <v>642</v>
      </c>
      <c r="B271" s="3" t="s">
        <v>280</v>
      </c>
      <c r="C271" s="4" t="s">
        <v>40</v>
      </c>
      <c r="D271" s="5" t="s">
        <v>33</v>
      </c>
      <c r="E271" s="6">
        <v>18.798801670313935</v>
      </c>
      <c r="F271" s="34">
        <v>-8.2020051957942375E-2</v>
      </c>
      <c r="G271" s="6">
        <v>-5.1001523947170071</v>
      </c>
      <c r="H271" s="7">
        <v>35</v>
      </c>
      <c r="I271" s="8">
        <v>-39</v>
      </c>
      <c r="J271" s="31">
        <v>-9.5085820098869012E-2</v>
      </c>
      <c r="K271" s="9">
        <v>1.0437821583263673E-2</v>
      </c>
      <c r="L271" s="8">
        <v>-45</v>
      </c>
      <c r="M271" s="31">
        <v>-0.19240062562133775</v>
      </c>
      <c r="N271" s="9">
        <v>-5.4979871775756931E-4</v>
      </c>
      <c r="O271" s="8">
        <v>-108</v>
      </c>
      <c r="P271" s="31">
        <v>-0.25259912418397557</v>
      </c>
      <c r="Q271" s="9">
        <v>1.7667985020227865E-2</v>
      </c>
      <c r="R271" s="8">
        <v>-23</v>
      </c>
      <c r="S271" s="31">
        <v>-0.45880856212463539</v>
      </c>
      <c r="T271" s="10">
        <v>0</v>
      </c>
      <c r="U271" s="8">
        <v>-8</v>
      </c>
      <c r="V271" s="31">
        <v>-5.6069192883377084E-2</v>
      </c>
      <c r="W271" s="9">
        <v>1.997832747515086E-3</v>
      </c>
      <c r="X271" s="8">
        <v>73</v>
      </c>
      <c r="Y271" s="31">
        <v>0.5546630587687702</v>
      </c>
      <c r="Z271" s="11">
        <v>32906</v>
      </c>
      <c r="AA271" s="8">
        <v>111</v>
      </c>
      <c r="AB271" s="31">
        <v>0.36847045818288837</v>
      </c>
      <c r="AC271" s="9">
        <v>-7.6106194690265735E-4</v>
      </c>
      <c r="AD271" s="8">
        <v>-49</v>
      </c>
      <c r="AE271" s="31">
        <v>-0.14716000048115291</v>
      </c>
      <c r="AF271" s="9">
        <v>-6.7489017667560214E-3</v>
      </c>
      <c r="AG271" s="8">
        <v>10</v>
      </c>
      <c r="AH271" s="31">
        <v>-5.1771330816797134E-2</v>
      </c>
      <c r="AI271" s="12">
        <v>-0.34000000000000008</v>
      </c>
      <c r="AJ271" s="8">
        <v>-6</v>
      </c>
      <c r="AK271" s="31">
        <v>-2.280898040883475E-2</v>
      </c>
      <c r="AL271" s="11">
        <v>42851.265419601579</v>
      </c>
      <c r="AM271" s="36"/>
    </row>
    <row r="272" spans="1:39" x14ac:dyDescent="0.3">
      <c r="A272" t="s">
        <v>422</v>
      </c>
      <c r="B272" s="3" t="s">
        <v>354</v>
      </c>
      <c r="C272" s="4" t="s">
        <v>40</v>
      </c>
      <c r="D272" s="5" t="s">
        <v>33</v>
      </c>
      <c r="E272" s="6">
        <v>16.402426668427132</v>
      </c>
      <c r="F272" s="34">
        <v>1.7556957121229764</v>
      </c>
      <c r="G272" s="6">
        <v>-5.1159165543720775</v>
      </c>
      <c r="H272" s="7">
        <v>26</v>
      </c>
      <c r="I272" s="8">
        <v>-54</v>
      </c>
      <c r="J272" s="31">
        <v>-0.16496568819654389</v>
      </c>
      <c r="K272" s="9">
        <v>9.3868186308567747E-3</v>
      </c>
      <c r="L272" s="8">
        <v>275</v>
      </c>
      <c r="M272" s="31">
        <v>0.98173649537106789</v>
      </c>
      <c r="N272" s="9">
        <v>-4.2620092577530917E-2</v>
      </c>
      <c r="O272" s="8">
        <v>-23</v>
      </c>
      <c r="P272" s="31">
        <v>-0.37623175430821709</v>
      </c>
      <c r="Q272" s="9">
        <v>3.3150814224854067E-2</v>
      </c>
      <c r="R272" s="8">
        <v>156</v>
      </c>
      <c r="S272" s="31">
        <v>1.1930477774331034</v>
      </c>
      <c r="T272" s="10">
        <v>-2.6496918832460041</v>
      </c>
      <c r="U272" s="8">
        <v>-122</v>
      </c>
      <c r="V272" s="31">
        <v>-0.68191693034564738</v>
      </c>
      <c r="W272" s="9">
        <v>4.6216929116782657E-2</v>
      </c>
      <c r="X272" s="8">
        <v>-96</v>
      </c>
      <c r="Y272" s="31">
        <v>-0.45088736610044267</v>
      </c>
      <c r="Z272" s="11">
        <v>-15328</v>
      </c>
      <c r="AA272" s="8">
        <v>176</v>
      </c>
      <c r="AB272" s="31">
        <v>0.49263047918576802</v>
      </c>
      <c r="AC272" s="9">
        <v>-1.688728439630971E-3</v>
      </c>
      <c r="AD272" s="8">
        <v>66</v>
      </c>
      <c r="AE272" s="31">
        <v>1.3915311264930521</v>
      </c>
      <c r="AF272" s="9">
        <v>8.1935629934198562E-2</v>
      </c>
      <c r="AG272" s="8">
        <v>-37</v>
      </c>
      <c r="AH272" s="31">
        <v>-6.8479230621929288E-2</v>
      </c>
      <c r="AI272" s="12">
        <v>-0.37733333333333308</v>
      </c>
      <c r="AJ272" s="8">
        <v>-8</v>
      </c>
      <c r="AK272" s="31">
        <v>1.7979425088434642E-3</v>
      </c>
      <c r="AL272" s="11">
        <v>25296.470371547795</v>
      </c>
      <c r="AM272" s="36"/>
    </row>
    <row r="273" spans="1:39" x14ac:dyDescent="0.3">
      <c r="A273" t="s">
        <v>914</v>
      </c>
      <c r="B273" s="3" t="s">
        <v>370</v>
      </c>
      <c r="C273" s="4" t="s">
        <v>40</v>
      </c>
      <c r="D273" s="5" t="s">
        <v>33</v>
      </c>
      <c r="E273" s="6">
        <v>37.374184493331832</v>
      </c>
      <c r="F273" s="34">
        <v>-5.1414541547001313E-2</v>
      </c>
      <c r="G273" s="6">
        <v>-5.7405446433544522</v>
      </c>
      <c r="H273" s="7">
        <v>22</v>
      </c>
      <c r="I273" s="8">
        <v>20</v>
      </c>
      <c r="J273" s="31">
        <v>9.5601671028003099E-2</v>
      </c>
      <c r="K273" s="9">
        <v>2.663131819141018E-2</v>
      </c>
      <c r="L273" s="8">
        <v>143</v>
      </c>
      <c r="M273" s="31">
        <v>0.58587405767100431</v>
      </c>
      <c r="N273" s="9">
        <v>-2.9227321493728933E-2</v>
      </c>
      <c r="O273" s="8">
        <v>-16</v>
      </c>
      <c r="P273" s="31">
        <v>-7.9504983553543407E-2</v>
      </c>
      <c r="Q273" s="9">
        <v>5.3811659192825115E-3</v>
      </c>
      <c r="R273" s="8">
        <v>-23</v>
      </c>
      <c r="S273" s="31">
        <v>-0.45880856212463539</v>
      </c>
      <c r="T273" s="10">
        <v>0</v>
      </c>
      <c r="U273" s="8">
        <v>6</v>
      </c>
      <c r="V273" s="31">
        <v>2.9294763566801496E-2</v>
      </c>
      <c r="W273" s="9">
        <v>-3.4719534484746895E-3</v>
      </c>
      <c r="X273" s="8">
        <v>0</v>
      </c>
      <c r="Y273" s="31">
        <v>1.0772506928513947E-2</v>
      </c>
      <c r="Z273" s="11">
        <v>9606</v>
      </c>
      <c r="AA273" s="8">
        <v>26</v>
      </c>
      <c r="AB273" s="31">
        <v>0.13331863645863029</v>
      </c>
      <c r="AC273" s="9">
        <v>1.4901960784313752E-3</v>
      </c>
      <c r="AD273" s="8">
        <v>0</v>
      </c>
      <c r="AE273" s="31">
        <v>0.20866851321118951</v>
      </c>
      <c r="AF273" s="9">
        <v>1.3136131636788284E-2</v>
      </c>
      <c r="AG273" s="8">
        <v>-102</v>
      </c>
      <c r="AH273" s="31">
        <v>-0.24938369413556544</v>
      </c>
      <c r="AI273" s="12">
        <v>-0.15033333333333365</v>
      </c>
      <c r="AJ273" s="8">
        <v>0</v>
      </c>
      <c r="AK273" s="31">
        <v>-1.2713698699272552E-2</v>
      </c>
      <c r="AL273" s="11">
        <v>38335.345727590931</v>
      </c>
      <c r="AM273" s="36"/>
    </row>
    <row r="274" spans="1:39" x14ac:dyDescent="0.3">
      <c r="A274" t="s">
        <v>1086</v>
      </c>
      <c r="B274" s="3" t="s">
        <v>383</v>
      </c>
      <c r="C274" s="4" t="s">
        <v>40</v>
      </c>
      <c r="D274" s="5" t="s">
        <v>33</v>
      </c>
      <c r="E274" s="6">
        <v>36.655584873033163</v>
      </c>
      <c r="F274" s="34">
        <v>-1.2245490419572953</v>
      </c>
      <c r="G274" s="6">
        <v>-0.16431909026192315</v>
      </c>
      <c r="H274" s="7">
        <v>-75</v>
      </c>
      <c r="I274" s="8">
        <v>173</v>
      </c>
      <c r="J274" s="31">
        <v>0.51841049789623139</v>
      </c>
      <c r="K274" s="9">
        <v>6.2605560691910034E-2</v>
      </c>
      <c r="L274" s="8">
        <v>50</v>
      </c>
      <c r="M274" s="31">
        <v>0.37943254380742786</v>
      </c>
      <c r="N274" s="9">
        <v>-0.02</v>
      </c>
      <c r="O274" s="8">
        <v>-13</v>
      </c>
      <c r="P274" s="31">
        <v>-5.0283182495805989E-2</v>
      </c>
      <c r="Q274" s="9">
        <v>6.4898495534876297E-3</v>
      </c>
      <c r="R274" s="8">
        <v>-23</v>
      </c>
      <c r="S274" s="31">
        <v>-0.45880856212463539</v>
      </c>
      <c r="T274" s="10">
        <v>0</v>
      </c>
      <c r="U274" s="8">
        <v>-44</v>
      </c>
      <c r="V274" s="31">
        <v>-0.16748877126282519</v>
      </c>
      <c r="W274" s="9">
        <v>1.3003322743458959E-2</v>
      </c>
      <c r="X274" s="8">
        <v>-43</v>
      </c>
      <c r="Y274" s="31">
        <v>-0.15864641496140081</v>
      </c>
      <c r="Z274" s="11">
        <v>-1101</v>
      </c>
      <c r="AA274" s="8">
        <v>-96</v>
      </c>
      <c r="AB274" s="31">
        <v>-0.25413503241928576</v>
      </c>
      <c r="AC274" s="9">
        <v>9.1518987341772211E-3</v>
      </c>
      <c r="AD274" s="8">
        <v>-129</v>
      </c>
      <c r="AE274" s="31">
        <v>-0.35162086755937333</v>
      </c>
      <c r="AF274" s="9">
        <v>-1.8352505576593847E-2</v>
      </c>
      <c r="AG274" s="8">
        <v>-39</v>
      </c>
      <c r="AH274" s="31">
        <v>-3.0089729226254081E-2</v>
      </c>
      <c r="AI274" s="12">
        <v>-0.40566666666666684</v>
      </c>
      <c r="AJ274" s="8">
        <v>-9</v>
      </c>
      <c r="AK274" s="31">
        <v>-2.0181570132799531E-3</v>
      </c>
      <c r="AL274" s="11">
        <v>38592.889297658869</v>
      </c>
      <c r="AM274" s="36"/>
    </row>
    <row r="275" spans="1:39" x14ac:dyDescent="0.3">
      <c r="A275" t="s">
        <v>263</v>
      </c>
      <c r="B275" s="3" t="s">
        <v>395</v>
      </c>
      <c r="C275" s="4" t="s">
        <v>40</v>
      </c>
      <c r="D275" s="5" t="s">
        <v>33</v>
      </c>
      <c r="E275" s="6">
        <v>30.348275743268733</v>
      </c>
      <c r="F275" s="34">
        <v>-0.81051075699267383</v>
      </c>
      <c r="G275" s="6">
        <v>-0.65009157857537758</v>
      </c>
      <c r="H275" s="7">
        <v>-31</v>
      </c>
      <c r="I275" s="8">
        <v>0</v>
      </c>
      <c r="J275" s="31">
        <v>8.0773100030814948E-2</v>
      </c>
      <c r="K275" s="9">
        <v>1.0736298893908702E-2</v>
      </c>
      <c r="L275" s="8">
        <v>143</v>
      </c>
      <c r="M275" s="31">
        <v>0.5606400648165677</v>
      </c>
      <c r="N275" s="9">
        <v>-2.6693397569329019E-2</v>
      </c>
      <c r="O275" s="8">
        <v>-28</v>
      </c>
      <c r="P275" s="31">
        <v>-0.13452351709813704</v>
      </c>
      <c r="Q275" s="9">
        <v>1.3342042084451347E-2</v>
      </c>
      <c r="R275" s="8">
        <v>-147</v>
      </c>
      <c r="S275" s="31">
        <v>-0.1848083298293772</v>
      </c>
      <c r="T275" s="10">
        <v>1.7716399943251331</v>
      </c>
      <c r="U275" s="8">
        <v>-90</v>
      </c>
      <c r="V275" s="31">
        <v>-0.3089858393599445</v>
      </c>
      <c r="W275" s="9">
        <v>2.0160950201912629E-2</v>
      </c>
      <c r="X275" s="8">
        <v>120</v>
      </c>
      <c r="Y275" s="31">
        <v>0.3875933451141701</v>
      </c>
      <c r="Z275" s="11">
        <v>22974</v>
      </c>
      <c r="AA275" s="8">
        <v>-282</v>
      </c>
      <c r="AB275" s="31">
        <v>-0.73782716708114293</v>
      </c>
      <c r="AC275" s="9">
        <v>1.6578863090472375E-2</v>
      </c>
      <c r="AD275" s="8">
        <v>9</v>
      </c>
      <c r="AE275" s="31">
        <v>2.3288524834105262E-2</v>
      </c>
      <c r="AF275" s="9">
        <v>2.8481105575837162E-3</v>
      </c>
      <c r="AG275" s="8">
        <v>-36</v>
      </c>
      <c r="AH275" s="31">
        <v>-6.6272230575692398E-2</v>
      </c>
      <c r="AI275" s="12">
        <v>-0.35433333333333294</v>
      </c>
      <c r="AJ275" s="8">
        <v>-4</v>
      </c>
      <c r="AK275" s="31">
        <v>3.8679714389193431E-3</v>
      </c>
      <c r="AL275" s="11">
        <v>33767.548525377453</v>
      </c>
      <c r="AM275" s="36"/>
    </row>
    <row r="276" spans="1:39" x14ac:dyDescent="0.3">
      <c r="A276" t="s">
        <v>670</v>
      </c>
      <c r="B276" s="3" t="s">
        <v>436</v>
      </c>
      <c r="C276" s="4" t="s">
        <v>40</v>
      </c>
      <c r="D276" s="5" t="s">
        <v>33</v>
      </c>
      <c r="E276" s="6">
        <v>50.835464191409812</v>
      </c>
      <c r="F276" s="34">
        <v>0.92668268215823701</v>
      </c>
      <c r="G276" s="6">
        <v>-2.6551616331986025</v>
      </c>
      <c r="H276" s="7">
        <v>3</v>
      </c>
      <c r="I276" s="8">
        <v>-25</v>
      </c>
      <c r="J276" s="31">
        <v>-0.11983349327099885</v>
      </c>
      <c r="K276" s="9">
        <v>1.5828088031907273E-2</v>
      </c>
      <c r="L276" s="8">
        <v>-4</v>
      </c>
      <c r="M276" s="31">
        <v>-5.1560260784757117E-2</v>
      </c>
      <c r="N276" s="9">
        <v>-6.4387311912064357E-3</v>
      </c>
      <c r="O276" s="8">
        <v>21</v>
      </c>
      <c r="P276" s="31">
        <v>0.42634696913097048</v>
      </c>
      <c r="Q276" s="9">
        <v>-1.7335170172556924E-2</v>
      </c>
      <c r="R276" s="8">
        <v>70</v>
      </c>
      <c r="S276" s="31">
        <v>0.23614310208456973</v>
      </c>
      <c r="T276" s="10">
        <v>-0.69203888199711638</v>
      </c>
      <c r="U276" s="8">
        <v>20</v>
      </c>
      <c r="V276" s="31">
        <v>0.4178915974548657</v>
      </c>
      <c r="W276" s="9">
        <v>-2.0267580716497119E-2</v>
      </c>
      <c r="X276" s="8">
        <v>-44</v>
      </c>
      <c r="Y276" s="31">
        <v>-0.27094276323178534</v>
      </c>
      <c r="Z276" s="11">
        <v>-7611</v>
      </c>
      <c r="AA276" s="8">
        <v>-48</v>
      </c>
      <c r="AB276" s="31">
        <v>-0.20233144432109074</v>
      </c>
      <c r="AC276" s="9">
        <v>1.4063711911357343E-2</v>
      </c>
      <c r="AD276" s="8">
        <v>108</v>
      </c>
      <c r="AE276" s="31">
        <v>0.35039293091398954</v>
      </c>
      <c r="AF276" s="9">
        <v>2.1584103836227442E-2</v>
      </c>
      <c r="AG276" s="8">
        <v>-15</v>
      </c>
      <c r="AH276" s="31">
        <v>3.3167495580192274E-2</v>
      </c>
      <c r="AI276" s="12">
        <v>-0.51066666666666682</v>
      </c>
      <c r="AJ276" s="8">
        <v>19</v>
      </c>
      <c r="AK276" s="31">
        <v>1.4955418982430635E-2</v>
      </c>
      <c r="AL276" s="11">
        <v>36574.54075136059</v>
      </c>
      <c r="AM276" s="36"/>
    </row>
    <row r="277" spans="1:39" x14ac:dyDescent="0.3">
      <c r="A277" t="s">
        <v>628</v>
      </c>
      <c r="B277" s="3" t="s">
        <v>468</v>
      </c>
      <c r="C277" s="4" t="s">
        <v>40</v>
      </c>
      <c r="D277" s="5" t="s">
        <v>33</v>
      </c>
      <c r="E277" s="6">
        <v>21.173676042345264</v>
      </c>
      <c r="F277" s="34">
        <v>3.552137115958184</v>
      </c>
      <c r="G277" s="6">
        <v>-12.961556208419772</v>
      </c>
      <c r="H277" s="7">
        <v>194</v>
      </c>
      <c r="I277" s="8">
        <v>-35</v>
      </c>
      <c r="J277" s="31">
        <v>-8.5810749025319821E-2</v>
      </c>
      <c r="K277" s="9">
        <v>1.1486666799682688E-2</v>
      </c>
      <c r="L277" s="8">
        <v>56</v>
      </c>
      <c r="M277" s="31">
        <v>0.39242717794925186</v>
      </c>
      <c r="N277" s="9">
        <v>-2.0463847203274217E-2</v>
      </c>
      <c r="O277" s="8">
        <v>264</v>
      </c>
      <c r="P277" s="31">
        <v>0.82554930748137245</v>
      </c>
      <c r="Q277" s="9">
        <v>-4.9911906847643135E-2</v>
      </c>
      <c r="R277" s="8">
        <v>87</v>
      </c>
      <c r="S277" s="31">
        <v>0.66370677082183427</v>
      </c>
      <c r="T277" s="10">
        <v>-1.394216001502057</v>
      </c>
      <c r="U277" s="8">
        <v>340</v>
      </c>
      <c r="V277" s="31">
        <v>1.2603094900714236</v>
      </c>
      <c r="W277" s="9">
        <v>-7.703289882060832E-2</v>
      </c>
      <c r="X277" s="8">
        <v>10</v>
      </c>
      <c r="Y277" s="31">
        <v>-5.3574700634703432E-3</v>
      </c>
      <c r="Z277" s="11">
        <v>6356</v>
      </c>
      <c r="AA277" s="8">
        <v>50</v>
      </c>
      <c r="AB277" s="31">
        <v>0.28587728742125457</v>
      </c>
      <c r="AC277" s="9">
        <v>4.3710554951033667E-3</v>
      </c>
      <c r="AD277" s="8">
        <v>151</v>
      </c>
      <c r="AE277" s="31">
        <v>0.41339423010341803</v>
      </c>
      <c r="AF277" s="9">
        <v>2.4707730774429004E-2</v>
      </c>
      <c r="AG277" s="8">
        <v>-7</v>
      </c>
      <c r="AH277" s="31">
        <v>0.12635928320575873</v>
      </c>
      <c r="AI277" s="12">
        <v>-0.61466666666666647</v>
      </c>
      <c r="AJ277" s="8">
        <v>-13</v>
      </c>
      <c r="AK277" s="31">
        <v>1.6542883597144842E-3</v>
      </c>
      <c r="AL277" s="11">
        <v>31425.235241281742</v>
      </c>
      <c r="AM277" s="36"/>
    </row>
    <row r="278" spans="1:39" x14ac:dyDescent="0.3">
      <c r="A278" t="s">
        <v>1108</v>
      </c>
      <c r="B278" s="3" t="s">
        <v>488</v>
      </c>
      <c r="C278" s="4" t="s">
        <v>40</v>
      </c>
      <c r="D278" s="5" t="s">
        <v>33</v>
      </c>
      <c r="E278" s="6">
        <v>30.343635639567964</v>
      </c>
      <c r="F278" s="34">
        <v>-0.43420774232632908</v>
      </c>
      <c r="G278" s="6">
        <v>-3.5333129588055741</v>
      </c>
      <c r="H278" s="7">
        <v>8</v>
      </c>
      <c r="I278" s="8">
        <v>-40</v>
      </c>
      <c r="J278" s="31">
        <v>-9.6506606842026166E-2</v>
      </c>
      <c r="K278" s="9">
        <v>1.0152112665315127E-2</v>
      </c>
      <c r="L278" s="8">
        <v>39</v>
      </c>
      <c r="M278" s="31">
        <v>0.18311940159614726</v>
      </c>
      <c r="N278" s="9">
        <v>-1.3441022530084789E-2</v>
      </c>
      <c r="O278" s="8">
        <v>-42</v>
      </c>
      <c r="P278" s="31">
        <v>-0.10630318571151937</v>
      </c>
      <c r="Q278" s="9">
        <v>8.8546497222682964E-3</v>
      </c>
      <c r="R278" s="8">
        <v>-154</v>
      </c>
      <c r="S278" s="31">
        <v>-0.46334871109625997</v>
      </c>
      <c r="T278" s="10">
        <v>0.38226299694189603</v>
      </c>
      <c r="U278" s="8">
        <v>28</v>
      </c>
      <c r="V278" s="31">
        <v>2.3003393733375455E-2</v>
      </c>
      <c r="W278" s="9">
        <v>-1.8008421589743029E-3</v>
      </c>
      <c r="X278" s="8">
        <v>7</v>
      </c>
      <c r="Y278" s="31">
        <v>9.0905827122191751E-2</v>
      </c>
      <c r="Z278" s="11">
        <v>11837</v>
      </c>
      <c r="AA278" s="8">
        <v>-11</v>
      </c>
      <c r="AB278" s="31">
        <v>-5.4813440376940692E-3</v>
      </c>
      <c r="AC278" s="9">
        <v>6.1866714439269138E-3</v>
      </c>
      <c r="AD278" s="8">
        <v>12</v>
      </c>
      <c r="AE278" s="31">
        <v>4.1464241344150166E-3</v>
      </c>
      <c r="AF278" s="9">
        <v>1.6025060191058316E-3</v>
      </c>
      <c r="AG278" s="8">
        <v>9</v>
      </c>
      <c r="AH278" s="31">
        <v>-1.8165436918160353E-4</v>
      </c>
      <c r="AI278" s="12">
        <v>-0.41566666666666663</v>
      </c>
      <c r="AJ278" s="8">
        <v>12</v>
      </c>
      <c r="AK278" s="31">
        <v>5.0482737317073534E-3</v>
      </c>
      <c r="AL278" s="11">
        <v>51440.067240046512</v>
      </c>
      <c r="AM278" s="36"/>
    </row>
    <row r="279" spans="1:39" x14ac:dyDescent="0.3">
      <c r="A279" t="s">
        <v>1100</v>
      </c>
      <c r="B279" s="3" t="s">
        <v>527</v>
      </c>
      <c r="C279" s="4" t="s">
        <v>40</v>
      </c>
      <c r="D279" s="5" t="s">
        <v>33</v>
      </c>
      <c r="E279" s="6">
        <v>32.47672448610323</v>
      </c>
      <c r="F279" s="34">
        <v>-1.4449865767576942</v>
      </c>
      <c r="G279" s="6">
        <v>-0.8894354424769908</v>
      </c>
      <c r="H279" s="7">
        <v>-61</v>
      </c>
      <c r="I279" s="8">
        <v>-9</v>
      </c>
      <c r="J279" s="31">
        <v>-3.9960689483890532E-3</v>
      </c>
      <c r="K279" s="9">
        <v>1.9204014790628277E-2</v>
      </c>
      <c r="L279" s="8">
        <v>-24</v>
      </c>
      <c r="M279" s="31">
        <v>-0.10933343938046136</v>
      </c>
      <c r="N279" s="9">
        <v>-3.493961209134179E-3</v>
      </c>
      <c r="O279" s="8">
        <v>-205</v>
      </c>
      <c r="P279" s="31">
        <v>-0.53840650707047999</v>
      </c>
      <c r="Q279" s="9">
        <v>3.6814335732347797E-2</v>
      </c>
      <c r="R279" s="8">
        <v>-23</v>
      </c>
      <c r="S279" s="31">
        <v>-0.45880856212463539</v>
      </c>
      <c r="T279" s="10">
        <v>0</v>
      </c>
      <c r="U279" s="8">
        <v>-82</v>
      </c>
      <c r="V279" s="31">
        <v>-0.24282833644346935</v>
      </c>
      <c r="W279" s="9">
        <v>1.422204842341912E-2</v>
      </c>
      <c r="X279" s="8">
        <v>-55</v>
      </c>
      <c r="Y279" s="31">
        <v>-0.44578351263323629</v>
      </c>
      <c r="Z279" s="11">
        <v>-11700</v>
      </c>
      <c r="AA279" s="8">
        <v>38</v>
      </c>
      <c r="AB279" s="31">
        <v>0.10535047716559287</v>
      </c>
      <c r="AC279" s="9">
        <v>4.0355510411376368E-3</v>
      </c>
      <c r="AD279" s="8">
        <v>62</v>
      </c>
      <c r="AE279" s="31">
        <v>0.17863978327594349</v>
      </c>
      <c r="AF279" s="9">
        <v>1.1697021340179359E-2</v>
      </c>
      <c r="AG279" s="8">
        <v>14</v>
      </c>
      <c r="AH279" s="31">
        <v>-5.4266791727393127E-2</v>
      </c>
      <c r="AI279" s="12">
        <v>-0.34099999999999975</v>
      </c>
      <c r="AJ279" s="8">
        <v>8</v>
      </c>
      <c r="AK279" s="31">
        <v>-5.0033756533936768E-3</v>
      </c>
      <c r="AL279" s="11">
        <v>55264.865691097337</v>
      </c>
      <c r="AM279" s="36"/>
    </row>
    <row r="280" spans="1:39" x14ac:dyDescent="0.3">
      <c r="A280" t="s">
        <v>451</v>
      </c>
      <c r="B280" s="3" t="s">
        <v>543</v>
      </c>
      <c r="C280" s="4" t="s">
        <v>40</v>
      </c>
      <c r="D280" s="5" t="s">
        <v>33</v>
      </c>
      <c r="E280" s="6">
        <v>35.879065154697315</v>
      </c>
      <c r="F280" s="34">
        <v>-0.415997059363717</v>
      </c>
      <c r="G280" s="6">
        <v>-2.7089611620603797</v>
      </c>
      <c r="H280" s="7">
        <v>-17</v>
      </c>
      <c r="I280" s="8">
        <v>-17</v>
      </c>
      <c r="J280" s="31">
        <v>-0.12412552192630921</v>
      </c>
      <c r="K280" s="9">
        <v>1.61678646635246E-2</v>
      </c>
      <c r="L280" s="8">
        <v>108</v>
      </c>
      <c r="M280" s="31">
        <v>0.64372110060179311</v>
      </c>
      <c r="N280" s="9">
        <v>-3.2017817552724634E-2</v>
      </c>
      <c r="O280" s="8">
        <v>-58</v>
      </c>
      <c r="P280" s="31">
        <v>-0.33964150115627334</v>
      </c>
      <c r="Q280" s="9">
        <v>2.7846482686804924E-2</v>
      </c>
      <c r="R280" s="8">
        <v>-21</v>
      </c>
      <c r="S280" s="31">
        <v>-0.33917146473132082</v>
      </c>
      <c r="T280" s="10">
        <v>-2.4663970607889107E-3</v>
      </c>
      <c r="U280" s="8">
        <v>58</v>
      </c>
      <c r="V280" s="31">
        <v>8.1096142670718296E-2</v>
      </c>
      <c r="W280" s="9">
        <v>-5.6132036324224865E-3</v>
      </c>
      <c r="X280" s="8">
        <v>11</v>
      </c>
      <c r="Y280" s="31">
        <v>1.8400525603075757E-2</v>
      </c>
      <c r="Z280" s="11">
        <v>7251</v>
      </c>
      <c r="AA280" s="8">
        <v>22</v>
      </c>
      <c r="AB280" s="31">
        <v>0.15548612071997492</v>
      </c>
      <c r="AC280" s="9">
        <v>9.4936708860759653E-4</v>
      </c>
      <c r="AD280" s="8">
        <v>-25</v>
      </c>
      <c r="AE280" s="31">
        <v>-5.5724718148798841E-2</v>
      </c>
      <c r="AF280" s="9">
        <v>-1.2441631454096491E-3</v>
      </c>
      <c r="AG280" s="8">
        <v>-46</v>
      </c>
      <c r="AH280" s="31">
        <v>-0.24032015419892788</v>
      </c>
      <c r="AI280" s="12">
        <v>-0.12633333333333341</v>
      </c>
      <c r="AJ280" s="8">
        <v>-7</v>
      </c>
      <c r="AK280" s="31">
        <v>-2.5044081760927775E-2</v>
      </c>
      <c r="AL280" s="11">
        <v>44943.836113306985</v>
      </c>
      <c r="AM280" s="36"/>
    </row>
    <row r="281" spans="1:39" x14ac:dyDescent="0.3">
      <c r="A281" t="s">
        <v>1035</v>
      </c>
      <c r="B281" s="3" t="s">
        <v>554</v>
      </c>
      <c r="C281" s="4" t="s">
        <v>40</v>
      </c>
      <c r="D281" s="5" t="s">
        <v>33</v>
      </c>
      <c r="E281" s="6">
        <v>56.803366366495389</v>
      </c>
      <c r="F281" s="34">
        <v>7.0007050166682294E-2</v>
      </c>
      <c r="G281" s="6">
        <v>-4.5142975573225321</v>
      </c>
      <c r="H281" s="7">
        <v>26</v>
      </c>
      <c r="I281" s="8">
        <v>-29</v>
      </c>
      <c r="J281" s="31">
        <v>-9.2594118211656307E-2</v>
      </c>
      <c r="K281" s="9">
        <v>9.3874617356044521E-3</v>
      </c>
      <c r="L281" s="8">
        <v>37</v>
      </c>
      <c r="M281" s="31">
        <v>8.2132229292240511E-2</v>
      </c>
      <c r="N281" s="9">
        <v>-1.0182691281283312E-2</v>
      </c>
      <c r="O281" s="8">
        <v>28</v>
      </c>
      <c r="P281" s="31">
        <v>6.9121779963646879E-2</v>
      </c>
      <c r="Q281" s="9">
        <v>-2.9689608636977068E-3</v>
      </c>
      <c r="R281" s="8">
        <v>253</v>
      </c>
      <c r="S281" s="31">
        <v>0.14971757089255444</v>
      </c>
      <c r="T281" s="10">
        <v>-1.1961722488038278</v>
      </c>
      <c r="U281" s="8">
        <v>-57</v>
      </c>
      <c r="V281" s="31">
        <v>-0.14359183798566488</v>
      </c>
      <c r="W281" s="9">
        <v>9.0211763891053301E-3</v>
      </c>
      <c r="X281" s="8">
        <v>-5</v>
      </c>
      <c r="Y281" s="31">
        <v>-6.298480119849717E-2</v>
      </c>
      <c r="Z281" s="11">
        <v>3715</v>
      </c>
      <c r="AA281" s="8">
        <v>64</v>
      </c>
      <c r="AB281" s="31">
        <v>0.18526089039113239</v>
      </c>
      <c r="AC281" s="9">
        <v>4.1885245901639306E-3</v>
      </c>
      <c r="AD281" s="8">
        <v>-16</v>
      </c>
      <c r="AE281" s="31">
        <v>-0.10494245732883534</v>
      </c>
      <c r="AF281" s="9">
        <v>-4.9089100950042708E-3</v>
      </c>
      <c r="AG281" s="8">
        <v>-19</v>
      </c>
      <c r="AH281" s="31">
        <v>-8.5815474176088993E-2</v>
      </c>
      <c r="AI281" s="12">
        <v>-0.31800000000000006</v>
      </c>
      <c r="AJ281" s="8">
        <v>28</v>
      </c>
      <c r="AK281" s="31">
        <v>5.9809848248899566E-3</v>
      </c>
      <c r="AL281" s="11">
        <v>60899.130013568531</v>
      </c>
      <c r="AM281" s="36"/>
    </row>
    <row r="282" spans="1:39" x14ac:dyDescent="0.3">
      <c r="A282" t="s">
        <v>1090</v>
      </c>
      <c r="B282" s="3" t="s">
        <v>556</v>
      </c>
      <c r="C282" s="4" t="s">
        <v>40</v>
      </c>
      <c r="D282" s="5" t="s">
        <v>33</v>
      </c>
      <c r="E282" s="6">
        <v>28.605514673699119</v>
      </c>
      <c r="F282" s="34">
        <v>-0.66339449300706965</v>
      </c>
      <c r="G282" s="6">
        <v>-2.5022630623686091</v>
      </c>
      <c r="H282" s="7">
        <v>-23</v>
      </c>
      <c r="I282" s="8">
        <v>-34</v>
      </c>
      <c r="J282" s="31">
        <v>-7.8537194728781345E-2</v>
      </c>
      <c r="K282" s="9">
        <v>1.1762639105124539E-2</v>
      </c>
      <c r="L282" s="8">
        <v>241</v>
      </c>
      <c r="M282" s="31">
        <v>0.83769285877973487</v>
      </c>
      <c r="N282" s="9">
        <v>-3.7610174156710724E-2</v>
      </c>
      <c r="O282" s="8">
        <v>26</v>
      </c>
      <c r="P282" s="31">
        <v>0.11029061576200383</v>
      </c>
      <c r="Q282" s="9">
        <v>-6.7368421052631583E-3</v>
      </c>
      <c r="R282" s="8">
        <v>22</v>
      </c>
      <c r="S282" s="31">
        <v>-0.37708521317646343</v>
      </c>
      <c r="T282" s="10">
        <v>-0.1606425702811245</v>
      </c>
      <c r="U282" s="8">
        <v>-87</v>
      </c>
      <c r="V282" s="31">
        <v>-0.32697327662457942</v>
      </c>
      <c r="W282" s="9">
        <v>2.2157653774183009E-2</v>
      </c>
      <c r="X282" s="8">
        <v>-33</v>
      </c>
      <c r="Y282" s="31">
        <v>-0.19679219489095584</v>
      </c>
      <c r="Z282" s="11">
        <v>-1094</v>
      </c>
      <c r="AA282" s="8">
        <v>-10</v>
      </c>
      <c r="AB282" s="31">
        <v>1.4835795512077588E-3</v>
      </c>
      <c r="AC282" s="9">
        <v>6.6565715965892364E-3</v>
      </c>
      <c r="AD282" s="8">
        <v>-6</v>
      </c>
      <c r="AE282" s="31">
        <v>-1.1654710847022631E-2</v>
      </c>
      <c r="AF282" s="9">
        <v>8.1551805602564365E-4</v>
      </c>
      <c r="AG282" s="8">
        <v>-68</v>
      </c>
      <c r="AH282" s="31">
        <v>-0.19886368107896638</v>
      </c>
      <c r="AI282" s="12">
        <v>-0.18800000000000017</v>
      </c>
      <c r="AJ282" s="8">
        <v>-18</v>
      </c>
      <c r="AK282" s="31">
        <v>-1.094515409702676E-2</v>
      </c>
      <c r="AL282" s="11">
        <v>40437.184884299117</v>
      </c>
      <c r="AM282" s="36"/>
    </row>
    <row r="283" spans="1:39" x14ac:dyDescent="0.3">
      <c r="A283" t="s">
        <v>741</v>
      </c>
      <c r="B283" s="3" t="s">
        <v>661</v>
      </c>
      <c r="C283" s="4" t="s">
        <v>40</v>
      </c>
      <c r="D283" s="5" t="s">
        <v>33</v>
      </c>
      <c r="E283" s="6">
        <v>32.70116959292023</v>
      </c>
      <c r="F283" s="34">
        <v>0.11195970155212254</v>
      </c>
      <c r="G283" s="6">
        <v>-1.8222930239262851</v>
      </c>
      <c r="H283" s="7">
        <v>1</v>
      </c>
      <c r="I283" s="8">
        <v>-22</v>
      </c>
      <c r="J283" s="31">
        <v>-4.7646425003709303E-2</v>
      </c>
      <c r="K283" s="9">
        <v>1.4939011084926124E-2</v>
      </c>
      <c r="L283" s="8">
        <v>-13</v>
      </c>
      <c r="M283" s="31">
        <v>-3.3925338558265405E-2</v>
      </c>
      <c r="N283" s="9">
        <v>-8.8656769347324957E-3</v>
      </c>
      <c r="O283" s="8">
        <v>39</v>
      </c>
      <c r="P283" s="31">
        <v>0.14677203376624803</v>
      </c>
      <c r="Q283" s="9">
        <v>-5.5363059736817169E-3</v>
      </c>
      <c r="R283" s="8">
        <v>345</v>
      </c>
      <c r="S283" s="31">
        <v>1.2118904434660729</v>
      </c>
      <c r="T283" s="10">
        <v>-3.284072249589491</v>
      </c>
      <c r="U283" s="8">
        <v>-137</v>
      </c>
      <c r="V283" s="31">
        <v>-0.4799950467758034</v>
      </c>
      <c r="W283" s="9">
        <v>3.2066095646754507E-2</v>
      </c>
      <c r="X283" s="8">
        <v>-115</v>
      </c>
      <c r="Y283" s="31">
        <v>-0.50027490156225818</v>
      </c>
      <c r="Z283" s="11">
        <v>-17390</v>
      </c>
      <c r="AA283" s="8">
        <v>-2</v>
      </c>
      <c r="AB283" s="31">
        <v>7.6086945385135996E-2</v>
      </c>
      <c r="AC283" s="9">
        <v>6.8728323699421903E-3</v>
      </c>
      <c r="AD283" s="8">
        <v>-71</v>
      </c>
      <c r="AE283" s="31">
        <v>-0.27624690134939345</v>
      </c>
      <c r="AF283" s="9">
        <v>-1.3340263340263281E-2</v>
      </c>
      <c r="AG283" s="8">
        <v>-50</v>
      </c>
      <c r="AH283" s="31">
        <v>-0.18579625654952103</v>
      </c>
      <c r="AI283" s="12">
        <v>-0.24866666666666637</v>
      </c>
      <c r="AJ283" s="8">
        <v>-13</v>
      </c>
      <c r="AK283" s="31">
        <v>2.2765345999782582E-3</v>
      </c>
      <c r="AL283" s="11">
        <v>31454.030741969967</v>
      </c>
      <c r="AM283" s="36"/>
    </row>
    <row r="284" spans="1:39" x14ac:dyDescent="0.3">
      <c r="A284" t="s">
        <v>80</v>
      </c>
      <c r="B284" s="3" t="s">
        <v>867</v>
      </c>
      <c r="C284" s="4" t="s">
        <v>40</v>
      </c>
      <c r="D284" s="5" t="s">
        <v>33</v>
      </c>
      <c r="E284" s="6">
        <v>17.994501320991077</v>
      </c>
      <c r="F284" s="34">
        <v>2.0483424144947193E-2</v>
      </c>
      <c r="G284" s="6">
        <v>-5.7744763351559492</v>
      </c>
      <c r="H284" s="7">
        <v>25</v>
      </c>
      <c r="I284" s="8">
        <v>22</v>
      </c>
      <c r="J284" s="31">
        <v>0.33488443156774406</v>
      </c>
      <c r="K284" s="9">
        <v>5.6784117727149086E-2</v>
      </c>
      <c r="L284" s="8">
        <v>19</v>
      </c>
      <c r="M284" s="31">
        <v>0.15071932675256494</v>
      </c>
      <c r="N284" s="9">
        <v>-1.2243264715473675E-2</v>
      </c>
      <c r="O284" s="8">
        <v>95</v>
      </c>
      <c r="P284" s="31">
        <v>0.19771710513201968</v>
      </c>
      <c r="Q284" s="9">
        <v>-1.1273055362575821E-2</v>
      </c>
      <c r="R284" s="8">
        <v>69</v>
      </c>
      <c r="S284" s="31">
        <v>-0.24995259436910738</v>
      </c>
      <c r="T284" s="10">
        <v>-0.21743946568675374</v>
      </c>
      <c r="U284" s="8">
        <v>-29</v>
      </c>
      <c r="V284" s="31">
        <v>-0.11484472980467486</v>
      </c>
      <c r="W284" s="9">
        <v>6.4625798701488518E-3</v>
      </c>
      <c r="X284" s="8">
        <v>4</v>
      </c>
      <c r="Y284" s="31">
        <v>-2.1908616859419583E-3</v>
      </c>
      <c r="Z284" s="11">
        <v>9249</v>
      </c>
      <c r="AA284" s="8">
        <v>27</v>
      </c>
      <c r="AB284" s="31">
        <v>3.6968526920112099E-2</v>
      </c>
      <c r="AC284" s="9">
        <v>4.2980568492050758E-3</v>
      </c>
      <c r="AD284" s="8">
        <v>21</v>
      </c>
      <c r="AE284" s="31">
        <v>5.9081994547401262E-2</v>
      </c>
      <c r="AF284" s="9">
        <v>4.8363230416735847E-3</v>
      </c>
      <c r="AG284" s="8">
        <v>-18</v>
      </c>
      <c r="AH284" s="31">
        <v>-8.7701364934714282E-2</v>
      </c>
      <c r="AI284" s="12">
        <v>-0.31233333333333313</v>
      </c>
      <c r="AJ284" s="8">
        <v>-10</v>
      </c>
      <c r="AK284" s="31">
        <v>-2.3086459765043421E-2</v>
      </c>
      <c r="AL284" s="11">
        <v>40797.490176850173</v>
      </c>
      <c r="AM284" s="36"/>
    </row>
    <row r="285" spans="1:39" x14ac:dyDescent="0.3">
      <c r="A285" t="s">
        <v>83</v>
      </c>
      <c r="B285" s="3" t="s">
        <v>869</v>
      </c>
      <c r="C285" s="4" t="s">
        <v>40</v>
      </c>
      <c r="D285" s="5" t="s">
        <v>33</v>
      </c>
      <c r="E285" s="6">
        <v>33.765649734773852</v>
      </c>
      <c r="F285" s="34">
        <v>-0.78960278963698238</v>
      </c>
      <c r="G285" s="6">
        <v>-2.7022846248275485</v>
      </c>
      <c r="H285" s="7">
        <v>-5</v>
      </c>
      <c r="I285" s="8">
        <v>-54</v>
      </c>
      <c r="J285" s="31">
        <v>-0.13736611455674028</v>
      </c>
      <c r="K285" s="9">
        <v>9.3026067561292614E-3</v>
      </c>
      <c r="L285" s="8">
        <v>-14</v>
      </c>
      <c r="M285" s="31">
        <v>-9.0028848813438977E-2</v>
      </c>
      <c r="N285" s="9">
        <v>-4.2782046707699542E-3</v>
      </c>
      <c r="O285" s="8">
        <v>-24</v>
      </c>
      <c r="P285" s="31">
        <v>-3.999488020984876E-2</v>
      </c>
      <c r="Q285" s="9">
        <v>5.4318127073948522E-3</v>
      </c>
      <c r="R285" s="8">
        <v>98</v>
      </c>
      <c r="S285" s="31">
        <v>-0.27200766209677557</v>
      </c>
      <c r="T285" s="10">
        <v>-0.30753467227420106</v>
      </c>
      <c r="U285" s="8">
        <v>-49</v>
      </c>
      <c r="V285" s="31">
        <v>-0.15878792281505505</v>
      </c>
      <c r="W285" s="9">
        <v>9.1195801277784566E-3</v>
      </c>
      <c r="X285" s="8">
        <v>15</v>
      </c>
      <c r="Y285" s="31">
        <v>0.15732380060902884</v>
      </c>
      <c r="Z285" s="11">
        <v>15823</v>
      </c>
      <c r="AA285" s="8">
        <v>-165</v>
      </c>
      <c r="AB285" s="31">
        <v>-0.40684246131083601</v>
      </c>
      <c r="AC285" s="9">
        <v>1.1802391157229867E-2</v>
      </c>
      <c r="AD285" s="8">
        <v>-2</v>
      </c>
      <c r="AE285" s="31">
        <v>1.7392985762192392E-3</v>
      </c>
      <c r="AF285" s="9">
        <v>1.5929126800520166E-3</v>
      </c>
      <c r="AG285" s="8">
        <v>8</v>
      </c>
      <c r="AH285" s="31">
        <v>-4.6548214453500561E-2</v>
      </c>
      <c r="AI285" s="12">
        <v>-0.35699999999999998</v>
      </c>
      <c r="AJ285" s="8">
        <v>8</v>
      </c>
      <c r="AK285" s="31">
        <v>-1.018867173518169E-2</v>
      </c>
      <c r="AL285" s="11">
        <v>64060.113172631769</v>
      </c>
      <c r="AM285" s="36"/>
    </row>
    <row r="286" spans="1:39" x14ac:dyDescent="0.3">
      <c r="A286" t="s">
        <v>122</v>
      </c>
      <c r="B286" s="3" t="s">
        <v>996</v>
      </c>
      <c r="C286" s="4" t="s">
        <v>40</v>
      </c>
      <c r="D286" s="5" t="s">
        <v>33</v>
      </c>
      <c r="E286" s="6">
        <v>18.689195151558579</v>
      </c>
      <c r="F286" s="34">
        <v>0.40150927273259462</v>
      </c>
      <c r="G286" s="6">
        <v>-4.8224154126125711</v>
      </c>
      <c r="H286" s="7">
        <v>36</v>
      </c>
      <c r="I286" s="8">
        <v>-2</v>
      </c>
      <c r="J286" s="31">
        <v>-3.8247865615755661E-2</v>
      </c>
      <c r="K286" s="9">
        <v>9.0465600114785216E-3</v>
      </c>
      <c r="L286" s="8">
        <v>39</v>
      </c>
      <c r="M286" s="31">
        <v>0.1099377316871738</v>
      </c>
      <c r="N286" s="9">
        <v>-1.2167357145523087E-2</v>
      </c>
      <c r="O286" s="8">
        <v>177</v>
      </c>
      <c r="P286" s="31">
        <v>0.44314158351435995</v>
      </c>
      <c r="Q286" s="9">
        <v>-2.6705276705276705E-2</v>
      </c>
      <c r="R286" s="8">
        <v>-23</v>
      </c>
      <c r="S286" s="31">
        <v>-0.45880856212463539</v>
      </c>
      <c r="T286" s="10">
        <v>0</v>
      </c>
      <c r="U286" s="8">
        <v>53</v>
      </c>
      <c r="V286" s="31">
        <v>0.40972198270190424</v>
      </c>
      <c r="W286" s="9">
        <v>-2.202973802218551E-2</v>
      </c>
      <c r="X286" s="8">
        <v>-11</v>
      </c>
      <c r="Y286" s="31">
        <v>-6.8226362905300653E-2</v>
      </c>
      <c r="Z286" s="11">
        <v>3167</v>
      </c>
      <c r="AA286" s="8">
        <v>-55</v>
      </c>
      <c r="AB286" s="31">
        <v>-0.24276501360342273</v>
      </c>
      <c r="AC286" s="9">
        <v>7.9103942652329756E-3</v>
      </c>
      <c r="AD286" s="8">
        <v>140</v>
      </c>
      <c r="AE286" s="31">
        <v>0.37540406784571517</v>
      </c>
      <c r="AF286" s="9">
        <v>2.2580855079065487E-2</v>
      </c>
      <c r="AG286" s="8">
        <v>-74</v>
      </c>
      <c r="AH286" s="31">
        <v>-0.27571002792345051</v>
      </c>
      <c r="AI286" s="12">
        <v>-9.1333333333333488E-2</v>
      </c>
      <c r="AJ286" s="8">
        <v>-10</v>
      </c>
      <c r="AK286" s="31">
        <v>-2.3813528932072031E-2</v>
      </c>
      <c r="AL286" s="11">
        <v>40349.893775502802</v>
      </c>
      <c r="AM286" s="36"/>
    </row>
    <row r="287" spans="1:39" x14ac:dyDescent="0.3">
      <c r="A287" t="s">
        <v>802</v>
      </c>
      <c r="B287" s="3" t="s">
        <v>1022</v>
      </c>
      <c r="C287" s="4" t="s">
        <v>40</v>
      </c>
      <c r="D287" s="5" t="s">
        <v>33</v>
      </c>
      <c r="E287" s="6">
        <v>16.978577517883213</v>
      </c>
      <c r="F287" s="34">
        <v>-1.393403908969149</v>
      </c>
      <c r="G287" s="6">
        <v>-2.1105756245725757</v>
      </c>
      <c r="H287" s="7">
        <v>-37</v>
      </c>
      <c r="I287" s="8">
        <v>-61</v>
      </c>
      <c r="J287" s="31">
        <v>-0.14053951468945336</v>
      </c>
      <c r="K287" s="9">
        <v>6.7900311690957116E-3</v>
      </c>
      <c r="L287" s="8">
        <v>143</v>
      </c>
      <c r="M287" s="31">
        <v>0.41541466484727751</v>
      </c>
      <c r="N287" s="9">
        <v>-2.2434630796810767E-2</v>
      </c>
      <c r="O287" s="8">
        <v>-63</v>
      </c>
      <c r="P287" s="31">
        <v>-0.1794054879469677</v>
      </c>
      <c r="Q287" s="9">
        <v>1.3950369569672057E-2</v>
      </c>
      <c r="R287" s="8">
        <v>-23</v>
      </c>
      <c r="S287" s="31">
        <v>-0.45880856212463539</v>
      </c>
      <c r="T287" s="10">
        <v>0</v>
      </c>
      <c r="U287" s="8">
        <v>-100</v>
      </c>
      <c r="V287" s="31">
        <v>-0.52265995031027379</v>
      </c>
      <c r="W287" s="9">
        <v>3.108515346553269E-2</v>
      </c>
      <c r="X287" s="8">
        <v>-4</v>
      </c>
      <c r="Y287" s="31">
        <v>0.1114126464302776</v>
      </c>
      <c r="Z287" s="11">
        <v>15644</v>
      </c>
      <c r="AA287" s="8">
        <v>-24</v>
      </c>
      <c r="AB287" s="31">
        <v>-8.5364294614250436E-2</v>
      </c>
      <c r="AC287" s="9">
        <v>6.3098492814581165E-3</v>
      </c>
      <c r="AD287" s="8">
        <v>-72</v>
      </c>
      <c r="AE287" s="31">
        <v>-0.27610534076982463</v>
      </c>
      <c r="AF287" s="9">
        <v>-1.4368668247887961E-2</v>
      </c>
      <c r="AG287" s="8">
        <v>-35</v>
      </c>
      <c r="AH287" s="31">
        <v>-0.16531637413773739</v>
      </c>
      <c r="AI287" s="12">
        <v>-0.21633333333333327</v>
      </c>
      <c r="AJ287" s="8">
        <v>-11</v>
      </c>
      <c r="AK287" s="31">
        <v>-3.9450454553985465E-2</v>
      </c>
      <c r="AL287" s="11">
        <v>57142.520301604585</v>
      </c>
      <c r="AM287" s="36"/>
    </row>
    <row r="288" spans="1:39" x14ac:dyDescent="0.3">
      <c r="A288" t="s">
        <v>156</v>
      </c>
      <c r="B288" s="3" t="s">
        <v>1038</v>
      </c>
      <c r="C288" s="4" t="s">
        <v>40</v>
      </c>
      <c r="D288" s="5" t="s">
        <v>33</v>
      </c>
      <c r="E288" s="6">
        <v>33.25939471836508</v>
      </c>
      <c r="F288" s="34">
        <v>-5.3618867739158249E-2</v>
      </c>
      <c r="G288" s="6">
        <v>-3.7905222425342373</v>
      </c>
      <c r="H288" s="7">
        <v>7</v>
      </c>
      <c r="I288" s="8">
        <v>8</v>
      </c>
      <c r="J288" s="31">
        <v>0.16735726592629507</v>
      </c>
      <c r="K288" s="9">
        <v>4.3555132712591371E-2</v>
      </c>
      <c r="L288" s="8">
        <v>-94</v>
      </c>
      <c r="M288" s="31">
        <v>-0.37879153119389175</v>
      </c>
      <c r="N288" s="9">
        <v>4.3190001898298636E-3</v>
      </c>
      <c r="O288" s="8">
        <v>-85</v>
      </c>
      <c r="P288" s="31">
        <v>-0.35645012297700845</v>
      </c>
      <c r="Q288" s="9">
        <v>2.6930741653147468E-2</v>
      </c>
      <c r="R288" s="8">
        <v>-23</v>
      </c>
      <c r="S288" s="31">
        <v>-0.45880856212463539</v>
      </c>
      <c r="T288" s="10">
        <v>0</v>
      </c>
      <c r="U288" s="8">
        <v>146</v>
      </c>
      <c r="V288" s="31">
        <v>0.39023345879697702</v>
      </c>
      <c r="W288" s="9">
        <v>-2.3817473465274977E-2</v>
      </c>
      <c r="X288" s="8">
        <v>0</v>
      </c>
      <c r="Y288" s="31">
        <v>0.25857512412697314</v>
      </c>
      <c r="Z288" s="11">
        <v>19198</v>
      </c>
      <c r="AA288" s="8">
        <v>56</v>
      </c>
      <c r="AB288" s="31">
        <v>0.16676572440635579</v>
      </c>
      <c r="AC288" s="9">
        <v>4.1326029467321571E-3</v>
      </c>
      <c r="AD288" s="8">
        <v>0</v>
      </c>
      <c r="AE288" s="31">
        <v>2.1859938759983766E-2</v>
      </c>
      <c r="AF288" s="9">
        <v>3.1448389000741095E-3</v>
      </c>
      <c r="AG288" s="8">
        <v>-23</v>
      </c>
      <c r="AH288" s="31">
        <v>-8.9022928944167523E-2</v>
      </c>
      <c r="AI288" s="12">
        <v>-0.31000000000000005</v>
      </c>
      <c r="AJ288" s="8">
        <v>0</v>
      </c>
      <c r="AK288" s="31">
        <v>-2.7205206994522779E-3</v>
      </c>
      <c r="AL288" s="11">
        <v>41844.922169142927</v>
      </c>
      <c r="AM288" s="36"/>
    </row>
    <row r="289" spans="1:39" x14ac:dyDescent="0.3">
      <c r="A289" t="s">
        <v>563</v>
      </c>
      <c r="B289" s="3" t="s">
        <v>1095</v>
      </c>
      <c r="C289" s="4" t="s">
        <v>40</v>
      </c>
      <c r="D289" s="5" t="s">
        <v>33</v>
      </c>
      <c r="E289" s="6">
        <v>39.712219049980007</v>
      </c>
      <c r="F289" s="34">
        <v>0.16757130056074354</v>
      </c>
      <c r="G289" s="6">
        <v>-6.0182926743178307</v>
      </c>
      <c r="H289" s="7">
        <v>38</v>
      </c>
      <c r="I289" s="8">
        <v>-37</v>
      </c>
      <c r="J289" s="31">
        <v>-0.22664588210118308</v>
      </c>
      <c r="K289" s="9">
        <v>8.2590957798160947E-3</v>
      </c>
      <c r="L289" s="8">
        <v>56</v>
      </c>
      <c r="M289" s="31">
        <v>0.2431978408396763</v>
      </c>
      <c r="N289" s="9">
        <v>-1.7672654611900963E-2</v>
      </c>
      <c r="O289" s="8">
        <v>77</v>
      </c>
      <c r="P289" s="31">
        <v>0.21112165960116414</v>
      </c>
      <c r="Q289" s="9">
        <v>-1.2975778546712802E-2</v>
      </c>
      <c r="R289" s="8">
        <v>-23</v>
      </c>
      <c r="S289" s="31">
        <v>-0.45880856212463539</v>
      </c>
      <c r="T289" s="10">
        <v>0</v>
      </c>
      <c r="U289" s="8">
        <v>-23</v>
      </c>
      <c r="V289" s="31">
        <v>-0.10172154772240194</v>
      </c>
      <c r="W289" s="9">
        <v>5.0505636624013847E-3</v>
      </c>
      <c r="X289" s="8">
        <v>36</v>
      </c>
      <c r="Y289" s="31">
        <v>0.32626124130837797</v>
      </c>
      <c r="Z289" s="11">
        <v>22870</v>
      </c>
      <c r="AA289" s="8">
        <v>67</v>
      </c>
      <c r="AB289" s="31">
        <v>0.23410817292250929</v>
      </c>
      <c r="AC289" s="9">
        <v>8.4122562674094487E-4</v>
      </c>
      <c r="AD289" s="8">
        <v>17</v>
      </c>
      <c r="AE289" s="31">
        <v>3.764229591205126E-2</v>
      </c>
      <c r="AF289" s="9">
        <v>3.6044157602338478E-3</v>
      </c>
      <c r="AG289" s="8">
        <v>-109</v>
      </c>
      <c r="AH289" s="31">
        <v>-0.29822635642152501</v>
      </c>
      <c r="AI289" s="12">
        <v>-7.4666666666666437E-2</v>
      </c>
      <c r="AJ289" s="8">
        <v>-54</v>
      </c>
      <c r="AK289" s="31">
        <v>-4.2453439662252873E-2</v>
      </c>
      <c r="AL289" s="11">
        <v>15744.56917055737</v>
      </c>
      <c r="AM289" s="36"/>
    </row>
    <row r="290" spans="1:39" x14ac:dyDescent="0.3">
      <c r="A290" t="s">
        <v>804</v>
      </c>
      <c r="B290" s="3" t="s">
        <v>294</v>
      </c>
      <c r="C290" s="4" t="s">
        <v>295</v>
      </c>
      <c r="D290" s="5" t="s">
        <v>33</v>
      </c>
      <c r="E290" s="6">
        <v>44.700603779212663</v>
      </c>
      <c r="F290" s="34">
        <v>-1.1927108585378756</v>
      </c>
      <c r="G290" s="6">
        <v>0.11154011281796983</v>
      </c>
      <c r="H290" s="7">
        <v>-63</v>
      </c>
      <c r="I290" s="8">
        <v>-17</v>
      </c>
      <c r="J290" s="31">
        <v>-0.167470797923299</v>
      </c>
      <c r="K290" s="9">
        <v>1.5063833769826784E-2</v>
      </c>
      <c r="L290" s="8">
        <v>81</v>
      </c>
      <c r="M290" s="31">
        <v>0.20872501076893107</v>
      </c>
      <c r="N290" s="9">
        <v>-1.5341978557814315E-2</v>
      </c>
      <c r="O290" s="8">
        <v>-7</v>
      </c>
      <c r="P290" s="31">
        <v>-3.404082178556303E-2</v>
      </c>
      <c r="Q290" s="9">
        <v>6.0636224632854493E-3</v>
      </c>
      <c r="R290" s="8">
        <v>-65</v>
      </c>
      <c r="S290" s="31">
        <v>-0.34365336649121636</v>
      </c>
      <c r="T290" s="10">
        <v>0.12661721418306582</v>
      </c>
      <c r="U290" s="8">
        <v>14</v>
      </c>
      <c r="V290" s="31">
        <v>1.2460817571972822E-2</v>
      </c>
      <c r="W290" s="9">
        <v>1.489317058900208E-3</v>
      </c>
      <c r="X290" s="8">
        <v>-50</v>
      </c>
      <c r="Y290" s="31">
        <v>-0.20745062022177022</v>
      </c>
      <c r="Z290" s="11">
        <v>-2852</v>
      </c>
      <c r="AA290" s="8">
        <v>-147</v>
      </c>
      <c r="AB290" s="31">
        <v>-0.52614981580606335</v>
      </c>
      <c r="AC290" s="9">
        <v>1.211923121187709E-2</v>
      </c>
      <c r="AD290" s="8">
        <v>-39</v>
      </c>
      <c r="AE290" s="31">
        <v>-0.15910463886737902</v>
      </c>
      <c r="AF290" s="9">
        <v>-6.5842169465204492E-3</v>
      </c>
      <c r="AG290" s="8">
        <v>62</v>
      </c>
      <c r="AH290" s="31">
        <v>0.2049234713882867</v>
      </c>
      <c r="AI290" s="12">
        <v>-0.65866666666666607</v>
      </c>
      <c r="AJ290" s="8">
        <v>22</v>
      </c>
      <c r="AK290" s="31">
        <v>1.4732664014655145E-2</v>
      </c>
      <c r="AL290" s="11">
        <v>49448.077141034373</v>
      </c>
      <c r="AM290" s="36"/>
    </row>
    <row r="291" spans="1:39" x14ac:dyDescent="0.3">
      <c r="A291" t="s">
        <v>187</v>
      </c>
      <c r="B291" s="3" t="s">
        <v>335</v>
      </c>
      <c r="C291" s="4" t="s">
        <v>295</v>
      </c>
      <c r="D291" s="5" t="s">
        <v>33</v>
      </c>
      <c r="E291" s="6">
        <v>100</v>
      </c>
      <c r="F291" s="34">
        <v>2.2212039843876319E-2</v>
      </c>
      <c r="G291" s="6">
        <v>-1.309944550672391</v>
      </c>
      <c r="H291" s="7">
        <v>-7</v>
      </c>
      <c r="I291" s="8">
        <v>38</v>
      </c>
      <c r="J291" s="31">
        <v>0.23654875708313949</v>
      </c>
      <c r="K291" s="9">
        <v>3.4270137386080979E-2</v>
      </c>
      <c r="L291" s="8">
        <v>84</v>
      </c>
      <c r="M291" s="31">
        <v>0.61723685911153381</v>
      </c>
      <c r="N291" s="9">
        <v>-3.1370815998415243E-2</v>
      </c>
      <c r="O291" s="8">
        <v>-37</v>
      </c>
      <c r="P291" s="31">
        <v>-0.17679541759246775</v>
      </c>
      <c r="Q291" s="9">
        <v>1.5600712443569323E-2</v>
      </c>
      <c r="R291" s="8">
        <v>23</v>
      </c>
      <c r="S291" s="31">
        <v>0.13427422550068246</v>
      </c>
      <c r="T291" s="10">
        <v>-0.34871455573794774</v>
      </c>
      <c r="U291" s="8">
        <v>16</v>
      </c>
      <c r="V291" s="31">
        <v>0.1916275381439837</v>
      </c>
      <c r="W291" s="9">
        <v>-6.8211658018070692E-3</v>
      </c>
      <c r="X291" s="8">
        <v>-1</v>
      </c>
      <c r="Y291" s="31">
        <v>-2.2113664045067538E-2</v>
      </c>
      <c r="Z291" s="11">
        <v>4516</v>
      </c>
      <c r="AA291" s="8">
        <v>-95</v>
      </c>
      <c r="AB291" s="31">
        <v>-0.33130245241734696</v>
      </c>
      <c r="AC291" s="9">
        <v>1.3389876752281496E-2</v>
      </c>
      <c r="AD291" s="8">
        <v>-17</v>
      </c>
      <c r="AE291" s="31">
        <v>-4.4293039974953582E-2</v>
      </c>
      <c r="AF291" s="9">
        <v>-3.2254715049795379E-4</v>
      </c>
      <c r="AG291" s="8">
        <v>17</v>
      </c>
      <c r="AH291" s="31">
        <v>0.22187318102916792</v>
      </c>
      <c r="AI291" s="12">
        <v>-0.69766666666666621</v>
      </c>
      <c r="AJ291" s="8">
        <v>7</v>
      </c>
      <c r="AK291" s="31">
        <v>7.6006036923421394E-3</v>
      </c>
      <c r="AL291" s="11">
        <v>36617.941632137547</v>
      </c>
      <c r="AM291" s="36"/>
    </row>
    <row r="292" spans="1:39" x14ac:dyDescent="0.3">
      <c r="A292" t="s">
        <v>550</v>
      </c>
      <c r="B292" s="3" t="s">
        <v>431</v>
      </c>
      <c r="C292" s="4" t="s">
        <v>295</v>
      </c>
      <c r="D292" s="5" t="s">
        <v>33</v>
      </c>
      <c r="E292" s="6">
        <v>46.642344197654324</v>
      </c>
      <c r="F292" s="34">
        <v>-0.4192001317225551</v>
      </c>
      <c r="G292" s="6">
        <v>-1.4333811494203097</v>
      </c>
      <c r="H292" s="7">
        <v>-10</v>
      </c>
      <c r="I292" s="8">
        <v>35</v>
      </c>
      <c r="J292" s="31">
        <v>7.666413817969718E-2</v>
      </c>
      <c r="K292" s="9">
        <v>2.8928590016501055E-2</v>
      </c>
      <c r="L292" s="8">
        <v>49</v>
      </c>
      <c r="M292" s="31">
        <v>0.12080922415660289</v>
      </c>
      <c r="N292" s="9">
        <v>-1.2059479995070465E-2</v>
      </c>
      <c r="O292" s="8">
        <v>-8</v>
      </c>
      <c r="P292" s="31">
        <v>-5.1537024712404532E-2</v>
      </c>
      <c r="Q292" s="9">
        <v>7.3609064395326745E-3</v>
      </c>
      <c r="R292" s="8">
        <v>18</v>
      </c>
      <c r="S292" s="31">
        <v>-0.19724561054905457</v>
      </c>
      <c r="T292" s="10">
        <v>-8.776017721486401E-2</v>
      </c>
      <c r="U292" s="8">
        <v>13</v>
      </c>
      <c r="V292" s="31">
        <v>1.0748450925581188E-3</v>
      </c>
      <c r="W292" s="9">
        <v>1.5226371740186401E-3</v>
      </c>
      <c r="X292" s="8">
        <v>31</v>
      </c>
      <c r="Y292" s="31">
        <v>8.3922549797862012E-2</v>
      </c>
      <c r="Z292" s="11">
        <v>9645</v>
      </c>
      <c r="AA292" s="8">
        <v>-128</v>
      </c>
      <c r="AB292" s="31">
        <v>-0.30280976737470688</v>
      </c>
      <c r="AC292" s="9">
        <v>1.1114745634576737E-2</v>
      </c>
      <c r="AD292" s="8">
        <v>-1</v>
      </c>
      <c r="AE292" s="31">
        <v>-6.7342301364020085E-3</v>
      </c>
      <c r="AF292" s="9">
        <v>2.110713275825904E-3</v>
      </c>
      <c r="AG292" s="8">
        <v>-13</v>
      </c>
      <c r="AH292" s="31">
        <v>9.2421874195157128E-3</v>
      </c>
      <c r="AI292" s="12">
        <v>-0.44066666666666654</v>
      </c>
      <c r="AJ292" s="8">
        <v>12</v>
      </c>
      <c r="AK292" s="31">
        <v>9.8008748825554326E-3</v>
      </c>
      <c r="AL292" s="11">
        <v>41071.676455176683</v>
      </c>
      <c r="AM292" s="36"/>
    </row>
    <row r="293" spans="1:39" x14ac:dyDescent="0.3">
      <c r="A293" t="s">
        <v>731</v>
      </c>
      <c r="B293" s="3" t="s">
        <v>474</v>
      </c>
      <c r="C293" s="4" t="s">
        <v>295</v>
      </c>
      <c r="D293" s="5" t="s">
        <v>33</v>
      </c>
      <c r="E293" s="6">
        <v>63.984345109173937</v>
      </c>
      <c r="F293" s="34">
        <v>-0.82707186583073322</v>
      </c>
      <c r="G293" s="6">
        <v>-1.1924289703448956</v>
      </c>
      <c r="H293" s="7">
        <v>-46</v>
      </c>
      <c r="I293" s="8">
        <v>0</v>
      </c>
      <c r="J293" s="31">
        <v>3.3837245634562585E-3</v>
      </c>
      <c r="K293" s="9">
        <v>2.5373937026498483E-2</v>
      </c>
      <c r="L293" s="8">
        <v>-65</v>
      </c>
      <c r="M293" s="31">
        <v>-0.24382358252973621</v>
      </c>
      <c r="N293" s="9">
        <v>-6.4103270708281562E-4</v>
      </c>
      <c r="O293" s="8">
        <v>38</v>
      </c>
      <c r="P293" s="31">
        <v>8.1728077181498437E-2</v>
      </c>
      <c r="Q293" s="9">
        <v>-3.2620484048921337E-3</v>
      </c>
      <c r="R293" s="8">
        <v>24</v>
      </c>
      <c r="S293" s="31">
        <v>-3.2316910924317752E-2</v>
      </c>
      <c r="T293" s="10">
        <v>-0.18485085792797318</v>
      </c>
      <c r="U293" s="8">
        <v>-26</v>
      </c>
      <c r="V293" s="31">
        <v>-0.13969697099804845</v>
      </c>
      <c r="W293" s="9">
        <v>7.1825008350469323E-3</v>
      </c>
      <c r="X293" s="8">
        <v>1</v>
      </c>
      <c r="Y293" s="31">
        <v>-7.7409002730357002E-3</v>
      </c>
      <c r="Z293" s="11">
        <v>6070</v>
      </c>
      <c r="AA293" s="8">
        <v>-79</v>
      </c>
      <c r="AB293" s="31">
        <v>-0.41223372295815031</v>
      </c>
      <c r="AC293" s="9">
        <v>9.9313304721030046E-3</v>
      </c>
      <c r="AD293" s="8">
        <v>-25</v>
      </c>
      <c r="AE293" s="31">
        <v>-0.28705476863578905</v>
      </c>
      <c r="AF293" s="9">
        <v>-1.3217731310297909E-2</v>
      </c>
      <c r="AG293" s="8">
        <v>-10</v>
      </c>
      <c r="AH293" s="31">
        <v>0.11513407809223053</v>
      </c>
      <c r="AI293" s="12">
        <v>-0.59733333333333327</v>
      </c>
      <c r="AJ293" s="8">
        <v>-6</v>
      </c>
      <c r="AK293" s="31">
        <v>6.2791029824880162E-3</v>
      </c>
      <c r="AL293" s="11">
        <v>27115.800921482951</v>
      </c>
      <c r="AM293" s="36"/>
    </row>
    <row r="294" spans="1:39" x14ac:dyDescent="0.3">
      <c r="A294" t="s">
        <v>312</v>
      </c>
      <c r="B294" s="3" t="s">
        <v>496</v>
      </c>
      <c r="C294" s="4" t="s">
        <v>295</v>
      </c>
      <c r="D294" s="5" t="s">
        <v>33</v>
      </c>
      <c r="E294" s="6">
        <v>28.345526804821073</v>
      </c>
      <c r="F294" s="34">
        <v>-0.29778557037832609</v>
      </c>
      <c r="G294" s="6">
        <v>-4.3691741206653276</v>
      </c>
      <c r="H294" s="7">
        <v>21</v>
      </c>
      <c r="I294" s="8">
        <v>29</v>
      </c>
      <c r="J294" s="31">
        <v>0.14067369292759574</v>
      </c>
      <c r="K294" s="9">
        <v>2.850811934312758E-2</v>
      </c>
      <c r="L294" s="8">
        <v>-79</v>
      </c>
      <c r="M294" s="31">
        <v>-0.73003033115714755</v>
      </c>
      <c r="N294" s="9">
        <v>1.4833127317676151E-2</v>
      </c>
      <c r="O294" s="8">
        <v>51</v>
      </c>
      <c r="P294" s="31">
        <v>0.11661600305573017</v>
      </c>
      <c r="Q294" s="9">
        <v>-6.4727745937803605E-3</v>
      </c>
      <c r="R294" s="8">
        <v>-5</v>
      </c>
      <c r="S294" s="31">
        <v>6.585037499367348E-2</v>
      </c>
      <c r="T294" s="10">
        <v>-2.3417226910205757E-2</v>
      </c>
      <c r="U294" s="8">
        <v>-114</v>
      </c>
      <c r="V294" s="31">
        <v>-0.27561372263892259</v>
      </c>
      <c r="W294" s="9">
        <v>1.6566681979410639E-2</v>
      </c>
      <c r="X294" s="8">
        <v>5</v>
      </c>
      <c r="Y294" s="31">
        <v>-7.3318764102051626E-3</v>
      </c>
      <c r="Z294" s="11">
        <v>7976</v>
      </c>
      <c r="AA294" s="8">
        <v>-2</v>
      </c>
      <c r="AB294" s="31">
        <v>-9.9208857749964352E-2</v>
      </c>
      <c r="AC294" s="9">
        <v>4.8160741885625927E-3</v>
      </c>
      <c r="AD294" s="8">
        <v>30</v>
      </c>
      <c r="AE294" s="31">
        <v>0.10544110410812546</v>
      </c>
      <c r="AF294" s="9">
        <v>6.9836857455340962E-3</v>
      </c>
      <c r="AG294" s="8">
        <v>-80</v>
      </c>
      <c r="AH294" s="31">
        <v>-0.20065402148434308</v>
      </c>
      <c r="AI294" s="12">
        <v>-0.20866666666666678</v>
      </c>
      <c r="AJ294" s="8">
        <v>-27</v>
      </c>
      <c r="AK294" s="31">
        <v>-2.4143723233156333E-2</v>
      </c>
      <c r="AL294" s="11">
        <v>32178.615561291866</v>
      </c>
      <c r="AM294" s="36"/>
    </row>
    <row r="295" spans="1:39" x14ac:dyDescent="0.3">
      <c r="A295" t="s">
        <v>392</v>
      </c>
      <c r="B295" s="3" t="s">
        <v>498</v>
      </c>
      <c r="C295" s="4" t="s">
        <v>295</v>
      </c>
      <c r="D295" s="5" t="s">
        <v>33</v>
      </c>
      <c r="E295" s="6">
        <v>41.074002398790014</v>
      </c>
      <c r="F295" s="34">
        <v>-0.73897462931707203</v>
      </c>
      <c r="G295" s="6">
        <v>-3.6799153695880555</v>
      </c>
      <c r="H295" s="7">
        <v>-13</v>
      </c>
      <c r="I295" s="8">
        <v>9</v>
      </c>
      <c r="J295" s="31">
        <v>8.9460492241349221E-2</v>
      </c>
      <c r="K295" s="9">
        <v>2.1368757265249783E-2</v>
      </c>
      <c r="L295" s="8">
        <v>59</v>
      </c>
      <c r="M295" s="31">
        <v>0.23906661315308841</v>
      </c>
      <c r="N295" s="9">
        <v>-1.7376889750846732E-2</v>
      </c>
      <c r="O295" s="8">
        <v>61</v>
      </c>
      <c r="P295" s="31">
        <v>0.14002584088223546</v>
      </c>
      <c r="Q295" s="9">
        <v>-7.4371037776998182E-3</v>
      </c>
      <c r="R295" s="8">
        <v>-23</v>
      </c>
      <c r="S295" s="31">
        <v>-0.45880856212463539</v>
      </c>
      <c r="T295" s="10">
        <v>0</v>
      </c>
      <c r="U295" s="8">
        <v>-13</v>
      </c>
      <c r="V295" s="31">
        <v>-9.3424671108601864E-2</v>
      </c>
      <c r="W295" s="9">
        <v>5.0324942284147335E-3</v>
      </c>
      <c r="X295" s="8">
        <v>-24</v>
      </c>
      <c r="Y295" s="31">
        <v>-0.24007234371322728</v>
      </c>
      <c r="Z295" s="11">
        <v>-464</v>
      </c>
      <c r="AA295" s="8">
        <v>-36</v>
      </c>
      <c r="AB295" s="31">
        <v>-0.44509855589838676</v>
      </c>
      <c r="AC295" s="9">
        <v>9.4938111952706447E-3</v>
      </c>
      <c r="AD295" s="8">
        <v>117</v>
      </c>
      <c r="AE295" s="31">
        <v>0.31300530506882657</v>
      </c>
      <c r="AF295" s="9">
        <v>1.9114080712403614E-2</v>
      </c>
      <c r="AG295" s="8">
        <v>-53</v>
      </c>
      <c r="AH295" s="31">
        <v>-0.11406338164318107</v>
      </c>
      <c r="AI295" s="12">
        <v>-0.29666666666666686</v>
      </c>
      <c r="AJ295" s="8">
        <v>-15</v>
      </c>
      <c r="AK295" s="31">
        <v>-3.2870293444388368E-2</v>
      </c>
      <c r="AL295" s="11">
        <v>48924.191612418392</v>
      </c>
      <c r="AM295" s="36"/>
    </row>
    <row r="296" spans="1:39" x14ac:dyDescent="0.3">
      <c r="A296" t="s">
        <v>940</v>
      </c>
      <c r="B296" s="3" t="s">
        <v>551</v>
      </c>
      <c r="C296" s="4" t="s">
        <v>295</v>
      </c>
      <c r="D296" s="5" t="s">
        <v>33</v>
      </c>
      <c r="E296" s="6">
        <v>25.339237296201446</v>
      </c>
      <c r="F296" s="34">
        <v>-1.2639393283411993</v>
      </c>
      <c r="G296" s="6">
        <v>-0.37489959976350917</v>
      </c>
      <c r="H296" s="7">
        <v>-61</v>
      </c>
      <c r="I296" s="8">
        <v>10</v>
      </c>
      <c r="J296" s="31">
        <v>9.9979888748475743E-2</v>
      </c>
      <c r="K296" s="9">
        <v>2.254322919523688E-2</v>
      </c>
      <c r="L296" s="8">
        <v>31</v>
      </c>
      <c r="M296" s="31">
        <v>7.5199345476865187E-2</v>
      </c>
      <c r="N296" s="9">
        <v>-1.0867896727668715E-2</v>
      </c>
      <c r="O296" s="8">
        <v>-74</v>
      </c>
      <c r="P296" s="31">
        <v>-0.18052713868932285</v>
      </c>
      <c r="Q296" s="9">
        <v>1.3343243518688267E-2</v>
      </c>
      <c r="R296" s="8">
        <v>70</v>
      </c>
      <c r="S296" s="31">
        <v>-0.28397791238538977</v>
      </c>
      <c r="T296" s="10">
        <v>-0.25319805084676267</v>
      </c>
      <c r="U296" s="8">
        <v>1</v>
      </c>
      <c r="V296" s="31">
        <v>-8.4780417604946035E-3</v>
      </c>
      <c r="W296" s="9">
        <v>7.3055279255620359E-4</v>
      </c>
      <c r="X296" s="8">
        <v>2</v>
      </c>
      <c r="Y296" s="31">
        <v>1.9141033193818685E-2</v>
      </c>
      <c r="Z296" s="11">
        <v>8350</v>
      </c>
      <c r="AA296" s="8">
        <v>-153</v>
      </c>
      <c r="AB296" s="31">
        <v>-0.46375994038323148</v>
      </c>
      <c r="AC296" s="9">
        <v>1.1651702786377713E-2</v>
      </c>
      <c r="AD296" s="8">
        <v>-84</v>
      </c>
      <c r="AE296" s="31">
        <v>-0.3375466187086007</v>
      </c>
      <c r="AF296" s="9">
        <v>-1.6754844282039993E-2</v>
      </c>
      <c r="AG296" s="8">
        <v>-84</v>
      </c>
      <c r="AH296" s="31">
        <v>-0.18930511452887969</v>
      </c>
      <c r="AI296" s="12">
        <v>-0.21466666666666656</v>
      </c>
      <c r="AJ296" s="8">
        <v>-41</v>
      </c>
      <c r="AK296" s="31">
        <v>-2.1036958128374666E-2</v>
      </c>
      <c r="AL296" s="11">
        <v>26214.718909608229</v>
      </c>
      <c r="AM296" s="36"/>
    </row>
    <row r="297" spans="1:39" x14ac:dyDescent="0.3">
      <c r="A297" t="s">
        <v>357</v>
      </c>
      <c r="B297" s="3" t="s">
        <v>809</v>
      </c>
      <c r="C297" s="4" t="s">
        <v>295</v>
      </c>
      <c r="D297" s="5" t="s">
        <v>33</v>
      </c>
      <c r="E297" s="6">
        <v>20.806299957663306</v>
      </c>
      <c r="F297" s="34">
        <v>-0.15332611819444608</v>
      </c>
      <c r="G297" s="6">
        <v>-5.6115911292570573</v>
      </c>
      <c r="H297" s="7">
        <v>13</v>
      </c>
      <c r="I297" s="8">
        <v>18</v>
      </c>
      <c r="J297" s="31">
        <v>0.26606052353277687</v>
      </c>
      <c r="K297" s="9">
        <v>5.0895321441627228E-2</v>
      </c>
      <c r="L297" s="8">
        <v>-28</v>
      </c>
      <c r="M297" s="31">
        <v>-0.24565008975994129</v>
      </c>
      <c r="N297" s="9">
        <v>-2.2709265175718807E-3</v>
      </c>
      <c r="O297" s="8">
        <v>-101</v>
      </c>
      <c r="P297" s="31">
        <v>-0.22090864858505976</v>
      </c>
      <c r="Q297" s="9">
        <v>1.5507530267525875E-2</v>
      </c>
      <c r="R297" s="8">
        <v>-30</v>
      </c>
      <c r="S297" s="31">
        <v>7.304126318010834E-2</v>
      </c>
      <c r="T297" s="10">
        <v>0.29887628450055748</v>
      </c>
      <c r="U297" s="8">
        <v>-104</v>
      </c>
      <c r="V297" s="31">
        <v>-0.22471078701960068</v>
      </c>
      <c r="W297" s="9">
        <v>1.401660855625269E-2</v>
      </c>
      <c r="X297" s="8">
        <v>15</v>
      </c>
      <c r="Y297" s="31">
        <v>0.33996422294088013</v>
      </c>
      <c r="Z297" s="11">
        <v>25629</v>
      </c>
      <c r="AA297" s="8">
        <v>4</v>
      </c>
      <c r="AB297" s="31">
        <v>-7.0529161185802769E-2</v>
      </c>
      <c r="AC297" s="9">
        <v>3.3681495809155387E-3</v>
      </c>
      <c r="AD297" s="8">
        <v>2</v>
      </c>
      <c r="AE297" s="31">
        <v>-2.2708718294847108E-3</v>
      </c>
      <c r="AF297" s="9">
        <v>9.8132489550717406E-4</v>
      </c>
      <c r="AG297" s="8">
        <v>-77</v>
      </c>
      <c r="AH297" s="31">
        <v>-0.18477094073714967</v>
      </c>
      <c r="AI297" s="12">
        <v>-0.21700000000000008</v>
      </c>
      <c r="AJ297" s="8">
        <v>-14</v>
      </c>
      <c r="AK297" s="31">
        <v>-2.7288035817629064E-2</v>
      </c>
      <c r="AL297" s="11">
        <v>38353.007426667755</v>
      </c>
      <c r="AM297" s="36"/>
    </row>
    <row r="298" spans="1:39" x14ac:dyDescent="0.3">
      <c r="A298" t="s">
        <v>884</v>
      </c>
      <c r="B298" s="3" t="s">
        <v>1173</v>
      </c>
      <c r="C298" s="4" t="s">
        <v>295</v>
      </c>
      <c r="D298" s="5" t="s">
        <v>33</v>
      </c>
      <c r="E298" s="6">
        <v>25.192462018405713</v>
      </c>
      <c r="F298" s="34">
        <v>-0.28392315740703911</v>
      </c>
      <c r="G298" s="6">
        <v>-4.9756930394305581</v>
      </c>
      <c r="H298" s="7">
        <v>12</v>
      </c>
      <c r="I298" s="8">
        <v>19</v>
      </c>
      <c r="J298" s="31">
        <v>4.855539462335938E-2</v>
      </c>
      <c r="K298" s="9">
        <v>2.6493128304654112E-2</v>
      </c>
      <c r="L298" s="8">
        <v>154</v>
      </c>
      <c r="M298" s="31">
        <v>0.9526338538258784</v>
      </c>
      <c r="N298" s="9">
        <v>-4.2868474647373679E-2</v>
      </c>
      <c r="O298" s="8">
        <v>26</v>
      </c>
      <c r="P298" s="31">
        <v>7.4985913412014216E-2</v>
      </c>
      <c r="Q298" s="9">
        <v>-3.1384851575423194E-3</v>
      </c>
      <c r="R298" s="8">
        <v>88</v>
      </c>
      <c r="S298" s="31">
        <v>-0.29133717021550326</v>
      </c>
      <c r="T298" s="10">
        <v>-0.32919643151068245</v>
      </c>
      <c r="U298" s="8">
        <v>22</v>
      </c>
      <c r="V298" s="31">
        <v>5.5355203595930463E-2</v>
      </c>
      <c r="W298" s="9">
        <v>-2.150868693691875E-3</v>
      </c>
      <c r="X298" s="8">
        <v>-4</v>
      </c>
      <c r="Y298" s="31">
        <v>0.10605565427575936</v>
      </c>
      <c r="Z298" s="11">
        <v>15384</v>
      </c>
      <c r="AA298" s="8">
        <v>-33</v>
      </c>
      <c r="AB298" s="31">
        <v>-0.38483405369532642</v>
      </c>
      <c r="AC298" s="9">
        <v>8.7751492372319245E-3</v>
      </c>
      <c r="AD298" s="8">
        <v>-8</v>
      </c>
      <c r="AE298" s="31">
        <v>-4.039400601214449E-2</v>
      </c>
      <c r="AF298" s="9">
        <v>-1.0331664708111976E-3</v>
      </c>
      <c r="AG298" s="8">
        <v>-23</v>
      </c>
      <c r="AH298" s="31">
        <v>-0.17494950546059834</v>
      </c>
      <c r="AI298" s="12">
        <v>-0.19700000000000029</v>
      </c>
      <c r="AJ298" s="8">
        <v>-10</v>
      </c>
      <c r="AK298" s="31">
        <v>-4.1258538059716819E-2</v>
      </c>
      <c r="AL298" s="11">
        <v>56868.15756770334</v>
      </c>
      <c r="AM298" s="36"/>
    </row>
    <row r="299" spans="1:39" x14ac:dyDescent="0.3">
      <c r="A299" t="s">
        <v>538</v>
      </c>
      <c r="B299" s="3" t="s">
        <v>891</v>
      </c>
      <c r="C299" s="4" t="s">
        <v>295</v>
      </c>
      <c r="D299" s="5" t="s">
        <v>33</v>
      </c>
      <c r="E299" s="6">
        <v>44.203627230248067</v>
      </c>
      <c r="F299" s="34">
        <v>-1.1778735751476592</v>
      </c>
      <c r="G299" s="6">
        <v>-2.6255422322808943</v>
      </c>
      <c r="H299" s="7">
        <v>-38</v>
      </c>
      <c r="I299" s="8">
        <v>-5</v>
      </c>
      <c r="J299" s="31">
        <v>5.9938838994366694E-2</v>
      </c>
      <c r="K299" s="9">
        <v>3.5134932237397276E-2</v>
      </c>
      <c r="L299" s="8">
        <v>-68</v>
      </c>
      <c r="M299" s="31">
        <v>-0.24463519295760983</v>
      </c>
      <c r="N299" s="9">
        <v>1.0068361386113729E-3</v>
      </c>
      <c r="O299" s="8">
        <v>33</v>
      </c>
      <c r="P299" s="31">
        <v>7.4677462620019619E-2</v>
      </c>
      <c r="Q299" s="9">
        <v>-2.494372907453947E-3</v>
      </c>
      <c r="R299" s="8">
        <v>-10</v>
      </c>
      <c r="S299" s="31">
        <v>-0.39323158716150303</v>
      </c>
      <c r="T299" s="10">
        <v>-6.7587076463733506E-2</v>
      </c>
      <c r="U299" s="8">
        <v>-102</v>
      </c>
      <c r="V299" s="31">
        <v>-0.25023952572967234</v>
      </c>
      <c r="W299" s="9">
        <v>1.4947443704106479E-2</v>
      </c>
      <c r="X299" s="8">
        <v>-1</v>
      </c>
      <c r="Y299" s="31">
        <v>-3.7636629819785661E-2</v>
      </c>
      <c r="Z299" s="11">
        <v>7924</v>
      </c>
      <c r="AA299" s="8">
        <v>-60</v>
      </c>
      <c r="AB299" s="31">
        <v>-0.43140283809129876</v>
      </c>
      <c r="AC299" s="9">
        <v>9.883445759150726E-3</v>
      </c>
      <c r="AD299" s="8">
        <v>-25</v>
      </c>
      <c r="AE299" s="31">
        <v>-8.0729101495124689E-2</v>
      </c>
      <c r="AF299" s="9">
        <v>-3.272132529736016E-3</v>
      </c>
      <c r="AG299" s="8">
        <v>-26</v>
      </c>
      <c r="AH299" s="31">
        <v>-4.531198223544726E-2</v>
      </c>
      <c r="AI299" s="12">
        <v>-0.37133333333333329</v>
      </c>
      <c r="AJ299" s="8">
        <v>12</v>
      </c>
      <c r="AK299" s="31">
        <v>-7.2370856824869323E-3</v>
      </c>
      <c r="AL299" s="11">
        <v>60056.422442035226</v>
      </c>
      <c r="AM299" s="36"/>
    </row>
    <row r="300" spans="1:39" x14ac:dyDescent="0.3">
      <c r="A300" t="s">
        <v>960</v>
      </c>
      <c r="B300" s="3" t="s">
        <v>1030</v>
      </c>
      <c r="C300" s="4" t="s">
        <v>295</v>
      </c>
      <c r="D300" s="5" t="s">
        <v>33</v>
      </c>
      <c r="E300" s="6">
        <v>36.199289093345335</v>
      </c>
      <c r="F300" s="34">
        <v>4.7895318981090185</v>
      </c>
      <c r="G300" s="6">
        <v>-6.1079797052329212</v>
      </c>
      <c r="H300" s="7">
        <v>7</v>
      </c>
      <c r="I300" s="8">
        <v>0</v>
      </c>
      <c r="J300" s="31">
        <v>5.6126907805136295E-3</v>
      </c>
      <c r="K300" s="9">
        <v>2.5653921995677287E-2</v>
      </c>
      <c r="L300" s="8">
        <v>43</v>
      </c>
      <c r="M300" s="31">
        <v>0.92219899186323528</v>
      </c>
      <c r="N300" s="9">
        <v>-4.3500584281247728E-2</v>
      </c>
      <c r="O300" s="8">
        <v>1</v>
      </c>
      <c r="P300" s="31">
        <v>0.30714996488569257</v>
      </c>
      <c r="Q300" s="9">
        <v>-8.9302264513468899E-4</v>
      </c>
      <c r="R300" s="8">
        <v>-2</v>
      </c>
      <c r="S300" s="31">
        <v>3.8627002556915233</v>
      </c>
      <c r="T300" s="10">
        <v>-0.3981714290420193</v>
      </c>
      <c r="U300" s="8">
        <v>11</v>
      </c>
      <c r="V300" s="31">
        <v>0.9337956700395682</v>
      </c>
      <c r="W300" s="9">
        <v>-4.5813455809746412E-2</v>
      </c>
      <c r="X300" s="8">
        <v>3</v>
      </c>
      <c r="Y300" s="31">
        <v>0.10610107146229097</v>
      </c>
      <c r="Z300" s="11">
        <v>8093</v>
      </c>
      <c r="AA300" s="8">
        <v>-22</v>
      </c>
      <c r="AB300" s="31">
        <v>-0.44026170437277679</v>
      </c>
      <c r="AC300" s="9">
        <v>2.0495286404747098E-2</v>
      </c>
      <c r="AD300" s="8">
        <v>-4</v>
      </c>
      <c r="AE300" s="31">
        <v>-0.38888511378019697</v>
      </c>
      <c r="AF300" s="9">
        <v>-1.633138167175574E-2</v>
      </c>
      <c r="AG300" s="8">
        <v>3</v>
      </c>
      <c r="AH300" s="31">
        <v>0.69358302017985518</v>
      </c>
      <c r="AI300" s="12">
        <v>-1.2826666666666662</v>
      </c>
      <c r="AJ300" s="8">
        <v>-2</v>
      </c>
      <c r="AK300" s="31">
        <v>1.4332313908080818E-2</v>
      </c>
      <c r="AL300" s="11">
        <v>12820.217195020276</v>
      </c>
      <c r="AM300" s="36">
        <v>1</v>
      </c>
    </row>
    <row r="301" spans="1:39" x14ac:dyDescent="0.3">
      <c r="A301" t="s">
        <v>1003</v>
      </c>
      <c r="B301" s="3" t="s">
        <v>1113</v>
      </c>
      <c r="C301" s="4" t="s">
        <v>295</v>
      </c>
      <c r="D301" s="5" t="s">
        <v>33</v>
      </c>
      <c r="E301" s="6">
        <v>20.282814029339214</v>
      </c>
      <c r="F301" s="34">
        <v>-0.86162404285113059</v>
      </c>
      <c r="G301" s="6">
        <v>-3.6152575107088811</v>
      </c>
      <c r="H301" s="7">
        <v>-19</v>
      </c>
      <c r="I301" s="8">
        <v>40</v>
      </c>
      <c r="J301" s="31">
        <v>0.49839374279314641</v>
      </c>
      <c r="K301" s="9">
        <v>6.9590905975124739E-2</v>
      </c>
      <c r="L301" s="8">
        <v>-43</v>
      </c>
      <c r="M301" s="31">
        <v>-0.1700459497114537</v>
      </c>
      <c r="N301" s="9">
        <v>-1.4728274108887496E-3</v>
      </c>
      <c r="O301" s="8">
        <v>20</v>
      </c>
      <c r="P301" s="31">
        <v>6.9619043608734221E-2</v>
      </c>
      <c r="Q301" s="9">
        <v>-1.7510711307498414E-3</v>
      </c>
      <c r="R301" s="8">
        <v>-25</v>
      </c>
      <c r="S301" s="31">
        <v>-0.45917694492013705</v>
      </c>
      <c r="T301" s="10">
        <v>3.1016407679662541E-2</v>
      </c>
      <c r="U301" s="8">
        <v>-31</v>
      </c>
      <c r="V301" s="31">
        <v>-0.10009078923007655</v>
      </c>
      <c r="W301" s="9">
        <v>8.482421856646466E-3</v>
      </c>
      <c r="X301" s="8">
        <v>-5</v>
      </c>
      <c r="Y301" s="31">
        <v>7.2060235532622752E-2</v>
      </c>
      <c r="Z301" s="11">
        <v>14166</v>
      </c>
      <c r="AA301" s="8">
        <v>-25</v>
      </c>
      <c r="AB301" s="31">
        <v>-0.45065349950722267</v>
      </c>
      <c r="AC301" s="9">
        <v>9.2835757317592631E-3</v>
      </c>
      <c r="AD301" s="8">
        <v>-11</v>
      </c>
      <c r="AE301" s="31">
        <v>-5.8181887403780719E-2</v>
      </c>
      <c r="AF301" s="9">
        <v>-2.1529475860138092E-3</v>
      </c>
      <c r="AG301" s="8">
        <v>-1</v>
      </c>
      <c r="AH301" s="31">
        <v>-4.1645860010439698E-2</v>
      </c>
      <c r="AI301" s="12">
        <v>-0.3660000000000001</v>
      </c>
      <c r="AJ301" s="8">
        <v>-9</v>
      </c>
      <c r="AK301" s="31">
        <v>-2.7502736796333263E-2</v>
      </c>
      <c r="AL301" s="11">
        <v>50462.260340826528</v>
      </c>
      <c r="AM301" s="36"/>
    </row>
    <row r="302" spans="1:39" x14ac:dyDescent="0.3">
      <c r="A302" t="s">
        <v>876</v>
      </c>
      <c r="B302" s="3" t="s">
        <v>198</v>
      </c>
      <c r="C302" s="4" t="s">
        <v>199</v>
      </c>
      <c r="D302" s="5" t="s">
        <v>33</v>
      </c>
      <c r="E302" s="6">
        <v>15.7932172281239</v>
      </c>
      <c r="F302" s="34">
        <v>0.98158113511207334</v>
      </c>
      <c r="G302" s="6">
        <v>-2.4690629360345966</v>
      </c>
      <c r="H302" s="7">
        <v>4</v>
      </c>
      <c r="I302" s="8">
        <v>16</v>
      </c>
      <c r="J302" s="31">
        <v>0.10947573745145278</v>
      </c>
      <c r="K302" s="9">
        <v>3.4642765010076904E-2</v>
      </c>
      <c r="L302" s="8">
        <v>-28</v>
      </c>
      <c r="M302" s="31">
        <v>-0.10656258706327143</v>
      </c>
      <c r="N302" s="9">
        <v>-6.0900325006877781E-3</v>
      </c>
      <c r="O302" s="8">
        <v>-2</v>
      </c>
      <c r="P302" s="31">
        <v>-4.0332030648736028E-2</v>
      </c>
      <c r="Q302" s="9">
        <v>1.140629228170767E-2</v>
      </c>
      <c r="R302" s="8">
        <v>-34</v>
      </c>
      <c r="S302" s="31">
        <v>0.16725685545567959</v>
      </c>
      <c r="T302" s="10">
        <v>0.45951775430668507</v>
      </c>
      <c r="U302" s="8">
        <v>55</v>
      </c>
      <c r="V302" s="31">
        <v>0.35783325424060219</v>
      </c>
      <c r="W302" s="9">
        <v>-1.9205151420340863E-2</v>
      </c>
      <c r="X302" s="8">
        <v>82</v>
      </c>
      <c r="Y302" s="31">
        <v>0.27557024845277733</v>
      </c>
      <c r="Z302" s="11">
        <v>17813</v>
      </c>
      <c r="AA302" s="8">
        <v>-25</v>
      </c>
      <c r="AB302" s="31">
        <v>-1.9242172214319231E-2</v>
      </c>
      <c r="AC302" s="9">
        <v>1.2156827619900654E-2</v>
      </c>
      <c r="AD302" s="8">
        <v>12</v>
      </c>
      <c r="AE302" s="31">
        <v>0.2353512118298704</v>
      </c>
      <c r="AF302" s="9">
        <v>1.7033031702403112E-2</v>
      </c>
      <c r="AG302" s="8">
        <v>30</v>
      </c>
      <c r="AH302" s="31">
        <v>8.3615956846744E-3</v>
      </c>
      <c r="AI302" s="12">
        <v>-0.416333333333333</v>
      </c>
      <c r="AJ302" s="8">
        <v>29</v>
      </c>
      <c r="AK302" s="31">
        <v>9.3003259119384674E-3</v>
      </c>
      <c r="AL302" s="11">
        <v>52080.248207565455</v>
      </c>
      <c r="AM302" s="36">
        <v>1</v>
      </c>
    </row>
    <row r="303" spans="1:39" x14ac:dyDescent="0.3">
      <c r="A303" t="s">
        <v>148</v>
      </c>
      <c r="B303" s="3" t="s">
        <v>246</v>
      </c>
      <c r="C303" s="4" t="s">
        <v>199</v>
      </c>
      <c r="D303" s="5" t="s">
        <v>33</v>
      </c>
      <c r="E303" s="6">
        <v>21.471577475670465</v>
      </c>
      <c r="F303" s="34">
        <v>-1.4314268883130765</v>
      </c>
      <c r="G303" s="6">
        <v>-2.446223646907475</v>
      </c>
      <c r="H303" s="7">
        <v>-27</v>
      </c>
      <c r="I303" s="8">
        <v>169</v>
      </c>
      <c r="J303" s="31">
        <v>0.50627168901306141</v>
      </c>
      <c r="K303" s="9">
        <v>6.2453172861306916E-2</v>
      </c>
      <c r="L303" s="8">
        <v>147</v>
      </c>
      <c r="M303" s="31">
        <v>0.53508256068886884</v>
      </c>
      <c r="N303" s="9">
        <v>-2.5864363155988824E-2</v>
      </c>
      <c r="O303" s="8">
        <v>-169</v>
      </c>
      <c r="P303" s="31">
        <v>-0.43378403783794045</v>
      </c>
      <c r="Q303" s="9">
        <v>2.8941355674028942E-2</v>
      </c>
      <c r="R303" s="8">
        <v>-23</v>
      </c>
      <c r="S303" s="31">
        <v>-0.45880856212463539</v>
      </c>
      <c r="T303" s="10">
        <v>0</v>
      </c>
      <c r="U303" s="8">
        <v>40</v>
      </c>
      <c r="V303" s="31">
        <v>4.7164860923483487E-2</v>
      </c>
      <c r="W303" s="9">
        <v>-3.2363015414299534E-3</v>
      </c>
      <c r="X303" s="8">
        <v>8</v>
      </c>
      <c r="Y303" s="31">
        <v>0.14587825148041977</v>
      </c>
      <c r="Z303" s="11">
        <v>18410</v>
      </c>
      <c r="AA303" s="8">
        <v>-222</v>
      </c>
      <c r="AB303" s="31">
        <v>-0.61741969494039994</v>
      </c>
      <c r="AC303" s="9">
        <v>1.4313551815766167E-2</v>
      </c>
      <c r="AD303" s="8">
        <v>-110</v>
      </c>
      <c r="AE303" s="31">
        <v>-0.33601995665345763</v>
      </c>
      <c r="AF303" s="9">
        <v>-1.7634474827597058E-2</v>
      </c>
      <c r="AG303" s="8">
        <v>-3</v>
      </c>
      <c r="AH303" s="31">
        <v>-0.11514492712268498</v>
      </c>
      <c r="AI303" s="12">
        <v>-0.24699999999999989</v>
      </c>
      <c r="AJ303" s="8">
        <v>-2</v>
      </c>
      <c r="AK303" s="31">
        <v>-3.9960319221431728E-2</v>
      </c>
      <c r="AL303" s="11">
        <v>157996.28395542176</v>
      </c>
      <c r="AM303" s="36"/>
    </row>
    <row r="304" spans="1:39" x14ac:dyDescent="0.3">
      <c r="A304" t="s">
        <v>626</v>
      </c>
      <c r="B304" s="3" t="s">
        <v>276</v>
      </c>
      <c r="C304" s="4" t="s">
        <v>199</v>
      </c>
      <c r="D304" s="5" t="s">
        <v>33</v>
      </c>
      <c r="E304" s="6">
        <v>35.158104517025627</v>
      </c>
      <c r="F304" s="34">
        <v>-2.5934701000271696</v>
      </c>
      <c r="G304" s="6">
        <v>8.6621216770471747</v>
      </c>
      <c r="H304" s="7">
        <v>-52</v>
      </c>
      <c r="I304" s="8">
        <v>156</v>
      </c>
      <c r="J304" s="31">
        <v>1.043219254460048</v>
      </c>
      <c r="K304" s="9">
        <v>0.11126024309320903</v>
      </c>
      <c r="L304" s="8">
        <v>15</v>
      </c>
      <c r="M304" s="31">
        <v>0.60601376009702723</v>
      </c>
      <c r="N304" s="9">
        <v>-3.3067305920910478E-2</v>
      </c>
      <c r="O304" s="8">
        <v>2</v>
      </c>
      <c r="P304" s="31">
        <v>8.8766541088411977E-2</v>
      </c>
      <c r="Q304" s="9">
        <v>4.2176921896097397E-3</v>
      </c>
      <c r="R304" s="8">
        <v>127</v>
      </c>
      <c r="S304" s="31">
        <v>-0.25733218699498372</v>
      </c>
      <c r="T304" s="10">
        <v>-0.396039603960396</v>
      </c>
      <c r="U304" s="8">
        <v>-6</v>
      </c>
      <c r="V304" s="31">
        <v>-0.24443508534763669</v>
      </c>
      <c r="W304" s="9">
        <v>2.6370918926310161E-2</v>
      </c>
      <c r="X304" s="8">
        <v>-29</v>
      </c>
      <c r="Y304" s="31">
        <v>-0.11038625379763578</v>
      </c>
      <c r="Z304" s="11">
        <v>435</v>
      </c>
      <c r="AA304" s="8">
        <v>-257</v>
      </c>
      <c r="AB304" s="31">
        <v>-0.93184575458591534</v>
      </c>
      <c r="AC304" s="9">
        <v>2.1657348581109695E-2</v>
      </c>
      <c r="AD304" s="8">
        <v>-75</v>
      </c>
      <c r="AE304" s="31">
        <v>-1.5548230459664794</v>
      </c>
      <c r="AF304" s="9">
        <v>-8.3863280691604758E-2</v>
      </c>
      <c r="AG304" s="8">
        <v>-11</v>
      </c>
      <c r="AH304" s="31">
        <v>3.1979486450839811E-2</v>
      </c>
      <c r="AI304" s="12">
        <v>-0.4696666666666669</v>
      </c>
      <c r="AJ304" s="8">
        <v>-58</v>
      </c>
      <c r="AK304" s="31">
        <v>-1.4869758699643049E-2</v>
      </c>
      <c r="AL304" s="11">
        <v>8723.516186700348</v>
      </c>
      <c r="AM304" s="36"/>
    </row>
    <row r="305" spans="1:39" x14ac:dyDescent="0.3">
      <c r="A305" t="s">
        <v>691</v>
      </c>
      <c r="B305" s="3" t="s">
        <v>282</v>
      </c>
      <c r="C305" s="4" t="s">
        <v>199</v>
      </c>
      <c r="D305" s="5" t="s">
        <v>33</v>
      </c>
      <c r="E305" s="6">
        <v>20.746501082854216</v>
      </c>
      <c r="F305" s="34">
        <v>-1.2336310368992709</v>
      </c>
      <c r="G305" s="6">
        <v>-0.37879059514118651</v>
      </c>
      <c r="H305" s="7">
        <v>-63</v>
      </c>
      <c r="I305" s="8">
        <v>56</v>
      </c>
      <c r="J305" s="31">
        <v>0.14883663848708609</v>
      </c>
      <c r="K305" s="9">
        <v>3.4721534413977517E-2</v>
      </c>
      <c r="L305" s="8">
        <v>91</v>
      </c>
      <c r="M305" s="31">
        <v>0.22494185220437052</v>
      </c>
      <c r="N305" s="9">
        <v>-1.5756034647375881E-2</v>
      </c>
      <c r="O305" s="8">
        <v>-24</v>
      </c>
      <c r="P305" s="31">
        <v>-0.12634543169932333</v>
      </c>
      <c r="Q305" s="9">
        <v>1.2512327645415343E-2</v>
      </c>
      <c r="R305" s="8">
        <v>84</v>
      </c>
      <c r="S305" s="31">
        <v>-0.18343754550723981</v>
      </c>
      <c r="T305" s="10">
        <v>-0.29276158958295911</v>
      </c>
      <c r="U305" s="8">
        <v>-87</v>
      </c>
      <c r="V305" s="31">
        <v>-0.28108317270703231</v>
      </c>
      <c r="W305" s="9">
        <v>1.8094127292305681E-2</v>
      </c>
      <c r="X305" s="8">
        <v>-6</v>
      </c>
      <c r="Y305" s="31">
        <v>-6.5552994850146595E-2</v>
      </c>
      <c r="Z305" s="11">
        <v>5340</v>
      </c>
      <c r="AA305" s="8">
        <v>-150</v>
      </c>
      <c r="AB305" s="31">
        <v>-0.36908451046437463</v>
      </c>
      <c r="AC305" s="9">
        <v>1.1352122725651091E-2</v>
      </c>
      <c r="AD305" s="8">
        <v>-83</v>
      </c>
      <c r="AE305" s="31">
        <v>-0.29470812270366076</v>
      </c>
      <c r="AF305" s="9">
        <v>-1.4519774991898715E-2</v>
      </c>
      <c r="AG305" s="8">
        <v>-11</v>
      </c>
      <c r="AH305" s="31">
        <v>-1.8389276543341784E-2</v>
      </c>
      <c r="AI305" s="12">
        <v>-0.40200000000000014</v>
      </c>
      <c r="AJ305" s="8">
        <v>-11</v>
      </c>
      <c r="AK305" s="31">
        <v>-9.0662500180892225E-3</v>
      </c>
      <c r="AL305" s="11">
        <v>42246.581378468312</v>
      </c>
      <c r="AM305" s="36"/>
    </row>
    <row r="306" spans="1:39" x14ac:dyDescent="0.3">
      <c r="A306" t="s">
        <v>976</v>
      </c>
      <c r="B306" s="3" t="s">
        <v>305</v>
      </c>
      <c r="C306" s="4" t="s">
        <v>199</v>
      </c>
      <c r="D306" s="5" t="s">
        <v>33</v>
      </c>
      <c r="E306" s="6">
        <v>30.381231144745804</v>
      </c>
      <c r="F306" s="34">
        <v>-0.42626475781344642</v>
      </c>
      <c r="G306" s="6">
        <v>-2.2942401803816743</v>
      </c>
      <c r="H306" s="7">
        <v>-22</v>
      </c>
      <c r="I306" s="8">
        <v>-5</v>
      </c>
      <c r="J306" s="31">
        <v>-1.3813611975318163E-2</v>
      </c>
      <c r="K306" s="9">
        <v>2.4513020867097612E-2</v>
      </c>
      <c r="L306" s="8">
        <v>-1</v>
      </c>
      <c r="M306" s="31">
        <v>-4.4037951447632839E-2</v>
      </c>
      <c r="N306" s="9">
        <v>-6.4907827473194117E-3</v>
      </c>
      <c r="O306" s="8">
        <v>14</v>
      </c>
      <c r="P306" s="31">
        <v>5.7378381906322162E-2</v>
      </c>
      <c r="Q306" s="9">
        <v>7.2257820086291807E-4</v>
      </c>
      <c r="R306" s="8">
        <v>-59</v>
      </c>
      <c r="S306" s="31">
        <v>-0.1255322038995752</v>
      </c>
      <c r="T306" s="10">
        <v>0.38366806788863805</v>
      </c>
      <c r="U306" s="8">
        <v>69</v>
      </c>
      <c r="V306" s="31">
        <v>0.20781004643759632</v>
      </c>
      <c r="W306" s="9">
        <v>-1.2282663672048881E-2</v>
      </c>
      <c r="X306" s="8">
        <v>-5</v>
      </c>
      <c r="Y306" s="31">
        <v>-1.8464666563471094E-2</v>
      </c>
      <c r="Z306" s="11">
        <v>6446</v>
      </c>
      <c r="AA306" s="8">
        <v>-167</v>
      </c>
      <c r="AB306" s="31">
        <v>-0.44496641118160674</v>
      </c>
      <c r="AC306" s="9">
        <v>1.1980545292170838E-2</v>
      </c>
      <c r="AD306" s="8">
        <v>-17</v>
      </c>
      <c r="AE306" s="31">
        <v>-5.7748586196611634E-2</v>
      </c>
      <c r="AF306" s="9">
        <v>-9.055113948722715E-4</v>
      </c>
      <c r="AG306" s="8">
        <v>-23</v>
      </c>
      <c r="AH306" s="31">
        <v>-0.11640369882499746</v>
      </c>
      <c r="AI306" s="12">
        <v>-0.2736666666666665</v>
      </c>
      <c r="AJ306" s="8">
        <v>2</v>
      </c>
      <c r="AK306" s="31">
        <v>-4.7100110164512432E-3</v>
      </c>
      <c r="AL306" s="11">
        <v>49654.08228960901</v>
      </c>
      <c r="AM306" s="36"/>
    </row>
    <row r="307" spans="1:39" x14ac:dyDescent="0.3">
      <c r="A307" t="s">
        <v>577</v>
      </c>
      <c r="B307" s="3" t="s">
        <v>466</v>
      </c>
      <c r="C307" s="4" t="s">
        <v>199</v>
      </c>
      <c r="D307" s="5" t="s">
        <v>33</v>
      </c>
      <c r="E307" s="6">
        <v>16.639693363234535</v>
      </c>
      <c r="F307" s="34">
        <v>-0.19651313817982974</v>
      </c>
      <c r="G307" s="6">
        <v>-3.2492711878455296</v>
      </c>
      <c r="H307" s="7">
        <v>-4</v>
      </c>
      <c r="I307" s="8">
        <v>-8</v>
      </c>
      <c r="J307" s="31">
        <v>-4.5901818832580599E-2</v>
      </c>
      <c r="K307" s="9">
        <v>2.7712807070605194E-2</v>
      </c>
      <c r="L307" s="8">
        <v>-125</v>
      </c>
      <c r="M307" s="31">
        <v>-0.38547658021278147</v>
      </c>
      <c r="N307" s="9">
        <v>5.5096869421691896E-3</v>
      </c>
      <c r="O307" s="8">
        <v>46</v>
      </c>
      <c r="P307" s="31">
        <v>0.20240529316102049</v>
      </c>
      <c r="Q307" s="9">
        <v>-8.8088862212782962E-3</v>
      </c>
      <c r="R307" s="8">
        <v>29</v>
      </c>
      <c r="S307" s="31">
        <v>0.36128378232474706</v>
      </c>
      <c r="T307" s="10">
        <v>-0.44193333307134997</v>
      </c>
      <c r="U307" s="8">
        <v>-62</v>
      </c>
      <c r="V307" s="31">
        <v>-0.16992619741241399</v>
      </c>
      <c r="W307" s="9">
        <v>1.00460762411454E-2</v>
      </c>
      <c r="X307" s="8">
        <v>-69</v>
      </c>
      <c r="Y307" s="31">
        <v>-0.26167953853251391</v>
      </c>
      <c r="Z307" s="11">
        <v>-5548</v>
      </c>
      <c r="AA307" s="8">
        <v>-157</v>
      </c>
      <c r="AB307" s="31">
        <v>-0.38049034802259607</v>
      </c>
      <c r="AC307" s="9">
        <v>1.1764617691154416E-2</v>
      </c>
      <c r="AD307" s="8">
        <v>59</v>
      </c>
      <c r="AE307" s="31">
        <v>0.1670797143300124</v>
      </c>
      <c r="AF307" s="9">
        <v>1.0939724098246506E-2</v>
      </c>
      <c r="AG307" s="8">
        <v>2</v>
      </c>
      <c r="AH307" s="31">
        <v>-2.921485911869455E-2</v>
      </c>
      <c r="AI307" s="12">
        <v>-0.37866666666666715</v>
      </c>
      <c r="AJ307" s="8">
        <v>-19</v>
      </c>
      <c r="AK307" s="31">
        <v>-1.5011794828656555E-4</v>
      </c>
      <c r="AL307" s="11">
        <v>26234.083789020806</v>
      </c>
      <c r="AM307" s="36"/>
    </row>
    <row r="308" spans="1:39" x14ac:dyDescent="0.3">
      <c r="A308" t="s">
        <v>662</v>
      </c>
      <c r="B308" s="3" t="s">
        <v>470</v>
      </c>
      <c r="C308" s="4" t="s">
        <v>199</v>
      </c>
      <c r="D308" s="5" t="s">
        <v>33</v>
      </c>
      <c r="E308" s="6">
        <v>12.446332157762495</v>
      </c>
      <c r="F308" s="34">
        <v>0.83282999740090546</v>
      </c>
      <c r="G308" s="6">
        <v>-4.6887057425018064</v>
      </c>
      <c r="H308" s="7">
        <v>43</v>
      </c>
      <c r="I308" s="8">
        <v>1</v>
      </c>
      <c r="J308" s="31">
        <v>1.7369173021865913E-2</v>
      </c>
      <c r="K308" s="9">
        <v>2.6880254771133316E-2</v>
      </c>
      <c r="L308" s="8">
        <v>-55</v>
      </c>
      <c r="M308" s="31">
        <v>-0.19353621869514698</v>
      </c>
      <c r="N308" s="9">
        <v>-2.3415112958642958E-3</v>
      </c>
      <c r="O308" s="8">
        <v>18</v>
      </c>
      <c r="P308" s="31">
        <v>0.13716642403044155</v>
      </c>
      <c r="Q308" s="9">
        <v>-2.7462893683698336E-3</v>
      </c>
      <c r="R308" s="8">
        <v>24</v>
      </c>
      <c r="S308" s="31">
        <v>0.57487759325473609</v>
      </c>
      <c r="T308" s="10">
        <v>-0.50846171109078431</v>
      </c>
      <c r="U308" s="8">
        <v>100</v>
      </c>
      <c r="V308" s="31">
        <v>0.52766673321666469</v>
      </c>
      <c r="W308" s="9">
        <v>-2.9945838102394359E-2</v>
      </c>
      <c r="X308" s="8">
        <v>32</v>
      </c>
      <c r="Y308" s="31">
        <v>0.1049126126661139</v>
      </c>
      <c r="Z308" s="11">
        <v>10767</v>
      </c>
      <c r="AA308" s="8">
        <v>-20</v>
      </c>
      <c r="AB308" s="31">
        <v>-5.3131875473541479E-2</v>
      </c>
      <c r="AC308" s="9">
        <v>6.2019524100061056E-3</v>
      </c>
      <c r="AD308" s="8">
        <v>-158</v>
      </c>
      <c r="AE308" s="31">
        <v>-0.48098607630748097</v>
      </c>
      <c r="AF308" s="9">
        <v>-2.5233777573099858E-2</v>
      </c>
      <c r="AG308" s="8">
        <v>16</v>
      </c>
      <c r="AH308" s="31">
        <v>0.25237581798584763</v>
      </c>
      <c r="AI308" s="12">
        <v>-0.73633333333333306</v>
      </c>
      <c r="AJ308" s="8">
        <v>25</v>
      </c>
      <c r="AK308" s="31">
        <v>1.3089571743319844E-2</v>
      </c>
      <c r="AL308" s="11">
        <v>41472.810679029804</v>
      </c>
      <c r="AM308" s="36"/>
    </row>
    <row r="309" spans="1:39" x14ac:dyDescent="0.3">
      <c r="A309" t="s">
        <v>733</v>
      </c>
      <c r="B309" s="3" t="s">
        <v>513</v>
      </c>
      <c r="C309" s="4" t="s">
        <v>199</v>
      </c>
      <c r="D309" s="5" t="s">
        <v>33</v>
      </c>
      <c r="E309" s="6">
        <v>29.47726299917559</v>
      </c>
      <c r="F309" s="34">
        <v>-0.71907171343978182</v>
      </c>
      <c r="G309" s="6">
        <v>0.23557753716592345</v>
      </c>
      <c r="H309" s="7">
        <v>-32</v>
      </c>
      <c r="I309" s="8">
        <v>12</v>
      </c>
      <c r="J309" s="31">
        <v>6.2361561503293639E-2</v>
      </c>
      <c r="K309" s="9">
        <v>2.0788380019755803E-2</v>
      </c>
      <c r="L309" s="8">
        <v>21</v>
      </c>
      <c r="M309" s="31">
        <v>7.330476366742894E-2</v>
      </c>
      <c r="N309" s="9">
        <v>-1.1418894701653533E-2</v>
      </c>
      <c r="O309" s="8">
        <v>131</v>
      </c>
      <c r="P309" s="31">
        <v>0.60510328512924749</v>
      </c>
      <c r="Q309" s="9">
        <v>-3.4068225411068499E-2</v>
      </c>
      <c r="R309" s="8">
        <v>-167</v>
      </c>
      <c r="S309" s="31">
        <v>-0.37829021043654476</v>
      </c>
      <c r="T309" s="10">
        <v>0.50736143000716849</v>
      </c>
      <c r="U309" s="8">
        <v>202</v>
      </c>
      <c r="V309" s="31">
        <v>0.45188854978533072</v>
      </c>
      <c r="W309" s="9">
        <v>-2.8295479099530056E-2</v>
      </c>
      <c r="X309" s="8">
        <v>-49</v>
      </c>
      <c r="Y309" s="31">
        <v>-0.19120390913389107</v>
      </c>
      <c r="Z309" s="11">
        <v>-1841</v>
      </c>
      <c r="AA309" s="8">
        <v>-3</v>
      </c>
      <c r="AB309" s="31">
        <v>9.5827106598561557E-2</v>
      </c>
      <c r="AC309" s="9">
        <v>6.9139072847682129E-3</v>
      </c>
      <c r="AD309" s="8">
        <v>-57</v>
      </c>
      <c r="AE309" s="31">
        <v>-1.3712644068895425</v>
      </c>
      <c r="AF309" s="9">
        <v>-7.3474437950823979E-2</v>
      </c>
      <c r="AG309" s="8">
        <v>1</v>
      </c>
      <c r="AH309" s="31">
        <v>0.12808213328002654</v>
      </c>
      <c r="AI309" s="12">
        <v>-0.58433333333333337</v>
      </c>
      <c r="AJ309" s="8">
        <v>10</v>
      </c>
      <c r="AK309" s="31">
        <v>1.1723027577478062E-2</v>
      </c>
      <c r="AL309" s="11">
        <v>34072.290756029077</v>
      </c>
      <c r="AM309" s="36"/>
    </row>
    <row r="310" spans="1:39" x14ac:dyDescent="0.3">
      <c r="A310" t="s">
        <v>650</v>
      </c>
      <c r="B310" s="3" t="s">
        <v>651</v>
      </c>
      <c r="C310" s="4" t="s">
        <v>199</v>
      </c>
      <c r="D310" s="5" t="s">
        <v>33</v>
      </c>
      <c r="E310" s="6">
        <v>20.932901906341883</v>
      </c>
      <c r="F310" s="34">
        <v>-0.39508320111641959</v>
      </c>
      <c r="G310" s="6">
        <v>-4.2505292284300822</v>
      </c>
      <c r="H310" s="7">
        <v>9</v>
      </c>
      <c r="I310" s="8">
        <v>-3</v>
      </c>
      <c r="J310" s="31">
        <v>4.5316273080092007E-2</v>
      </c>
      <c r="K310" s="9">
        <v>3.3350787732818521E-2</v>
      </c>
      <c r="L310" s="8">
        <v>-16</v>
      </c>
      <c r="M310" s="31">
        <v>-7.8448193796767818E-2</v>
      </c>
      <c r="N310" s="9">
        <v>-5.4947698480738855E-3</v>
      </c>
      <c r="O310" s="8">
        <v>129</v>
      </c>
      <c r="P310" s="31">
        <v>0.34315549450849725</v>
      </c>
      <c r="Q310" s="9">
        <v>-1.9549715223725804E-2</v>
      </c>
      <c r="R310" s="8">
        <v>-42</v>
      </c>
      <c r="S310" s="31">
        <v>-0.32685073602066811</v>
      </c>
      <c r="T310" s="10">
        <v>5.6272605292213063E-2</v>
      </c>
      <c r="U310" s="8">
        <v>12</v>
      </c>
      <c r="V310" s="31">
        <v>1.0638888797610546E-3</v>
      </c>
      <c r="W310" s="9">
        <v>-4.3203254574976369E-4</v>
      </c>
      <c r="X310" s="8">
        <v>-9</v>
      </c>
      <c r="Y310" s="31">
        <v>-0.12039329833185075</v>
      </c>
      <c r="Z310" s="11">
        <v>3713</v>
      </c>
      <c r="AA310" s="8">
        <v>-98</v>
      </c>
      <c r="AB310" s="31">
        <v>-0.39565458611826154</v>
      </c>
      <c r="AC310" s="9">
        <v>1.0010101010101014E-2</v>
      </c>
      <c r="AD310" s="8">
        <v>62</v>
      </c>
      <c r="AE310" s="31">
        <v>0.1602160335849534</v>
      </c>
      <c r="AF310" s="9">
        <v>1.0525549384403421E-2</v>
      </c>
      <c r="AG310" s="8">
        <v>-79</v>
      </c>
      <c r="AH310" s="31">
        <v>-0.17470371049193995</v>
      </c>
      <c r="AI310" s="12">
        <v>-0.22500000000000009</v>
      </c>
      <c r="AJ310" s="8">
        <v>-11</v>
      </c>
      <c r="AK310" s="31">
        <v>-1.8644359266787369E-2</v>
      </c>
      <c r="AL310" s="11">
        <v>40488.088731092663</v>
      </c>
      <c r="AM310" s="36"/>
    </row>
    <row r="311" spans="1:39" x14ac:dyDescent="0.3">
      <c r="A311" t="s">
        <v>668</v>
      </c>
      <c r="B311" s="3" t="s">
        <v>655</v>
      </c>
      <c r="C311" s="4" t="s">
        <v>199</v>
      </c>
      <c r="D311" s="5" t="s">
        <v>33</v>
      </c>
      <c r="E311" s="6">
        <v>22.937065560906646</v>
      </c>
      <c r="F311" s="34">
        <v>-0.9892584089542148</v>
      </c>
      <c r="G311" s="6">
        <v>0.46976309843329034</v>
      </c>
      <c r="H311" s="7">
        <v>-38</v>
      </c>
      <c r="I311" s="8">
        <v>1</v>
      </c>
      <c r="J311" s="31">
        <v>1.5839879449575101E-4</v>
      </c>
      <c r="K311" s="9">
        <v>2.5251751348366769E-2</v>
      </c>
      <c r="L311" s="8">
        <v>114</v>
      </c>
      <c r="M311" s="31">
        <v>0.29924705826591003</v>
      </c>
      <c r="N311" s="9">
        <v>-1.7954350692688047E-2</v>
      </c>
      <c r="O311" s="8">
        <v>-53</v>
      </c>
      <c r="P311" s="31">
        <v>-0.18608332146882614</v>
      </c>
      <c r="Q311" s="9">
        <v>1.5470481821224805E-2</v>
      </c>
      <c r="R311" s="8">
        <v>134</v>
      </c>
      <c r="S311" s="31">
        <v>-0.24847455694173678</v>
      </c>
      <c r="T311" s="10">
        <v>-0.41345093715545755</v>
      </c>
      <c r="U311" s="8">
        <v>-123</v>
      </c>
      <c r="V311" s="31">
        <v>-0.6153117279984065</v>
      </c>
      <c r="W311" s="9">
        <v>4.1846723598374547E-2</v>
      </c>
      <c r="X311" s="8">
        <v>-13</v>
      </c>
      <c r="Y311" s="31">
        <v>-7.0223889683529161E-2</v>
      </c>
      <c r="Z311" s="11">
        <v>3132</v>
      </c>
      <c r="AA311" s="8">
        <v>-23</v>
      </c>
      <c r="AB311" s="31">
        <v>-1.3609929384419735E-2</v>
      </c>
      <c r="AC311" s="9">
        <v>8.4954369296161986E-3</v>
      </c>
      <c r="AD311" s="8">
        <v>11</v>
      </c>
      <c r="AE311" s="31">
        <v>8.1825202009852549E-2</v>
      </c>
      <c r="AF311" s="9">
        <v>7.2737230659720709E-3</v>
      </c>
      <c r="AG311" s="8">
        <v>-13</v>
      </c>
      <c r="AH311" s="31">
        <v>-4.4611011297418256E-2</v>
      </c>
      <c r="AI311" s="12">
        <v>-0.36733333333333373</v>
      </c>
      <c r="AJ311" s="8">
        <v>-19</v>
      </c>
      <c r="AK311" s="31">
        <v>-4.3151877115829573E-3</v>
      </c>
      <c r="AL311" s="11">
        <v>35093.154042366397</v>
      </c>
      <c r="AM311" s="36"/>
    </row>
    <row r="312" spans="1:39" x14ac:dyDescent="0.3">
      <c r="A312" t="s">
        <v>836</v>
      </c>
      <c r="B312" s="3" t="s">
        <v>669</v>
      </c>
      <c r="C312" s="4" t="s">
        <v>199</v>
      </c>
      <c r="D312" s="5" t="s">
        <v>33</v>
      </c>
      <c r="E312" s="6">
        <v>20.908621526725071</v>
      </c>
      <c r="F312" s="34">
        <v>-0.74002155556359606</v>
      </c>
      <c r="G312" s="6">
        <v>-2.5818726283581626</v>
      </c>
      <c r="H312" s="7">
        <v>-14</v>
      </c>
      <c r="I312" s="8">
        <v>22</v>
      </c>
      <c r="J312" s="31">
        <v>7.5239316943359502E-2</v>
      </c>
      <c r="K312" s="9">
        <v>2.6141980010344845E-2</v>
      </c>
      <c r="L312" s="8">
        <v>-110</v>
      </c>
      <c r="M312" s="31">
        <v>-0.4122270138684348</v>
      </c>
      <c r="N312" s="9">
        <v>5.8801071684717737E-3</v>
      </c>
      <c r="O312" s="8">
        <v>77</v>
      </c>
      <c r="P312" s="31">
        <v>0.27278020418017329</v>
      </c>
      <c r="Q312" s="9">
        <v>-1.3972223031291565E-2</v>
      </c>
      <c r="R312" s="8">
        <v>-225</v>
      </c>
      <c r="S312" s="31">
        <v>-0.46709100962098821</v>
      </c>
      <c r="T312" s="10">
        <v>0.69735006973500702</v>
      </c>
      <c r="U312" s="8">
        <v>-4</v>
      </c>
      <c r="V312" s="31">
        <v>-3.9188698469124095E-2</v>
      </c>
      <c r="W312" s="9">
        <v>4.9966685847817327E-4</v>
      </c>
      <c r="X312" s="8">
        <v>13</v>
      </c>
      <c r="Y312" s="31">
        <v>0.1794127419994988</v>
      </c>
      <c r="Z312" s="11">
        <v>15917</v>
      </c>
      <c r="AA312" s="8">
        <v>-182</v>
      </c>
      <c r="AB312" s="31">
        <v>-0.49190931786564029</v>
      </c>
      <c r="AC312" s="9">
        <v>1.2540345506232231E-2</v>
      </c>
      <c r="AD312" s="8">
        <v>-32</v>
      </c>
      <c r="AE312" s="31">
        <v>-9.1047910265520671E-2</v>
      </c>
      <c r="AF312" s="9">
        <v>-3.5507527456554167E-3</v>
      </c>
      <c r="AG312" s="8">
        <v>-38</v>
      </c>
      <c r="AH312" s="31">
        <v>-5.7600269943677451E-2</v>
      </c>
      <c r="AI312" s="12">
        <v>-0.36599999999999966</v>
      </c>
      <c r="AJ312" s="8">
        <v>-40</v>
      </c>
      <c r="AK312" s="31">
        <v>-1.732229521922854E-2</v>
      </c>
      <c r="AL312" s="11">
        <v>26548.127736747207</v>
      </c>
      <c r="AM312" s="36"/>
    </row>
    <row r="313" spans="1:39" x14ac:dyDescent="0.3">
      <c r="A313" t="s">
        <v>972</v>
      </c>
      <c r="B313" s="3" t="s">
        <v>677</v>
      </c>
      <c r="C313" s="4" t="s">
        <v>199</v>
      </c>
      <c r="D313" s="5" t="s">
        <v>33</v>
      </c>
      <c r="E313" s="6">
        <v>41.26564164840223</v>
      </c>
      <c r="F313" s="34">
        <v>-0.47674737420928004</v>
      </c>
      <c r="G313" s="6">
        <v>-2.9390639718537059</v>
      </c>
      <c r="H313" s="7">
        <v>-17</v>
      </c>
      <c r="I313" s="8">
        <v>-9</v>
      </c>
      <c r="J313" s="31">
        <v>-0.50915140216380506</v>
      </c>
      <c r="K313" s="9">
        <v>-4.1868924245795913E-3</v>
      </c>
      <c r="L313" s="8">
        <v>87</v>
      </c>
      <c r="M313" s="31">
        <v>0.21297611420757895</v>
      </c>
      <c r="N313" s="9">
        <v>-1.527869561189513E-2</v>
      </c>
      <c r="O313" s="8">
        <v>5</v>
      </c>
      <c r="P313" s="31">
        <v>1.1775319788592586E-2</v>
      </c>
      <c r="Q313" s="9">
        <v>1.0453121871699944E-3</v>
      </c>
      <c r="R313" s="8">
        <v>-316</v>
      </c>
      <c r="S313" s="31">
        <v>-0.41438864880462195</v>
      </c>
      <c r="T313" s="10">
        <v>2.3077314185131552</v>
      </c>
      <c r="U313" s="8">
        <v>16</v>
      </c>
      <c r="V313" s="31">
        <v>9.299413549747948E-3</v>
      </c>
      <c r="W313" s="9">
        <v>-8.438385973050036E-4</v>
      </c>
      <c r="X313" s="8">
        <v>0</v>
      </c>
      <c r="Y313" s="31">
        <v>-0.13734275047819458</v>
      </c>
      <c r="Z313" s="11">
        <v>351</v>
      </c>
      <c r="AA313" s="8">
        <v>0</v>
      </c>
      <c r="AB313" s="31">
        <v>8.2360884639559137E-2</v>
      </c>
      <c r="AC313" s="9">
        <v>7.3509725998745015E-3</v>
      </c>
      <c r="AD313" s="8">
        <v>0</v>
      </c>
      <c r="AE313" s="31">
        <v>4.4264058321861977E-2</v>
      </c>
      <c r="AF313" s="9">
        <v>4.1110127012778941E-3</v>
      </c>
      <c r="AG313" s="8">
        <v>23</v>
      </c>
      <c r="AH313" s="31">
        <v>7.95307074391427E-3</v>
      </c>
      <c r="AI313" s="12">
        <v>-0.39400000000000013</v>
      </c>
      <c r="AJ313" s="8">
        <v>0</v>
      </c>
      <c r="AK313" s="31">
        <v>-2.6403876925881614E-3</v>
      </c>
      <c r="AL313" s="11">
        <v>78787.781095968327</v>
      </c>
      <c r="AM313" s="36"/>
    </row>
    <row r="314" spans="1:39" x14ac:dyDescent="0.3">
      <c r="A314" t="s">
        <v>500</v>
      </c>
      <c r="B314" s="3" t="s">
        <v>724</v>
      </c>
      <c r="C314" s="4" t="s">
        <v>199</v>
      </c>
      <c r="D314" s="5" t="s">
        <v>33</v>
      </c>
      <c r="E314" s="6">
        <v>24.38743844356696</v>
      </c>
      <c r="F314" s="34">
        <v>0.4612924812640653</v>
      </c>
      <c r="G314" s="6">
        <v>4.7030313093137011</v>
      </c>
      <c r="H314" s="7">
        <v>-3</v>
      </c>
      <c r="I314" s="8">
        <v>-19</v>
      </c>
      <c r="J314" s="31">
        <v>-2.2923449531429718E-2</v>
      </c>
      <c r="K314" s="9">
        <v>1.7999986465493611E-2</v>
      </c>
      <c r="L314" s="8">
        <v>-29</v>
      </c>
      <c r="M314" s="31">
        <v>-0.19188743037565692</v>
      </c>
      <c r="N314" s="9">
        <v>-3.6545877384915881E-3</v>
      </c>
      <c r="O314" s="8">
        <v>-3</v>
      </c>
      <c r="P314" s="31">
        <v>-0.24090653660045214</v>
      </c>
      <c r="Q314" s="9">
        <v>2.9537163461803823E-2</v>
      </c>
      <c r="R314" s="8">
        <v>141</v>
      </c>
      <c r="S314" s="31">
        <v>0.68834340579231412</v>
      </c>
      <c r="T314" s="10">
        <v>-1.7112905507579923</v>
      </c>
      <c r="U314" s="8">
        <v>0</v>
      </c>
      <c r="V314" s="31">
        <v>0.27315521598016623</v>
      </c>
      <c r="W314" s="9">
        <v>7.9155650332152216E-4</v>
      </c>
      <c r="X314" s="8">
        <v>11</v>
      </c>
      <c r="Y314" s="31">
        <v>0.10347559257824757</v>
      </c>
      <c r="Z314" s="11">
        <v>8672</v>
      </c>
      <c r="AA314" s="8">
        <v>-97</v>
      </c>
      <c r="AB314" s="31">
        <v>-0.25981513086531788</v>
      </c>
      <c r="AC314" s="9">
        <v>1.1431465697918121E-2</v>
      </c>
      <c r="AD314" s="8">
        <v>1</v>
      </c>
      <c r="AE314" s="31">
        <v>-1.6047141632612671E-2</v>
      </c>
      <c r="AF314" s="9">
        <v>6.2800721133756676E-3</v>
      </c>
      <c r="AG314" s="8">
        <v>-38</v>
      </c>
      <c r="AH314" s="31">
        <v>-0.13965744888416787</v>
      </c>
      <c r="AI314" s="12">
        <v>-0.25133333333333319</v>
      </c>
      <c r="AJ314" s="8">
        <v>-7</v>
      </c>
      <c r="AK314" s="31">
        <v>6.8166328381356056E-3</v>
      </c>
      <c r="AL314" s="11">
        <v>19313.273399643105</v>
      </c>
      <c r="AM314" s="36">
        <v>1</v>
      </c>
    </row>
    <row r="315" spans="1:39" x14ac:dyDescent="0.3">
      <c r="A315" t="s">
        <v>611</v>
      </c>
      <c r="B315" s="3" t="s">
        <v>742</v>
      </c>
      <c r="C315" s="4" t="s">
        <v>199</v>
      </c>
      <c r="D315" s="5" t="s">
        <v>33</v>
      </c>
      <c r="E315" s="6">
        <v>18.96920196399174</v>
      </c>
      <c r="F315" s="34">
        <v>-0.52387186611192282</v>
      </c>
      <c r="G315" s="6">
        <v>-0.50091199896138505</v>
      </c>
      <c r="H315" s="7">
        <v>-34</v>
      </c>
      <c r="I315" s="8">
        <v>18</v>
      </c>
      <c r="J315" s="31">
        <v>4.2442434412832575E-2</v>
      </c>
      <c r="K315" s="9">
        <v>2.7709327271807638E-2</v>
      </c>
      <c r="L315" s="8">
        <v>-29</v>
      </c>
      <c r="M315" s="31">
        <v>-0.11873864663248146</v>
      </c>
      <c r="N315" s="9">
        <v>-3.358268722486759E-3</v>
      </c>
      <c r="O315" s="8">
        <v>3</v>
      </c>
      <c r="P315" s="31">
        <v>-4.1767157375228181E-3</v>
      </c>
      <c r="Q315" s="9">
        <v>5.9793674776620898E-3</v>
      </c>
      <c r="R315" s="8">
        <v>4</v>
      </c>
      <c r="S315" s="31">
        <v>-6.1565622194685664E-2</v>
      </c>
      <c r="T315" s="10">
        <v>-9.129587602062561E-2</v>
      </c>
      <c r="U315" s="8">
        <v>66</v>
      </c>
      <c r="V315" s="31">
        <v>0.24588020648338488</v>
      </c>
      <c r="W315" s="9">
        <v>-1.3210165798866191E-2</v>
      </c>
      <c r="X315" s="8">
        <v>25</v>
      </c>
      <c r="Y315" s="31">
        <v>7.9094707221116375E-2</v>
      </c>
      <c r="Z315" s="11">
        <v>10479</v>
      </c>
      <c r="AA315" s="8">
        <v>-131</v>
      </c>
      <c r="AB315" s="31">
        <v>-0.35225045781725289</v>
      </c>
      <c r="AC315" s="9">
        <v>1.2533768888532602E-2</v>
      </c>
      <c r="AD315" s="8">
        <v>-19</v>
      </c>
      <c r="AE315" s="31">
        <v>-0.38363412522046747</v>
      </c>
      <c r="AF315" s="9">
        <v>-1.8321327914023522E-2</v>
      </c>
      <c r="AG315" s="8">
        <v>-47</v>
      </c>
      <c r="AH315" s="31">
        <v>-0.10317703581100844</v>
      </c>
      <c r="AI315" s="12">
        <v>-0.31000000000000005</v>
      </c>
      <c r="AJ315" s="8">
        <v>-35</v>
      </c>
      <c r="AK315" s="31">
        <v>-9.4061873553232533E-3</v>
      </c>
      <c r="AL315" s="11">
        <v>28224.798433424556</v>
      </c>
      <c r="AM315" s="36"/>
    </row>
    <row r="316" spans="1:39" x14ac:dyDescent="0.3">
      <c r="A316" t="s">
        <v>984</v>
      </c>
      <c r="B316" s="3" t="s">
        <v>777</v>
      </c>
      <c r="C316" s="4" t="s">
        <v>199</v>
      </c>
      <c r="D316" s="5" t="s">
        <v>33</v>
      </c>
      <c r="E316" s="6">
        <v>22.396682823731776</v>
      </c>
      <c r="F316" s="34">
        <v>-0.57907354170726666</v>
      </c>
      <c r="G316" s="6">
        <v>-1.1424482676752845</v>
      </c>
      <c r="H316" s="7">
        <v>-21</v>
      </c>
      <c r="I316" s="8">
        <v>69</v>
      </c>
      <c r="J316" s="31">
        <v>0.19949248824918681</v>
      </c>
      <c r="K316" s="9">
        <v>3.8730843017580563E-2</v>
      </c>
      <c r="L316" s="8">
        <v>-120</v>
      </c>
      <c r="M316" s="31">
        <v>-0.38414857141558789</v>
      </c>
      <c r="N316" s="9">
        <v>5.235269766198751E-3</v>
      </c>
      <c r="O316" s="8">
        <v>5</v>
      </c>
      <c r="P316" s="31">
        <v>4.7367567603510172E-2</v>
      </c>
      <c r="Q316" s="9">
        <v>1.9995546112869383E-3</v>
      </c>
      <c r="R316" s="8">
        <v>157</v>
      </c>
      <c r="S316" s="31">
        <v>-0.19628747861244819</v>
      </c>
      <c r="T316" s="10">
        <v>-0.48833030411733619</v>
      </c>
      <c r="U316" s="8">
        <v>-30</v>
      </c>
      <c r="V316" s="31">
        <v>-0.13891296587957763</v>
      </c>
      <c r="W316" s="9">
        <v>1.072418564724785E-2</v>
      </c>
      <c r="X316" s="8">
        <v>3</v>
      </c>
      <c r="Y316" s="31">
        <v>-1.2640415092000146E-2</v>
      </c>
      <c r="Z316" s="11">
        <v>5626</v>
      </c>
      <c r="AA316" s="8">
        <v>-133</v>
      </c>
      <c r="AB316" s="31">
        <v>-0.30378683838546217</v>
      </c>
      <c r="AC316" s="9">
        <v>1.1402876214530552E-2</v>
      </c>
      <c r="AD316" s="8">
        <v>24</v>
      </c>
      <c r="AE316" s="31">
        <v>0.10488989043583052</v>
      </c>
      <c r="AF316" s="9">
        <v>8.0345456782299207E-3</v>
      </c>
      <c r="AG316" s="8">
        <v>-11</v>
      </c>
      <c r="AH316" s="31">
        <v>-0.13088529468636356</v>
      </c>
      <c r="AI316" s="12">
        <v>-0.246</v>
      </c>
      <c r="AJ316" s="8">
        <v>-8</v>
      </c>
      <c r="AK316" s="31">
        <v>-3.2718292557127326E-3</v>
      </c>
      <c r="AL316" s="11">
        <v>38810.223961633514</v>
      </c>
      <c r="AM316" s="36">
        <v>1</v>
      </c>
    </row>
    <row r="317" spans="1:39" x14ac:dyDescent="0.3">
      <c r="A317" t="s">
        <v>561</v>
      </c>
      <c r="B317" s="3" t="s">
        <v>819</v>
      </c>
      <c r="C317" s="4" t="s">
        <v>199</v>
      </c>
      <c r="D317" s="5" t="s">
        <v>33</v>
      </c>
      <c r="E317" s="6">
        <v>26.18713021567314</v>
      </c>
      <c r="F317" s="34">
        <v>-0.65949241893194177</v>
      </c>
      <c r="G317" s="6">
        <v>7.5555825412498976</v>
      </c>
      <c r="H317" s="7">
        <v>-5</v>
      </c>
      <c r="I317" s="8">
        <v>0</v>
      </c>
      <c r="J317" s="31">
        <v>-2.2755789488526301E-2</v>
      </c>
      <c r="K317" s="9">
        <v>2.4804208182583443E-2</v>
      </c>
      <c r="L317" s="8">
        <v>29</v>
      </c>
      <c r="M317" s="31">
        <v>4.9902985324426274E-2</v>
      </c>
      <c r="N317" s="9">
        <v>-9.9362216294915408E-3</v>
      </c>
      <c r="O317" s="8">
        <v>-3</v>
      </c>
      <c r="P317" s="31">
        <v>-0.43838458202549146</v>
      </c>
      <c r="Q317" s="9">
        <v>4.3946948512362694E-2</v>
      </c>
      <c r="R317" s="8">
        <v>-4</v>
      </c>
      <c r="S317" s="31">
        <v>0.48381641771008616</v>
      </c>
      <c r="T317" s="10">
        <v>-1.7575027976380886E-2</v>
      </c>
      <c r="U317" s="8">
        <v>3</v>
      </c>
      <c r="V317" s="31">
        <v>8.3561053099628468E-2</v>
      </c>
      <c r="W317" s="9">
        <v>4.9401514959478698E-3</v>
      </c>
      <c r="X317" s="8">
        <v>3</v>
      </c>
      <c r="Y317" s="31">
        <v>4.0899927623370802E-2</v>
      </c>
      <c r="Z317" s="11">
        <v>5738</v>
      </c>
      <c r="AA317" s="8">
        <v>-9</v>
      </c>
      <c r="AB317" s="31">
        <v>-0.16548109544902889</v>
      </c>
      <c r="AC317" s="9">
        <v>1.8324407747511394E-2</v>
      </c>
      <c r="AD317" s="8">
        <v>-5</v>
      </c>
      <c r="AE317" s="31">
        <v>-0.68226644240050849</v>
      </c>
      <c r="AF317" s="9">
        <v>-3.1519427634867592E-2</v>
      </c>
      <c r="AG317" s="8">
        <v>21</v>
      </c>
      <c r="AH317" s="31">
        <v>3.626812117473957E-2</v>
      </c>
      <c r="AI317" s="12">
        <v>-0.46166666666666689</v>
      </c>
      <c r="AJ317" s="8">
        <v>-5</v>
      </c>
      <c r="AK317" s="31">
        <v>1.0033893029366914E-2</v>
      </c>
      <c r="AL317" s="11">
        <v>24890.390634824143</v>
      </c>
      <c r="AM317" s="36">
        <v>1</v>
      </c>
    </row>
    <row r="318" spans="1:39" x14ac:dyDescent="0.3">
      <c r="A318" t="s">
        <v>672</v>
      </c>
      <c r="B318" s="3" t="s">
        <v>829</v>
      </c>
      <c r="C318" s="4" t="s">
        <v>199</v>
      </c>
      <c r="D318" s="5" t="s">
        <v>33</v>
      </c>
      <c r="E318" s="6">
        <v>26.543452592242218</v>
      </c>
      <c r="F318" s="34">
        <v>-0.46813714864614264</v>
      </c>
      <c r="G318" s="6">
        <v>-1.8046303509941239</v>
      </c>
      <c r="H318" s="7">
        <v>-19</v>
      </c>
      <c r="I318" s="8">
        <v>24</v>
      </c>
      <c r="J318" s="31">
        <v>0.14287262211998131</v>
      </c>
      <c r="K318" s="9">
        <v>3.7889487353808704E-2</v>
      </c>
      <c r="L318" s="8">
        <v>-58</v>
      </c>
      <c r="M318" s="31">
        <v>-0.21125330732395742</v>
      </c>
      <c r="N318" s="9">
        <v>-8.2365290460788276E-4</v>
      </c>
      <c r="O318" s="8">
        <v>-21</v>
      </c>
      <c r="P318" s="31">
        <v>-5.1100092230610794E-2</v>
      </c>
      <c r="Q318" s="9">
        <v>8.3812360646599721E-3</v>
      </c>
      <c r="R318" s="8">
        <v>-11</v>
      </c>
      <c r="S318" s="31">
        <v>-0.12985399385904262</v>
      </c>
      <c r="T318" s="10">
        <v>2.2820006035489948E-2</v>
      </c>
      <c r="U318" s="8">
        <v>100</v>
      </c>
      <c r="V318" s="31">
        <v>0.25252232284195197</v>
      </c>
      <c r="W318" s="9">
        <v>-1.5452736840362219E-2</v>
      </c>
      <c r="X318" s="8">
        <v>-11</v>
      </c>
      <c r="Y318" s="31">
        <v>-5.782366564305591E-2</v>
      </c>
      <c r="Z318" s="11">
        <v>4867</v>
      </c>
      <c r="AA318" s="8">
        <v>-63</v>
      </c>
      <c r="AB318" s="31">
        <v>-0.15359439247389861</v>
      </c>
      <c r="AC318" s="9">
        <v>1.0164769698679958E-2</v>
      </c>
      <c r="AD318" s="8">
        <v>-47</v>
      </c>
      <c r="AE318" s="31">
        <v>-0.27562223957078191</v>
      </c>
      <c r="AF318" s="9">
        <v>-1.3044987281615406E-2</v>
      </c>
      <c r="AG318" s="8">
        <v>-7</v>
      </c>
      <c r="AH318" s="31">
        <v>-0.12333379804116501</v>
      </c>
      <c r="AI318" s="12">
        <v>-0.2503333333333333</v>
      </c>
      <c r="AJ318" s="8">
        <v>-33</v>
      </c>
      <c r="AK318" s="31">
        <v>-1.8945867597677274E-2</v>
      </c>
      <c r="AL318" s="11">
        <v>30324.58658047975</v>
      </c>
      <c r="AM318" s="36"/>
    </row>
    <row r="319" spans="1:39" x14ac:dyDescent="0.3">
      <c r="A319" t="s">
        <v>697</v>
      </c>
      <c r="B319" s="3" t="s">
        <v>837</v>
      </c>
      <c r="C319" s="4" t="s">
        <v>199</v>
      </c>
      <c r="D319" s="5" t="s">
        <v>33</v>
      </c>
      <c r="E319" s="6">
        <v>29.165245968571977</v>
      </c>
      <c r="F319" s="34">
        <v>-0.96559450741583897</v>
      </c>
      <c r="G319" s="6">
        <v>-2.4380152428913959</v>
      </c>
      <c r="H319" s="7">
        <v>-27</v>
      </c>
      <c r="I319" s="8">
        <v>11</v>
      </c>
      <c r="J319" s="31">
        <v>3.3385421953216476E-2</v>
      </c>
      <c r="K319" s="9">
        <v>2.5320446128120011E-2</v>
      </c>
      <c r="L319" s="8">
        <v>41</v>
      </c>
      <c r="M319" s="31">
        <v>0.11374963251556172</v>
      </c>
      <c r="N319" s="9">
        <v>-1.2291782173017327E-2</v>
      </c>
      <c r="O319" s="8">
        <v>41</v>
      </c>
      <c r="P319" s="31">
        <v>0.11011468550296288</v>
      </c>
      <c r="Q319" s="9">
        <v>-5.5397169720187954E-3</v>
      </c>
      <c r="R319" s="8">
        <v>-18</v>
      </c>
      <c r="S319" s="31">
        <v>-0.33416168870597757</v>
      </c>
      <c r="T319" s="10">
        <v>-6.401252366740523E-3</v>
      </c>
      <c r="U319" s="8">
        <v>-70</v>
      </c>
      <c r="V319" s="31">
        <v>-0.16951113722771127</v>
      </c>
      <c r="W319" s="9">
        <v>1.0336439516064291E-2</v>
      </c>
      <c r="X319" s="8">
        <v>10</v>
      </c>
      <c r="Y319" s="31">
        <v>7.4509342690764535E-2</v>
      </c>
      <c r="Z319" s="11">
        <v>10847</v>
      </c>
      <c r="AA319" s="8">
        <v>-83</v>
      </c>
      <c r="AB319" s="31">
        <v>-0.51019960509173146</v>
      </c>
      <c r="AC319" s="9">
        <v>1.1099586246254817E-2</v>
      </c>
      <c r="AD319" s="8">
        <v>-26</v>
      </c>
      <c r="AE319" s="31">
        <v>-0.10796721054404768</v>
      </c>
      <c r="AF319" s="9">
        <v>-4.8718502032353284E-3</v>
      </c>
      <c r="AG319" s="8">
        <v>-90</v>
      </c>
      <c r="AH319" s="31">
        <v>-0.23595406648289974</v>
      </c>
      <c r="AI319" s="12">
        <v>-0.14866666666666628</v>
      </c>
      <c r="AJ319" s="8">
        <v>-20</v>
      </c>
      <c r="AK319" s="31">
        <v>-2.469656414627E-2</v>
      </c>
      <c r="AL319" s="11">
        <v>34005.191670131957</v>
      </c>
      <c r="AM319" s="36"/>
    </row>
    <row r="320" spans="1:39" x14ac:dyDescent="0.3">
      <c r="A320" t="s">
        <v>1005</v>
      </c>
      <c r="B320" s="3" t="s">
        <v>927</v>
      </c>
      <c r="C320" s="4" t="s">
        <v>199</v>
      </c>
      <c r="D320" s="5" t="s">
        <v>33</v>
      </c>
      <c r="E320" s="6">
        <v>21.085029007121555</v>
      </c>
      <c r="F320" s="34">
        <v>-0.7153225743769327</v>
      </c>
      <c r="G320" s="6">
        <v>-0.79493861628633056</v>
      </c>
      <c r="H320" s="7">
        <v>-29</v>
      </c>
      <c r="I320" s="8">
        <v>33</v>
      </c>
      <c r="J320" s="31">
        <v>8.7483241240938314E-2</v>
      </c>
      <c r="K320" s="9">
        <v>3.0711639624953602E-2</v>
      </c>
      <c r="L320" s="8">
        <v>-95</v>
      </c>
      <c r="M320" s="31">
        <v>-0.30328074093759955</v>
      </c>
      <c r="N320" s="9">
        <v>2.4989378421129867E-3</v>
      </c>
      <c r="O320" s="8">
        <v>-36</v>
      </c>
      <c r="P320" s="31">
        <v>-0.1841482125774517</v>
      </c>
      <c r="Q320" s="9">
        <v>1.6302673751402527E-2</v>
      </c>
      <c r="R320" s="8">
        <v>-16</v>
      </c>
      <c r="S320" s="31">
        <v>-0.30449456619504267</v>
      </c>
      <c r="T320" s="10">
        <v>-1.3432782062304138E-2</v>
      </c>
      <c r="U320" s="8">
        <v>-35</v>
      </c>
      <c r="V320" s="31">
        <v>-0.11835327487865235</v>
      </c>
      <c r="W320" s="9">
        <v>8.4436648059400196E-3</v>
      </c>
      <c r="X320" s="8">
        <v>-8</v>
      </c>
      <c r="Y320" s="31">
        <v>-2.7660571152126834E-2</v>
      </c>
      <c r="Z320" s="11">
        <v>4729</v>
      </c>
      <c r="AA320" s="8">
        <v>-13</v>
      </c>
      <c r="AB320" s="31">
        <v>1.4943622819278052E-2</v>
      </c>
      <c r="AC320" s="9">
        <v>7.3254954919172305E-3</v>
      </c>
      <c r="AD320" s="8">
        <v>-7</v>
      </c>
      <c r="AE320" s="31">
        <v>-2.1090939694308336E-3</v>
      </c>
      <c r="AF320" s="9">
        <v>2.1564428548369596E-3</v>
      </c>
      <c r="AG320" s="8">
        <v>-52</v>
      </c>
      <c r="AH320" s="31">
        <v>-0.15499627448220338</v>
      </c>
      <c r="AI320" s="12">
        <v>-0.23533333333333362</v>
      </c>
      <c r="AJ320" s="8">
        <v>-19</v>
      </c>
      <c r="AK320" s="31">
        <v>-3.2081395151603853E-3</v>
      </c>
      <c r="AL320" s="11">
        <v>31475.762351186917</v>
      </c>
      <c r="AM320" s="36"/>
    </row>
    <row r="321" spans="1:39" x14ac:dyDescent="0.3">
      <c r="A321" t="s">
        <v>1088</v>
      </c>
      <c r="B321" s="3" t="s">
        <v>959</v>
      </c>
      <c r="C321" s="4" t="s">
        <v>199</v>
      </c>
      <c r="D321" s="5" t="s">
        <v>33</v>
      </c>
      <c r="E321" s="6">
        <v>23.304158851647539</v>
      </c>
      <c r="F321" s="34">
        <v>2.1280097537325737E-2</v>
      </c>
      <c r="G321" s="6">
        <v>-2.3527398105331478</v>
      </c>
      <c r="H321" s="7">
        <v>-6</v>
      </c>
      <c r="I321" s="8">
        <v>71</v>
      </c>
      <c r="J321" s="31">
        <v>1.353005188428368</v>
      </c>
      <c r="K321" s="9">
        <v>0.14139417790784869</v>
      </c>
      <c r="L321" s="8">
        <v>11</v>
      </c>
      <c r="M321" s="31">
        <v>5.9430964971230772E-2</v>
      </c>
      <c r="N321" s="9">
        <v>-1.1023674671878897E-2</v>
      </c>
      <c r="O321" s="8">
        <v>-82</v>
      </c>
      <c r="P321" s="31">
        <v>-0.24211735163618375</v>
      </c>
      <c r="Q321" s="9">
        <v>1.8142892228847247E-2</v>
      </c>
      <c r="R321" s="8">
        <v>-15</v>
      </c>
      <c r="S321" s="31">
        <v>0.60480750979087028</v>
      </c>
      <c r="T321" s="10">
        <v>0.13124466266031742</v>
      </c>
      <c r="U321" s="8">
        <v>52</v>
      </c>
      <c r="V321" s="31">
        <v>0.15516121236552052</v>
      </c>
      <c r="W321" s="9">
        <v>-7.9590083875475948E-3</v>
      </c>
      <c r="X321" s="8">
        <v>-53</v>
      </c>
      <c r="Y321" s="31">
        <v>-0.18997458529533107</v>
      </c>
      <c r="Z321" s="11">
        <v>-2779</v>
      </c>
      <c r="AA321" s="8">
        <v>-75</v>
      </c>
      <c r="AB321" s="31">
        <v>-0.18057563919924599</v>
      </c>
      <c r="AC321" s="9">
        <v>1.0210045662100459E-2</v>
      </c>
      <c r="AD321" s="8">
        <v>-49</v>
      </c>
      <c r="AE321" s="31">
        <v>-0.4689748566253979</v>
      </c>
      <c r="AF321" s="9">
        <v>-2.3544907134217752E-2</v>
      </c>
      <c r="AG321" s="8">
        <v>3</v>
      </c>
      <c r="AH321" s="31">
        <v>-2.8986156064148914E-2</v>
      </c>
      <c r="AI321" s="12">
        <v>-0.37899999999999956</v>
      </c>
      <c r="AJ321" s="8">
        <v>-45</v>
      </c>
      <c r="AK321" s="31">
        <v>-1.1634764787074925E-2</v>
      </c>
      <c r="AL321" s="11">
        <v>18803.580996689416</v>
      </c>
      <c r="AM321" s="36"/>
    </row>
    <row r="322" spans="1:39" x14ac:dyDescent="0.3">
      <c r="A322" t="s">
        <v>1148</v>
      </c>
      <c r="B322" s="3" t="s">
        <v>963</v>
      </c>
      <c r="C322" s="4" t="s">
        <v>199</v>
      </c>
      <c r="D322" s="5" t="s">
        <v>33</v>
      </c>
      <c r="E322" s="6">
        <v>34.652908640992692</v>
      </c>
      <c r="F322" s="34">
        <v>-0.83738868975121594</v>
      </c>
      <c r="G322" s="6">
        <v>-2.4500096420879878</v>
      </c>
      <c r="H322" s="7">
        <v>-14</v>
      </c>
      <c r="I322" s="8">
        <v>-25</v>
      </c>
      <c r="J322" s="31">
        <v>-0.10808093344231201</v>
      </c>
      <c r="K322" s="9">
        <v>1.5755567572342422E-2</v>
      </c>
      <c r="L322" s="8">
        <v>8</v>
      </c>
      <c r="M322" s="31">
        <v>2.2883585678742047E-2</v>
      </c>
      <c r="N322" s="9">
        <v>-7.9781572910544822E-3</v>
      </c>
      <c r="O322" s="8">
        <v>-15</v>
      </c>
      <c r="P322" s="31">
        <v>-4.5339047543410227E-2</v>
      </c>
      <c r="Q322" s="9">
        <v>5.1827783968639261E-3</v>
      </c>
      <c r="R322" s="8">
        <v>14</v>
      </c>
      <c r="S322" s="31">
        <v>-0.20258252375142077</v>
      </c>
      <c r="T322" s="10">
        <v>-7.5446646184000432E-2</v>
      </c>
      <c r="U322" s="8">
        <v>-20</v>
      </c>
      <c r="V322" s="31">
        <v>-6.5721245232007786E-2</v>
      </c>
      <c r="W322" s="9">
        <v>4.1644958202607454E-3</v>
      </c>
      <c r="X322" s="8">
        <v>5</v>
      </c>
      <c r="Y322" s="31">
        <v>5.3966585349563001E-2</v>
      </c>
      <c r="Z322" s="11">
        <v>10958</v>
      </c>
      <c r="AA322" s="8">
        <v>-179</v>
      </c>
      <c r="AB322" s="31">
        <v>-0.48656340326972536</v>
      </c>
      <c r="AC322" s="9">
        <v>1.2476594785483509E-2</v>
      </c>
      <c r="AD322" s="8">
        <v>-18</v>
      </c>
      <c r="AE322" s="31">
        <v>-2.8729667347804244E-2</v>
      </c>
      <c r="AF322" s="9">
        <v>1.5327046265589672E-4</v>
      </c>
      <c r="AG322" s="8">
        <v>-22</v>
      </c>
      <c r="AH322" s="31">
        <v>-0.15273169195445041</v>
      </c>
      <c r="AI322" s="12">
        <v>-0.22533333333333339</v>
      </c>
      <c r="AJ322" s="8">
        <v>8</v>
      </c>
      <c r="AK322" s="31">
        <v>-1.1748512107620943E-2</v>
      </c>
      <c r="AL322" s="11">
        <v>64483.098811278236</v>
      </c>
      <c r="AM322" s="36"/>
    </row>
    <row r="323" spans="1:39" x14ac:dyDescent="0.3">
      <c r="A323" t="s">
        <v>318</v>
      </c>
      <c r="B323" s="3" t="s">
        <v>971</v>
      </c>
      <c r="C323" s="4" t="s">
        <v>199</v>
      </c>
      <c r="D323" s="5" t="s">
        <v>33</v>
      </c>
      <c r="E323" s="6">
        <v>36.166690770429575</v>
      </c>
      <c r="F323" s="34">
        <v>-0.20746462453503911</v>
      </c>
      <c r="G323" s="6">
        <v>-3.5546918006863955</v>
      </c>
      <c r="H323" s="7">
        <v>4</v>
      </c>
      <c r="I323" s="8">
        <v>39</v>
      </c>
      <c r="J323" s="31">
        <v>0.11811066155207625</v>
      </c>
      <c r="K323" s="9">
        <v>3.1805131614736082E-2</v>
      </c>
      <c r="L323" s="8">
        <v>23</v>
      </c>
      <c r="M323" s="31">
        <v>3.0656291681186332E-2</v>
      </c>
      <c r="N323" s="9">
        <v>-8.7771450901579853E-3</v>
      </c>
      <c r="O323" s="8">
        <v>126</v>
      </c>
      <c r="P323" s="31">
        <v>0.27037531446430185</v>
      </c>
      <c r="Q323" s="9">
        <v>-1.5950641082622632E-2</v>
      </c>
      <c r="R323" s="8">
        <v>-28</v>
      </c>
      <c r="S323" s="31">
        <v>-0.35619050553418968</v>
      </c>
      <c r="T323" s="10">
        <v>-6.8675647741792412E-3</v>
      </c>
      <c r="U323" s="8">
        <v>66</v>
      </c>
      <c r="V323" s="31">
        <v>9.4821785256667068E-2</v>
      </c>
      <c r="W323" s="9">
        <v>-6.5084148360262627E-3</v>
      </c>
      <c r="X323" s="8">
        <v>-3</v>
      </c>
      <c r="Y323" s="31">
        <v>-1.5951987390190686E-2</v>
      </c>
      <c r="Z323" s="11">
        <v>6822</v>
      </c>
      <c r="AA323" s="8">
        <v>-65</v>
      </c>
      <c r="AB323" s="31">
        <v>-0.14152619340078407</v>
      </c>
      <c r="AC323" s="9">
        <v>9.191418222346058E-3</v>
      </c>
      <c r="AD323" s="8">
        <v>-12</v>
      </c>
      <c r="AE323" s="31">
        <v>-3.5120976845558524E-2</v>
      </c>
      <c r="AF323" s="9">
        <v>2.7799061645583656E-4</v>
      </c>
      <c r="AG323" s="8">
        <v>-59</v>
      </c>
      <c r="AH323" s="31">
        <v>-0.23383002181036494</v>
      </c>
      <c r="AI323" s="12">
        <v>-0.14000000000000012</v>
      </c>
      <c r="AJ323" s="8">
        <v>-5</v>
      </c>
      <c r="AK323" s="31">
        <v>-1.0425175764036343E-2</v>
      </c>
      <c r="AL323" s="11">
        <v>44680.725091075758</v>
      </c>
      <c r="AM323" s="36"/>
    </row>
    <row r="324" spans="1:39" x14ac:dyDescent="0.3">
      <c r="A324" t="s">
        <v>595</v>
      </c>
      <c r="B324" s="3" t="s">
        <v>973</v>
      </c>
      <c r="C324" s="4" t="s">
        <v>199</v>
      </c>
      <c r="D324" s="5" t="s">
        <v>33</v>
      </c>
      <c r="E324" s="6">
        <v>33.500321597569076</v>
      </c>
      <c r="F324" s="34">
        <v>0.84199312362457457</v>
      </c>
      <c r="G324" s="6">
        <v>-2.4268390281929797</v>
      </c>
      <c r="H324" s="7">
        <v>0</v>
      </c>
      <c r="I324" s="8">
        <v>13</v>
      </c>
      <c r="J324" s="31">
        <v>7.1242737114458776E-2</v>
      </c>
      <c r="K324" s="9">
        <v>2.3855401753454686E-2</v>
      </c>
      <c r="L324" s="8">
        <v>15</v>
      </c>
      <c r="M324" s="31">
        <v>2.1110863885485998E-2</v>
      </c>
      <c r="N324" s="9">
        <v>-8.4389958844791058E-3</v>
      </c>
      <c r="O324" s="8">
        <v>-62</v>
      </c>
      <c r="P324" s="31">
        <v>-0.25358494311334995</v>
      </c>
      <c r="Q324" s="9">
        <v>2.1843992795404402E-2</v>
      </c>
      <c r="R324" s="8">
        <v>2</v>
      </c>
      <c r="S324" s="31">
        <v>0.16445681273812815</v>
      </c>
      <c r="T324" s="10">
        <v>-0.15268510608295638</v>
      </c>
      <c r="U324" s="8">
        <v>-2</v>
      </c>
      <c r="V324" s="31">
        <v>3.6883203878435911E-2</v>
      </c>
      <c r="W324" s="9">
        <v>2.9911252161163859E-3</v>
      </c>
      <c r="X324" s="8">
        <v>-39</v>
      </c>
      <c r="Y324" s="31">
        <v>-0.12752636653274657</v>
      </c>
      <c r="Z324" s="11">
        <v>166</v>
      </c>
      <c r="AA324" s="8">
        <v>14</v>
      </c>
      <c r="AB324" s="31">
        <v>0.43906461857303158</v>
      </c>
      <c r="AC324" s="9">
        <v>6.6914600550964168E-3</v>
      </c>
      <c r="AD324" s="8">
        <v>26</v>
      </c>
      <c r="AE324" s="31">
        <v>0.56092265034891065</v>
      </c>
      <c r="AF324" s="9">
        <v>3.5059549232249521E-2</v>
      </c>
      <c r="AG324" s="8">
        <v>22</v>
      </c>
      <c r="AH324" s="31">
        <v>-1.1854814732440211E-2</v>
      </c>
      <c r="AI324" s="12">
        <v>-0.38299999999999979</v>
      </c>
      <c r="AJ324" s="8">
        <v>5</v>
      </c>
      <c r="AK324" s="31">
        <v>6.6098046611529904E-3</v>
      </c>
      <c r="AL324" s="11">
        <v>37375.913379152596</v>
      </c>
      <c r="AM324" s="36"/>
    </row>
    <row r="325" spans="1:39" x14ac:dyDescent="0.3">
      <c r="A325" t="s">
        <v>814</v>
      </c>
      <c r="B325" s="3" t="s">
        <v>981</v>
      </c>
      <c r="C325" s="4" t="s">
        <v>199</v>
      </c>
      <c r="D325" s="5" t="s">
        <v>33</v>
      </c>
      <c r="E325" s="6">
        <v>40.834977840314394</v>
      </c>
      <c r="F325" s="34">
        <v>-1.0518095379607009</v>
      </c>
      <c r="G325" s="6">
        <v>0.21092607305317301</v>
      </c>
      <c r="H325" s="7">
        <v>-52</v>
      </c>
      <c r="I325" s="8">
        <v>20</v>
      </c>
      <c r="J325" s="31">
        <v>9.7809569730898493E-2</v>
      </c>
      <c r="K325" s="9">
        <v>2.4212025535718884E-2</v>
      </c>
      <c r="L325" s="8">
        <v>-49</v>
      </c>
      <c r="M325" s="31">
        <v>-0.5089607173784596</v>
      </c>
      <c r="N325" s="9">
        <v>1.1064593301435407E-2</v>
      </c>
      <c r="O325" s="8">
        <v>-28</v>
      </c>
      <c r="P325" s="31">
        <v>-0.12520826041653998</v>
      </c>
      <c r="Q325" s="9">
        <v>1.2715423597835326E-2</v>
      </c>
      <c r="R325" s="8">
        <v>-41</v>
      </c>
      <c r="S325" s="31">
        <v>-0.2758076910066482</v>
      </c>
      <c r="T325" s="10">
        <v>0.11061383352978332</v>
      </c>
      <c r="U325" s="8">
        <v>-149</v>
      </c>
      <c r="V325" s="31">
        <v>-0.36757514918779488</v>
      </c>
      <c r="W325" s="9">
        <v>2.2313622162077145E-2</v>
      </c>
      <c r="X325" s="8">
        <v>-3</v>
      </c>
      <c r="Y325" s="31">
        <v>-4.404004936670064E-2</v>
      </c>
      <c r="Z325" s="11">
        <v>4279</v>
      </c>
      <c r="AA325" s="8">
        <v>-159</v>
      </c>
      <c r="AB325" s="31">
        <v>-0.54176510798277078</v>
      </c>
      <c r="AC325" s="9">
        <v>1.5899671052631584E-2</v>
      </c>
      <c r="AD325" s="8">
        <v>53</v>
      </c>
      <c r="AE325" s="31">
        <v>0.37925820285197787</v>
      </c>
      <c r="AF325" s="9">
        <v>2.3950796522641205E-2</v>
      </c>
      <c r="AG325" s="8">
        <v>33</v>
      </c>
      <c r="AH325" s="31">
        <v>0.10003678827280915</v>
      </c>
      <c r="AI325" s="12">
        <v>-0.53766666666666696</v>
      </c>
      <c r="AJ325" s="8">
        <v>0</v>
      </c>
      <c r="AK325" s="31">
        <v>4.4284279658550196E-3</v>
      </c>
      <c r="AL325" s="11">
        <v>39375.544155374955</v>
      </c>
      <c r="AM325" s="36"/>
    </row>
    <row r="326" spans="1:39" x14ac:dyDescent="0.3">
      <c r="A326" t="s">
        <v>493</v>
      </c>
      <c r="B326" s="3" t="s">
        <v>1141</v>
      </c>
      <c r="C326" s="4" t="s">
        <v>199</v>
      </c>
      <c r="D326" s="5" t="s">
        <v>33</v>
      </c>
      <c r="E326" s="6">
        <v>29.757658498651967</v>
      </c>
      <c r="F326" s="34">
        <v>-1.1222106599519797</v>
      </c>
      <c r="G326" s="6">
        <v>0.82472351062526172</v>
      </c>
      <c r="H326" s="7">
        <v>-47</v>
      </c>
      <c r="I326" s="8">
        <v>18</v>
      </c>
      <c r="J326" s="31">
        <v>5.4731678994890551E-2</v>
      </c>
      <c r="K326" s="9">
        <v>2.6921075008662365E-2</v>
      </c>
      <c r="L326" s="8">
        <v>111</v>
      </c>
      <c r="M326" s="31">
        <v>0.32417539483632879</v>
      </c>
      <c r="N326" s="9">
        <v>-1.9365507089185476E-2</v>
      </c>
      <c r="O326" s="8">
        <v>-43</v>
      </c>
      <c r="P326" s="31">
        <v>-0.1984645856026187</v>
      </c>
      <c r="Q326" s="9">
        <v>1.7345880963867202E-2</v>
      </c>
      <c r="R326" s="8">
        <v>-39</v>
      </c>
      <c r="S326" s="31">
        <v>-0.28184022348045584</v>
      </c>
      <c r="T326" s="10">
        <v>9.3972717948772377E-2</v>
      </c>
      <c r="U326" s="8">
        <v>-70</v>
      </c>
      <c r="V326" s="31">
        <v>-0.28467637255222727</v>
      </c>
      <c r="W326" s="9">
        <v>1.9924594659369188E-2</v>
      </c>
      <c r="X326" s="8">
        <v>-17</v>
      </c>
      <c r="Y326" s="31">
        <v>-9.2205633781136415E-2</v>
      </c>
      <c r="Z326" s="11">
        <v>2377</v>
      </c>
      <c r="AA326" s="8">
        <v>-76</v>
      </c>
      <c r="AB326" s="31">
        <v>-0.21809271203658936</v>
      </c>
      <c r="AC326" s="9">
        <v>1.121039935674082E-2</v>
      </c>
      <c r="AD326" s="8">
        <v>-12</v>
      </c>
      <c r="AE326" s="31">
        <v>-0.13906372302462816</v>
      </c>
      <c r="AF326" s="9">
        <v>-5.1612536465075465E-3</v>
      </c>
      <c r="AG326" s="8">
        <v>-3</v>
      </c>
      <c r="AH326" s="31">
        <v>-7.0136257250022621E-3</v>
      </c>
      <c r="AI326" s="12">
        <v>-0.41466666666666629</v>
      </c>
      <c r="AJ326" s="8">
        <v>-14</v>
      </c>
      <c r="AK326" s="31">
        <v>-3.3630860035135657E-3</v>
      </c>
      <c r="AL326" s="11">
        <v>34217.940046511969</v>
      </c>
      <c r="AM326" s="36">
        <v>1</v>
      </c>
    </row>
    <row r="327" spans="1:39" x14ac:dyDescent="0.3">
      <c r="A327" t="s">
        <v>34</v>
      </c>
      <c r="B327" s="3" t="s">
        <v>31</v>
      </c>
      <c r="C327" s="4" t="s">
        <v>32</v>
      </c>
      <c r="D327" s="5" t="s">
        <v>33</v>
      </c>
      <c r="E327" s="6">
        <v>38.18559936067588</v>
      </c>
      <c r="F327" s="34">
        <v>-1.0040260897103732</v>
      </c>
      <c r="G327" s="6">
        <v>-1.1287713338544663</v>
      </c>
      <c r="H327" s="7">
        <v>-47</v>
      </c>
      <c r="I327" s="8">
        <v>-98</v>
      </c>
      <c r="J327" s="31">
        <v>-0.37654582383402424</v>
      </c>
      <c r="K327" s="9">
        <v>-5.6277188897737584E-3</v>
      </c>
      <c r="L327" s="8">
        <v>8</v>
      </c>
      <c r="M327" s="31">
        <v>2.3903065074183716E-2</v>
      </c>
      <c r="N327" s="9">
        <v>-8.0063515520389927E-3</v>
      </c>
      <c r="O327" s="8">
        <v>-60</v>
      </c>
      <c r="P327" s="31">
        <v>-0.19492293744814906</v>
      </c>
      <c r="Q327" s="9">
        <v>1.5473498383187442E-2</v>
      </c>
      <c r="R327" s="8">
        <v>-53</v>
      </c>
      <c r="S327" s="31">
        <v>-0.43362630016010684</v>
      </c>
      <c r="T327" s="10">
        <v>5.131017993970003E-2</v>
      </c>
      <c r="U327" s="8">
        <v>66</v>
      </c>
      <c r="V327" s="31">
        <v>0.11315424619766046</v>
      </c>
      <c r="W327" s="9">
        <v>-7.2684844711141394E-3</v>
      </c>
      <c r="X327" s="8">
        <v>-19</v>
      </c>
      <c r="Y327" s="31">
        <v>-7.7085813209455706E-2</v>
      </c>
      <c r="Z327" s="11">
        <v>3710</v>
      </c>
      <c r="AA327" s="8">
        <v>-110</v>
      </c>
      <c r="AB327" s="31">
        <v>-0.26444588415401921</v>
      </c>
      <c r="AC327" s="9">
        <v>1.1210209145693019E-2</v>
      </c>
      <c r="AD327" s="8">
        <v>-29</v>
      </c>
      <c r="AE327" s="31">
        <v>-5.6824093035647144E-2</v>
      </c>
      <c r="AF327" s="9">
        <v>-1.2216910450727481E-3</v>
      </c>
      <c r="AG327" s="8">
        <v>30</v>
      </c>
      <c r="AH327" s="31">
        <v>-8.9521450403467207E-3</v>
      </c>
      <c r="AI327" s="12">
        <v>-0.39433333333333342</v>
      </c>
      <c r="AJ327" s="8">
        <v>2</v>
      </c>
      <c r="AK327" s="31">
        <v>4.9367219756488168E-4</v>
      </c>
      <c r="AL327" s="11">
        <v>43130.699792538828</v>
      </c>
      <c r="AM327" s="36"/>
    </row>
    <row r="328" spans="1:39" x14ac:dyDescent="0.3">
      <c r="A328" t="s">
        <v>243</v>
      </c>
      <c r="B328" s="3" t="s">
        <v>49</v>
      </c>
      <c r="C328" s="4" t="s">
        <v>32</v>
      </c>
      <c r="D328" s="5" t="s">
        <v>33</v>
      </c>
      <c r="E328" s="6">
        <v>39.224159394249902</v>
      </c>
      <c r="F328" s="34">
        <v>0.72594017895581198</v>
      </c>
      <c r="G328" s="6">
        <v>-6.6609820833641109</v>
      </c>
      <c r="H328" s="7">
        <v>71</v>
      </c>
      <c r="I328" s="8">
        <v>-9</v>
      </c>
      <c r="J328" s="31">
        <v>-0.13762540875279927</v>
      </c>
      <c r="K328" s="9">
        <v>1.7274503821829157E-3</v>
      </c>
      <c r="L328" s="8">
        <v>241</v>
      </c>
      <c r="M328" s="31">
        <v>0.8126953319383533</v>
      </c>
      <c r="N328" s="9">
        <v>-3.5972336911643268E-2</v>
      </c>
      <c r="O328" s="8">
        <v>27</v>
      </c>
      <c r="P328" s="31">
        <v>4.7779944465385971E-2</v>
      </c>
      <c r="Q328" s="9">
        <v>-9.4711917916337832E-4</v>
      </c>
      <c r="R328" s="8">
        <v>310</v>
      </c>
      <c r="S328" s="31">
        <v>0.62589900120664532</v>
      </c>
      <c r="T328" s="10">
        <v>-2.1321961620469083</v>
      </c>
      <c r="U328" s="8">
        <v>-97</v>
      </c>
      <c r="V328" s="31">
        <v>-0.30673051434650128</v>
      </c>
      <c r="W328" s="9">
        <v>1.9675686841561665E-2</v>
      </c>
      <c r="X328" s="8">
        <v>-14</v>
      </c>
      <c r="Y328" s="31">
        <v>-4.9347959713427536E-2</v>
      </c>
      <c r="Z328" s="11">
        <v>3750</v>
      </c>
      <c r="AA328" s="8">
        <v>103</v>
      </c>
      <c r="AB328" s="31">
        <v>0.35256846024602806</v>
      </c>
      <c r="AC328" s="9">
        <v>-5.7142857142857342E-4</v>
      </c>
      <c r="AD328" s="8">
        <v>-13</v>
      </c>
      <c r="AE328" s="31">
        <v>-7.9695411353764456E-2</v>
      </c>
      <c r="AF328" s="9">
        <v>-3.335409592316485E-3</v>
      </c>
      <c r="AG328" s="8">
        <v>2</v>
      </c>
      <c r="AH328" s="31">
        <v>-0.13123270900292816</v>
      </c>
      <c r="AI328" s="12">
        <v>-0.1770000000000001</v>
      </c>
      <c r="AJ328" s="8">
        <v>0</v>
      </c>
      <c r="AK328" s="31">
        <v>-1.9705803768432784E-3</v>
      </c>
      <c r="AL328" s="11">
        <v>843812.50513416412</v>
      </c>
      <c r="AM328" s="36"/>
    </row>
    <row r="329" spans="1:39" x14ac:dyDescent="0.3">
      <c r="A329" t="s">
        <v>306</v>
      </c>
      <c r="B329" s="3" t="s">
        <v>51</v>
      </c>
      <c r="C329" s="4" t="s">
        <v>32</v>
      </c>
      <c r="D329" s="5" t="s">
        <v>33</v>
      </c>
      <c r="E329" s="6">
        <v>67.967992777938036</v>
      </c>
      <c r="F329" s="34">
        <v>-1.5499732123952257</v>
      </c>
      <c r="G329" s="6">
        <v>0.47434378859607307</v>
      </c>
      <c r="H329" s="7">
        <v>-91</v>
      </c>
      <c r="I329" s="8">
        <v>-8</v>
      </c>
      <c r="J329" s="31">
        <v>-0.10491342259727054</v>
      </c>
      <c r="K329" s="9">
        <v>4.6729311846558375E-3</v>
      </c>
      <c r="L329" s="8">
        <v>-162</v>
      </c>
      <c r="M329" s="31">
        <v>-0.98808347591974677</v>
      </c>
      <c r="N329" s="9">
        <v>2.4415222260639496E-2</v>
      </c>
      <c r="O329" s="8">
        <v>-14</v>
      </c>
      <c r="P329" s="31">
        <v>-3.1632969394870147E-2</v>
      </c>
      <c r="Q329" s="9">
        <v>3.2796992609972694E-3</v>
      </c>
      <c r="R329" s="8">
        <v>-23</v>
      </c>
      <c r="S329" s="31">
        <v>-0.45880856212463539</v>
      </c>
      <c r="T329" s="10">
        <v>0</v>
      </c>
      <c r="U329" s="8">
        <v>-65</v>
      </c>
      <c r="V329" s="31">
        <v>-0.14326287411946942</v>
      </c>
      <c r="W329" s="9">
        <v>8.8429100536970631E-3</v>
      </c>
      <c r="X329" s="8">
        <v>-4</v>
      </c>
      <c r="Y329" s="31">
        <v>5.8356446583589135E-3</v>
      </c>
      <c r="Z329" s="11">
        <v>7276</v>
      </c>
      <c r="AA329" s="8">
        <v>-129</v>
      </c>
      <c r="AB329" s="31">
        <v>-0.46954887695996028</v>
      </c>
      <c r="AC329" s="9">
        <v>1.1167778836987611E-2</v>
      </c>
      <c r="AD329" s="8">
        <v>-61</v>
      </c>
      <c r="AE329" s="31">
        <v>-0.24129263893836037</v>
      </c>
      <c r="AF329" s="9">
        <v>-1.1338498967554678E-2</v>
      </c>
      <c r="AG329" s="8">
        <v>79</v>
      </c>
      <c r="AH329" s="31">
        <v>0.21848742162353996</v>
      </c>
      <c r="AI329" s="12">
        <v>-0.67133333333333312</v>
      </c>
      <c r="AJ329" s="8">
        <v>72</v>
      </c>
      <c r="AK329" s="31">
        <v>2.9457734828322313E-2</v>
      </c>
      <c r="AL329" s="11">
        <v>66001.595279454836</v>
      </c>
      <c r="AM329" s="36"/>
    </row>
    <row r="330" spans="1:39" x14ac:dyDescent="0.3">
      <c r="A330" t="s">
        <v>433</v>
      </c>
      <c r="B330" s="3" t="s">
        <v>65</v>
      </c>
      <c r="C330" s="4" t="s">
        <v>32</v>
      </c>
      <c r="D330" s="5" t="s">
        <v>33</v>
      </c>
      <c r="E330" s="6">
        <v>41.32460465471344</v>
      </c>
      <c r="F330" s="34">
        <v>1.8899826182016906</v>
      </c>
      <c r="G330" s="6">
        <v>-2.9014512791377101</v>
      </c>
      <c r="H330" s="7">
        <v>11</v>
      </c>
      <c r="I330" s="8">
        <v>17</v>
      </c>
      <c r="J330" s="31">
        <v>0.15585233719209479</v>
      </c>
      <c r="K330" s="9">
        <v>2.6601458127459954E-2</v>
      </c>
      <c r="L330" s="8">
        <v>-62</v>
      </c>
      <c r="M330" s="31">
        <v>-0.50083984845576313</v>
      </c>
      <c r="N330" s="9">
        <v>6.956607734072473E-3</v>
      </c>
      <c r="O330" s="8">
        <v>18</v>
      </c>
      <c r="P330" s="31">
        <v>0.37968409710103024</v>
      </c>
      <c r="Q330" s="9">
        <v>-1.1215048012375523E-2</v>
      </c>
      <c r="R330" s="8">
        <v>0</v>
      </c>
      <c r="S330" s="31">
        <v>1.1837599799266978</v>
      </c>
      <c r="T330" s="10">
        <v>-0.19902364993398125</v>
      </c>
      <c r="U330" s="8">
        <v>-6</v>
      </c>
      <c r="V330" s="31">
        <v>-0.18829788430201955</v>
      </c>
      <c r="W330" s="9">
        <v>2.2556575584198296E-2</v>
      </c>
      <c r="X330" s="8">
        <v>24</v>
      </c>
      <c r="Y330" s="31">
        <v>0.16991043983043208</v>
      </c>
      <c r="Z330" s="11">
        <v>12083</v>
      </c>
      <c r="AA330" s="8">
        <v>48</v>
      </c>
      <c r="AB330" s="31">
        <v>0.59778439890434831</v>
      </c>
      <c r="AC330" s="9">
        <v>2.8633540372670768E-3</v>
      </c>
      <c r="AD330" s="8">
        <v>-3</v>
      </c>
      <c r="AE330" s="31">
        <v>-6.9182804423865929E-2</v>
      </c>
      <c r="AF330" s="9">
        <v>-1.0395685341549887E-3</v>
      </c>
      <c r="AG330" s="8">
        <v>-46</v>
      </c>
      <c r="AH330" s="31">
        <v>-0.39453814650690133</v>
      </c>
      <c r="AI330" s="12">
        <v>6.4666666666666872E-2</v>
      </c>
      <c r="AJ330" s="8">
        <v>11</v>
      </c>
      <c r="AK330" s="31">
        <v>4.8232224308382698E-3</v>
      </c>
      <c r="AL330" s="11">
        <v>55236.902732979361</v>
      </c>
      <c r="AM330" s="36">
        <v>1</v>
      </c>
    </row>
    <row r="331" spans="1:39" x14ac:dyDescent="0.3">
      <c r="A331" t="s">
        <v>591</v>
      </c>
      <c r="B331" s="3" t="s">
        <v>69</v>
      </c>
      <c r="C331" s="4" t="s">
        <v>32</v>
      </c>
      <c r="D331" s="5" t="s">
        <v>33</v>
      </c>
      <c r="E331" s="6">
        <v>20.992471471270463</v>
      </c>
      <c r="F331" s="34">
        <v>-0.6872292804611746</v>
      </c>
      <c r="G331" s="6">
        <v>-2.5691708998138658</v>
      </c>
      <c r="H331" s="7">
        <v>-15</v>
      </c>
      <c r="I331" s="8">
        <v>-46</v>
      </c>
      <c r="J331" s="31">
        <v>-0.12555097292521053</v>
      </c>
      <c r="K331" s="9">
        <v>9.3625924442779507E-3</v>
      </c>
      <c r="L331" s="8">
        <v>-217</v>
      </c>
      <c r="M331" s="31">
        <v>-0.72427467318568395</v>
      </c>
      <c r="N331" s="9">
        <v>1.6804830452483946E-2</v>
      </c>
      <c r="O331" s="8">
        <v>29</v>
      </c>
      <c r="P331" s="31">
        <v>4.9102325428967419E-2</v>
      </c>
      <c r="Q331" s="9">
        <v>-1.0933148695913379E-3</v>
      </c>
      <c r="R331" s="8">
        <v>-91</v>
      </c>
      <c r="S331" s="31">
        <v>-0.2383084592039787</v>
      </c>
      <c r="T331" s="10">
        <v>0.45402908987927221</v>
      </c>
      <c r="U331" s="8">
        <v>43</v>
      </c>
      <c r="V331" s="31">
        <v>0.13569045153022802</v>
      </c>
      <c r="W331" s="9">
        <v>-7.9488512725722354E-3</v>
      </c>
      <c r="X331" s="8">
        <v>0</v>
      </c>
      <c r="Y331" s="31">
        <v>4.2917334408145574E-3</v>
      </c>
      <c r="Z331" s="11">
        <v>7489</v>
      </c>
      <c r="AA331" s="8">
        <v>-87</v>
      </c>
      <c r="AB331" s="31">
        <v>-0.18792197511903574</v>
      </c>
      <c r="AC331" s="9">
        <v>9.191736136281263E-3</v>
      </c>
      <c r="AD331" s="8">
        <v>-56</v>
      </c>
      <c r="AE331" s="31">
        <v>-0.23128752332148039</v>
      </c>
      <c r="AF331" s="9">
        <v>-1.1891708832879377E-2</v>
      </c>
      <c r="AG331" s="8">
        <v>12</v>
      </c>
      <c r="AH331" s="31">
        <v>-2.9626418556784495E-2</v>
      </c>
      <c r="AI331" s="12">
        <v>-0.34899999999999998</v>
      </c>
      <c r="AJ331" s="8">
        <v>16</v>
      </c>
      <c r="AK331" s="31">
        <v>4.2687318009191483E-3</v>
      </c>
      <c r="AL331" s="11">
        <v>88904.626339429698</v>
      </c>
      <c r="AM331" s="36"/>
    </row>
    <row r="332" spans="1:39" x14ac:dyDescent="0.3">
      <c r="A332" t="s">
        <v>838</v>
      </c>
      <c r="B332" s="3" t="s">
        <v>79</v>
      </c>
      <c r="C332" s="4" t="s">
        <v>32</v>
      </c>
      <c r="D332" s="5" t="s">
        <v>33</v>
      </c>
      <c r="E332" s="6">
        <v>69.483681687433986</v>
      </c>
      <c r="F332" s="34">
        <v>1.4061207811318734</v>
      </c>
      <c r="G332" s="6">
        <v>-8.8771990215795196</v>
      </c>
      <c r="H332" s="7">
        <v>107</v>
      </c>
      <c r="I332" s="8">
        <v>185</v>
      </c>
      <c r="J332" s="31">
        <v>0.61949939247115149</v>
      </c>
      <c r="K332" s="9">
        <v>7.2372305391185776E-2</v>
      </c>
      <c r="L332" s="8">
        <v>25</v>
      </c>
      <c r="M332" s="31">
        <v>0.45410990331457868</v>
      </c>
      <c r="N332" s="9">
        <v>-2.6761702557880906E-2</v>
      </c>
      <c r="O332" s="8">
        <v>80</v>
      </c>
      <c r="P332" s="31">
        <v>0.18347932273299528</v>
      </c>
      <c r="Q332" s="9">
        <v>-1.0815588749404102E-2</v>
      </c>
      <c r="R332" s="8">
        <v>-23</v>
      </c>
      <c r="S332" s="31">
        <v>-0.45880856212463539</v>
      </c>
      <c r="T332" s="10">
        <v>0</v>
      </c>
      <c r="U332" s="8">
        <v>293</v>
      </c>
      <c r="V332" s="31">
        <v>0.93622312654093487</v>
      </c>
      <c r="W332" s="9">
        <v>-5.7379574514991177E-2</v>
      </c>
      <c r="X332" s="8">
        <v>58</v>
      </c>
      <c r="Y332" s="31">
        <v>0.20488396084294042</v>
      </c>
      <c r="Z332" s="11">
        <v>16072</v>
      </c>
      <c r="AA332" s="8">
        <v>37</v>
      </c>
      <c r="AB332" s="31">
        <v>9.7188090390478377E-2</v>
      </c>
      <c r="AC332" s="9">
        <v>3.0269730269730268E-3</v>
      </c>
      <c r="AD332" s="8">
        <v>60</v>
      </c>
      <c r="AE332" s="31">
        <v>0.20487183547289267</v>
      </c>
      <c r="AF332" s="9">
        <v>1.2679524899204542E-2</v>
      </c>
      <c r="AG332" s="8">
        <v>0</v>
      </c>
      <c r="AH332" s="31">
        <v>-0.13925905103870795</v>
      </c>
      <c r="AI332" s="12">
        <v>-0.18100000000000005</v>
      </c>
      <c r="AJ332" s="8">
        <v>3</v>
      </c>
      <c r="AK332" s="31">
        <v>1.8781784358044284E-2</v>
      </c>
      <c r="AL332" s="11">
        <v>316844.80357112549</v>
      </c>
      <c r="AM332" s="36"/>
    </row>
    <row r="333" spans="1:39" x14ac:dyDescent="0.3">
      <c r="A333" t="s">
        <v>249</v>
      </c>
      <c r="B333" s="3" t="s">
        <v>108</v>
      </c>
      <c r="C333" s="4" t="s">
        <v>32</v>
      </c>
      <c r="D333" s="5" t="s">
        <v>33</v>
      </c>
      <c r="E333" s="6">
        <v>19.803896525674631</v>
      </c>
      <c r="F333" s="34">
        <v>-0.28087974591845577</v>
      </c>
      <c r="G333" s="6">
        <v>-2.0488127309373283</v>
      </c>
      <c r="H333" s="7">
        <v>-7</v>
      </c>
      <c r="I333" s="8">
        <v>-55</v>
      </c>
      <c r="J333" s="31">
        <v>-0.13642832665785856</v>
      </c>
      <c r="K333" s="9">
        <v>9.3642478507875992E-3</v>
      </c>
      <c r="L333" s="8">
        <v>9</v>
      </c>
      <c r="M333" s="31">
        <v>0.12684803883952944</v>
      </c>
      <c r="N333" s="9">
        <v>-1.5077322063652504E-2</v>
      </c>
      <c r="O333" s="8">
        <v>34</v>
      </c>
      <c r="P333" s="31">
        <v>0.10380621491786418</v>
      </c>
      <c r="Q333" s="9">
        <v>-3.678781058810289E-3</v>
      </c>
      <c r="R333" s="8">
        <v>-176</v>
      </c>
      <c r="S333" s="31">
        <v>-0.30134558253282517</v>
      </c>
      <c r="T333" s="10">
        <v>1.0269853214463474</v>
      </c>
      <c r="U333" s="8">
        <v>10</v>
      </c>
      <c r="V333" s="31">
        <v>-5.1778685183158975E-3</v>
      </c>
      <c r="W333" s="9">
        <v>2.4867484012931623E-3</v>
      </c>
      <c r="X333" s="8">
        <v>3</v>
      </c>
      <c r="Y333" s="31">
        <v>-4.0415231738943125E-2</v>
      </c>
      <c r="Z333" s="11">
        <v>3837</v>
      </c>
      <c r="AA333" s="8">
        <v>50</v>
      </c>
      <c r="AB333" s="31">
        <v>0.15303809156800569</v>
      </c>
      <c r="AC333" s="9">
        <v>4.2963067380885275E-3</v>
      </c>
      <c r="AD333" s="8">
        <v>-35</v>
      </c>
      <c r="AE333" s="31">
        <v>-0.15958042789264237</v>
      </c>
      <c r="AF333" s="9">
        <v>-6.7138057417273078E-3</v>
      </c>
      <c r="AG333" s="8">
        <v>3</v>
      </c>
      <c r="AH333" s="31">
        <v>-0.11918317847681226</v>
      </c>
      <c r="AI333" s="12">
        <v>-0.21566666666666656</v>
      </c>
      <c r="AJ333" s="8">
        <v>3</v>
      </c>
      <c r="AK333" s="31">
        <v>3.9436994087450605E-3</v>
      </c>
      <c r="AL333" s="11">
        <v>153476.00600250781</v>
      </c>
      <c r="AM333" s="36"/>
    </row>
    <row r="334" spans="1:39" x14ac:dyDescent="0.3">
      <c r="A334" t="s">
        <v>557</v>
      </c>
      <c r="B334" s="3" t="s">
        <v>153</v>
      </c>
      <c r="C334" s="4" t="s">
        <v>32</v>
      </c>
      <c r="D334" s="5" t="s">
        <v>33</v>
      </c>
      <c r="E334" s="6">
        <v>25.079366109563669</v>
      </c>
      <c r="F334" s="34">
        <v>1.1931156770537517</v>
      </c>
      <c r="G334" s="6">
        <v>-6.7788237884425868</v>
      </c>
      <c r="H334" s="7">
        <v>76</v>
      </c>
      <c r="I334" s="8">
        <v>-112</v>
      </c>
      <c r="J334" s="31">
        <v>-0.4917448826344416</v>
      </c>
      <c r="K334" s="9">
        <v>-2.3254599974687373E-2</v>
      </c>
      <c r="L334" s="8">
        <v>-77</v>
      </c>
      <c r="M334" s="31">
        <v>-0.31643683304258968</v>
      </c>
      <c r="N334" s="9">
        <v>2.0275249317491181E-3</v>
      </c>
      <c r="O334" s="8">
        <v>290</v>
      </c>
      <c r="P334" s="31">
        <v>0.78301769884264272</v>
      </c>
      <c r="Q334" s="9">
        <v>-4.8361934477379097E-2</v>
      </c>
      <c r="R334" s="8">
        <v>55</v>
      </c>
      <c r="S334" s="31">
        <v>-0.33947291886815623</v>
      </c>
      <c r="T334" s="10">
        <v>-0.23457658925639222</v>
      </c>
      <c r="U334" s="8">
        <v>-23</v>
      </c>
      <c r="V334" s="31">
        <v>-7.9743042886646298E-2</v>
      </c>
      <c r="W334" s="9">
        <v>5.8657803037854214E-3</v>
      </c>
      <c r="X334" s="8">
        <v>12</v>
      </c>
      <c r="Y334" s="31">
        <v>2.8751984859654467E-2</v>
      </c>
      <c r="Z334" s="11">
        <v>7038</v>
      </c>
      <c r="AA334" s="8">
        <v>36</v>
      </c>
      <c r="AB334" s="31">
        <v>0.10207073845991799</v>
      </c>
      <c r="AC334" s="9">
        <v>4.9040989945862354E-3</v>
      </c>
      <c r="AD334" s="8">
        <v>205</v>
      </c>
      <c r="AE334" s="31">
        <v>0.92979640472259184</v>
      </c>
      <c r="AF334" s="9">
        <v>5.4578497211526522E-2</v>
      </c>
      <c r="AG334" s="8">
        <v>3</v>
      </c>
      <c r="AH334" s="31">
        <v>-0.12129949062804979</v>
      </c>
      <c r="AI334" s="12">
        <v>-0.21233333333333326</v>
      </c>
      <c r="AJ334" s="8">
        <v>2</v>
      </c>
      <c r="AK334" s="31">
        <v>4.2604540000691082E-3</v>
      </c>
      <c r="AL334" s="11">
        <v>171857.80782890867</v>
      </c>
      <c r="AM334" s="36"/>
    </row>
    <row r="335" spans="1:39" x14ac:dyDescent="0.3">
      <c r="A335" t="s">
        <v>658</v>
      </c>
      <c r="B335" s="3" t="s">
        <v>166</v>
      </c>
      <c r="C335" s="4" t="s">
        <v>32</v>
      </c>
      <c r="D335" s="5" t="s">
        <v>33</v>
      </c>
      <c r="E335" s="6">
        <v>22.49868968787316</v>
      </c>
      <c r="F335" s="34">
        <v>-0.36145333922175649</v>
      </c>
      <c r="G335" s="6">
        <v>-4.8745284714916881</v>
      </c>
      <c r="H335" s="7">
        <v>9</v>
      </c>
      <c r="I335" s="8">
        <v>-79</v>
      </c>
      <c r="J335" s="31">
        <v>-0.24170703669421123</v>
      </c>
      <c r="K335" s="9">
        <v>2.8027577325855368E-3</v>
      </c>
      <c r="L335" s="8">
        <v>-70</v>
      </c>
      <c r="M335" s="31">
        <v>-0.36906945619802267</v>
      </c>
      <c r="N335" s="9">
        <v>3.1856219820122211E-3</v>
      </c>
      <c r="O335" s="8">
        <v>0</v>
      </c>
      <c r="P335" s="31">
        <v>1.4126318254570336E-3</v>
      </c>
      <c r="Q335" s="9">
        <v>0</v>
      </c>
      <c r="R335" s="8">
        <v>-23</v>
      </c>
      <c r="S335" s="31">
        <v>-0.45880856212463539</v>
      </c>
      <c r="T335" s="10">
        <v>0</v>
      </c>
      <c r="U335" s="8">
        <v>-13</v>
      </c>
      <c r="V335" s="31">
        <v>-0.11305590873301752</v>
      </c>
      <c r="W335" s="9">
        <v>5.045937434820816E-3</v>
      </c>
      <c r="X335" s="8">
        <v>6</v>
      </c>
      <c r="Y335" s="31">
        <v>3.8696074849843942E-2</v>
      </c>
      <c r="Z335" s="11">
        <v>11405</v>
      </c>
      <c r="AA335" s="8">
        <v>162</v>
      </c>
      <c r="AB335" s="31">
        <v>0.41013916204375178</v>
      </c>
      <c r="AC335" s="9">
        <v>1.2442779858510417E-4</v>
      </c>
      <c r="AD335" s="8">
        <v>-14</v>
      </c>
      <c r="AE335" s="31">
        <v>-4.7718004414679105E-2</v>
      </c>
      <c r="AF335" s="9">
        <v>-1.1440624027608814E-3</v>
      </c>
      <c r="AG335" s="8">
        <v>3</v>
      </c>
      <c r="AH335" s="31">
        <v>-0.13525679331741836</v>
      </c>
      <c r="AI335" s="12">
        <v>-0.21400000000000019</v>
      </c>
      <c r="AJ335" s="8">
        <v>2</v>
      </c>
      <c r="AK335" s="31">
        <v>-2.2441644464253313E-2</v>
      </c>
      <c r="AL335" s="11">
        <v>131324.60512983549</v>
      </c>
      <c r="AM335" s="36"/>
    </row>
    <row r="336" spans="1:39" x14ac:dyDescent="0.3">
      <c r="A336" t="s">
        <v>87</v>
      </c>
      <c r="B336" s="3" t="s">
        <v>240</v>
      </c>
      <c r="C336" s="4" t="s">
        <v>32</v>
      </c>
      <c r="D336" s="5" t="s">
        <v>33</v>
      </c>
      <c r="E336" s="6">
        <v>44.326558712811391</v>
      </c>
      <c r="F336" s="34">
        <v>-0.81298319928737772</v>
      </c>
      <c r="G336" s="6">
        <v>-4.0806815041102649</v>
      </c>
      <c r="H336" s="7">
        <v>-10</v>
      </c>
      <c r="I336" s="8">
        <v>-30</v>
      </c>
      <c r="J336" s="31">
        <v>-0.10988242485050181</v>
      </c>
      <c r="K336" s="9">
        <v>8.1164167576562862E-3</v>
      </c>
      <c r="L336" s="8">
        <v>-50</v>
      </c>
      <c r="M336" s="31">
        <v>-0.19727606902572759</v>
      </c>
      <c r="N336" s="9">
        <v>-6.2367315298490766E-4</v>
      </c>
      <c r="O336" s="8">
        <v>-73</v>
      </c>
      <c r="P336" s="31">
        <v>-0.21102412710930085</v>
      </c>
      <c r="Q336" s="9">
        <v>1.4127423822714681E-2</v>
      </c>
      <c r="R336" s="8">
        <v>-23</v>
      </c>
      <c r="S336" s="31">
        <v>-0.45880856212463539</v>
      </c>
      <c r="T336" s="10">
        <v>0</v>
      </c>
      <c r="U336" s="8">
        <v>-34</v>
      </c>
      <c r="V336" s="31">
        <v>-0.12146875190014916</v>
      </c>
      <c r="W336" s="9">
        <v>6.8751637602259205E-3</v>
      </c>
      <c r="X336" s="8">
        <v>-7</v>
      </c>
      <c r="Y336" s="31">
        <v>1.0563379343520696E-2</v>
      </c>
      <c r="Z336" s="11">
        <v>11604</v>
      </c>
      <c r="AA336" s="8">
        <v>67</v>
      </c>
      <c r="AB336" s="31">
        <v>0.15811006486617163</v>
      </c>
      <c r="AC336" s="9">
        <v>2.8534283916963714E-3</v>
      </c>
      <c r="AD336" s="8">
        <v>-22</v>
      </c>
      <c r="AE336" s="31">
        <v>-6.940834372225102E-2</v>
      </c>
      <c r="AF336" s="9">
        <v>-2.6653611836379154E-3</v>
      </c>
      <c r="AG336" s="8">
        <v>-10</v>
      </c>
      <c r="AH336" s="31">
        <v>-0.15746034831738176</v>
      </c>
      <c r="AI336" s="12">
        <v>-0.19966666666666688</v>
      </c>
      <c r="AJ336" s="8">
        <v>-4</v>
      </c>
      <c r="AK336" s="31">
        <v>-1.9168592369322304E-2</v>
      </c>
      <c r="AL336" s="11">
        <v>104995.89452798694</v>
      </c>
      <c r="AM336" s="36"/>
    </row>
    <row r="337" spans="1:39" x14ac:dyDescent="0.3">
      <c r="A337" t="s">
        <v>214</v>
      </c>
      <c r="B337" s="3" t="s">
        <v>252</v>
      </c>
      <c r="C337" s="4" t="s">
        <v>32</v>
      </c>
      <c r="D337" s="5" t="s">
        <v>33</v>
      </c>
      <c r="E337" s="6">
        <v>20.041038990168637</v>
      </c>
      <c r="F337" s="34">
        <v>2.4462369062126141</v>
      </c>
      <c r="G337" s="6">
        <v>-11.188749356745049</v>
      </c>
      <c r="H337" s="7">
        <v>166</v>
      </c>
      <c r="I337" s="8">
        <v>-3</v>
      </c>
      <c r="J337" s="31">
        <v>-0.3106794121145493</v>
      </c>
      <c r="K337" s="9">
        <v>1.3810677492579027E-2</v>
      </c>
      <c r="L337" s="8">
        <v>-5</v>
      </c>
      <c r="M337" s="31">
        <v>-4.4862659789997039E-3</v>
      </c>
      <c r="N337" s="9">
        <v>-6.2959076600209865E-3</v>
      </c>
      <c r="O337" s="8">
        <v>342</v>
      </c>
      <c r="P337" s="31">
        <v>1.0399074585294674</v>
      </c>
      <c r="Q337" s="9">
        <v>-6.4257028112449793E-2</v>
      </c>
      <c r="R337" s="8">
        <v>-23</v>
      </c>
      <c r="S337" s="31">
        <v>-0.45880856212463539</v>
      </c>
      <c r="T337" s="10">
        <v>0</v>
      </c>
      <c r="U337" s="8">
        <v>132</v>
      </c>
      <c r="V337" s="31">
        <v>1.3802529849229683</v>
      </c>
      <c r="W337" s="9">
        <v>-8.125070626257147E-2</v>
      </c>
      <c r="X337" s="8">
        <v>218</v>
      </c>
      <c r="Y337" s="31">
        <v>0.77396775158496856</v>
      </c>
      <c r="Z337" s="11">
        <v>40474</v>
      </c>
      <c r="AA337" s="8">
        <v>-116</v>
      </c>
      <c r="AB337" s="31">
        <v>-0.40599042182436529</v>
      </c>
      <c r="AC337" s="9">
        <v>1.0409836065573774E-2</v>
      </c>
      <c r="AD337" s="8">
        <v>45</v>
      </c>
      <c r="AE337" s="31">
        <v>0.23376963844798607</v>
      </c>
      <c r="AF337" s="9">
        <v>1.5598849294507944E-2</v>
      </c>
      <c r="AG337" s="8">
        <v>2</v>
      </c>
      <c r="AH337" s="31">
        <v>-0.1727132936672402</v>
      </c>
      <c r="AI337" s="12">
        <v>-0.12866666666666665</v>
      </c>
      <c r="AJ337" s="8">
        <v>-2</v>
      </c>
      <c r="AK337" s="31">
        <v>2.0431198465689526E-2</v>
      </c>
      <c r="AL337" s="11">
        <v>1799769.39799185</v>
      </c>
      <c r="AM337" s="36"/>
    </row>
    <row r="338" spans="1:39" x14ac:dyDescent="0.3">
      <c r="A338" t="s">
        <v>886</v>
      </c>
      <c r="B338" s="3" t="s">
        <v>299</v>
      </c>
      <c r="C338" s="4" t="s">
        <v>32</v>
      </c>
      <c r="D338" s="5" t="s">
        <v>33</v>
      </c>
      <c r="E338" s="6">
        <v>46.632069908853126</v>
      </c>
      <c r="F338" s="34">
        <v>-6.772073652121402E-2</v>
      </c>
      <c r="G338" s="6">
        <v>-1.7674970621382009</v>
      </c>
      <c r="H338" s="7">
        <v>-8</v>
      </c>
      <c r="I338" s="8">
        <v>-26</v>
      </c>
      <c r="J338" s="31">
        <v>-0.24899208442862675</v>
      </c>
      <c r="K338" s="9">
        <v>9.2118923742383618E-3</v>
      </c>
      <c r="L338" s="8">
        <v>-123</v>
      </c>
      <c r="M338" s="31">
        <v>-0.44914284063096538</v>
      </c>
      <c r="N338" s="9">
        <v>7.137049314585947E-3</v>
      </c>
      <c r="O338" s="8">
        <v>-25</v>
      </c>
      <c r="P338" s="31">
        <v>-0.3270234001101906</v>
      </c>
      <c r="Q338" s="9">
        <v>2.9567416331163346E-2</v>
      </c>
      <c r="R338" s="8">
        <v>-99</v>
      </c>
      <c r="S338" s="31">
        <v>-0.27976149736129424</v>
      </c>
      <c r="T338" s="10">
        <v>0.36712868675829224</v>
      </c>
      <c r="U338" s="8">
        <v>136</v>
      </c>
      <c r="V338" s="31">
        <v>0.42687357874427961</v>
      </c>
      <c r="W338" s="9">
        <v>-2.5764241731446522E-2</v>
      </c>
      <c r="X338" s="8">
        <v>-24</v>
      </c>
      <c r="Y338" s="31">
        <v>-7.7142424367833029E-2</v>
      </c>
      <c r="Z338" s="11">
        <v>2070</v>
      </c>
      <c r="AA338" s="8">
        <v>6</v>
      </c>
      <c r="AB338" s="31">
        <v>0.12063535555416369</v>
      </c>
      <c r="AC338" s="9">
        <v>6.6180657177065394E-3</v>
      </c>
      <c r="AD338" s="8">
        <v>50</v>
      </c>
      <c r="AE338" s="31">
        <v>0.29017363981364053</v>
      </c>
      <c r="AF338" s="9">
        <v>1.8805370801146637E-2</v>
      </c>
      <c r="AG338" s="8">
        <v>-13</v>
      </c>
      <c r="AH338" s="31">
        <v>-0.14777676376609689</v>
      </c>
      <c r="AI338" s="12">
        <v>-0.22499999999999987</v>
      </c>
      <c r="AJ338" s="8">
        <v>-20</v>
      </c>
      <c r="AK338" s="31">
        <v>-3.9992266350229566E-2</v>
      </c>
      <c r="AL338" s="11">
        <v>32075.714293552592</v>
      </c>
      <c r="AM338" s="36"/>
    </row>
    <row r="339" spans="1:39" x14ac:dyDescent="0.3">
      <c r="A339" t="s">
        <v>105</v>
      </c>
      <c r="B339" s="3" t="s">
        <v>327</v>
      </c>
      <c r="C339" s="4" t="s">
        <v>32</v>
      </c>
      <c r="D339" s="5" t="s">
        <v>33</v>
      </c>
      <c r="E339" s="6">
        <v>40.914902096964475</v>
      </c>
      <c r="F339" s="34">
        <v>-1.6269279703723465</v>
      </c>
      <c r="G339" s="6">
        <v>2.4326571874560905</v>
      </c>
      <c r="H339" s="7">
        <v>-64</v>
      </c>
      <c r="I339" s="8">
        <v>-9</v>
      </c>
      <c r="J339" s="31">
        <v>-0.65145943086520575</v>
      </c>
      <c r="K339" s="9">
        <v>-1.250509722267501E-2</v>
      </c>
      <c r="L339" s="8">
        <v>57</v>
      </c>
      <c r="M339" s="31">
        <v>0.53387581691640817</v>
      </c>
      <c r="N339" s="9">
        <v>-2.8712317049392727E-2</v>
      </c>
      <c r="O339" s="8">
        <v>-89</v>
      </c>
      <c r="P339" s="31">
        <v>-0.4127754773185105</v>
      </c>
      <c r="Q339" s="9">
        <v>3.1669691470054454E-2</v>
      </c>
      <c r="R339" s="8">
        <v>-93</v>
      </c>
      <c r="S339" s="31">
        <v>-0.25237477841873401</v>
      </c>
      <c r="T339" s="10">
        <v>0.42789341801807407</v>
      </c>
      <c r="U339" s="8">
        <v>28</v>
      </c>
      <c r="V339" s="31">
        <v>0.42162028569607413</v>
      </c>
      <c r="W339" s="9">
        <v>-2.1408295538614952E-2</v>
      </c>
      <c r="X339" s="8">
        <v>-105</v>
      </c>
      <c r="Y339" s="31">
        <v>-0.36883544057245982</v>
      </c>
      <c r="Z339" s="11">
        <v>-10639</v>
      </c>
      <c r="AA339" s="8">
        <v>-157</v>
      </c>
      <c r="AB339" s="31">
        <v>-0.49391201312395766</v>
      </c>
      <c r="AC339" s="9">
        <v>1.5052537845057883E-2</v>
      </c>
      <c r="AD339" s="8">
        <v>-125</v>
      </c>
      <c r="AE339" s="31">
        <v>-0.47456532193479889</v>
      </c>
      <c r="AF339" s="9">
        <v>-2.4578883075760838E-2</v>
      </c>
      <c r="AG339" s="8">
        <v>4</v>
      </c>
      <c r="AH339" s="31">
        <v>-7.6340831791591346E-2</v>
      </c>
      <c r="AI339" s="12">
        <v>-0.3123333333333338</v>
      </c>
      <c r="AJ339" s="8">
        <v>31</v>
      </c>
      <c r="AK339" s="31">
        <v>9.5835469405502194E-3</v>
      </c>
      <c r="AL339" s="11">
        <v>49200.641043209616</v>
      </c>
      <c r="AM339" s="36"/>
    </row>
    <row r="340" spans="1:39" x14ac:dyDescent="0.3">
      <c r="A340" t="s">
        <v>206</v>
      </c>
      <c r="B340" s="3" t="s">
        <v>337</v>
      </c>
      <c r="C340" s="4" t="s">
        <v>32</v>
      </c>
      <c r="D340" s="5" t="s">
        <v>33</v>
      </c>
      <c r="E340" s="6">
        <v>26.444223209084662</v>
      </c>
      <c r="F340" s="34">
        <v>-0.41119413556628004</v>
      </c>
      <c r="G340" s="6">
        <v>-6.5638644361595659</v>
      </c>
      <c r="H340" s="7">
        <v>6</v>
      </c>
      <c r="I340" s="8">
        <v>-93</v>
      </c>
      <c r="J340" s="31">
        <v>-0.2452894475444336</v>
      </c>
      <c r="K340" s="9">
        <v>-2.022241870140995E-4</v>
      </c>
      <c r="L340" s="8">
        <v>-306</v>
      </c>
      <c r="M340" s="31">
        <v>-1.2445925158913862</v>
      </c>
      <c r="N340" s="9">
        <v>3.5611813148813468E-2</v>
      </c>
      <c r="O340" s="8">
        <v>0</v>
      </c>
      <c r="P340" s="31">
        <v>1.4126318254570336E-3</v>
      </c>
      <c r="Q340" s="9">
        <v>0</v>
      </c>
      <c r="R340" s="8">
        <v>23</v>
      </c>
      <c r="S340" s="31">
        <v>-0.37630323497536994</v>
      </c>
      <c r="T340" s="10">
        <v>-0.1621796951021732</v>
      </c>
      <c r="U340" s="8">
        <v>0</v>
      </c>
      <c r="V340" s="31">
        <v>-4.9123966175673495E-2</v>
      </c>
      <c r="W340" s="9">
        <v>1.0368188143460022E-3</v>
      </c>
      <c r="X340" s="8">
        <v>1</v>
      </c>
      <c r="Y340" s="31">
        <v>0.15059711533736531</v>
      </c>
      <c r="Z340" s="11">
        <v>20357</v>
      </c>
      <c r="AA340" s="8">
        <v>-12</v>
      </c>
      <c r="AB340" s="31">
        <v>-0.14460698534210348</v>
      </c>
      <c r="AC340" s="9">
        <v>5.6339315949881473E-3</v>
      </c>
      <c r="AD340" s="8">
        <v>116</v>
      </c>
      <c r="AE340" s="31">
        <v>0.41219599942292939</v>
      </c>
      <c r="AF340" s="9">
        <v>2.4337014049765404E-2</v>
      </c>
      <c r="AG340" s="8">
        <v>0</v>
      </c>
      <c r="AH340" s="31">
        <v>-0.10333881514752985</v>
      </c>
      <c r="AI340" s="12">
        <v>-0.26</v>
      </c>
      <c r="AJ340" s="8">
        <v>-3</v>
      </c>
      <c r="AK340" s="31">
        <v>-2.8242004052184376E-2</v>
      </c>
      <c r="AL340" s="11">
        <v>105985.0771303181</v>
      </c>
      <c r="AM340" s="36"/>
    </row>
    <row r="341" spans="1:39" x14ac:dyDescent="0.3">
      <c r="A341" t="s">
        <v>418</v>
      </c>
      <c r="B341" s="3" t="s">
        <v>350</v>
      </c>
      <c r="C341" s="4" t="s">
        <v>32</v>
      </c>
      <c r="D341" s="5" t="s">
        <v>33</v>
      </c>
      <c r="E341" s="6">
        <v>23.190687557381981</v>
      </c>
      <c r="F341" s="34">
        <v>0.58019370477273324</v>
      </c>
      <c r="G341" s="6">
        <v>-3.898894459020358</v>
      </c>
      <c r="H341" s="7">
        <v>25</v>
      </c>
      <c r="I341" s="8">
        <v>-17</v>
      </c>
      <c r="J341" s="31">
        <v>-0.38362785894737583</v>
      </c>
      <c r="K341" s="9">
        <v>2.4537738110592677E-3</v>
      </c>
      <c r="L341" s="8">
        <v>242</v>
      </c>
      <c r="M341" s="31">
        <v>0.75549834677017946</v>
      </c>
      <c r="N341" s="9">
        <v>-3.4110412745759502E-2</v>
      </c>
      <c r="O341" s="8">
        <v>-27</v>
      </c>
      <c r="P341" s="31">
        <v>-0.24964054465264263</v>
      </c>
      <c r="Q341" s="9">
        <v>2.3329745268304627E-2</v>
      </c>
      <c r="R341" s="8">
        <v>-32</v>
      </c>
      <c r="S341" s="31">
        <v>1.1325426561761982</v>
      </c>
      <c r="T341" s="10">
        <v>5.3645395823074464</v>
      </c>
      <c r="U341" s="8">
        <v>-201</v>
      </c>
      <c r="V341" s="31">
        <v>-0.53157403741286768</v>
      </c>
      <c r="W341" s="9">
        <v>3.3212170040814538E-2</v>
      </c>
      <c r="X341" s="8">
        <v>-73</v>
      </c>
      <c r="Y341" s="31">
        <v>-0.21921643156648379</v>
      </c>
      <c r="Z341" s="11">
        <v>-4196</v>
      </c>
      <c r="AA341" s="8">
        <v>-15</v>
      </c>
      <c r="AB341" s="31">
        <v>1.6738039983822395E-3</v>
      </c>
      <c r="AC341" s="9">
        <v>9.41909196740396E-3</v>
      </c>
      <c r="AD341" s="8">
        <v>113</v>
      </c>
      <c r="AE341" s="31">
        <v>0.34096860128556383</v>
      </c>
      <c r="AF341" s="9">
        <v>2.0902090209020896E-2</v>
      </c>
      <c r="AG341" s="8">
        <v>37</v>
      </c>
      <c r="AH341" s="31">
        <v>3.2624337344589749E-2</v>
      </c>
      <c r="AI341" s="12">
        <v>-0.43233333333333368</v>
      </c>
      <c r="AJ341" s="8">
        <v>58</v>
      </c>
      <c r="AK341" s="31">
        <v>1.7263802610939655E-2</v>
      </c>
      <c r="AL341" s="11">
        <v>59693.149862633378</v>
      </c>
      <c r="AM341" s="36"/>
    </row>
    <row r="342" spans="1:39" x14ac:dyDescent="0.3">
      <c r="A342" t="s">
        <v>1001</v>
      </c>
      <c r="B342" s="3" t="s">
        <v>377</v>
      </c>
      <c r="C342" s="4" t="s">
        <v>32</v>
      </c>
      <c r="D342" s="5" t="s">
        <v>33</v>
      </c>
      <c r="E342" s="6">
        <v>35.230804363819246</v>
      </c>
      <c r="F342" s="34">
        <v>0.59209936818570164</v>
      </c>
      <c r="G342" s="6">
        <v>-0.52369379708643748</v>
      </c>
      <c r="H342" s="7">
        <v>6</v>
      </c>
      <c r="I342" s="8">
        <v>-71</v>
      </c>
      <c r="J342" s="31">
        <v>-0.20646425942462082</v>
      </c>
      <c r="K342" s="9">
        <v>6.1834350010199213E-3</v>
      </c>
      <c r="L342" s="8">
        <v>-121</v>
      </c>
      <c r="M342" s="31">
        <v>-0.44229865538077856</v>
      </c>
      <c r="N342" s="9">
        <v>6.9555307384612103E-3</v>
      </c>
      <c r="O342" s="8">
        <v>-14</v>
      </c>
      <c r="P342" s="31">
        <v>-0.47162335375243747</v>
      </c>
      <c r="Q342" s="9">
        <v>4.1954676329397644E-2</v>
      </c>
      <c r="R342" s="8">
        <v>202</v>
      </c>
      <c r="S342" s="31">
        <v>2.8739522776094872E-2</v>
      </c>
      <c r="T342" s="10">
        <v>-0.8804219956125463</v>
      </c>
      <c r="U342" s="8">
        <v>8</v>
      </c>
      <c r="V342" s="31">
        <v>0.24693037796764239</v>
      </c>
      <c r="W342" s="9">
        <v>-8.6548511593868005E-3</v>
      </c>
      <c r="X342" s="8">
        <v>51</v>
      </c>
      <c r="Y342" s="31">
        <v>0.21312448728725297</v>
      </c>
      <c r="Z342" s="11">
        <v>14502</v>
      </c>
      <c r="AA342" s="8">
        <v>-112</v>
      </c>
      <c r="AB342" s="31">
        <v>-0.26396924698486968</v>
      </c>
      <c r="AC342" s="9">
        <v>1.065156742162892E-2</v>
      </c>
      <c r="AD342" s="8">
        <v>20</v>
      </c>
      <c r="AE342" s="31">
        <v>1.0095357970024701</v>
      </c>
      <c r="AF342" s="9">
        <v>6.1378539470549498E-2</v>
      </c>
      <c r="AG342" s="8">
        <v>5</v>
      </c>
      <c r="AH342" s="31">
        <v>-3.765897586519619E-2</v>
      </c>
      <c r="AI342" s="12">
        <v>-0.36866666666666692</v>
      </c>
      <c r="AJ342" s="8">
        <v>-10</v>
      </c>
      <c r="AK342" s="31">
        <v>3.8690262287875421E-3</v>
      </c>
      <c r="AL342" s="11">
        <v>32108.986580115234</v>
      </c>
      <c r="AM342" s="36"/>
    </row>
    <row r="343" spans="1:39" x14ac:dyDescent="0.3">
      <c r="A343" t="s">
        <v>1013</v>
      </c>
      <c r="B343" s="3" t="s">
        <v>379</v>
      </c>
      <c r="C343" s="4" t="s">
        <v>32</v>
      </c>
      <c r="D343" s="5" t="s">
        <v>33</v>
      </c>
      <c r="E343" s="6">
        <v>0</v>
      </c>
      <c r="F343" s="34">
        <v>-1.0834649849160858</v>
      </c>
      <c r="G343" s="6">
        <v>-0.90308241891318275</v>
      </c>
      <c r="H343" s="7">
        <v>-53</v>
      </c>
      <c r="I343" s="8">
        <v>-27</v>
      </c>
      <c r="J343" s="31">
        <v>-7.1437193947460731E-2</v>
      </c>
      <c r="K343" s="9">
        <v>1.2515701389426592E-2</v>
      </c>
      <c r="L343" s="8">
        <v>109</v>
      </c>
      <c r="M343" s="31">
        <v>0.32334079560153306</v>
      </c>
      <c r="N343" s="9">
        <v>-1.9293276305576024E-2</v>
      </c>
      <c r="O343" s="8">
        <v>-13</v>
      </c>
      <c r="P343" s="31">
        <v>-1.1389420394620875E-2</v>
      </c>
      <c r="Q343" s="9">
        <v>3.7250359796862989E-3</v>
      </c>
      <c r="R343" s="8">
        <v>-47</v>
      </c>
      <c r="S343" s="31">
        <v>-0.3616961691515298</v>
      </c>
      <c r="T343" s="10">
        <v>5.4634786115302147E-2</v>
      </c>
      <c r="U343" s="8">
        <v>-70</v>
      </c>
      <c r="V343" s="31">
        <v>-0.24314128509709809</v>
      </c>
      <c r="W343" s="9">
        <v>1.5670850040746975E-2</v>
      </c>
      <c r="X343" s="8">
        <v>-37</v>
      </c>
      <c r="Y343" s="31">
        <v>-0.22211898104989683</v>
      </c>
      <c r="Z343" s="11">
        <v>-2268</v>
      </c>
      <c r="AA343" s="8">
        <v>-82</v>
      </c>
      <c r="AB343" s="31">
        <v>-0.18061510633131517</v>
      </c>
      <c r="AC343" s="9">
        <v>9.1046007839900994E-3</v>
      </c>
      <c r="AD343" s="8">
        <v>-38</v>
      </c>
      <c r="AE343" s="31">
        <v>-9.1731030617612452E-2</v>
      </c>
      <c r="AF343" s="9">
        <v>-3.1724796384768883E-3</v>
      </c>
      <c r="AG343" s="8">
        <v>-5</v>
      </c>
      <c r="AH343" s="31">
        <v>-0.11724783993677101</v>
      </c>
      <c r="AI343" s="12">
        <v>-0.25899999999999967</v>
      </c>
      <c r="AJ343" s="8">
        <v>-3</v>
      </c>
      <c r="AK343" s="31">
        <v>-2.5747730813350925E-2</v>
      </c>
      <c r="AL343" s="11">
        <v>46199.833160111739</v>
      </c>
      <c r="AM343" s="36"/>
    </row>
    <row r="344" spans="1:39" x14ac:dyDescent="0.3">
      <c r="A344" t="s">
        <v>506</v>
      </c>
      <c r="B344" s="3" t="s">
        <v>464</v>
      </c>
      <c r="C344" s="4" t="s">
        <v>32</v>
      </c>
      <c r="D344" s="5" t="s">
        <v>33</v>
      </c>
      <c r="E344" s="6">
        <v>53.776377172394177</v>
      </c>
      <c r="F344" s="34">
        <v>-0.62383748563147168</v>
      </c>
      <c r="G344" s="6">
        <v>-1.876495713819164</v>
      </c>
      <c r="H344" s="7">
        <v>-26</v>
      </c>
      <c r="I344" s="8">
        <v>-63</v>
      </c>
      <c r="J344" s="31">
        <v>-0.15622058900073615</v>
      </c>
      <c r="K344" s="9">
        <v>7.9163630244123429E-3</v>
      </c>
      <c r="L344" s="8">
        <v>-135</v>
      </c>
      <c r="M344" s="31">
        <v>-0.47631475182422556</v>
      </c>
      <c r="N344" s="9">
        <v>9.1060833559328761E-3</v>
      </c>
      <c r="O344" s="8">
        <v>48</v>
      </c>
      <c r="P344" s="31">
        <v>0.17044596945495211</v>
      </c>
      <c r="Q344" s="9">
        <v>-7.4075020760554777E-3</v>
      </c>
      <c r="R344" s="8">
        <v>24</v>
      </c>
      <c r="S344" s="31">
        <v>-0.26483098301738928</v>
      </c>
      <c r="T344" s="10">
        <v>-9.7402176043203836E-2</v>
      </c>
      <c r="U344" s="8">
        <v>27</v>
      </c>
      <c r="V344" s="31">
        <v>2.6203738459920745E-2</v>
      </c>
      <c r="W344" s="9">
        <v>-1.899014814313052E-3</v>
      </c>
      <c r="X344" s="8">
        <v>-18</v>
      </c>
      <c r="Y344" s="31">
        <v>-7.8499527052439247E-2</v>
      </c>
      <c r="Z344" s="11">
        <v>3660</v>
      </c>
      <c r="AA344" s="8">
        <v>-30</v>
      </c>
      <c r="AB344" s="31">
        <v>-1.3056562190731022E-2</v>
      </c>
      <c r="AC344" s="9">
        <v>7.9358801901174766E-3</v>
      </c>
      <c r="AD344" s="8">
        <v>-83</v>
      </c>
      <c r="AE344" s="31">
        <v>-0.30509519882329572</v>
      </c>
      <c r="AF344" s="9">
        <v>-1.5119605920699275E-2</v>
      </c>
      <c r="AG344" s="8">
        <v>30</v>
      </c>
      <c r="AH344" s="31">
        <v>-6.3930874650038327E-3</v>
      </c>
      <c r="AI344" s="12">
        <v>-0.39700000000000024</v>
      </c>
      <c r="AJ344" s="8">
        <v>12</v>
      </c>
      <c r="AK344" s="31">
        <v>2.9087384400086624E-3</v>
      </c>
      <c r="AL344" s="11">
        <v>50771.745905720774</v>
      </c>
      <c r="AM344" s="36"/>
    </row>
    <row r="345" spans="1:39" x14ac:dyDescent="0.3">
      <c r="A345" t="s">
        <v>681</v>
      </c>
      <c r="B345" s="3" t="s">
        <v>472</v>
      </c>
      <c r="C345" s="4" t="s">
        <v>32</v>
      </c>
      <c r="D345" s="5" t="s">
        <v>33</v>
      </c>
      <c r="E345" s="6">
        <v>22.017775600162913</v>
      </c>
      <c r="F345" s="34">
        <v>-2.0396954372304017</v>
      </c>
      <c r="G345" s="6">
        <v>4.3362584959092487</v>
      </c>
      <c r="H345" s="7">
        <v>-86</v>
      </c>
      <c r="I345" s="8">
        <v>-13</v>
      </c>
      <c r="J345" s="31">
        <v>-0.58484270085801926</v>
      </c>
      <c r="K345" s="9">
        <v>-3.8103987095561176E-2</v>
      </c>
      <c r="L345" s="8">
        <v>-40</v>
      </c>
      <c r="M345" s="31">
        <v>-0.16465795097113384</v>
      </c>
      <c r="N345" s="9">
        <v>-3.8888888888888862E-3</v>
      </c>
      <c r="O345" s="8">
        <v>-86</v>
      </c>
      <c r="P345" s="31">
        <v>-0.68069952202907258</v>
      </c>
      <c r="Q345" s="9">
        <v>5.0564613950948981E-2</v>
      </c>
      <c r="R345" s="8">
        <v>-173</v>
      </c>
      <c r="S345" s="31">
        <v>-0.46428563369935061</v>
      </c>
      <c r="T345" s="10">
        <v>0.46114825916532171</v>
      </c>
      <c r="U345" s="8">
        <v>-144</v>
      </c>
      <c r="V345" s="31">
        <v>-0.5980507597126965</v>
      </c>
      <c r="W345" s="9">
        <v>4.0010903913880042E-2</v>
      </c>
      <c r="X345" s="8">
        <v>3</v>
      </c>
      <c r="Y345" s="31">
        <v>-1.1532725582809489E-2</v>
      </c>
      <c r="Z345" s="11">
        <v>5012</v>
      </c>
      <c r="AA345" s="8">
        <v>-165</v>
      </c>
      <c r="AB345" s="31">
        <v>-0.80065674128409259</v>
      </c>
      <c r="AC345" s="9">
        <v>2.1198818213416758E-2</v>
      </c>
      <c r="AD345" s="8">
        <v>175</v>
      </c>
      <c r="AE345" s="31">
        <v>0.69210457368182987</v>
      </c>
      <c r="AF345" s="9">
        <v>4.1071395052772575E-2</v>
      </c>
      <c r="AG345" s="8">
        <v>38</v>
      </c>
      <c r="AH345" s="31">
        <v>5.9562194008737634E-3</v>
      </c>
      <c r="AI345" s="12">
        <v>-0.4099999999999997</v>
      </c>
      <c r="AJ345" s="8">
        <v>62</v>
      </c>
      <c r="AK345" s="31">
        <v>3.7245918011440032E-2</v>
      </c>
      <c r="AL345" s="11">
        <v>111607.18378939098</v>
      </c>
      <c r="AM345" s="36"/>
    </row>
    <row r="346" spans="1:39" x14ac:dyDescent="0.3">
      <c r="A346" t="s">
        <v>222</v>
      </c>
      <c r="B346" s="3" t="s">
        <v>490</v>
      </c>
      <c r="C346" s="4" t="s">
        <v>32</v>
      </c>
      <c r="D346" s="5" t="s">
        <v>33</v>
      </c>
      <c r="E346" s="6">
        <v>36.998365222314803</v>
      </c>
      <c r="F346" s="34">
        <v>-0.83425496136491573</v>
      </c>
      <c r="G346" s="6">
        <v>-3.2322106475003523</v>
      </c>
      <c r="H346" s="7">
        <v>-14</v>
      </c>
      <c r="I346" s="8">
        <v>-59</v>
      </c>
      <c r="J346" s="31">
        <v>-0.16983082036814265</v>
      </c>
      <c r="K346" s="9">
        <v>9.0776253821787112E-3</v>
      </c>
      <c r="L346" s="8">
        <v>0</v>
      </c>
      <c r="M346" s="31">
        <v>-4.4884580871844215E-2</v>
      </c>
      <c r="N346" s="9">
        <v>-5.7404821684771488E-3</v>
      </c>
      <c r="O346" s="8">
        <v>-27</v>
      </c>
      <c r="P346" s="31">
        <v>-5.5393006197851702E-2</v>
      </c>
      <c r="Q346" s="9">
        <v>5.0839775425158967E-3</v>
      </c>
      <c r="R346" s="8">
        <v>-116</v>
      </c>
      <c r="S346" s="31">
        <v>-0.34786437156210387</v>
      </c>
      <c r="T346" s="10">
        <v>0.28454196874306609</v>
      </c>
      <c r="U346" s="8">
        <v>133</v>
      </c>
      <c r="V346" s="31">
        <v>0.23864640166075468</v>
      </c>
      <c r="W346" s="9">
        <v>-1.5388697413348279E-2</v>
      </c>
      <c r="X346" s="8">
        <v>-32</v>
      </c>
      <c r="Y346" s="31">
        <v>-0.31051896925522415</v>
      </c>
      <c r="Z346" s="11">
        <v>-4229</v>
      </c>
      <c r="AA346" s="8">
        <v>-62</v>
      </c>
      <c r="AB346" s="31">
        <v>-0.14812740407092267</v>
      </c>
      <c r="AC346" s="9">
        <v>7.8877440996765365E-3</v>
      </c>
      <c r="AD346" s="8">
        <v>-46</v>
      </c>
      <c r="AE346" s="31">
        <v>-0.12948712484989688</v>
      </c>
      <c r="AF346" s="9">
        <v>-5.8742259656163753E-3</v>
      </c>
      <c r="AG346" s="8">
        <v>-3</v>
      </c>
      <c r="AH346" s="31">
        <v>-8.9562943059587286E-2</v>
      </c>
      <c r="AI346" s="12">
        <v>-0.28699999999999992</v>
      </c>
      <c r="AJ346" s="8">
        <v>5</v>
      </c>
      <c r="AK346" s="31">
        <v>-2.1763604059112637E-2</v>
      </c>
      <c r="AL346" s="11">
        <v>74449.644562082714</v>
      </c>
      <c r="AM346" s="36"/>
    </row>
    <row r="347" spans="1:39" x14ac:dyDescent="0.3">
      <c r="A347" t="s">
        <v>408</v>
      </c>
      <c r="B347" s="3" t="s">
        <v>501</v>
      </c>
      <c r="C347" s="4" t="s">
        <v>32</v>
      </c>
      <c r="D347" s="5" t="s">
        <v>33</v>
      </c>
      <c r="E347" s="6">
        <v>34.604206203674579</v>
      </c>
      <c r="F347" s="34">
        <v>-0.92555621279878109</v>
      </c>
      <c r="G347" s="6">
        <v>-1.5786881118898961</v>
      </c>
      <c r="H347" s="7">
        <v>-48</v>
      </c>
      <c r="I347" s="8">
        <v>-98</v>
      </c>
      <c r="J347" s="31">
        <v>-0.30123250022019887</v>
      </c>
      <c r="K347" s="9">
        <v>-9.9892314923111236E-4</v>
      </c>
      <c r="L347" s="8">
        <v>9</v>
      </c>
      <c r="M347" s="31">
        <v>2.455469699069468E-2</v>
      </c>
      <c r="N347" s="9">
        <v>-8.4294619305989166E-3</v>
      </c>
      <c r="O347" s="8">
        <v>-36</v>
      </c>
      <c r="P347" s="31">
        <v>-8.9051065855636324E-2</v>
      </c>
      <c r="Q347" s="9">
        <v>7.6736204212447291E-3</v>
      </c>
      <c r="R347" s="8">
        <v>-95</v>
      </c>
      <c r="S347" s="31">
        <v>-0.44248372297352517</v>
      </c>
      <c r="T347" s="10">
        <v>0.18336061376897628</v>
      </c>
      <c r="U347" s="8">
        <v>-43</v>
      </c>
      <c r="V347" s="31">
        <v>-0.17263503452320614</v>
      </c>
      <c r="W347" s="9">
        <v>1.215582841461444E-2</v>
      </c>
      <c r="X347" s="8">
        <v>-9</v>
      </c>
      <c r="Y347" s="31">
        <v>-2.4792304818824717E-2</v>
      </c>
      <c r="Z347" s="11">
        <v>6677</v>
      </c>
      <c r="AA347" s="8">
        <v>-25</v>
      </c>
      <c r="AB347" s="31">
        <v>-2.1499699064793432E-2</v>
      </c>
      <c r="AC347" s="9">
        <v>7.4836079214511547E-3</v>
      </c>
      <c r="AD347" s="8">
        <v>-39</v>
      </c>
      <c r="AE347" s="31">
        <v>-9.4768313867591325E-2</v>
      </c>
      <c r="AF347" s="9">
        <v>-3.5459689881776058E-3</v>
      </c>
      <c r="AG347" s="8">
        <v>16</v>
      </c>
      <c r="AH347" s="31">
        <v>-4.5318307130933766E-2</v>
      </c>
      <c r="AI347" s="12">
        <v>-0.33899999999999975</v>
      </c>
      <c r="AJ347" s="8">
        <v>17</v>
      </c>
      <c r="AK347" s="31">
        <v>6.9182357962224716E-4</v>
      </c>
      <c r="AL347" s="11">
        <v>54948.168744171271</v>
      </c>
      <c r="AM347" s="36"/>
    </row>
    <row r="348" spans="1:39" x14ac:dyDescent="0.3">
      <c r="A348" t="s">
        <v>583</v>
      </c>
      <c r="B348" s="3" t="s">
        <v>505</v>
      </c>
      <c r="C348" s="4" t="s">
        <v>32</v>
      </c>
      <c r="D348" s="5" t="s">
        <v>33</v>
      </c>
      <c r="E348" s="6">
        <v>26.367906298794576</v>
      </c>
      <c r="F348" s="34">
        <v>0.89393638873843351</v>
      </c>
      <c r="G348" s="6">
        <v>-8.1754279668377201</v>
      </c>
      <c r="H348" s="7">
        <v>82</v>
      </c>
      <c r="I348" s="8">
        <v>-32</v>
      </c>
      <c r="J348" s="31">
        <v>-0.10174035056525346</v>
      </c>
      <c r="K348" s="9">
        <v>1.1263801586382183E-2</v>
      </c>
      <c r="L348" s="8">
        <v>95</v>
      </c>
      <c r="M348" s="31">
        <v>0.41991692067150055</v>
      </c>
      <c r="N348" s="9">
        <v>-2.3749027741768215E-2</v>
      </c>
      <c r="O348" s="8">
        <v>-20</v>
      </c>
      <c r="P348" s="31">
        <v>-5.0972395807803994E-2</v>
      </c>
      <c r="Q348" s="9">
        <v>5.9171597633136119E-3</v>
      </c>
      <c r="R348" s="8">
        <v>-23</v>
      </c>
      <c r="S348" s="31">
        <v>-0.45880856212463539</v>
      </c>
      <c r="T348" s="10">
        <v>0</v>
      </c>
      <c r="U348" s="8">
        <v>106</v>
      </c>
      <c r="V348" s="31">
        <v>0.3050163543466885</v>
      </c>
      <c r="W348" s="9">
        <v>-2.0276219466176949E-2</v>
      </c>
      <c r="X348" s="8">
        <v>50</v>
      </c>
      <c r="Y348" s="31">
        <v>0.72782527569326116</v>
      </c>
      <c r="Z348" s="11">
        <v>42917</v>
      </c>
      <c r="AA348" s="8">
        <v>53</v>
      </c>
      <c r="AB348" s="31">
        <v>0.21016946052901059</v>
      </c>
      <c r="AC348" s="9">
        <v>4.4444444444444453E-3</v>
      </c>
      <c r="AD348" s="8">
        <v>30</v>
      </c>
      <c r="AE348" s="31">
        <v>0.11890558200183354</v>
      </c>
      <c r="AF348" s="9">
        <v>7.8003191875893885E-3</v>
      </c>
      <c r="AG348" s="8">
        <v>1</v>
      </c>
      <c r="AH348" s="31">
        <v>-0.14162883586847386</v>
      </c>
      <c r="AI348" s="12">
        <v>-0.18566666666666676</v>
      </c>
      <c r="AJ348" s="8">
        <v>2</v>
      </c>
      <c r="AK348" s="31">
        <v>-9.3450378374555498E-3</v>
      </c>
      <c r="AL348" s="11">
        <v>192520.10695544467</v>
      </c>
      <c r="AM348" s="36"/>
    </row>
    <row r="349" spans="1:39" x14ac:dyDescent="0.3">
      <c r="A349" t="s">
        <v>966</v>
      </c>
      <c r="B349" s="3" t="s">
        <v>519</v>
      </c>
      <c r="C349" s="4" t="s">
        <v>32</v>
      </c>
      <c r="D349" s="5" t="s">
        <v>33</v>
      </c>
      <c r="E349" s="6">
        <v>25.033816345157529</v>
      </c>
      <c r="F349" s="34">
        <v>3.0547058810398555</v>
      </c>
      <c r="G349" s="6">
        <v>-5.9867583143200349</v>
      </c>
      <c r="H349" s="7">
        <v>22</v>
      </c>
      <c r="I349" s="8">
        <v>-3</v>
      </c>
      <c r="J349" s="31">
        <v>-2.2041494915662208E-3</v>
      </c>
      <c r="K349" s="9">
        <v>1.5473870730294381E-2</v>
      </c>
      <c r="L349" s="8">
        <v>20</v>
      </c>
      <c r="M349" s="31">
        <v>0.71264779758652819</v>
      </c>
      <c r="N349" s="9">
        <v>-3.6966075465565587E-2</v>
      </c>
      <c r="O349" s="8">
        <v>2</v>
      </c>
      <c r="P349" s="31">
        <v>-1.9338740070909077E-2</v>
      </c>
      <c r="Q349" s="9">
        <v>1.4576494300407528E-2</v>
      </c>
      <c r="R349" s="8">
        <v>21</v>
      </c>
      <c r="S349" s="31">
        <v>1.6558320117646335</v>
      </c>
      <c r="T349" s="10">
        <v>-1.3343161058135293</v>
      </c>
      <c r="U349" s="8">
        <v>56</v>
      </c>
      <c r="V349" s="31">
        <v>0.89347639225159736</v>
      </c>
      <c r="W349" s="9">
        <v>-5.0218629757348671E-2</v>
      </c>
      <c r="X349" s="8">
        <v>-23</v>
      </c>
      <c r="Y349" s="31">
        <v>-8.4325460754494985E-2</v>
      </c>
      <c r="Z349" s="11">
        <v>1284</v>
      </c>
      <c r="AA349" s="8">
        <v>-20</v>
      </c>
      <c r="AB349" s="31">
        <v>-0.29617549379392161</v>
      </c>
      <c r="AC349" s="9">
        <v>1.7947603121516172E-2</v>
      </c>
      <c r="AD349" s="8">
        <v>39</v>
      </c>
      <c r="AE349" s="31">
        <v>0.74081116463316476</v>
      </c>
      <c r="AF349" s="9">
        <v>4.5142020500669511E-2</v>
      </c>
      <c r="AG349" s="8">
        <v>-30</v>
      </c>
      <c r="AH349" s="31">
        <v>-6.3363546700367729E-2</v>
      </c>
      <c r="AI349" s="12">
        <v>-0.35633333333333361</v>
      </c>
      <c r="AJ349" s="8">
        <v>7</v>
      </c>
      <c r="AK349" s="31">
        <v>1.0623926644552806E-2</v>
      </c>
      <c r="AL349" s="11">
        <v>30452.971910243316</v>
      </c>
      <c r="AM349" s="36"/>
    </row>
    <row r="350" spans="1:39" x14ac:dyDescent="0.3">
      <c r="A350" t="s">
        <v>1092</v>
      </c>
      <c r="B350" s="3" t="s">
        <v>525</v>
      </c>
      <c r="C350" s="4" t="s">
        <v>32</v>
      </c>
      <c r="D350" s="5" t="s">
        <v>33</v>
      </c>
      <c r="E350" s="6">
        <v>26.09738326127486</v>
      </c>
      <c r="F350" s="34">
        <v>-0.41711802525998021</v>
      </c>
      <c r="G350" s="6">
        <v>-0.15809164154421751</v>
      </c>
      <c r="H350" s="7">
        <v>-25</v>
      </c>
      <c r="I350" s="8">
        <v>-45</v>
      </c>
      <c r="J350" s="31">
        <v>-0.10819581477053775</v>
      </c>
      <c r="K350" s="9">
        <v>9.5405155798690133E-3</v>
      </c>
      <c r="L350" s="8">
        <v>67</v>
      </c>
      <c r="M350" s="31">
        <v>0.54868759453439564</v>
      </c>
      <c r="N350" s="9">
        <v>-2.915327440342981E-2</v>
      </c>
      <c r="O350" s="8">
        <v>-7</v>
      </c>
      <c r="P350" s="31">
        <v>-1.2048045119786299E-2</v>
      </c>
      <c r="Q350" s="9">
        <v>7.252252694096073E-3</v>
      </c>
      <c r="R350" s="8">
        <v>-29</v>
      </c>
      <c r="S350" s="31">
        <v>-0.18291135767751021</v>
      </c>
      <c r="T350" s="10">
        <v>0.13760370296872837</v>
      </c>
      <c r="U350" s="8">
        <v>-44</v>
      </c>
      <c r="V350" s="31">
        <v>-0.18441135372421863</v>
      </c>
      <c r="W350" s="9">
        <v>1.4265901419082155E-2</v>
      </c>
      <c r="X350" s="8">
        <v>6</v>
      </c>
      <c r="Y350" s="31">
        <v>3.6567792876142757E-2</v>
      </c>
      <c r="Z350" s="11">
        <v>6612</v>
      </c>
      <c r="AA350" s="8">
        <v>-84</v>
      </c>
      <c r="AB350" s="31">
        <v>-0.30483982075225702</v>
      </c>
      <c r="AC350" s="9">
        <v>1.3350785340314142E-2</v>
      </c>
      <c r="AD350" s="8">
        <v>31</v>
      </c>
      <c r="AE350" s="31">
        <v>0.14868350684085768</v>
      </c>
      <c r="AF350" s="9">
        <v>1.0667503449694804E-2</v>
      </c>
      <c r="AG350" s="8">
        <v>-28</v>
      </c>
      <c r="AH350" s="31">
        <v>-0.1067141000904816</v>
      </c>
      <c r="AI350" s="12">
        <v>-0.28966666666666629</v>
      </c>
      <c r="AJ350" s="8">
        <v>-30</v>
      </c>
      <c r="AK350" s="31">
        <v>-6.4126704862099149E-3</v>
      </c>
      <c r="AL350" s="11">
        <v>32562.905631217174</v>
      </c>
      <c r="AM350" s="36"/>
    </row>
    <row r="351" spans="1:39" x14ac:dyDescent="0.3">
      <c r="A351" t="s">
        <v>92</v>
      </c>
      <c r="B351" s="3" t="s">
        <v>537</v>
      </c>
      <c r="C351" s="4" t="s">
        <v>32</v>
      </c>
      <c r="D351" s="5" t="s">
        <v>33</v>
      </c>
      <c r="E351" s="6">
        <v>43.693379358167689</v>
      </c>
      <c r="F351" s="34">
        <v>0.514218199763814</v>
      </c>
      <c r="G351" s="6">
        <v>-4.4145807408581916</v>
      </c>
      <c r="H351" s="7">
        <v>30</v>
      </c>
      <c r="I351" s="8">
        <v>-28</v>
      </c>
      <c r="J351" s="31">
        <v>-0.18175130999668665</v>
      </c>
      <c r="K351" s="9">
        <v>1.9268437236719116E-4</v>
      </c>
      <c r="L351" s="8">
        <v>36</v>
      </c>
      <c r="M351" s="31">
        <v>0.30970590207228477</v>
      </c>
      <c r="N351" s="9">
        <v>-2.0475076524898599E-2</v>
      </c>
      <c r="O351" s="8">
        <v>107</v>
      </c>
      <c r="P351" s="31">
        <v>0.43736278943023627</v>
      </c>
      <c r="Q351" s="9">
        <v>-2.4228238866396759E-2</v>
      </c>
      <c r="R351" s="8">
        <v>179</v>
      </c>
      <c r="S351" s="31">
        <v>-0.15831957972512525</v>
      </c>
      <c r="T351" s="10">
        <v>-0.59066745422327227</v>
      </c>
      <c r="U351" s="8">
        <v>140</v>
      </c>
      <c r="V351" s="31">
        <v>0.35739018648806509</v>
      </c>
      <c r="W351" s="9">
        <v>-2.200441395851168E-2</v>
      </c>
      <c r="X351" s="8">
        <v>-36</v>
      </c>
      <c r="Y351" s="31">
        <v>-0.12487052030265322</v>
      </c>
      <c r="Z351" s="11">
        <v>-455</v>
      </c>
      <c r="AA351" s="8">
        <v>147</v>
      </c>
      <c r="AB351" s="31">
        <v>0.44767730132042749</v>
      </c>
      <c r="AC351" s="9">
        <v>7.8269617706237804E-4</v>
      </c>
      <c r="AD351" s="8">
        <v>-157</v>
      </c>
      <c r="AE351" s="31">
        <v>-0.46754190113091149</v>
      </c>
      <c r="AF351" s="9">
        <v>-2.4523426718469965E-2</v>
      </c>
      <c r="AG351" s="8">
        <v>2</v>
      </c>
      <c r="AH351" s="31">
        <v>-5.9873663407468025E-2</v>
      </c>
      <c r="AI351" s="12">
        <v>-0.29333333333333345</v>
      </c>
      <c r="AJ351" s="8">
        <v>10</v>
      </c>
      <c r="AK351" s="31">
        <v>2.1998766066969877E-2</v>
      </c>
      <c r="AL351" s="11">
        <v>147304.98760622833</v>
      </c>
      <c r="AM351" s="36"/>
    </row>
    <row r="352" spans="1:39" x14ac:dyDescent="0.3">
      <c r="A352" t="s">
        <v>353</v>
      </c>
      <c r="B352" s="3" t="s">
        <v>576</v>
      </c>
      <c r="C352" s="4" t="s">
        <v>32</v>
      </c>
      <c r="D352" s="5" t="s">
        <v>33</v>
      </c>
      <c r="E352" s="6">
        <v>42.057927049374257</v>
      </c>
      <c r="F352" s="34">
        <v>-0.45938215713269326</v>
      </c>
      <c r="G352" s="6">
        <v>-6.4863259830088502</v>
      </c>
      <c r="H352" s="7">
        <v>6</v>
      </c>
      <c r="I352" s="8">
        <v>-29</v>
      </c>
      <c r="J352" s="31">
        <v>-6.8076762941390423E-2</v>
      </c>
      <c r="K352" s="9">
        <v>1.5359835090155816E-2</v>
      </c>
      <c r="L352" s="8">
        <v>15</v>
      </c>
      <c r="M352" s="31">
        <v>0.22653684021560583</v>
      </c>
      <c r="N352" s="9">
        <v>-1.4542343883661249E-2</v>
      </c>
      <c r="O352" s="8">
        <v>0</v>
      </c>
      <c r="P352" s="31">
        <v>1.4126318254570336E-3</v>
      </c>
      <c r="Q352" s="9">
        <v>0</v>
      </c>
      <c r="R352" s="8">
        <v>-23</v>
      </c>
      <c r="S352" s="31">
        <v>-0.45880856212463539</v>
      </c>
      <c r="T352" s="10">
        <v>0</v>
      </c>
      <c r="U352" s="8">
        <v>-4</v>
      </c>
      <c r="V352" s="31">
        <v>-3.0893695889817607E-2</v>
      </c>
      <c r="W352" s="9">
        <v>-1.9321120238550982E-6</v>
      </c>
      <c r="X352" s="8">
        <v>5</v>
      </c>
      <c r="Y352" s="31">
        <v>0.24216116313182745</v>
      </c>
      <c r="Z352" s="11">
        <v>23879</v>
      </c>
      <c r="AA352" s="8">
        <v>-32</v>
      </c>
      <c r="AB352" s="31">
        <v>-0.35098553367567942</v>
      </c>
      <c r="AC352" s="9">
        <v>8.3715012722646309E-3</v>
      </c>
      <c r="AD352" s="8">
        <v>18</v>
      </c>
      <c r="AE352" s="31">
        <v>0.11263447271274063</v>
      </c>
      <c r="AF352" s="9">
        <v>7.2880144213423037E-3</v>
      </c>
      <c r="AG352" s="8">
        <v>2</v>
      </c>
      <c r="AH352" s="31">
        <v>-7.4360560561006761E-2</v>
      </c>
      <c r="AI352" s="12">
        <v>-0.30400000000000005</v>
      </c>
      <c r="AJ352" s="8">
        <v>9</v>
      </c>
      <c r="AK352" s="31">
        <v>1.6289950836445286E-2</v>
      </c>
      <c r="AL352" s="11">
        <v>137030.89655946818</v>
      </c>
      <c r="AM352" s="36"/>
    </row>
    <row r="353" spans="1:39" x14ac:dyDescent="0.3">
      <c r="A353" t="s">
        <v>382</v>
      </c>
      <c r="B353" s="3" t="s">
        <v>580</v>
      </c>
      <c r="C353" s="4" t="s">
        <v>32</v>
      </c>
      <c r="D353" s="5" t="s">
        <v>33</v>
      </c>
      <c r="E353" s="6">
        <v>26.011778171781966</v>
      </c>
      <c r="F353" s="34">
        <v>-2.2953302988076341</v>
      </c>
      <c r="G353" s="6">
        <v>0.72623550553522165</v>
      </c>
      <c r="H353" s="7">
        <v>-85</v>
      </c>
      <c r="I353" s="8">
        <v>-7</v>
      </c>
      <c r="J353" s="31">
        <v>-0.51380434499885719</v>
      </c>
      <c r="K353" s="9">
        <v>-3.1798245614036436E-3</v>
      </c>
      <c r="L353" s="8">
        <v>-12</v>
      </c>
      <c r="M353" s="31">
        <v>-7.7520091806059233E-2</v>
      </c>
      <c r="N353" s="9">
        <v>-9.1272818204551215E-3</v>
      </c>
      <c r="O353" s="8">
        <v>0</v>
      </c>
      <c r="P353" s="31">
        <v>1.4126318254570336E-3</v>
      </c>
      <c r="Q353" s="9">
        <v>0</v>
      </c>
      <c r="R353" s="8">
        <v>-23</v>
      </c>
      <c r="S353" s="31">
        <v>-0.45880856212463539</v>
      </c>
      <c r="T353" s="10">
        <v>0</v>
      </c>
      <c r="U353" s="8">
        <v>145</v>
      </c>
      <c r="V353" s="31">
        <v>0.61081339322635397</v>
      </c>
      <c r="W353" s="9">
        <v>-3.5995085995085996E-2</v>
      </c>
      <c r="X353" s="8">
        <v>-59</v>
      </c>
      <c r="Y353" s="31">
        <v>-0.24420746714966901</v>
      </c>
      <c r="Z353" s="11">
        <v>-3750</v>
      </c>
      <c r="AA353" s="8">
        <v>-296</v>
      </c>
      <c r="AB353" s="31">
        <v>-2.0899749937987129</v>
      </c>
      <c r="AC353" s="9">
        <v>3.2150442477876101E-2</v>
      </c>
      <c r="AD353" s="8">
        <v>4</v>
      </c>
      <c r="AE353" s="31">
        <v>-1.4443963402305249E-2</v>
      </c>
      <c r="AF353" s="9">
        <v>0</v>
      </c>
      <c r="AG353" s="8">
        <v>3</v>
      </c>
      <c r="AH353" s="31">
        <v>-9.6954195773235163E-2</v>
      </c>
      <c r="AI353" s="12">
        <v>-0.22666666666666657</v>
      </c>
      <c r="AJ353" s="8">
        <v>5</v>
      </c>
      <c r="AK353" s="31">
        <v>0.28779328304166274</v>
      </c>
      <c r="AL353" s="11">
        <v>716486.18812488019</v>
      </c>
      <c r="AM353" s="36"/>
    </row>
    <row r="354" spans="1:39" x14ac:dyDescent="0.3">
      <c r="A354" t="s">
        <v>487</v>
      </c>
      <c r="B354" s="3" t="s">
        <v>588</v>
      </c>
      <c r="C354" s="4" t="s">
        <v>32</v>
      </c>
      <c r="D354" s="5" t="s">
        <v>33</v>
      </c>
      <c r="E354" s="6">
        <v>23.021030475986329</v>
      </c>
      <c r="F354" s="34">
        <v>0.72608398358973858</v>
      </c>
      <c r="G354" s="6">
        <v>-1.5175882575906741</v>
      </c>
      <c r="H354" s="7">
        <v>6</v>
      </c>
      <c r="I354" s="8">
        <v>-7</v>
      </c>
      <c r="J354" s="31">
        <v>-4.0230622925844395E-2</v>
      </c>
      <c r="K354" s="9">
        <v>2.1849493979404944E-2</v>
      </c>
      <c r="L354" s="8">
        <v>-19</v>
      </c>
      <c r="M354" s="31">
        <v>-5.4805149977927736E-2</v>
      </c>
      <c r="N354" s="9">
        <v>-7.6764186152172564E-3</v>
      </c>
      <c r="O354" s="8">
        <v>-5</v>
      </c>
      <c r="P354" s="31">
        <v>-8.5645713024219638E-2</v>
      </c>
      <c r="Q354" s="9">
        <v>1.4864148747330316E-2</v>
      </c>
      <c r="R354" s="8">
        <v>10</v>
      </c>
      <c r="S354" s="31">
        <v>-0.22853957937339128</v>
      </c>
      <c r="T354" s="10">
        <v>-4.0968644685756395E-2</v>
      </c>
      <c r="U354" s="8">
        <v>21</v>
      </c>
      <c r="V354" s="31">
        <v>0.70374638426045766</v>
      </c>
      <c r="W354" s="9">
        <v>-3.5662116476519012E-2</v>
      </c>
      <c r="X354" s="8">
        <v>12</v>
      </c>
      <c r="Y354" s="31">
        <v>5.8232448545905591E-2</v>
      </c>
      <c r="Z354" s="11">
        <v>7419</v>
      </c>
      <c r="AA354" s="8">
        <v>19</v>
      </c>
      <c r="AB354" s="31">
        <v>0.11164814136100282</v>
      </c>
      <c r="AC354" s="9">
        <v>5.8958027590255285E-3</v>
      </c>
      <c r="AD354" s="8">
        <v>9</v>
      </c>
      <c r="AE354" s="31">
        <v>0.18201622189926225</v>
      </c>
      <c r="AF354" s="9">
        <v>1.4013816626642694E-2</v>
      </c>
      <c r="AG354" s="8">
        <v>23</v>
      </c>
      <c r="AH354" s="31">
        <v>2.1498466627817514E-2</v>
      </c>
      <c r="AI354" s="12">
        <v>-0.39933333333333332</v>
      </c>
      <c r="AJ354" s="8">
        <v>31</v>
      </c>
      <c r="AK354" s="31">
        <v>1.2041625958838897E-2</v>
      </c>
      <c r="AL354" s="11">
        <v>89324.378061610623</v>
      </c>
      <c r="AM354" s="36">
        <v>1</v>
      </c>
    </row>
    <row r="355" spans="1:39" x14ac:dyDescent="0.3">
      <c r="A355" t="s">
        <v>1094</v>
      </c>
      <c r="B355" s="3" t="s">
        <v>610</v>
      </c>
      <c r="C355" s="4" t="s">
        <v>32</v>
      </c>
      <c r="D355" s="5" t="s">
        <v>33</v>
      </c>
      <c r="E355" s="6">
        <v>21.026597772885225</v>
      </c>
      <c r="F355" s="34">
        <v>-1.2136265635228467</v>
      </c>
      <c r="G355" s="6">
        <v>-1.5709923534834118</v>
      </c>
      <c r="H355" s="7">
        <v>-38</v>
      </c>
      <c r="I355" s="8">
        <v>-135</v>
      </c>
      <c r="J355" s="31">
        <v>-0.41004137966203474</v>
      </c>
      <c r="K355" s="9">
        <v>-1.2420445149863735E-2</v>
      </c>
      <c r="L355" s="8">
        <v>-144</v>
      </c>
      <c r="M355" s="31">
        <v>-0.48350607615127689</v>
      </c>
      <c r="N355" s="9">
        <v>9.2840495167790353E-3</v>
      </c>
      <c r="O355" s="8">
        <v>-7</v>
      </c>
      <c r="P355" s="31">
        <v>-3.5351751222061079E-2</v>
      </c>
      <c r="Q355" s="9">
        <v>4.3425769814128719E-3</v>
      </c>
      <c r="R355" s="8">
        <v>13</v>
      </c>
      <c r="S355" s="31">
        <v>-0.347371061288412</v>
      </c>
      <c r="T355" s="10">
        <v>-0.12321170634751434</v>
      </c>
      <c r="U355" s="8">
        <v>-78</v>
      </c>
      <c r="V355" s="31">
        <v>-0.22878823995455844</v>
      </c>
      <c r="W355" s="9">
        <v>1.4509960444368225E-2</v>
      </c>
      <c r="X355" s="8">
        <v>-8</v>
      </c>
      <c r="Y355" s="31">
        <v>-8.2055590185256211E-2</v>
      </c>
      <c r="Z355" s="11">
        <v>5115</v>
      </c>
      <c r="AA355" s="8">
        <v>-51</v>
      </c>
      <c r="AB355" s="31">
        <v>-0.11055797847780618</v>
      </c>
      <c r="AC355" s="9">
        <v>7.7162027382355614E-3</v>
      </c>
      <c r="AD355" s="8">
        <v>-53</v>
      </c>
      <c r="AE355" s="31">
        <v>-0.14607666313526246</v>
      </c>
      <c r="AF355" s="9">
        <v>-6.7861568443486897E-3</v>
      </c>
      <c r="AG355" s="8">
        <v>-13</v>
      </c>
      <c r="AH355" s="31">
        <v>-0.14551647708350851</v>
      </c>
      <c r="AI355" s="12">
        <v>-0.22166666666666668</v>
      </c>
      <c r="AJ355" s="8">
        <v>5</v>
      </c>
      <c r="AK355" s="31">
        <v>-1.4637184141143275E-2</v>
      </c>
      <c r="AL355" s="11">
        <v>53504.441856025107</v>
      </c>
      <c r="AM355" s="36"/>
    </row>
    <row r="356" spans="1:39" x14ac:dyDescent="0.3">
      <c r="A356" t="s">
        <v>293</v>
      </c>
      <c r="B356" s="3" t="s">
        <v>612</v>
      </c>
      <c r="C356" s="4" t="s">
        <v>32</v>
      </c>
      <c r="D356" s="5" t="s">
        <v>33</v>
      </c>
      <c r="E356" s="6">
        <v>27.341936976280348</v>
      </c>
      <c r="F356" s="34">
        <v>-1.1513715981824952</v>
      </c>
      <c r="G356" s="6">
        <v>-2.3958117258262135</v>
      </c>
      <c r="H356" s="7">
        <v>-32</v>
      </c>
      <c r="I356" s="8">
        <v>25</v>
      </c>
      <c r="J356" s="31">
        <v>8.9714225694833089E-2</v>
      </c>
      <c r="K356" s="9">
        <v>2.7029931581347588E-2</v>
      </c>
      <c r="L356" s="8">
        <v>-285</v>
      </c>
      <c r="M356" s="31">
        <v>-1.0118553091404836</v>
      </c>
      <c r="N356" s="9">
        <v>2.6507487061177303E-2</v>
      </c>
      <c r="O356" s="8">
        <v>-56</v>
      </c>
      <c r="P356" s="31">
        <v>-0.17584304822873831</v>
      </c>
      <c r="Q356" s="9">
        <v>1.1787819253438114E-2</v>
      </c>
      <c r="R356" s="8">
        <v>29</v>
      </c>
      <c r="S356" s="31">
        <v>-0.37287480415126201</v>
      </c>
      <c r="T356" s="10">
        <v>-0.16891891891891891</v>
      </c>
      <c r="U356" s="8">
        <v>-39</v>
      </c>
      <c r="V356" s="31">
        <v>-0.1479246429000618</v>
      </c>
      <c r="W356" s="9">
        <v>8.2704956701945415E-3</v>
      </c>
      <c r="X356" s="8">
        <v>9</v>
      </c>
      <c r="Y356" s="31">
        <v>0.10349139129329554</v>
      </c>
      <c r="Z356" s="11">
        <v>12704</v>
      </c>
      <c r="AA356" s="8">
        <v>-56</v>
      </c>
      <c r="AB356" s="31">
        <v>-0.1372854697183083</v>
      </c>
      <c r="AC356" s="9">
        <v>7.7584526347852616E-3</v>
      </c>
      <c r="AD356" s="8">
        <v>-12</v>
      </c>
      <c r="AE356" s="31">
        <v>-0.16478744237572562</v>
      </c>
      <c r="AF356" s="9">
        <v>-8.3251506129814468E-3</v>
      </c>
      <c r="AG356" s="8">
        <v>5</v>
      </c>
      <c r="AH356" s="31">
        <v>-0.10069488277101701</v>
      </c>
      <c r="AI356" s="12">
        <v>-0.2393333333333334</v>
      </c>
      <c r="AJ356" s="8">
        <v>1</v>
      </c>
      <c r="AK356" s="31">
        <v>-1.754362190113018E-3</v>
      </c>
      <c r="AL356" s="11">
        <v>192990.02523178246</v>
      </c>
      <c r="AM356" s="36"/>
    </row>
    <row r="357" spans="1:39" x14ac:dyDescent="0.3">
      <c r="A357" t="s">
        <v>1112</v>
      </c>
      <c r="B357" s="3" t="s">
        <v>633</v>
      </c>
      <c r="C357" s="4" t="s">
        <v>32</v>
      </c>
      <c r="D357" s="5" t="s">
        <v>33</v>
      </c>
      <c r="E357" s="6">
        <v>17.927968786752633</v>
      </c>
      <c r="F357" s="34">
        <v>-0.77701522870023076</v>
      </c>
      <c r="G357" s="6">
        <v>-3.6302305886864001</v>
      </c>
      <c r="H357" s="7">
        <v>-20</v>
      </c>
      <c r="I357" s="8">
        <v>-62</v>
      </c>
      <c r="J357" s="31">
        <v>-0.17473877131923463</v>
      </c>
      <c r="K357" s="9">
        <v>7.1968728521702996E-3</v>
      </c>
      <c r="L357" s="8">
        <v>-65</v>
      </c>
      <c r="M357" s="31">
        <v>-0.33186606075451675</v>
      </c>
      <c r="N357" s="9">
        <v>4.4564257607535573E-3</v>
      </c>
      <c r="O357" s="8">
        <v>-35</v>
      </c>
      <c r="P357" s="31">
        <v>-6.5895192558567128E-2</v>
      </c>
      <c r="Q357" s="9">
        <v>5.4799069680794184E-3</v>
      </c>
      <c r="R357" s="8">
        <v>-26</v>
      </c>
      <c r="S357" s="31">
        <v>-0.38663746864637405</v>
      </c>
      <c r="T357" s="10">
        <v>-2.5186394179214477E-2</v>
      </c>
      <c r="U357" s="8">
        <v>5</v>
      </c>
      <c r="V357" s="31">
        <v>-1.5615886716707328E-2</v>
      </c>
      <c r="W357" s="9">
        <v>5.328052465022326E-4</v>
      </c>
      <c r="X357" s="8">
        <v>0</v>
      </c>
      <c r="Y357" s="31">
        <v>0.12559171713881812</v>
      </c>
      <c r="Z357" s="11">
        <v>15935</v>
      </c>
      <c r="AA357" s="8">
        <v>-38</v>
      </c>
      <c r="AB357" s="31">
        <v>-9.7533605368521292E-2</v>
      </c>
      <c r="AC357" s="9">
        <v>6.7314487632508871E-3</v>
      </c>
      <c r="AD357" s="8">
        <v>-58</v>
      </c>
      <c r="AE357" s="31">
        <v>-0.18425387283386208</v>
      </c>
      <c r="AF357" s="9">
        <v>-8.8864749943877719E-3</v>
      </c>
      <c r="AG357" s="8">
        <v>0</v>
      </c>
      <c r="AH357" s="31">
        <v>-9.2831819164116813E-2</v>
      </c>
      <c r="AI357" s="12">
        <v>-0.28400000000000003</v>
      </c>
      <c r="AJ357" s="8">
        <v>11</v>
      </c>
      <c r="AK357" s="31">
        <v>-1.1247027622199313E-2</v>
      </c>
      <c r="AL357" s="11">
        <v>61932.394962589606</v>
      </c>
      <c r="AM357" s="36"/>
    </row>
    <row r="358" spans="1:39" x14ac:dyDescent="0.3">
      <c r="A358" t="s">
        <v>197</v>
      </c>
      <c r="B358" s="3" t="s">
        <v>635</v>
      </c>
      <c r="C358" s="4" t="s">
        <v>32</v>
      </c>
      <c r="D358" s="5" t="s">
        <v>33</v>
      </c>
      <c r="E358" s="6">
        <v>42.685815312543888</v>
      </c>
      <c r="F358" s="34">
        <v>-1.7003406698484356</v>
      </c>
      <c r="G358" s="6">
        <v>1.7595712544635305</v>
      </c>
      <c r="H358" s="7">
        <v>-88</v>
      </c>
      <c r="I358" s="8">
        <v>-10</v>
      </c>
      <c r="J358" s="31">
        <v>-6.1668820310873063E-2</v>
      </c>
      <c r="K358" s="9">
        <v>2.1730333603683594E-2</v>
      </c>
      <c r="L358" s="8">
        <v>-55</v>
      </c>
      <c r="M358" s="31">
        <v>-0.20305098102370128</v>
      </c>
      <c r="N358" s="9">
        <v>-8.8467776573989201E-4</v>
      </c>
      <c r="O358" s="8">
        <v>-61</v>
      </c>
      <c r="P358" s="31">
        <v>-0.40916303491316752</v>
      </c>
      <c r="Q358" s="9">
        <v>3.2513410808559115E-2</v>
      </c>
      <c r="R358" s="8">
        <v>-41</v>
      </c>
      <c r="S358" s="31">
        <v>-0.1506430366875709</v>
      </c>
      <c r="T358" s="10">
        <v>0.19650467023711116</v>
      </c>
      <c r="U358" s="8">
        <v>-114</v>
      </c>
      <c r="V358" s="31">
        <v>-0.50838742743061149</v>
      </c>
      <c r="W358" s="9">
        <v>3.4848590467486132E-2</v>
      </c>
      <c r="X358" s="8">
        <v>-41</v>
      </c>
      <c r="Y358" s="31">
        <v>-0.20246909040381916</v>
      </c>
      <c r="Z358" s="11">
        <v>-1686</v>
      </c>
      <c r="AA358" s="8">
        <v>42</v>
      </c>
      <c r="AB358" s="31">
        <v>0.19301238520483194</v>
      </c>
      <c r="AC358" s="9">
        <v>4.9255236617532921E-3</v>
      </c>
      <c r="AD358" s="8">
        <v>-191</v>
      </c>
      <c r="AE358" s="31">
        <v>-0.53469483486776925</v>
      </c>
      <c r="AF358" s="9">
        <v>-2.8521779461895047E-2</v>
      </c>
      <c r="AG358" s="8">
        <v>-33</v>
      </c>
      <c r="AH358" s="31">
        <v>-8.3941867684754423E-2</v>
      </c>
      <c r="AI358" s="12">
        <v>-0.32466666666666644</v>
      </c>
      <c r="AJ358" s="8">
        <v>-15</v>
      </c>
      <c r="AK358" s="31">
        <v>-3.3208539819869765E-3</v>
      </c>
      <c r="AL358" s="11">
        <v>37183.298504818056</v>
      </c>
      <c r="AM358" s="36"/>
    </row>
    <row r="359" spans="1:39" x14ac:dyDescent="0.3">
      <c r="A359" t="s">
        <v>678</v>
      </c>
      <c r="B359" s="3" t="s">
        <v>657</v>
      </c>
      <c r="C359" s="4" t="s">
        <v>32</v>
      </c>
      <c r="D359" s="5" t="s">
        <v>33</v>
      </c>
      <c r="E359" s="6">
        <v>24.637363084230088</v>
      </c>
      <c r="F359" s="34">
        <v>-0.9955609059713928</v>
      </c>
      <c r="G359" s="6">
        <v>-1.7840837255647379</v>
      </c>
      <c r="H359" s="7">
        <v>-29</v>
      </c>
      <c r="I359" s="8">
        <v>-50</v>
      </c>
      <c r="J359" s="31">
        <v>-0.14005166556880375</v>
      </c>
      <c r="K359" s="9">
        <v>7.8651426700639959E-3</v>
      </c>
      <c r="L359" s="8">
        <v>76</v>
      </c>
      <c r="M359" s="31">
        <v>0.18264731616862495</v>
      </c>
      <c r="N359" s="9">
        <v>-1.3926057547408451E-2</v>
      </c>
      <c r="O359" s="8">
        <v>-70</v>
      </c>
      <c r="P359" s="31">
        <v>-0.19478855945621526</v>
      </c>
      <c r="Q359" s="9">
        <v>1.4866434648514761E-2</v>
      </c>
      <c r="R359" s="8">
        <v>-19</v>
      </c>
      <c r="S359" s="31">
        <v>-0.37664164199436106</v>
      </c>
      <c r="T359" s="10">
        <v>-3.0204644499695038E-2</v>
      </c>
      <c r="U359" s="8">
        <v>-14</v>
      </c>
      <c r="V359" s="31">
        <v>-5.8503491280120001E-2</v>
      </c>
      <c r="W359" s="9">
        <v>3.5910925348653228E-3</v>
      </c>
      <c r="X359" s="8">
        <v>-18</v>
      </c>
      <c r="Y359" s="31">
        <v>-9.2263676751466628E-2</v>
      </c>
      <c r="Z359" s="11">
        <v>4093</v>
      </c>
      <c r="AA359" s="8">
        <v>-62</v>
      </c>
      <c r="AB359" s="31">
        <v>-0.13058774865278283</v>
      </c>
      <c r="AC359" s="9">
        <v>8.784496976360634E-3</v>
      </c>
      <c r="AD359" s="8">
        <v>-52</v>
      </c>
      <c r="AE359" s="31">
        <v>-0.1437681155318225</v>
      </c>
      <c r="AF359" s="9">
        <v>-6.5490563277325053E-3</v>
      </c>
      <c r="AG359" s="8">
        <v>17</v>
      </c>
      <c r="AH359" s="31">
        <v>-4.3701865895087677E-2</v>
      </c>
      <c r="AI359" s="12">
        <v>-0.34133333333333327</v>
      </c>
      <c r="AJ359" s="8">
        <v>31</v>
      </c>
      <c r="AK359" s="31">
        <v>5.0755260767687549E-3</v>
      </c>
      <c r="AL359" s="11">
        <v>73051.253965036187</v>
      </c>
      <c r="AM359" s="36"/>
    </row>
    <row r="360" spans="1:39" x14ac:dyDescent="0.3">
      <c r="A360" t="s">
        <v>828</v>
      </c>
      <c r="B360" s="3" t="s">
        <v>667</v>
      </c>
      <c r="C360" s="4" t="s">
        <v>32</v>
      </c>
      <c r="D360" s="5" t="s">
        <v>33</v>
      </c>
      <c r="E360" s="6">
        <v>28.732561095758793</v>
      </c>
      <c r="F360" s="34">
        <v>-0.40606640223480461</v>
      </c>
      <c r="G360" s="6">
        <v>-4.7783572593197494</v>
      </c>
      <c r="H360" s="7">
        <v>3</v>
      </c>
      <c r="I360" s="8">
        <v>-23</v>
      </c>
      <c r="J360" s="31">
        <v>-9.5269558242310093E-2</v>
      </c>
      <c r="K360" s="9">
        <v>8.3087136675956685E-3</v>
      </c>
      <c r="L360" s="8">
        <v>-176</v>
      </c>
      <c r="M360" s="31">
        <v>-0.64090824899276555</v>
      </c>
      <c r="N360" s="9">
        <v>1.3821559864406946E-2</v>
      </c>
      <c r="O360" s="8">
        <v>-4</v>
      </c>
      <c r="P360" s="31">
        <v>-1.9543589637516678E-2</v>
      </c>
      <c r="Q360" s="9">
        <v>2.2514100110450318E-3</v>
      </c>
      <c r="R360" s="8">
        <v>-56</v>
      </c>
      <c r="S360" s="31">
        <v>-0.45995300514928078</v>
      </c>
      <c r="T360" s="10">
        <v>9.6357679707072652E-2</v>
      </c>
      <c r="U360" s="8">
        <v>-74</v>
      </c>
      <c r="V360" s="31">
        <v>-0.20192902549204406</v>
      </c>
      <c r="W360" s="9">
        <v>1.2185492542328192E-2</v>
      </c>
      <c r="X360" s="8">
        <v>14</v>
      </c>
      <c r="Y360" s="31">
        <v>0.36127777489015633</v>
      </c>
      <c r="Z360" s="11">
        <v>27913</v>
      </c>
      <c r="AA360" s="8">
        <v>35</v>
      </c>
      <c r="AB360" s="31">
        <v>9.3221173896539722E-2</v>
      </c>
      <c r="AC360" s="9">
        <v>4.180194546324352E-3</v>
      </c>
      <c r="AD360" s="8">
        <v>-2</v>
      </c>
      <c r="AE360" s="31">
        <v>-1.0769056963852275E-2</v>
      </c>
      <c r="AF360" s="9">
        <v>1.0710777069034005E-3</v>
      </c>
      <c r="AG360" s="8">
        <v>34</v>
      </c>
      <c r="AH360" s="31">
        <v>3.2772406631703888E-2</v>
      </c>
      <c r="AI360" s="12">
        <v>-0.42533333333333356</v>
      </c>
      <c r="AJ360" s="8">
        <v>41</v>
      </c>
      <c r="AK360" s="31">
        <v>2.9922705488142798E-2</v>
      </c>
      <c r="AL360" s="11">
        <v>113210.86356405733</v>
      </c>
      <c r="AM360" s="36"/>
    </row>
    <row r="361" spans="1:39" x14ac:dyDescent="0.3">
      <c r="A361" t="s">
        <v>962</v>
      </c>
      <c r="B361" s="3" t="s">
        <v>675</v>
      </c>
      <c r="C361" s="4" t="s">
        <v>32</v>
      </c>
      <c r="D361" s="5" t="s">
        <v>33</v>
      </c>
      <c r="E361" s="6">
        <v>22.307403900735256</v>
      </c>
      <c r="F361" s="34">
        <v>-0.56491453612739839</v>
      </c>
      <c r="G361" s="6">
        <v>-4.5245167177598162</v>
      </c>
      <c r="H361" s="7">
        <v>-5</v>
      </c>
      <c r="I361" s="8">
        <v>2</v>
      </c>
      <c r="J361" s="31">
        <v>1.5883160625542736E-2</v>
      </c>
      <c r="K361" s="9">
        <v>1.7645740174852875E-2</v>
      </c>
      <c r="L361" s="8">
        <v>-64</v>
      </c>
      <c r="M361" s="31">
        <v>-0.28340575444653993</v>
      </c>
      <c r="N361" s="9">
        <v>2.6207369720785204E-3</v>
      </c>
      <c r="O361" s="8">
        <v>79</v>
      </c>
      <c r="P361" s="31">
        <v>0.214064944201525</v>
      </c>
      <c r="Q361" s="9">
        <v>-1.3157894736842105E-2</v>
      </c>
      <c r="R361" s="8">
        <v>-23</v>
      </c>
      <c r="S361" s="31">
        <v>-0.45880856212463539</v>
      </c>
      <c r="T361" s="10">
        <v>0</v>
      </c>
      <c r="U361" s="8">
        <v>78</v>
      </c>
      <c r="V361" s="31">
        <v>0.34044571586424177</v>
      </c>
      <c r="W361" s="9">
        <v>-2.3138467128944743E-2</v>
      </c>
      <c r="X361" s="8">
        <v>-7</v>
      </c>
      <c r="Y361" s="31">
        <v>-7.246014993891825E-2</v>
      </c>
      <c r="Z361" s="11">
        <v>5396</v>
      </c>
      <c r="AA361" s="8">
        <v>-51</v>
      </c>
      <c r="AB361" s="31">
        <v>-0.22821153068999522</v>
      </c>
      <c r="AC361" s="9">
        <v>7.73684210526316E-3</v>
      </c>
      <c r="AD361" s="8">
        <v>-63</v>
      </c>
      <c r="AE361" s="31">
        <v>-0.24843796519265615</v>
      </c>
      <c r="AF361" s="9">
        <v>-1.282240130426382E-2</v>
      </c>
      <c r="AG361" s="8">
        <v>3</v>
      </c>
      <c r="AH361" s="31">
        <v>-0.12038144282313334</v>
      </c>
      <c r="AI361" s="12">
        <v>-0.21466666666666678</v>
      </c>
      <c r="AJ361" s="8">
        <v>-3</v>
      </c>
      <c r="AK361" s="31">
        <v>-5.8123916343705173E-2</v>
      </c>
      <c r="AL361" s="11">
        <v>170560.44828892173</v>
      </c>
      <c r="AM361" s="36"/>
    </row>
    <row r="362" spans="1:39" x14ac:dyDescent="0.3">
      <c r="A362" t="s">
        <v>463</v>
      </c>
      <c r="B362" s="3" t="s">
        <v>718</v>
      </c>
      <c r="C362" s="4" t="s">
        <v>32</v>
      </c>
      <c r="D362" s="5" t="s">
        <v>33</v>
      </c>
      <c r="E362" s="6">
        <v>26.729163521644676</v>
      </c>
      <c r="F362" s="34">
        <v>2.448527474371371</v>
      </c>
      <c r="G362" s="6">
        <v>-6.6573616757617984</v>
      </c>
      <c r="H362" s="7">
        <v>40</v>
      </c>
      <c r="I362" s="8">
        <v>-15</v>
      </c>
      <c r="J362" s="31">
        <v>-8.533750119067951E-2</v>
      </c>
      <c r="K362" s="9">
        <v>7.5055774773129524E-3</v>
      </c>
      <c r="L362" s="8">
        <v>-215</v>
      </c>
      <c r="M362" s="31">
        <v>-1.1006251757227739</v>
      </c>
      <c r="N362" s="9">
        <v>2.8842646321073383E-2</v>
      </c>
      <c r="O362" s="8">
        <v>15</v>
      </c>
      <c r="P362" s="31">
        <v>0.22121067559390306</v>
      </c>
      <c r="Q362" s="9">
        <v>-6.3948939835593993E-3</v>
      </c>
      <c r="R362" s="8">
        <v>25</v>
      </c>
      <c r="S362" s="31">
        <v>3.0421994102235512</v>
      </c>
      <c r="T362" s="10">
        <v>-3.6964557512502716</v>
      </c>
      <c r="U362" s="8">
        <v>-12</v>
      </c>
      <c r="V362" s="31">
        <v>-0.1255511414300079</v>
      </c>
      <c r="W362" s="9">
        <v>1.5589636584246003E-2</v>
      </c>
      <c r="X362" s="8">
        <v>6</v>
      </c>
      <c r="Y362" s="31">
        <v>3.4302495317931947E-2</v>
      </c>
      <c r="Z362" s="11">
        <v>6855</v>
      </c>
      <c r="AA362" s="8">
        <v>19</v>
      </c>
      <c r="AB362" s="31">
        <v>0.13365716155053797</v>
      </c>
      <c r="AC362" s="9">
        <v>7.0157367668097284E-3</v>
      </c>
      <c r="AD362" s="8">
        <v>-179</v>
      </c>
      <c r="AE362" s="31">
        <v>-0.51187070350158925</v>
      </c>
      <c r="AF362" s="9">
        <v>-2.7200348365577387E-2</v>
      </c>
      <c r="AG362" s="8">
        <v>-27</v>
      </c>
      <c r="AH362" s="31">
        <v>-0.18369754811405231</v>
      </c>
      <c r="AI362" s="12">
        <v>-0.18900000000000006</v>
      </c>
      <c r="AJ362" s="8">
        <v>-17</v>
      </c>
      <c r="AK362" s="31">
        <v>-1.2021468504316013E-2</v>
      </c>
      <c r="AL362" s="11">
        <v>41284.930637095036</v>
      </c>
      <c r="AM362" s="36">
        <v>1</v>
      </c>
    </row>
    <row r="363" spans="1:39" x14ac:dyDescent="0.3">
      <c r="A363" t="s">
        <v>471</v>
      </c>
      <c r="B363" s="3" t="s">
        <v>720</v>
      </c>
      <c r="C363" s="4" t="s">
        <v>32</v>
      </c>
      <c r="D363" s="5" t="s">
        <v>33</v>
      </c>
      <c r="E363" s="6">
        <v>32.712084567541652</v>
      </c>
      <c r="F363" s="34">
        <v>-0.53278592715991246</v>
      </c>
      <c r="G363" s="6">
        <v>0.34379852802823052</v>
      </c>
      <c r="H363" s="7">
        <v>-23</v>
      </c>
      <c r="I363" s="8">
        <v>-52</v>
      </c>
      <c r="J363" s="31">
        <v>-0.12656093705040994</v>
      </c>
      <c r="K363" s="9">
        <v>9.7526384566637425E-3</v>
      </c>
      <c r="L363" s="8">
        <v>-30</v>
      </c>
      <c r="M363" s="31">
        <v>-0.11783146177170661</v>
      </c>
      <c r="N363" s="9">
        <v>-4.9446290362650178E-3</v>
      </c>
      <c r="O363" s="8">
        <v>5</v>
      </c>
      <c r="P363" s="31">
        <v>0.10612730737489351</v>
      </c>
      <c r="Q363" s="9">
        <v>-4.9373264400778827E-4</v>
      </c>
      <c r="R363" s="8">
        <v>80</v>
      </c>
      <c r="S363" s="31">
        <v>-4.8078054190206644E-2</v>
      </c>
      <c r="T363" s="10">
        <v>-0.42653877550301333</v>
      </c>
      <c r="U363" s="8">
        <v>-26</v>
      </c>
      <c r="V363" s="31">
        <v>-7.6698511550589155E-2</v>
      </c>
      <c r="W363" s="9">
        <v>8.5787135836748324E-3</v>
      </c>
      <c r="X363" s="8">
        <v>46</v>
      </c>
      <c r="Y363" s="31">
        <v>0.12908915746859945</v>
      </c>
      <c r="Z363" s="11">
        <v>11631</v>
      </c>
      <c r="AA363" s="8">
        <v>-56</v>
      </c>
      <c r="AB363" s="31">
        <v>-0.30114558964200661</v>
      </c>
      <c r="AC363" s="9">
        <v>1.4965604451188663E-2</v>
      </c>
      <c r="AD363" s="8">
        <v>-31</v>
      </c>
      <c r="AE363" s="31">
        <v>-0.24231099394027333</v>
      </c>
      <c r="AF363" s="9">
        <v>-1.107490886586382E-2</v>
      </c>
      <c r="AG363" s="8">
        <v>-18</v>
      </c>
      <c r="AH363" s="31">
        <v>-0.16167461935790922</v>
      </c>
      <c r="AI363" s="12">
        <v>-0.20666666666666633</v>
      </c>
      <c r="AJ363" s="8">
        <v>27</v>
      </c>
      <c r="AK363" s="31">
        <v>6.9900474587061279E-3</v>
      </c>
      <c r="AL363" s="11">
        <v>68650.196961389389</v>
      </c>
      <c r="AM363" s="36">
        <v>1</v>
      </c>
    </row>
    <row r="364" spans="1:39" x14ac:dyDescent="0.3">
      <c r="A364" t="s">
        <v>948</v>
      </c>
      <c r="B364" s="3" t="s">
        <v>770</v>
      </c>
      <c r="C364" s="4" t="s">
        <v>32</v>
      </c>
      <c r="D364" s="5" t="s">
        <v>33</v>
      </c>
      <c r="E364" s="6">
        <v>17.962822674421417</v>
      </c>
      <c r="F364" s="34">
        <v>-0.66652833461216632</v>
      </c>
      <c r="G364" s="6">
        <v>-1.7183839395814822</v>
      </c>
      <c r="H364" s="7">
        <v>-33</v>
      </c>
      <c r="I364" s="8">
        <v>-46</v>
      </c>
      <c r="J364" s="31">
        <v>-0.12503048498029579</v>
      </c>
      <c r="K364" s="9">
        <v>1.1086075350002389E-2</v>
      </c>
      <c r="L364" s="8">
        <v>80</v>
      </c>
      <c r="M364" s="31">
        <v>0.20572467746817497</v>
      </c>
      <c r="N364" s="9">
        <v>-1.4942672118129368E-2</v>
      </c>
      <c r="O364" s="8">
        <v>76</v>
      </c>
      <c r="P364" s="31">
        <v>0.26100854846448596</v>
      </c>
      <c r="Q364" s="9">
        <v>-1.3404762988118733E-2</v>
      </c>
      <c r="R364" s="8">
        <v>-113</v>
      </c>
      <c r="S364" s="31">
        <v>-0.3375649127425514</v>
      </c>
      <c r="T364" s="10">
        <v>0.31992006344846641</v>
      </c>
      <c r="U364" s="8">
        <v>-86</v>
      </c>
      <c r="V364" s="31">
        <v>-0.31148128915966689</v>
      </c>
      <c r="W364" s="9">
        <v>2.1407908970287617E-2</v>
      </c>
      <c r="X364" s="8">
        <v>-66</v>
      </c>
      <c r="Y364" s="31">
        <v>-0.23754357738443455</v>
      </c>
      <c r="Z364" s="11">
        <v>-3988</v>
      </c>
      <c r="AA364" s="8">
        <v>-14</v>
      </c>
      <c r="AB364" s="31">
        <v>-7.4809713809677048E-3</v>
      </c>
      <c r="AC364" s="9">
        <v>6.4869961399734236E-3</v>
      </c>
      <c r="AD364" s="8">
        <v>-25</v>
      </c>
      <c r="AE364" s="31">
        <v>-5.0563711794224753E-2</v>
      </c>
      <c r="AF364" s="9">
        <v>-9.7670975935582049E-4</v>
      </c>
      <c r="AG364" s="8">
        <v>18</v>
      </c>
      <c r="AH364" s="31">
        <v>1.8968361882981677E-3</v>
      </c>
      <c r="AI364" s="12">
        <v>-0.3753333333333333</v>
      </c>
      <c r="AJ364" s="8">
        <v>9</v>
      </c>
      <c r="AK364" s="31">
        <v>-1.4200711135406024E-2</v>
      </c>
      <c r="AL364" s="11">
        <v>80768.185527894704</v>
      </c>
      <c r="AM364" s="36"/>
    </row>
    <row r="365" spans="1:39" x14ac:dyDescent="0.3">
      <c r="A365" t="s">
        <v>950</v>
      </c>
      <c r="B365" s="3" t="s">
        <v>773</v>
      </c>
      <c r="C365" s="4" t="s">
        <v>32</v>
      </c>
      <c r="D365" s="5" t="s">
        <v>33</v>
      </c>
      <c r="E365" s="6">
        <v>34.073246438189855</v>
      </c>
      <c r="F365" s="34">
        <v>-1.4683381389018693</v>
      </c>
      <c r="G365" s="6">
        <v>0.27862036835140103</v>
      </c>
      <c r="H365" s="7">
        <v>-82</v>
      </c>
      <c r="I365" s="8">
        <v>78</v>
      </c>
      <c r="J365" s="31">
        <v>0.42431631677342835</v>
      </c>
      <c r="K365" s="9">
        <v>6.013491905330004E-2</v>
      </c>
      <c r="L365" s="8">
        <v>-26</v>
      </c>
      <c r="M365" s="31">
        <v>-0.20997817446139155</v>
      </c>
      <c r="N365" s="9">
        <v>-3.3851934084304647E-3</v>
      </c>
      <c r="O365" s="8">
        <v>-169</v>
      </c>
      <c r="P365" s="31">
        <v>-0.65796744639524196</v>
      </c>
      <c r="Q365" s="9">
        <v>4.6495461936003533E-2</v>
      </c>
      <c r="R365" s="8">
        <v>47</v>
      </c>
      <c r="S365" s="31">
        <v>-0.21319436446143109</v>
      </c>
      <c r="T365" s="10">
        <v>-0.17678370522623765</v>
      </c>
      <c r="U365" s="8">
        <v>-25</v>
      </c>
      <c r="V365" s="31">
        <v>-8.0639928386508131E-2</v>
      </c>
      <c r="W365" s="9">
        <v>4.8777798310373974E-3</v>
      </c>
      <c r="X365" s="8">
        <v>-51</v>
      </c>
      <c r="Y365" s="31">
        <v>-0.31889577746296727</v>
      </c>
      <c r="Z365" s="11">
        <v>-6629</v>
      </c>
      <c r="AA365" s="8">
        <v>2</v>
      </c>
      <c r="AB365" s="31">
        <v>5.0247647468916939E-2</v>
      </c>
      <c r="AC365" s="9">
        <v>6.6280115644073156E-3</v>
      </c>
      <c r="AD365" s="8">
        <v>-96</v>
      </c>
      <c r="AE365" s="31">
        <v>-0.26839503481416316</v>
      </c>
      <c r="AF365" s="9">
        <v>-1.3425912229742321E-2</v>
      </c>
      <c r="AG365" s="8">
        <v>-2</v>
      </c>
      <c r="AH365" s="31">
        <v>-0.10235221675307027</v>
      </c>
      <c r="AI365" s="12">
        <v>-0.26433333333333309</v>
      </c>
      <c r="AJ365" s="8">
        <v>-6</v>
      </c>
      <c r="AK365" s="31">
        <v>-2.9958864960864272E-2</v>
      </c>
      <c r="AL365" s="11">
        <v>59886.688658505038</v>
      </c>
      <c r="AM365" s="36"/>
    </row>
    <row r="366" spans="1:39" x14ac:dyDescent="0.3">
      <c r="A366" t="s">
        <v>90</v>
      </c>
      <c r="B366" s="3" t="s">
        <v>871</v>
      </c>
      <c r="C366" s="4" t="s">
        <v>32</v>
      </c>
      <c r="D366" s="5" t="s">
        <v>33</v>
      </c>
      <c r="E366" s="6">
        <v>19.685110431191518</v>
      </c>
      <c r="F366" s="34">
        <v>-0.84260073431199911</v>
      </c>
      <c r="G366" s="6">
        <v>-0.13345336672238872</v>
      </c>
      <c r="H366" s="7">
        <v>-42</v>
      </c>
      <c r="I366" s="8">
        <v>-85</v>
      </c>
      <c r="J366" s="31">
        <v>-0.26450558539583824</v>
      </c>
      <c r="K366" s="9">
        <v>1.9162929120908334E-3</v>
      </c>
      <c r="L366" s="8">
        <v>75</v>
      </c>
      <c r="M366" s="31">
        <v>0.23647631784188597</v>
      </c>
      <c r="N366" s="9">
        <v>-1.6599460293682932E-2</v>
      </c>
      <c r="O366" s="8">
        <v>-31</v>
      </c>
      <c r="P366" s="31">
        <v>-0.10384772229556063</v>
      </c>
      <c r="Q366" s="9">
        <v>1.0047973971398033E-2</v>
      </c>
      <c r="R366" s="8">
        <v>-3</v>
      </c>
      <c r="S366" s="31">
        <v>-0.38059180762170791</v>
      </c>
      <c r="T366" s="10">
        <v>-7.7627061264023689E-2</v>
      </c>
      <c r="U366" s="8">
        <v>44</v>
      </c>
      <c r="V366" s="31">
        <v>0.30918988862004271</v>
      </c>
      <c r="W366" s="9">
        <v>-1.5956451080948036E-2</v>
      </c>
      <c r="X366" s="8">
        <v>20</v>
      </c>
      <c r="Y366" s="31">
        <v>4.96816643661524E-2</v>
      </c>
      <c r="Z366" s="11">
        <v>7977</v>
      </c>
      <c r="AA366" s="8">
        <v>-44</v>
      </c>
      <c r="AB366" s="31">
        <v>-9.9387411938321957E-2</v>
      </c>
      <c r="AC366" s="9">
        <v>7.3065134099616902E-3</v>
      </c>
      <c r="AD366" s="8">
        <v>-76</v>
      </c>
      <c r="AE366" s="31">
        <v>-0.58150500743969136</v>
      </c>
      <c r="AF366" s="9">
        <v>-3.0019425731304339E-2</v>
      </c>
      <c r="AG366" s="8">
        <v>-3</v>
      </c>
      <c r="AH366" s="31">
        <v>-0.10168698354705069</v>
      </c>
      <c r="AI366" s="12">
        <v>-0.27966666666666673</v>
      </c>
      <c r="AJ366" s="8">
        <v>7</v>
      </c>
      <c r="AK366" s="31">
        <v>-1.4845100910646947E-2</v>
      </c>
      <c r="AL366" s="11">
        <v>54405.145251799288</v>
      </c>
      <c r="AM366" s="36"/>
    </row>
    <row r="367" spans="1:39" x14ac:dyDescent="0.3">
      <c r="A367" t="s">
        <v>620</v>
      </c>
      <c r="B367" s="3" t="s">
        <v>903</v>
      </c>
      <c r="C367" s="4" t="s">
        <v>32</v>
      </c>
      <c r="D367" s="5" t="s">
        <v>33</v>
      </c>
      <c r="E367" s="6">
        <v>7.9604431276650907</v>
      </c>
      <c r="F367" s="34">
        <v>-2.6158139539285292</v>
      </c>
      <c r="G367" s="6">
        <v>3.9144887239314237</v>
      </c>
      <c r="H367" s="7">
        <v>-140</v>
      </c>
      <c r="I367" s="8">
        <v>-12</v>
      </c>
      <c r="J367" s="31">
        <v>-0.19239820708453204</v>
      </c>
      <c r="K367" s="9">
        <v>-3.713245818508959E-3</v>
      </c>
      <c r="L367" s="8">
        <v>108</v>
      </c>
      <c r="M367" s="31">
        <v>0.28250558865451708</v>
      </c>
      <c r="N367" s="9">
        <v>-1.7536678019386957E-2</v>
      </c>
      <c r="O367" s="8">
        <v>-65</v>
      </c>
      <c r="P367" s="31">
        <v>-0.18348319708859773</v>
      </c>
      <c r="Q367" s="9">
        <v>1.4527951956195353E-2</v>
      </c>
      <c r="R367" s="8">
        <v>-23</v>
      </c>
      <c r="S367" s="31">
        <v>-0.45880856212463539</v>
      </c>
      <c r="T367" s="10">
        <v>0</v>
      </c>
      <c r="U367" s="8">
        <v>-45</v>
      </c>
      <c r="V367" s="31">
        <v>-0.15994651068173726</v>
      </c>
      <c r="W367" s="9">
        <v>8.9243270616951482E-3</v>
      </c>
      <c r="X367" s="8">
        <v>23</v>
      </c>
      <c r="Y367" s="31">
        <v>5.0356972406331579E-2</v>
      </c>
      <c r="Z367" s="11">
        <v>8661</v>
      </c>
      <c r="AA367" s="8">
        <v>-278</v>
      </c>
      <c r="AB367" s="31">
        <v>-1.5286926077246874</v>
      </c>
      <c r="AC367" s="9">
        <v>3.181609195402299E-2</v>
      </c>
      <c r="AD367" s="8">
        <v>-129</v>
      </c>
      <c r="AE367" s="31">
        <v>-0.36243620946504074</v>
      </c>
      <c r="AF367" s="9">
        <v>-1.9001741695564234E-2</v>
      </c>
      <c r="AG367" s="8">
        <v>-18</v>
      </c>
      <c r="AH367" s="31">
        <v>8.1655043982605258E-3</v>
      </c>
      <c r="AI367" s="12">
        <v>-0.44366666666666621</v>
      </c>
      <c r="AJ367" s="8">
        <v>23</v>
      </c>
      <c r="AK367" s="31">
        <v>1.0511757031104407E-2</v>
      </c>
      <c r="AL367" s="11">
        <v>48306.04007925732</v>
      </c>
      <c r="AM367" s="36"/>
    </row>
    <row r="368" spans="1:39" x14ac:dyDescent="0.3">
      <c r="A368" t="s">
        <v>844</v>
      </c>
      <c r="B368" s="3" t="s">
        <v>913</v>
      </c>
      <c r="C368" s="4" t="s">
        <v>32</v>
      </c>
      <c r="D368" s="5" t="s">
        <v>33</v>
      </c>
      <c r="E368" s="6">
        <v>27.822606571627482</v>
      </c>
      <c r="F368" s="34">
        <v>-0.760637013326801</v>
      </c>
      <c r="G368" s="6">
        <v>-5.6348364637222943</v>
      </c>
      <c r="H368" s="7">
        <v>-2</v>
      </c>
      <c r="I368" s="8">
        <v>-33</v>
      </c>
      <c r="J368" s="31">
        <v>-9.8387170456509562E-2</v>
      </c>
      <c r="K368" s="9">
        <v>1.4683996848100733E-2</v>
      </c>
      <c r="L368" s="8">
        <v>209</v>
      </c>
      <c r="M368" s="31">
        <v>0.61384998318093031</v>
      </c>
      <c r="N368" s="9">
        <v>-2.9274889220123161E-2</v>
      </c>
      <c r="O368" s="8">
        <v>0</v>
      </c>
      <c r="P368" s="31">
        <v>1.4126318254570336E-3</v>
      </c>
      <c r="Q368" s="9">
        <v>0</v>
      </c>
      <c r="R368" s="8">
        <v>-23</v>
      </c>
      <c r="S368" s="31">
        <v>-0.45880856212463539</v>
      </c>
      <c r="T368" s="10">
        <v>0</v>
      </c>
      <c r="U368" s="8">
        <v>39</v>
      </c>
      <c r="V368" s="31">
        <v>5.2217802487021348E-2</v>
      </c>
      <c r="W368" s="9">
        <v>-3.7608642733136938E-3</v>
      </c>
      <c r="X368" s="8">
        <v>-5</v>
      </c>
      <c r="Y368" s="31">
        <v>-0.31538866178137193</v>
      </c>
      <c r="Z368" s="11">
        <v>0</v>
      </c>
      <c r="AA368" s="8">
        <v>-10</v>
      </c>
      <c r="AB368" s="31">
        <v>-9.474014236932804E-2</v>
      </c>
      <c r="AC368" s="9">
        <v>5.5922208281053952E-3</v>
      </c>
      <c r="AD368" s="8">
        <v>1</v>
      </c>
      <c r="AE368" s="31">
        <v>-3.8743124206514601E-2</v>
      </c>
      <c r="AF368" s="9">
        <v>-1.2081254529164864E-3</v>
      </c>
      <c r="AG368" s="8">
        <v>-4</v>
      </c>
      <c r="AH368" s="31">
        <v>-0.10312674701686553</v>
      </c>
      <c r="AI368" s="12">
        <v>-0.24399999999999999</v>
      </c>
      <c r="AJ368" s="8">
        <v>0</v>
      </c>
      <c r="AK368" s="31">
        <v>-3.8683894337272706E-2</v>
      </c>
      <c r="AL368" s="11">
        <v>206368.35422909341</v>
      </c>
      <c r="AM368" s="36"/>
    </row>
    <row r="369" spans="1:39" x14ac:dyDescent="0.3">
      <c r="A369" t="s">
        <v>1031</v>
      </c>
      <c r="B369" s="3" t="s">
        <v>931</v>
      </c>
      <c r="C369" s="4" t="s">
        <v>32</v>
      </c>
      <c r="D369" s="5" t="s">
        <v>33</v>
      </c>
      <c r="E369" s="6">
        <v>30.071146008832482</v>
      </c>
      <c r="F369" s="34">
        <v>-9.8091071296621646E-2</v>
      </c>
      <c r="G369" s="6">
        <v>-4.1179663407047755</v>
      </c>
      <c r="H369" s="7">
        <v>9</v>
      </c>
      <c r="I369" s="8">
        <v>121</v>
      </c>
      <c r="J369" s="31">
        <v>0.39102020283484856</v>
      </c>
      <c r="K369" s="9">
        <v>5.1268115942028958E-2</v>
      </c>
      <c r="L369" s="8">
        <v>-48</v>
      </c>
      <c r="M369" s="31">
        <v>-0.17631583704003426</v>
      </c>
      <c r="N369" s="9">
        <v>-2.9391003979875388E-3</v>
      </c>
      <c r="O369" s="8">
        <v>24</v>
      </c>
      <c r="P369" s="31">
        <v>0.11870909018811618</v>
      </c>
      <c r="Q369" s="9">
        <v>-3.1218493873726438E-3</v>
      </c>
      <c r="R369" s="8">
        <v>-23</v>
      </c>
      <c r="S369" s="31">
        <v>-0.45880856212463539</v>
      </c>
      <c r="T369" s="10">
        <v>0</v>
      </c>
      <c r="U369" s="8">
        <v>54</v>
      </c>
      <c r="V369" s="31">
        <v>0.1804378591667844</v>
      </c>
      <c r="W369" s="9">
        <v>-9.277422960299736E-3</v>
      </c>
      <c r="X369" s="8">
        <v>113</v>
      </c>
      <c r="Y369" s="31">
        <v>0.58693080853199553</v>
      </c>
      <c r="Z369" s="11">
        <v>33839</v>
      </c>
      <c r="AA369" s="8">
        <v>-170</v>
      </c>
      <c r="AB369" s="31">
        <v>-0.42026521042838605</v>
      </c>
      <c r="AC369" s="9">
        <v>1.223893805309734E-2</v>
      </c>
      <c r="AD369" s="8">
        <v>-1</v>
      </c>
      <c r="AE369" s="31">
        <v>-0.10844257733024198</v>
      </c>
      <c r="AF369" s="9">
        <v>-5.2390307793058755E-3</v>
      </c>
      <c r="AG369" s="8">
        <v>3</v>
      </c>
      <c r="AH369" s="31">
        <v>-0.12088369015622247</v>
      </c>
      <c r="AI369" s="12">
        <v>-0.21133333333333337</v>
      </c>
      <c r="AJ369" s="8">
        <v>-1</v>
      </c>
      <c r="AK369" s="31">
        <v>-8.043059283960885E-2</v>
      </c>
      <c r="AL369" s="11">
        <v>210651.65122892871</v>
      </c>
      <c r="AM369" s="36"/>
    </row>
    <row r="370" spans="1:39" x14ac:dyDescent="0.3">
      <c r="A370" t="s">
        <v>134</v>
      </c>
      <c r="B370" s="3" t="s">
        <v>933</v>
      </c>
      <c r="C370" s="4" t="s">
        <v>32</v>
      </c>
      <c r="D370" s="5" t="s">
        <v>33</v>
      </c>
      <c r="E370" s="6">
        <v>33.073097991729725</v>
      </c>
      <c r="F370" s="34">
        <v>-1.2532504952365695</v>
      </c>
      <c r="G370" s="6">
        <v>-4.0578306119440519</v>
      </c>
      <c r="H370" s="7">
        <v>-6</v>
      </c>
      <c r="I370" s="8">
        <v>-49</v>
      </c>
      <c r="J370" s="31">
        <v>-0.13067716876410368</v>
      </c>
      <c r="K370" s="9">
        <v>1.1123470522803158E-2</v>
      </c>
      <c r="L370" s="8">
        <v>55</v>
      </c>
      <c r="M370" s="31">
        <v>0.20201660042865952</v>
      </c>
      <c r="N370" s="9">
        <v>-1.5731640953009052E-2</v>
      </c>
      <c r="O370" s="8">
        <v>0</v>
      </c>
      <c r="P370" s="31">
        <v>1.4126318254570336E-3</v>
      </c>
      <c r="Q370" s="9">
        <v>0</v>
      </c>
      <c r="R370" s="8">
        <v>-23</v>
      </c>
      <c r="S370" s="31">
        <v>-0.45880856212463539</v>
      </c>
      <c r="T370" s="10">
        <v>0</v>
      </c>
      <c r="U370" s="8">
        <v>-104</v>
      </c>
      <c r="V370" s="31">
        <v>-0.38778680103001284</v>
      </c>
      <c r="W370" s="9">
        <v>2.299265439827549E-2</v>
      </c>
      <c r="X370" s="8">
        <v>-11</v>
      </c>
      <c r="Y370" s="31">
        <v>-0.37933243395888638</v>
      </c>
      <c r="Z370" s="11">
        <v>-4688</v>
      </c>
      <c r="AA370" s="8">
        <v>37</v>
      </c>
      <c r="AB370" s="31">
        <v>8.2629563418076257E-2</v>
      </c>
      <c r="AC370" s="9">
        <v>3.4770642201834845E-3</v>
      </c>
      <c r="AD370" s="8">
        <v>-9</v>
      </c>
      <c r="AE370" s="31">
        <v>-0.14398434871548771</v>
      </c>
      <c r="AF370" s="9">
        <v>-7.1706147092674977E-3</v>
      </c>
      <c r="AG370" s="8">
        <v>1</v>
      </c>
      <c r="AH370" s="31">
        <v>-0.1505534648214113</v>
      </c>
      <c r="AI370" s="12">
        <v>-0.15666666666666657</v>
      </c>
      <c r="AJ370" s="8">
        <v>2</v>
      </c>
      <c r="AK370" s="31">
        <v>0.2096918545525368</v>
      </c>
      <c r="AL370" s="11">
        <v>941725.68363824952</v>
      </c>
      <c r="AM370" s="36"/>
    </row>
    <row r="371" spans="1:39" x14ac:dyDescent="0.3">
      <c r="A371" t="s">
        <v>848</v>
      </c>
      <c r="B371" s="3" t="s">
        <v>949</v>
      </c>
      <c r="C371" s="4" t="s">
        <v>32</v>
      </c>
      <c r="D371" s="5" t="s">
        <v>33</v>
      </c>
      <c r="E371" s="6">
        <v>28.602201894567077</v>
      </c>
      <c r="F371" s="34">
        <v>-1.591498705960309</v>
      </c>
      <c r="G371" s="6">
        <v>-1.2777443583153989</v>
      </c>
      <c r="H371" s="7">
        <v>-55</v>
      </c>
      <c r="I371" s="8">
        <v>-265</v>
      </c>
      <c r="J371" s="31">
        <v>-1.12798617407595</v>
      </c>
      <c r="K371" s="9">
        <v>-6.5425839347169834E-2</v>
      </c>
      <c r="L371" s="8">
        <v>-134</v>
      </c>
      <c r="M371" s="31">
        <v>-0.61272060392861349</v>
      </c>
      <c r="N371" s="9">
        <v>1.4129478919982581E-2</v>
      </c>
      <c r="O371" s="8">
        <v>-146</v>
      </c>
      <c r="P371" s="31">
        <v>-0.34957538818340866</v>
      </c>
      <c r="Q371" s="9">
        <v>2.3880045133647436E-2</v>
      </c>
      <c r="R371" s="8">
        <v>-23</v>
      </c>
      <c r="S371" s="31">
        <v>-0.45880856212463539</v>
      </c>
      <c r="T371" s="10">
        <v>0</v>
      </c>
      <c r="U371" s="8">
        <v>-27</v>
      </c>
      <c r="V371" s="31">
        <v>-9.2433278217031511E-2</v>
      </c>
      <c r="W371" s="9">
        <v>5.2477919417352678E-3</v>
      </c>
      <c r="X371" s="8">
        <v>21</v>
      </c>
      <c r="Y371" s="31">
        <v>0.24785780851639927</v>
      </c>
      <c r="Z371" s="11">
        <v>20893</v>
      </c>
      <c r="AA371" s="8">
        <v>-179</v>
      </c>
      <c r="AB371" s="31">
        <v>-0.46139986168525249</v>
      </c>
      <c r="AC371" s="9">
        <v>1.2452995190205509E-2</v>
      </c>
      <c r="AD371" s="8">
        <v>8</v>
      </c>
      <c r="AE371" s="31">
        <v>-5.7721059524584728E-4</v>
      </c>
      <c r="AF371" s="9">
        <v>1.3091397716662456E-3</v>
      </c>
      <c r="AG371" s="8">
        <v>-14</v>
      </c>
      <c r="AH371" s="31">
        <v>-0.14468679556732134</v>
      </c>
      <c r="AI371" s="12">
        <v>-0.22866666666666657</v>
      </c>
      <c r="AJ371" s="8">
        <v>-6</v>
      </c>
      <c r="AK371" s="31">
        <v>-2.0855281112655038E-2</v>
      </c>
      <c r="AL371" s="11">
        <v>103241.94713994511</v>
      </c>
      <c r="AM371" s="36"/>
    </row>
    <row r="372" spans="1:39" x14ac:dyDescent="0.3">
      <c r="A372" t="s">
        <v>854</v>
      </c>
      <c r="B372" s="3" t="s">
        <v>951</v>
      </c>
      <c r="C372" s="4" t="s">
        <v>32</v>
      </c>
      <c r="D372" s="5" t="s">
        <v>33</v>
      </c>
      <c r="E372" s="6">
        <v>53.420936329382201</v>
      </c>
      <c r="F372" s="34">
        <v>0.28631834782790511</v>
      </c>
      <c r="G372" s="6">
        <v>-2.6953820831959696</v>
      </c>
      <c r="H372" s="7">
        <v>8</v>
      </c>
      <c r="I372" s="8">
        <v>-73</v>
      </c>
      <c r="J372" s="31">
        <v>-0.21666099453377383</v>
      </c>
      <c r="K372" s="9">
        <v>6.217544724717472E-3</v>
      </c>
      <c r="L372" s="8">
        <v>-350</v>
      </c>
      <c r="M372" s="31">
        <v>-1.6193872257054558</v>
      </c>
      <c r="N372" s="9">
        <v>4.6960822298698635E-2</v>
      </c>
      <c r="O372" s="8">
        <v>41</v>
      </c>
      <c r="P372" s="31">
        <v>0.28334777723514304</v>
      </c>
      <c r="Q372" s="9">
        <v>-1.2409998985904058E-2</v>
      </c>
      <c r="R372" s="8">
        <v>-23</v>
      </c>
      <c r="S372" s="31">
        <v>-0.45880856212463539</v>
      </c>
      <c r="T372" s="10">
        <v>0</v>
      </c>
      <c r="U372" s="8">
        <v>19</v>
      </c>
      <c r="V372" s="31">
        <v>0.28568161825332572</v>
      </c>
      <c r="W372" s="9">
        <v>-1.3146880223372889E-2</v>
      </c>
      <c r="X372" s="8">
        <v>-3</v>
      </c>
      <c r="Y372" s="31">
        <v>-2.7351729600684993E-2</v>
      </c>
      <c r="Z372" s="11">
        <v>3773</v>
      </c>
      <c r="AA372" s="8">
        <v>224</v>
      </c>
      <c r="AB372" s="31">
        <v>0.63191695366480527</v>
      </c>
      <c r="AC372" s="9">
        <v>-2.2438220757825325E-3</v>
      </c>
      <c r="AD372" s="8">
        <v>-34</v>
      </c>
      <c r="AE372" s="31">
        <v>-8.5869857898703772E-2</v>
      </c>
      <c r="AF372" s="9">
        <v>-2.777689185848975E-3</v>
      </c>
      <c r="AG372" s="8">
        <v>207</v>
      </c>
      <c r="AH372" s="31">
        <v>0.43334371372995062</v>
      </c>
      <c r="AI372" s="12">
        <v>-0.89500000000000002</v>
      </c>
      <c r="AJ372" s="8">
        <v>45</v>
      </c>
      <c r="AK372" s="31">
        <v>3.2313099703899617E-2</v>
      </c>
      <c r="AL372" s="11">
        <v>47381.0873605948</v>
      </c>
      <c r="AM372" s="36"/>
    </row>
    <row r="373" spans="1:39" x14ac:dyDescent="0.3">
      <c r="A373" t="s">
        <v>822</v>
      </c>
      <c r="B373" s="3" t="s">
        <v>983</v>
      </c>
      <c r="C373" s="4" t="s">
        <v>32</v>
      </c>
      <c r="D373" s="5" t="s">
        <v>33</v>
      </c>
      <c r="E373" s="6">
        <v>32.173398748407052</v>
      </c>
      <c r="F373" s="34">
        <v>0.59475701848982343</v>
      </c>
      <c r="G373" s="6">
        <v>-8.0013480298442516</v>
      </c>
      <c r="H373" s="7">
        <v>40</v>
      </c>
      <c r="I373" s="8">
        <v>-6</v>
      </c>
      <c r="J373" s="31">
        <v>-0.10460314845942786</v>
      </c>
      <c r="K373" s="9">
        <v>2.6194788248925516E-3</v>
      </c>
      <c r="L373" s="8">
        <v>-163</v>
      </c>
      <c r="M373" s="31">
        <v>-0.99758121106966458</v>
      </c>
      <c r="N373" s="9">
        <v>2.4763154915032587E-2</v>
      </c>
      <c r="O373" s="8">
        <v>101</v>
      </c>
      <c r="P373" s="31">
        <v>0.21657169818578736</v>
      </c>
      <c r="Q373" s="9">
        <v>-1.2539369536184893E-2</v>
      </c>
      <c r="R373" s="8">
        <v>-23</v>
      </c>
      <c r="S373" s="31">
        <v>-0.45880856212463539</v>
      </c>
      <c r="T373" s="10">
        <v>0</v>
      </c>
      <c r="U373" s="8">
        <v>137</v>
      </c>
      <c r="V373" s="31">
        <v>0.38049319306255414</v>
      </c>
      <c r="W373" s="9">
        <v>-2.5073917261197037E-2</v>
      </c>
      <c r="X373" s="8">
        <v>66</v>
      </c>
      <c r="Y373" s="31">
        <v>1.0619799907791199</v>
      </c>
      <c r="Z373" s="11">
        <v>58375</v>
      </c>
      <c r="AA373" s="8">
        <v>-2</v>
      </c>
      <c r="AB373" s="31">
        <v>1.6515357868162217E-2</v>
      </c>
      <c r="AC373" s="9">
        <v>6.2008368200836828E-3</v>
      </c>
      <c r="AD373" s="8">
        <v>-35</v>
      </c>
      <c r="AE373" s="31">
        <v>-0.22513496150223844</v>
      </c>
      <c r="AF373" s="9">
        <v>-1.1643337708021284E-2</v>
      </c>
      <c r="AG373" s="8">
        <v>-1</v>
      </c>
      <c r="AH373" s="31">
        <v>-0.2060373084689493</v>
      </c>
      <c r="AI373" s="12">
        <v>-9.0999999999999914E-2</v>
      </c>
      <c r="AJ373" s="8">
        <v>-3</v>
      </c>
      <c r="AK373" s="31">
        <v>-0.27921712311766433</v>
      </c>
      <c r="AL373" s="11">
        <v>535735.92108425125</v>
      </c>
      <c r="AM373" s="36"/>
    </row>
    <row r="374" spans="1:39" ht="20.399999999999999" x14ac:dyDescent="0.3">
      <c r="A374" t="s">
        <v>832</v>
      </c>
      <c r="B374" s="3" t="s">
        <v>985</v>
      </c>
      <c r="C374" s="4" t="s">
        <v>32</v>
      </c>
      <c r="D374" s="5" t="s">
        <v>33</v>
      </c>
      <c r="E374" s="6">
        <v>35.450224558963697</v>
      </c>
      <c r="F374" s="34">
        <v>-0.58756175438691161</v>
      </c>
      <c r="G374" s="6">
        <v>-3.2213959765458036</v>
      </c>
      <c r="H374" s="7">
        <v>5</v>
      </c>
      <c r="I374" s="8">
        <v>-75</v>
      </c>
      <c r="J374" s="31">
        <v>-0.20809212131225252</v>
      </c>
      <c r="K374" s="9">
        <v>5.9136756725242101E-3</v>
      </c>
      <c r="L374" s="8">
        <v>-39</v>
      </c>
      <c r="M374" s="31">
        <v>-0.20762166409590588</v>
      </c>
      <c r="N374" s="9">
        <v>1.5508288205703241E-4</v>
      </c>
      <c r="O374" s="8">
        <v>10</v>
      </c>
      <c r="P374" s="31">
        <v>2.2784802512438085E-2</v>
      </c>
      <c r="Q374" s="9">
        <v>-8.9471253752020346E-4</v>
      </c>
      <c r="R374" s="8">
        <v>-23</v>
      </c>
      <c r="S374" s="31">
        <v>-0.45880856212463539</v>
      </c>
      <c r="T374" s="10">
        <v>0</v>
      </c>
      <c r="U374" s="8">
        <v>-34</v>
      </c>
      <c r="V374" s="31">
        <v>-9.7164033491766943E-2</v>
      </c>
      <c r="W374" s="9">
        <v>5.9888163985101564E-3</v>
      </c>
      <c r="X374" s="8">
        <v>-18</v>
      </c>
      <c r="Y374" s="31">
        <v>-8.416156435160202E-2</v>
      </c>
      <c r="Z374" s="11">
        <v>2615</v>
      </c>
      <c r="AA374" s="8">
        <v>126</v>
      </c>
      <c r="AB374" s="31">
        <v>0.31233151515345914</v>
      </c>
      <c r="AC374" s="9">
        <v>1.2907965970610988E-3</v>
      </c>
      <c r="AD374" s="8">
        <v>-53</v>
      </c>
      <c r="AE374" s="31">
        <v>-0.15151839316666715</v>
      </c>
      <c r="AF374" s="9">
        <v>-7.0955328127397799E-3</v>
      </c>
      <c r="AG374" s="8">
        <v>0</v>
      </c>
      <c r="AH374" s="31">
        <v>-0.11123589814837331</v>
      </c>
      <c r="AI374" s="12">
        <v>-0.23199999999999998</v>
      </c>
      <c r="AJ374" s="8">
        <v>5</v>
      </c>
      <c r="AK374" s="31">
        <v>2.8476078839808853E-3</v>
      </c>
      <c r="AL374" s="11">
        <v>126701.44955718372</v>
      </c>
      <c r="AM374" s="36"/>
    </row>
    <row r="375" spans="1:39" x14ac:dyDescent="0.3">
      <c r="A375" t="s">
        <v>864</v>
      </c>
      <c r="B375" s="3" t="s">
        <v>1024</v>
      </c>
      <c r="C375" s="4" t="s">
        <v>32</v>
      </c>
      <c r="D375" s="5" t="s">
        <v>33</v>
      </c>
      <c r="E375" s="6">
        <v>27.649876900055702</v>
      </c>
      <c r="F375" s="34">
        <v>0.26510211039950837</v>
      </c>
      <c r="G375" s="6">
        <v>-4.3982077890490316</v>
      </c>
      <c r="H375" s="7">
        <v>27</v>
      </c>
      <c r="I375" s="8">
        <v>-40</v>
      </c>
      <c r="J375" s="31">
        <v>-0.25712105700516819</v>
      </c>
      <c r="K375" s="9">
        <v>5.8680563324258195E-3</v>
      </c>
      <c r="L375" s="8">
        <v>-328</v>
      </c>
      <c r="M375" s="31">
        <v>-1.1507919766717292</v>
      </c>
      <c r="N375" s="9">
        <v>3.1905019789590539E-2</v>
      </c>
      <c r="O375" s="8">
        <v>97</v>
      </c>
      <c r="P375" s="31">
        <v>0.42433425422290816</v>
      </c>
      <c r="Q375" s="9">
        <v>-2.3321505819006355E-2</v>
      </c>
      <c r="R375" s="8">
        <v>-33</v>
      </c>
      <c r="S375" s="31">
        <v>-0.25580334789502279</v>
      </c>
      <c r="T375" s="10">
        <v>0.10347818631451022</v>
      </c>
      <c r="U375" s="8">
        <v>105</v>
      </c>
      <c r="V375" s="31">
        <v>0.4203343110472999</v>
      </c>
      <c r="W375" s="9">
        <v>-2.3924202531331484E-2</v>
      </c>
      <c r="X375" s="8">
        <v>17</v>
      </c>
      <c r="Y375" s="31">
        <v>5.7362822155805127E-2</v>
      </c>
      <c r="Z375" s="11">
        <v>9349</v>
      </c>
      <c r="AA375" s="8">
        <v>27</v>
      </c>
      <c r="AB375" s="31">
        <v>0.14823598159190374</v>
      </c>
      <c r="AC375" s="9">
        <v>5.4594880473873425E-3</v>
      </c>
      <c r="AD375" s="8">
        <v>-51</v>
      </c>
      <c r="AE375" s="31">
        <v>-0.14748319130935184</v>
      </c>
      <c r="AF375" s="9">
        <v>-6.9458115779087448E-3</v>
      </c>
      <c r="AG375" s="8">
        <v>1</v>
      </c>
      <c r="AH375" s="31">
        <v>-9.8000186453824578E-2</v>
      </c>
      <c r="AI375" s="12">
        <v>-0.26633333333333353</v>
      </c>
      <c r="AJ375" s="8">
        <v>0</v>
      </c>
      <c r="AK375" s="31">
        <v>-2.1601657525413487E-2</v>
      </c>
      <c r="AL375" s="11">
        <v>52056.471307204192</v>
      </c>
      <c r="AM375" s="36"/>
    </row>
    <row r="376" spans="1:39" x14ac:dyDescent="0.3">
      <c r="A376" t="s">
        <v>1084</v>
      </c>
      <c r="B376" s="3" t="s">
        <v>1034</v>
      </c>
      <c r="C376" s="4" t="s">
        <v>32</v>
      </c>
      <c r="D376" s="5" t="s">
        <v>33</v>
      </c>
      <c r="E376" s="6">
        <v>20.172123607545668</v>
      </c>
      <c r="F376" s="34">
        <v>1.277086318158887</v>
      </c>
      <c r="G376" s="6">
        <v>-7.3556241111431717</v>
      </c>
      <c r="H376" s="7">
        <v>97</v>
      </c>
      <c r="I376" s="8">
        <v>253</v>
      </c>
      <c r="J376" s="31">
        <v>1.3919597939867705</v>
      </c>
      <c r="K376" s="9">
        <v>0.12695929282241092</v>
      </c>
      <c r="L376" s="8">
        <v>197</v>
      </c>
      <c r="M376" s="31">
        <v>0.89783086885564933</v>
      </c>
      <c r="N376" s="9">
        <v>-4.0282026634991856E-2</v>
      </c>
      <c r="O376" s="8">
        <v>103</v>
      </c>
      <c r="P376" s="31">
        <v>0.3003532098235378</v>
      </c>
      <c r="Q376" s="9">
        <v>-1.7170619466843152E-2</v>
      </c>
      <c r="R376" s="8">
        <v>-6</v>
      </c>
      <c r="S376" s="31">
        <v>-0.11046738792141937</v>
      </c>
      <c r="T376" s="10">
        <v>1.7248200527578694E-3</v>
      </c>
      <c r="U376" s="8">
        <v>-52</v>
      </c>
      <c r="V376" s="31">
        <v>-0.17295753089646249</v>
      </c>
      <c r="W376" s="9">
        <v>9.7968197575713581E-3</v>
      </c>
      <c r="X376" s="8">
        <v>-62</v>
      </c>
      <c r="Y376" s="31">
        <v>-0.28664982485393153</v>
      </c>
      <c r="Z376" s="11">
        <v>-5578</v>
      </c>
      <c r="AA376" s="8">
        <v>221</v>
      </c>
      <c r="AB376" s="31">
        <v>0.91773144977080534</v>
      </c>
      <c r="AC376" s="9">
        <v>-4.5462812601494013E-3</v>
      </c>
      <c r="AD376" s="8">
        <v>30</v>
      </c>
      <c r="AE376" s="31">
        <v>0.10931186811836027</v>
      </c>
      <c r="AF376" s="9">
        <v>7.9748238433422491E-3</v>
      </c>
      <c r="AG376" s="8">
        <v>-74</v>
      </c>
      <c r="AH376" s="31">
        <v>-0.21500372599224729</v>
      </c>
      <c r="AI376" s="12">
        <v>-0.16900000000000004</v>
      </c>
      <c r="AJ376" s="8">
        <v>14</v>
      </c>
      <c r="AK376" s="31">
        <v>4.2711996218154358E-3</v>
      </c>
      <c r="AL376" s="11">
        <v>48564.550985357375</v>
      </c>
      <c r="AM376" s="36"/>
    </row>
    <row r="377" spans="1:39" x14ac:dyDescent="0.3">
      <c r="A377" t="s">
        <v>363</v>
      </c>
      <c r="B377" s="3" t="s">
        <v>1043</v>
      </c>
      <c r="C377" s="4" t="s">
        <v>32</v>
      </c>
      <c r="D377" s="5" t="s">
        <v>33</v>
      </c>
      <c r="E377" s="6">
        <v>26.531298914777306</v>
      </c>
      <c r="F377" s="34">
        <v>-0.83845348056342051</v>
      </c>
      <c r="G377" s="6">
        <v>-3.5081581969617073</v>
      </c>
      <c r="H377" s="7">
        <v>-22</v>
      </c>
      <c r="I377" s="8">
        <v>-86</v>
      </c>
      <c r="J377" s="31">
        <v>-0.26844219942903857</v>
      </c>
      <c r="K377" s="9">
        <v>1.9825295331392656E-3</v>
      </c>
      <c r="L377" s="8">
        <v>-142</v>
      </c>
      <c r="M377" s="31">
        <v>-0.45589193451040882</v>
      </c>
      <c r="N377" s="9">
        <v>7.8971735361434009E-3</v>
      </c>
      <c r="O377" s="8">
        <v>2</v>
      </c>
      <c r="P377" s="31">
        <v>1.5046062775417868E-2</v>
      </c>
      <c r="Q377" s="9">
        <v>-3.9920159680638737E-4</v>
      </c>
      <c r="R377" s="8">
        <v>-23</v>
      </c>
      <c r="S377" s="31">
        <v>-0.45880856212463539</v>
      </c>
      <c r="T377" s="10">
        <v>0</v>
      </c>
      <c r="U377" s="8">
        <v>84</v>
      </c>
      <c r="V377" s="31">
        <v>0.17933589237433456</v>
      </c>
      <c r="W377" s="9">
        <v>-1.2102067721343326E-2</v>
      </c>
      <c r="X377" s="8">
        <v>0</v>
      </c>
      <c r="Y377" s="31">
        <v>7.7861295010390741E-2</v>
      </c>
      <c r="Z377" s="11">
        <v>13717</v>
      </c>
      <c r="AA377" s="8">
        <v>-173</v>
      </c>
      <c r="AB377" s="31">
        <v>-0.42975658493428703</v>
      </c>
      <c r="AC377" s="9">
        <v>1.2628602799890202E-2</v>
      </c>
      <c r="AD377" s="8">
        <v>9</v>
      </c>
      <c r="AE377" s="31">
        <v>4.6294428478235172E-3</v>
      </c>
      <c r="AF377" s="9">
        <v>1.5423645552242737E-3</v>
      </c>
      <c r="AG377" s="8">
        <v>-37</v>
      </c>
      <c r="AH377" s="31">
        <v>-0.15645408050171106</v>
      </c>
      <c r="AI377" s="12">
        <v>-0.22766666666666668</v>
      </c>
      <c r="AJ377" s="8">
        <v>-13</v>
      </c>
      <c r="AK377" s="31">
        <v>-2.6255891608699664E-2</v>
      </c>
      <c r="AL377" s="11">
        <v>43073.325921585987</v>
      </c>
      <c r="AM377" s="36"/>
    </row>
    <row r="378" spans="1:39" x14ac:dyDescent="0.3">
      <c r="A378" t="s">
        <v>774</v>
      </c>
      <c r="B378" s="3" t="s">
        <v>1065</v>
      </c>
      <c r="C378" s="4" t="s">
        <v>32</v>
      </c>
      <c r="D378" s="5" t="s">
        <v>33</v>
      </c>
      <c r="E378" s="6">
        <v>29.421707367477772</v>
      </c>
      <c r="F378" s="34">
        <v>-0.83227018320921209</v>
      </c>
      <c r="G378" s="6">
        <v>-2.7455738816645336</v>
      </c>
      <c r="H378" s="7">
        <v>-13</v>
      </c>
      <c r="I378" s="8">
        <v>-18</v>
      </c>
      <c r="J378" s="31">
        <v>-2.2390192597982389E-2</v>
      </c>
      <c r="K378" s="9">
        <v>1.8376627079550678E-2</v>
      </c>
      <c r="L378" s="8">
        <v>31</v>
      </c>
      <c r="M378" s="31">
        <v>6.6626911647403086E-2</v>
      </c>
      <c r="N378" s="9">
        <v>-9.6383992107698831E-3</v>
      </c>
      <c r="O378" s="8">
        <v>-13</v>
      </c>
      <c r="P378" s="31">
        <v>-5.0268952606723871E-2</v>
      </c>
      <c r="Q378" s="9">
        <v>5.2319005467017024E-3</v>
      </c>
      <c r="R378" s="8">
        <v>-58</v>
      </c>
      <c r="S378" s="31">
        <v>-0.4220099082912882</v>
      </c>
      <c r="T378" s="10">
        <v>7.3860010620143274E-2</v>
      </c>
      <c r="U378" s="8">
        <v>-25</v>
      </c>
      <c r="V378" s="31">
        <v>-7.9574820145041247E-2</v>
      </c>
      <c r="W378" s="9">
        <v>4.4923072513013695E-3</v>
      </c>
      <c r="X378" s="8">
        <v>-10</v>
      </c>
      <c r="Y378" s="31">
        <v>-5.8844840609505011E-2</v>
      </c>
      <c r="Z378" s="11">
        <v>5603</v>
      </c>
      <c r="AA378" s="8">
        <v>-27</v>
      </c>
      <c r="AB378" s="31">
        <v>-3.1010249824604708E-2</v>
      </c>
      <c r="AC378" s="9">
        <v>6.7675858187957218E-3</v>
      </c>
      <c r="AD378" s="8">
        <v>-67</v>
      </c>
      <c r="AE378" s="31">
        <v>-0.18452839825343303</v>
      </c>
      <c r="AF378" s="9">
        <v>-9.0568319480330839E-3</v>
      </c>
      <c r="AG378" s="8">
        <v>6</v>
      </c>
      <c r="AH378" s="31">
        <v>-5.6465510795555729E-2</v>
      </c>
      <c r="AI378" s="12">
        <v>-0.30899999999999994</v>
      </c>
      <c r="AJ378" s="8">
        <v>8</v>
      </c>
      <c r="AK378" s="31">
        <v>-1.1903262168327856E-2</v>
      </c>
      <c r="AL378" s="11">
        <v>93400.350967967534</v>
      </c>
      <c r="AM378" s="36"/>
    </row>
    <row r="379" spans="1:39" x14ac:dyDescent="0.3">
      <c r="A379" t="s">
        <v>858</v>
      </c>
      <c r="B379" s="3" t="s">
        <v>1103</v>
      </c>
      <c r="C379" s="4" t="s">
        <v>32</v>
      </c>
      <c r="D379" s="5" t="s">
        <v>33</v>
      </c>
      <c r="E379" s="6">
        <v>36.740386065181241</v>
      </c>
      <c r="F379" s="34">
        <v>-7.1564718057533727E-2</v>
      </c>
      <c r="G379" s="6">
        <v>-2.8669704124059621</v>
      </c>
      <c r="H379" s="7">
        <v>-3</v>
      </c>
      <c r="I379" s="8">
        <v>-6</v>
      </c>
      <c r="J379" s="31">
        <v>-5.0403808965883035E-2</v>
      </c>
      <c r="K379" s="9">
        <v>2.2678222009518745E-2</v>
      </c>
      <c r="L379" s="8">
        <v>-98</v>
      </c>
      <c r="M379" s="31">
        <v>-0.60233222588056257</v>
      </c>
      <c r="N379" s="9">
        <v>1.1136832825012571E-2</v>
      </c>
      <c r="O379" s="8">
        <v>-11</v>
      </c>
      <c r="P379" s="31">
        <v>-5.0875142196069534E-2</v>
      </c>
      <c r="Q379" s="9">
        <v>6.8253040845594123E-3</v>
      </c>
      <c r="R379" s="8">
        <v>54</v>
      </c>
      <c r="S379" s="31">
        <v>-0.34019633381911646</v>
      </c>
      <c r="T379" s="10">
        <v>-0.23315458148752624</v>
      </c>
      <c r="U379" s="8">
        <v>176</v>
      </c>
      <c r="V379" s="31">
        <v>0.44024735073073812</v>
      </c>
      <c r="W379" s="9">
        <v>-2.7222150330416341E-2</v>
      </c>
      <c r="X379" s="8">
        <v>-43</v>
      </c>
      <c r="Y379" s="31">
        <v>-0.14762960392950783</v>
      </c>
      <c r="Z379" s="11">
        <v>235</v>
      </c>
      <c r="AA379" s="8">
        <v>-1</v>
      </c>
      <c r="AB379" s="31">
        <v>7.7311684332700401E-2</v>
      </c>
      <c r="AC379" s="9">
        <v>7.4111849644739811E-3</v>
      </c>
      <c r="AD379" s="8">
        <v>14</v>
      </c>
      <c r="AE379" s="31">
        <v>0.10154869218851109</v>
      </c>
      <c r="AF379" s="9">
        <v>8.23678000094763E-3</v>
      </c>
      <c r="AG379" s="8">
        <v>26</v>
      </c>
      <c r="AH379" s="31">
        <v>4.1361558167990253E-2</v>
      </c>
      <c r="AI379" s="12">
        <v>-0.42099999999999982</v>
      </c>
      <c r="AJ379" s="8">
        <v>16</v>
      </c>
      <c r="AK379" s="31">
        <v>3.4890152192978696E-3</v>
      </c>
      <c r="AL379" s="11">
        <v>87567.16085365467</v>
      </c>
      <c r="AM379" s="36"/>
    </row>
    <row r="380" spans="1:39" x14ac:dyDescent="0.3">
      <c r="A380" t="s">
        <v>449</v>
      </c>
      <c r="B380" s="3" t="s">
        <v>142</v>
      </c>
      <c r="C380" s="4" t="s">
        <v>143</v>
      </c>
      <c r="D380" s="5" t="s">
        <v>44</v>
      </c>
      <c r="E380" s="6">
        <v>18.615467728196059</v>
      </c>
      <c r="F380" s="34">
        <v>-0.75280672170460861</v>
      </c>
      <c r="G380" s="6">
        <v>-0.94113652728072239</v>
      </c>
      <c r="H380" s="7">
        <v>-33</v>
      </c>
      <c r="I380" s="8">
        <v>-27</v>
      </c>
      <c r="J380" s="31">
        <v>-0.11384632983320542</v>
      </c>
      <c r="K380" s="9">
        <v>1.461700527579346E-2</v>
      </c>
      <c r="L380" s="8">
        <v>-121</v>
      </c>
      <c r="M380" s="31">
        <v>-0.74746790450578959</v>
      </c>
      <c r="N380" s="9">
        <v>1.6072325646821296E-2</v>
      </c>
      <c r="O380" s="8">
        <v>10</v>
      </c>
      <c r="P380" s="31">
        <v>4.2950330240700149E-2</v>
      </c>
      <c r="Q380" s="9">
        <v>1.6618858307747286E-3</v>
      </c>
      <c r="R380" s="8">
        <v>46</v>
      </c>
      <c r="S380" s="31">
        <v>-0.11788049063972189</v>
      </c>
      <c r="T380" s="10">
        <v>-0.23091657067464155</v>
      </c>
      <c r="U380" s="8">
        <v>-86</v>
      </c>
      <c r="V380" s="31">
        <v>-0.30714119483427205</v>
      </c>
      <c r="W380" s="9">
        <v>2.1110086984910799E-2</v>
      </c>
      <c r="X380" s="8">
        <v>74</v>
      </c>
      <c r="Y380" s="31">
        <v>0.25445406104969714</v>
      </c>
      <c r="Z380" s="11">
        <v>17802</v>
      </c>
      <c r="AA380" s="8">
        <v>-155</v>
      </c>
      <c r="AB380" s="31">
        <v>-0.3741492146350931</v>
      </c>
      <c r="AC380" s="9">
        <v>1.1688998858012938E-2</v>
      </c>
      <c r="AD380" s="8">
        <v>-11</v>
      </c>
      <c r="AE380" s="31">
        <v>-1.3444119710268321E-2</v>
      </c>
      <c r="AF380" s="9">
        <v>9.677482735640508E-4</v>
      </c>
      <c r="AG380" s="8">
        <v>-37</v>
      </c>
      <c r="AH380" s="31">
        <v>-7.8664660327499927E-2</v>
      </c>
      <c r="AI380" s="12">
        <v>-0.3360000000000003</v>
      </c>
      <c r="AJ380" s="8">
        <v>-21</v>
      </c>
      <c r="AK380" s="31">
        <v>-1.040547803610678E-2</v>
      </c>
      <c r="AL380" s="11">
        <v>35182.713295279187</v>
      </c>
      <c r="AM380" s="36"/>
    </row>
    <row r="381" spans="1:39" x14ac:dyDescent="0.3">
      <c r="A381" t="s">
        <v>457</v>
      </c>
      <c r="B381" s="3" t="s">
        <v>145</v>
      </c>
      <c r="C381" s="4" t="s">
        <v>143</v>
      </c>
      <c r="D381" s="5" t="s">
        <v>44</v>
      </c>
      <c r="E381" s="6">
        <v>30.92603846752894</v>
      </c>
      <c r="F381" s="34">
        <v>0.52363150159415195</v>
      </c>
      <c r="G381" s="6">
        <v>-7.2584219184131005</v>
      </c>
      <c r="H381" s="7">
        <v>47</v>
      </c>
      <c r="I381" s="8">
        <v>-35</v>
      </c>
      <c r="J381" s="31">
        <v>-9.4770225942985564E-2</v>
      </c>
      <c r="K381" s="9">
        <v>1.2941253810042186E-2</v>
      </c>
      <c r="L381" s="8">
        <v>60</v>
      </c>
      <c r="M381" s="31">
        <v>0.52108021287635542</v>
      </c>
      <c r="N381" s="9">
        <v>-2.8034629834593344E-2</v>
      </c>
      <c r="O381" s="8">
        <v>-17</v>
      </c>
      <c r="P381" s="31">
        <v>-4.6317755010140238E-2</v>
      </c>
      <c r="Q381" s="9">
        <v>3.8630697845021648E-3</v>
      </c>
      <c r="R381" s="8">
        <v>-146</v>
      </c>
      <c r="S381" s="31">
        <v>-0.35112505185947873</v>
      </c>
      <c r="T381" s="10">
        <v>0.44526965987393374</v>
      </c>
      <c r="U381" s="8">
        <v>18</v>
      </c>
      <c r="V381" s="31">
        <v>8.5810745753479356E-2</v>
      </c>
      <c r="W381" s="9">
        <v>-7.1480468005425905E-3</v>
      </c>
      <c r="X381" s="8">
        <v>9</v>
      </c>
      <c r="Y381" s="31">
        <v>0.29468188189892364</v>
      </c>
      <c r="Z381" s="11">
        <v>23630</v>
      </c>
      <c r="AA381" s="8">
        <v>141</v>
      </c>
      <c r="AB381" s="31">
        <v>0.37309881226941377</v>
      </c>
      <c r="AC381" s="9">
        <v>1.1190965092402472E-3</v>
      </c>
      <c r="AD381" s="8">
        <v>56</v>
      </c>
      <c r="AE381" s="31">
        <v>0.11663436947594752</v>
      </c>
      <c r="AF381" s="9">
        <v>7.8695688341938741E-3</v>
      </c>
      <c r="AG381" s="8">
        <v>-42</v>
      </c>
      <c r="AH381" s="31">
        <v>-0.19611560665887573</v>
      </c>
      <c r="AI381" s="12">
        <v>-0.18033333333333301</v>
      </c>
      <c r="AJ381" s="8">
        <v>-3</v>
      </c>
      <c r="AK381" s="31">
        <v>-2.6800384010473535E-2</v>
      </c>
      <c r="AL381" s="11">
        <v>46032.167312700214</v>
      </c>
      <c r="AM381" s="36"/>
    </row>
    <row r="382" spans="1:39" x14ac:dyDescent="0.3">
      <c r="A382" t="s">
        <v>761</v>
      </c>
      <c r="B382" s="3" t="s">
        <v>180</v>
      </c>
      <c r="C382" s="4" t="s">
        <v>143</v>
      </c>
      <c r="D382" s="5" t="s">
        <v>44</v>
      </c>
      <c r="E382" s="6">
        <v>21.121131700440259</v>
      </c>
      <c r="F382" s="34">
        <v>-1.2517260885196382</v>
      </c>
      <c r="G382" s="6">
        <v>4.2997829425999612E-2</v>
      </c>
      <c r="H382" s="7">
        <v>-74</v>
      </c>
      <c r="I382" s="8">
        <v>-63</v>
      </c>
      <c r="J382" s="31">
        <v>-0.19944780274431317</v>
      </c>
      <c r="K382" s="9">
        <v>7.6462027366308583E-3</v>
      </c>
      <c r="L382" s="8">
        <v>-4</v>
      </c>
      <c r="M382" s="31">
        <v>4.3991546097353451E-2</v>
      </c>
      <c r="N382" s="9">
        <v>-8.2258098231121207E-3</v>
      </c>
      <c r="O382" s="8">
        <v>-142</v>
      </c>
      <c r="P382" s="31">
        <v>-0.50982426112375123</v>
      </c>
      <c r="Q382" s="9">
        <v>3.6596561275425474E-2</v>
      </c>
      <c r="R382" s="8">
        <v>-23</v>
      </c>
      <c r="S382" s="31">
        <v>-0.45880856212463539</v>
      </c>
      <c r="T382" s="10">
        <v>0</v>
      </c>
      <c r="U382" s="8">
        <v>-52</v>
      </c>
      <c r="V382" s="31">
        <v>-0.18912344235100909</v>
      </c>
      <c r="W382" s="9">
        <v>1.4334085511405817E-2</v>
      </c>
      <c r="X382" s="8">
        <v>-15</v>
      </c>
      <c r="Y382" s="31">
        <v>-7.6992511426110161E-2</v>
      </c>
      <c r="Z382" s="11">
        <v>3179</v>
      </c>
      <c r="AA382" s="8">
        <v>-45</v>
      </c>
      <c r="AB382" s="31">
        <v>-8.6328575241210126E-2</v>
      </c>
      <c r="AC382" s="9">
        <v>7.7037428631846067E-3</v>
      </c>
      <c r="AD382" s="8">
        <v>40</v>
      </c>
      <c r="AE382" s="31">
        <v>0.11901785963924966</v>
      </c>
      <c r="AF382" s="9">
        <v>8.4285539922481778E-3</v>
      </c>
      <c r="AG382" s="8">
        <v>-18</v>
      </c>
      <c r="AH382" s="31">
        <v>-4.3010291004994927E-2</v>
      </c>
      <c r="AI382" s="12">
        <v>-0.37599999999999989</v>
      </c>
      <c r="AJ382" s="8">
        <v>1</v>
      </c>
      <c r="AK382" s="31">
        <v>-1.99835916732366E-4</v>
      </c>
      <c r="AL382" s="11">
        <v>41849.155560323386</v>
      </c>
      <c r="AM382" s="36"/>
    </row>
    <row r="383" spans="1:39" x14ac:dyDescent="0.3">
      <c r="A383" t="s">
        <v>882</v>
      </c>
      <c r="B383" s="3" t="s">
        <v>203</v>
      </c>
      <c r="C383" s="4" t="s">
        <v>143</v>
      </c>
      <c r="D383" s="5" t="s">
        <v>44</v>
      </c>
      <c r="E383" s="6">
        <v>21.782294143231862</v>
      </c>
      <c r="F383" s="34">
        <v>-0.88495340663344901</v>
      </c>
      <c r="G383" s="6">
        <v>-5.3145686564767871</v>
      </c>
      <c r="H383" s="7">
        <v>-5</v>
      </c>
      <c r="I383" s="8">
        <v>200</v>
      </c>
      <c r="J383" s="31">
        <v>0.89501548876349757</v>
      </c>
      <c r="K383" s="9">
        <v>9.6833368554878119E-2</v>
      </c>
      <c r="L383" s="8">
        <v>59</v>
      </c>
      <c r="M383" s="31">
        <v>0.24023554488211318</v>
      </c>
      <c r="N383" s="9">
        <v>-1.5555734210577777E-2</v>
      </c>
      <c r="O383" s="8">
        <v>-22</v>
      </c>
      <c r="P383" s="31">
        <v>-5.0120492542604311E-2</v>
      </c>
      <c r="Q383" s="9">
        <v>4.288842758400439E-3</v>
      </c>
      <c r="R383" s="8">
        <v>44</v>
      </c>
      <c r="S383" s="31">
        <v>-0.3485272165355674</v>
      </c>
      <c r="T383" s="10">
        <v>-0.21677866897897244</v>
      </c>
      <c r="U383" s="8">
        <v>2</v>
      </c>
      <c r="V383" s="31">
        <v>-2.5150673329738193E-2</v>
      </c>
      <c r="W383" s="9">
        <v>2.6543826200595491E-4</v>
      </c>
      <c r="X383" s="8">
        <v>-8</v>
      </c>
      <c r="Y383" s="31">
        <v>-0.49979052978229177</v>
      </c>
      <c r="Z383" s="11">
        <v>-8500</v>
      </c>
      <c r="AA383" s="8">
        <v>-6</v>
      </c>
      <c r="AB383" s="31">
        <v>-0.20334321490617158</v>
      </c>
      <c r="AC383" s="9">
        <v>6.0578898225957037E-3</v>
      </c>
      <c r="AD383" s="8">
        <v>6</v>
      </c>
      <c r="AE383" s="31">
        <v>6.8891294537087866E-3</v>
      </c>
      <c r="AF383" s="9">
        <v>1.3917884481559062E-3</v>
      </c>
      <c r="AG383" s="8">
        <v>-12</v>
      </c>
      <c r="AH383" s="31">
        <v>-0.15121186133028741</v>
      </c>
      <c r="AI383" s="12">
        <v>-0.20899999999999985</v>
      </c>
      <c r="AJ383" s="8">
        <v>-15</v>
      </c>
      <c r="AK383" s="31">
        <v>-4.3680808278456634E-2</v>
      </c>
      <c r="AL383" s="11">
        <v>55472.08731839183</v>
      </c>
      <c r="AM383" s="36"/>
    </row>
    <row r="384" spans="1:39" x14ac:dyDescent="0.3">
      <c r="A384" t="s">
        <v>892</v>
      </c>
      <c r="B384" s="3" t="s">
        <v>205</v>
      </c>
      <c r="C384" s="4" t="s">
        <v>143</v>
      </c>
      <c r="D384" s="5" t="s">
        <v>44</v>
      </c>
      <c r="E384" s="6">
        <v>30.72366422938353</v>
      </c>
      <c r="F384" s="34">
        <v>-1.7977015077714729</v>
      </c>
      <c r="G384" s="6">
        <v>-1.8991145174748176</v>
      </c>
      <c r="H384" s="7">
        <v>-20</v>
      </c>
      <c r="I384" s="8">
        <v>26</v>
      </c>
      <c r="J384" s="31">
        <v>7.60636071387224E-2</v>
      </c>
      <c r="K384" s="9">
        <v>3.0237260684238931E-2</v>
      </c>
      <c r="L384" s="8">
        <v>-169</v>
      </c>
      <c r="M384" s="31">
        <v>-0.52389134842784202</v>
      </c>
      <c r="N384" s="9">
        <v>1.0306120061805528E-2</v>
      </c>
      <c r="O384" s="8">
        <v>-66</v>
      </c>
      <c r="P384" s="31">
        <v>-0.12380086358785969</v>
      </c>
      <c r="Q384" s="9">
        <v>9.0457116196949183E-3</v>
      </c>
      <c r="R384" s="8">
        <v>-23</v>
      </c>
      <c r="S384" s="31">
        <v>-0.45880856212463539</v>
      </c>
      <c r="T384" s="10">
        <v>0</v>
      </c>
      <c r="U384" s="8">
        <v>-10</v>
      </c>
      <c r="V384" s="31">
        <v>-7.201573763401703E-2</v>
      </c>
      <c r="W384" s="9">
        <v>2.9892510369890109E-3</v>
      </c>
      <c r="X384" s="8">
        <v>-24</v>
      </c>
      <c r="Y384" s="31">
        <v>-0.48310882344967987</v>
      </c>
      <c r="Z384" s="11">
        <v>-9997</v>
      </c>
      <c r="AA384" s="8">
        <v>-104</v>
      </c>
      <c r="AB384" s="31">
        <v>-0.42565790037982387</v>
      </c>
      <c r="AC384" s="9">
        <v>1.0367894400681289E-2</v>
      </c>
      <c r="AD384" s="8">
        <v>-11</v>
      </c>
      <c r="AE384" s="31">
        <v>-7.6937068119679264E-2</v>
      </c>
      <c r="AF384" s="9">
        <v>-3.3243994606382277E-3</v>
      </c>
      <c r="AG384" s="8">
        <v>-13</v>
      </c>
      <c r="AH384" s="31">
        <v>-0.14761297353556058</v>
      </c>
      <c r="AI384" s="12">
        <v>-0.21166666666666645</v>
      </c>
      <c r="AJ384" s="8">
        <v>-6</v>
      </c>
      <c r="AK384" s="31">
        <v>-3.4049495078428818E-2</v>
      </c>
      <c r="AL384" s="11">
        <v>93053.90920438891</v>
      </c>
      <c r="AM384" s="36"/>
    </row>
    <row r="385" spans="1:39" x14ac:dyDescent="0.3">
      <c r="A385" t="s">
        <v>918</v>
      </c>
      <c r="B385" s="3" t="s">
        <v>211</v>
      </c>
      <c r="C385" s="4" t="s">
        <v>143</v>
      </c>
      <c r="D385" s="5" t="s">
        <v>44</v>
      </c>
      <c r="E385" s="6">
        <v>27.119863637546075</v>
      </c>
      <c r="F385" s="34">
        <v>-6.7453952581515431E-3</v>
      </c>
      <c r="G385" s="6">
        <v>-5.0680134572487106</v>
      </c>
      <c r="H385" s="7">
        <v>33</v>
      </c>
      <c r="I385" s="8">
        <v>-32</v>
      </c>
      <c r="J385" s="31">
        <v>-9.8713564377557045E-2</v>
      </c>
      <c r="K385" s="9">
        <v>1.1433452050223947E-2</v>
      </c>
      <c r="L385" s="8">
        <v>-53</v>
      </c>
      <c r="M385" s="31">
        <v>-0.20926318386667575</v>
      </c>
      <c r="N385" s="9">
        <v>-6.1727009494735863E-5</v>
      </c>
      <c r="O385" s="8">
        <v>5</v>
      </c>
      <c r="P385" s="31">
        <v>1.3535134670811133E-2</v>
      </c>
      <c r="Q385" s="9">
        <v>-3.5305747775738264E-5</v>
      </c>
      <c r="R385" s="8">
        <v>-205</v>
      </c>
      <c r="S385" s="31">
        <v>-0.46581565929854096</v>
      </c>
      <c r="T385" s="10">
        <v>0.58997050147492625</v>
      </c>
      <c r="U385" s="8">
        <v>14</v>
      </c>
      <c r="V385" s="31">
        <v>1.2592998091847912E-2</v>
      </c>
      <c r="W385" s="9">
        <v>6.3895186801565806E-4</v>
      </c>
      <c r="X385" s="8">
        <v>48</v>
      </c>
      <c r="Y385" s="31">
        <v>0.43418305420788905</v>
      </c>
      <c r="Z385" s="11">
        <v>28643</v>
      </c>
      <c r="AA385" s="8">
        <v>-67</v>
      </c>
      <c r="AB385" s="31">
        <v>-0.24132842955315459</v>
      </c>
      <c r="AC385" s="9">
        <v>8.1697416974169761E-3</v>
      </c>
      <c r="AD385" s="8">
        <v>103</v>
      </c>
      <c r="AE385" s="31">
        <v>0.30844297176397156</v>
      </c>
      <c r="AF385" s="9">
        <v>1.9000936278019465E-2</v>
      </c>
      <c r="AG385" s="8">
        <v>22</v>
      </c>
      <c r="AH385" s="31">
        <v>3.7271098592252735E-2</v>
      </c>
      <c r="AI385" s="12">
        <v>-0.46466666666666656</v>
      </c>
      <c r="AJ385" s="8">
        <v>10</v>
      </c>
      <c r="AK385" s="31">
        <v>-2.7162109119240885E-3</v>
      </c>
      <c r="AL385" s="11">
        <v>85841.867533130804</v>
      </c>
      <c r="AM385" s="36"/>
    </row>
    <row r="386" spans="1:39" x14ac:dyDescent="0.3">
      <c r="A386" t="s">
        <v>920</v>
      </c>
      <c r="B386" s="3" t="s">
        <v>213</v>
      </c>
      <c r="C386" s="4" t="s">
        <v>143</v>
      </c>
      <c r="D386" s="5" t="s">
        <v>44</v>
      </c>
      <c r="E386" s="6">
        <v>17.380079442197257</v>
      </c>
      <c r="F386" s="34">
        <v>-0.38142949155681727</v>
      </c>
      <c r="G386" s="6">
        <v>-5.8550815559967155</v>
      </c>
      <c r="H386" s="7">
        <v>6</v>
      </c>
      <c r="I386" s="8">
        <v>-20</v>
      </c>
      <c r="J386" s="31">
        <v>-7.2205426295504194E-2</v>
      </c>
      <c r="K386" s="9">
        <v>1.0357047031779087E-2</v>
      </c>
      <c r="L386" s="8">
        <v>59</v>
      </c>
      <c r="M386" s="31">
        <v>0.2340671071413746</v>
      </c>
      <c r="N386" s="9">
        <v>-1.6837165730837531E-2</v>
      </c>
      <c r="O386" s="8">
        <v>31</v>
      </c>
      <c r="P386" s="31">
        <v>6.2230377164340767E-2</v>
      </c>
      <c r="Q386" s="9">
        <v>-3.4855983105683318E-3</v>
      </c>
      <c r="R386" s="8">
        <v>-23</v>
      </c>
      <c r="S386" s="31">
        <v>-0.45880856212463539</v>
      </c>
      <c r="T386" s="10">
        <v>0</v>
      </c>
      <c r="U386" s="8">
        <v>45</v>
      </c>
      <c r="V386" s="31">
        <v>7.9533313571478192E-2</v>
      </c>
      <c r="W386" s="9">
        <v>-6.1911294268681277E-3</v>
      </c>
      <c r="X386" s="8">
        <v>4</v>
      </c>
      <c r="Y386" s="31">
        <v>0.16773390401312849</v>
      </c>
      <c r="Z386" s="11">
        <v>20680</v>
      </c>
      <c r="AA386" s="8">
        <v>-33</v>
      </c>
      <c r="AB386" s="31">
        <v>-8.8814802923677272E-2</v>
      </c>
      <c r="AC386" s="9">
        <v>6.9039548022598908E-3</v>
      </c>
      <c r="AD386" s="8">
        <v>-9</v>
      </c>
      <c r="AE386" s="31">
        <v>-0.14300304456797108</v>
      </c>
      <c r="AF386" s="9">
        <v>-7.1169085007398714E-3</v>
      </c>
      <c r="AG386" s="8">
        <v>-40</v>
      </c>
      <c r="AH386" s="31">
        <v>-0.13873940107925176</v>
      </c>
      <c r="AI386" s="12">
        <v>-0.25366666666666626</v>
      </c>
      <c r="AJ386" s="8">
        <v>-6</v>
      </c>
      <c r="AK386" s="31">
        <v>-2.4324986524544914E-2</v>
      </c>
      <c r="AL386" s="11">
        <v>58867.949667397217</v>
      </c>
      <c r="AM386" s="36"/>
    </row>
    <row r="387" spans="1:39" x14ac:dyDescent="0.3">
      <c r="A387" t="s">
        <v>351</v>
      </c>
      <c r="B387" s="3" t="s">
        <v>266</v>
      </c>
      <c r="C387" s="4" t="s">
        <v>143</v>
      </c>
      <c r="D387" s="5" t="s">
        <v>44</v>
      </c>
      <c r="E387" s="6">
        <v>35.460258935368095</v>
      </c>
      <c r="F387" s="34">
        <v>-0.38033171857242687</v>
      </c>
      <c r="G387" s="6">
        <v>-4.2651041905811553</v>
      </c>
      <c r="H387" s="7">
        <v>9</v>
      </c>
      <c r="I387" s="8">
        <v>-15</v>
      </c>
      <c r="J387" s="31">
        <v>-1.7730738329657582E-2</v>
      </c>
      <c r="K387" s="9">
        <v>1.9641916792664915E-2</v>
      </c>
      <c r="L387" s="8">
        <v>32</v>
      </c>
      <c r="M387" s="31">
        <v>0.21764731133997678</v>
      </c>
      <c r="N387" s="9">
        <v>-1.6989469629064717E-2</v>
      </c>
      <c r="O387" s="8">
        <v>31</v>
      </c>
      <c r="P387" s="31">
        <v>6.1024000216430396E-2</v>
      </c>
      <c r="Q387" s="9">
        <v>-2.7306427481127698E-3</v>
      </c>
      <c r="R387" s="8">
        <v>4</v>
      </c>
      <c r="S387" s="31">
        <v>-0.39940202890779991</v>
      </c>
      <c r="T387" s="10">
        <v>-0.1167746832486717</v>
      </c>
      <c r="U387" s="8">
        <v>115</v>
      </c>
      <c r="V387" s="31">
        <v>0.2583465189380606</v>
      </c>
      <c r="W387" s="9">
        <v>-1.7132313715617693E-2</v>
      </c>
      <c r="X387" s="8">
        <v>-7</v>
      </c>
      <c r="Y387" s="31">
        <v>-0.10772351169810868</v>
      </c>
      <c r="Z387" s="11">
        <v>4411</v>
      </c>
      <c r="AA387" s="8">
        <v>-63</v>
      </c>
      <c r="AB387" s="31">
        <v>-0.13501808482640471</v>
      </c>
      <c r="AC387" s="9">
        <v>8.0078926598263593E-3</v>
      </c>
      <c r="AD387" s="8">
        <v>-24</v>
      </c>
      <c r="AE387" s="31">
        <v>-8.5855494978573255E-2</v>
      </c>
      <c r="AF387" s="9">
        <v>-3.5032027358764539E-3</v>
      </c>
      <c r="AG387" s="8">
        <v>-2</v>
      </c>
      <c r="AH387" s="31">
        <v>-7.6627720595858734E-2</v>
      </c>
      <c r="AI387" s="12">
        <v>-0.31800000000000028</v>
      </c>
      <c r="AJ387" s="8">
        <v>13</v>
      </c>
      <c r="AK387" s="31">
        <v>-1.0101321678583172E-2</v>
      </c>
      <c r="AL387" s="11">
        <v>59346.063602655835</v>
      </c>
      <c r="AM387" s="36"/>
    </row>
    <row r="388" spans="1:39" x14ac:dyDescent="0.3">
      <c r="A388" t="s">
        <v>424</v>
      </c>
      <c r="B388" s="3" t="s">
        <v>270</v>
      </c>
      <c r="C388" s="4" t="s">
        <v>143</v>
      </c>
      <c r="D388" s="5" t="s">
        <v>44</v>
      </c>
      <c r="E388" s="6">
        <v>22.312580133534169</v>
      </c>
      <c r="F388" s="34">
        <v>-4.9329900921527781E-2</v>
      </c>
      <c r="G388" s="6">
        <v>1.3820355445388941</v>
      </c>
      <c r="H388" s="7">
        <v>-5</v>
      </c>
      <c r="I388" s="8">
        <v>40</v>
      </c>
      <c r="J388" s="31">
        <v>0.13232993063685564</v>
      </c>
      <c r="K388" s="9">
        <v>3.0885928277628816E-2</v>
      </c>
      <c r="L388" s="8">
        <v>42</v>
      </c>
      <c r="M388" s="31">
        <v>9.1280810388919775E-2</v>
      </c>
      <c r="N388" s="9">
        <v>-1.1169261494717982E-2</v>
      </c>
      <c r="O388" s="8">
        <v>16</v>
      </c>
      <c r="P388" s="31">
        <v>0.3719524722919354</v>
      </c>
      <c r="Q388" s="9">
        <v>-1.4623747091032605E-2</v>
      </c>
      <c r="R388" s="8">
        <v>-169</v>
      </c>
      <c r="S388" s="31">
        <v>-0.35714123707374912</v>
      </c>
      <c r="T388" s="10">
        <v>0.52325648457293927</v>
      </c>
      <c r="U388" s="8">
        <v>-7</v>
      </c>
      <c r="V388" s="31">
        <v>-6.7149867888498638E-2</v>
      </c>
      <c r="W388" s="9">
        <v>1.0352354962513688E-2</v>
      </c>
      <c r="X388" s="8">
        <v>6</v>
      </c>
      <c r="Y388" s="31">
        <v>2.7105509011816631E-2</v>
      </c>
      <c r="Z388" s="11">
        <v>5750</v>
      </c>
      <c r="AA388" s="8">
        <v>-222</v>
      </c>
      <c r="AB388" s="31">
        <v>-0.54940396339707276</v>
      </c>
      <c r="AC388" s="9">
        <v>1.4331892095121718E-2</v>
      </c>
      <c r="AD388" s="8">
        <v>7</v>
      </c>
      <c r="AE388" s="31">
        <v>0.50991148416117626</v>
      </c>
      <c r="AF388" s="9">
        <v>3.4192109061707443E-2</v>
      </c>
      <c r="AG388" s="8">
        <v>-77</v>
      </c>
      <c r="AH388" s="31">
        <v>-0.16582008390806371</v>
      </c>
      <c r="AI388" s="12">
        <v>-0.23333333333333339</v>
      </c>
      <c r="AJ388" s="8">
        <v>-12</v>
      </c>
      <c r="AK388" s="31">
        <v>3.792150773749503E-3</v>
      </c>
      <c r="AL388" s="11">
        <v>23158.380614335925</v>
      </c>
      <c r="AM388" s="36"/>
    </row>
    <row r="389" spans="1:39" x14ac:dyDescent="0.3">
      <c r="A389" t="s">
        <v>705</v>
      </c>
      <c r="B389" s="3" t="s">
        <v>286</v>
      </c>
      <c r="C389" s="4" t="s">
        <v>143</v>
      </c>
      <c r="D389" s="5" t="s">
        <v>44</v>
      </c>
      <c r="E389" s="6">
        <v>24.050414809806803</v>
      </c>
      <c r="F389" s="34">
        <v>-6.3718296012376108E-2</v>
      </c>
      <c r="G389" s="6">
        <v>-5.0133834621359696</v>
      </c>
      <c r="H389" s="7">
        <v>37</v>
      </c>
      <c r="I389" s="8">
        <v>-23</v>
      </c>
      <c r="J389" s="31">
        <v>-5.1294059879293863E-2</v>
      </c>
      <c r="K389" s="9">
        <v>1.3684661964077582E-2</v>
      </c>
      <c r="L389" s="8">
        <v>-17</v>
      </c>
      <c r="M389" s="31">
        <v>-9.2747489530603966E-2</v>
      </c>
      <c r="N389" s="9">
        <v>-3.7970688935565211E-3</v>
      </c>
      <c r="O389" s="8">
        <v>-13</v>
      </c>
      <c r="P389" s="31">
        <v>-7.6637854301618846E-3</v>
      </c>
      <c r="Q389" s="9">
        <v>1.8281407906501866E-3</v>
      </c>
      <c r="R389" s="8">
        <v>-76</v>
      </c>
      <c r="S389" s="31">
        <v>-0.32684898005096841</v>
      </c>
      <c r="T389" s="10">
        <v>0.17537252249482466</v>
      </c>
      <c r="U389" s="8">
        <v>-1</v>
      </c>
      <c r="V389" s="31">
        <v>-2.8101700876416613E-2</v>
      </c>
      <c r="W389" s="9">
        <v>5.2717060499227197E-4</v>
      </c>
      <c r="X389" s="8">
        <v>-5</v>
      </c>
      <c r="Y389" s="31">
        <v>-5.2920209387811834E-2</v>
      </c>
      <c r="Z389" s="11">
        <v>6218</v>
      </c>
      <c r="AA389" s="8">
        <v>50</v>
      </c>
      <c r="AB389" s="31">
        <v>0.1538309093175026</v>
      </c>
      <c r="AC389" s="9">
        <v>3.7338945198419557E-3</v>
      </c>
      <c r="AD389" s="8">
        <v>82</v>
      </c>
      <c r="AE389" s="31">
        <v>0.25322561955776118</v>
      </c>
      <c r="AF389" s="9">
        <v>1.5925311672693399E-2</v>
      </c>
      <c r="AG389" s="8">
        <v>1</v>
      </c>
      <c r="AH389" s="31">
        <v>-9.2583300410384761E-2</v>
      </c>
      <c r="AI389" s="12">
        <v>-0.27766666666666673</v>
      </c>
      <c r="AJ389" s="8">
        <v>8</v>
      </c>
      <c r="AK389" s="31">
        <v>1.5664253251157674E-2</v>
      </c>
      <c r="AL389" s="11">
        <v>132281.86931659799</v>
      </c>
      <c r="AM389" s="36"/>
    </row>
    <row r="390" spans="1:39" x14ac:dyDescent="0.3">
      <c r="A390" t="s">
        <v>544</v>
      </c>
      <c r="B390" s="3" t="s">
        <v>358</v>
      </c>
      <c r="C390" s="4" t="s">
        <v>143</v>
      </c>
      <c r="D390" s="5" t="s">
        <v>44</v>
      </c>
      <c r="E390" s="6">
        <v>32.85734329614067</v>
      </c>
      <c r="F390" s="34">
        <v>-0.92140975282854054</v>
      </c>
      <c r="G390" s="6">
        <v>-2.6079544421139289</v>
      </c>
      <c r="H390" s="7">
        <v>-27</v>
      </c>
      <c r="I390" s="8">
        <v>20</v>
      </c>
      <c r="J390" s="31">
        <v>0.93428958131865381</v>
      </c>
      <c r="K390" s="9">
        <v>0.11161957302266079</v>
      </c>
      <c r="L390" s="8">
        <v>-81</v>
      </c>
      <c r="M390" s="31">
        <v>-0.33896198453760373</v>
      </c>
      <c r="N390" s="9">
        <v>2.464753356667515E-3</v>
      </c>
      <c r="O390" s="8">
        <v>14</v>
      </c>
      <c r="P390" s="31">
        <v>3.1611544778335332E-2</v>
      </c>
      <c r="Q390" s="9">
        <v>3.5212266693905592E-4</v>
      </c>
      <c r="R390" s="8">
        <v>-23</v>
      </c>
      <c r="S390" s="31">
        <v>-0.45880856212463539</v>
      </c>
      <c r="T390" s="10">
        <v>0</v>
      </c>
      <c r="U390" s="8">
        <v>-212</v>
      </c>
      <c r="V390" s="31">
        <v>-0.71507168239915464</v>
      </c>
      <c r="W390" s="9">
        <v>4.6244867054581099E-2</v>
      </c>
      <c r="X390" s="8">
        <v>24</v>
      </c>
      <c r="Y390" s="31">
        <v>0.18472454156419638</v>
      </c>
      <c r="Z390" s="11">
        <v>17076</v>
      </c>
      <c r="AA390" s="8">
        <v>-84</v>
      </c>
      <c r="AB390" s="31">
        <v>-0.18168978980538375</v>
      </c>
      <c r="AC390" s="9">
        <v>9.1174165229659827E-3</v>
      </c>
      <c r="AD390" s="8">
        <v>28</v>
      </c>
      <c r="AE390" s="31">
        <v>7.9666685324806696E-2</v>
      </c>
      <c r="AF390" s="9">
        <v>5.5569475991054107E-3</v>
      </c>
      <c r="AG390" s="8">
        <v>8</v>
      </c>
      <c r="AH390" s="31">
        <v>-5.5187069672032352E-2</v>
      </c>
      <c r="AI390" s="12">
        <v>-0.30599999999999983</v>
      </c>
      <c r="AJ390" s="8">
        <v>25</v>
      </c>
      <c r="AK390" s="31">
        <v>1.2489512224163619E-2</v>
      </c>
      <c r="AL390" s="11">
        <v>117019.5039551495</v>
      </c>
      <c r="AM390" s="36"/>
    </row>
    <row r="391" spans="1:39" x14ac:dyDescent="0.3">
      <c r="A391" t="s">
        <v>999</v>
      </c>
      <c r="B391" s="3" t="s">
        <v>440</v>
      </c>
      <c r="C391" s="4" t="s">
        <v>143</v>
      </c>
      <c r="D391" s="5" t="s">
        <v>44</v>
      </c>
      <c r="E391" s="6">
        <v>34.315497636163066</v>
      </c>
      <c r="F391" s="34">
        <v>-0.44679796098274593</v>
      </c>
      <c r="G391" s="6">
        <v>-4.0892602593012199</v>
      </c>
      <c r="H391" s="7">
        <v>1</v>
      </c>
      <c r="I391" s="8">
        <v>-35</v>
      </c>
      <c r="J391" s="31">
        <v>-0.11563990763350532</v>
      </c>
      <c r="K391" s="9">
        <v>1.412747835610495E-2</v>
      </c>
      <c r="L391" s="8">
        <v>27</v>
      </c>
      <c r="M391" s="31">
        <v>0.22099348247059447</v>
      </c>
      <c r="N391" s="9">
        <v>-1.4542581687176453E-2</v>
      </c>
      <c r="O391" s="8">
        <v>-6</v>
      </c>
      <c r="P391" s="31">
        <v>-2.029976710848147E-3</v>
      </c>
      <c r="Q391" s="9">
        <v>1.4768649206493741E-3</v>
      </c>
      <c r="R391" s="8">
        <v>-93</v>
      </c>
      <c r="S391" s="31">
        <v>-0.25984203324450073</v>
      </c>
      <c r="T391" s="10">
        <v>0.38540239372913754</v>
      </c>
      <c r="U391" s="8">
        <v>-60</v>
      </c>
      <c r="V391" s="31">
        <v>-0.19168042203183466</v>
      </c>
      <c r="W391" s="9">
        <v>1.102340033799212E-2</v>
      </c>
      <c r="X391" s="8">
        <v>4</v>
      </c>
      <c r="Y391" s="31">
        <v>4.5273058625392326E-2</v>
      </c>
      <c r="Z391" s="11">
        <v>10893</v>
      </c>
      <c r="AA391" s="8">
        <v>30</v>
      </c>
      <c r="AB391" s="31">
        <v>8.8499263498244107E-2</v>
      </c>
      <c r="AC391" s="9">
        <v>4.512982818757269E-3</v>
      </c>
      <c r="AD391" s="8">
        <v>-32</v>
      </c>
      <c r="AE391" s="31">
        <v>-6.5193530642023378E-2</v>
      </c>
      <c r="AF391" s="9">
        <v>-1.9664557775032065E-3</v>
      </c>
      <c r="AG391" s="8">
        <v>-29</v>
      </c>
      <c r="AH391" s="31">
        <v>-0.27160808843802875</v>
      </c>
      <c r="AI391" s="12">
        <v>-7.2000000000000064E-2</v>
      </c>
      <c r="AJ391" s="8">
        <v>-30</v>
      </c>
      <c r="AK391" s="31">
        <v>-8.1042768307761665E-2</v>
      </c>
      <c r="AL391" s="11">
        <v>22368.153316717537</v>
      </c>
      <c r="AM391" s="36"/>
    </row>
    <row r="392" spans="1:39" x14ac:dyDescent="0.3">
      <c r="A392" t="s">
        <v>1040</v>
      </c>
      <c r="B392" s="3" t="s">
        <v>442</v>
      </c>
      <c r="C392" s="4" t="s">
        <v>143</v>
      </c>
      <c r="D392" s="5" t="s">
        <v>44</v>
      </c>
      <c r="E392" s="6">
        <v>44.92800891321474</v>
      </c>
      <c r="F392" s="34">
        <v>1.1214910845878228</v>
      </c>
      <c r="G392" s="6">
        <v>-9.2716305629060471</v>
      </c>
      <c r="H392" s="7">
        <v>68</v>
      </c>
      <c r="I392" s="8">
        <v>-22</v>
      </c>
      <c r="J392" s="31">
        <v>-5.9457353068856661E-2</v>
      </c>
      <c r="K392" s="9">
        <v>1.4859594383775265E-2</v>
      </c>
      <c r="L392" s="8">
        <v>78</v>
      </c>
      <c r="M392" s="31">
        <v>0.46778993319641271</v>
      </c>
      <c r="N392" s="9">
        <v>-2.3153942428035045E-2</v>
      </c>
      <c r="O392" s="8">
        <v>0</v>
      </c>
      <c r="P392" s="31">
        <v>1.4126318254570336E-3</v>
      </c>
      <c r="Q392" s="9">
        <v>0</v>
      </c>
      <c r="R392" s="8">
        <v>-187</v>
      </c>
      <c r="S392" s="31">
        <v>-0.46484363819667296</v>
      </c>
      <c r="T392" s="10">
        <v>0.50813008130081305</v>
      </c>
      <c r="U392" s="8">
        <v>108</v>
      </c>
      <c r="V392" s="31">
        <v>0.20348261650733135</v>
      </c>
      <c r="W392" s="9">
        <v>-1.2919522674050672E-2</v>
      </c>
      <c r="X392" s="8">
        <v>95</v>
      </c>
      <c r="Y392" s="31">
        <v>1.436343438053314</v>
      </c>
      <c r="Z392" s="11">
        <v>75085</v>
      </c>
      <c r="AA392" s="8">
        <v>-32</v>
      </c>
      <c r="AB392" s="31">
        <v>-7.6591469849202842E-2</v>
      </c>
      <c r="AC392" s="9">
        <v>6.4817110973341627E-3</v>
      </c>
      <c r="AD392" s="8">
        <v>-2</v>
      </c>
      <c r="AE392" s="31">
        <v>9.6997549395994032E-4</v>
      </c>
      <c r="AF392" s="9">
        <v>1.7555997578483362E-3</v>
      </c>
      <c r="AG392" s="8">
        <v>-8</v>
      </c>
      <c r="AH392" s="31">
        <v>-0.23260558021425148</v>
      </c>
      <c r="AI392" s="12">
        <v>-8.8333333333333264E-2</v>
      </c>
      <c r="AJ392" s="8">
        <v>-4</v>
      </c>
      <c r="AK392" s="31">
        <v>-9.2856876898757656E-2</v>
      </c>
      <c r="AL392" s="11">
        <v>113826.68839874282</v>
      </c>
      <c r="AM392" s="36"/>
    </row>
    <row r="393" spans="1:39" x14ac:dyDescent="0.3">
      <c r="A393" t="s">
        <v>800</v>
      </c>
      <c r="B393" s="3" t="s">
        <v>515</v>
      </c>
      <c r="C393" s="4" t="s">
        <v>143</v>
      </c>
      <c r="D393" s="5" t="s">
        <v>44</v>
      </c>
      <c r="E393" s="6">
        <v>54.702845836709997</v>
      </c>
      <c r="F393" s="34">
        <v>0.11633690479349168</v>
      </c>
      <c r="G393" s="6">
        <v>-3.7756974900457543</v>
      </c>
      <c r="H393" s="7">
        <v>18</v>
      </c>
      <c r="I393" s="8">
        <v>-5</v>
      </c>
      <c r="J393" s="31">
        <v>-1.8404953492200615E-2</v>
      </c>
      <c r="K393" s="9">
        <v>1.2889523472009445E-2</v>
      </c>
      <c r="L393" s="8">
        <v>146</v>
      </c>
      <c r="M393" s="31">
        <v>0.39762866388864604</v>
      </c>
      <c r="N393" s="9">
        <v>-2.1545926064440273E-2</v>
      </c>
      <c r="O393" s="8">
        <v>30</v>
      </c>
      <c r="P393" s="31">
        <v>0.10948737243101053</v>
      </c>
      <c r="Q393" s="9">
        <v>-3.7507889601869557E-3</v>
      </c>
      <c r="R393" s="8">
        <v>-48</v>
      </c>
      <c r="S393" s="31">
        <v>-0.38671679465011388</v>
      </c>
      <c r="T393" s="10">
        <v>4.6969843079693485E-2</v>
      </c>
      <c r="U393" s="8">
        <v>75</v>
      </c>
      <c r="V393" s="31">
        <v>0.2247532036423365</v>
      </c>
      <c r="W393" s="9">
        <v>-1.3440366637063897E-2</v>
      </c>
      <c r="X393" s="8">
        <v>-40</v>
      </c>
      <c r="Y393" s="31">
        <v>-0.16479413302583659</v>
      </c>
      <c r="Z393" s="11">
        <v>-224</v>
      </c>
      <c r="AA393" s="8">
        <v>66</v>
      </c>
      <c r="AB393" s="31">
        <v>0.30338137178268954</v>
      </c>
      <c r="AC393" s="9">
        <v>3.8858381502890199E-3</v>
      </c>
      <c r="AD393" s="8">
        <v>-23</v>
      </c>
      <c r="AE393" s="31">
        <v>-4.3802885212451792E-2</v>
      </c>
      <c r="AF393" s="9">
        <v>-6.7564469506364855E-4</v>
      </c>
      <c r="AG393" s="8">
        <v>-41</v>
      </c>
      <c r="AH393" s="31">
        <v>-8.8388735446189776E-2</v>
      </c>
      <c r="AI393" s="12">
        <v>-0.32533333333333303</v>
      </c>
      <c r="AJ393" s="8">
        <v>16</v>
      </c>
      <c r="AK393" s="31">
        <v>5.2801043531734704E-3</v>
      </c>
      <c r="AL393" s="11">
        <v>50328.43123302242</v>
      </c>
      <c r="AM393" s="36"/>
    </row>
    <row r="394" spans="1:39" x14ac:dyDescent="0.3">
      <c r="A394" t="s">
        <v>1118</v>
      </c>
      <c r="B394" s="3" t="s">
        <v>529</v>
      </c>
      <c r="C394" s="4" t="s">
        <v>143</v>
      </c>
      <c r="D394" s="5" t="s">
        <v>44</v>
      </c>
      <c r="E394" s="6">
        <v>49.75150590132256</v>
      </c>
      <c r="F394" s="34">
        <v>-0.50266831036103454</v>
      </c>
      <c r="G394" s="6">
        <v>-4.3641363184274198</v>
      </c>
      <c r="H394" s="7">
        <v>3</v>
      </c>
      <c r="I394" s="8">
        <v>-18</v>
      </c>
      <c r="J394" s="31">
        <v>-4.0290485791002362E-2</v>
      </c>
      <c r="K394" s="9">
        <v>1.3244427486108101E-2</v>
      </c>
      <c r="L394" s="8">
        <v>-211</v>
      </c>
      <c r="M394" s="31">
        <v>-0.66007121408931546</v>
      </c>
      <c r="N394" s="9">
        <v>1.5163963496359487E-2</v>
      </c>
      <c r="O394" s="8">
        <v>-31</v>
      </c>
      <c r="P394" s="31">
        <v>-7.9308700242813113E-2</v>
      </c>
      <c r="Q394" s="9">
        <v>5.9713061751478433E-3</v>
      </c>
      <c r="R394" s="8">
        <v>0</v>
      </c>
      <c r="S394" s="31">
        <v>-0.40785935359159881</v>
      </c>
      <c r="T394" s="10">
        <v>-0.10015022533800702</v>
      </c>
      <c r="U394" s="8">
        <v>23</v>
      </c>
      <c r="V394" s="31">
        <v>3.7638928485034029E-2</v>
      </c>
      <c r="W394" s="9">
        <v>-3.6587825372379444E-3</v>
      </c>
      <c r="X394" s="8">
        <v>1</v>
      </c>
      <c r="Y394" s="31">
        <v>0.13790932967159208</v>
      </c>
      <c r="Z394" s="11">
        <v>16533</v>
      </c>
      <c r="AA394" s="8">
        <v>72</v>
      </c>
      <c r="AB394" s="31">
        <v>0.19757935188771858</v>
      </c>
      <c r="AC394" s="9">
        <v>3.2121887021664339E-3</v>
      </c>
      <c r="AD394" s="8">
        <v>-60</v>
      </c>
      <c r="AE394" s="31">
        <v>-0.17688897197399245</v>
      </c>
      <c r="AF394" s="9">
        <v>-8.6415971498088329E-3</v>
      </c>
      <c r="AG394" s="8">
        <v>-60</v>
      </c>
      <c r="AH394" s="31">
        <v>-0.13250360053825019</v>
      </c>
      <c r="AI394" s="12">
        <v>-0.27666666666666639</v>
      </c>
      <c r="AJ394" s="8">
        <v>9</v>
      </c>
      <c r="AK394" s="31">
        <v>-1.4090277969332821E-2</v>
      </c>
      <c r="AL394" s="11">
        <v>56924.277679152292</v>
      </c>
      <c r="AM394" s="36"/>
    </row>
    <row r="395" spans="1:39" x14ac:dyDescent="0.3">
      <c r="A395" t="s">
        <v>126</v>
      </c>
      <c r="B395" s="3" t="s">
        <v>562</v>
      </c>
      <c r="C395" s="4" t="s">
        <v>143</v>
      </c>
      <c r="D395" s="5" t="s">
        <v>44</v>
      </c>
      <c r="E395" s="6">
        <v>21.378618367312853</v>
      </c>
      <c r="F395" s="34">
        <v>-0.32435414781465544</v>
      </c>
      <c r="G395" s="6">
        <v>-2.9853563152861682</v>
      </c>
      <c r="H395" s="7">
        <v>-11</v>
      </c>
      <c r="I395" s="8">
        <v>-21</v>
      </c>
      <c r="J395" s="31">
        <v>-4.9516931048340901E-2</v>
      </c>
      <c r="K395" s="9">
        <v>1.8839164250251672E-2</v>
      </c>
      <c r="L395" s="8">
        <v>87</v>
      </c>
      <c r="M395" s="31">
        <v>0.23921510628197951</v>
      </c>
      <c r="N395" s="9">
        <v>-1.5832133664878068E-2</v>
      </c>
      <c r="O395" s="8">
        <v>-18</v>
      </c>
      <c r="P395" s="31">
        <v>-6.3433642511815269E-2</v>
      </c>
      <c r="Q395" s="9">
        <v>6.2012585437493731E-3</v>
      </c>
      <c r="R395" s="8">
        <v>-148</v>
      </c>
      <c r="S395" s="31">
        <v>-0.46311573518348215</v>
      </c>
      <c r="T395" s="10">
        <v>0.36264732547597461</v>
      </c>
      <c r="U395" s="8">
        <v>-38</v>
      </c>
      <c r="V395" s="31">
        <v>-0.14563297791171703</v>
      </c>
      <c r="W395" s="9">
        <v>8.0284586136158305E-3</v>
      </c>
      <c r="X395" s="8">
        <v>23</v>
      </c>
      <c r="Y395" s="31">
        <v>9.5676485567959851E-2</v>
      </c>
      <c r="Z395" s="11">
        <v>11341</v>
      </c>
      <c r="AA395" s="8">
        <v>92</v>
      </c>
      <c r="AB395" s="31">
        <v>0.35605209820973482</v>
      </c>
      <c r="AC395" s="9">
        <v>2.7047751829905875E-3</v>
      </c>
      <c r="AD395" s="8">
        <v>-35</v>
      </c>
      <c r="AE395" s="31">
        <v>-0.16055629381286415</v>
      </c>
      <c r="AF395" s="9">
        <v>-6.7739934597011997E-3</v>
      </c>
      <c r="AG395" s="8">
        <v>18</v>
      </c>
      <c r="AH395" s="31">
        <v>1.2295046915592406E-2</v>
      </c>
      <c r="AI395" s="12">
        <v>-0.42966666666666686</v>
      </c>
      <c r="AJ395" s="8">
        <v>58</v>
      </c>
      <c r="AK395" s="31">
        <v>2.4630449160884416E-2</v>
      </c>
      <c r="AL395" s="11">
        <v>74750.216561683046</v>
      </c>
      <c r="AM395" s="36"/>
    </row>
    <row r="396" spans="1:39" x14ac:dyDescent="0.3">
      <c r="A396" t="s">
        <v>526</v>
      </c>
      <c r="B396" s="3" t="s">
        <v>590</v>
      </c>
      <c r="C396" s="4" t="s">
        <v>143</v>
      </c>
      <c r="D396" s="5" t="s">
        <v>44</v>
      </c>
      <c r="E396" s="6">
        <v>20.978277957411528</v>
      </c>
      <c r="F396" s="34">
        <v>-1.0167194910270938</v>
      </c>
      <c r="G396" s="6">
        <v>-2.4167917017555638</v>
      </c>
      <c r="H396" s="7">
        <v>-30</v>
      </c>
      <c r="I396" s="8">
        <v>-23</v>
      </c>
      <c r="J396" s="31">
        <v>-7.6994355119474611E-2</v>
      </c>
      <c r="K396" s="9">
        <v>1.0736896653687378E-2</v>
      </c>
      <c r="L396" s="8">
        <v>48</v>
      </c>
      <c r="M396" s="31">
        <v>0.37312847438931385</v>
      </c>
      <c r="N396" s="9">
        <v>-1.9774974428912375E-2</v>
      </c>
      <c r="O396" s="8">
        <v>-56</v>
      </c>
      <c r="P396" s="31">
        <v>-0.11694582117653296</v>
      </c>
      <c r="Q396" s="9">
        <v>8.3131883052228218E-3</v>
      </c>
      <c r="R396" s="8">
        <v>-66</v>
      </c>
      <c r="S396" s="31">
        <v>-0.34488724727030207</v>
      </c>
      <c r="T396" s="10">
        <v>0.11315331258290995</v>
      </c>
      <c r="U396" s="8">
        <v>-109</v>
      </c>
      <c r="V396" s="31">
        <v>-0.3999449056982653</v>
      </c>
      <c r="W396" s="9">
        <v>2.6157304323854352E-2</v>
      </c>
      <c r="X396" s="8">
        <v>13</v>
      </c>
      <c r="Y396" s="31">
        <v>8.573022251284601E-2</v>
      </c>
      <c r="Z396" s="11">
        <v>13294</v>
      </c>
      <c r="AA396" s="8">
        <v>-4</v>
      </c>
      <c r="AB396" s="31">
        <v>-5.5232120498868498E-2</v>
      </c>
      <c r="AC396" s="9">
        <v>5.6740403383214073E-3</v>
      </c>
      <c r="AD396" s="8">
        <v>-65</v>
      </c>
      <c r="AE396" s="31">
        <v>-0.20611513150166211</v>
      </c>
      <c r="AF396" s="9">
        <v>-1.0096834116466447E-2</v>
      </c>
      <c r="AG396" s="8">
        <v>-60</v>
      </c>
      <c r="AH396" s="31">
        <v>-0.18840112414074639</v>
      </c>
      <c r="AI396" s="12">
        <v>-0.19666666666666677</v>
      </c>
      <c r="AJ396" s="8">
        <v>-13</v>
      </c>
      <c r="AK396" s="31">
        <v>-2.5030944706332464E-2</v>
      </c>
      <c r="AL396" s="11">
        <v>42974.412741260516</v>
      </c>
      <c r="AM396" s="36"/>
    </row>
    <row r="397" spans="1:39" x14ac:dyDescent="0.3">
      <c r="A397" t="s">
        <v>995</v>
      </c>
      <c r="B397" s="3" t="s">
        <v>604</v>
      </c>
      <c r="C397" s="4" t="s">
        <v>143</v>
      </c>
      <c r="D397" s="5" t="s">
        <v>44</v>
      </c>
      <c r="E397" s="6">
        <v>27.871086341251576</v>
      </c>
      <c r="F397" s="34">
        <v>-0.39543307245641612</v>
      </c>
      <c r="G397" s="6">
        <v>-4.4688962363350182</v>
      </c>
      <c r="H397" s="7">
        <v>1</v>
      </c>
      <c r="I397" s="8">
        <v>-9</v>
      </c>
      <c r="J397" s="31">
        <v>3.6782422736136161E-3</v>
      </c>
      <c r="K397" s="9">
        <v>2.0836776383428068E-2</v>
      </c>
      <c r="L397" s="8">
        <v>35</v>
      </c>
      <c r="M397" s="31">
        <v>7.2614305980067684E-2</v>
      </c>
      <c r="N397" s="9">
        <v>-1.0736873281807165E-2</v>
      </c>
      <c r="O397" s="8">
        <v>17</v>
      </c>
      <c r="P397" s="31">
        <v>6.18882481306543E-2</v>
      </c>
      <c r="Q397" s="9">
        <v>-2.3167999034521651E-3</v>
      </c>
      <c r="R397" s="8">
        <v>-89</v>
      </c>
      <c r="S397" s="31">
        <v>-0.36925767919507585</v>
      </c>
      <c r="T397" s="10">
        <v>0.17793777066569866</v>
      </c>
      <c r="U397" s="8">
        <v>28</v>
      </c>
      <c r="V397" s="31">
        <v>3.5156476165970396E-2</v>
      </c>
      <c r="W397" s="9">
        <v>-2.7317485725330687E-3</v>
      </c>
      <c r="X397" s="8">
        <v>-3</v>
      </c>
      <c r="Y397" s="31">
        <v>-4.0512272279469741E-2</v>
      </c>
      <c r="Z397" s="11">
        <v>7904</v>
      </c>
      <c r="AA397" s="8">
        <v>-19</v>
      </c>
      <c r="AB397" s="31">
        <v>-5.0758070104328312E-2</v>
      </c>
      <c r="AC397" s="9">
        <v>6.1736444749485274E-3</v>
      </c>
      <c r="AD397" s="8">
        <v>-4</v>
      </c>
      <c r="AE397" s="31">
        <v>-2.2055322052252246E-2</v>
      </c>
      <c r="AF397" s="9">
        <v>1.3132651196789968E-4</v>
      </c>
      <c r="AG397" s="8">
        <v>-4</v>
      </c>
      <c r="AH397" s="31">
        <v>-0.11913914161042216</v>
      </c>
      <c r="AI397" s="12">
        <v>-0.2436666666666667</v>
      </c>
      <c r="AJ397" s="8">
        <v>23</v>
      </c>
      <c r="AK397" s="31">
        <v>3.2687808690802928E-3</v>
      </c>
      <c r="AL397" s="11">
        <v>97922.651509825257</v>
      </c>
      <c r="AM397" s="36"/>
    </row>
    <row r="398" spans="1:39" x14ac:dyDescent="0.3">
      <c r="A398" t="s">
        <v>465</v>
      </c>
      <c r="B398" s="3" t="s">
        <v>645</v>
      </c>
      <c r="C398" s="4" t="s">
        <v>143</v>
      </c>
      <c r="D398" s="5" t="s">
        <v>44</v>
      </c>
      <c r="E398" s="6">
        <v>26.693894798831501</v>
      </c>
      <c r="F398" s="34">
        <v>-0.79805231851286784</v>
      </c>
      <c r="G398" s="6">
        <v>-4.4817094965890103</v>
      </c>
      <c r="H398" s="7">
        <v>-8</v>
      </c>
      <c r="I398" s="8">
        <v>-20</v>
      </c>
      <c r="J398" s="31">
        <v>-1.8560631588752874E-2</v>
      </c>
      <c r="K398" s="9">
        <v>1.5987160078935303E-2</v>
      </c>
      <c r="L398" s="8">
        <v>-99</v>
      </c>
      <c r="M398" s="31">
        <v>-0.29487818022004425</v>
      </c>
      <c r="N398" s="9">
        <v>2.3687696797480978E-3</v>
      </c>
      <c r="O398" s="8">
        <v>-19</v>
      </c>
      <c r="P398" s="31">
        <v>-2.9873296579419284E-2</v>
      </c>
      <c r="Q398" s="9">
        <v>2.5535488968553887E-3</v>
      </c>
      <c r="R398" s="8">
        <v>-23</v>
      </c>
      <c r="S398" s="31">
        <v>-0.45880856212463539</v>
      </c>
      <c r="T398" s="10">
        <v>0</v>
      </c>
      <c r="U398" s="8">
        <v>-95</v>
      </c>
      <c r="V398" s="31">
        <v>-0.25337046654382922</v>
      </c>
      <c r="W398" s="9">
        <v>1.4978517125952173E-2</v>
      </c>
      <c r="X398" s="8">
        <v>-9</v>
      </c>
      <c r="Y398" s="31">
        <v>-0.28373202437659684</v>
      </c>
      <c r="Z398" s="11">
        <v>-606</v>
      </c>
      <c r="AA398" s="8">
        <v>144</v>
      </c>
      <c r="AB398" s="31">
        <v>0.43469853343536602</v>
      </c>
      <c r="AC398" s="9">
        <v>-1.2743614001892167E-3</v>
      </c>
      <c r="AD398" s="8">
        <v>-17</v>
      </c>
      <c r="AE398" s="31">
        <v>-8.5807988634714727E-2</v>
      </c>
      <c r="AF398" s="9">
        <v>-3.7920233465267295E-3</v>
      </c>
      <c r="AG398" s="8">
        <v>-30</v>
      </c>
      <c r="AH398" s="31">
        <v>-0.14304295238896722</v>
      </c>
      <c r="AI398" s="12">
        <v>-0.24266666666666681</v>
      </c>
      <c r="AJ398" s="8">
        <v>-5</v>
      </c>
      <c r="AK398" s="31">
        <v>-2.8152290558390643E-2</v>
      </c>
      <c r="AL398" s="11">
        <v>64793.486164743837</v>
      </c>
      <c r="AM398" s="36"/>
    </row>
    <row r="399" spans="1:39" x14ac:dyDescent="0.3">
      <c r="A399" t="s">
        <v>469</v>
      </c>
      <c r="B399" s="3" t="s">
        <v>647</v>
      </c>
      <c r="C399" s="4" t="s">
        <v>143</v>
      </c>
      <c r="D399" s="5" t="s">
        <v>44</v>
      </c>
      <c r="E399" s="6">
        <v>33.190485502416152</v>
      </c>
      <c r="F399" s="34">
        <v>-0.46329529654479185</v>
      </c>
      <c r="G399" s="6">
        <v>-6.3627579110292523</v>
      </c>
      <c r="H399" s="7">
        <v>4</v>
      </c>
      <c r="I399" s="8">
        <v>-28</v>
      </c>
      <c r="J399" s="31">
        <v>-6.9341470975924926E-2</v>
      </c>
      <c r="K399" s="9">
        <v>1.5221624000197886E-2</v>
      </c>
      <c r="L399" s="8">
        <v>33</v>
      </c>
      <c r="M399" s="31">
        <v>7.244381095286867E-2</v>
      </c>
      <c r="N399" s="9">
        <v>-9.8607462077909911E-3</v>
      </c>
      <c r="O399" s="8">
        <v>36</v>
      </c>
      <c r="P399" s="31">
        <v>0.12059829362915298</v>
      </c>
      <c r="Q399" s="9">
        <v>-7.3746312684365781E-3</v>
      </c>
      <c r="R399" s="8">
        <v>-23</v>
      </c>
      <c r="S399" s="31">
        <v>-0.45880856212463539</v>
      </c>
      <c r="T399" s="10">
        <v>0</v>
      </c>
      <c r="U399" s="8">
        <v>-29</v>
      </c>
      <c r="V399" s="31">
        <v>-0.12812398048850637</v>
      </c>
      <c r="W399" s="9">
        <v>6.6111130942448811E-3</v>
      </c>
      <c r="X399" s="8">
        <v>-2</v>
      </c>
      <c r="Y399" s="31">
        <v>-0.10850260521119237</v>
      </c>
      <c r="Z399" s="11">
        <v>9038</v>
      </c>
      <c r="AA399" s="8">
        <v>33</v>
      </c>
      <c r="AB399" s="31">
        <v>8.1480697323474738E-2</v>
      </c>
      <c r="AC399" s="9">
        <v>3.2142857142857147E-3</v>
      </c>
      <c r="AD399" s="8">
        <v>9</v>
      </c>
      <c r="AE399" s="31">
        <v>4.2487757863173936E-2</v>
      </c>
      <c r="AF399" s="9">
        <v>3.3427578601344932E-3</v>
      </c>
      <c r="AG399" s="8">
        <v>17</v>
      </c>
      <c r="AH399" s="31">
        <v>-3.2400779849521832E-2</v>
      </c>
      <c r="AI399" s="12">
        <v>-0.36133333333333351</v>
      </c>
      <c r="AJ399" s="8">
        <v>-7</v>
      </c>
      <c r="AK399" s="31">
        <v>-2.0409150272456919E-2</v>
      </c>
      <c r="AL399" s="11">
        <v>99413.650908323005</v>
      </c>
      <c r="AM399" s="36"/>
    </row>
    <row r="400" spans="1:39" x14ac:dyDescent="0.3">
      <c r="A400" t="s">
        <v>958</v>
      </c>
      <c r="B400" s="3" t="s">
        <v>673</v>
      </c>
      <c r="C400" s="4" t="s">
        <v>143</v>
      </c>
      <c r="D400" s="5" t="s">
        <v>44</v>
      </c>
      <c r="E400" s="6">
        <v>32.301840883327863</v>
      </c>
      <c r="F400" s="34">
        <v>0.97408585052238683</v>
      </c>
      <c r="G400" s="6">
        <v>-7.0250816660340263</v>
      </c>
      <c r="H400" s="7">
        <v>81</v>
      </c>
      <c r="I400" s="8">
        <v>25</v>
      </c>
      <c r="J400" s="31">
        <v>0.32959890475263376</v>
      </c>
      <c r="K400" s="9">
        <v>5.6513978611040905E-2</v>
      </c>
      <c r="L400" s="8">
        <v>14</v>
      </c>
      <c r="M400" s="31">
        <v>2.7322720553218216E-2</v>
      </c>
      <c r="N400" s="9">
        <v>-9.5503542616470552E-3</v>
      </c>
      <c r="O400" s="8">
        <v>92</v>
      </c>
      <c r="P400" s="31">
        <v>0.20709190126536769</v>
      </c>
      <c r="Q400" s="9">
        <v>-1.2446094665560816E-2</v>
      </c>
      <c r="R400" s="8">
        <v>-23</v>
      </c>
      <c r="S400" s="31">
        <v>-0.45880856212463539</v>
      </c>
      <c r="T400" s="10">
        <v>0</v>
      </c>
      <c r="U400" s="8">
        <v>238</v>
      </c>
      <c r="V400" s="31">
        <v>0.57553080725493355</v>
      </c>
      <c r="W400" s="9">
        <v>-3.6166379387203185E-2</v>
      </c>
      <c r="X400" s="8">
        <v>18</v>
      </c>
      <c r="Y400" s="31">
        <v>5.523627787067787E-2</v>
      </c>
      <c r="Z400" s="11">
        <v>9375</v>
      </c>
      <c r="AA400" s="8">
        <v>109</v>
      </c>
      <c r="AB400" s="31">
        <v>0.42144910413606196</v>
      </c>
      <c r="AC400" s="9">
        <v>1.9249074563722907E-3</v>
      </c>
      <c r="AD400" s="8">
        <v>20</v>
      </c>
      <c r="AE400" s="31">
        <v>6.826884195090821E-2</v>
      </c>
      <c r="AF400" s="9">
        <v>5.6001514759730364E-3</v>
      </c>
      <c r="AG400" s="8">
        <v>60</v>
      </c>
      <c r="AH400" s="31">
        <v>6.1370653289835347E-2</v>
      </c>
      <c r="AI400" s="12">
        <v>-0.47499999999999964</v>
      </c>
      <c r="AJ400" s="8">
        <v>10</v>
      </c>
      <c r="AK400" s="31">
        <v>2.9776420806058024E-3</v>
      </c>
      <c r="AL400" s="11">
        <v>42967.592735740676</v>
      </c>
      <c r="AM400" s="36"/>
    </row>
    <row r="401" spans="1:39" x14ac:dyDescent="0.3">
      <c r="A401" t="s">
        <v>50</v>
      </c>
      <c r="B401" s="3" t="s">
        <v>688</v>
      </c>
      <c r="C401" s="4" t="s">
        <v>143</v>
      </c>
      <c r="D401" s="5" t="s">
        <v>44</v>
      </c>
      <c r="E401" s="6">
        <v>24.604975721695311</v>
      </c>
      <c r="F401" s="34">
        <v>-0.59547826865060305</v>
      </c>
      <c r="G401" s="6">
        <v>-4.1577570159287376</v>
      </c>
      <c r="H401" s="7">
        <v>-3</v>
      </c>
      <c r="I401" s="8">
        <v>149</v>
      </c>
      <c r="J401" s="31">
        <v>0.8265230725341961</v>
      </c>
      <c r="K401" s="9">
        <v>9.2612722003295733E-2</v>
      </c>
      <c r="L401" s="8">
        <v>-8</v>
      </c>
      <c r="M401" s="31">
        <v>-3.5857074377040443E-2</v>
      </c>
      <c r="N401" s="9">
        <v>-5.8693444570928361E-3</v>
      </c>
      <c r="O401" s="8">
        <v>9</v>
      </c>
      <c r="P401" s="31">
        <v>7.5128969815208002E-3</v>
      </c>
      <c r="Q401" s="9">
        <v>6.7140368373863092E-4</v>
      </c>
      <c r="R401" s="8">
        <v>-74</v>
      </c>
      <c r="S401" s="31">
        <v>-0.41589564381558852</v>
      </c>
      <c r="T401" s="10">
        <v>0.11532224630417785</v>
      </c>
      <c r="U401" s="8">
        <v>-46</v>
      </c>
      <c r="V401" s="31">
        <v>-0.14570629562368587</v>
      </c>
      <c r="W401" s="9">
        <v>8.5017582966479578E-3</v>
      </c>
      <c r="X401" s="8">
        <v>-2</v>
      </c>
      <c r="Y401" s="31">
        <v>-3.6030143213747534E-2</v>
      </c>
      <c r="Z401" s="11">
        <v>7975</v>
      </c>
      <c r="AA401" s="8">
        <v>-35</v>
      </c>
      <c r="AB401" s="31">
        <v>-9.7528383506699901E-2</v>
      </c>
      <c r="AC401" s="9">
        <v>7.0078653740625607E-3</v>
      </c>
      <c r="AD401" s="8">
        <v>-18</v>
      </c>
      <c r="AE401" s="31">
        <v>-6.049723547657071E-2</v>
      </c>
      <c r="AF401" s="9">
        <v>-2.1372954189576854E-3</v>
      </c>
      <c r="AG401" s="8">
        <v>-33</v>
      </c>
      <c r="AH401" s="31">
        <v>-0.14467491347883402</v>
      </c>
      <c r="AI401" s="12">
        <v>-0.24033333333333329</v>
      </c>
      <c r="AJ401" s="8">
        <v>-18</v>
      </c>
      <c r="AK401" s="31">
        <v>-3.5324940661651677E-2</v>
      </c>
      <c r="AL401" s="11">
        <v>35736.844454561215</v>
      </c>
      <c r="AM401" s="36"/>
    </row>
    <row r="402" spans="1:39" x14ac:dyDescent="0.3">
      <c r="A402" t="s">
        <v>78</v>
      </c>
      <c r="B402" s="3" t="s">
        <v>694</v>
      </c>
      <c r="C402" s="4" t="s">
        <v>143</v>
      </c>
      <c r="D402" s="5" t="s">
        <v>44</v>
      </c>
      <c r="E402" s="6">
        <v>24.871646408417302</v>
      </c>
      <c r="F402" s="34">
        <v>1.1674505948869456</v>
      </c>
      <c r="G402" s="6">
        <v>-8.6530882133511824</v>
      </c>
      <c r="H402" s="7">
        <v>95</v>
      </c>
      <c r="I402" s="8">
        <v>30</v>
      </c>
      <c r="J402" s="31">
        <v>0.62732358453711068</v>
      </c>
      <c r="K402" s="9">
        <v>8.2430633793086017E-2</v>
      </c>
      <c r="L402" s="8">
        <v>127</v>
      </c>
      <c r="M402" s="31">
        <v>0.41327602440434491</v>
      </c>
      <c r="N402" s="9">
        <v>-2.2803683284630161E-2</v>
      </c>
      <c r="O402" s="8">
        <v>90</v>
      </c>
      <c r="P402" s="31">
        <v>0.19912048835928575</v>
      </c>
      <c r="Q402" s="9">
        <v>-1.1772286055334587E-2</v>
      </c>
      <c r="R402" s="8">
        <v>85</v>
      </c>
      <c r="S402" s="31">
        <v>0.52562741711088035</v>
      </c>
      <c r="T402" s="10">
        <v>-1.1940818188665174</v>
      </c>
      <c r="U402" s="8">
        <v>-31</v>
      </c>
      <c r="V402" s="31">
        <v>-0.12382581134231674</v>
      </c>
      <c r="W402" s="9">
        <v>6.9163270791111897E-3</v>
      </c>
      <c r="X402" s="8">
        <v>5</v>
      </c>
      <c r="Y402" s="31">
        <v>3.6030991596063822E-2</v>
      </c>
      <c r="Z402" s="11">
        <v>10383</v>
      </c>
      <c r="AA402" s="8">
        <v>72</v>
      </c>
      <c r="AB402" s="31">
        <v>0.17337518469810698</v>
      </c>
      <c r="AC402" s="9">
        <v>2.9478687519165908E-3</v>
      </c>
      <c r="AD402" s="8">
        <v>59</v>
      </c>
      <c r="AE402" s="31">
        <v>0.13717681958405437</v>
      </c>
      <c r="AF402" s="9">
        <v>9.0481360839667069E-3</v>
      </c>
      <c r="AG402" s="8">
        <v>-16</v>
      </c>
      <c r="AH402" s="31">
        <v>-0.14822056944863649</v>
      </c>
      <c r="AI402" s="12">
        <v>-0.23333333333333339</v>
      </c>
      <c r="AJ402" s="8">
        <v>4</v>
      </c>
      <c r="AK402" s="31">
        <v>-1.2597019969335974E-2</v>
      </c>
      <c r="AL402" s="11">
        <v>75397.247729318449</v>
      </c>
      <c r="AM402" s="36"/>
    </row>
    <row r="403" spans="1:39" x14ac:dyDescent="0.3">
      <c r="A403" t="s">
        <v>107</v>
      </c>
      <c r="B403" s="3" t="s">
        <v>696</v>
      </c>
      <c r="C403" s="4" t="s">
        <v>143</v>
      </c>
      <c r="D403" s="5" t="s">
        <v>44</v>
      </c>
      <c r="E403" s="6">
        <v>29.976726245936682</v>
      </c>
      <c r="F403" s="34">
        <v>-0.46860132247112052</v>
      </c>
      <c r="G403" s="6">
        <v>-4.8212726199662796</v>
      </c>
      <c r="H403" s="7">
        <v>-1</v>
      </c>
      <c r="I403" s="8">
        <v>25</v>
      </c>
      <c r="J403" s="31">
        <v>5.2992048698056432E-2</v>
      </c>
      <c r="K403" s="9">
        <v>2.7107185082652974E-2</v>
      </c>
      <c r="L403" s="8">
        <v>-23</v>
      </c>
      <c r="M403" s="31">
        <v>-0.11531693179850777</v>
      </c>
      <c r="N403" s="9">
        <v>-3.0764655773667625E-3</v>
      </c>
      <c r="O403" s="8">
        <v>-7</v>
      </c>
      <c r="P403" s="31">
        <v>-1.0775272845836792E-2</v>
      </c>
      <c r="Q403" s="9">
        <v>2.2838023365553857E-3</v>
      </c>
      <c r="R403" s="8">
        <v>-23</v>
      </c>
      <c r="S403" s="31">
        <v>-0.45880856212463539</v>
      </c>
      <c r="T403" s="10">
        <v>0</v>
      </c>
      <c r="U403" s="8">
        <v>28</v>
      </c>
      <c r="V403" s="31">
        <v>9.6074905804444555E-2</v>
      </c>
      <c r="W403" s="9">
        <v>-5.6040665902060416E-3</v>
      </c>
      <c r="X403" s="8">
        <v>0</v>
      </c>
      <c r="Y403" s="31">
        <v>0.15438388433052497</v>
      </c>
      <c r="Z403" s="11">
        <v>18168</v>
      </c>
      <c r="AA403" s="8">
        <v>-20</v>
      </c>
      <c r="AB403" s="31">
        <v>-0.10153752750009859</v>
      </c>
      <c r="AC403" s="9">
        <v>6.226238286479252E-3</v>
      </c>
      <c r="AD403" s="8">
        <v>-22</v>
      </c>
      <c r="AE403" s="31">
        <v>-8.3520241642360271E-2</v>
      </c>
      <c r="AF403" s="9">
        <v>-3.3362791125641778E-3</v>
      </c>
      <c r="AG403" s="8">
        <v>-14</v>
      </c>
      <c r="AH403" s="31">
        <v>-0.16823178508735048</v>
      </c>
      <c r="AI403" s="12">
        <v>-0.19466666666666699</v>
      </c>
      <c r="AJ403" s="8">
        <v>-9</v>
      </c>
      <c r="AK403" s="31">
        <v>-2.7117365784836936E-2</v>
      </c>
      <c r="AL403" s="11">
        <v>54865.538725170889</v>
      </c>
      <c r="AM403" s="36"/>
    </row>
    <row r="404" spans="1:39" x14ac:dyDescent="0.3">
      <c r="A404" t="s">
        <v>152</v>
      </c>
      <c r="B404" s="3" t="s">
        <v>698</v>
      </c>
      <c r="C404" s="4" t="s">
        <v>143</v>
      </c>
      <c r="D404" s="5" t="s">
        <v>44</v>
      </c>
      <c r="E404" s="6">
        <v>29.87334840000663</v>
      </c>
      <c r="F404" s="34">
        <v>-0.1750261478736449</v>
      </c>
      <c r="G404" s="6">
        <v>-2.6166214158787753</v>
      </c>
      <c r="H404" s="7">
        <v>-7</v>
      </c>
      <c r="I404" s="8">
        <v>-13</v>
      </c>
      <c r="J404" s="31">
        <v>-8.9057843978890383E-2</v>
      </c>
      <c r="K404" s="9">
        <v>2.1966942070642315E-2</v>
      </c>
      <c r="L404" s="8">
        <v>-2</v>
      </c>
      <c r="M404" s="31">
        <v>-5.4311333922639204E-2</v>
      </c>
      <c r="N404" s="9">
        <v>-6.1788112798105248E-3</v>
      </c>
      <c r="O404" s="8">
        <v>15</v>
      </c>
      <c r="P404" s="31">
        <v>8.7078001316058723E-2</v>
      </c>
      <c r="Q404" s="9">
        <v>-1.0704981035808414E-4</v>
      </c>
      <c r="R404" s="8">
        <v>-148</v>
      </c>
      <c r="S404" s="31">
        <v>-0.25317473107055832</v>
      </c>
      <c r="T404" s="10">
        <v>1.1974772161353766</v>
      </c>
      <c r="U404" s="8">
        <v>108</v>
      </c>
      <c r="V404" s="31">
        <v>0.58795306518247148</v>
      </c>
      <c r="W404" s="9">
        <v>-3.3444589275004682E-2</v>
      </c>
      <c r="X404" s="8">
        <v>-5</v>
      </c>
      <c r="Y404" s="31">
        <v>8.2456431392836614E-3</v>
      </c>
      <c r="Z404" s="11">
        <v>7414</v>
      </c>
      <c r="AA404" s="8">
        <v>-12</v>
      </c>
      <c r="AB404" s="31">
        <v>-9.3737644665686237E-2</v>
      </c>
      <c r="AC404" s="9">
        <v>5.8567447959350927E-3</v>
      </c>
      <c r="AD404" s="8">
        <v>-116</v>
      </c>
      <c r="AE404" s="31">
        <v>-0.5494600479485896</v>
      </c>
      <c r="AF404" s="9">
        <v>-2.8577078494491648E-2</v>
      </c>
      <c r="AG404" s="8">
        <v>101</v>
      </c>
      <c r="AH404" s="31">
        <v>0.24213169072889879</v>
      </c>
      <c r="AI404" s="12">
        <v>-0.66566666666666641</v>
      </c>
      <c r="AJ404" s="8">
        <v>126</v>
      </c>
      <c r="AK404" s="31">
        <v>5.3515751866132166E-2</v>
      </c>
      <c r="AL404" s="11">
        <v>108666.34608508539</v>
      </c>
      <c r="AM404" s="36"/>
    </row>
    <row r="405" spans="1:39" x14ac:dyDescent="0.3">
      <c r="A405" t="s">
        <v>165</v>
      </c>
      <c r="B405" s="3" t="s">
        <v>700</v>
      </c>
      <c r="C405" s="4" t="s">
        <v>143</v>
      </c>
      <c r="D405" s="5" t="s">
        <v>44</v>
      </c>
      <c r="E405" s="6">
        <v>19.111564228879807</v>
      </c>
      <c r="F405" s="34">
        <v>0.84906081242253273</v>
      </c>
      <c r="G405" s="6">
        <v>-6.2777909182418661</v>
      </c>
      <c r="H405" s="7">
        <v>68</v>
      </c>
      <c r="I405" s="8">
        <v>-22</v>
      </c>
      <c r="J405" s="31">
        <v>-0.46831899506776176</v>
      </c>
      <c r="K405" s="9">
        <v>-4.2850053414691391E-3</v>
      </c>
      <c r="L405" s="8">
        <v>56</v>
      </c>
      <c r="M405" s="31">
        <v>0.85940102939808438</v>
      </c>
      <c r="N405" s="9">
        <v>-4.0922888696936416E-2</v>
      </c>
      <c r="O405" s="8">
        <v>243</v>
      </c>
      <c r="P405" s="31">
        <v>0.61983248513591738</v>
      </c>
      <c r="Q405" s="9">
        <v>-3.7668283676870556E-2</v>
      </c>
      <c r="R405" s="8">
        <v>156</v>
      </c>
      <c r="S405" s="31">
        <v>-0.20048365663934223</v>
      </c>
      <c r="T405" s="10">
        <v>-0.50778605280974942</v>
      </c>
      <c r="U405" s="8">
        <v>-52</v>
      </c>
      <c r="V405" s="31">
        <v>-0.14577705374362115</v>
      </c>
      <c r="W405" s="9">
        <v>9.2844877966071077E-3</v>
      </c>
      <c r="X405" s="8">
        <v>-55</v>
      </c>
      <c r="Y405" s="31">
        <v>-0.1991755991817391</v>
      </c>
      <c r="Z405" s="11">
        <v>-3167</v>
      </c>
      <c r="AA405" s="8">
        <v>101</v>
      </c>
      <c r="AB405" s="31">
        <v>0.34260137309658606</v>
      </c>
      <c r="AC405" s="9">
        <v>2.5886979318380451E-3</v>
      </c>
      <c r="AD405" s="8">
        <v>106</v>
      </c>
      <c r="AE405" s="31">
        <v>0.32497388673229832</v>
      </c>
      <c r="AF405" s="9">
        <v>1.9558467472766239E-2</v>
      </c>
      <c r="AG405" s="8">
        <v>41</v>
      </c>
      <c r="AH405" s="31">
        <v>2.2722012399777364E-2</v>
      </c>
      <c r="AI405" s="12">
        <v>-0.42733333333333312</v>
      </c>
      <c r="AJ405" s="8">
        <v>35</v>
      </c>
      <c r="AK405" s="31">
        <v>1.4553461359634645E-2</v>
      </c>
      <c r="AL405" s="11">
        <v>64962.46618807895</v>
      </c>
      <c r="AM405" s="36"/>
    </row>
    <row r="406" spans="1:39" x14ac:dyDescent="0.3">
      <c r="A406" t="s">
        <v>326</v>
      </c>
      <c r="B406" s="3" t="s">
        <v>708</v>
      </c>
      <c r="C406" s="4" t="s">
        <v>143</v>
      </c>
      <c r="D406" s="5" t="s">
        <v>44</v>
      </c>
      <c r="E406" s="6">
        <v>30.642248420233482</v>
      </c>
      <c r="F406" s="34">
        <v>-8.330934198607709E-2</v>
      </c>
      <c r="G406" s="6">
        <v>-3.371125078573737</v>
      </c>
      <c r="H406" s="7">
        <v>6</v>
      </c>
      <c r="I406" s="8">
        <v>-53</v>
      </c>
      <c r="J406" s="31">
        <v>-0.12140476448058482</v>
      </c>
      <c r="K406" s="9">
        <v>1.0498048629497214E-2</v>
      </c>
      <c r="L406" s="8">
        <v>31</v>
      </c>
      <c r="M406" s="31">
        <v>6.8961515129580042E-2</v>
      </c>
      <c r="N406" s="9">
        <v>-9.7727161304932055E-3</v>
      </c>
      <c r="O406" s="8">
        <v>6</v>
      </c>
      <c r="P406" s="31">
        <v>1.8429787970017167E-2</v>
      </c>
      <c r="Q406" s="9">
        <v>2.6564654322242046E-3</v>
      </c>
      <c r="R406" s="8">
        <v>-61</v>
      </c>
      <c r="S406" s="31">
        <v>-0.3570946045978492</v>
      </c>
      <c r="T406" s="10">
        <v>9.8034315632402863E-2</v>
      </c>
      <c r="U406" s="8">
        <v>38</v>
      </c>
      <c r="V406" s="31">
        <v>0.12250801064436634</v>
      </c>
      <c r="W406" s="9">
        <v>-7.3371072029376344E-3</v>
      </c>
      <c r="X406" s="8">
        <v>22</v>
      </c>
      <c r="Y406" s="31">
        <v>6.6713790815895888E-2</v>
      </c>
      <c r="Z406" s="11">
        <v>9762</v>
      </c>
      <c r="AA406" s="8">
        <v>16</v>
      </c>
      <c r="AB406" s="31">
        <v>6.0866746351154688E-2</v>
      </c>
      <c r="AC406" s="9">
        <v>5.3954619124797487E-3</v>
      </c>
      <c r="AD406" s="8">
        <v>-11</v>
      </c>
      <c r="AE406" s="31">
        <v>-6.033396741434438E-4</v>
      </c>
      <c r="AF406" s="9">
        <v>1.9269431616915078E-3</v>
      </c>
      <c r="AG406" s="8">
        <v>8</v>
      </c>
      <c r="AH406" s="31">
        <v>7.1912381558250971E-2</v>
      </c>
      <c r="AI406" s="12">
        <v>-0.51133333333333386</v>
      </c>
      <c r="AJ406" s="8">
        <v>16</v>
      </c>
      <c r="AK406" s="31">
        <v>4.0119338106794078E-3</v>
      </c>
      <c r="AL406" s="11">
        <v>43299.546251088323</v>
      </c>
      <c r="AM406" s="36"/>
    </row>
    <row r="407" spans="1:39" x14ac:dyDescent="0.3">
      <c r="A407" t="s">
        <v>336</v>
      </c>
      <c r="B407" s="3" t="s">
        <v>710</v>
      </c>
      <c r="C407" s="4" t="s">
        <v>143</v>
      </c>
      <c r="D407" s="5" t="s">
        <v>44</v>
      </c>
      <c r="E407" s="6">
        <v>12.598245554751177</v>
      </c>
      <c r="F407" s="34">
        <v>-0.55927283307938769</v>
      </c>
      <c r="G407" s="6">
        <v>-6.1882417361230146</v>
      </c>
      <c r="H407" s="7">
        <v>2</v>
      </c>
      <c r="I407" s="8">
        <v>-42</v>
      </c>
      <c r="J407" s="31">
        <v>-0.27316763378808262</v>
      </c>
      <c r="K407" s="9">
        <v>5.1940564305192893E-3</v>
      </c>
      <c r="L407" s="8">
        <v>-80</v>
      </c>
      <c r="M407" s="31">
        <v>-0.28749696065730229</v>
      </c>
      <c r="N407" s="9">
        <v>1.8862375919664887E-3</v>
      </c>
      <c r="O407" s="8">
        <v>0</v>
      </c>
      <c r="P407" s="31">
        <v>1.4126318254570336E-3</v>
      </c>
      <c r="Q407" s="9">
        <v>0</v>
      </c>
      <c r="R407" s="8">
        <v>-23</v>
      </c>
      <c r="S407" s="31">
        <v>-0.45880856212463539</v>
      </c>
      <c r="T407" s="10">
        <v>0</v>
      </c>
      <c r="U407" s="8">
        <v>-3</v>
      </c>
      <c r="V407" s="31">
        <v>-2.2402521439440326E-2</v>
      </c>
      <c r="W407" s="9">
        <v>-4.6407986459125888E-4</v>
      </c>
      <c r="X407" s="8">
        <v>-5</v>
      </c>
      <c r="Y407" s="31">
        <v>-0.31538866178137193</v>
      </c>
      <c r="Z407" s="11">
        <v>0</v>
      </c>
      <c r="AA407" s="8">
        <v>55</v>
      </c>
      <c r="AB407" s="31">
        <v>0.16947818531842773</v>
      </c>
      <c r="AC407" s="9">
        <v>1.8884254431699651E-3</v>
      </c>
      <c r="AD407" s="8">
        <v>55</v>
      </c>
      <c r="AE407" s="31">
        <v>0.20166185847617735</v>
      </c>
      <c r="AF407" s="9">
        <v>1.2470589706345181E-2</v>
      </c>
      <c r="AG407" s="8">
        <v>26</v>
      </c>
      <c r="AH407" s="31">
        <v>3.2618780151588832E-2</v>
      </c>
      <c r="AI407" s="12">
        <v>-0.45300000000000029</v>
      </c>
      <c r="AJ407" s="8">
        <v>3</v>
      </c>
      <c r="AK407" s="31">
        <v>-1.2857239122211869E-2</v>
      </c>
      <c r="AL407" s="11">
        <v>94320.246740240953</v>
      </c>
      <c r="AM407" s="36"/>
    </row>
    <row r="408" spans="1:39" x14ac:dyDescent="0.3">
      <c r="A408" t="s">
        <v>489</v>
      </c>
      <c r="B408" s="3" t="s">
        <v>722</v>
      </c>
      <c r="C408" s="4" t="s">
        <v>143</v>
      </c>
      <c r="D408" s="5" t="s">
        <v>44</v>
      </c>
      <c r="E408" s="6">
        <v>19.585686973282307</v>
      </c>
      <c r="F408" s="34">
        <v>2.0368089147835295</v>
      </c>
      <c r="G408" s="6">
        <v>-7.4884735389194788</v>
      </c>
      <c r="H408" s="7">
        <v>79</v>
      </c>
      <c r="I408" s="8">
        <v>17</v>
      </c>
      <c r="J408" s="31">
        <v>0.64956843756941396</v>
      </c>
      <c r="K408" s="9">
        <v>8.7464630736517668E-2</v>
      </c>
      <c r="L408" s="8">
        <v>-57</v>
      </c>
      <c r="M408" s="31">
        <v>-0.37889778461671092</v>
      </c>
      <c r="N408" s="9">
        <v>3.2436309443528918E-3</v>
      </c>
      <c r="O408" s="8">
        <v>118</v>
      </c>
      <c r="P408" s="31">
        <v>0.6413417064554171</v>
      </c>
      <c r="Q408" s="9">
        <v>-3.5798807846281748E-2</v>
      </c>
      <c r="R408" s="8">
        <v>70</v>
      </c>
      <c r="S408" s="31">
        <v>-0.31984984942254019</v>
      </c>
      <c r="T408" s="10">
        <v>-0.27314941272876264</v>
      </c>
      <c r="U408" s="8">
        <v>70</v>
      </c>
      <c r="V408" s="31">
        <v>0.32243149464108545</v>
      </c>
      <c r="W408" s="9">
        <v>-1.7359975316578874E-2</v>
      </c>
      <c r="X408" s="8">
        <v>-32</v>
      </c>
      <c r="Y408" s="31">
        <v>-9.7675934107956275E-2</v>
      </c>
      <c r="Z408" s="11">
        <v>833</v>
      </c>
      <c r="AA408" s="8">
        <v>138</v>
      </c>
      <c r="AB408" s="31">
        <v>1.0116891928087646</v>
      </c>
      <c r="AC408" s="9">
        <v>-4.2843450479233269E-3</v>
      </c>
      <c r="AD408" s="8">
        <v>89</v>
      </c>
      <c r="AE408" s="31">
        <v>0.41064877148980594</v>
      </c>
      <c r="AF408" s="9">
        <v>2.5368665678512814E-2</v>
      </c>
      <c r="AG408" s="8">
        <v>-25</v>
      </c>
      <c r="AH408" s="31">
        <v>-4.0790023444070567E-3</v>
      </c>
      <c r="AI408" s="12">
        <v>-0.44866666666666699</v>
      </c>
      <c r="AJ408" s="8">
        <v>-8</v>
      </c>
      <c r="AK408" s="31">
        <v>6.3024810675163523E-3</v>
      </c>
      <c r="AL408" s="11">
        <v>26537.305258074004</v>
      </c>
      <c r="AM408" s="36"/>
    </row>
    <row r="409" spans="1:39" ht="20.399999999999999" x14ac:dyDescent="0.3">
      <c r="A409" t="s">
        <v>202</v>
      </c>
      <c r="B409" s="3" t="s">
        <v>795</v>
      </c>
      <c r="C409" s="4" t="s">
        <v>143</v>
      </c>
      <c r="D409" s="5" t="s">
        <v>44</v>
      </c>
      <c r="E409" s="6">
        <v>11.676361175037034</v>
      </c>
      <c r="F409" s="34">
        <v>-0.97707612989055859</v>
      </c>
      <c r="G409" s="6">
        <v>-1.0441821595860112</v>
      </c>
      <c r="H409" s="7">
        <v>-48</v>
      </c>
      <c r="I409" s="8">
        <v>-24</v>
      </c>
      <c r="J409" s="31">
        <v>-0.1048772726205206</v>
      </c>
      <c r="K409" s="9">
        <v>1.5491165450928879E-2</v>
      </c>
      <c r="L409" s="8">
        <v>-57</v>
      </c>
      <c r="M409" s="31">
        <v>-0.20643276832514001</v>
      </c>
      <c r="N409" s="9">
        <v>-3.44619259536591E-4</v>
      </c>
      <c r="O409" s="8">
        <v>-22</v>
      </c>
      <c r="P409" s="31">
        <v>-7.6711413533743528E-2</v>
      </c>
      <c r="Q409" s="9">
        <v>8.2559823108444494E-3</v>
      </c>
      <c r="R409" s="8">
        <v>-21</v>
      </c>
      <c r="S409" s="31">
        <v>-0.35241484487290287</v>
      </c>
      <c r="T409" s="10">
        <v>-1.9759447739358116E-2</v>
      </c>
      <c r="U409" s="8">
        <v>-36</v>
      </c>
      <c r="V409" s="31">
        <v>-0.10019313677162045</v>
      </c>
      <c r="W409" s="9">
        <v>6.4867637660268457E-3</v>
      </c>
      <c r="X409" s="8">
        <v>-15</v>
      </c>
      <c r="Y409" s="31">
        <v>-8.1576213355001134E-2</v>
      </c>
      <c r="Z409" s="11">
        <v>3019</v>
      </c>
      <c r="AA409" s="8">
        <v>-21</v>
      </c>
      <c r="AB409" s="31">
        <v>-5.9569819482653497E-2</v>
      </c>
      <c r="AC409" s="9">
        <v>6.5552046044781397E-3</v>
      </c>
      <c r="AD409" s="8">
        <v>-50</v>
      </c>
      <c r="AE409" s="31">
        <v>-0.14895744278797735</v>
      </c>
      <c r="AF409" s="9">
        <v>-6.3471231467192579E-3</v>
      </c>
      <c r="AG409" s="8">
        <v>-136</v>
      </c>
      <c r="AH409" s="31">
        <v>-0.29856991372684877</v>
      </c>
      <c r="AI409" s="12">
        <v>-8.9999999999999414E-2</v>
      </c>
      <c r="AJ409" s="8">
        <v>-44</v>
      </c>
      <c r="AK409" s="31">
        <v>-2.0733081674129267E-2</v>
      </c>
      <c r="AL409" s="11">
        <v>25201.005726664269</v>
      </c>
      <c r="AM409" s="36"/>
    </row>
    <row r="410" spans="1:39" x14ac:dyDescent="0.3">
      <c r="A410" t="s">
        <v>528</v>
      </c>
      <c r="B410" s="3" t="s">
        <v>817</v>
      </c>
      <c r="C410" s="4" t="s">
        <v>143</v>
      </c>
      <c r="D410" s="5" t="s">
        <v>44</v>
      </c>
      <c r="E410" s="6">
        <v>19.323206013418343</v>
      </c>
      <c r="F410" s="34">
        <v>-0.7564070649420378</v>
      </c>
      <c r="G410" s="6">
        <v>-2.0061098446837882</v>
      </c>
      <c r="H410" s="7">
        <v>-33</v>
      </c>
      <c r="I410" s="8">
        <v>-16</v>
      </c>
      <c r="J410" s="31">
        <v>-4.1259364393128939E-2</v>
      </c>
      <c r="K410" s="9">
        <v>1.5849474941507236E-2</v>
      </c>
      <c r="L410" s="8">
        <v>-123</v>
      </c>
      <c r="M410" s="31">
        <v>-0.46591580733180993</v>
      </c>
      <c r="N410" s="9">
        <v>7.6238129448215064E-3</v>
      </c>
      <c r="O410" s="8">
        <v>-10</v>
      </c>
      <c r="P410" s="31">
        <v>-1.2555989788060162E-2</v>
      </c>
      <c r="Q410" s="9">
        <v>2.3738396702520891E-3</v>
      </c>
      <c r="R410" s="8">
        <v>-12</v>
      </c>
      <c r="S410" s="31">
        <v>-0.39421170660663651</v>
      </c>
      <c r="T410" s="10">
        <v>-6.4932036665900625E-2</v>
      </c>
      <c r="U410" s="8">
        <v>53</v>
      </c>
      <c r="V410" s="31">
        <v>0.1662870918873765</v>
      </c>
      <c r="W410" s="9">
        <v>-9.8338090622821298E-3</v>
      </c>
      <c r="X410" s="8">
        <v>-14</v>
      </c>
      <c r="Y410" s="31">
        <v>-2.5398503698515981E-2</v>
      </c>
      <c r="Z410" s="11">
        <v>5909</v>
      </c>
      <c r="AA410" s="8">
        <v>-74</v>
      </c>
      <c r="AB410" s="31">
        <v>-0.1628946779489634</v>
      </c>
      <c r="AC410" s="9">
        <v>9.1697612732095438E-3</v>
      </c>
      <c r="AD410" s="8">
        <v>-49</v>
      </c>
      <c r="AE410" s="31">
        <v>-0.15169364820963172</v>
      </c>
      <c r="AF410" s="9">
        <v>-6.9426594213044535E-3</v>
      </c>
      <c r="AG410" s="8">
        <v>-24</v>
      </c>
      <c r="AH410" s="31">
        <v>-0.17451171396129</v>
      </c>
      <c r="AI410" s="12">
        <v>-0.19799999999999973</v>
      </c>
      <c r="AJ410" s="8">
        <v>-18</v>
      </c>
      <c r="AK410" s="31">
        <v>-2.2071636624198671E-2</v>
      </c>
      <c r="AL410" s="11">
        <v>37921.419818338094</v>
      </c>
      <c r="AM410" s="36"/>
    </row>
    <row r="411" spans="1:39" x14ac:dyDescent="0.3">
      <c r="A411" t="s">
        <v>1083</v>
      </c>
      <c r="B411" s="3" t="s">
        <v>863</v>
      </c>
      <c r="C411" s="4" t="s">
        <v>143</v>
      </c>
      <c r="D411" s="5" t="s">
        <v>44</v>
      </c>
      <c r="E411" s="6">
        <v>19.102086305008406</v>
      </c>
      <c r="F411" s="34">
        <v>-1.2840038014404271</v>
      </c>
      <c r="G411" s="6">
        <v>-1.5079784442660866</v>
      </c>
      <c r="H411" s="7">
        <v>-44</v>
      </c>
      <c r="I411" s="8">
        <v>-44</v>
      </c>
      <c r="J411" s="31">
        <v>-0.11659382962782573</v>
      </c>
      <c r="K411" s="9">
        <v>1.1899130090909926E-2</v>
      </c>
      <c r="L411" s="8">
        <v>-139</v>
      </c>
      <c r="M411" s="31">
        <v>-0.46800001766328703</v>
      </c>
      <c r="N411" s="9">
        <v>8.7548096270645137E-3</v>
      </c>
      <c r="O411" s="8">
        <v>-97</v>
      </c>
      <c r="P411" s="31">
        <v>-0.24724531719211945</v>
      </c>
      <c r="Q411" s="9">
        <v>1.7997545257590349E-2</v>
      </c>
      <c r="R411" s="8">
        <v>89</v>
      </c>
      <c r="S411" s="31">
        <v>-0.28645700886708714</v>
      </c>
      <c r="T411" s="10">
        <v>-0.30231979423149991</v>
      </c>
      <c r="U411" s="8">
        <v>-38</v>
      </c>
      <c r="V411" s="31">
        <v>-0.15278817935640876</v>
      </c>
      <c r="W411" s="9">
        <v>1.0044192490703208E-2</v>
      </c>
      <c r="X411" s="8">
        <v>-14</v>
      </c>
      <c r="Y411" s="31">
        <v>-0.14730738276331978</v>
      </c>
      <c r="Z411" s="11">
        <v>3423</v>
      </c>
      <c r="AA411" s="8">
        <v>-31</v>
      </c>
      <c r="AB411" s="31">
        <v>-7.6215226826851334E-2</v>
      </c>
      <c r="AC411" s="9">
        <v>6.4772243507875728E-3</v>
      </c>
      <c r="AD411" s="8">
        <v>-72</v>
      </c>
      <c r="AE411" s="31">
        <v>-0.18844131192838826</v>
      </c>
      <c r="AF411" s="9">
        <v>-8.905795655670623E-3</v>
      </c>
      <c r="AG411" s="8">
        <v>-57</v>
      </c>
      <c r="AH411" s="31">
        <v>-0.14481261792612557</v>
      </c>
      <c r="AI411" s="12">
        <v>-0.25533333333333319</v>
      </c>
      <c r="AJ411" s="8">
        <v>-7</v>
      </c>
      <c r="AK411" s="31">
        <v>-1.2791032807773578E-2</v>
      </c>
      <c r="AL411" s="11">
        <v>42939.025849139347</v>
      </c>
      <c r="AM411" s="36"/>
    </row>
    <row r="412" spans="1:39" x14ac:dyDescent="0.3">
      <c r="A412" t="s">
        <v>508</v>
      </c>
      <c r="B412" s="3" t="s">
        <v>885</v>
      </c>
      <c r="C412" s="4" t="s">
        <v>143</v>
      </c>
      <c r="D412" s="5" t="s">
        <v>44</v>
      </c>
      <c r="E412" s="6">
        <v>22.256135795216906</v>
      </c>
      <c r="F412" s="34">
        <v>-0.77908253838029218</v>
      </c>
      <c r="G412" s="6">
        <v>-1.8174016962110713</v>
      </c>
      <c r="H412" s="7">
        <v>-36</v>
      </c>
      <c r="I412" s="8">
        <v>-149</v>
      </c>
      <c r="J412" s="31">
        <v>-0.58089806570706282</v>
      </c>
      <c r="K412" s="9">
        <v>-2.9766705739713739E-2</v>
      </c>
      <c r="L412" s="8">
        <v>-129</v>
      </c>
      <c r="M412" s="31">
        <v>-0.47588629945365857</v>
      </c>
      <c r="N412" s="9">
        <v>9.1294670597264968E-3</v>
      </c>
      <c r="O412" s="8">
        <v>158</v>
      </c>
      <c r="P412" s="31">
        <v>0.36435551727294213</v>
      </c>
      <c r="Q412" s="9">
        <v>-2.193712509029239E-2</v>
      </c>
      <c r="R412" s="8">
        <v>60</v>
      </c>
      <c r="S412" s="31">
        <v>-0.33487973211187766</v>
      </c>
      <c r="T412" s="10">
        <v>-0.24360535931790497</v>
      </c>
      <c r="U412" s="8">
        <v>17</v>
      </c>
      <c r="V412" s="31">
        <v>1.74764146104366E-2</v>
      </c>
      <c r="W412" s="9">
        <v>1.1315129331427726E-3</v>
      </c>
      <c r="X412" s="8">
        <v>-37</v>
      </c>
      <c r="Y412" s="31">
        <v>-0.14550815017001967</v>
      </c>
      <c r="Z412" s="11">
        <v>-264</v>
      </c>
      <c r="AA412" s="8">
        <v>-110</v>
      </c>
      <c r="AB412" s="31">
        <v>-0.27330456336235603</v>
      </c>
      <c r="AC412" s="9">
        <v>9.6569767441860473E-3</v>
      </c>
      <c r="AD412" s="8">
        <v>-14</v>
      </c>
      <c r="AE412" s="31">
        <v>-4.75906302666248E-2</v>
      </c>
      <c r="AF412" s="9">
        <v>-1.2934825384529614E-3</v>
      </c>
      <c r="AG412" s="8">
        <v>-59</v>
      </c>
      <c r="AH412" s="31">
        <v>-0.33534697717589279</v>
      </c>
      <c r="AI412" s="12">
        <v>-1.0000000000000231E-2</v>
      </c>
      <c r="AJ412" s="8">
        <v>-23</v>
      </c>
      <c r="AK412" s="31">
        <v>-4.6394235074556173E-2</v>
      </c>
      <c r="AL412" s="11">
        <v>28401.98857795517</v>
      </c>
      <c r="AM412" s="36"/>
    </row>
    <row r="413" spans="1:39" x14ac:dyDescent="0.3">
      <c r="A413" t="s">
        <v>546</v>
      </c>
      <c r="B413" s="3" t="s">
        <v>895</v>
      </c>
      <c r="C413" s="4" t="s">
        <v>143</v>
      </c>
      <c r="D413" s="5" t="s">
        <v>44</v>
      </c>
      <c r="E413" s="6">
        <v>21.692735189363685</v>
      </c>
      <c r="F413" s="34">
        <v>-0.39841758885182094</v>
      </c>
      <c r="G413" s="6">
        <v>-1.2455713627150899</v>
      </c>
      <c r="H413" s="7">
        <v>-21</v>
      </c>
      <c r="I413" s="8">
        <v>-29</v>
      </c>
      <c r="J413" s="31">
        <v>-7.9260544240607855E-2</v>
      </c>
      <c r="K413" s="9">
        <v>1.4249527705198828E-2</v>
      </c>
      <c r="L413" s="8">
        <v>-82</v>
      </c>
      <c r="M413" s="31">
        <v>-0.37212412691051711</v>
      </c>
      <c r="N413" s="9">
        <v>5.7683185798994823E-3</v>
      </c>
      <c r="O413" s="8">
        <v>-18</v>
      </c>
      <c r="P413" s="31">
        <v>-0.25268229481072979</v>
      </c>
      <c r="Q413" s="9">
        <v>2.4627113428944677E-2</v>
      </c>
      <c r="R413" s="8">
        <v>82</v>
      </c>
      <c r="S413" s="31">
        <v>-0.3044615211044987</v>
      </c>
      <c r="T413" s="10">
        <v>-0.30339805825242722</v>
      </c>
      <c r="U413" s="8">
        <v>45</v>
      </c>
      <c r="V413" s="31">
        <v>0.14462671949489592</v>
      </c>
      <c r="W413" s="9">
        <v>-7.5112471452255455E-3</v>
      </c>
      <c r="X413" s="8">
        <v>48</v>
      </c>
      <c r="Y413" s="31">
        <v>0.16014120675757998</v>
      </c>
      <c r="Z413" s="11">
        <v>13303</v>
      </c>
      <c r="AA413" s="8">
        <v>-137</v>
      </c>
      <c r="AB413" s="31">
        <v>-0.33114026074188907</v>
      </c>
      <c r="AC413" s="9">
        <v>1.1452590420332358E-2</v>
      </c>
      <c r="AD413" s="8">
        <v>75</v>
      </c>
      <c r="AE413" s="31">
        <v>0.3003538043253936</v>
      </c>
      <c r="AF413" s="9">
        <v>1.895142583034759E-2</v>
      </c>
      <c r="AG413" s="8">
        <v>-22</v>
      </c>
      <c r="AH413" s="31">
        <v>-1.0340888668653847E-2</v>
      </c>
      <c r="AI413" s="12">
        <v>-0.42399999999999993</v>
      </c>
      <c r="AJ413" s="8">
        <v>-1</v>
      </c>
      <c r="AK413" s="31">
        <v>7.0458872948717111E-4</v>
      </c>
      <c r="AL413" s="11">
        <v>39265.854382206569</v>
      </c>
      <c r="AM413" s="36"/>
    </row>
    <row r="414" spans="1:39" x14ac:dyDescent="0.3">
      <c r="A414" t="s">
        <v>569</v>
      </c>
      <c r="B414" s="3" t="s">
        <v>897</v>
      </c>
      <c r="C414" s="4" t="s">
        <v>143</v>
      </c>
      <c r="D414" s="5" t="s">
        <v>44</v>
      </c>
      <c r="E414" s="6">
        <v>32.890163019623913</v>
      </c>
      <c r="F414" s="34">
        <v>-0.84828573907471005</v>
      </c>
      <c r="G414" s="6">
        <v>-2.5813783533396482</v>
      </c>
      <c r="H414" s="7">
        <v>-5</v>
      </c>
      <c r="I414" s="8">
        <v>21</v>
      </c>
      <c r="J414" s="31">
        <v>0.10928326926295207</v>
      </c>
      <c r="K414" s="9">
        <v>3.547755624290283E-2</v>
      </c>
      <c r="L414" s="8">
        <v>15</v>
      </c>
      <c r="M414" s="31">
        <v>2.6826040846130994E-2</v>
      </c>
      <c r="N414" s="9">
        <v>-9.5132070674234029E-3</v>
      </c>
      <c r="O414" s="8">
        <v>-69</v>
      </c>
      <c r="P414" s="31">
        <v>-0.1501522218845186</v>
      </c>
      <c r="Q414" s="9">
        <v>1.0993297022942636E-2</v>
      </c>
      <c r="R414" s="8">
        <v>-1</v>
      </c>
      <c r="S414" s="31">
        <v>-0.38153423808558529</v>
      </c>
      <c r="T414" s="10">
        <v>-7.9264635780826681E-2</v>
      </c>
      <c r="U414" s="8">
        <v>33</v>
      </c>
      <c r="V414" s="31">
        <v>4.9973422547776647E-2</v>
      </c>
      <c r="W414" s="9">
        <v>-3.1295693505158095E-3</v>
      </c>
      <c r="X414" s="8">
        <v>-15</v>
      </c>
      <c r="Y414" s="31">
        <v>-8.0544359833871426E-2</v>
      </c>
      <c r="Z414" s="11">
        <v>4608</v>
      </c>
      <c r="AA414" s="8">
        <v>-134</v>
      </c>
      <c r="AB414" s="31">
        <v>-0.33474262268772614</v>
      </c>
      <c r="AC414" s="9">
        <v>1.0666112404389756E-2</v>
      </c>
      <c r="AD414" s="8">
        <v>18</v>
      </c>
      <c r="AE414" s="31">
        <v>2.9740288864541831E-2</v>
      </c>
      <c r="AF414" s="9">
        <v>3.065405847929914E-3</v>
      </c>
      <c r="AG414" s="8">
        <v>-15</v>
      </c>
      <c r="AH414" s="31">
        <v>-5.0962525258229877E-2</v>
      </c>
      <c r="AI414" s="12">
        <v>-0.36133333333333351</v>
      </c>
      <c r="AJ414" s="8">
        <v>4</v>
      </c>
      <c r="AK414" s="31">
        <v>-9.2508168321615569E-3</v>
      </c>
      <c r="AL414" s="11">
        <v>52392.285065655131</v>
      </c>
      <c r="AM414" s="36"/>
    </row>
    <row r="415" spans="1:39" x14ac:dyDescent="0.3">
      <c r="A415" t="s">
        <v>840</v>
      </c>
      <c r="B415" s="3" t="s">
        <v>911</v>
      </c>
      <c r="C415" s="4" t="s">
        <v>143</v>
      </c>
      <c r="D415" s="5" t="s">
        <v>44</v>
      </c>
      <c r="E415" s="6">
        <v>30.906361977413439</v>
      </c>
      <c r="F415" s="34">
        <v>9.8368070965507926E-2</v>
      </c>
      <c r="G415" s="6">
        <v>-4.2698578392012188</v>
      </c>
      <c r="H415" s="7">
        <v>19</v>
      </c>
      <c r="I415" s="8">
        <v>-21</v>
      </c>
      <c r="J415" s="31">
        <v>-2.6952508398930541E-2</v>
      </c>
      <c r="K415" s="9">
        <v>1.5266672500912293E-2</v>
      </c>
      <c r="L415" s="8">
        <v>102</v>
      </c>
      <c r="M415" s="31">
        <v>0.28832649999018967</v>
      </c>
      <c r="N415" s="9">
        <v>-1.8239712003389617E-2</v>
      </c>
      <c r="O415" s="8">
        <v>63</v>
      </c>
      <c r="P415" s="31">
        <v>0.18803824796046428</v>
      </c>
      <c r="Q415" s="9">
        <v>-9.0858315267134879E-3</v>
      </c>
      <c r="R415" s="8">
        <v>44</v>
      </c>
      <c r="S415" s="31">
        <v>-0.28496083079855022</v>
      </c>
      <c r="T415" s="10">
        <v>-0.17475960487957126</v>
      </c>
      <c r="U415" s="8">
        <v>81</v>
      </c>
      <c r="V415" s="31">
        <v>0.20124953130828444</v>
      </c>
      <c r="W415" s="9">
        <v>-1.2425955004583697E-2</v>
      </c>
      <c r="X415" s="8">
        <v>6</v>
      </c>
      <c r="Y415" s="31">
        <v>7.438180082836332E-2</v>
      </c>
      <c r="Z415" s="11">
        <v>10992</v>
      </c>
      <c r="AA415" s="8">
        <v>18</v>
      </c>
      <c r="AB415" s="31">
        <v>7.6035582554695974E-2</v>
      </c>
      <c r="AC415" s="9">
        <v>6.0440082317555835E-3</v>
      </c>
      <c r="AD415" s="8">
        <v>-84</v>
      </c>
      <c r="AE415" s="31">
        <v>-0.22721455517419376</v>
      </c>
      <c r="AF415" s="9">
        <v>-1.1116683294558283E-2</v>
      </c>
      <c r="AG415" s="8">
        <v>35</v>
      </c>
      <c r="AH415" s="31">
        <v>2.3213492714240974E-2</v>
      </c>
      <c r="AI415" s="12">
        <v>-0.43533333333333357</v>
      </c>
      <c r="AJ415" s="8">
        <v>12</v>
      </c>
      <c r="AK415" s="31">
        <v>-1.234307159722503E-3</v>
      </c>
      <c r="AL415" s="11">
        <v>56208.753721282817</v>
      </c>
      <c r="AM415" s="36"/>
    </row>
    <row r="416" spans="1:39" x14ac:dyDescent="0.3">
      <c r="A416" t="s">
        <v>491</v>
      </c>
      <c r="B416" s="3" t="s">
        <v>1057</v>
      </c>
      <c r="C416" s="4" t="s">
        <v>143</v>
      </c>
      <c r="D416" s="5" t="s">
        <v>44</v>
      </c>
      <c r="E416" s="6">
        <v>27.668432871956206</v>
      </c>
      <c r="F416" s="34">
        <v>-1.6960262933338397</v>
      </c>
      <c r="G416" s="6">
        <v>8.1831112882683428</v>
      </c>
      <c r="H416" s="7">
        <v>-19</v>
      </c>
      <c r="I416" s="8">
        <v>-38</v>
      </c>
      <c r="J416" s="31">
        <v>-0.11558896863574519</v>
      </c>
      <c r="K416" s="9">
        <v>1.3360152583305807E-2</v>
      </c>
      <c r="L416" s="8">
        <v>-129</v>
      </c>
      <c r="M416" s="31">
        <v>-0.63746998414323808</v>
      </c>
      <c r="N416" s="9">
        <v>1.2730897743033667E-2</v>
      </c>
      <c r="O416" s="8">
        <v>13</v>
      </c>
      <c r="P416" s="31">
        <v>0.26169365919792709</v>
      </c>
      <c r="Q416" s="9">
        <v>-4.6980753543949261E-3</v>
      </c>
      <c r="R416" s="8">
        <v>-328</v>
      </c>
      <c r="S416" s="31">
        <v>-0.4811338059399925</v>
      </c>
      <c r="T416" s="10">
        <v>1.8796992481203008</v>
      </c>
      <c r="U416" s="8">
        <v>-6</v>
      </c>
      <c r="V416" s="31">
        <v>-0.37341132634074059</v>
      </c>
      <c r="W416" s="9">
        <v>3.6643865135545295E-2</v>
      </c>
      <c r="X416" s="8">
        <v>6</v>
      </c>
      <c r="Y416" s="31">
        <v>8.1692347918379316E-2</v>
      </c>
      <c r="Z416" s="11">
        <v>7550</v>
      </c>
      <c r="AA416" s="8">
        <v>-131</v>
      </c>
      <c r="AB416" s="31">
        <v>-0.43014725060166814</v>
      </c>
      <c r="AC416" s="9">
        <v>1.4292134831460676E-2</v>
      </c>
      <c r="AD416" s="8">
        <v>-8</v>
      </c>
      <c r="AE416" s="31">
        <v>-0.54561227795941702</v>
      </c>
      <c r="AF416" s="9">
        <v>-2.5193953834841243E-2</v>
      </c>
      <c r="AG416" s="8">
        <v>-11</v>
      </c>
      <c r="AH416" s="31">
        <v>-9.6283442029335434E-2</v>
      </c>
      <c r="AI416" s="12">
        <v>-0.29966666666666675</v>
      </c>
      <c r="AJ416" s="8">
        <v>-4</v>
      </c>
      <c r="AK416" s="31">
        <v>1.2911836375002927E-2</v>
      </c>
      <c r="AL416" s="11">
        <v>23017.230448909882</v>
      </c>
      <c r="AM416" s="36"/>
    </row>
    <row r="417" spans="1:39" x14ac:dyDescent="0.3">
      <c r="A417" t="s">
        <v>247</v>
      </c>
      <c r="B417" s="3" t="s">
        <v>1079</v>
      </c>
      <c r="C417" s="4" t="s">
        <v>143</v>
      </c>
      <c r="D417" s="5" t="s">
        <v>44</v>
      </c>
      <c r="E417" s="6">
        <v>20.387851743850305</v>
      </c>
      <c r="F417" s="34">
        <v>-0.75417447136751026</v>
      </c>
      <c r="G417" s="6">
        <v>-3.6248007631526118</v>
      </c>
      <c r="H417" s="7">
        <v>-12</v>
      </c>
      <c r="I417" s="8">
        <v>1</v>
      </c>
      <c r="J417" s="31">
        <v>1.2333311524007629E-3</v>
      </c>
      <c r="K417" s="9">
        <v>1.595330090298186E-2</v>
      </c>
      <c r="L417" s="8">
        <v>73</v>
      </c>
      <c r="M417" s="31">
        <v>0.31584828476440141</v>
      </c>
      <c r="N417" s="9">
        <v>-1.8112744546759627E-2</v>
      </c>
      <c r="O417" s="8">
        <v>-17</v>
      </c>
      <c r="P417" s="31">
        <v>-2.9542969179799372E-2</v>
      </c>
      <c r="Q417" s="9">
        <v>2.3882095007641867E-3</v>
      </c>
      <c r="R417" s="8">
        <v>-36</v>
      </c>
      <c r="S417" s="31">
        <v>-0.45945531826217456</v>
      </c>
      <c r="T417" s="10">
        <v>5.4454367240252669E-2</v>
      </c>
      <c r="U417" s="8">
        <v>48</v>
      </c>
      <c r="V417" s="31">
        <v>5.7546188755633332E-2</v>
      </c>
      <c r="W417" s="9">
        <v>-4.5453944644904404E-3</v>
      </c>
      <c r="X417" s="8">
        <v>0</v>
      </c>
      <c r="Y417" s="31">
        <v>-0.45940789747188926</v>
      </c>
      <c r="Z417" s="11">
        <v>-10700</v>
      </c>
      <c r="AA417" s="8">
        <v>-65</v>
      </c>
      <c r="AB417" s="31">
        <v>-0.13833234582133686</v>
      </c>
      <c r="AC417" s="9">
        <v>8.3238945316507634E-3</v>
      </c>
      <c r="AD417" s="8">
        <v>0</v>
      </c>
      <c r="AE417" s="31">
        <v>0.21891540664451858</v>
      </c>
      <c r="AF417" s="9">
        <v>1.3506268310837899E-2</v>
      </c>
      <c r="AG417" s="8">
        <v>-32</v>
      </c>
      <c r="AH417" s="31">
        <v>-8.4972649223578584E-2</v>
      </c>
      <c r="AI417" s="12">
        <v>-0.32266666666666666</v>
      </c>
      <c r="AJ417" s="8">
        <v>0</v>
      </c>
      <c r="AK417" s="31">
        <v>-7.6991108230715088E-3</v>
      </c>
      <c r="AL417" s="11">
        <v>45605.74891950126</v>
      </c>
      <c r="AM417" s="36"/>
    </row>
    <row r="418" spans="1:39" x14ac:dyDescent="0.3">
      <c r="A418" t="s">
        <v>109</v>
      </c>
      <c r="B418" s="3" t="s">
        <v>1125</v>
      </c>
      <c r="C418" s="4" t="s">
        <v>143</v>
      </c>
      <c r="D418" s="5" t="s">
        <v>44</v>
      </c>
      <c r="E418" s="6">
        <v>40.764419579788509</v>
      </c>
      <c r="F418" s="34">
        <v>0.14960028526530822</v>
      </c>
      <c r="G418" s="6">
        <v>-1.492345285596727</v>
      </c>
      <c r="H418" s="7">
        <v>0</v>
      </c>
      <c r="I418" s="8">
        <v>-5</v>
      </c>
      <c r="J418" s="31">
        <v>4.2758982370985521E-2</v>
      </c>
      <c r="K418" s="9">
        <v>3.3631553875927089E-2</v>
      </c>
      <c r="L418" s="8">
        <v>283</v>
      </c>
      <c r="M418" s="31">
        <v>1.1078392413680407</v>
      </c>
      <c r="N418" s="9">
        <v>-4.6000686577411604E-2</v>
      </c>
      <c r="O418" s="8">
        <v>-63</v>
      </c>
      <c r="P418" s="31">
        <v>-0.2664117123729004</v>
      </c>
      <c r="Q418" s="9">
        <v>2.1120318044042317E-2</v>
      </c>
      <c r="R418" s="8">
        <v>0</v>
      </c>
      <c r="S418" s="31">
        <v>-0.11569722644026117</v>
      </c>
      <c r="T418" s="10">
        <v>-1.8449233457527248E-2</v>
      </c>
      <c r="U418" s="8">
        <v>18</v>
      </c>
      <c r="V418" s="31">
        <v>0.52577899995220045</v>
      </c>
      <c r="W418" s="9">
        <v>-2.4998804294451726E-2</v>
      </c>
      <c r="X418" s="8">
        <v>-74</v>
      </c>
      <c r="Y418" s="31">
        <v>-0.25144517613657824</v>
      </c>
      <c r="Z418" s="11">
        <v>-5790</v>
      </c>
      <c r="AA418" s="8">
        <v>103</v>
      </c>
      <c r="AB418" s="31">
        <v>0.65235125090921453</v>
      </c>
      <c r="AC418" s="9">
        <v>8.0623488309117253E-7</v>
      </c>
      <c r="AD418" s="8">
        <v>-90</v>
      </c>
      <c r="AE418" s="31">
        <v>-0.62376321265745704</v>
      </c>
      <c r="AF418" s="9">
        <v>-3.2449008671579183E-2</v>
      </c>
      <c r="AG418" s="8">
        <v>-88</v>
      </c>
      <c r="AH418" s="31">
        <v>-0.22798347896771604</v>
      </c>
      <c r="AI418" s="12">
        <v>-0.17700000000000005</v>
      </c>
      <c r="AJ418" s="8">
        <v>-37</v>
      </c>
      <c r="AK418" s="31">
        <v>-7.4652967269497883E-3</v>
      </c>
      <c r="AL418" s="11">
        <v>22349.446118670661</v>
      </c>
      <c r="AM418" s="36"/>
    </row>
    <row r="419" spans="1:39" x14ac:dyDescent="0.3">
      <c r="A419" t="s">
        <v>850</v>
      </c>
      <c r="B419" s="3" t="s">
        <v>81</v>
      </c>
      <c r="C419" s="4" t="s">
        <v>82</v>
      </c>
      <c r="D419" s="5" t="s">
        <v>37</v>
      </c>
      <c r="E419" s="6">
        <v>27.089935534676492</v>
      </c>
      <c r="F419" s="34">
        <v>-4.1801331540473115</v>
      </c>
      <c r="G419" s="6">
        <v>6.9865906013294534</v>
      </c>
      <c r="H419" s="7">
        <v>-226</v>
      </c>
      <c r="I419" s="8">
        <v>-61</v>
      </c>
      <c r="J419" s="31">
        <v>-0.66869634654177934</v>
      </c>
      <c r="K419" s="9">
        <v>-2.4225919966048393E-2</v>
      </c>
      <c r="L419" s="8">
        <v>25</v>
      </c>
      <c r="M419" s="31">
        <v>0.21326767577302641</v>
      </c>
      <c r="N419" s="9">
        <v>-1.4252975032668001E-2</v>
      </c>
      <c r="O419" s="8">
        <v>0</v>
      </c>
      <c r="P419" s="31">
        <v>1.4126318254570336E-3</v>
      </c>
      <c r="Q419" s="9">
        <v>0</v>
      </c>
      <c r="R419" s="8">
        <v>-23</v>
      </c>
      <c r="S419" s="31">
        <v>-0.45880856212463539</v>
      </c>
      <c r="T419" s="10">
        <v>0</v>
      </c>
      <c r="U419" s="8">
        <v>-219</v>
      </c>
      <c r="V419" s="31">
        <v>-0.56815808545579571</v>
      </c>
      <c r="W419" s="9">
        <v>3.5588958052455946E-2</v>
      </c>
      <c r="X419" s="8">
        <v>147</v>
      </c>
      <c r="Y419" s="31">
        <v>0.55377475546115484</v>
      </c>
      <c r="Z419" s="11">
        <v>31459</v>
      </c>
      <c r="AA419" s="8">
        <v>-509</v>
      </c>
      <c r="AB419" s="31">
        <v>-3.6909646678125418</v>
      </c>
      <c r="AC419" s="9">
        <v>6.4789915966386558E-2</v>
      </c>
      <c r="AD419" s="8">
        <v>15</v>
      </c>
      <c r="AE419" s="31">
        <v>5.2883528610482511E-2</v>
      </c>
      <c r="AF419" s="9">
        <v>3.9702688217539972E-3</v>
      </c>
      <c r="AG419" s="8">
        <v>3</v>
      </c>
      <c r="AH419" s="31">
        <v>-9.8021629024528822E-2</v>
      </c>
      <c r="AI419" s="12">
        <v>-0.22133333333333338</v>
      </c>
      <c r="AJ419" s="8">
        <v>5</v>
      </c>
      <c r="AK419" s="31">
        <v>0.2723592815875493</v>
      </c>
      <c r="AL419" s="11">
        <v>1169864.6165108988</v>
      </c>
      <c r="AM419" s="36"/>
    </row>
    <row r="420" spans="1:39" x14ac:dyDescent="0.3">
      <c r="A420" t="s">
        <v>954</v>
      </c>
      <c r="B420" s="3" t="s">
        <v>84</v>
      </c>
      <c r="C420" s="4" t="s">
        <v>82</v>
      </c>
      <c r="D420" s="5" t="s">
        <v>37</v>
      </c>
      <c r="E420" s="6">
        <v>44.295647083969392</v>
      </c>
      <c r="F420" s="34">
        <v>1.081068045633895</v>
      </c>
      <c r="G420" s="6">
        <v>-5.3171692992206339</v>
      </c>
      <c r="H420" s="7">
        <v>54</v>
      </c>
      <c r="I420" s="8">
        <v>-8</v>
      </c>
      <c r="J420" s="31">
        <v>-0.42526356589099623</v>
      </c>
      <c r="K420" s="9">
        <v>2.0235174502440945E-3</v>
      </c>
      <c r="L420" s="8">
        <v>129</v>
      </c>
      <c r="M420" s="31">
        <v>0.38324131111878873</v>
      </c>
      <c r="N420" s="9">
        <v>-2.1511534550125784E-2</v>
      </c>
      <c r="O420" s="8">
        <v>66</v>
      </c>
      <c r="P420" s="31">
        <v>0.23657423866994576</v>
      </c>
      <c r="Q420" s="9">
        <v>-1.1710868217906414E-2</v>
      </c>
      <c r="R420" s="8">
        <v>23</v>
      </c>
      <c r="S420" s="31">
        <v>0.40066439684622418</v>
      </c>
      <c r="T420" s="10">
        <v>-0.40592478583783964</v>
      </c>
      <c r="U420" s="8">
        <v>34</v>
      </c>
      <c r="V420" s="31">
        <v>7.9539060892238889E-2</v>
      </c>
      <c r="W420" s="9">
        <v>-2.7752313144442098E-3</v>
      </c>
      <c r="X420" s="8">
        <v>25</v>
      </c>
      <c r="Y420" s="31">
        <v>7.1342888776535718E-2</v>
      </c>
      <c r="Z420" s="11">
        <v>8613</v>
      </c>
      <c r="AA420" s="8">
        <v>-18</v>
      </c>
      <c r="AB420" s="31">
        <v>2.605329017259117E-2</v>
      </c>
      <c r="AC420" s="9">
        <v>1.1063715627095905E-2</v>
      </c>
      <c r="AD420" s="8">
        <v>63</v>
      </c>
      <c r="AE420" s="31">
        <v>0.23789201458050163</v>
      </c>
      <c r="AF420" s="9">
        <v>1.5294605022291186E-2</v>
      </c>
      <c r="AG420" s="8">
        <v>92</v>
      </c>
      <c r="AH420" s="31">
        <v>0.14772829423128617</v>
      </c>
      <c r="AI420" s="12">
        <v>-0.56933333333333325</v>
      </c>
      <c r="AJ420" s="8">
        <v>34</v>
      </c>
      <c r="AK420" s="31">
        <v>1.0302583324352466E-2</v>
      </c>
      <c r="AL420" s="11">
        <v>51817.368792150344</v>
      </c>
      <c r="AM420" s="36"/>
    </row>
    <row r="421" spans="1:39" x14ac:dyDescent="0.3">
      <c r="A421" t="s">
        <v>45</v>
      </c>
      <c r="B421" s="3" t="s">
        <v>91</v>
      </c>
      <c r="C421" s="4" t="s">
        <v>82</v>
      </c>
      <c r="D421" s="5" t="s">
        <v>37</v>
      </c>
      <c r="E421" s="6">
        <v>20.125810389946057</v>
      </c>
      <c r="F421" s="34">
        <v>0.67258232564382947</v>
      </c>
      <c r="G421" s="6">
        <v>-8.0094179239484156</v>
      </c>
      <c r="H421" s="7">
        <v>49</v>
      </c>
      <c r="I421" s="8">
        <v>-33</v>
      </c>
      <c r="J421" s="31">
        <v>-0.12111091131786728</v>
      </c>
      <c r="K421" s="9">
        <v>7.2367354945457318E-3</v>
      </c>
      <c r="L421" s="8">
        <v>22</v>
      </c>
      <c r="M421" s="31">
        <v>0.21543170965737257</v>
      </c>
      <c r="N421" s="9">
        <v>-1.7179355407091992E-2</v>
      </c>
      <c r="O421" s="8">
        <v>7</v>
      </c>
      <c r="P421" s="31">
        <v>2.6220502883493424E-2</v>
      </c>
      <c r="Q421" s="9">
        <v>-1.1824324324324325E-3</v>
      </c>
      <c r="R421" s="8">
        <v>-23</v>
      </c>
      <c r="S421" s="31">
        <v>-0.45880856212463539</v>
      </c>
      <c r="T421" s="10">
        <v>0</v>
      </c>
      <c r="U421" s="8">
        <v>-109</v>
      </c>
      <c r="V421" s="31">
        <v>-0.30255107625984129</v>
      </c>
      <c r="W421" s="9">
        <v>1.9187842626525731E-2</v>
      </c>
      <c r="X421" s="8">
        <v>102</v>
      </c>
      <c r="Y421" s="31">
        <v>1.0062817095994119</v>
      </c>
      <c r="Z421" s="11">
        <v>54167</v>
      </c>
      <c r="AA421" s="8">
        <v>68</v>
      </c>
      <c r="AB421" s="31">
        <v>0.20004141766074901</v>
      </c>
      <c r="AC421" s="9">
        <v>1.8004338394793928E-3</v>
      </c>
      <c r="AD421" s="8">
        <v>49</v>
      </c>
      <c r="AE421" s="31">
        <v>0.23986637181151438</v>
      </c>
      <c r="AF421" s="9">
        <v>1.4566223437080694E-2</v>
      </c>
      <c r="AG421" s="8">
        <v>-3</v>
      </c>
      <c r="AH421" s="31">
        <v>-0.16826531083594332</v>
      </c>
      <c r="AI421" s="12">
        <v>-0.14433333333333331</v>
      </c>
      <c r="AJ421" s="8">
        <v>-1</v>
      </c>
      <c r="AK421" s="31">
        <v>-7.992763921101087E-2</v>
      </c>
      <c r="AL421" s="11">
        <v>829423.37858296139</v>
      </c>
      <c r="AM421" s="36"/>
    </row>
    <row r="422" spans="1:39" x14ac:dyDescent="0.3">
      <c r="A422" t="s">
        <v>111</v>
      </c>
      <c r="B422" s="3" t="s">
        <v>96</v>
      </c>
      <c r="C422" s="4" t="s">
        <v>82</v>
      </c>
      <c r="D422" s="5" t="s">
        <v>37</v>
      </c>
      <c r="E422" s="6">
        <v>28.755054266923619</v>
      </c>
      <c r="F422" s="34">
        <v>1.1956108558046339</v>
      </c>
      <c r="G422" s="6">
        <v>-6.4673579576858948</v>
      </c>
      <c r="H422" s="7">
        <v>84</v>
      </c>
      <c r="I422" s="8">
        <v>1</v>
      </c>
      <c r="J422" s="31">
        <v>-5.6319152893108182E-2</v>
      </c>
      <c r="K422" s="9">
        <v>4.191889898951584E-3</v>
      </c>
      <c r="L422" s="8">
        <v>100</v>
      </c>
      <c r="M422" s="31">
        <v>0.26700089306745545</v>
      </c>
      <c r="N422" s="9">
        <v>-1.6807941897914888E-2</v>
      </c>
      <c r="O422" s="8">
        <v>79</v>
      </c>
      <c r="P422" s="31">
        <v>0.25646801159902699</v>
      </c>
      <c r="Q422" s="9">
        <v>-1.3306714537565503E-2</v>
      </c>
      <c r="R422" s="8">
        <v>-325</v>
      </c>
      <c r="S422" s="31">
        <v>-0.48102938478089352</v>
      </c>
      <c r="T422" s="10">
        <v>1.8709073900841908</v>
      </c>
      <c r="U422" s="8">
        <v>248</v>
      </c>
      <c r="V422" s="31">
        <v>0.84195646560596582</v>
      </c>
      <c r="W422" s="9">
        <v>-5.1419883852587743E-2</v>
      </c>
      <c r="X422" s="8">
        <v>109</v>
      </c>
      <c r="Y422" s="31">
        <v>0.57467521995064275</v>
      </c>
      <c r="Z422" s="11">
        <v>33352</v>
      </c>
      <c r="AA422" s="8">
        <v>-38</v>
      </c>
      <c r="AB422" s="31">
        <v>-0.19720662591546101</v>
      </c>
      <c r="AC422" s="9">
        <v>1.4555555555555558E-2</v>
      </c>
      <c r="AD422" s="8">
        <v>25</v>
      </c>
      <c r="AE422" s="31">
        <v>0.18411608033868015</v>
      </c>
      <c r="AF422" s="9">
        <v>1.2994941566370155E-2</v>
      </c>
      <c r="AG422" s="8">
        <v>1</v>
      </c>
      <c r="AH422" s="31">
        <v>-0.14029888125809209</v>
      </c>
      <c r="AI422" s="12">
        <v>-0.18100000000000005</v>
      </c>
      <c r="AJ422" s="8">
        <v>-1</v>
      </c>
      <c r="AK422" s="31">
        <v>-3.8585028895639084E-3</v>
      </c>
      <c r="AL422" s="11">
        <v>1202826.6104410687</v>
      </c>
      <c r="AM422" s="36"/>
    </row>
    <row r="423" spans="1:39" x14ac:dyDescent="0.3">
      <c r="A423" t="s">
        <v>139</v>
      </c>
      <c r="B423" s="3" t="s">
        <v>98</v>
      </c>
      <c r="C423" s="4" t="s">
        <v>82</v>
      </c>
      <c r="D423" s="5" t="s">
        <v>37</v>
      </c>
      <c r="E423" s="6">
        <v>29.879499659134208</v>
      </c>
      <c r="F423" s="34">
        <v>9.4664959449627939E-2</v>
      </c>
      <c r="G423" s="6">
        <v>-3.3956039722857732</v>
      </c>
      <c r="H423" s="7">
        <v>6</v>
      </c>
      <c r="I423" s="8">
        <v>-97</v>
      </c>
      <c r="J423" s="31">
        <v>-0.27936731757734495</v>
      </c>
      <c r="K423" s="9">
        <v>-3.7132121370082594E-3</v>
      </c>
      <c r="L423" s="8">
        <v>-95</v>
      </c>
      <c r="M423" s="31">
        <v>-0.37619373524745209</v>
      </c>
      <c r="N423" s="9">
        <v>4.0203580228726638E-3</v>
      </c>
      <c r="O423" s="8">
        <v>29</v>
      </c>
      <c r="P423" s="31">
        <v>0.13706002528993891</v>
      </c>
      <c r="Q423" s="9">
        <v>-3.9092027866012707E-3</v>
      </c>
      <c r="R423" s="8">
        <v>-237</v>
      </c>
      <c r="S423" s="31">
        <v>-0.42365741676390017</v>
      </c>
      <c r="T423" s="10">
        <v>0.79965802984622592</v>
      </c>
      <c r="U423" s="8">
        <v>29</v>
      </c>
      <c r="V423" s="31">
        <v>8.4689500240725413E-2</v>
      </c>
      <c r="W423" s="9">
        <v>-4.9382180773381718E-3</v>
      </c>
      <c r="X423" s="8">
        <v>15</v>
      </c>
      <c r="Y423" s="31">
        <v>3.3468509945016378E-2</v>
      </c>
      <c r="Z423" s="11">
        <v>7759</v>
      </c>
      <c r="AA423" s="8">
        <v>87</v>
      </c>
      <c r="AB423" s="31">
        <v>0.3415792885458766</v>
      </c>
      <c r="AC423" s="9">
        <v>2.8773653040589375E-3</v>
      </c>
      <c r="AD423" s="8">
        <v>20</v>
      </c>
      <c r="AE423" s="31">
        <v>9.0131090985171247E-2</v>
      </c>
      <c r="AF423" s="9">
        <v>6.8630588408097326E-3</v>
      </c>
      <c r="AG423" s="8">
        <v>18</v>
      </c>
      <c r="AH423" s="31">
        <v>-2.7907352526024942E-2</v>
      </c>
      <c r="AI423" s="12">
        <v>-0.36066666666666647</v>
      </c>
      <c r="AJ423" s="8">
        <v>9</v>
      </c>
      <c r="AK423" s="31">
        <v>9.0442501780202689E-3</v>
      </c>
      <c r="AL423" s="11">
        <v>36388.057944168235</v>
      </c>
      <c r="AM423" s="36"/>
    </row>
    <row r="424" spans="1:39" x14ac:dyDescent="0.3">
      <c r="A424" t="s">
        <v>300</v>
      </c>
      <c r="B424" s="3" t="s">
        <v>117</v>
      </c>
      <c r="C424" s="4" t="s">
        <v>82</v>
      </c>
      <c r="D424" s="5" t="s">
        <v>37</v>
      </c>
      <c r="E424" s="6">
        <v>21.752107981496955</v>
      </c>
      <c r="F424" s="34">
        <v>0.2054218776399086</v>
      </c>
      <c r="G424" s="6">
        <v>-1.829290540420395</v>
      </c>
      <c r="H424" s="7">
        <v>4</v>
      </c>
      <c r="I424" s="8">
        <v>-48</v>
      </c>
      <c r="J424" s="31">
        <v>-0.28640459556497122</v>
      </c>
      <c r="K424" s="9">
        <v>3.5293074507209976E-3</v>
      </c>
      <c r="L424" s="8">
        <v>55</v>
      </c>
      <c r="M424" s="31">
        <v>0.16337830345193086</v>
      </c>
      <c r="N424" s="9">
        <v>-1.4021051058424158E-2</v>
      </c>
      <c r="O424" s="8">
        <v>14</v>
      </c>
      <c r="P424" s="31">
        <v>4.9876633270869275E-2</v>
      </c>
      <c r="Q424" s="9">
        <v>7.0331188139006323E-4</v>
      </c>
      <c r="R424" s="8">
        <v>41</v>
      </c>
      <c r="S424" s="31">
        <v>-0.25732388199109468</v>
      </c>
      <c r="T424" s="10">
        <v>-0.13683048285990673</v>
      </c>
      <c r="U424" s="8">
        <v>10</v>
      </c>
      <c r="V424" s="31">
        <v>6.536969194402166E-2</v>
      </c>
      <c r="W424" s="9">
        <v>-1.5768549461959575E-3</v>
      </c>
      <c r="X424" s="8">
        <v>-4</v>
      </c>
      <c r="Y424" s="31">
        <v>-3.0992291629075464E-2</v>
      </c>
      <c r="Z424" s="11">
        <v>2808</v>
      </c>
      <c r="AA424" s="8">
        <v>-5</v>
      </c>
      <c r="AB424" s="31">
        <v>0.19305649960556404</v>
      </c>
      <c r="AC424" s="9">
        <v>9.6251385890179092E-3</v>
      </c>
      <c r="AD424" s="8">
        <v>28</v>
      </c>
      <c r="AE424" s="31">
        <v>0.2136401106441117</v>
      </c>
      <c r="AF424" s="9">
        <v>1.4682462776326899E-2</v>
      </c>
      <c r="AG424" s="8">
        <v>23</v>
      </c>
      <c r="AH424" s="31">
        <v>5.1458965936426182E-3</v>
      </c>
      <c r="AI424" s="12">
        <v>-0.38500000000000023</v>
      </c>
      <c r="AJ424" s="8">
        <v>17</v>
      </c>
      <c r="AK424" s="31">
        <v>5.0608587014465967E-3</v>
      </c>
      <c r="AL424" s="11">
        <v>57845.637695745274</v>
      </c>
      <c r="AM424" s="36"/>
    </row>
    <row r="425" spans="1:39" x14ac:dyDescent="0.3">
      <c r="A425" t="s">
        <v>601</v>
      </c>
      <c r="B425" s="3" t="s">
        <v>159</v>
      </c>
      <c r="C425" s="4" t="s">
        <v>82</v>
      </c>
      <c r="D425" s="5" t="s">
        <v>37</v>
      </c>
      <c r="E425" s="6">
        <v>32.176730264800391</v>
      </c>
      <c r="F425" s="34">
        <v>0.36702120972390462</v>
      </c>
      <c r="G425" s="6">
        <v>-4.3865923649643896</v>
      </c>
      <c r="H425" s="7">
        <v>36</v>
      </c>
      <c r="I425" s="8">
        <v>-38</v>
      </c>
      <c r="J425" s="31">
        <v>-8.451517289304758E-2</v>
      </c>
      <c r="K425" s="9">
        <v>1.2883329536677257E-2</v>
      </c>
      <c r="L425" s="8">
        <v>13</v>
      </c>
      <c r="M425" s="31">
        <v>4.3805529866956183E-2</v>
      </c>
      <c r="N425" s="9">
        <v>-9.9715385735451231E-3</v>
      </c>
      <c r="O425" s="8">
        <v>9</v>
      </c>
      <c r="P425" s="31">
        <v>4.4768770917778922E-2</v>
      </c>
      <c r="Q425" s="9">
        <v>-1.1470682701508056E-4</v>
      </c>
      <c r="R425" s="8">
        <v>-13</v>
      </c>
      <c r="S425" s="31">
        <v>-9.7631490574586755E-2</v>
      </c>
      <c r="T425" s="10">
        <v>3.7710491514090227E-3</v>
      </c>
      <c r="U425" s="8">
        <v>11</v>
      </c>
      <c r="V425" s="31">
        <v>1.8046277499246921E-2</v>
      </c>
      <c r="W425" s="9">
        <v>-5.304282209909264E-4</v>
      </c>
      <c r="X425" s="8">
        <v>59</v>
      </c>
      <c r="Y425" s="31">
        <v>0.18127479401608521</v>
      </c>
      <c r="Z425" s="11">
        <v>14178</v>
      </c>
      <c r="AA425" s="8">
        <v>-7</v>
      </c>
      <c r="AB425" s="31">
        <v>6.8550080996719207E-2</v>
      </c>
      <c r="AC425" s="9">
        <v>6.9627104494225656E-3</v>
      </c>
      <c r="AD425" s="8">
        <v>52</v>
      </c>
      <c r="AE425" s="31">
        <v>0.16361680794885375</v>
      </c>
      <c r="AF425" s="9">
        <v>1.0951837449503343E-2</v>
      </c>
      <c r="AG425" s="8">
        <v>16</v>
      </c>
      <c r="AH425" s="31">
        <v>-6.1866313387677341E-3</v>
      </c>
      <c r="AI425" s="12">
        <v>-0.3776666666666666</v>
      </c>
      <c r="AJ425" s="8">
        <v>14</v>
      </c>
      <c r="AK425" s="31">
        <v>4.8015004408824558E-4</v>
      </c>
      <c r="AL425" s="11">
        <v>60852.022398780653</v>
      </c>
      <c r="AM425" s="36">
        <v>1</v>
      </c>
    </row>
    <row r="426" spans="1:39" x14ac:dyDescent="0.3">
      <c r="A426" t="s">
        <v>640</v>
      </c>
      <c r="B426" s="3" t="s">
        <v>278</v>
      </c>
      <c r="C426" s="4" t="s">
        <v>82</v>
      </c>
      <c r="D426" s="5" t="s">
        <v>37</v>
      </c>
      <c r="E426" s="6">
        <v>19.168651327909149</v>
      </c>
      <c r="F426" s="34">
        <v>-1.0979545628270475</v>
      </c>
      <c r="G426" s="6">
        <v>1.3786742852993115</v>
      </c>
      <c r="H426" s="7">
        <v>-54</v>
      </c>
      <c r="I426" s="8">
        <v>-7</v>
      </c>
      <c r="J426" s="31">
        <v>4.7326998008663246E-3</v>
      </c>
      <c r="K426" s="9">
        <v>3.0341789743952186E-2</v>
      </c>
      <c r="L426" s="8">
        <v>-18</v>
      </c>
      <c r="M426" s="31">
        <v>-2.0073845464808859</v>
      </c>
      <c r="N426" s="9">
        <v>5.4768948783083096E-2</v>
      </c>
      <c r="O426" s="8">
        <v>-38</v>
      </c>
      <c r="P426" s="31">
        <v>-0.16647150234793096</v>
      </c>
      <c r="Q426" s="9">
        <v>1.4399394748456029E-2</v>
      </c>
      <c r="R426" s="8">
        <v>-80</v>
      </c>
      <c r="S426" s="31">
        <v>-0.18424130887523466</v>
      </c>
      <c r="T426" s="10">
        <v>0.5436514808150319</v>
      </c>
      <c r="U426" s="8">
        <v>15</v>
      </c>
      <c r="V426" s="31">
        <v>9.4896472684830452E-3</v>
      </c>
      <c r="W426" s="9">
        <v>1.4809966313938244E-3</v>
      </c>
      <c r="X426" s="8">
        <v>17</v>
      </c>
      <c r="Y426" s="31">
        <v>5.4949822930990599E-2</v>
      </c>
      <c r="Z426" s="11">
        <v>8437</v>
      </c>
      <c r="AA426" s="8">
        <v>-37</v>
      </c>
      <c r="AB426" s="31">
        <v>-0.18745354951189791</v>
      </c>
      <c r="AC426" s="9">
        <v>1.3333333333333336E-2</v>
      </c>
      <c r="AD426" s="8">
        <v>-39</v>
      </c>
      <c r="AE426" s="31">
        <v>-0.15816706910897238</v>
      </c>
      <c r="AF426" s="9">
        <v>-6.6061106523535029E-3</v>
      </c>
      <c r="AG426" s="8">
        <v>79</v>
      </c>
      <c r="AH426" s="31">
        <v>0.12530356760867173</v>
      </c>
      <c r="AI426" s="12">
        <v>-0.54900000000000015</v>
      </c>
      <c r="AJ426" s="8">
        <v>33</v>
      </c>
      <c r="AK426" s="31">
        <v>1.3105866341407396E-2</v>
      </c>
      <c r="AL426" s="11">
        <v>65350.61128448564</v>
      </c>
      <c r="AM426" s="36"/>
    </row>
    <row r="427" spans="1:39" x14ac:dyDescent="0.3">
      <c r="A427" t="s">
        <v>289</v>
      </c>
      <c r="B427" s="3" t="s">
        <v>456</v>
      </c>
      <c r="C427" s="4" t="s">
        <v>82</v>
      </c>
      <c r="D427" s="5" t="s">
        <v>37</v>
      </c>
      <c r="E427" s="6">
        <v>55.531769851319346</v>
      </c>
      <c r="F427" s="34">
        <v>-0.8925351624025204</v>
      </c>
      <c r="G427" s="6">
        <v>-4.0363249546813265</v>
      </c>
      <c r="H427" s="7">
        <v>-13</v>
      </c>
      <c r="I427" s="8">
        <v>-12</v>
      </c>
      <c r="J427" s="31">
        <v>-0.45406899114053778</v>
      </c>
      <c r="K427" s="9">
        <v>-5.1448268765752481E-4</v>
      </c>
      <c r="L427" s="8">
        <v>63</v>
      </c>
      <c r="M427" s="31">
        <v>0.1372823517131444</v>
      </c>
      <c r="N427" s="9">
        <v>-1.2536439039157157E-2</v>
      </c>
      <c r="O427" s="8">
        <v>0</v>
      </c>
      <c r="P427" s="31">
        <v>1.4126318254570336E-3</v>
      </c>
      <c r="Q427" s="9">
        <v>0</v>
      </c>
      <c r="R427" s="8">
        <v>-23</v>
      </c>
      <c r="S427" s="31">
        <v>-0.45880856212463539</v>
      </c>
      <c r="T427" s="10">
        <v>0</v>
      </c>
      <c r="U427" s="8">
        <v>-71</v>
      </c>
      <c r="V427" s="31">
        <v>-0.21666929044927008</v>
      </c>
      <c r="W427" s="9">
        <v>1.3756414158518131E-2</v>
      </c>
      <c r="X427" s="8">
        <v>39</v>
      </c>
      <c r="Y427" s="31">
        <v>0.28799530059784517</v>
      </c>
      <c r="Z427" s="11">
        <v>20937</v>
      </c>
      <c r="AA427" s="8">
        <v>-261</v>
      </c>
      <c r="AB427" s="31">
        <v>-0.67160168226269634</v>
      </c>
      <c r="AC427" s="9">
        <v>1.5789115646258501E-2</v>
      </c>
      <c r="AD427" s="8">
        <v>47</v>
      </c>
      <c r="AE427" s="31">
        <v>0.16158593844226499</v>
      </c>
      <c r="AF427" s="9">
        <v>1.0271500749541862E-2</v>
      </c>
      <c r="AG427" s="8">
        <v>3</v>
      </c>
      <c r="AH427" s="31">
        <v>-0.10293237406851818</v>
      </c>
      <c r="AI427" s="12">
        <v>-0.21933333333333338</v>
      </c>
      <c r="AJ427" s="8">
        <v>0</v>
      </c>
      <c r="AK427" s="31">
        <v>0.43392101976996411</v>
      </c>
      <c r="AL427" s="11">
        <v>2292070.7330678282</v>
      </c>
      <c r="AM427" s="36"/>
    </row>
    <row r="428" spans="1:39" x14ac:dyDescent="0.3">
      <c r="A428" t="s">
        <v>676</v>
      </c>
      <c r="B428" s="3" t="s">
        <v>509</v>
      </c>
      <c r="C428" s="4" t="s">
        <v>82</v>
      </c>
      <c r="D428" s="5" t="s">
        <v>37</v>
      </c>
      <c r="E428" s="6">
        <v>33.969323156283245</v>
      </c>
      <c r="F428" s="34">
        <v>-0.51729467911963667</v>
      </c>
      <c r="G428" s="6">
        <v>-3.4853589815714514</v>
      </c>
      <c r="H428" s="7">
        <v>10</v>
      </c>
      <c r="I428" s="8">
        <v>-82</v>
      </c>
      <c r="J428" s="31">
        <v>-0.2337376409195342</v>
      </c>
      <c r="K428" s="9">
        <v>3.3134612625069781E-3</v>
      </c>
      <c r="L428" s="8">
        <v>-44</v>
      </c>
      <c r="M428" s="31">
        <v>-0.1913310654588383</v>
      </c>
      <c r="N428" s="9">
        <v>-1.9566895110517193E-3</v>
      </c>
      <c r="O428" s="8">
        <v>43</v>
      </c>
      <c r="P428" s="31">
        <v>0.1347956503171861</v>
      </c>
      <c r="Q428" s="9">
        <v>-8.253094910591471E-3</v>
      </c>
      <c r="R428" s="8">
        <v>-23</v>
      </c>
      <c r="S428" s="31">
        <v>-0.45880856212463539</v>
      </c>
      <c r="T428" s="10">
        <v>0</v>
      </c>
      <c r="U428" s="8">
        <v>-20</v>
      </c>
      <c r="V428" s="31">
        <v>-0.16998356390532499</v>
      </c>
      <c r="W428" s="9">
        <v>8.6177239576166222E-3</v>
      </c>
      <c r="X428" s="8">
        <v>-8</v>
      </c>
      <c r="Y428" s="31">
        <v>-5.2166060708693396E-2</v>
      </c>
      <c r="Z428" s="11">
        <v>4142</v>
      </c>
      <c r="AA428" s="8">
        <v>1</v>
      </c>
      <c r="AB428" s="31">
        <v>4.1972368546341399E-2</v>
      </c>
      <c r="AC428" s="9">
        <v>6.4502164502164491E-3</v>
      </c>
      <c r="AD428" s="8">
        <v>44</v>
      </c>
      <c r="AE428" s="31">
        <v>9.9396475257572892E-2</v>
      </c>
      <c r="AF428" s="9">
        <v>6.8519376370732576E-3</v>
      </c>
      <c r="AG428" s="8">
        <v>20</v>
      </c>
      <c r="AH428" s="31">
        <v>-1.3736208556498597E-2</v>
      </c>
      <c r="AI428" s="12">
        <v>-0.3643333333333334</v>
      </c>
      <c r="AJ428" s="8">
        <v>14</v>
      </c>
      <c r="AK428" s="31">
        <v>-1.119903107345898E-2</v>
      </c>
      <c r="AL428" s="11">
        <v>84743.610805232311</v>
      </c>
      <c r="AM428" s="36"/>
    </row>
    <row r="429" spans="1:39" x14ac:dyDescent="0.3">
      <c r="A429" t="s">
        <v>715</v>
      </c>
      <c r="B429" s="3" t="s">
        <v>511</v>
      </c>
      <c r="C429" s="4" t="s">
        <v>82</v>
      </c>
      <c r="D429" s="5" t="s">
        <v>37</v>
      </c>
      <c r="E429" s="6">
        <v>34.869029832486653</v>
      </c>
      <c r="F429" s="34">
        <v>-0.70565002147290068</v>
      </c>
      <c r="G429" s="6">
        <v>-1.3438106269371666</v>
      </c>
      <c r="H429" s="7">
        <v>-38</v>
      </c>
      <c r="I429" s="8">
        <v>-66</v>
      </c>
      <c r="J429" s="31">
        <v>-0.41532734373484259</v>
      </c>
      <c r="K429" s="9">
        <v>-6.8580012217263064E-3</v>
      </c>
      <c r="L429" s="8">
        <v>-104</v>
      </c>
      <c r="M429" s="31">
        <v>-0.41232657908505443</v>
      </c>
      <c r="N429" s="9">
        <v>5.4272838019130479E-3</v>
      </c>
      <c r="O429" s="8">
        <v>18</v>
      </c>
      <c r="P429" s="31">
        <v>5.0342744990570815E-2</v>
      </c>
      <c r="Q429" s="9">
        <v>2.2291202870041577E-4</v>
      </c>
      <c r="R429" s="8">
        <v>130</v>
      </c>
      <c r="S429" s="31">
        <v>-0.16483183934041964</v>
      </c>
      <c r="T429" s="10">
        <v>-0.43306734141136816</v>
      </c>
      <c r="U429" s="8">
        <v>-6</v>
      </c>
      <c r="V429" s="31">
        <v>-4.6882887623539669E-2</v>
      </c>
      <c r="W429" s="9">
        <v>5.1528694550634357E-3</v>
      </c>
      <c r="X429" s="8">
        <v>10</v>
      </c>
      <c r="Y429" s="31">
        <v>1.9522632328606765E-2</v>
      </c>
      <c r="Z429" s="11">
        <v>7602</v>
      </c>
      <c r="AA429" s="8">
        <v>-137</v>
      </c>
      <c r="AB429" s="31">
        <v>-0.31704569907559499</v>
      </c>
      <c r="AC429" s="9">
        <v>1.1560989837585578E-2</v>
      </c>
      <c r="AD429" s="8">
        <v>-28</v>
      </c>
      <c r="AE429" s="31">
        <v>-5.8643432032130044E-2</v>
      </c>
      <c r="AF429" s="9">
        <v>-1.4181637125464386E-3</v>
      </c>
      <c r="AG429" s="8">
        <v>29</v>
      </c>
      <c r="AH429" s="31">
        <v>5.697782171093102E-2</v>
      </c>
      <c r="AI429" s="12">
        <v>-0.4460000000000004</v>
      </c>
      <c r="AJ429" s="8">
        <v>46</v>
      </c>
      <c r="AK429" s="31">
        <v>1.822993822739094E-2</v>
      </c>
      <c r="AL429" s="11">
        <v>73054.33736537912</v>
      </c>
      <c r="AM429" s="36"/>
    </row>
    <row r="430" spans="1:39" x14ac:dyDescent="0.3">
      <c r="A430" t="s">
        <v>1144</v>
      </c>
      <c r="B430" s="3" t="s">
        <v>533</v>
      </c>
      <c r="C430" s="4" t="s">
        <v>82</v>
      </c>
      <c r="D430" s="5" t="s">
        <v>37</v>
      </c>
      <c r="E430" s="6">
        <v>26.096314432711608</v>
      </c>
      <c r="F430" s="34">
        <v>-0.69710245541068128</v>
      </c>
      <c r="G430" s="6">
        <v>-1.5254468043967115</v>
      </c>
      <c r="H430" s="7">
        <v>-41</v>
      </c>
      <c r="I430" s="8">
        <v>-79</v>
      </c>
      <c r="J430" s="31">
        <v>-0.28088753312243381</v>
      </c>
      <c r="K430" s="9">
        <v>1.7740269927599694E-3</v>
      </c>
      <c r="L430" s="8">
        <v>36</v>
      </c>
      <c r="M430" s="31">
        <v>6.6122942415037245E-2</v>
      </c>
      <c r="N430" s="9">
        <v>-1.0329504406460941E-2</v>
      </c>
      <c r="O430" s="8">
        <v>-109</v>
      </c>
      <c r="P430" s="31">
        <v>-0.26421735304080979</v>
      </c>
      <c r="Q430" s="9">
        <v>1.8963985175676226E-2</v>
      </c>
      <c r="R430" s="8">
        <v>41</v>
      </c>
      <c r="S430" s="31">
        <v>-0.25595315078408554</v>
      </c>
      <c r="T430" s="10">
        <v>-0.13866488297526858</v>
      </c>
      <c r="U430" s="8">
        <v>-98</v>
      </c>
      <c r="V430" s="31">
        <v>-0.25098879589966605</v>
      </c>
      <c r="W430" s="9">
        <v>1.5815077827067023E-2</v>
      </c>
      <c r="X430" s="8">
        <v>1</v>
      </c>
      <c r="Y430" s="31">
        <v>5.3532150287677327E-4</v>
      </c>
      <c r="Z430" s="11">
        <v>6099</v>
      </c>
      <c r="AA430" s="8">
        <v>-25</v>
      </c>
      <c r="AB430" s="31">
        <v>6.1724311724096897E-3</v>
      </c>
      <c r="AC430" s="9">
        <v>7.9830508474576303E-3</v>
      </c>
      <c r="AD430" s="8">
        <v>28</v>
      </c>
      <c r="AE430" s="31">
        <v>0.14489050088101488</v>
      </c>
      <c r="AF430" s="9">
        <v>1.0235564346292136E-2</v>
      </c>
      <c r="AG430" s="8">
        <v>2</v>
      </c>
      <c r="AH430" s="31">
        <v>-9.3740160208841738E-2</v>
      </c>
      <c r="AI430" s="12">
        <v>-0.28466666666666685</v>
      </c>
      <c r="AJ430" s="8">
        <v>6</v>
      </c>
      <c r="AK430" s="31">
        <v>-1.6608860534463588E-3</v>
      </c>
      <c r="AL430" s="11">
        <v>51178.446727599978</v>
      </c>
      <c r="AM430" s="36"/>
    </row>
    <row r="431" spans="1:39" x14ac:dyDescent="0.3">
      <c r="A431" t="s">
        <v>287</v>
      </c>
      <c r="B431" s="3" t="s">
        <v>539</v>
      </c>
      <c r="C431" s="4" t="s">
        <v>82</v>
      </c>
      <c r="D431" s="5" t="s">
        <v>37</v>
      </c>
      <c r="E431" s="6">
        <v>53.269319882955919</v>
      </c>
      <c r="F431" s="34">
        <v>1.4616431213974592</v>
      </c>
      <c r="G431" s="6">
        <v>-3.5693815892944087</v>
      </c>
      <c r="H431" s="7">
        <v>18</v>
      </c>
      <c r="I431" s="8">
        <v>-126</v>
      </c>
      <c r="J431" s="31">
        <v>-0.3761563524943547</v>
      </c>
      <c r="K431" s="9">
        <v>-1.0752374871628501E-2</v>
      </c>
      <c r="L431" s="8">
        <v>64</v>
      </c>
      <c r="M431" s="31">
        <v>0.53042002214512918</v>
      </c>
      <c r="N431" s="9">
        <v>-2.8358532320215415E-2</v>
      </c>
      <c r="O431" s="8">
        <v>-24</v>
      </c>
      <c r="P431" s="31">
        <v>-0.17130186959076171</v>
      </c>
      <c r="Q431" s="9">
        <v>1.8063484319734979E-2</v>
      </c>
      <c r="R431" s="8">
        <v>221</v>
      </c>
      <c r="S431" s="31">
        <v>1.2350890706932216</v>
      </c>
      <c r="T431" s="10">
        <v>-2.9696832811794183</v>
      </c>
      <c r="U431" s="8">
        <v>16</v>
      </c>
      <c r="V431" s="31">
        <v>0.19122215727325331</v>
      </c>
      <c r="W431" s="9">
        <v>-7.8415355128892417E-3</v>
      </c>
      <c r="X431" s="8">
        <v>7</v>
      </c>
      <c r="Y431" s="31">
        <v>2.0052095407275261E-2</v>
      </c>
      <c r="Z431" s="11">
        <v>6006</v>
      </c>
      <c r="AA431" s="8">
        <v>-35</v>
      </c>
      <c r="AB431" s="31">
        <v>-0.25269005374052589</v>
      </c>
      <c r="AC431" s="9">
        <v>1.6046639231824415E-2</v>
      </c>
      <c r="AD431" s="8">
        <v>25</v>
      </c>
      <c r="AE431" s="31">
        <v>0.38179882835385226</v>
      </c>
      <c r="AF431" s="9">
        <v>2.4701692835752187E-2</v>
      </c>
      <c r="AG431" s="8">
        <v>38</v>
      </c>
      <c r="AH431" s="31">
        <v>6.4912872583506379E-2</v>
      </c>
      <c r="AI431" s="12">
        <v>-0.4873333333333334</v>
      </c>
      <c r="AJ431" s="8">
        <v>-3</v>
      </c>
      <c r="AK431" s="31">
        <v>1.0715029770295093E-2</v>
      </c>
      <c r="AL431" s="11">
        <v>25788.564506289636</v>
      </c>
      <c r="AM431" s="36"/>
    </row>
    <row r="432" spans="1:39" x14ac:dyDescent="0.3">
      <c r="A432" t="s">
        <v>412</v>
      </c>
      <c r="B432" s="3" t="s">
        <v>541</v>
      </c>
      <c r="C432" s="4" t="s">
        <v>82</v>
      </c>
      <c r="D432" s="5" t="s">
        <v>37</v>
      </c>
      <c r="E432" s="6">
        <v>43.354493931675336</v>
      </c>
      <c r="F432" s="34">
        <v>-0.42875127871634877</v>
      </c>
      <c r="G432" s="6">
        <v>1.5027077501277333</v>
      </c>
      <c r="H432" s="7">
        <v>-24</v>
      </c>
      <c r="I432" s="8">
        <v>-1</v>
      </c>
      <c r="J432" s="31">
        <v>-1.0526716692214126</v>
      </c>
      <c r="K432" s="9">
        <v>-1.9303720878068642E-2</v>
      </c>
      <c r="L432" s="8">
        <v>-52</v>
      </c>
      <c r="M432" s="31">
        <v>-0.27877192950536656</v>
      </c>
      <c r="N432" s="9">
        <v>-2.2059052346666552E-5</v>
      </c>
      <c r="O432" s="8">
        <v>5</v>
      </c>
      <c r="P432" s="31">
        <v>-4.0031914410915359E-2</v>
      </c>
      <c r="Q432" s="9">
        <v>1.4563909388226437E-2</v>
      </c>
      <c r="R432" s="8">
        <v>34</v>
      </c>
      <c r="S432" s="31">
        <v>-0.27550683291495387</v>
      </c>
      <c r="T432" s="10">
        <v>-0.14019975417300368</v>
      </c>
      <c r="U432" s="8">
        <v>3</v>
      </c>
      <c r="V432" s="31">
        <v>0.30569131604039024</v>
      </c>
      <c r="W432" s="9">
        <v>-5.663545576233886E-3</v>
      </c>
      <c r="X432" s="8">
        <v>3</v>
      </c>
      <c r="Y432" s="31">
        <v>4.4235745238993873E-2</v>
      </c>
      <c r="Z432" s="11">
        <v>6047</v>
      </c>
      <c r="AA432" s="8">
        <v>-77</v>
      </c>
      <c r="AB432" s="31">
        <v>-0.18182987768956327</v>
      </c>
      <c r="AC432" s="9">
        <v>8.8426082068577862E-3</v>
      </c>
      <c r="AD432" s="8">
        <v>3</v>
      </c>
      <c r="AE432" s="31">
        <v>3.8089128211888035E-2</v>
      </c>
      <c r="AF432" s="9">
        <v>4.8140478055960223E-3</v>
      </c>
      <c r="AG432" s="8">
        <v>28</v>
      </c>
      <c r="AH432" s="31">
        <v>3.7394288632530803E-2</v>
      </c>
      <c r="AI432" s="12">
        <v>-0.41799999999999971</v>
      </c>
      <c r="AJ432" s="8">
        <v>35</v>
      </c>
      <c r="AK432" s="31">
        <v>1.6453937325499435E-2</v>
      </c>
      <c r="AL432" s="11">
        <v>46875.358646847773</v>
      </c>
      <c r="AM432" s="36">
        <v>1</v>
      </c>
    </row>
    <row r="433" spans="1:39" x14ac:dyDescent="0.3">
      <c r="A433" t="s">
        <v>516</v>
      </c>
      <c r="B433" s="3" t="s">
        <v>547</v>
      </c>
      <c r="C433" s="4" t="s">
        <v>82</v>
      </c>
      <c r="D433" s="5" t="s">
        <v>37</v>
      </c>
      <c r="E433" s="6">
        <v>43.15975957809313</v>
      </c>
      <c r="F433" s="34">
        <v>-0.11880579333119812</v>
      </c>
      <c r="G433" s="6">
        <v>-4.916017956198889</v>
      </c>
      <c r="H433" s="7">
        <v>35</v>
      </c>
      <c r="I433" s="8">
        <v>107</v>
      </c>
      <c r="J433" s="31">
        <v>0.36471325501863161</v>
      </c>
      <c r="K433" s="9">
        <v>4.782692718330217E-2</v>
      </c>
      <c r="L433" s="8">
        <v>-69</v>
      </c>
      <c r="M433" s="31">
        <v>-0.26152027952513873</v>
      </c>
      <c r="N433" s="9">
        <v>7.8393615320286603E-4</v>
      </c>
      <c r="O433" s="8">
        <v>-14</v>
      </c>
      <c r="P433" s="31">
        <v>-3.1784092875677405E-2</v>
      </c>
      <c r="Q433" s="9">
        <v>2.7466893905562185E-3</v>
      </c>
      <c r="R433" s="8">
        <v>-23</v>
      </c>
      <c r="S433" s="31">
        <v>-0.45880856212463539</v>
      </c>
      <c r="T433" s="10">
        <v>0</v>
      </c>
      <c r="U433" s="8">
        <v>-123</v>
      </c>
      <c r="V433" s="31">
        <v>-0.2927014727641033</v>
      </c>
      <c r="W433" s="9">
        <v>1.7846326445693339E-2</v>
      </c>
      <c r="X433" s="8">
        <v>85</v>
      </c>
      <c r="Y433" s="31">
        <v>0.38089871189733204</v>
      </c>
      <c r="Z433" s="11">
        <v>24306</v>
      </c>
      <c r="AA433" s="8">
        <v>-12</v>
      </c>
      <c r="AB433" s="31">
        <v>1.6158763328541964E-2</v>
      </c>
      <c r="AC433" s="9">
        <v>7.3110047846889972E-3</v>
      </c>
      <c r="AD433" s="8">
        <v>75</v>
      </c>
      <c r="AE433" s="31">
        <v>0.28842438352791855</v>
      </c>
      <c r="AF433" s="9">
        <v>1.7347871325493203E-2</v>
      </c>
      <c r="AG433" s="8">
        <v>-1</v>
      </c>
      <c r="AH433" s="31">
        <v>-0.16962115014016854</v>
      </c>
      <c r="AI433" s="12">
        <v>-0.14100000000000001</v>
      </c>
      <c r="AJ433" s="8">
        <v>-1</v>
      </c>
      <c r="AK433" s="31">
        <v>-1.7545922635622047E-2</v>
      </c>
      <c r="AL433" s="11">
        <v>672082.8148226405</v>
      </c>
      <c r="AM433" s="36"/>
    </row>
    <row r="434" spans="1:39" x14ac:dyDescent="0.3">
      <c r="A434" t="s">
        <v>233</v>
      </c>
      <c r="B434" s="3" t="s">
        <v>570</v>
      </c>
      <c r="C434" s="4" t="s">
        <v>82</v>
      </c>
      <c r="D434" s="5" t="s">
        <v>37</v>
      </c>
      <c r="E434" s="6">
        <v>20.739755557090263</v>
      </c>
      <c r="F434" s="34">
        <v>-8.9723783195100326E-3</v>
      </c>
      <c r="G434" s="6">
        <v>-2.0893432805866894</v>
      </c>
      <c r="H434" s="7">
        <v>-8</v>
      </c>
      <c r="I434" s="8">
        <v>-51</v>
      </c>
      <c r="J434" s="31">
        <v>-0.18926034014333284</v>
      </c>
      <c r="K434" s="9">
        <v>8.6577304143500289E-3</v>
      </c>
      <c r="L434" s="8">
        <v>-174</v>
      </c>
      <c r="M434" s="31">
        <v>-0.87788301118270473</v>
      </c>
      <c r="N434" s="9">
        <v>2.1140693076676265E-2</v>
      </c>
      <c r="O434" s="8">
        <v>-47</v>
      </c>
      <c r="P434" s="31">
        <v>-0.15694980435212949</v>
      </c>
      <c r="Q434" s="9">
        <v>1.3506689072795938E-2</v>
      </c>
      <c r="R434" s="8">
        <v>-14</v>
      </c>
      <c r="S434" s="31">
        <v>5.2753033217700002E-2</v>
      </c>
      <c r="T434" s="10">
        <v>3.5011096647312057E-2</v>
      </c>
      <c r="U434" s="8">
        <v>12</v>
      </c>
      <c r="V434" s="31">
        <v>0.11535198399264157</v>
      </c>
      <c r="W434" s="9">
        <v>-4.2883422651748687E-3</v>
      </c>
      <c r="X434" s="8">
        <v>30</v>
      </c>
      <c r="Y434" s="31">
        <v>5.8996773797526658E-2</v>
      </c>
      <c r="Z434" s="11">
        <v>8121</v>
      </c>
      <c r="AA434" s="8">
        <v>31</v>
      </c>
      <c r="AB434" s="31">
        <v>0.38304958932194699</v>
      </c>
      <c r="AC434" s="9">
        <v>5.1476154428463303E-3</v>
      </c>
      <c r="AD434" s="8">
        <v>-80</v>
      </c>
      <c r="AE434" s="31">
        <v>-0.2142687450706986</v>
      </c>
      <c r="AF434" s="9">
        <v>-1.0235669779154466E-2</v>
      </c>
      <c r="AG434" s="8">
        <v>48</v>
      </c>
      <c r="AH434" s="31">
        <v>6.6020997491605282E-2</v>
      </c>
      <c r="AI434" s="12">
        <v>-0.47166666666666646</v>
      </c>
      <c r="AJ434" s="8">
        <v>25</v>
      </c>
      <c r="AK434" s="31">
        <v>9.501516928442727E-3</v>
      </c>
      <c r="AL434" s="11">
        <v>56186.965372907987</v>
      </c>
      <c r="AM434" s="36"/>
    </row>
    <row r="435" spans="1:39" x14ac:dyDescent="0.3">
      <c r="A435" t="s">
        <v>467</v>
      </c>
      <c r="B435" s="3" t="s">
        <v>586</v>
      </c>
      <c r="C435" s="4" t="s">
        <v>82</v>
      </c>
      <c r="D435" s="5" t="s">
        <v>37</v>
      </c>
      <c r="E435" s="6">
        <v>34.597578807831631</v>
      </c>
      <c r="F435" s="34">
        <v>-0.10799743754029834</v>
      </c>
      <c r="G435" s="6">
        <v>-4.8367572243572425</v>
      </c>
      <c r="H435" s="7">
        <v>29</v>
      </c>
      <c r="I435" s="8">
        <v>-21</v>
      </c>
      <c r="J435" s="31">
        <v>-5.0201629170578292E-2</v>
      </c>
      <c r="K435" s="9">
        <v>1.7578344457407136E-2</v>
      </c>
      <c r="L435" s="8">
        <v>51</v>
      </c>
      <c r="M435" s="31">
        <v>0.22916429715184861</v>
      </c>
      <c r="N435" s="9">
        <v>-1.5093692025837234E-2</v>
      </c>
      <c r="O435" s="8">
        <v>84</v>
      </c>
      <c r="P435" s="31">
        <v>0.1859422858454477</v>
      </c>
      <c r="Q435" s="9">
        <v>-1.1036847963384413E-2</v>
      </c>
      <c r="R435" s="8">
        <v>-23</v>
      </c>
      <c r="S435" s="31">
        <v>-0.45880856212463539</v>
      </c>
      <c r="T435" s="10">
        <v>0</v>
      </c>
      <c r="U435" s="8">
        <v>-67</v>
      </c>
      <c r="V435" s="31">
        <v>-0.15251871234709757</v>
      </c>
      <c r="W435" s="9">
        <v>9.454898635533962E-3</v>
      </c>
      <c r="X435" s="8">
        <v>-22</v>
      </c>
      <c r="Y435" s="31">
        <v>-9.9428217459705939E-2</v>
      </c>
      <c r="Z435" s="11">
        <v>2286</v>
      </c>
      <c r="AA435" s="8">
        <v>51</v>
      </c>
      <c r="AB435" s="31">
        <v>0.47018509367869465</v>
      </c>
      <c r="AC435" s="9">
        <v>3.5555555555555549E-3</v>
      </c>
      <c r="AD435" s="8">
        <v>19</v>
      </c>
      <c r="AE435" s="31">
        <v>3.7183784363967631E-2</v>
      </c>
      <c r="AF435" s="9">
        <v>3.3066447516524322E-3</v>
      </c>
      <c r="AG435" s="8">
        <v>-6</v>
      </c>
      <c r="AH435" s="31">
        <v>-0.17387596655952686</v>
      </c>
      <c r="AI435" s="12">
        <v>-0.13866666666666672</v>
      </c>
      <c r="AJ435" s="8">
        <v>-1</v>
      </c>
      <c r="AK435" s="31">
        <v>-0.36729913940962033</v>
      </c>
      <c r="AL435" s="11">
        <v>1228910.9414656726</v>
      </c>
      <c r="AM435" s="36"/>
    </row>
    <row r="436" spans="1:39" x14ac:dyDescent="0.3">
      <c r="A436" t="s">
        <v>334</v>
      </c>
      <c r="B436" s="3" t="s">
        <v>614</v>
      </c>
      <c r="C436" s="4" t="s">
        <v>82</v>
      </c>
      <c r="D436" s="5" t="s">
        <v>37</v>
      </c>
      <c r="E436" s="6">
        <v>35.987745554316305</v>
      </c>
      <c r="F436" s="34">
        <v>-0.31529429804525844</v>
      </c>
      <c r="G436" s="6">
        <v>0.1387993540769159</v>
      </c>
      <c r="H436" s="7">
        <v>-18</v>
      </c>
      <c r="I436" s="8">
        <v>-94</v>
      </c>
      <c r="J436" s="31">
        <v>-0.4257038476915711</v>
      </c>
      <c r="K436" s="9">
        <v>-9.0511992194537427E-3</v>
      </c>
      <c r="L436" s="8">
        <v>-23</v>
      </c>
      <c r="M436" s="31">
        <v>-0.18884176137023079</v>
      </c>
      <c r="N436" s="9">
        <v>-4.049672657439482E-3</v>
      </c>
      <c r="O436" s="8">
        <v>-15</v>
      </c>
      <c r="P436" s="31">
        <v>-3.9008296600639203E-2</v>
      </c>
      <c r="Q436" s="9">
        <v>7.7808228113661893E-3</v>
      </c>
      <c r="R436" s="8">
        <v>11</v>
      </c>
      <c r="S436" s="31">
        <v>-0.18839550130947755</v>
      </c>
      <c r="T436" s="10">
        <v>-6.6997378542190678E-2</v>
      </c>
      <c r="U436" s="8">
        <v>-77</v>
      </c>
      <c r="V436" s="31">
        <v>-0.3726903497665911</v>
      </c>
      <c r="W436" s="9">
        <v>2.6576352818864044E-2</v>
      </c>
      <c r="X436" s="8">
        <v>3</v>
      </c>
      <c r="Y436" s="31">
        <v>-5.5423784395156606E-3</v>
      </c>
      <c r="Z436" s="11">
        <v>3443</v>
      </c>
      <c r="AA436" s="8">
        <v>26</v>
      </c>
      <c r="AB436" s="31">
        <v>0.52910279318680842</v>
      </c>
      <c r="AC436" s="9">
        <v>5.0647854507798809E-3</v>
      </c>
      <c r="AD436" s="8">
        <v>-25</v>
      </c>
      <c r="AE436" s="31">
        <v>-8.3936757647466873E-2</v>
      </c>
      <c r="AF436" s="9">
        <v>-2.5152113267075116E-3</v>
      </c>
      <c r="AG436" s="8">
        <v>16</v>
      </c>
      <c r="AH436" s="31">
        <v>-1.1175633732491752E-2</v>
      </c>
      <c r="AI436" s="12">
        <v>-0.37066666666666626</v>
      </c>
      <c r="AJ436" s="8">
        <v>1</v>
      </c>
      <c r="AK436" s="31">
        <v>6.4260129207892869E-3</v>
      </c>
      <c r="AL436" s="11">
        <v>40455.535921689167</v>
      </c>
      <c r="AM436" s="36"/>
    </row>
    <row r="437" spans="1:39" x14ac:dyDescent="0.3">
      <c r="A437" t="s">
        <v>499</v>
      </c>
      <c r="B437" s="3" t="s">
        <v>621</v>
      </c>
      <c r="C437" s="4" t="s">
        <v>82</v>
      </c>
      <c r="D437" s="5" t="s">
        <v>37</v>
      </c>
      <c r="E437" s="6">
        <v>19.078678831234274</v>
      </c>
      <c r="F437" s="34">
        <v>-0.38587696205928168</v>
      </c>
      <c r="G437" s="6">
        <v>-7.9604431276650907</v>
      </c>
      <c r="H437" s="7">
        <v>1</v>
      </c>
      <c r="I437" s="8">
        <v>24</v>
      </c>
      <c r="J437" s="31">
        <v>2.5429560965806002</v>
      </c>
      <c r="K437" s="9">
        <v>0.24861503674392305</v>
      </c>
      <c r="L437" s="8">
        <v>2</v>
      </c>
      <c r="M437" s="31">
        <v>-2.7604149950312851E-2</v>
      </c>
      <c r="N437" s="9">
        <v>-7.2381678557812759E-3</v>
      </c>
      <c r="O437" s="8">
        <v>0</v>
      </c>
      <c r="P437" s="31">
        <v>1.4126318254570336E-3</v>
      </c>
      <c r="Q437" s="9">
        <v>0</v>
      </c>
      <c r="R437" s="8">
        <v>-23</v>
      </c>
      <c r="S437" s="31">
        <v>-0.45880856212463539</v>
      </c>
      <c r="T437" s="10">
        <v>0</v>
      </c>
      <c r="U437" s="8">
        <v>-150</v>
      </c>
      <c r="V437" s="31">
        <v>-0.35581297200326384</v>
      </c>
      <c r="W437" s="9">
        <v>2.1887587151648982E-2</v>
      </c>
      <c r="X437" s="8">
        <v>-1</v>
      </c>
      <c r="Y437" s="31">
        <v>-9.6027179140075969E-2</v>
      </c>
      <c r="Z437" s="11">
        <v>9583</v>
      </c>
      <c r="AA437" s="8">
        <v>146</v>
      </c>
      <c r="AB437" s="31">
        <v>0.38785345027582779</v>
      </c>
      <c r="AC437" s="9">
        <v>6.6666666666666957E-4</v>
      </c>
      <c r="AD437" s="8">
        <v>-15</v>
      </c>
      <c r="AE437" s="31">
        <v>-0.20841137349414041</v>
      </c>
      <c r="AF437" s="9">
        <v>-1.0810810810810811E-2</v>
      </c>
      <c r="AG437" s="8">
        <v>-3</v>
      </c>
      <c r="AH437" s="31">
        <v>-0.21140222403530107</v>
      </c>
      <c r="AI437" s="12">
        <v>-8.9333333333333265E-2</v>
      </c>
      <c r="AJ437" s="8">
        <v>-1</v>
      </c>
      <c r="AK437" s="31">
        <v>-0.92828155218878816</v>
      </c>
      <c r="AL437" s="11">
        <v>1455663.4422749821</v>
      </c>
      <c r="AM437" s="36"/>
    </row>
    <row r="438" spans="1:39" x14ac:dyDescent="0.3">
      <c r="A438" t="s">
        <v>930</v>
      </c>
      <c r="B438" s="3" t="s">
        <v>768</v>
      </c>
      <c r="C438" s="4" t="s">
        <v>82</v>
      </c>
      <c r="D438" s="5" t="s">
        <v>37</v>
      </c>
      <c r="E438" s="6">
        <v>24.738380190269119</v>
      </c>
      <c r="F438" s="34">
        <v>0.65040808377751214</v>
      </c>
      <c r="G438" s="6">
        <v>-2.6095319653062106</v>
      </c>
      <c r="H438" s="7">
        <v>12</v>
      </c>
      <c r="I438" s="8">
        <v>-50</v>
      </c>
      <c r="J438" s="31">
        <v>-0.15453417669012776</v>
      </c>
      <c r="K438" s="9">
        <v>5.0014750905866823E-3</v>
      </c>
      <c r="L438" s="8">
        <v>178</v>
      </c>
      <c r="M438" s="31">
        <v>1.5429272981143638</v>
      </c>
      <c r="N438" s="9">
        <v>-6.4047371532236691E-2</v>
      </c>
      <c r="O438" s="8">
        <v>27</v>
      </c>
      <c r="P438" s="31">
        <v>0.2092128546848126</v>
      </c>
      <c r="Q438" s="9">
        <v>-7.0763748033287194E-3</v>
      </c>
      <c r="R438" s="8">
        <v>96</v>
      </c>
      <c r="S438" s="31">
        <v>1.0685040161590991</v>
      </c>
      <c r="T438" s="10">
        <v>-2.0191760817476987</v>
      </c>
      <c r="U438" s="8">
        <v>-235</v>
      </c>
      <c r="V438" s="31">
        <v>-0.6098400073281518</v>
      </c>
      <c r="W438" s="9">
        <v>3.818088258998871E-2</v>
      </c>
      <c r="X438" s="8">
        <v>-7</v>
      </c>
      <c r="Y438" s="31">
        <v>-6.2492668038001575E-2</v>
      </c>
      <c r="Z438" s="11">
        <v>1609</v>
      </c>
      <c r="AA438" s="8">
        <v>-40</v>
      </c>
      <c r="AB438" s="31">
        <v>-0.32885826368315607</v>
      </c>
      <c r="AC438" s="9">
        <v>1.6954954954954957E-2</v>
      </c>
      <c r="AD438" s="8">
        <v>-4</v>
      </c>
      <c r="AE438" s="31">
        <v>2.0489864209828706E-2</v>
      </c>
      <c r="AF438" s="9">
        <v>3.4083581756456649E-3</v>
      </c>
      <c r="AG438" s="8">
        <v>27</v>
      </c>
      <c r="AH438" s="31">
        <v>2.2751805900505517E-3</v>
      </c>
      <c r="AI438" s="12">
        <v>-0.39633333333333343</v>
      </c>
      <c r="AJ438" s="8">
        <v>53</v>
      </c>
      <c r="AK438" s="31">
        <v>2.290084907803408E-2</v>
      </c>
      <c r="AL438" s="11">
        <v>80549.11763451845</v>
      </c>
      <c r="AM438" s="36"/>
    </row>
    <row r="439" spans="1:39" x14ac:dyDescent="0.3">
      <c r="A439" t="s">
        <v>932</v>
      </c>
      <c r="B439" s="3" t="s">
        <v>770</v>
      </c>
      <c r="C439" s="4" t="s">
        <v>82</v>
      </c>
      <c r="D439" s="5" t="s">
        <v>37</v>
      </c>
      <c r="E439" s="6">
        <v>11.966122728241551</v>
      </c>
      <c r="F439" s="34">
        <v>-0.91817267096368482</v>
      </c>
      <c r="G439" s="6">
        <v>-0.40041106338950883</v>
      </c>
      <c r="H439" s="7">
        <v>-38</v>
      </c>
      <c r="I439" s="8">
        <v>-78</v>
      </c>
      <c r="J439" s="31">
        <v>-0.27935762076339976</v>
      </c>
      <c r="K439" s="9">
        <v>1.7413533850059171E-3</v>
      </c>
      <c r="L439" s="8">
        <v>-29</v>
      </c>
      <c r="M439" s="31">
        <v>-0.27055492749308918</v>
      </c>
      <c r="N439" s="9">
        <v>2.8433146822959038E-3</v>
      </c>
      <c r="O439" s="8">
        <v>-56</v>
      </c>
      <c r="P439" s="31">
        <v>-0.17404883868594054</v>
      </c>
      <c r="Q439" s="9">
        <v>1.4612998579076948E-2</v>
      </c>
      <c r="R439" s="8">
        <v>60</v>
      </c>
      <c r="S439" s="31">
        <v>-0.18006872379739966</v>
      </c>
      <c r="T439" s="10">
        <v>-0.23088877017944659</v>
      </c>
      <c r="U439" s="8">
        <v>-62</v>
      </c>
      <c r="V439" s="31">
        <v>-0.23427653697452872</v>
      </c>
      <c r="W439" s="9">
        <v>1.7216717340267307E-2</v>
      </c>
      <c r="X439" s="8">
        <v>-26</v>
      </c>
      <c r="Y439" s="31">
        <v>-0.11742603965460757</v>
      </c>
      <c r="Z439" s="11">
        <v>836</v>
      </c>
      <c r="AA439" s="8">
        <v>-27</v>
      </c>
      <c r="AB439" s="31">
        <v>-5.7434495290480947E-2</v>
      </c>
      <c r="AC439" s="9">
        <v>1.0400444938820912E-2</v>
      </c>
      <c r="AD439" s="8">
        <v>0</v>
      </c>
      <c r="AE439" s="31">
        <v>1.1376347607403137E-2</v>
      </c>
      <c r="AF439" s="9">
        <v>2.3600472327245381E-3</v>
      </c>
      <c r="AG439" s="8">
        <v>-4</v>
      </c>
      <c r="AH439" s="31">
        <v>-0.11368216717838109</v>
      </c>
      <c r="AI439" s="12">
        <v>-0.25300000000000011</v>
      </c>
      <c r="AJ439" s="8">
        <v>15</v>
      </c>
      <c r="AK439" s="31">
        <v>-1.5828212376527151E-3</v>
      </c>
      <c r="AL439" s="11">
        <v>64038.121348295215</v>
      </c>
      <c r="AM439" s="36"/>
    </row>
    <row r="440" spans="1:39" x14ac:dyDescent="0.3">
      <c r="A440" t="s">
        <v>644</v>
      </c>
      <c r="B440" s="3" t="s">
        <v>825</v>
      </c>
      <c r="C440" s="4" t="s">
        <v>82</v>
      </c>
      <c r="D440" s="5" t="s">
        <v>37</v>
      </c>
      <c r="E440" s="6">
        <v>15.588635956531645</v>
      </c>
      <c r="F440" s="34">
        <v>1.0326683358198419</v>
      </c>
      <c r="G440" s="6">
        <v>-7.7152065015532223</v>
      </c>
      <c r="H440" s="7">
        <v>82</v>
      </c>
      <c r="I440" s="8">
        <v>-91</v>
      </c>
      <c r="J440" s="31">
        <v>-0.246951562308206</v>
      </c>
      <c r="K440" s="9">
        <v>1.1112879919670249E-3</v>
      </c>
      <c r="L440" s="8">
        <v>193</v>
      </c>
      <c r="M440" s="31">
        <v>0.68930001589489054</v>
      </c>
      <c r="N440" s="9">
        <v>-3.1347950629133606E-2</v>
      </c>
      <c r="O440" s="8">
        <v>55</v>
      </c>
      <c r="P440" s="31">
        <v>0.12449527682320338</v>
      </c>
      <c r="Q440" s="9">
        <v>-6.3952045510948206E-3</v>
      </c>
      <c r="R440" s="8">
        <v>-26</v>
      </c>
      <c r="S440" s="31">
        <v>0.4435521601166052</v>
      </c>
      <c r="T440" s="10">
        <v>0.43187189862766195</v>
      </c>
      <c r="U440" s="8">
        <v>10</v>
      </c>
      <c r="V440" s="31">
        <v>-4.5223826896097163E-2</v>
      </c>
      <c r="W440" s="9">
        <v>1.9487184680497711E-3</v>
      </c>
      <c r="X440" s="8">
        <v>66</v>
      </c>
      <c r="Y440" s="31">
        <v>0.41707677590707304</v>
      </c>
      <c r="Z440" s="11">
        <v>26402</v>
      </c>
      <c r="AA440" s="8">
        <v>18</v>
      </c>
      <c r="AB440" s="31">
        <v>4.0543446766617586E-2</v>
      </c>
      <c r="AC440" s="9">
        <v>4.8083832335329355E-3</v>
      </c>
      <c r="AD440" s="8">
        <v>-11</v>
      </c>
      <c r="AE440" s="31">
        <v>-4.771641656317549E-2</v>
      </c>
      <c r="AF440" s="9">
        <v>-1.2853086994135676E-3</v>
      </c>
      <c r="AG440" s="8">
        <v>13</v>
      </c>
      <c r="AH440" s="31">
        <v>-4.3885526636236571E-2</v>
      </c>
      <c r="AI440" s="12">
        <v>-0.33733333333333326</v>
      </c>
      <c r="AJ440" s="8">
        <v>16</v>
      </c>
      <c r="AK440" s="31">
        <v>1.300751712012993E-3</v>
      </c>
      <c r="AL440" s="11">
        <v>54962.461302297947</v>
      </c>
      <c r="AM440" s="36"/>
    </row>
    <row r="441" spans="1:39" x14ac:dyDescent="0.3">
      <c r="A441" t="s">
        <v>707</v>
      </c>
      <c r="B441" s="3" t="s">
        <v>841</v>
      </c>
      <c r="C441" s="4" t="s">
        <v>82</v>
      </c>
      <c r="D441" s="5" t="s">
        <v>37</v>
      </c>
      <c r="E441" s="6">
        <v>27.53684154346703</v>
      </c>
      <c r="F441" s="34">
        <v>0.71383301702670066</v>
      </c>
      <c r="G441" s="6">
        <v>-4.9572685803591519</v>
      </c>
      <c r="H441" s="7">
        <v>46</v>
      </c>
      <c r="I441" s="8">
        <v>240</v>
      </c>
      <c r="J441" s="31">
        <v>0.86899205088096398</v>
      </c>
      <c r="K441" s="9">
        <v>9.3149284489365103E-2</v>
      </c>
      <c r="L441" s="8">
        <v>-105</v>
      </c>
      <c r="M441" s="31">
        <v>-0.46588237657855985</v>
      </c>
      <c r="N441" s="9">
        <v>7.0041257178886235E-3</v>
      </c>
      <c r="O441" s="8">
        <v>59</v>
      </c>
      <c r="P441" s="31">
        <v>0.1324789194597551</v>
      </c>
      <c r="Q441" s="9">
        <v>-6.885861864472001E-3</v>
      </c>
      <c r="R441" s="8">
        <v>-31</v>
      </c>
      <c r="S441" s="31">
        <v>-0.40026570828592922</v>
      </c>
      <c r="T441" s="10">
        <v>-1.1033764546878863E-2</v>
      </c>
      <c r="U441" s="8">
        <v>62</v>
      </c>
      <c r="V441" s="31">
        <v>0.19527684243657523</v>
      </c>
      <c r="W441" s="9">
        <v>-1.019128961907774E-2</v>
      </c>
      <c r="X441" s="8">
        <v>77</v>
      </c>
      <c r="Y441" s="31">
        <v>0.24243690073485225</v>
      </c>
      <c r="Z441" s="11">
        <v>16719</v>
      </c>
      <c r="AA441" s="8">
        <v>18</v>
      </c>
      <c r="AB441" s="31">
        <v>0.17325683278436566</v>
      </c>
      <c r="AC441" s="9">
        <v>5.7140689356167326E-3</v>
      </c>
      <c r="AD441" s="8">
        <v>73</v>
      </c>
      <c r="AE441" s="31">
        <v>0.3189669752874727</v>
      </c>
      <c r="AF441" s="9">
        <v>2.0201129837262632E-2</v>
      </c>
      <c r="AG441" s="8">
        <v>-26</v>
      </c>
      <c r="AH441" s="31">
        <v>-0.18395233695184393</v>
      </c>
      <c r="AI441" s="12">
        <v>-0.18699999999999983</v>
      </c>
      <c r="AJ441" s="8">
        <v>-48</v>
      </c>
      <c r="AK441" s="31">
        <v>-1.2428318912124064E-2</v>
      </c>
      <c r="AL441" s="11">
        <v>18395.648761409204</v>
      </c>
      <c r="AM441" s="36"/>
    </row>
    <row r="442" spans="1:39" ht="20.399999999999999" x14ac:dyDescent="0.3">
      <c r="A442" t="s">
        <v>721</v>
      </c>
      <c r="B442" s="3" t="s">
        <v>845</v>
      </c>
      <c r="C442" s="4" t="s">
        <v>82</v>
      </c>
      <c r="D442" s="5" t="s">
        <v>37</v>
      </c>
      <c r="E442" s="6">
        <v>36.855393793267481</v>
      </c>
      <c r="F442" s="34">
        <v>1.332940920412506</v>
      </c>
      <c r="G442" s="6">
        <v>-7.806574668385533</v>
      </c>
      <c r="H442" s="7">
        <v>100</v>
      </c>
      <c r="I442" s="8">
        <v>39</v>
      </c>
      <c r="J442" s="31">
        <v>0.11943398240850589</v>
      </c>
      <c r="K442" s="9">
        <v>3.3791912974243887E-2</v>
      </c>
      <c r="L442" s="8">
        <v>-110</v>
      </c>
      <c r="M442" s="31">
        <v>-0.36105212689645294</v>
      </c>
      <c r="N442" s="9">
        <v>5.0023707443134745E-3</v>
      </c>
      <c r="O442" s="8">
        <v>150</v>
      </c>
      <c r="P442" s="31">
        <v>0.39215934487534337</v>
      </c>
      <c r="Q442" s="9">
        <v>-2.3077708430527713E-2</v>
      </c>
      <c r="R442" s="8">
        <v>-267</v>
      </c>
      <c r="S442" s="31">
        <v>-0.47082741428995611</v>
      </c>
      <c r="T442" s="10">
        <v>1.0119409026512851</v>
      </c>
      <c r="U442" s="8">
        <v>231</v>
      </c>
      <c r="V442" s="31">
        <v>1.0369979677888161</v>
      </c>
      <c r="W442" s="9">
        <v>-6.2335462176943822E-2</v>
      </c>
      <c r="X442" s="8">
        <v>40</v>
      </c>
      <c r="Y442" s="31">
        <v>0.3193318245319442</v>
      </c>
      <c r="Z442" s="11">
        <v>22069</v>
      </c>
      <c r="AA442" s="8">
        <v>24</v>
      </c>
      <c r="AB442" s="31">
        <v>5.625267035681536E-2</v>
      </c>
      <c r="AC442" s="9">
        <v>4.6210487169951672E-3</v>
      </c>
      <c r="AD442" s="8">
        <v>18</v>
      </c>
      <c r="AE442" s="31">
        <v>9.2893050763888929E-2</v>
      </c>
      <c r="AF442" s="9">
        <v>7.5798373297157884E-3</v>
      </c>
      <c r="AG442" s="8">
        <v>-1</v>
      </c>
      <c r="AH442" s="31">
        <v>-0.10279997091339876</v>
      </c>
      <c r="AI442" s="12">
        <v>-0.24266666666666681</v>
      </c>
      <c r="AJ442" s="8">
        <v>1</v>
      </c>
      <c r="AK442" s="31">
        <v>-3.1047979056036429E-2</v>
      </c>
      <c r="AL442" s="11">
        <v>176107.86241831048</v>
      </c>
      <c r="AM442" s="36"/>
    </row>
    <row r="443" spans="1:39" x14ac:dyDescent="0.3">
      <c r="A443" t="s">
        <v>794</v>
      </c>
      <c r="B443" s="3" t="s">
        <v>847</v>
      </c>
      <c r="C443" s="4" t="s">
        <v>82</v>
      </c>
      <c r="D443" s="5" t="s">
        <v>37</v>
      </c>
      <c r="E443" s="6">
        <v>25.69226102388463</v>
      </c>
      <c r="F443" s="34">
        <v>0.1236784964010389</v>
      </c>
      <c r="G443" s="6">
        <v>-4.9977473032749309</v>
      </c>
      <c r="H443" s="7">
        <v>36</v>
      </c>
      <c r="I443" s="8">
        <v>-73</v>
      </c>
      <c r="J443" s="31">
        <v>-0.2523785002825526</v>
      </c>
      <c r="K443" s="9">
        <v>3.6745318117439307E-3</v>
      </c>
      <c r="L443" s="8">
        <v>-9</v>
      </c>
      <c r="M443" s="31">
        <v>-4.970242736738506E-2</v>
      </c>
      <c r="N443" s="9">
        <v>-5.4977788295296221E-3</v>
      </c>
      <c r="O443" s="8">
        <v>60</v>
      </c>
      <c r="P443" s="31">
        <v>0.12840072521514934</v>
      </c>
      <c r="Q443" s="9">
        <v>-6.8288314544276991E-3</v>
      </c>
      <c r="R443" s="8">
        <v>-10</v>
      </c>
      <c r="S443" s="31">
        <v>-0.40692074065382738</v>
      </c>
      <c r="T443" s="10">
        <v>-5.2076846417315754E-2</v>
      </c>
      <c r="U443" s="8">
        <v>-35</v>
      </c>
      <c r="V443" s="31">
        <v>-9.8220018129864362E-2</v>
      </c>
      <c r="W443" s="9">
        <v>6.1433674069528155E-3</v>
      </c>
      <c r="X443" s="8">
        <v>26</v>
      </c>
      <c r="Y443" s="31">
        <v>6.1047303999659713E-2</v>
      </c>
      <c r="Z443" s="11">
        <v>9422</v>
      </c>
      <c r="AA443" s="8">
        <v>168</v>
      </c>
      <c r="AB443" s="31">
        <v>0.42169414184065507</v>
      </c>
      <c r="AC443" s="9">
        <v>-1.336682515475085E-5</v>
      </c>
      <c r="AD443" s="8">
        <v>37</v>
      </c>
      <c r="AE443" s="31">
        <v>9.5866193714755576E-2</v>
      </c>
      <c r="AF443" s="9">
        <v>6.9129685074341696E-3</v>
      </c>
      <c r="AG443" s="8">
        <v>15</v>
      </c>
      <c r="AH443" s="31">
        <v>-2.0201114330849923E-2</v>
      </c>
      <c r="AI443" s="12">
        <v>-0.35366666666666635</v>
      </c>
      <c r="AJ443" s="8">
        <v>27</v>
      </c>
      <c r="AK443" s="31">
        <v>9.5256036388287751E-3</v>
      </c>
      <c r="AL443" s="11">
        <v>90572.68254429361</v>
      </c>
      <c r="AM443" s="36"/>
    </row>
    <row r="444" spans="1:39" x14ac:dyDescent="0.3">
      <c r="A444" t="s">
        <v>426</v>
      </c>
      <c r="B444" s="3" t="s">
        <v>937</v>
      </c>
      <c r="C444" s="4" t="s">
        <v>82</v>
      </c>
      <c r="D444" s="5" t="s">
        <v>37</v>
      </c>
      <c r="E444" s="6">
        <v>43.04730244539369</v>
      </c>
      <c r="F444" s="34">
        <v>9.8248398636016585</v>
      </c>
      <c r="G444" s="6">
        <v>-17.487525578395548</v>
      </c>
      <c r="H444" s="7">
        <v>6</v>
      </c>
      <c r="I444" s="8">
        <v>-1</v>
      </c>
      <c r="J444" s="31">
        <v>3.0007150432729723E-2</v>
      </c>
      <c r="K444" s="9">
        <v>7.0491360531429459E-3</v>
      </c>
      <c r="L444" s="8">
        <v>22</v>
      </c>
      <c r="M444" s="31">
        <v>0.44669581705939199</v>
      </c>
      <c r="N444" s="9">
        <v>-2.6595490501676172E-2</v>
      </c>
      <c r="O444" s="8">
        <v>6</v>
      </c>
      <c r="P444" s="31">
        <v>1.17007830700704</v>
      </c>
      <c r="Q444" s="9">
        <v>-5.3198888848804027E-2</v>
      </c>
      <c r="R444" s="8">
        <v>9</v>
      </c>
      <c r="S444" s="31">
        <v>8.2216921477741298</v>
      </c>
      <c r="T444" s="10">
        <v>-9.318081110853452</v>
      </c>
      <c r="U444" s="8">
        <v>1</v>
      </c>
      <c r="V444" s="31">
        <v>0.81829885483754428</v>
      </c>
      <c r="W444" s="9">
        <v>-3.0977485941405203E-2</v>
      </c>
      <c r="X444" s="8">
        <v>-6</v>
      </c>
      <c r="Y444" s="31">
        <v>-0.15964608511977341</v>
      </c>
      <c r="Z444" s="11">
        <v>-3775</v>
      </c>
      <c r="AA444" s="8">
        <v>-19</v>
      </c>
      <c r="AB444" s="31">
        <v>-0.56954294692997331</v>
      </c>
      <c r="AC444" s="9">
        <v>2.4525291828793774E-2</v>
      </c>
      <c r="AD444" s="8">
        <v>6</v>
      </c>
      <c r="AE444" s="31">
        <v>0.17022709913586542</v>
      </c>
      <c r="AF444" s="9">
        <v>1.403888790900587E-2</v>
      </c>
      <c r="AG444" s="8">
        <v>60</v>
      </c>
      <c r="AH444" s="31">
        <v>0.1383943359799823</v>
      </c>
      <c r="AI444" s="12">
        <v>-0.54333333333333322</v>
      </c>
      <c r="AJ444" s="8">
        <v>11</v>
      </c>
      <c r="AK444" s="31">
        <v>7.9832644115207768E-2</v>
      </c>
      <c r="AL444" s="11">
        <v>237030.52243633481</v>
      </c>
      <c r="AM444" s="36"/>
    </row>
    <row r="445" spans="1:39" x14ac:dyDescent="0.3">
      <c r="A445" t="s">
        <v>461</v>
      </c>
      <c r="B445" s="3" t="s">
        <v>939</v>
      </c>
      <c r="C445" s="4" t="s">
        <v>82</v>
      </c>
      <c r="D445" s="5" t="s">
        <v>37</v>
      </c>
      <c r="E445" s="6">
        <v>27.819538273262758</v>
      </c>
      <c r="F445" s="34">
        <v>1.2847633695565821</v>
      </c>
      <c r="G445" s="6">
        <v>-6.6073479330409022</v>
      </c>
      <c r="H445" s="7">
        <v>77</v>
      </c>
      <c r="I445" s="8">
        <v>523</v>
      </c>
      <c r="J445" s="31">
        <v>4.3889109271891451</v>
      </c>
      <c r="K445" s="9">
        <v>0.38186041190866271</v>
      </c>
      <c r="L445" s="8">
        <v>69</v>
      </c>
      <c r="M445" s="31">
        <v>0.23561794870823741</v>
      </c>
      <c r="N445" s="9">
        <v>-1.6694782521772616E-2</v>
      </c>
      <c r="O445" s="8">
        <v>-23</v>
      </c>
      <c r="P445" s="31">
        <v>-4.8064557296939259E-2</v>
      </c>
      <c r="Q445" s="9">
        <v>4.3135397548990598E-3</v>
      </c>
      <c r="R445" s="8">
        <v>148</v>
      </c>
      <c r="S445" s="31">
        <v>0.57152588152973594</v>
      </c>
      <c r="T445" s="10">
        <v>-1.550751228626452</v>
      </c>
      <c r="U445" s="8">
        <v>-14</v>
      </c>
      <c r="V445" s="31">
        <v>2.1161519114575311E-3</v>
      </c>
      <c r="W445" s="9">
        <v>3.6774473765713023E-3</v>
      </c>
      <c r="X445" s="8">
        <v>-13</v>
      </c>
      <c r="Y445" s="31">
        <v>-3.2158063081620725E-2</v>
      </c>
      <c r="Z445" s="11">
        <v>3717</v>
      </c>
      <c r="AA445" s="8">
        <v>-25</v>
      </c>
      <c r="AB445" s="31">
        <v>-6.5440651373248948E-2</v>
      </c>
      <c r="AC445" s="9">
        <v>1.1048877146631442E-2</v>
      </c>
      <c r="AD445" s="8">
        <v>-59</v>
      </c>
      <c r="AE445" s="31">
        <v>-0.21070378411009694</v>
      </c>
      <c r="AF445" s="9">
        <v>-1.0632356373578733E-2</v>
      </c>
      <c r="AG445" s="8">
        <v>5</v>
      </c>
      <c r="AH445" s="31">
        <v>-4.213421436102649E-2</v>
      </c>
      <c r="AI445" s="12">
        <v>-0.31100000000000017</v>
      </c>
      <c r="AJ445" s="8">
        <v>-4</v>
      </c>
      <c r="AK445" s="31">
        <v>-0.3124410936271782</v>
      </c>
      <c r="AL445" s="11">
        <v>8253.652279416332</v>
      </c>
      <c r="AM445" s="36"/>
    </row>
    <row r="446" spans="1:39" x14ac:dyDescent="0.3">
      <c r="A446" t="s">
        <v>798</v>
      </c>
      <c r="B446" s="3" t="s">
        <v>947</v>
      </c>
      <c r="C446" s="4" t="s">
        <v>82</v>
      </c>
      <c r="D446" s="5" t="s">
        <v>37</v>
      </c>
      <c r="E446" s="6">
        <v>72.251185375167637</v>
      </c>
      <c r="F446" s="34">
        <v>-1.4526762803009836</v>
      </c>
      <c r="G446" s="6">
        <v>-0.88832338801021749</v>
      </c>
      <c r="H446" s="7">
        <v>-63</v>
      </c>
      <c r="I446" s="8">
        <v>14</v>
      </c>
      <c r="J446" s="31">
        <v>8.6633925085513708E-2</v>
      </c>
      <c r="K446" s="9">
        <v>2.3710768461670639E-2</v>
      </c>
      <c r="L446" s="8">
        <v>40</v>
      </c>
      <c r="M446" s="31">
        <v>8.6539346656592242E-2</v>
      </c>
      <c r="N446" s="9">
        <v>-1.0440635510051116E-2</v>
      </c>
      <c r="O446" s="8">
        <v>0</v>
      </c>
      <c r="P446" s="31">
        <v>1.4126318254570336E-3</v>
      </c>
      <c r="Q446" s="9">
        <v>0</v>
      </c>
      <c r="R446" s="8">
        <v>-23</v>
      </c>
      <c r="S446" s="31">
        <v>-0.45880856212463539</v>
      </c>
      <c r="T446" s="10">
        <v>0</v>
      </c>
      <c r="U446" s="8">
        <v>-101</v>
      </c>
      <c r="V446" s="31">
        <v>-0.26004462205733947</v>
      </c>
      <c r="W446" s="9">
        <v>1.5467095141328376E-2</v>
      </c>
      <c r="X446" s="8">
        <v>46</v>
      </c>
      <c r="Y446" s="31">
        <v>0.16358187126903767</v>
      </c>
      <c r="Z446" s="11">
        <v>13542</v>
      </c>
      <c r="AA446" s="8">
        <v>-254</v>
      </c>
      <c r="AB446" s="31">
        <v>-0.9272736584857364</v>
      </c>
      <c r="AC446" s="9">
        <v>2.160282574568289E-2</v>
      </c>
      <c r="AD446" s="8">
        <v>13</v>
      </c>
      <c r="AE446" s="31">
        <v>3.426789063871083E-2</v>
      </c>
      <c r="AF446" s="9">
        <v>3.0381033685019654E-3</v>
      </c>
      <c r="AG446" s="8">
        <v>-1</v>
      </c>
      <c r="AH446" s="31">
        <v>-0.14317480708730868</v>
      </c>
      <c r="AI446" s="12">
        <v>-0.17633333333333334</v>
      </c>
      <c r="AJ446" s="8">
        <v>-1</v>
      </c>
      <c r="AK446" s="31">
        <v>-5.3245790120709069E-2</v>
      </c>
      <c r="AL446" s="11">
        <v>663420.80652516172</v>
      </c>
      <c r="AM446" s="36"/>
    </row>
    <row r="447" spans="1:39" x14ac:dyDescent="0.3">
      <c r="A447" t="s">
        <v>615</v>
      </c>
      <c r="B447" s="3" t="s">
        <v>975</v>
      </c>
      <c r="C447" s="4" t="s">
        <v>82</v>
      </c>
      <c r="D447" s="5" t="s">
        <v>37</v>
      </c>
      <c r="E447" s="6">
        <v>36.640334599849417</v>
      </c>
      <c r="F447" s="34">
        <v>0.92110816051942779</v>
      </c>
      <c r="G447" s="6">
        <v>-3.1781249112851739</v>
      </c>
      <c r="H447" s="7">
        <v>8</v>
      </c>
      <c r="I447" s="8">
        <v>-95</v>
      </c>
      <c r="J447" s="31">
        <v>-0.27860508023262287</v>
      </c>
      <c r="K447" s="9">
        <v>-7.9121155162731327E-5</v>
      </c>
      <c r="L447" s="8">
        <v>147</v>
      </c>
      <c r="M447" s="31">
        <v>0.45778060572338891</v>
      </c>
      <c r="N447" s="9">
        <v>-2.4172236110402534E-2</v>
      </c>
      <c r="O447" s="8">
        <v>41</v>
      </c>
      <c r="P447" s="31">
        <v>0.62822138400062377</v>
      </c>
      <c r="Q447" s="9">
        <v>-3.2013721130845357E-2</v>
      </c>
      <c r="R447" s="8">
        <v>-360</v>
      </c>
      <c r="S447" s="31">
        <v>-0.4904300469749282</v>
      </c>
      <c r="T447" s="10">
        <v>2.6624068157614484</v>
      </c>
      <c r="U447" s="8">
        <v>59</v>
      </c>
      <c r="V447" s="31">
        <v>0.20747131747317318</v>
      </c>
      <c r="W447" s="9">
        <v>-1.0636984501460611E-2</v>
      </c>
      <c r="X447" s="8">
        <v>5</v>
      </c>
      <c r="Y447" s="31">
        <v>1.5873461611597639E-2</v>
      </c>
      <c r="Z447" s="11">
        <v>6815</v>
      </c>
      <c r="AA447" s="8">
        <v>66</v>
      </c>
      <c r="AB447" s="31">
        <v>1.0960033771293982</v>
      </c>
      <c r="AC447" s="9">
        <v>-2.5250137438152867E-3</v>
      </c>
      <c r="AD447" s="8">
        <v>-39</v>
      </c>
      <c r="AE447" s="31">
        <v>-0.62966631999061318</v>
      </c>
      <c r="AF447" s="9">
        <v>-3.2262515147276849E-2</v>
      </c>
      <c r="AG447" s="8">
        <v>96</v>
      </c>
      <c r="AH447" s="31">
        <v>0.18237842478844229</v>
      </c>
      <c r="AI447" s="12">
        <v>-0.6203333333333334</v>
      </c>
      <c r="AJ447" s="8">
        <v>10</v>
      </c>
      <c r="AK447" s="31">
        <v>1.2985998801495702E-2</v>
      </c>
      <c r="AL447" s="11">
        <v>31052.52257392199</v>
      </c>
      <c r="AM447" s="36"/>
    </row>
    <row r="448" spans="1:39" x14ac:dyDescent="0.3">
      <c r="A448" t="s">
        <v>1044</v>
      </c>
      <c r="B448" s="3" t="s">
        <v>990</v>
      </c>
      <c r="C448" s="4" t="s">
        <v>82</v>
      </c>
      <c r="D448" s="5" t="s">
        <v>37</v>
      </c>
      <c r="E448" s="6">
        <v>34.087928144641829</v>
      </c>
      <c r="F448" s="34">
        <v>0.41739661488285451</v>
      </c>
      <c r="G448" s="6">
        <v>-5.2364396086404348</v>
      </c>
      <c r="H448" s="7">
        <v>46</v>
      </c>
      <c r="I448" s="8">
        <v>-6</v>
      </c>
      <c r="J448" s="31">
        <v>-4.0849629478328708E-2</v>
      </c>
      <c r="K448" s="9">
        <v>2.8228357921656677E-2</v>
      </c>
      <c r="L448" s="8">
        <v>-96</v>
      </c>
      <c r="M448" s="31">
        <v>-0.3321673570993447</v>
      </c>
      <c r="N448" s="9">
        <v>3.8293260038251738E-3</v>
      </c>
      <c r="O448" s="8">
        <v>30</v>
      </c>
      <c r="P448" s="31">
        <v>0.10741184299157247</v>
      </c>
      <c r="Q448" s="9">
        <v>-4.1367221349477429E-3</v>
      </c>
      <c r="R448" s="8">
        <v>71</v>
      </c>
      <c r="S448" s="31">
        <v>-0.27308546940094452</v>
      </c>
      <c r="T448" s="10">
        <v>-0.23734383979015625</v>
      </c>
      <c r="U448" s="8">
        <v>72</v>
      </c>
      <c r="V448" s="31">
        <v>9.5527596375095669E-2</v>
      </c>
      <c r="W448" s="9">
        <v>-6.5151836933374785E-3</v>
      </c>
      <c r="X448" s="8">
        <v>52</v>
      </c>
      <c r="Y448" s="31">
        <v>0.18891817765052488</v>
      </c>
      <c r="Z448" s="11">
        <v>15112</v>
      </c>
      <c r="AA448" s="8">
        <v>107</v>
      </c>
      <c r="AB448" s="31">
        <v>0.41669784615915778</v>
      </c>
      <c r="AC448" s="9">
        <v>1.9815668202764966E-3</v>
      </c>
      <c r="AD448" s="8">
        <v>-16</v>
      </c>
      <c r="AE448" s="31">
        <v>-2.7489405445049409E-2</v>
      </c>
      <c r="AF448" s="9">
        <v>3.111823617492071E-4</v>
      </c>
      <c r="AG448" s="8">
        <v>25</v>
      </c>
      <c r="AH448" s="31">
        <v>1.3450334653958063E-2</v>
      </c>
      <c r="AI448" s="12">
        <v>-0.39500000000000024</v>
      </c>
      <c r="AJ448" s="8">
        <v>27</v>
      </c>
      <c r="AK448" s="31">
        <v>-2.769241866293265E-3</v>
      </c>
      <c r="AL448" s="11">
        <v>67929.143096811429</v>
      </c>
      <c r="AM448" s="36"/>
    </row>
    <row r="449" spans="1:39" x14ac:dyDescent="0.3">
      <c r="A449" t="s">
        <v>347</v>
      </c>
      <c r="B449" s="3" t="s">
        <v>1006</v>
      </c>
      <c r="C449" s="4" t="s">
        <v>82</v>
      </c>
      <c r="D449" s="5" t="s">
        <v>37</v>
      </c>
      <c r="E449" s="6">
        <v>20.882993620843191</v>
      </c>
      <c r="F449" s="34">
        <v>-0.5001986370595497</v>
      </c>
      <c r="G449" s="6">
        <v>-3.8721467132341942</v>
      </c>
      <c r="H449" s="7">
        <v>3</v>
      </c>
      <c r="I449" s="8">
        <v>-16</v>
      </c>
      <c r="J449" s="31">
        <v>-0.16862646356409572</v>
      </c>
      <c r="K449" s="9">
        <v>1.4584406251000104E-2</v>
      </c>
      <c r="L449" s="8">
        <v>19</v>
      </c>
      <c r="M449" s="31">
        <v>4.3779262876304403E-2</v>
      </c>
      <c r="N449" s="9">
        <v>-9.1191681099570543E-3</v>
      </c>
      <c r="O449" s="8">
        <v>120</v>
      </c>
      <c r="P449" s="31">
        <v>0.31267260905146466</v>
      </c>
      <c r="Q449" s="9">
        <v>-1.9259259259259261E-2</v>
      </c>
      <c r="R449" s="8">
        <v>-23</v>
      </c>
      <c r="S449" s="31">
        <v>-0.45880856212463539</v>
      </c>
      <c r="T449" s="10">
        <v>0</v>
      </c>
      <c r="U449" s="8">
        <v>-31</v>
      </c>
      <c r="V449" s="31">
        <v>-9.43620573523275E-2</v>
      </c>
      <c r="W449" s="9">
        <v>5.9430014999605277E-3</v>
      </c>
      <c r="X449" s="8">
        <v>7</v>
      </c>
      <c r="Y449" s="31">
        <v>2.4758140805587803E-2</v>
      </c>
      <c r="Z449" s="11">
        <v>8000</v>
      </c>
      <c r="AA449" s="8">
        <v>-66</v>
      </c>
      <c r="AB449" s="31">
        <v>-0.18992237987747673</v>
      </c>
      <c r="AC449" s="9">
        <v>1.1150943396226416E-2</v>
      </c>
      <c r="AD449" s="8">
        <v>-2</v>
      </c>
      <c r="AE449" s="31">
        <v>-2.5301212276220841E-2</v>
      </c>
      <c r="AF449" s="9">
        <v>-3.9638496908200871E-4</v>
      </c>
      <c r="AG449" s="8">
        <v>1</v>
      </c>
      <c r="AH449" s="31">
        <v>-0.14156397785589103</v>
      </c>
      <c r="AI449" s="12">
        <v>-0.17533333333333323</v>
      </c>
      <c r="AJ449" s="8">
        <v>0</v>
      </c>
      <c r="AK449" s="31">
        <v>-1.0529522600085661E-2</v>
      </c>
      <c r="AL449" s="11">
        <v>823707.43719727197</v>
      </c>
      <c r="AM449" s="36"/>
    </row>
    <row r="450" spans="1:39" x14ac:dyDescent="0.3">
      <c r="A450" t="s">
        <v>900</v>
      </c>
      <c r="B450" s="3" t="s">
        <v>1026</v>
      </c>
      <c r="C450" s="4" t="s">
        <v>82</v>
      </c>
      <c r="D450" s="5" t="s">
        <v>37</v>
      </c>
      <c r="E450" s="6">
        <v>21.458351655719962</v>
      </c>
      <c r="F450" s="34">
        <v>0.13354426199364805</v>
      </c>
      <c r="G450" s="6">
        <v>-3.2086374101270287</v>
      </c>
      <c r="H450" s="7">
        <v>17</v>
      </c>
      <c r="I450" s="8">
        <v>17</v>
      </c>
      <c r="J450" s="31">
        <v>0.11238127444324475</v>
      </c>
      <c r="K450" s="9">
        <v>3.6117589072380829E-2</v>
      </c>
      <c r="L450" s="8">
        <v>-91</v>
      </c>
      <c r="M450" s="31">
        <v>-0.35116648245961901</v>
      </c>
      <c r="N450" s="9">
        <v>3.1372302312981798E-3</v>
      </c>
      <c r="O450" s="8">
        <v>1</v>
      </c>
      <c r="P450" s="31">
        <v>-8.7768623460790229E-3</v>
      </c>
      <c r="Q450" s="9">
        <v>4.2034985635197725E-3</v>
      </c>
      <c r="R450" s="8">
        <v>-32</v>
      </c>
      <c r="S450" s="31">
        <v>0.19251013974194778</v>
      </c>
      <c r="T450" s="10">
        <v>0.47014369274546652</v>
      </c>
      <c r="U450" s="8">
        <v>68</v>
      </c>
      <c r="V450" s="31">
        <v>0.20384577956367522</v>
      </c>
      <c r="W450" s="9">
        <v>-1.1365850767466712E-2</v>
      </c>
      <c r="X450" s="8">
        <v>19</v>
      </c>
      <c r="Y450" s="31">
        <v>5.1027959664997125E-2</v>
      </c>
      <c r="Z450" s="11">
        <v>8144</v>
      </c>
      <c r="AA450" s="8">
        <v>-60</v>
      </c>
      <c r="AB450" s="31">
        <v>-0.12001007978187905</v>
      </c>
      <c r="AC450" s="9">
        <v>9.4877935579689987E-3</v>
      </c>
      <c r="AD450" s="8">
        <v>-40</v>
      </c>
      <c r="AE450" s="31">
        <v>-0.1055483366308876</v>
      </c>
      <c r="AF450" s="9">
        <v>-3.848084332535584E-3</v>
      </c>
      <c r="AG450" s="8">
        <v>8</v>
      </c>
      <c r="AH450" s="31">
        <v>-6.578627079910937E-2</v>
      </c>
      <c r="AI450" s="12">
        <v>-0.30466666666666664</v>
      </c>
      <c r="AJ450" s="8">
        <v>5</v>
      </c>
      <c r="AK450" s="31">
        <v>-1.3445874057021828E-2</v>
      </c>
      <c r="AL450" s="11">
        <v>55190.130529515271</v>
      </c>
      <c r="AM450" s="36"/>
    </row>
    <row r="451" spans="1:39" x14ac:dyDescent="0.3">
      <c r="A451" t="s">
        <v>1074</v>
      </c>
      <c r="B451" s="3" t="s">
        <v>1032</v>
      </c>
      <c r="C451" s="4" t="s">
        <v>82</v>
      </c>
      <c r="D451" s="5" t="s">
        <v>37</v>
      </c>
      <c r="E451" s="6">
        <v>18.486147757019239</v>
      </c>
      <c r="F451" s="34">
        <v>-1.3224421197399863</v>
      </c>
      <c r="G451" s="6">
        <v>1.2995956962577822</v>
      </c>
      <c r="H451" s="7">
        <v>-60</v>
      </c>
      <c r="I451" s="8">
        <v>-29</v>
      </c>
      <c r="J451" s="31">
        <v>-0.30191117588454286</v>
      </c>
      <c r="K451" s="9">
        <v>3.7033076782806429E-3</v>
      </c>
      <c r="L451" s="8">
        <v>-152</v>
      </c>
      <c r="M451" s="31">
        <v>-0.47619424838941865</v>
      </c>
      <c r="N451" s="9">
        <v>8.4784751889582649E-3</v>
      </c>
      <c r="O451" s="8">
        <v>-13</v>
      </c>
      <c r="P451" s="31">
        <v>-7.8224658689275195E-2</v>
      </c>
      <c r="Q451" s="9">
        <v>1.0786224821312543E-2</v>
      </c>
      <c r="R451" s="8">
        <v>76</v>
      </c>
      <c r="S451" s="31">
        <v>-0.184857339320004</v>
      </c>
      <c r="T451" s="10">
        <v>-0.27461343430118323</v>
      </c>
      <c r="U451" s="8">
        <v>-144</v>
      </c>
      <c r="V451" s="31">
        <v>-0.46445082301902613</v>
      </c>
      <c r="W451" s="9">
        <v>2.9793204387743757E-2</v>
      </c>
      <c r="X451" s="8">
        <v>15</v>
      </c>
      <c r="Y451" s="31">
        <v>5.8990942686224401E-2</v>
      </c>
      <c r="Z451" s="11">
        <v>7935</v>
      </c>
      <c r="AA451" s="8">
        <v>-96</v>
      </c>
      <c r="AB451" s="31">
        <v>-0.53254459194146986</v>
      </c>
      <c r="AC451" s="9">
        <v>1.7725067385444736E-2</v>
      </c>
      <c r="AD451" s="8">
        <v>11</v>
      </c>
      <c r="AE451" s="31">
        <v>5.9631752860060283E-2</v>
      </c>
      <c r="AF451" s="9">
        <v>5.1698494038932008E-3</v>
      </c>
      <c r="AG451" s="8">
        <v>48</v>
      </c>
      <c r="AH451" s="31">
        <v>3.6271100860641337E-2</v>
      </c>
      <c r="AI451" s="12">
        <v>-0.44500000000000006</v>
      </c>
      <c r="AJ451" s="8">
        <v>41</v>
      </c>
      <c r="AK451" s="31">
        <v>1.7884714147337111E-2</v>
      </c>
      <c r="AL451" s="11">
        <v>66548.211268115672</v>
      </c>
      <c r="AM451" s="36"/>
    </row>
    <row r="452" spans="1:39" x14ac:dyDescent="0.3">
      <c r="A452" t="s">
        <v>386</v>
      </c>
      <c r="B452" s="3" t="s">
        <v>135</v>
      </c>
      <c r="C452" s="4" t="s">
        <v>136</v>
      </c>
      <c r="D452" s="5" t="s">
        <v>44</v>
      </c>
      <c r="E452" s="6">
        <v>45.445573181253465</v>
      </c>
      <c r="F452" s="34">
        <v>0.13385888461016182</v>
      </c>
      <c r="G452" s="6">
        <v>-2.4929403315156726</v>
      </c>
      <c r="H452" s="7">
        <v>-1</v>
      </c>
      <c r="I452" s="8">
        <v>-108</v>
      </c>
      <c r="J452" s="31">
        <v>-0.57234087448294146</v>
      </c>
      <c r="K452" s="9">
        <v>-3.0505193383187246E-2</v>
      </c>
      <c r="L452" s="8">
        <v>-153</v>
      </c>
      <c r="M452" s="31">
        <v>-0.47196837018943438</v>
      </c>
      <c r="N452" s="9">
        <v>8.5542892378350222E-3</v>
      </c>
      <c r="O452" s="8">
        <v>43</v>
      </c>
      <c r="P452" s="31">
        <v>0.27001532804585071</v>
      </c>
      <c r="Q452" s="9">
        <v>-1.1650438405270552E-2</v>
      </c>
      <c r="R452" s="8">
        <v>-93</v>
      </c>
      <c r="S452" s="31">
        <v>-0.26769032596363268</v>
      </c>
      <c r="T452" s="10">
        <v>0.37607505475695563</v>
      </c>
      <c r="U452" s="8">
        <v>-62</v>
      </c>
      <c r="V452" s="31">
        <v>-0.38587820051720401</v>
      </c>
      <c r="W452" s="9">
        <v>2.8286880150996077E-2</v>
      </c>
      <c r="X452" s="8">
        <v>-26</v>
      </c>
      <c r="Y452" s="31">
        <v>-0.13140918677615898</v>
      </c>
      <c r="Z452" s="11">
        <v>1635</v>
      </c>
      <c r="AA452" s="8">
        <v>141</v>
      </c>
      <c r="AB452" s="31">
        <v>0.58049913133502362</v>
      </c>
      <c r="AC452" s="9">
        <v>2.8215377380673423E-5</v>
      </c>
      <c r="AD452" s="8">
        <v>58</v>
      </c>
      <c r="AE452" s="31">
        <v>0.27011857594777278</v>
      </c>
      <c r="AF452" s="9">
        <v>1.7516975554672132E-2</v>
      </c>
      <c r="AG452" s="8">
        <v>13</v>
      </c>
      <c r="AH452" s="31">
        <v>0.23994567626313601</v>
      </c>
      <c r="AI452" s="12">
        <v>-0.72233333333333327</v>
      </c>
      <c r="AJ452" s="8">
        <v>-16</v>
      </c>
      <c r="AK452" s="31">
        <v>-2.8221814367184184E-3</v>
      </c>
      <c r="AL452" s="11">
        <v>35337.503621816053</v>
      </c>
      <c r="AM452" s="36"/>
    </row>
    <row r="453" spans="1:39" x14ac:dyDescent="0.3">
      <c r="A453" t="s">
        <v>1082</v>
      </c>
      <c r="B453" s="3" t="s">
        <v>230</v>
      </c>
      <c r="C453" s="4" t="s">
        <v>136</v>
      </c>
      <c r="D453" s="5" t="s">
        <v>44</v>
      </c>
      <c r="E453" s="6">
        <v>19.262898136691952</v>
      </c>
      <c r="F453" s="34">
        <v>0.49593170616980964</v>
      </c>
      <c r="G453" s="6">
        <v>-2.7539922854141139</v>
      </c>
      <c r="H453" s="7">
        <v>17</v>
      </c>
      <c r="I453" s="8">
        <v>-38</v>
      </c>
      <c r="J453" s="31">
        <v>-0.12374645296591147</v>
      </c>
      <c r="K453" s="9">
        <v>1.345840968996348E-2</v>
      </c>
      <c r="L453" s="8">
        <v>-25</v>
      </c>
      <c r="M453" s="31">
        <v>-9.924913401928237E-2</v>
      </c>
      <c r="N453" s="9">
        <v>-4.3558282267801424E-3</v>
      </c>
      <c r="O453" s="8">
        <v>24</v>
      </c>
      <c r="P453" s="31">
        <v>0.33947710069012615</v>
      </c>
      <c r="Q453" s="9">
        <v>-1.3611683740551606E-2</v>
      </c>
      <c r="R453" s="8">
        <v>29</v>
      </c>
      <c r="S453" s="31">
        <v>8.826170551796296E-2</v>
      </c>
      <c r="T453" s="10">
        <v>-0.31845791335995333</v>
      </c>
      <c r="U453" s="8">
        <v>-13</v>
      </c>
      <c r="V453" s="31">
        <v>-7.2994915515926684E-2</v>
      </c>
      <c r="W453" s="9">
        <v>6.778527950464186E-3</v>
      </c>
      <c r="X453" s="8">
        <v>-13</v>
      </c>
      <c r="Y453" s="31">
        <v>-4.0936177892113179E-2</v>
      </c>
      <c r="Z453" s="11">
        <v>4058</v>
      </c>
      <c r="AA453" s="8">
        <v>21</v>
      </c>
      <c r="AB453" s="31">
        <v>0.1812878098644905</v>
      </c>
      <c r="AC453" s="9">
        <v>5.8947773807740897E-3</v>
      </c>
      <c r="AD453" s="8">
        <v>9</v>
      </c>
      <c r="AE453" s="31">
        <v>4.471172640082266E-2</v>
      </c>
      <c r="AF453" s="9">
        <v>5.387563260449979E-3</v>
      </c>
      <c r="AG453" s="8">
        <v>29</v>
      </c>
      <c r="AH453" s="31">
        <v>4.4970463435164046E-2</v>
      </c>
      <c r="AI453" s="12">
        <v>-0.46833333333333327</v>
      </c>
      <c r="AJ453" s="8">
        <v>5</v>
      </c>
      <c r="AK453" s="31">
        <v>2.5229519678194312E-3</v>
      </c>
      <c r="AL453" s="11">
        <v>43766.307400084333</v>
      </c>
      <c r="AM453" s="36">
        <v>1</v>
      </c>
    </row>
    <row r="454" spans="1:39" x14ac:dyDescent="0.3">
      <c r="A454" t="s">
        <v>340</v>
      </c>
      <c r="B454" s="3" t="s">
        <v>427</v>
      </c>
      <c r="C454" s="4" t="s">
        <v>136</v>
      </c>
      <c r="D454" s="5" t="s">
        <v>44</v>
      </c>
      <c r="E454" s="6">
        <v>51.063969635244177</v>
      </c>
      <c r="F454" s="34">
        <v>2.1570276627574914</v>
      </c>
      <c r="G454" s="6">
        <v>-6.1150876468653266</v>
      </c>
      <c r="H454" s="7">
        <v>36</v>
      </c>
      <c r="I454" s="8">
        <v>-10</v>
      </c>
      <c r="J454" s="31">
        <v>-2.0582259547130721E-2</v>
      </c>
      <c r="K454" s="9">
        <v>2.3767019824398439E-2</v>
      </c>
      <c r="L454" s="8">
        <v>-108</v>
      </c>
      <c r="M454" s="31">
        <v>-0.35566526548223948</v>
      </c>
      <c r="N454" s="9">
        <v>4.5609300212208492E-3</v>
      </c>
      <c r="O454" s="8">
        <v>44</v>
      </c>
      <c r="P454" s="31">
        <v>1.1715795213967477</v>
      </c>
      <c r="Q454" s="9">
        <v>-6.327105908445621E-2</v>
      </c>
      <c r="R454" s="8">
        <v>-79</v>
      </c>
      <c r="S454" s="31">
        <v>0.24616492075489299</v>
      </c>
      <c r="T454" s="10">
        <v>1.9548865072141255</v>
      </c>
      <c r="U454" s="8">
        <v>-1</v>
      </c>
      <c r="V454" s="31">
        <v>4.7587093061306845E-2</v>
      </c>
      <c r="W454" s="9">
        <v>-1.6651946252610461E-4</v>
      </c>
      <c r="X454" s="8">
        <v>-50</v>
      </c>
      <c r="Y454" s="31">
        <v>-0.19032749998196236</v>
      </c>
      <c r="Z454" s="11">
        <v>-2592</v>
      </c>
      <c r="AA454" s="8">
        <v>66</v>
      </c>
      <c r="AB454" s="31">
        <v>0.88997703731599453</v>
      </c>
      <c r="AC454" s="9">
        <v>-3.4460196292256801E-4</v>
      </c>
      <c r="AD454" s="8">
        <v>6</v>
      </c>
      <c r="AE454" s="31">
        <v>3.6965046887355579E-2</v>
      </c>
      <c r="AF454" s="9">
        <v>4.8700650625284059E-3</v>
      </c>
      <c r="AG454" s="8">
        <v>3</v>
      </c>
      <c r="AH454" s="31">
        <v>0.19251299908678621</v>
      </c>
      <c r="AI454" s="12">
        <v>-0.668333333333333</v>
      </c>
      <c r="AJ454" s="8">
        <v>-12</v>
      </c>
      <c r="AK454" s="31">
        <v>4.0606992352099636E-3</v>
      </c>
      <c r="AL454" s="11">
        <v>25738.951943846419</v>
      </c>
      <c r="AM454" s="36"/>
    </row>
    <row r="455" spans="1:39" x14ac:dyDescent="0.3">
      <c r="A455" t="s">
        <v>396</v>
      </c>
      <c r="B455" s="3" t="s">
        <v>462</v>
      </c>
      <c r="C455" s="4" t="s">
        <v>136</v>
      </c>
      <c r="D455" s="5" t="s">
        <v>44</v>
      </c>
      <c r="E455" s="6">
        <v>12.753526772495501</v>
      </c>
      <c r="F455" s="34">
        <v>9.5376999586185951E-2</v>
      </c>
      <c r="G455" s="6">
        <v>-3.8607621607797036</v>
      </c>
      <c r="H455" s="7">
        <v>20</v>
      </c>
      <c r="I455" s="8">
        <v>86</v>
      </c>
      <c r="J455" s="31">
        <v>0.25347903679544997</v>
      </c>
      <c r="K455" s="9">
        <v>4.2290837247674906E-2</v>
      </c>
      <c r="L455" s="8">
        <v>-192</v>
      </c>
      <c r="M455" s="31">
        <v>-0.66786150542234135</v>
      </c>
      <c r="N455" s="9">
        <v>1.4847632957205842E-2</v>
      </c>
      <c r="O455" s="8">
        <v>-90</v>
      </c>
      <c r="P455" s="31">
        <v>-0.27539728623051357</v>
      </c>
      <c r="Q455" s="9">
        <v>2.0429263231944973E-2</v>
      </c>
      <c r="R455" s="8">
        <v>-13</v>
      </c>
      <c r="S455" s="31">
        <v>-0.22666352044996665</v>
      </c>
      <c r="T455" s="10">
        <v>3.1855660919112905E-2</v>
      </c>
      <c r="U455" s="8">
        <v>61</v>
      </c>
      <c r="V455" s="31">
        <v>0.13764620509281594</v>
      </c>
      <c r="W455" s="9">
        <v>-8.4436272813198029E-3</v>
      </c>
      <c r="X455" s="8">
        <v>2</v>
      </c>
      <c r="Y455" s="31">
        <v>-3.2149921785410152E-2</v>
      </c>
      <c r="Z455" s="11">
        <v>5069</v>
      </c>
      <c r="AA455" s="8">
        <v>111</v>
      </c>
      <c r="AB455" s="31">
        <v>0.39740480101019482</v>
      </c>
      <c r="AC455" s="9">
        <v>1.9351599887397972E-3</v>
      </c>
      <c r="AD455" s="8">
        <v>66</v>
      </c>
      <c r="AE455" s="31">
        <v>0.2083017654374002</v>
      </c>
      <c r="AF455" s="9">
        <v>1.3466136007785678E-2</v>
      </c>
      <c r="AG455" s="8">
        <v>-12</v>
      </c>
      <c r="AH455" s="31">
        <v>-3.1441071595912889E-2</v>
      </c>
      <c r="AI455" s="12">
        <v>-0.38933333333333353</v>
      </c>
      <c r="AJ455" s="8">
        <v>-20</v>
      </c>
      <c r="AK455" s="31">
        <v>-9.2366337305353208E-3</v>
      </c>
      <c r="AL455" s="11">
        <v>35205.090738069004</v>
      </c>
      <c r="AM455" s="36"/>
    </row>
    <row r="456" spans="1:39" x14ac:dyDescent="0.3">
      <c r="A456" t="s">
        <v>257</v>
      </c>
      <c r="B456" s="3" t="s">
        <v>572</v>
      </c>
      <c r="C456" s="4" t="s">
        <v>136</v>
      </c>
      <c r="D456" s="5" t="s">
        <v>44</v>
      </c>
      <c r="E456" s="6">
        <v>18.248744622408335</v>
      </c>
      <c r="F456" s="34">
        <v>0.62766156230239711</v>
      </c>
      <c r="G456" s="6">
        <v>-5.9471366863849866</v>
      </c>
      <c r="H456" s="7">
        <v>57</v>
      </c>
      <c r="I456" s="8">
        <v>212</v>
      </c>
      <c r="J456" s="31">
        <v>0.73625617524510079</v>
      </c>
      <c r="K456" s="9">
        <v>7.757812113124174E-2</v>
      </c>
      <c r="L456" s="8">
        <v>-159</v>
      </c>
      <c r="M456" s="31">
        <v>-0.58872597483158084</v>
      </c>
      <c r="N456" s="9">
        <v>1.1922287337750678E-2</v>
      </c>
      <c r="O456" s="8">
        <v>61</v>
      </c>
      <c r="P456" s="31">
        <v>0.16801447505397699</v>
      </c>
      <c r="Q456" s="9">
        <v>-8.5136873430167251E-3</v>
      </c>
      <c r="R456" s="8">
        <v>22</v>
      </c>
      <c r="S456" s="31">
        <v>-0.28083571871395552</v>
      </c>
      <c r="T456" s="10">
        <v>-9.1105718304005101E-2</v>
      </c>
      <c r="U456" s="8">
        <v>73</v>
      </c>
      <c r="V456" s="31">
        <v>9.6580161592949687E-2</v>
      </c>
      <c r="W456" s="9">
        <v>-6.5980819787129635E-3</v>
      </c>
      <c r="X456" s="8">
        <v>-19</v>
      </c>
      <c r="Y456" s="31">
        <v>-6.971553167574987E-2</v>
      </c>
      <c r="Z456" s="11">
        <v>4111</v>
      </c>
      <c r="AA456" s="8">
        <v>103</v>
      </c>
      <c r="AB456" s="31">
        <v>0.33584383201722495</v>
      </c>
      <c r="AC456" s="9">
        <v>2.3928035982008974E-3</v>
      </c>
      <c r="AD456" s="8">
        <v>111</v>
      </c>
      <c r="AE456" s="31">
        <v>0.30080351005308004</v>
      </c>
      <c r="AF456" s="9">
        <v>1.8421214327952851E-2</v>
      </c>
      <c r="AG456" s="8">
        <v>73</v>
      </c>
      <c r="AH456" s="31">
        <v>0.1590690664866497</v>
      </c>
      <c r="AI456" s="12">
        <v>-0.59999999999999964</v>
      </c>
      <c r="AJ456" s="8">
        <v>2</v>
      </c>
      <c r="AK456" s="31">
        <v>1.2840689993134091E-3</v>
      </c>
      <c r="AL456" s="11">
        <v>40468.666585610452</v>
      </c>
      <c r="AM456" s="36"/>
    </row>
    <row r="457" spans="1:39" x14ac:dyDescent="0.3">
      <c r="A457" t="s">
        <v>634</v>
      </c>
      <c r="B457" s="3" t="s">
        <v>746</v>
      </c>
      <c r="C457" s="4" t="s">
        <v>136</v>
      </c>
      <c r="D457" s="5" t="s">
        <v>44</v>
      </c>
      <c r="E457" s="6">
        <v>27.444721377936602</v>
      </c>
      <c r="F457" s="34">
        <v>0.27557471891162999</v>
      </c>
      <c r="G457" s="6">
        <v>-4.4661167725321853</v>
      </c>
      <c r="H457" s="7">
        <v>28</v>
      </c>
      <c r="I457" s="8">
        <v>35</v>
      </c>
      <c r="J457" s="31">
        <v>0.14199050669388807</v>
      </c>
      <c r="K457" s="9">
        <v>3.2410734094851401E-2</v>
      </c>
      <c r="L457" s="8">
        <v>16</v>
      </c>
      <c r="M457" s="31">
        <v>4.4311176216373593E-2</v>
      </c>
      <c r="N457" s="9">
        <v>-8.7195204934608379E-3</v>
      </c>
      <c r="O457" s="8">
        <v>78</v>
      </c>
      <c r="P457" s="31">
        <v>0.22350905449076747</v>
      </c>
      <c r="Q457" s="9">
        <v>-1.2210442273718758E-2</v>
      </c>
      <c r="R457" s="8">
        <v>176</v>
      </c>
      <c r="S457" s="31">
        <v>-0.16423540219274732</v>
      </c>
      <c r="T457" s="10">
        <v>-0.57903879559930516</v>
      </c>
      <c r="U457" s="8">
        <v>45</v>
      </c>
      <c r="V457" s="31">
        <v>4.8428739046543656E-2</v>
      </c>
      <c r="W457" s="9">
        <v>-3.4735678082888632E-3</v>
      </c>
      <c r="X457" s="8">
        <v>-44</v>
      </c>
      <c r="Y457" s="31">
        <v>-0.23853073162693386</v>
      </c>
      <c r="Z457" s="11">
        <v>-3159</v>
      </c>
      <c r="AA457" s="8">
        <v>-12</v>
      </c>
      <c r="AB457" s="31">
        <v>-1.0142448793696857E-3</v>
      </c>
      <c r="AC457" s="9">
        <v>7.2393162393162361E-3</v>
      </c>
      <c r="AD457" s="8">
        <v>49</v>
      </c>
      <c r="AE457" s="31">
        <v>0.36803600868442021</v>
      </c>
      <c r="AF457" s="9">
        <v>2.3351528828822965E-2</v>
      </c>
      <c r="AG457" s="8">
        <v>21</v>
      </c>
      <c r="AH457" s="31">
        <v>-2.1567866931675075E-2</v>
      </c>
      <c r="AI457" s="12">
        <v>-0.38533333333333331</v>
      </c>
      <c r="AJ457" s="8">
        <v>-10</v>
      </c>
      <c r="AK457" s="31">
        <v>-7.2086344227875465E-3</v>
      </c>
      <c r="AL457" s="11">
        <v>45641.889223639359</v>
      </c>
      <c r="AM457" s="36"/>
    </row>
    <row r="458" spans="1:39" x14ac:dyDescent="0.3">
      <c r="A458" t="s">
        <v>204</v>
      </c>
      <c r="B458" s="3" t="s">
        <v>797</v>
      </c>
      <c r="C458" s="4" t="s">
        <v>136</v>
      </c>
      <c r="D458" s="5" t="s">
        <v>44</v>
      </c>
      <c r="E458" s="6">
        <v>13.454986728599572</v>
      </c>
      <c r="F458" s="34">
        <v>0.901045284906699</v>
      </c>
      <c r="G458" s="6">
        <v>5.0774752597864534</v>
      </c>
      <c r="H458" s="7">
        <v>-7</v>
      </c>
      <c r="I458" s="8">
        <v>-3</v>
      </c>
      <c r="J458" s="31">
        <v>1.6078375347389429E-2</v>
      </c>
      <c r="K458" s="9">
        <v>1.8839432879113382E-2</v>
      </c>
      <c r="L458" s="8">
        <v>31</v>
      </c>
      <c r="M458" s="31">
        <v>4.5762718529375745E-2</v>
      </c>
      <c r="N458" s="9">
        <v>-9.3750634882462901E-3</v>
      </c>
      <c r="O458" s="8">
        <v>0</v>
      </c>
      <c r="P458" s="31">
        <v>-0.33277365301768125</v>
      </c>
      <c r="Q458" s="9">
        <v>4.8636695466554802E-2</v>
      </c>
      <c r="R458" s="8">
        <v>20</v>
      </c>
      <c r="S458" s="31">
        <v>1.1850309418391194</v>
      </c>
      <c r="T458" s="10">
        <v>-1.0355238673194562</v>
      </c>
      <c r="U458" s="8">
        <v>-2</v>
      </c>
      <c r="V458" s="31">
        <v>3.023583601267843E-2</v>
      </c>
      <c r="W458" s="9">
        <v>9.8713421153727721E-3</v>
      </c>
      <c r="X458" s="8">
        <v>-12</v>
      </c>
      <c r="Y458" s="31">
        <v>-0.13887773455118291</v>
      </c>
      <c r="Z458" s="11">
        <v>-2461</v>
      </c>
      <c r="AA458" s="8">
        <v>-1</v>
      </c>
      <c r="AB458" s="31">
        <v>0.22549232577400857</v>
      </c>
      <c r="AC458" s="9">
        <v>8.6853794159757539E-3</v>
      </c>
      <c r="AD458" s="8">
        <v>1</v>
      </c>
      <c r="AE458" s="31">
        <v>-9.0493597797104641E-2</v>
      </c>
      <c r="AF458" s="9">
        <v>1.9818436424220431E-3</v>
      </c>
      <c r="AG458" s="8">
        <v>23</v>
      </c>
      <c r="AH458" s="31">
        <v>2.0918071567847762E-2</v>
      </c>
      <c r="AI458" s="12">
        <v>-0.43900000000000006</v>
      </c>
      <c r="AJ458" s="8">
        <v>-9</v>
      </c>
      <c r="AK458" s="31">
        <v>6.9655011428396141E-3</v>
      </c>
      <c r="AL458" s="11">
        <v>19723.942504299746</v>
      </c>
      <c r="AM458" s="36">
        <v>1</v>
      </c>
    </row>
    <row r="459" spans="1:39" x14ac:dyDescent="0.3">
      <c r="A459" t="s">
        <v>210</v>
      </c>
      <c r="B459" s="3" t="s">
        <v>799</v>
      </c>
      <c r="C459" s="4" t="s">
        <v>136</v>
      </c>
      <c r="D459" s="5" t="s">
        <v>44</v>
      </c>
      <c r="E459" s="6">
        <v>22.416592996044876</v>
      </c>
      <c r="F459" s="34">
        <v>3.2078776207349424</v>
      </c>
      <c r="G459" s="6">
        <v>-1.1805811947659777</v>
      </c>
      <c r="H459" s="7">
        <v>2</v>
      </c>
      <c r="I459" s="8">
        <v>8</v>
      </c>
      <c r="J459" s="31">
        <v>1.1504879262643319E-2</v>
      </c>
      <c r="K459" s="9">
        <v>2.7526650325339519E-2</v>
      </c>
      <c r="L459" s="8">
        <v>-36</v>
      </c>
      <c r="M459" s="31">
        <v>-0.11186405559196005</v>
      </c>
      <c r="N459" s="9">
        <v>-5.3928676514233484E-3</v>
      </c>
      <c r="O459" s="8">
        <v>-2</v>
      </c>
      <c r="P459" s="31">
        <v>-0.15411205878605827</v>
      </c>
      <c r="Q459" s="9">
        <v>3.4791084363709368E-2</v>
      </c>
      <c r="R459" s="8">
        <v>7</v>
      </c>
      <c r="S459" s="31">
        <v>2.5491562363076623</v>
      </c>
      <c r="T459" s="10">
        <v>-1.4513353984002482</v>
      </c>
      <c r="U459" s="8">
        <v>7</v>
      </c>
      <c r="V459" s="31">
        <v>0.58228500897204549</v>
      </c>
      <c r="W459" s="9">
        <v>-2.4685198355644894E-2</v>
      </c>
      <c r="X459" s="8">
        <v>3</v>
      </c>
      <c r="Y459" s="31">
        <v>6.0954814910474386E-3</v>
      </c>
      <c r="Z459" s="11">
        <v>3905</v>
      </c>
      <c r="AA459" s="8">
        <v>10</v>
      </c>
      <c r="AB459" s="31">
        <v>0.72925645255233529</v>
      </c>
      <c r="AC459" s="9">
        <v>8.4839837850727295E-3</v>
      </c>
      <c r="AD459" s="8">
        <v>-8</v>
      </c>
      <c r="AE459" s="31">
        <v>-0.52986061145938246</v>
      </c>
      <c r="AF459" s="9">
        <v>-2.4259857419996589E-2</v>
      </c>
      <c r="AG459" s="8">
        <v>27</v>
      </c>
      <c r="AH459" s="31">
        <v>0.18739139244854178</v>
      </c>
      <c r="AI459" s="12">
        <v>-0.64433333333333298</v>
      </c>
      <c r="AJ459" s="8">
        <v>1</v>
      </c>
      <c r="AK459" s="31">
        <v>1.3196230509938955E-2</v>
      </c>
      <c r="AL459" s="11">
        <v>24813.630194227859</v>
      </c>
      <c r="AM459" s="36">
        <v>1</v>
      </c>
    </row>
    <row r="460" spans="1:39" x14ac:dyDescent="0.3">
      <c r="A460" t="s">
        <v>816</v>
      </c>
      <c r="B460" s="3" t="s">
        <v>849</v>
      </c>
      <c r="C460" s="4" t="s">
        <v>136</v>
      </c>
      <c r="D460" s="5" t="s">
        <v>44</v>
      </c>
      <c r="E460" s="6">
        <v>24.782219123615949</v>
      </c>
      <c r="F460" s="34">
        <v>-2.6670749583049047E-2</v>
      </c>
      <c r="G460" s="6">
        <v>-3.249485008487536</v>
      </c>
      <c r="H460" s="7">
        <v>-1</v>
      </c>
      <c r="I460" s="8">
        <v>19</v>
      </c>
      <c r="J460" s="31">
        <v>0.11522051648238874</v>
      </c>
      <c r="K460" s="9">
        <v>2.6361118980912202E-2</v>
      </c>
      <c r="L460" s="8">
        <v>-24</v>
      </c>
      <c r="M460" s="31">
        <v>-0.10894291566338188</v>
      </c>
      <c r="N460" s="9">
        <v>-3.5017165229662035E-3</v>
      </c>
      <c r="O460" s="8">
        <v>40</v>
      </c>
      <c r="P460" s="31">
        <v>0.13855852000958108</v>
      </c>
      <c r="Q460" s="9">
        <v>-5.4233345228882346E-3</v>
      </c>
      <c r="R460" s="8">
        <v>4</v>
      </c>
      <c r="S460" s="31">
        <v>-0.36658854214168857</v>
      </c>
      <c r="T460" s="10">
        <v>-9.3730615925121746E-2</v>
      </c>
      <c r="U460" s="8">
        <v>7</v>
      </c>
      <c r="V460" s="31">
        <v>9.5183055714293058E-2</v>
      </c>
      <c r="W460" s="9">
        <v>-3.1100666134061122E-3</v>
      </c>
      <c r="X460" s="8">
        <v>14</v>
      </c>
      <c r="Y460" s="31">
        <v>7.9120959895473922E-2</v>
      </c>
      <c r="Z460" s="11">
        <v>10673</v>
      </c>
      <c r="AA460" s="8">
        <v>-53</v>
      </c>
      <c r="AB460" s="31">
        <v>-9.9829056860313792E-2</v>
      </c>
      <c r="AC460" s="9">
        <v>7.8647378469672499E-3</v>
      </c>
      <c r="AD460" s="8">
        <v>9</v>
      </c>
      <c r="AE460" s="31">
        <v>5.7630814032923305E-2</v>
      </c>
      <c r="AF460" s="9">
        <v>5.0178461380906425E-3</v>
      </c>
      <c r="AG460" s="8">
        <v>27</v>
      </c>
      <c r="AH460" s="31">
        <v>0.27201536148567185</v>
      </c>
      <c r="AI460" s="12">
        <v>-0.74966666666666626</v>
      </c>
      <c r="AJ460" s="8">
        <v>-9</v>
      </c>
      <c r="AK460" s="31">
        <v>-1.278963237950459E-3</v>
      </c>
      <c r="AL460" s="11">
        <v>37929.557802598341</v>
      </c>
      <c r="AM460" s="36"/>
    </row>
    <row r="461" spans="1:39" x14ac:dyDescent="0.3">
      <c r="A461" t="s">
        <v>894</v>
      </c>
      <c r="B461" s="3" t="s">
        <v>855</v>
      </c>
      <c r="C461" s="4" t="s">
        <v>136</v>
      </c>
      <c r="D461" s="5" t="s">
        <v>44</v>
      </c>
      <c r="E461" s="6">
        <v>31.486677910591489</v>
      </c>
      <c r="F461" s="34">
        <v>-1.3823369266576062</v>
      </c>
      <c r="G461" s="6">
        <v>8.1154225118844607</v>
      </c>
      <c r="H461" s="7">
        <v>-10</v>
      </c>
      <c r="I461" s="8">
        <v>-7</v>
      </c>
      <c r="J461" s="31">
        <v>-1.6220520723972509E-2</v>
      </c>
      <c r="K461" s="9">
        <v>2.4021328449802759E-2</v>
      </c>
      <c r="L461" s="8">
        <v>35</v>
      </c>
      <c r="M461" s="31">
        <v>0.33738943105905622</v>
      </c>
      <c r="N461" s="9">
        <v>-2.1684695512820512E-2</v>
      </c>
      <c r="O461" s="8">
        <v>-4</v>
      </c>
      <c r="P461" s="31">
        <v>-0.16029200973669289</v>
      </c>
      <c r="Q461" s="9">
        <v>3.0118915377094324E-2</v>
      </c>
      <c r="R461" s="8">
        <v>-22</v>
      </c>
      <c r="S461" s="31">
        <v>0.3334754462667881</v>
      </c>
      <c r="T461" s="10">
        <v>0.27900728605447833</v>
      </c>
      <c r="U461" s="8">
        <v>-28</v>
      </c>
      <c r="V461" s="31">
        <v>-1.561801031417271</v>
      </c>
      <c r="W461" s="9">
        <v>0.10997125253422407</v>
      </c>
      <c r="X461" s="8">
        <v>-7</v>
      </c>
      <c r="Y461" s="31">
        <v>-0.10608946915027762</v>
      </c>
      <c r="Z461" s="11">
        <v>-1146</v>
      </c>
      <c r="AA461" s="8">
        <v>-28</v>
      </c>
      <c r="AB461" s="31">
        <v>-0.43430172172718984</v>
      </c>
      <c r="AC461" s="9">
        <v>2.0147733961153623E-2</v>
      </c>
      <c r="AD461" s="8">
        <v>30</v>
      </c>
      <c r="AE461" s="31">
        <v>0.40477805670841938</v>
      </c>
      <c r="AF461" s="9">
        <v>2.5917587308236012E-2</v>
      </c>
      <c r="AG461" s="8">
        <v>6</v>
      </c>
      <c r="AH461" s="31">
        <v>0.2344729808876731</v>
      </c>
      <c r="AI461" s="12">
        <v>-0.7193333333333336</v>
      </c>
      <c r="AJ461" s="8">
        <v>1</v>
      </c>
      <c r="AK461" s="31">
        <v>1.1933318371710189E-2</v>
      </c>
      <c r="AL461" s="11">
        <v>25874.42848729626</v>
      </c>
      <c r="AM461" s="36"/>
    </row>
    <row r="462" spans="1:39" x14ac:dyDescent="0.3">
      <c r="A462" t="s">
        <v>158</v>
      </c>
      <c r="B462" s="3" t="s">
        <v>879</v>
      </c>
      <c r="C462" s="4" t="s">
        <v>136</v>
      </c>
      <c r="D462" s="5" t="s">
        <v>44</v>
      </c>
      <c r="E462" s="6">
        <v>29.019533067680399</v>
      </c>
      <c r="F462" s="34">
        <v>-0.14667323246893638</v>
      </c>
      <c r="G462" s="6">
        <v>-4.4597080985083366</v>
      </c>
      <c r="H462" s="7">
        <v>26</v>
      </c>
      <c r="I462" s="8">
        <v>5</v>
      </c>
      <c r="J462" s="31">
        <v>0.13249302892816028</v>
      </c>
      <c r="K462" s="9">
        <v>2.2611161015323233E-2</v>
      </c>
      <c r="L462" s="8">
        <v>54</v>
      </c>
      <c r="M462" s="31">
        <v>0.14578167402554298</v>
      </c>
      <c r="N462" s="9">
        <v>-1.2429727187206021E-2</v>
      </c>
      <c r="O462" s="8">
        <v>-21</v>
      </c>
      <c r="P462" s="31">
        <v>-4.6628652396538239E-2</v>
      </c>
      <c r="Q462" s="9">
        <v>4.0030050041491693E-3</v>
      </c>
      <c r="R462" s="8">
        <v>156</v>
      </c>
      <c r="S462" s="31">
        <v>-0.1498614326455413</v>
      </c>
      <c r="T462" s="10">
        <v>-0.52425888574965851</v>
      </c>
      <c r="U462" s="8">
        <v>-8</v>
      </c>
      <c r="V462" s="31">
        <v>-5.7366789787411721E-2</v>
      </c>
      <c r="W462" s="9">
        <v>2.4278011982328436E-3</v>
      </c>
      <c r="X462" s="8">
        <v>6</v>
      </c>
      <c r="Y462" s="31">
        <v>4.4320389735836629E-2</v>
      </c>
      <c r="Z462" s="11">
        <v>10614</v>
      </c>
      <c r="AA462" s="8">
        <v>35</v>
      </c>
      <c r="AB462" s="31">
        <v>0.11376789375397894</v>
      </c>
      <c r="AC462" s="9">
        <v>5.0410877919006766E-3</v>
      </c>
      <c r="AD462" s="8">
        <v>-42</v>
      </c>
      <c r="AE462" s="31">
        <v>-0.13273636643133158</v>
      </c>
      <c r="AF462" s="9">
        <v>-6.0723638238925348E-3</v>
      </c>
      <c r="AG462" s="8">
        <v>-15</v>
      </c>
      <c r="AH462" s="31">
        <v>5.9773479296397314E-2</v>
      </c>
      <c r="AI462" s="12">
        <v>-0.50899999999999945</v>
      </c>
      <c r="AJ462" s="8">
        <v>-16</v>
      </c>
      <c r="AK462" s="31">
        <v>-1.0721281041813913E-2</v>
      </c>
      <c r="AL462" s="11">
        <v>40372.995846880978</v>
      </c>
      <c r="AM462" s="36"/>
    </row>
    <row r="463" spans="1:39" x14ac:dyDescent="0.3">
      <c r="A463" t="s">
        <v>956</v>
      </c>
      <c r="B463" s="3" t="s">
        <v>1028</v>
      </c>
      <c r="C463" s="4" t="s">
        <v>136</v>
      </c>
      <c r="D463" s="5" t="s">
        <v>44</v>
      </c>
      <c r="E463" s="6">
        <v>33.369365945537538</v>
      </c>
      <c r="F463" s="34">
        <v>0.33868957455408272</v>
      </c>
      <c r="G463" s="6">
        <v>-3.4974931813613885</v>
      </c>
      <c r="H463" s="7">
        <v>22</v>
      </c>
      <c r="I463" s="8">
        <v>6</v>
      </c>
      <c r="J463" s="31">
        <v>4.7601475565162976E-2</v>
      </c>
      <c r="K463" s="9">
        <v>2.2487969683432474E-2</v>
      </c>
      <c r="L463" s="8">
        <v>23</v>
      </c>
      <c r="M463" s="31">
        <v>6.467754728850017E-2</v>
      </c>
      <c r="N463" s="9">
        <v>-9.4110448616137668E-3</v>
      </c>
      <c r="O463" s="8">
        <v>-27</v>
      </c>
      <c r="P463" s="31">
        <v>-0.21529330424244125</v>
      </c>
      <c r="Q463" s="9">
        <v>2.097701560865993E-2</v>
      </c>
      <c r="R463" s="8">
        <v>41</v>
      </c>
      <c r="S463" s="31">
        <v>-4.2171420589846374E-2</v>
      </c>
      <c r="T463" s="10">
        <v>-0.2893399041319783</v>
      </c>
      <c r="U463" s="8">
        <v>-4</v>
      </c>
      <c r="V463" s="31">
        <v>-4.3958561440058719E-2</v>
      </c>
      <c r="W463" s="9">
        <v>2.6371479026337727E-3</v>
      </c>
      <c r="X463" s="8">
        <v>-30</v>
      </c>
      <c r="Y463" s="31">
        <v>-0.11860414683198676</v>
      </c>
      <c r="Z463" s="11">
        <v>1466</v>
      </c>
      <c r="AA463" s="8">
        <v>85</v>
      </c>
      <c r="AB463" s="31">
        <v>0.64021358573813392</v>
      </c>
      <c r="AC463" s="9">
        <v>9.7498610339077224E-4</v>
      </c>
      <c r="AD463" s="8">
        <v>5</v>
      </c>
      <c r="AE463" s="31">
        <v>4.7693945370478004E-2</v>
      </c>
      <c r="AF463" s="9">
        <v>4.7988321457526073E-3</v>
      </c>
      <c r="AG463" s="8">
        <v>72</v>
      </c>
      <c r="AH463" s="31">
        <v>0.17356758982784731</v>
      </c>
      <c r="AI463" s="12">
        <v>-0.58333333333333326</v>
      </c>
      <c r="AJ463" s="8">
        <v>3</v>
      </c>
      <c r="AK463" s="31">
        <v>-2.608706482294566E-3</v>
      </c>
      <c r="AL463" s="11">
        <v>111406.56597245467</v>
      </c>
      <c r="AM463" s="36"/>
    </row>
    <row r="464" spans="1:39" x14ac:dyDescent="0.3">
      <c r="A464" t="s">
        <v>991</v>
      </c>
      <c r="B464" s="3" t="s">
        <v>1071</v>
      </c>
      <c r="C464" s="4" t="s">
        <v>136</v>
      </c>
      <c r="D464" s="5" t="s">
        <v>44</v>
      </c>
      <c r="E464" s="6">
        <v>23.778947020618563</v>
      </c>
      <c r="F464" s="34">
        <v>0.5224831884359652</v>
      </c>
      <c r="G464" s="6">
        <v>-4.8499002519147041</v>
      </c>
      <c r="H464" s="7">
        <v>44</v>
      </c>
      <c r="I464" s="8">
        <v>-25</v>
      </c>
      <c r="J464" s="31">
        <v>-0.13184117911605475</v>
      </c>
      <c r="K464" s="9">
        <v>4.4491673139865906E-3</v>
      </c>
      <c r="L464" s="8">
        <v>64</v>
      </c>
      <c r="M464" s="31">
        <v>0.33954098064437921</v>
      </c>
      <c r="N464" s="9">
        <v>-1.8759984978126934E-2</v>
      </c>
      <c r="O464" s="8">
        <v>-22</v>
      </c>
      <c r="P464" s="31">
        <v>-5.9422462169975765E-2</v>
      </c>
      <c r="Q464" s="9">
        <v>6.3883285394837411E-3</v>
      </c>
      <c r="R464" s="8">
        <v>205</v>
      </c>
      <c r="S464" s="31">
        <v>4.698335568249308E-2</v>
      </c>
      <c r="T464" s="10">
        <v>-0.90814977995019541</v>
      </c>
      <c r="U464" s="8">
        <v>34</v>
      </c>
      <c r="V464" s="31">
        <v>8.7783268303166573E-2</v>
      </c>
      <c r="W464" s="9">
        <v>-4.2459675122072243E-3</v>
      </c>
      <c r="X464" s="8">
        <v>-8</v>
      </c>
      <c r="Y464" s="31">
        <v>-4.8117341184238549E-2</v>
      </c>
      <c r="Z464" s="11">
        <v>4525</v>
      </c>
      <c r="AA464" s="8">
        <v>65</v>
      </c>
      <c r="AB464" s="31">
        <v>0.18805789570549153</v>
      </c>
      <c r="AC464" s="9">
        <v>4.1551699412017765E-3</v>
      </c>
      <c r="AD464" s="8">
        <v>79</v>
      </c>
      <c r="AE464" s="31">
        <v>0.25268549404555452</v>
      </c>
      <c r="AF464" s="9">
        <v>1.605144732554209E-2</v>
      </c>
      <c r="AG464" s="8">
        <v>-29</v>
      </c>
      <c r="AH464" s="31">
        <v>1.7652485861475387E-2</v>
      </c>
      <c r="AI464" s="12">
        <v>-0.46099999999999985</v>
      </c>
      <c r="AJ464" s="8">
        <v>-24</v>
      </c>
      <c r="AK464" s="31">
        <v>-7.3003751759039281E-3</v>
      </c>
      <c r="AL464" s="11">
        <v>33087.158888229897</v>
      </c>
      <c r="AM464" s="36"/>
    </row>
    <row r="465" spans="1:39" x14ac:dyDescent="0.3">
      <c r="A465" t="s">
        <v>388</v>
      </c>
      <c r="B465" s="3" t="s">
        <v>1089</v>
      </c>
      <c r="C465" s="4" t="s">
        <v>136</v>
      </c>
      <c r="D465" s="5" t="s">
        <v>44</v>
      </c>
      <c r="E465" s="6">
        <v>25.204449402369367</v>
      </c>
      <c r="F465" s="34">
        <v>-0.37681898510318534</v>
      </c>
      <c r="G465" s="6">
        <v>-3.6360005895002914</v>
      </c>
      <c r="H465" s="7">
        <v>7</v>
      </c>
      <c r="I465" s="8">
        <v>21</v>
      </c>
      <c r="J465" s="31">
        <v>0.13642359860731612</v>
      </c>
      <c r="K465" s="9">
        <v>2.6420627903591121E-2</v>
      </c>
      <c r="L465" s="8">
        <v>-47</v>
      </c>
      <c r="M465" s="31">
        <v>-0.17566837213983111</v>
      </c>
      <c r="N465" s="9">
        <v>-1.833985891011556E-3</v>
      </c>
      <c r="O465" s="8">
        <v>1</v>
      </c>
      <c r="P465" s="31">
        <v>-1.3596783857161565E-4</v>
      </c>
      <c r="Q465" s="9">
        <v>2.341408725638084E-3</v>
      </c>
      <c r="R465" s="8">
        <v>32</v>
      </c>
      <c r="S465" s="31">
        <v>-0.26976456050709269</v>
      </c>
      <c r="T465" s="10">
        <v>-0.11884433268907196</v>
      </c>
      <c r="U465" s="8">
        <v>-28</v>
      </c>
      <c r="V465" s="31">
        <v>-0.1108502551658237</v>
      </c>
      <c r="W465" s="9">
        <v>6.2299716379231804E-3</v>
      </c>
      <c r="X465" s="8">
        <v>-8</v>
      </c>
      <c r="Y465" s="31">
        <v>-7.7722544475887778E-2</v>
      </c>
      <c r="Z465" s="11">
        <v>5316</v>
      </c>
      <c r="AA465" s="8">
        <v>44</v>
      </c>
      <c r="AB465" s="31">
        <v>0.11528746946072138</v>
      </c>
      <c r="AC465" s="9">
        <v>4.4700088913207092E-3</v>
      </c>
      <c r="AD465" s="8">
        <v>-11</v>
      </c>
      <c r="AE465" s="31">
        <v>-2.9025041881242108E-2</v>
      </c>
      <c r="AF465" s="9">
        <v>1.9487976886334302E-5</v>
      </c>
      <c r="AG465" s="8">
        <v>26</v>
      </c>
      <c r="AH465" s="31">
        <v>4.1908957437330807E-2</v>
      </c>
      <c r="AI465" s="12">
        <v>-0.46866666666666656</v>
      </c>
      <c r="AJ465" s="8">
        <v>-5</v>
      </c>
      <c r="AK465" s="31">
        <v>-2.1096522685972868E-2</v>
      </c>
      <c r="AL465" s="11">
        <v>46699.748072571674</v>
      </c>
      <c r="AM465" s="36"/>
    </row>
    <row r="466" spans="1:39" x14ac:dyDescent="0.3">
      <c r="A466" t="s">
        <v>906</v>
      </c>
      <c r="B466" s="3" t="s">
        <v>1105</v>
      </c>
      <c r="C466" s="4" t="s">
        <v>136</v>
      </c>
      <c r="D466" s="5" t="s">
        <v>44</v>
      </c>
      <c r="E466" s="6">
        <v>40.719973972478357</v>
      </c>
      <c r="F466" s="34">
        <v>-0.39938178834619764</v>
      </c>
      <c r="G466" s="6">
        <v>-2.8676850130095666</v>
      </c>
      <c r="H466" s="7">
        <v>-16</v>
      </c>
      <c r="I466" s="8">
        <v>8</v>
      </c>
      <c r="J466" s="31">
        <v>0.13603138164570017</v>
      </c>
      <c r="K466" s="9">
        <v>2.2035373759511701E-2</v>
      </c>
      <c r="L466" s="8">
        <v>-4</v>
      </c>
      <c r="M466" s="31">
        <v>-7.6188651966145673E-3</v>
      </c>
      <c r="N466" s="9">
        <v>-8.7376996670926951E-3</v>
      </c>
      <c r="O466" s="8">
        <v>-24</v>
      </c>
      <c r="P466" s="31">
        <v>-6.3322758125327561E-2</v>
      </c>
      <c r="Q466" s="9">
        <v>6.5139780279541599E-3</v>
      </c>
      <c r="R466" s="8">
        <v>-82</v>
      </c>
      <c r="S466" s="31">
        <v>-0.33884718197368446</v>
      </c>
      <c r="T466" s="10">
        <v>0.19409289431464494</v>
      </c>
      <c r="U466" s="8">
        <v>23</v>
      </c>
      <c r="V466" s="31">
        <v>-8.7649173751004339E-3</v>
      </c>
      <c r="W466" s="9">
        <v>-1.7918555011085455E-4</v>
      </c>
      <c r="X466" s="8">
        <v>14</v>
      </c>
      <c r="Y466" s="31">
        <v>9.2298212251446993E-2</v>
      </c>
      <c r="Z466" s="11">
        <v>11649</v>
      </c>
      <c r="AA466" s="8">
        <v>-51</v>
      </c>
      <c r="AB466" s="31">
        <v>-9.8409434926120226E-2</v>
      </c>
      <c r="AC466" s="9">
        <v>8.6772453189463694E-3</v>
      </c>
      <c r="AD466" s="8">
        <v>-19</v>
      </c>
      <c r="AE466" s="31">
        <v>-4.4446901078835532E-2</v>
      </c>
      <c r="AF466" s="9">
        <v>-1.0011182322088308E-3</v>
      </c>
      <c r="AG466" s="8">
        <v>5</v>
      </c>
      <c r="AH466" s="31">
        <v>0.12234256588888304</v>
      </c>
      <c r="AI466" s="12">
        <v>-0.57399999999999984</v>
      </c>
      <c r="AJ466" s="8">
        <v>-1</v>
      </c>
      <c r="AK466" s="31">
        <v>-2.3103108122750626E-3</v>
      </c>
      <c r="AL466" s="11">
        <v>43503.911988560489</v>
      </c>
      <c r="AM466" s="36"/>
    </row>
    <row r="467" spans="1:39" x14ac:dyDescent="0.3">
      <c r="A467" t="s">
        <v>593</v>
      </c>
      <c r="B467" s="3" t="s">
        <v>1149</v>
      </c>
      <c r="C467" s="4" t="s">
        <v>136</v>
      </c>
      <c r="D467" s="5" t="s">
        <v>44</v>
      </c>
      <c r="E467" s="6">
        <v>29.985338969495981</v>
      </c>
      <c r="F467" s="34">
        <v>1.5987868447743423</v>
      </c>
      <c r="G467" s="6">
        <v>-6.7164792334089256</v>
      </c>
      <c r="H467" s="7">
        <v>74</v>
      </c>
      <c r="I467" s="8">
        <v>-45</v>
      </c>
      <c r="J467" s="31">
        <v>-0.35977553088812297</v>
      </c>
      <c r="K467" s="9">
        <v>-1.0932961508838268E-3</v>
      </c>
      <c r="L467" s="8">
        <v>-164</v>
      </c>
      <c r="M467" s="31">
        <v>-0.9042331034861486</v>
      </c>
      <c r="N467" s="9">
        <v>2.4394651246837731E-2</v>
      </c>
      <c r="O467" s="8">
        <v>27</v>
      </c>
      <c r="P467" s="31">
        <v>0.11917870339751879</v>
      </c>
      <c r="Q467" s="9">
        <v>-2.3514547776515987E-3</v>
      </c>
      <c r="R467" s="8">
        <v>145</v>
      </c>
      <c r="S467" s="31">
        <v>7.7594282840844464E-2</v>
      </c>
      <c r="T467" s="10">
        <v>-0.76452773559573783</v>
      </c>
      <c r="U467" s="8">
        <v>285</v>
      </c>
      <c r="V467" s="31">
        <v>1.0643415484413494</v>
      </c>
      <c r="W467" s="9">
        <v>-6.4869230396755795E-2</v>
      </c>
      <c r="X467" s="8">
        <v>23</v>
      </c>
      <c r="Y467" s="31">
        <v>6.0520480043707248E-2</v>
      </c>
      <c r="Z467" s="11">
        <v>8522</v>
      </c>
      <c r="AA467" s="8">
        <v>18</v>
      </c>
      <c r="AB467" s="31">
        <v>0.21216750036499693</v>
      </c>
      <c r="AC467" s="9">
        <v>6.9089275014979079E-3</v>
      </c>
      <c r="AD467" s="8">
        <v>85</v>
      </c>
      <c r="AE467" s="31">
        <v>0.38332818343075681</v>
      </c>
      <c r="AF467" s="9">
        <v>2.375986980691136E-2</v>
      </c>
      <c r="AG467" s="8">
        <v>0</v>
      </c>
      <c r="AH467" s="31">
        <v>2.8328898877866271E-3</v>
      </c>
      <c r="AI467" s="12">
        <v>-0.42799999999999994</v>
      </c>
      <c r="AJ467" s="8">
        <v>-24</v>
      </c>
      <c r="AK467" s="31">
        <v>-1.2199670492840792E-2</v>
      </c>
      <c r="AL467" s="11">
        <v>34458.010628709686</v>
      </c>
      <c r="AM467" s="36"/>
    </row>
    <row r="468" spans="1:39" x14ac:dyDescent="0.3">
      <c r="A468" t="s">
        <v>308</v>
      </c>
      <c r="B468" s="3" t="s">
        <v>53</v>
      </c>
      <c r="C468" s="4" t="s">
        <v>54</v>
      </c>
      <c r="D468" s="5" t="s">
        <v>37</v>
      </c>
      <c r="E468" s="6">
        <v>37.099779740223475</v>
      </c>
      <c r="F468" s="34">
        <v>0.70647896616745742</v>
      </c>
      <c r="G468" s="6">
        <v>-5.5289444371134451</v>
      </c>
      <c r="H468" s="7">
        <v>56</v>
      </c>
      <c r="I468" s="8">
        <v>12</v>
      </c>
      <c r="J468" s="31">
        <v>0.10201732109879702</v>
      </c>
      <c r="K468" s="9">
        <v>2.2395117966889533E-2</v>
      </c>
      <c r="L468" s="8">
        <v>16</v>
      </c>
      <c r="M468" s="31">
        <v>0.14641059208422491</v>
      </c>
      <c r="N468" s="9">
        <v>-1.5531220707552543E-2</v>
      </c>
      <c r="O468" s="8">
        <v>-18</v>
      </c>
      <c r="P468" s="31">
        <v>-8.1015192245686096E-2</v>
      </c>
      <c r="Q468" s="9">
        <v>5.4815974941268596E-3</v>
      </c>
      <c r="R468" s="8">
        <v>196</v>
      </c>
      <c r="S468" s="31">
        <v>0.46090257557358139</v>
      </c>
      <c r="T468" s="10">
        <v>-1.5143109476062595</v>
      </c>
      <c r="U468" s="8">
        <v>-5</v>
      </c>
      <c r="V468" s="31">
        <v>-2.5395885677940266E-2</v>
      </c>
      <c r="W468" s="9">
        <v>-1.3815245433474073E-4</v>
      </c>
      <c r="X468" s="8">
        <v>-92</v>
      </c>
      <c r="Y468" s="31">
        <v>-0.33692682481443226</v>
      </c>
      <c r="Z468" s="11">
        <v>-8511</v>
      </c>
      <c r="AA468" s="8">
        <v>29</v>
      </c>
      <c r="AB468" s="31">
        <v>0.28988328504683936</v>
      </c>
      <c r="AC468" s="9">
        <v>5.7056778679026657E-3</v>
      </c>
      <c r="AD468" s="8">
        <v>123</v>
      </c>
      <c r="AE468" s="31">
        <v>0.33269866971614082</v>
      </c>
      <c r="AF468" s="9">
        <v>2.019243936244064E-2</v>
      </c>
      <c r="AG468" s="8">
        <v>-16</v>
      </c>
      <c r="AH468" s="31">
        <v>1.1914636808397994E-2</v>
      </c>
      <c r="AI468" s="12">
        <v>-0.44799999999999995</v>
      </c>
      <c r="AJ468" s="8">
        <v>3</v>
      </c>
      <c r="AK468" s="31">
        <v>4.9868042843980165E-3</v>
      </c>
      <c r="AL468" s="11">
        <v>29051.477189327605</v>
      </c>
      <c r="AM468" s="36"/>
    </row>
    <row r="469" spans="1:39" x14ac:dyDescent="0.3">
      <c r="A469" t="s">
        <v>874</v>
      </c>
      <c r="B469" s="3" t="s">
        <v>196</v>
      </c>
      <c r="C469" s="4" t="s">
        <v>54</v>
      </c>
      <c r="D469" s="5" t="s">
        <v>37</v>
      </c>
      <c r="E469" s="6">
        <v>36.260198762294678</v>
      </c>
      <c r="F469" s="34">
        <v>1.0511520658932376</v>
      </c>
      <c r="G469" s="6">
        <v>-2.3627522631630313</v>
      </c>
      <c r="H469" s="7">
        <v>14</v>
      </c>
      <c r="I469" s="8">
        <v>-14</v>
      </c>
      <c r="J469" s="31">
        <v>-0.15037991106146309</v>
      </c>
      <c r="K469" s="9">
        <v>1.5454951986480836E-2</v>
      </c>
      <c r="L469" s="8">
        <v>-40</v>
      </c>
      <c r="M469" s="31">
        <v>-0.53134718158751881</v>
      </c>
      <c r="N469" s="9">
        <v>7.3448659493970392E-3</v>
      </c>
      <c r="O469" s="8">
        <v>-54</v>
      </c>
      <c r="P469" s="31">
        <v>-0.50616165080177411</v>
      </c>
      <c r="Q469" s="9">
        <v>3.96276220863927E-2</v>
      </c>
      <c r="R469" s="8">
        <v>-31</v>
      </c>
      <c r="S469" s="31">
        <v>1.1307840477443158</v>
      </c>
      <c r="T469" s="10">
        <v>6.0880096687851974</v>
      </c>
      <c r="U469" s="8">
        <v>-61</v>
      </c>
      <c r="V469" s="31">
        <v>-0.37895998826618266</v>
      </c>
      <c r="W469" s="9">
        <v>2.7818312931385855E-2</v>
      </c>
      <c r="X469" s="8">
        <v>16</v>
      </c>
      <c r="Y469" s="31">
        <v>6.3321589115457377E-2</v>
      </c>
      <c r="Z469" s="11">
        <v>7620</v>
      </c>
      <c r="AA469" s="8">
        <v>25</v>
      </c>
      <c r="AB469" s="31">
        <v>0.62154086779798245</v>
      </c>
      <c r="AC469" s="9">
        <v>4.2389283761618407E-3</v>
      </c>
      <c r="AD469" s="8">
        <v>26</v>
      </c>
      <c r="AE469" s="31">
        <v>0.25102817155300661</v>
      </c>
      <c r="AF469" s="9">
        <v>1.7029463319211624E-2</v>
      </c>
      <c r="AG469" s="8">
        <v>4</v>
      </c>
      <c r="AH469" s="31">
        <v>0.15308922466472852</v>
      </c>
      <c r="AI469" s="12">
        <v>-0.61933333333333351</v>
      </c>
      <c r="AJ469" s="8">
        <v>-4</v>
      </c>
      <c r="AK469" s="31">
        <v>7.0339829859776826E-3</v>
      </c>
      <c r="AL469" s="11">
        <v>27304.131880468063</v>
      </c>
      <c r="AM469" s="36"/>
    </row>
    <row r="470" spans="1:39" x14ac:dyDescent="0.3">
      <c r="A470" t="s">
        <v>1132</v>
      </c>
      <c r="B470" s="3" t="s">
        <v>315</v>
      </c>
      <c r="C470" s="4" t="s">
        <v>54</v>
      </c>
      <c r="D470" s="5" t="s">
        <v>37</v>
      </c>
      <c r="E470" s="6">
        <v>39.642932998201545</v>
      </c>
      <c r="F470" s="34">
        <v>-1.5725800576819402</v>
      </c>
      <c r="G470" s="6">
        <v>2.6396822141238694</v>
      </c>
      <c r="H470" s="7">
        <v>-74</v>
      </c>
      <c r="I470" s="8">
        <v>62</v>
      </c>
      <c r="J470" s="31">
        <v>0.22416094675858461</v>
      </c>
      <c r="K470" s="9">
        <v>3.5942028985507246E-2</v>
      </c>
      <c r="L470" s="8">
        <v>-34</v>
      </c>
      <c r="M470" s="31">
        <v>-0.72723444672870263</v>
      </c>
      <c r="N470" s="9">
        <v>1.3062053508894805E-2</v>
      </c>
      <c r="O470" s="8">
        <v>-12</v>
      </c>
      <c r="P470" s="31">
        <v>-1.5507369014668038E-2</v>
      </c>
      <c r="Q470" s="9">
        <v>3.8629181649776634E-3</v>
      </c>
      <c r="R470" s="8">
        <v>-182</v>
      </c>
      <c r="S470" s="31">
        <v>-0.31707599893405436</v>
      </c>
      <c r="T470" s="10">
        <v>18.871466112218084</v>
      </c>
      <c r="U470" s="8">
        <v>-264</v>
      </c>
      <c r="V470" s="31">
        <v>-0.91609287640342196</v>
      </c>
      <c r="W470" s="9">
        <v>5.9145582523230107E-2</v>
      </c>
      <c r="X470" s="8">
        <v>-3</v>
      </c>
      <c r="Y470" s="31">
        <v>-3.3301686049630352E-2</v>
      </c>
      <c r="Z470" s="11">
        <v>4241</v>
      </c>
      <c r="AA470" s="8">
        <v>43</v>
      </c>
      <c r="AB470" s="31">
        <v>0.42531379659403168</v>
      </c>
      <c r="AC470" s="9">
        <v>4.0906515580736574E-3</v>
      </c>
      <c r="AD470" s="8">
        <v>-166</v>
      </c>
      <c r="AE470" s="31">
        <v>-0.60151369368820795</v>
      </c>
      <c r="AF470" s="9">
        <v>-3.1826738446043001E-2</v>
      </c>
      <c r="AG470" s="8">
        <v>-17</v>
      </c>
      <c r="AH470" s="31">
        <v>4.6587873462896945E-2</v>
      </c>
      <c r="AI470" s="12">
        <v>-0.5173333333333332</v>
      </c>
      <c r="AJ470" s="8">
        <v>-27</v>
      </c>
      <c r="AK470" s="31">
        <v>-1.1232942367374044E-3</v>
      </c>
      <c r="AL470" s="11">
        <v>17096.981342441519</v>
      </c>
      <c r="AM470" s="36"/>
    </row>
    <row r="471" spans="1:39" x14ac:dyDescent="0.3">
      <c r="A471" t="s">
        <v>1160</v>
      </c>
      <c r="B471" s="3" t="s">
        <v>319</v>
      </c>
      <c r="C471" s="4" t="s">
        <v>54</v>
      </c>
      <c r="D471" s="5" t="s">
        <v>37</v>
      </c>
      <c r="E471" s="6">
        <v>48.912710668301081</v>
      </c>
      <c r="F471" s="34">
        <v>1.1109222676302117</v>
      </c>
      <c r="G471" s="6">
        <v>-4.7311516865260508</v>
      </c>
      <c r="H471" s="7">
        <v>40</v>
      </c>
      <c r="I471" s="8">
        <v>43</v>
      </c>
      <c r="J471" s="31">
        <v>0.15996082644180631</v>
      </c>
      <c r="K471" s="9">
        <v>3.076947281269482E-2</v>
      </c>
      <c r="L471" s="8">
        <v>-7</v>
      </c>
      <c r="M471" s="31">
        <v>-7.1918258579226624E-3</v>
      </c>
      <c r="N471" s="9">
        <v>-1.2635529608006665E-2</v>
      </c>
      <c r="O471" s="8">
        <v>146</v>
      </c>
      <c r="P471" s="31">
        <v>1.0200302751666084</v>
      </c>
      <c r="Q471" s="9">
        <v>-5.9005648601024321E-2</v>
      </c>
      <c r="R471" s="8">
        <v>-364</v>
      </c>
      <c r="S471" s="31">
        <v>-0.49387853174009794</v>
      </c>
      <c r="T471" s="10">
        <v>2.9527559055118111</v>
      </c>
      <c r="U471" s="8">
        <v>10</v>
      </c>
      <c r="V471" s="31">
        <v>0.13561638555860697</v>
      </c>
      <c r="W471" s="9">
        <v>-5.1098894300761755E-3</v>
      </c>
      <c r="X471" s="8">
        <v>-18</v>
      </c>
      <c r="Y471" s="31">
        <v>-5.2670523971673266E-2</v>
      </c>
      <c r="Z471" s="11">
        <v>3135</v>
      </c>
      <c r="AA471" s="8">
        <v>35</v>
      </c>
      <c r="AB471" s="31">
        <v>0.19958324014842904</v>
      </c>
      <c r="AC471" s="9">
        <v>5.1236442516269035E-3</v>
      </c>
      <c r="AD471" s="8">
        <v>75</v>
      </c>
      <c r="AE471" s="31">
        <v>0.24632112000577583</v>
      </c>
      <c r="AF471" s="9">
        <v>1.5687387597971614E-2</v>
      </c>
      <c r="AG471" s="8">
        <v>-13</v>
      </c>
      <c r="AH471" s="31">
        <v>6.5783556468754778E-2</v>
      </c>
      <c r="AI471" s="12">
        <v>-0.51500000000000012</v>
      </c>
      <c r="AJ471" s="8">
        <v>-1</v>
      </c>
      <c r="AK471" s="31">
        <v>5.1286527976122376E-3</v>
      </c>
      <c r="AL471" s="11">
        <v>34749.562901935555</v>
      </c>
      <c r="AM471" s="36"/>
    </row>
    <row r="472" spans="1:39" ht="20.399999999999999" x14ac:dyDescent="0.3">
      <c r="A472" t="s">
        <v>555</v>
      </c>
      <c r="B472" s="3" t="s">
        <v>596</v>
      </c>
      <c r="C472" s="4" t="s">
        <v>54</v>
      </c>
      <c r="D472" s="5" t="s">
        <v>37</v>
      </c>
      <c r="E472" s="6">
        <v>24.078959671100897</v>
      </c>
      <c r="F472" s="34">
        <v>1.201348939307028</v>
      </c>
      <c r="G472" s="6">
        <v>-5.7760330552481882</v>
      </c>
      <c r="H472" s="7">
        <v>63</v>
      </c>
      <c r="I472" s="8">
        <v>29</v>
      </c>
      <c r="J472" s="31">
        <v>0.11665536068311277</v>
      </c>
      <c r="K472" s="9">
        <v>2.6945309026233932E-2</v>
      </c>
      <c r="L472" s="8">
        <v>38</v>
      </c>
      <c r="M472" s="31">
        <v>7.2944262820986538E-2</v>
      </c>
      <c r="N472" s="9">
        <v>-1.0683760683760687E-2</v>
      </c>
      <c r="O472" s="8">
        <v>35</v>
      </c>
      <c r="P472" s="31">
        <v>0.10344902992384791</v>
      </c>
      <c r="Q472" s="9">
        <v>-4.1269841269841248E-3</v>
      </c>
      <c r="R472" s="8">
        <v>-23</v>
      </c>
      <c r="S472" s="31">
        <v>-0.45880856212463539</v>
      </c>
      <c r="T472" s="10">
        <v>0</v>
      </c>
      <c r="U472" s="8">
        <v>4</v>
      </c>
      <c r="V472" s="31">
        <v>-1.5162795930859965E-2</v>
      </c>
      <c r="W472" s="9">
        <v>3.2802549813060744E-3</v>
      </c>
      <c r="X472" s="8">
        <v>8</v>
      </c>
      <c r="Y472" s="31">
        <v>2.6296834001028668E-2</v>
      </c>
      <c r="Z472" s="11">
        <v>6042</v>
      </c>
      <c r="AA472" s="8">
        <v>168</v>
      </c>
      <c r="AB472" s="31">
        <v>1.1256057718241625</v>
      </c>
      <c r="AC472" s="9">
        <v>-5.9192938209331608E-3</v>
      </c>
      <c r="AD472" s="8">
        <v>109</v>
      </c>
      <c r="AE472" s="31">
        <v>0.43500769302208653</v>
      </c>
      <c r="AF472" s="9">
        <v>2.6598326165411246E-2</v>
      </c>
      <c r="AG472" s="8">
        <v>-7</v>
      </c>
      <c r="AH472" s="31">
        <v>-0.23224558907444737</v>
      </c>
      <c r="AI472" s="12">
        <v>-9.5666666666666567E-2</v>
      </c>
      <c r="AJ472" s="8">
        <v>-28</v>
      </c>
      <c r="AK472" s="31">
        <v>-1.7510160064062058E-2</v>
      </c>
      <c r="AL472" s="11">
        <v>35572.638425264566</v>
      </c>
      <c r="AM472" s="36"/>
    </row>
    <row r="473" spans="1:39" x14ac:dyDescent="0.3">
      <c r="A473" t="s">
        <v>432</v>
      </c>
      <c r="B473" s="3" t="s">
        <v>616</v>
      </c>
      <c r="C473" s="4" t="s">
        <v>54</v>
      </c>
      <c r="D473" s="5" t="s">
        <v>37</v>
      </c>
      <c r="E473" s="6">
        <v>30.591125013340861</v>
      </c>
      <c r="F473" s="34">
        <v>-2.3822738414892388</v>
      </c>
      <c r="G473" s="6">
        <v>6.543292090153308</v>
      </c>
      <c r="H473" s="7">
        <v>-66</v>
      </c>
      <c r="I473" s="8">
        <v>0</v>
      </c>
      <c r="J473" s="31">
        <v>0.17097925639637834</v>
      </c>
      <c r="K473" s="9">
        <v>1.4954629590745672E-2</v>
      </c>
      <c r="L473" s="8">
        <v>-11</v>
      </c>
      <c r="M473" s="31">
        <v>-2.3084776510559717</v>
      </c>
      <c r="N473" s="9">
        <v>6.4085582497039217E-2</v>
      </c>
      <c r="O473" s="8">
        <v>-228</v>
      </c>
      <c r="P473" s="31">
        <v>-1.0715789067691839</v>
      </c>
      <c r="Q473" s="9">
        <v>7.372424943875118E-2</v>
      </c>
      <c r="R473" s="8">
        <v>-23</v>
      </c>
      <c r="S473" s="31">
        <v>-0.45880856212463539</v>
      </c>
      <c r="T473" s="10">
        <v>0</v>
      </c>
      <c r="U473" s="8">
        <v>123</v>
      </c>
      <c r="V473" s="31">
        <v>0.34826479280357459</v>
      </c>
      <c r="W473" s="9">
        <v>-2.1150150298132359E-2</v>
      </c>
      <c r="X473" s="8">
        <v>23</v>
      </c>
      <c r="Y473" s="31">
        <v>4.8848481707292057E-2</v>
      </c>
      <c r="Z473" s="11">
        <v>8557</v>
      </c>
      <c r="AA473" s="8">
        <v>-44</v>
      </c>
      <c r="AB473" s="31">
        <v>-0.26038664695570979</v>
      </c>
      <c r="AC473" s="9">
        <v>1.5585464333781961E-2</v>
      </c>
      <c r="AD473" s="8">
        <v>-20</v>
      </c>
      <c r="AE473" s="31">
        <v>-0.38199647721877128</v>
      </c>
      <c r="AF473" s="9">
        <v>-1.8067883988849398E-2</v>
      </c>
      <c r="AG473" s="8">
        <v>-61</v>
      </c>
      <c r="AH473" s="31">
        <v>-0.28101123720220156</v>
      </c>
      <c r="AI473" s="12">
        <v>-0.14133333333333287</v>
      </c>
      <c r="AJ473" s="8">
        <v>-32</v>
      </c>
      <c r="AK473" s="31">
        <v>-7.9564598654238983E-3</v>
      </c>
      <c r="AL473" s="11">
        <v>22738.958410092935</v>
      </c>
      <c r="AM473" s="36"/>
    </row>
    <row r="474" spans="1:39" x14ac:dyDescent="0.3">
      <c r="A474" t="s">
        <v>1033</v>
      </c>
      <c r="B474" s="3" t="s">
        <v>781</v>
      </c>
      <c r="C474" s="4" t="s">
        <v>54</v>
      </c>
      <c r="D474" s="5" t="s">
        <v>37</v>
      </c>
      <c r="E474" s="6">
        <v>28.784207659172402</v>
      </c>
      <c r="F474" s="34">
        <v>-1.1564889761420449E-2</v>
      </c>
      <c r="G474" s="6">
        <v>-3.1200138027963256</v>
      </c>
      <c r="H474" s="7">
        <v>0</v>
      </c>
      <c r="I474" s="8">
        <v>-47</v>
      </c>
      <c r="J474" s="31">
        <v>-0.1247023553646489</v>
      </c>
      <c r="K474" s="9">
        <v>1.2958465955686949E-2</v>
      </c>
      <c r="L474" s="8">
        <v>-46</v>
      </c>
      <c r="M474" s="31">
        <v>-0.91303498488869739</v>
      </c>
      <c r="N474" s="9">
        <v>1.9855406903379183E-2</v>
      </c>
      <c r="O474" s="8">
        <v>71</v>
      </c>
      <c r="P474" s="31">
        <v>0.19220130252958362</v>
      </c>
      <c r="Q474" s="9">
        <v>-9.9183929692404256E-3</v>
      </c>
      <c r="R474" s="8">
        <v>-6</v>
      </c>
      <c r="S474" s="31">
        <v>-0.19981137259761833</v>
      </c>
      <c r="T474" s="10">
        <v>-7.2301274591136666E-3</v>
      </c>
      <c r="U474" s="8">
        <v>291</v>
      </c>
      <c r="V474" s="31">
        <v>0.88636452120950759</v>
      </c>
      <c r="W474" s="9">
        <v>-5.4442781448905873E-2</v>
      </c>
      <c r="X474" s="8">
        <v>2</v>
      </c>
      <c r="Y474" s="31">
        <v>-2.1026574861173514E-2</v>
      </c>
      <c r="Z474" s="11">
        <v>5695</v>
      </c>
      <c r="AA474" s="8">
        <v>-215</v>
      </c>
      <c r="AB474" s="31">
        <v>-0.61461784414154763</v>
      </c>
      <c r="AC474" s="9">
        <v>1.6215491559086394E-2</v>
      </c>
      <c r="AD474" s="8">
        <v>3</v>
      </c>
      <c r="AE474" s="31">
        <v>2.7061218415956823E-2</v>
      </c>
      <c r="AF474" s="9">
        <v>3.374870197300095E-3</v>
      </c>
      <c r="AG474" s="8">
        <v>-36</v>
      </c>
      <c r="AH474" s="31">
        <v>-7.7709759720713645E-2</v>
      </c>
      <c r="AI474" s="12">
        <v>-0.33533333333333282</v>
      </c>
      <c r="AJ474" s="8">
        <v>-38</v>
      </c>
      <c r="AK474" s="31">
        <v>-1.1497461290455729E-2</v>
      </c>
      <c r="AL474" s="11">
        <v>29047.516393912345</v>
      </c>
      <c r="AM474" s="36"/>
    </row>
    <row r="475" spans="1:39" x14ac:dyDescent="0.3">
      <c r="A475" t="s">
        <v>439</v>
      </c>
      <c r="B475" s="3" t="s">
        <v>811</v>
      </c>
      <c r="C475" s="4" t="s">
        <v>54</v>
      </c>
      <c r="D475" s="5" t="s">
        <v>37</v>
      </c>
      <c r="E475" s="6">
        <v>20.920025747786276</v>
      </c>
      <c r="F475" s="34">
        <v>2.8601338502731402</v>
      </c>
      <c r="G475" s="6">
        <v>5.4746241462165841</v>
      </c>
      <c r="H475" s="7">
        <v>-1</v>
      </c>
      <c r="I475" s="8">
        <v>41</v>
      </c>
      <c r="J475" s="31">
        <v>0.20304530557173039</v>
      </c>
      <c r="K475" s="9">
        <v>3.2291718794359214E-2</v>
      </c>
      <c r="L475" s="8">
        <v>-4</v>
      </c>
      <c r="M475" s="31">
        <v>-1.4232375895826452</v>
      </c>
      <c r="N475" s="9">
        <v>3.3440397338238781E-2</v>
      </c>
      <c r="O475" s="8">
        <v>0</v>
      </c>
      <c r="P475" s="31">
        <v>0.30679994221382145</v>
      </c>
      <c r="Q475" s="9">
        <v>1.0831345722816632E-2</v>
      </c>
      <c r="R475" s="8">
        <v>312</v>
      </c>
      <c r="S475" s="31">
        <v>5.4163845502280585</v>
      </c>
      <c r="T475" s="10">
        <v>-11.350327541569003</v>
      </c>
      <c r="U475" s="8">
        <v>0</v>
      </c>
      <c r="V475" s="31">
        <v>-0.17226138516330103</v>
      </c>
      <c r="W475" s="9">
        <v>3.5419327816148094E-2</v>
      </c>
      <c r="X475" s="8">
        <v>4</v>
      </c>
      <c r="Y475" s="31">
        <v>0.29426468834424968</v>
      </c>
      <c r="Z475" s="11">
        <v>15960</v>
      </c>
      <c r="AA475" s="8">
        <v>-13</v>
      </c>
      <c r="AB475" s="31">
        <v>-2.4752732633534857</v>
      </c>
      <c r="AC475" s="9">
        <v>5.9692921236291122E-2</v>
      </c>
      <c r="AD475" s="8">
        <v>-11</v>
      </c>
      <c r="AE475" s="31">
        <v>-0.37459109379999944</v>
      </c>
      <c r="AF475" s="9">
        <v>-1.6442217904635958E-2</v>
      </c>
      <c r="AG475" s="8">
        <v>2</v>
      </c>
      <c r="AH475" s="31">
        <v>0.66416055773199045</v>
      </c>
      <c r="AI475" s="12">
        <v>-1.2596666666666674</v>
      </c>
      <c r="AJ475" s="8">
        <v>0</v>
      </c>
      <c r="AK475" s="31">
        <v>1.5273373494118836E-2</v>
      </c>
      <c r="AL475" s="11">
        <v>13936.621125228994</v>
      </c>
      <c r="AM475" s="36">
        <v>1</v>
      </c>
    </row>
    <row r="476" spans="1:39" x14ac:dyDescent="0.3">
      <c r="A476" t="s">
        <v>514</v>
      </c>
      <c r="B476" s="3" t="s">
        <v>815</v>
      </c>
      <c r="C476" s="4" t="s">
        <v>54</v>
      </c>
      <c r="D476" s="5" t="s">
        <v>37</v>
      </c>
      <c r="E476" s="6">
        <v>28.354949982313787</v>
      </c>
      <c r="F476" s="34">
        <v>0.19672676832739588</v>
      </c>
      <c r="G476" s="6">
        <v>-0.49122502514114785</v>
      </c>
      <c r="H476" s="7">
        <v>-13</v>
      </c>
      <c r="I476" s="8">
        <v>36</v>
      </c>
      <c r="J476" s="31">
        <v>0.1773119472732263</v>
      </c>
      <c r="K476" s="9">
        <v>3.0252178602312108E-2</v>
      </c>
      <c r="L476" s="8">
        <v>-6</v>
      </c>
      <c r="M476" s="31">
        <v>8.0066255365791816E-2</v>
      </c>
      <c r="N476" s="9">
        <v>-1.4871347107330041E-2</v>
      </c>
      <c r="O476" s="8">
        <v>4</v>
      </c>
      <c r="P476" s="31">
        <v>5.1823940686689718E-2</v>
      </c>
      <c r="Q476" s="9">
        <v>4.0961081198014893E-3</v>
      </c>
      <c r="R476" s="8">
        <v>-130</v>
      </c>
      <c r="S476" s="31">
        <v>-2.5512254804355254E-3</v>
      </c>
      <c r="T476" s="10">
        <v>4.3453879625217198</v>
      </c>
      <c r="U476" s="8">
        <v>16</v>
      </c>
      <c r="V476" s="31">
        <v>0.25728696043575416</v>
      </c>
      <c r="W476" s="9">
        <v>-1.0613275746665624E-2</v>
      </c>
      <c r="X476" s="8">
        <v>-19</v>
      </c>
      <c r="Y476" s="31">
        <v>-9.0852017337633151E-2</v>
      </c>
      <c r="Z476" s="11">
        <v>668</v>
      </c>
      <c r="AA476" s="8">
        <v>-52</v>
      </c>
      <c r="AB476" s="31">
        <v>-0.29186755417490862</v>
      </c>
      <c r="AC476" s="9">
        <v>1.4578483799937085E-2</v>
      </c>
      <c r="AD476" s="8">
        <v>39</v>
      </c>
      <c r="AE476" s="31">
        <v>0.18735140707395789</v>
      </c>
      <c r="AF476" s="9">
        <v>1.2632964660196033E-2</v>
      </c>
      <c r="AG476" s="8">
        <v>-10</v>
      </c>
      <c r="AH476" s="31">
        <v>7.4603092742533628E-2</v>
      </c>
      <c r="AI476" s="12">
        <v>-0.58666666666666689</v>
      </c>
      <c r="AJ476" s="8">
        <v>4</v>
      </c>
      <c r="AK476" s="31">
        <v>1.0159733114330938E-2</v>
      </c>
      <c r="AL476" s="11">
        <v>29958.96102481932</v>
      </c>
      <c r="AM476" s="36"/>
    </row>
    <row r="477" spans="1:39" x14ac:dyDescent="0.3">
      <c r="A477" t="s">
        <v>603</v>
      </c>
      <c r="B477" s="3" t="s">
        <v>823</v>
      </c>
      <c r="C477" s="4" t="s">
        <v>54</v>
      </c>
      <c r="D477" s="5" t="s">
        <v>37</v>
      </c>
      <c r="E477" s="6">
        <v>20.15931433515275</v>
      </c>
      <c r="F477" s="34">
        <v>-0.24893631490568757</v>
      </c>
      <c r="G477" s="6">
        <v>-1.5274413350038643</v>
      </c>
      <c r="H477" s="7">
        <v>-20</v>
      </c>
      <c r="I477" s="8">
        <v>29</v>
      </c>
      <c r="J477" s="31">
        <v>0.13127633094815064</v>
      </c>
      <c r="K477" s="9">
        <v>3.1341649003337135E-2</v>
      </c>
      <c r="L477" s="8">
        <v>-155</v>
      </c>
      <c r="M477" s="31">
        <v>-1.172933940145896</v>
      </c>
      <c r="N477" s="9">
        <v>3.0512902801092784E-2</v>
      </c>
      <c r="O477" s="8">
        <v>-2</v>
      </c>
      <c r="P477" s="31">
        <v>5.1382176858573714E-2</v>
      </c>
      <c r="Q477" s="9">
        <v>3.2241768197956988E-3</v>
      </c>
      <c r="R477" s="8">
        <v>-77</v>
      </c>
      <c r="S477" s="31">
        <v>2.6202975363749208E-3</v>
      </c>
      <c r="T477" s="10">
        <v>0.92405723517373595</v>
      </c>
      <c r="U477" s="8">
        <v>-15</v>
      </c>
      <c r="V477" s="31">
        <v>-7.0995871660690213E-2</v>
      </c>
      <c r="W477" s="9">
        <v>3.1929415209926461E-3</v>
      </c>
      <c r="X477" s="8">
        <v>10</v>
      </c>
      <c r="Y477" s="31">
        <v>8.2670736530769617E-2</v>
      </c>
      <c r="Z477" s="11">
        <v>12596</v>
      </c>
      <c r="AA477" s="8">
        <v>-4</v>
      </c>
      <c r="AB477" s="31">
        <v>8.123978299709167E-2</v>
      </c>
      <c r="AC477" s="9">
        <v>8.7467362924282047E-3</v>
      </c>
      <c r="AD477" s="8">
        <v>-4</v>
      </c>
      <c r="AE477" s="31">
        <v>-0.13168300464967264</v>
      </c>
      <c r="AF477" s="9">
        <v>-4.1106128550074672E-3</v>
      </c>
      <c r="AG477" s="8">
        <v>-31</v>
      </c>
      <c r="AH477" s="31">
        <v>-1.7568387806886077E-2</v>
      </c>
      <c r="AI477" s="12">
        <v>-0.42866666666666653</v>
      </c>
      <c r="AJ477" s="8">
        <v>-1</v>
      </c>
      <c r="AK477" s="31">
        <v>2.5442669320929479E-3</v>
      </c>
      <c r="AL477" s="11">
        <v>39188.695658953133</v>
      </c>
      <c r="AM477" s="36"/>
    </row>
    <row r="478" spans="1:39" x14ac:dyDescent="0.3">
      <c r="A478" t="s">
        <v>693</v>
      </c>
      <c r="B478" s="3" t="s">
        <v>833</v>
      </c>
      <c r="C478" s="4" t="s">
        <v>54</v>
      </c>
      <c r="D478" s="5" t="s">
        <v>37</v>
      </c>
      <c r="E478" s="6">
        <v>22.978847667936964</v>
      </c>
      <c r="F478" s="34">
        <v>-0.67701950348371676</v>
      </c>
      <c r="G478" s="6">
        <v>0.76745084451977164</v>
      </c>
      <c r="H478" s="7">
        <v>-29</v>
      </c>
      <c r="I478" s="8">
        <v>38</v>
      </c>
      <c r="J478" s="31">
        <v>0.25026347639804347</v>
      </c>
      <c r="K478" s="9">
        <v>3.486656746786565E-2</v>
      </c>
      <c r="L478" s="8">
        <v>-287</v>
      </c>
      <c r="M478" s="31">
        <v>-0.96270539008034361</v>
      </c>
      <c r="N478" s="9">
        <v>2.5344025166427912E-2</v>
      </c>
      <c r="O478" s="8">
        <v>26</v>
      </c>
      <c r="P478" s="31">
        <v>0.13893688549853789</v>
      </c>
      <c r="Q478" s="9">
        <v>-3.5040311985992667E-3</v>
      </c>
      <c r="R478" s="8">
        <v>3</v>
      </c>
      <c r="S478" s="31">
        <v>-0.40107075175096946</v>
      </c>
      <c r="T478" s="10">
        <v>-0.11349449551696743</v>
      </c>
      <c r="U478" s="8">
        <v>43</v>
      </c>
      <c r="V478" s="31">
        <v>0.2953747409667099</v>
      </c>
      <c r="W478" s="9">
        <v>-1.523638486375084E-2</v>
      </c>
      <c r="X478" s="8">
        <v>83</v>
      </c>
      <c r="Y478" s="31">
        <v>0.25950511301060808</v>
      </c>
      <c r="Z478" s="11">
        <v>16905</v>
      </c>
      <c r="AA478" s="8">
        <v>-69</v>
      </c>
      <c r="AB478" s="31">
        <v>-0.3685602171735739</v>
      </c>
      <c r="AC478" s="9">
        <v>1.5216574811185962E-2</v>
      </c>
      <c r="AD478" s="8">
        <v>-59</v>
      </c>
      <c r="AE478" s="31">
        <v>-0.44600939927450206</v>
      </c>
      <c r="AF478" s="9">
        <v>-2.2436766404411612E-2</v>
      </c>
      <c r="AG478" s="8">
        <v>-12</v>
      </c>
      <c r="AH478" s="31">
        <v>8.0503763234260228E-2</v>
      </c>
      <c r="AI478" s="12">
        <v>-0.53966666666666674</v>
      </c>
      <c r="AJ478" s="8">
        <v>6</v>
      </c>
      <c r="AK478" s="31">
        <v>1.1154651405931526E-2</v>
      </c>
      <c r="AL478" s="11">
        <v>29251.397619869138</v>
      </c>
      <c r="AM478" s="36"/>
    </row>
    <row r="479" spans="1:39" x14ac:dyDescent="0.3">
      <c r="A479" t="s">
        <v>896</v>
      </c>
      <c r="B479" s="3" t="s">
        <v>857</v>
      </c>
      <c r="C479" s="4" t="s">
        <v>54</v>
      </c>
      <c r="D479" s="5" t="s">
        <v>37</v>
      </c>
      <c r="E479" s="6">
        <v>21.721897681042485</v>
      </c>
      <c r="F479" s="34">
        <v>0.10496113106284344</v>
      </c>
      <c r="G479" s="6">
        <v>-2.4148471375795246</v>
      </c>
      <c r="H479" s="7">
        <v>-3</v>
      </c>
      <c r="I479" s="8">
        <v>38</v>
      </c>
      <c r="J479" s="31">
        <v>0.13992162101366165</v>
      </c>
      <c r="K479" s="9">
        <v>3.1778083132100177E-2</v>
      </c>
      <c r="L479" s="8">
        <v>209</v>
      </c>
      <c r="M479" s="31">
        <v>1.0741225843953748</v>
      </c>
      <c r="N479" s="9">
        <v>-4.6724483742478597E-2</v>
      </c>
      <c r="O479" s="8">
        <v>-111</v>
      </c>
      <c r="P479" s="31">
        <v>-0.42192945156777339</v>
      </c>
      <c r="Q479" s="9">
        <v>3.0937870323345176E-2</v>
      </c>
      <c r="R479" s="8">
        <v>-23</v>
      </c>
      <c r="S479" s="31">
        <v>-0.45880856212463539</v>
      </c>
      <c r="T479" s="10">
        <v>0</v>
      </c>
      <c r="U479" s="8">
        <v>-113</v>
      </c>
      <c r="V479" s="31">
        <v>-0.42448449236530239</v>
      </c>
      <c r="W479" s="9">
        <v>2.7710574986927694E-2</v>
      </c>
      <c r="X479" s="8">
        <v>11</v>
      </c>
      <c r="Y479" s="31">
        <v>3.0371221221051625E-2</v>
      </c>
      <c r="Z479" s="11">
        <v>6563</v>
      </c>
      <c r="AA479" s="8">
        <v>79</v>
      </c>
      <c r="AB479" s="31">
        <v>0.79858500614161376</v>
      </c>
      <c r="AC479" s="9">
        <v>-3.6065573770491938E-4</v>
      </c>
      <c r="AD479" s="8">
        <v>82</v>
      </c>
      <c r="AE479" s="31">
        <v>0.31158908130241192</v>
      </c>
      <c r="AF479" s="9">
        <v>1.9485329067200241E-2</v>
      </c>
      <c r="AG479" s="8">
        <v>-57</v>
      </c>
      <c r="AH479" s="31">
        <v>-0.12875744781401438</v>
      </c>
      <c r="AI479" s="12">
        <v>-0.29766666666666719</v>
      </c>
      <c r="AJ479" s="8">
        <v>-40</v>
      </c>
      <c r="AK479" s="31">
        <v>-6.7334437731129682E-3</v>
      </c>
      <c r="AL479" s="11">
        <v>8212.5603558093717</v>
      </c>
      <c r="AM479" s="36"/>
    </row>
    <row r="480" spans="1:39" x14ac:dyDescent="0.3">
      <c r="A480" t="s">
        <v>974</v>
      </c>
      <c r="B480" s="3" t="s">
        <v>923</v>
      </c>
      <c r="C480" s="4" t="s">
        <v>54</v>
      </c>
      <c r="D480" s="5" t="s">
        <v>37</v>
      </c>
      <c r="E480" s="6">
        <v>39.506932310117612</v>
      </c>
      <c r="F480" s="34">
        <v>9.7564084491334491</v>
      </c>
      <c r="G480" s="6">
        <v>-15.45962886586554</v>
      </c>
      <c r="H480" s="7">
        <v>2</v>
      </c>
      <c r="I480" s="8">
        <v>21</v>
      </c>
      <c r="J480" s="31">
        <v>7.3848319406681129E-2</v>
      </c>
      <c r="K480" s="9">
        <v>3.1228254574574565E-2</v>
      </c>
      <c r="L480" s="8">
        <v>0</v>
      </c>
      <c r="M480" s="31">
        <v>-0.10683166058056859</v>
      </c>
      <c r="N480" s="9">
        <v>-1.5636357408327195E-2</v>
      </c>
      <c r="O480" s="8">
        <v>1</v>
      </c>
      <c r="P480" s="31">
        <v>0.61999187356939256</v>
      </c>
      <c r="Q480" s="9">
        <v>-1.5764534986932643E-2</v>
      </c>
      <c r="R480" s="8">
        <v>322</v>
      </c>
      <c r="S480" s="31">
        <v>7.1832745132321207</v>
      </c>
      <c r="T480" s="10">
        <v>-14.840041594488996</v>
      </c>
      <c r="U480" s="8">
        <v>6</v>
      </c>
      <c r="V480" s="31">
        <v>1.3370351950777959</v>
      </c>
      <c r="W480" s="9">
        <v>-6.8303357424782718E-2</v>
      </c>
      <c r="X480" s="8">
        <v>0</v>
      </c>
      <c r="Y480" s="31">
        <v>1.9278413830224661E-2</v>
      </c>
      <c r="Z480" s="11">
        <v>3578</v>
      </c>
      <c r="AA480" s="8">
        <v>2</v>
      </c>
      <c r="AB480" s="31">
        <v>0.45268820193867931</v>
      </c>
      <c r="AC480" s="9">
        <v>2.0352941176470601E-2</v>
      </c>
      <c r="AD480" s="8">
        <v>-1</v>
      </c>
      <c r="AE480" s="31">
        <v>-3.9721930054002819E-2</v>
      </c>
      <c r="AF480" s="9">
        <v>2.2913345089077275E-3</v>
      </c>
      <c r="AG480" s="8">
        <v>-1</v>
      </c>
      <c r="AH480" s="31">
        <v>0.75381544551236557</v>
      </c>
      <c r="AI480" s="12">
        <v>-1.4153333333333338</v>
      </c>
      <c r="AJ480" s="8">
        <v>-1</v>
      </c>
      <c r="AK480" s="31">
        <v>1.4616621818476727E-2</v>
      </c>
      <c r="AL480" s="11">
        <v>12419.880051066735</v>
      </c>
      <c r="AM480" s="36">
        <v>1</v>
      </c>
    </row>
    <row r="481" spans="1:39" x14ac:dyDescent="0.3">
      <c r="A481" t="s">
        <v>365</v>
      </c>
      <c r="B481" s="3" t="s">
        <v>1045</v>
      </c>
      <c r="C481" s="4" t="s">
        <v>54</v>
      </c>
      <c r="D481" s="5" t="s">
        <v>37</v>
      </c>
      <c r="E481" s="6">
        <v>36.025555912633457</v>
      </c>
      <c r="F481" s="34">
        <v>0.91025277313021058</v>
      </c>
      <c r="G481" s="6">
        <v>-4.6809896957494814</v>
      </c>
      <c r="H481" s="7">
        <v>36</v>
      </c>
      <c r="I481" s="8">
        <v>43</v>
      </c>
      <c r="J481" s="31">
        <v>0.17432875583027105</v>
      </c>
      <c r="K481" s="9">
        <v>3.3150364386062336E-2</v>
      </c>
      <c r="L481" s="8">
        <v>342</v>
      </c>
      <c r="M481" s="31">
        <v>1.7667461745541664</v>
      </c>
      <c r="N481" s="9">
        <v>-7.0810164861964675E-2</v>
      </c>
      <c r="O481" s="8">
        <v>98</v>
      </c>
      <c r="P481" s="31">
        <v>0.2538454789292125</v>
      </c>
      <c r="Q481" s="9">
        <v>-1.3643187798869506E-2</v>
      </c>
      <c r="R481" s="8">
        <v>15</v>
      </c>
      <c r="S481" s="31">
        <v>0.26535917854057239</v>
      </c>
      <c r="T481" s="10">
        <v>-0.3095400184053505</v>
      </c>
      <c r="U481" s="8">
        <v>9</v>
      </c>
      <c r="V481" s="31">
        <v>2.4318114176949235E-2</v>
      </c>
      <c r="W481" s="9">
        <v>9.0284487538362657E-4</v>
      </c>
      <c r="X481" s="8">
        <v>-4</v>
      </c>
      <c r="Y481" s="31">
        <v>-1.4026215279005494E-2</v>
      </c>
      <c r="Z481" s="11">
        <v>4569</v>
      </c>
      <c r="AA481" s="8">
        <v>-7</v>
      </c>
      <c r="AB481" s="31">
        <v>3.1727519009309965E-2</v>
      </c>
      <c r="AC481" s="9">
        <v>8.2312608948285904E-3</v>
      </c>
      <c r="AD481" s="8">
        <v>-39</v>
      </c>
      <c r="AE481" s="31">
        <v>-0.1161832406874711</v>
      </c>
      <c r="AF481" s="9">
        <v>-4.4921144079123065E-3</v>
      </c>
      <c r="AG481" s="8">
        <v>-43</v>
      </c>
      <c r="AH481" s="31">
        <v>-8.0738708761840333E-2</v>
      </c>
      <c r="AI481" s="12">
        <v>-0.33933333333333371</v>
      </c>
      <c r="AJ481" s="8">
        <v>-11</v>
      </c>
      <c r="AK481" s="31">
        <v>5.1153213997590097E-4</v>
      </c>
      <c r="AL481" s="11">
        <v>25679.001617332135</v>
      </c>
      <c r="AM481" s="36"/>
    </row>
    <row r="482" spans="1:39" x14ac:dyDescent="0.3">
      <c r="A482" t="s">
        <v>842</v>
      </c>
      <c r="B482" s="3" t="s">
        <v>1157</v>
      </c>
      <c r="C482" s="4" t="s">
        <v>54</v>
      </c>
      <c r="D482" s="5" t="s">
        <v>37</v>
      </c>
      <c r="E482" s="6">
        <v>28.052577586617815</v>
      </c>
      <c r="F482" s="34">
        <v>0.85616578240980523</v>
      </c>
      <c r="G482" s="6">
        <v>-4.0664248784837902</v>
      </c>
      <c r="H482" s="7">
        <v>31</v>
      </c>
      <c r="I482" s="8">
        <v>56</v>
      </c>
      <c r="J482" s="31">
        <v>0.14953433606848709</v>
      </c>
      <c r="K482" s="9">
        <v>3.4489224714025157E-2</v>
      </c>
      <c r="L482" s="8">
        <v>205</v>
      </c>
      <c r="M482" s="31">
        <v>2.1254073830143487</v>
      </c>
      <c r="N482" s="9">
        <v>-8.4747590457386154E-2</v>
      </c>
      <c r="O482" s="8">
        <v>0</v>
      </c>
      <c r="P482" s="31">
        <v>2.3841129007759712E-2</v>
      </c>
      <c r="Q482" s="9">
        <v>3.4671899907398052E-3</v>
      </c>
      <c r="R482" s="8">
        <v>75</v>
      </c>
      <c r="S482" s="31">
        <v>-0.18705614443301205</v>
      </c>
      <c r="T482" s="10">
        <v>-0.27422467163339587</v>
      </c>
      <c r="U482" s="8">
        <v>11</v>
      </c>
      <c r="V482" s="31">
        <v>0.15781446182135583</v>
      </c>
      <c r="W482" s="9">
        <v>-6.4186413821647609E-3</v>
      </c>
      <c r="X482" s="8">
        <v>52</v>
      </c>
      <c r="Y482" s="31">
        <v>0.14702184500474363</v>
      </c>
      <c r="Z482" s="11">
        <v>12300</v>
      </c>
      <c r="AA482" s="8">
        <v>-36</v>
      </c>
      <c r="AB482" s="31">
        <v>-8.7628828306701725E-2</v>
      </c>
      <c r="AC482" s="9">
        <v>1.0207558488302342E-2</v>
      </c>
      <c r="AD482" s="8">
        <v>47</v>
      </c>
      <c r="AE482" s="31">
        <v>0.21546389793541382</v>
      </c>
      <c r="AF482" s="9">
        <v>1.4167401048879369E-2</v>
      </c>
      <c r="AG482" s="8">
        <v>-12</v>
      </c>
      <c r="AH482" s="31">
        <v>6.3181887809139026E-2</v>
      </c>
      <c r="AI482" s="12">
        <v>-0.54233333333333356</v>
      </c>
      <c r="AJ482" s="8">
        <v>0</v>
      </c>
      <c r="AK482" s="31">
        <v>8.7140786290084704E-3</v>
      </c>
      <c r="AL482" s="11">
        <v>27168.863585487939</v>
      </c>
      <c r="AM482" s="36"/>
    </row>
    <row r="483" spans="1:39" x14ac:dyDescent="0.3">
      <c r="A483" t="s">
        <v>193</v>
      </c>
      <c r="B483" s="3" t="s">
        <v>100</v>
      </c>
      <c r="C483" s="4" t="s">
        <v>101</v>
      </c>
      <c r="D483" s="5" t="s">
        <v>33</v>
      </c>
      <c r="E483" s="6">
        <v>32.425335394997937</v>
      </c>
      <c r="F483" s="34">
        <v>-1.3794117186515162</v>
      </c>
      <c r="G483" s="6">
        <v>-1.0655251576755802</v>
      </c>
      <c r="H483" s="7">
        <v>-53</v>
      </c>
      <c r="I483" s="8">
        <v>5</v>
      </c>
      <c r="J483" s="31">
        <v>3.4235401182301839E-2</v>
      </c>
      <c r="K483" s="9">
        <v>2.1962755807019674E-2</v>
      </c>
      <c r="L483" s="8">
        <v>-25</v>
      </c>
      <c r="M483" s="31">
        <v>-0.17066709793607338</v>
      </c>
      <c r="N483" s="9">
        <v>-7.6636105996491684E-4</v>
      </c>
      <c r="O483" s="8">
        <v>-114</v>
      </c>
      <c r="P483" s="31">
        <v>-0.23662831508670967</v>
      </c>
      <c r="Q483" s="9">
        <v>1.608410997057285E-2</v>
      </c>
      <c r="R483" s="8">
        <v>-20</v>
      </c>
      <c r="S483" s="31">
        <v>-0.33767718580491535</v>
      </c>
      <c r="T483" s="10">
        <v>-4.3454364139288437E-3</v>
      </c>
      <c r="U483" s="8">
        <v>94</v>
      </c>
      <c r="V483" s="31">
        <v>0.27725207103873706</v>
      </c>
      <c r="W483" s="9">
        <v>-1.6136025474321511E-2</v>
      </c>
      <c r="X483" s="8">
        <v>-43</v>
      </c>
      <c r="Y483" s="31">
        <v>-0.22109189416716135</v>
      </c>
      <c r="Z483" s="11">
        <v>-2481</v>
      </c>
      <c r="AA483" s="8">
        <v>-172</v>
      </c>
      <c r="AB483" s="31">
        <v>-0.49566788134050715</v>
      </c>
      <c r="AC483" s="9">
        <v>1.2308687978034909E-2</v>
      </c>
      <c r="AD483" s="8">
        <v>-79</v>
      </c>
      <c r="AE483" s="31">
        <v>-0.25495706122087181</v>
      </c>
      <c r="AF483" s="9">
        <v>-1.3100838210383992E-2</v>
      </c>
      <c r="AG483" s="8">
        <v>-4</v>
      </c>
      <c r="AH483" s="31">
        <v>-0.24559655719857609</v>
      </c>
      <c r="AI483" s="12">
        <v>-8.9666666666666561E-2</v>
      </c>
      <c r="AJ483" s="8">
        <v>-30</v>
      </c>
      <c r="AK483" s="31">
        <v>-6.0537554328006088E-2</v>
      </c>
      <c r="AL483" s="11">
        <v>37596.332667684415</v>
      </c>
      <c r="AM483" s="36"/>
    </row>
    <row r="484" spans="1:39" x14ac:dyDescent="0.3">
      <c r="A484" t="s">
        <v>322</v>
      </c>
      <c r="B484" s="3" t="s">
        <v>123</v>
      </c>
      <c r="C484" s="4" t="s">
        <v>101</v>
      </c>
      <c r="D484" s="5" t="s">
        <v>33</v>
      </c>
      <c r="E484" s="6">
        <v>38.080849569302451</v>
      </c>
      <c r="F484" s="34">
        <v>-0.4427461995495392</v>
      </c>
      <c r="G484" s="6">
        <v>-4.7351143479799056</v>
      </c>
      <c r="H484" s="7">
        <v>-1</v>
      </c>
      <c r="I484" s="8">
        <v>25</v>
      </c>
      <c r="J484" s="31">
        <v>9.4853501300211363E-2</v>
      </c>
      <c r="K484" s="9">
        <v>2.9891267913916275E-2</v>
      </c>
      <c r="L484" s="8">
        <v>100</v>
      </c>
      <c r="M484" s="31">
        <v>0.23776979906686924</v>
      </c>
      <c r="N484" s="9">
        <v>-1.5876856512436852E-2</v>
      </c>
      <c r="O484" s="8">
        <v>-12</v>
      </c>
      <c r="P484" s="31">
        <v>-2.6496863844796659E-2</v>
      </c>
      <c r="Q484" s="9">
        <v>2.9127448612455489E-3</v>
      </c>
      <c r="R484" s="8">
        <v>-14</v>
      </c>
      <c r="S484" s="31">
        <v>-0.422748961362721</v>
      </c>
      <c r="T484" s="10">
        <v>-3.6873500257130876E-2</v>
      </c>
      <c r="U484" s="8">
        <v>53</v>
      </c>
      <c r="V484" s="31">
        <v>7.6317783461109068E-2</v>
      </c>
      <c r="W484" s="9">
        <v>-5.3165270299446107E-3</v>
      </c>
      <c r="X484" s="8">
        <v>5</v>
      </c>
      <c r="Y484" s="31">
        <v>0.21009405051866614</v>
      </c>
      <c r="Z484" s="11">
        <v>20035</v>
      </c>
      <c r="AA484" s="8">
        <v>-93</v>
      </c>
      <c r="AB484" s="31">
        <v>-0.30047027557202921</v>
      </c>
      <c r="AC484" s="9">
        <v>9.1514947179141409E-3</v>
      </c>
      <c r="AD484" s="8">
        <v>-10</v>
      </c>
      <c r="AE484" s="31">
        <v>-2.1045945576102509E-2</v>
      </c>
      <c r="AF484" s="9">
        <v>3.1566758439227627E-4</v>
      </c>
      <c r="AG484" s="8">
        <v>-11</v>
      </c>
      <c r="AH484" s="31">
        <v>-0.14050720200036898</v>
      </c>
      <c r="AI484" s="12">
        <v>-0.23333333333333339</v>
      </c>
      <c r="AJ484" s="8">
        <v>-2</v>
      </c>
      <c r="AK484" s="31">
        <v>-2.5700047061369836E-2</v>
      </c>
      <c r="AL484" s="11">
        <v>63713.295433232735</v>
      </c>
      <c r="AM484" s="36"/>
    </row>
    <row r="485" spans="1:39" x14ac:dyDescent="0.3">
      <c r="A485" t="s">
        <v>324</v>
      </c>
      <c r="B485" s="3" t="s">
        <v>125</v>
      </c>
      <c r="C485" s="4" t="s">
        <v>101</v>
      </c>
      <c r="D485" s="5" t="s">
        <v>33</v>
      </c>
      <c r="E485" s="6">
        <v>18.694157829946047</v>
      </c>
      <c r="F485" s="34">
        <v>3.0032343759358149E-2</v>
      </c>
      <c r="G485" s="6">
        <v>-6.9529058166734998</v>
      </c>
      <c r="H485" s="7">
        <v>18</v>
      </c>
      <c r="I485" s="8">
        <v>6</v>
      </c>
      <c r="J485" s="31">
        <v>5.0394678665676831E-2</v>
      </c>
      <c r="K485" s="9">
        <v>2.4522872356251169E-2</v>
      </c>
      <c r="L485" s="8">
        <v>-153</v>
      </c>
      <c r="M485" s="31">
        <v>-0.48536630267306835</v>
      </c>
      <c r="N485" s="9">
        <v>8.9867050854312014E-3</v>
      </c>
      <c r="O485" s="8">
        <v>-20</v>
      </c>
      <c r="P485" s="31">
        <v>-8.2469053882599286E-2</v>
      </c>
      <c r="Q485" s="9">
        <v>5.5782818891781331E-3</v>
      </c>
      <c r="R485" s="8">
        <v>-23</v>
      </c>
      <c r="S485" s="31">
        <v>-0.45880856212463539</v>
      </c>
      <c r="T485" s="10">
        <v>0</v>
      </c>
      <c r="U485" s="8">
        <v>71</v>
      </c>
      <c r="V485" s="31">
        <v>0.21302229415680851</v>
      </c>
      <c r="W485" s="9">
        <v>-1.4875002651826947E-2</v>
      </c>
      <c r="X485" s="8">
        <v>1</v>
      </c>
      <c r="Y485" s="31">
        <v>6.8732723014806041E-2</v>
      </c>
      <c r="Z485" s="11">
        <v>16055</v>
      </c>
      <c r="AA485" s="8">
        <v>-20</v>
      </c>
      <c r="AB485" s="31">
        <v>-0.13303766133450345</v>
      </c>
      <c r="AC485" s="9">
        <v>6.0489236790606665E-3</v>
      </c>
      <c r="AD485" s="8">
        <v>191</v>
      </c>
      <c r="AE485" s="31">
        <v>0.59774980647309428</v>
      </c>
      <c r="AF485" s="9">
        <v>3.5400563943185581E-2</v>
      </c>
      <c r="AG485" s="8">
        <v>-51</v>
      </c>
      <c r="AH485" s="31">
        <v>-0.22535314701775636</v>
      </c>
      <c r="AI485" s="12">
        <v>-0.14733333333333332</v>
      </c>
      <c r="AJ485" s="8">
        <v>-12</v>
      </c>
      <c r="AK485" s="31">
        <v>-4.0304039149301557E-2</v>
      </c>
      <c r="AL485" s="11">
        <v>55920.324793643202</v>
      </c>
      <c r="AM485" s="36"/>
    </row>
    <row r="486" spans="1:39" x14ac:dyDescent="0.3">
      <c r="A486" t="s">
        <v>485</v>
      </c>
      <c r="B486" s="3" t="s">
        <v>151</v>
      </c>
      <c r="C486" s="4" t="s">
        <v>101</v>
      </c>
      <c r="D486" s="5" t="s">
        <v>33</v>
      </c>
      <c r="E486" s="6">
        <v>11.987318987050863</v>
      </c>
      <c r="F486" s="34">
        <v>2.6351475243260314E-2</v>
      </c>
      <c r="G486" s="6">
        <v>-1.4254232116207888</v>
      </c>
      <c r="H486" s="7">
        <v>-4</v>
      </c>
      <c r="I486" s="8">
        <v>11</v>
      </c>
      <c r="J486" s="31">
        <v>0.4288432157298443</v>
      </c>
      <c r="K486" s="9">
        <v>7.0283361645100184E-2</v>
      </c>
      <c r="L486" s="8">
        <v>141</v>
      </c>
      <c r="M486" s="31">
        <v>0.40811771906100669</v>
      </c>
      <c r="N486" s="9">
        <v>-2.2290791346307921E-2</v>
      </c>
      <c r="O486" s="8">
        <v>-39</v>
      </c>
      <c r="P486" s="31">
        <v>-0.16588629653298642</v>
      </c>
      <c r="Q486" s="9">
        <v>1.5382552499199391E-2</v>
      </c>
      <c r="R486" s="8">
        <v>37</v>
      </c>
      <c r="S486" s="31">
        <v>0.29485882902281424</v>
      </c>
      <c r="T486" s="10">
        <v>-0.55449196403238021</v>
      </c>
      <c r="U486" s="8">
        <v>-43</v>
      </c>
      <c r="V486" s="31">
        <v>-0.20841789023207197</v>
      </c>
      <c r="W486" s="9">
        <v>1.7011175256055416E-2</v>
      </c>
      <c r="X486" s="8">
        <v>43</v>
      </c>
      <c r="Y486" s="31">
        <v>0.14534033017526238</v>
      </c>
      <c r="Z486" s="11">
        <v>11795</v>
      </c>
      <c r="AA486" s="8">
        <v>11</v>
      </c>
      <c r="AB486" s="31">
        <v>8.8652972691236759E-2</v>
      </c>
      <c r="AC486" s="9">
        <v>6.1700231099372713E-3</v>
      </c>
      <c r="AD486" s="8">
        <v>-18</v>
      </c>
      <c r="AE486" s="31">
        <v>-0.36052080973572409</v>
      </c>
      <c r="AF486" s="9">
        <v>-1.6900976766934916E-2</v>
      </c>
      <c r="AG486" s="8">
        <v>37</v>
      </c>
      <c r="AH486" s="31">
        <v>8.8239724978213419E-2</v>
      </c>
      <c r="AI486" s="12">
        <v>-0.52266666666666639</v>
      </c>
      <c r="AJ486" s="8">
        <v>-11</v>
      </c>
      <c r="AK486" s="31">
        <v>4.0966996498532082E-3</v>
      </c>
      <c r="AL486" s="11">
        <v>23380.807788917344</v>
      </c>
      <c r="AM486" s="36"/>
    </row>
    <row r="487" spans="1:39" x14ac:dyDescent="0.3">
      <c r="A487" t="s">
        <v>573</v>
      </c>
      <c r="B487" s="3" t="s">
        <v>155</v>
      </c>
      <c r="C487" s="4" t="s">
        <v>101</v>
      </c>
      <c r="D487" s="5" t="s">
        <v>33</v>
      </c>
      <c r="E487" s="6">
        <v>35.736187108171123</v>
      </c>
      <c r="F487" s="34">
        <v>-0.6311993025078273</v>
      </c>
      <c r="G487" s="6">
        <v>-4.0232144450222087</v>
      </c>
      <c r="H487" s="7">
        <v>-6</v>
      </c>
      <c r="I487" s="8">
        <v>142</v>
      </c>
      <c r="J487" s="31">
        <v>0.44451514912274226</v>
      </c>
      <c r="K487" s="9">
        <v>5.8146354859155869E-2</v>
      </c>
      <c r="L487" s="8">
        <v>-200</v>
      </c>
      <c r="M487" s="31">
        <v>-0.72479660555820946</v>
      </c>
      <c r="N487" s="9">
        <v>1.7714842309273796E-2</v>
      </c>
      <c r="O487" s="8">
        <v>-76</v>
      </c>
      <c r="P487" s="31">
        <v>-0.1863874725244985</v>
      </c>
      <c r="Q487" s="9">
        <v>1.3484231123826481E-2</v>
      </c>
      <c r="R487" s="8">
        <v>-160</v>
      </c>
      <c r="S487" s="31">
        <v>-0.30027370307005086</v>
      </c>
      <c r="T487" s="10">
        <v>0.75137717055914355</v>
      </c>
      <c r="U487" s="8">
        <v>23</v>
      </c>
      <c r="V487" s="31">
        <v>-2.0304051069471085E-2</v>
      </c>
      <c r="W487" s="9">
        <v>3.6945830310325736E-4</v>
      </c>
      <c r="X487" s="8">
        <v>-12</v>
      </c>
      <c r="Y487" s="31">
        <v>-0.10309715948842979</v>
      </c>
      <c r="Z487" s="11">
        <v>5032</v>
      </c>
      <c r="AA487" s="8">
        <v>50</v>
      </c>
      <c r="AB487" s="31">
        <v>0.11330817454725017</v>
      </c>
      <c r="AC487" s="9">
        <v>3.3876967095851224E-3</v>
      </c>
      <c r="AD487" s="8">
        <v>8</v>
      </c>
      <c r="AE487" s="31">
        <v>-6.7459079725200599E-3</v>
      </c>
      <c r="AF487" s="9">
        <v>9.361235298896986E-4</v>
      </c>
      <c r="AG487" s="8">
        <v>-28</v>
      </c>
      <c r="AH487" s="31">
        <v>-0.20098176637969672</v>
      </c>
      <c r="AI487" s="12">
        <v>-0.16333333333333355</v>
      </c>
      <c r="AJ487" s="8">
        <v>-5</v>
      </c>
      <c r="AK487" s="31">
        <v>-2.9533508905266848E-2</v>
      </c>
      <c r="AL487" s="11">
        <v>62211.328710106609</v>
      </c>
      <c r="AM487" s="36"/>
    </row>
    <row r="488" spans="1:39" x14ac:dyDescent="0.3">
      <c r="A488" t="s">
        <v>638</v>
      </c>
      <c r="B488" s="3" t="s">
        <v>164</v>
      </c>
      <c r="C488" s="4" t="s">
        <v>101</v>
      </c>
      <c r="D488" s="5" t="s">
        <v>33</v>
      </c>
      <c r="E488" s="6">
        <v>27.648054494114625</v>
      </c>
      <c r="F488" s="34">
        <v>-0.3281494474395541</v>
      </c>
      <c r="G488" s="6">
        <v>-4.1927774999340599</v>
      </c>
      <c r="H488" s="7">
        <v>21</v>
      </c>
      <c r="I488" s="8">
        <v>-28</v>
      </c>
      <c r="J488" s="31">
        <v>-7.9853040271281789E-2</v>
      </c>
      <c r="K488" s="9">
        <v>1.510405257046199E-2</v>
      </c>
      <c r="L488" s="8">
        <v>-10</v>
      </c>
      <c r="M488" s="31">
        <v>-7.442454116063929E-2</v>
      </c>
      <c r="N488" s="9">
        <v>-5.4181271514070692E-3</v>
      </c>
      <c r="O488" s="8">
        <v>13</v>
      </c>
      <c r="P488" s="31">
        <v>1.3341610488883271E-2</v>
      </c>
      <c r="Q488" s="9">
        <v>1.2556722796528141E-3</v>
      </c>
      <c r="R488" s="8">
        <v>74</v>
      </c>
      <c r="S488" s="31">
        <v>-0.26288164502269623</v>
      </c>
      <c r="T488" s="10">
        <v>-0.23927173843592486</v>
      </c>
      <c r="U488" s="8">
        <v>16</v>
      </c>
      <c r="V488" s="31">
        <v>1.9178271915920586E-4</v>
      </c>
      <c r="W488" s="9">
        <v>-7.1006433308928862E-5</v>
      </c>
      <c r="X488" s="8">
        <v>12</v>
      </c>
      <c r="Y488" s="31">
        <v>0.10509257011469475</v>
      </c>
      <c r="Z488" s="11">
        <v>14337</v>
      </c>
      <c r="AA488" s="8">
        <v>-98</v>
      </c>
      <c r="AB488" s="31">
        <v>-0.24179864843746618</v>
      </c>
      <c r="AC488" s="9">
        <v>9.2812646469811223E-3</v>
      </c>
      <c r="AD488" s="8">
        <v>54</v>
      </c>
      <c r="AE488" s="31">
        <v>0.15777835874503293</v>
      </c>
      <c r="AF488" s="9">
        <v>1.0521860536975791E-2</v>
      </c>
      <c r="AG488" s="8">
        <v>-33</v>
      </c>
      <c r="AH488" s="31">
        <v>-0.21505054145513808</v>
      </c>
      <c r="AI488" s="12">
        <v>-0.1513333333333331</v>
      </c>
      <c r="AJ488" s="8">
        <v>-8</v>
      </c>
      <c r="AK488" s="31">
        <v>-3.0165781301584427E-2</v>
      </c>
      <c r="AL488" s="11">
        <v>42360.21149325333</v>
      </c>
      <c r="AM488" s="36"/>
    </row>
    <row r="489" spans="1:39" x14ac:dyDescent="0.3">
      <c r="A489" t="s">
        <v>402</v>
      </c>
      <c r="B489" s="3" t="s">
        <v>348</v>
      </c>
      <c r="C489" s="4" t="s">
        <v>101</v>
      </c>
      <c r="D489" s="5" t="s">
        <v>33</v>
      </c>
      <c r="E489" s="6">
        <v>33.339092830589678</v>
      </c>
      <c r="F489" s="34">
        <v>-0.96227298568699515</v>
      </c>
      <c r="G489" s="6">
        <v>-2.4558789880907739</v>
      </c>
      <c r="H489" s="7">
        <v>-29</v>
      </c>
      <c r="I489" s="8">
        <v>24</v>
      </c>
      <c r="J489" s="31">
        <v>0.10069857398535836</v>
      </c>
      <c r="K489" s="9">
        <v>2.5978832756286208E-2</v>
      </c>
      <c r="L489" s="8">
        <v>-130</v>
      </c>
      <c r="M489" s="31">
        <v>-0.46081569593553962</v>
      </c>
      <c r="N489" s="9">
        <v>7.7941057075586601E-3</v>
      </c>
      <c r="O489" s="8">
        <v>-285</v>
      </c>
      <c r="P489" s="31">
        <v>-0.77333721409447986</v>
      </c>
      <c r="Q489" s="9">
        <v>5.1522248243559721E-2</v>
      </c>
      <c r="R489" s="8">
        <v>-23</v>
      </c>
      <c r="S489" s="31">
        <v>-0.45880856212463539</v>
      </c>
      <c r="T489" s="10">
        <v>0</v>
      </c>
      <c r="U489" s="8">
        <v>-5</v>
      </c>
      <c r="V489" s="31">
        <v>-3.5946752493670187E-2</v>
      </c>
      <c r="W489" s="9">
        <v>2.9337447459850813E-3</v>
      </c>
      <c r="X489" s="8">
        <v>-22</v>
      </c>
      <c r="Y489" s="31">
        <v>-0.23091853234593701</v>
      </c>
      <c r="Z489" s="11">
        <v>-1889</v>
      </c>
      <c r="AA489" s="8">
        <v>349</v>
      </c>
      <c r="AB489" s="31">
        <v>1.1231370340099784</v>
      </c>
      <c r="AC489" s="9">
        <v>-1.0037037037037032E-2</v>
      </c>
      <c r="AD489" s="8">
        <v>-64</v>
      </c>
      <c r="AE489" s="31">
        <v>-0.40395789411589589</v>
      </c>
      <c r="AF489" s="9">
        <v>-2.170963364993217E-2</v>
      </c>
      <c r="AG489" s="8">
        <v>-9</v>
      </c>
      <c r="AH489" s="31">
        <v>-0.2884437481857387</v>
      </c>
      <c r="AI489" s="12">
        <v>-4.2666666666666853E-2</v>
      </c>
      <c r="AJ489" s="8">
        <v>-6</v>
      </c>
      <c r="AK489" s="31">
        <v>-8.1203387953503667E-2</v>
      </c>
      <c r="AL489" s="11">
        <v>76825.009841909981</v>
      </c>
      <c r="AM489" s="36"/>
    </row>
    <row r="490" spans="1:39" x14ac:dyDescent="0.3">
      <c r="A490" t="s">
        <v>812</v>
      </c>
      <c r="B490" s="3" t="s">
        <v>370</v>
      </c>
      <c r="C490" s="4" t="s">
        <v>101</v>
      </c>
      <c r="D490" s="5" t="s">
        <v>33</v>
      </c>
      <c r="E490" s="6">
        <v>47.153652776721501</v>
      </c>
      <c r="F490" s="34">
        <v>-4.1407894231201725E-2</v>
      </c>
      <c r="G490" s="6">
        <v>-3.1922794052063885</v>
      </c>
      <c r="H490" s="7">
        <v>1</v>
      </c>
      <c r="I490" s="8">
        <v>-76</v>
      </c>
      <c r="J490" s="31">
        <v>-0.39971801057509815</v>
      </c>
      <c r="K490" s="9">
        <v>-6.0947006202189957E-3</v>
      </c>
      <c r="L490" s="8">
        <v>32</v>
      </c>
      <c r="M490" s="31">
        <v>5.1791288513187927E-2</v>
      </c>
      <c r="N490" s="9">
        <v>-9.5262641303314501E-3</v>
      </c>
      <c r="O490" s="8">
        <v>-7</v>
      </c>
      <c r="P490" s="31">
        <v>-5.3067015188466016E-3</v>
      </c>
      <c r="Q490" s="9">
        <v>3.4107085012141311E-3</v>
      </c>
      <c r="R490" s="8">
        <v>-31</v>
      </c>
      <c r="S490" s="31">
        <v>5.1905595836947413E-2</v>
      </c>
      <c r="T490" s="10">
        <v>0.31019227041613573</v>
      </c>
      <c r="U490" s="8">
        <v>33</v>
      </c>
      <c r="V490" s="31">
        <v>8.7765484384830839E-2</v>
      </c>
      <c r="W490" s="9">
        <v>-4.2566717557309189E-3</v>
      </c>
      <c r="X490" s="8">
        <v>0</v>
      </c>
      <c r="Y490" s="31">
        <v>0.14659952862046916</v>
      </c>
      <c r="Z490" s="11">
        <v>13631</v>
      </c>
      <c r="AA490" s="8">
        <v>-44</v>
      </c>
      <c r="AB490" s="31">
        <v>-6.7369873062546076E-2</v>
      </c>
      <c r="AC490" s="9">
        <v>8.8600523064938028E-3</v>
      </c>
      <c r="AD490" s="8">
        <v>0</v>
      </c>
      <c r="AE490" s="31">
        <v>-0.11490994267057975</v>
      </c>
      <c r="AF490" s="9">
        <v>-4.2546381585537585E-3</v>
      </c>
      <c r="AG490" s="8">
        <v>-33</v>
      </c>
      <c r="AH490" s="31">
        <v>-0.20421227243369167</v>
      </c>
      <c r="AI490" s="12">
        <v>-0.16099999999999981</v>
      </c>
      <c r="AJ490" s="8">
        <v>0</v>
      </c>
      <c r="AK490" s="31">
        <v>-8.22894879030453E-3</v>
      </c>
      <c r="AL490" s="11">
        <v>52054.289944026154</v>
      </c>
      <c r="AM490" s="36"/>
    </row>
    <row r="491" spans="1:39" x14ac:dyDescent="0.3">
      <c r="A491" t="s">
        <v>934</v>
      </c>
      <c r="B491" s="3" t="s">
        <v>405</v>
      </c>
      <c r="C491" s="4" t="s">
        <v>101</v>
      </c>
      <c r="D491" s="5" t="s">
        <v>33</v>
      </c>
      <c r="E491" s="6">
        <v>24.638077005969148</v>
      </c>
      <c r="F491" s="34">
        <v>-0.55989623865180516</v>
      </c>
      <c r="G491" s="6">
        <v>-3.7356745809883947</v>
      </c>
      <c r="H491" s="7">
        <v>-7</v>
      </c>
      <c r="I491" s="8">
        <v>0</v>
      </c>
      <c r="J491" s="31">
        <v>2.9773816968225675E-2</v>
      </c>
      <c r="K491" s="9">
        <v>2.3096687729811327E-2</v>
      </c>
      <c r="L491" s="8">
        <v>13</v>
      </c>
      <c r="M491" s="31">
        <v>6.294603401267862E-3</v>
      </c>
      <c r="N491" s="9">
        <v>-7.8826691109471943E-3</v>
      </c>
      <c r="O491" s="8">
        <v>59</v>
      </c>
      <c r="P491" s="31">
        <v>0.12776748416688211</v>
      </c>
      <c r="Q491" s="9">
        <v>-6.8251815355089909E-3</v>
      </c>
      <c r="R491" s="8">
        <v>71</v>
      </c>
      <c r="S491" s="31">
        <v>-0.3197168745778492</v>
      </c>
      <c r="T491" s="10">
        <v>-0.27341079972658916</v>
      </c>
      <c r="U491" s="8">
        <v>44</v>
      </c>
      <c r="V491" s="31">
        <v>0.135420098865417</v>
      </c>
      <c r="W491" s="9">
        <v>-7.0625694333400074E-3</v>
      </c>
      <c r="X491" s="8">
        <v>-3</v>
      </c>
      <c r="Y491" s="31">
        <v>-0.12701024619324586</v>
      </c>
      <c r="Z491" s="11">
        <v>6054</v>
      </c>
      <c r="AA491" s="8">
        <v>-129</v>
      </c>
      <c r="AB491" s="31">
        <v>-0.33965181988502152</v>
      </c>
      <c r="AC491" s="9">
        <v>1.0448176331671475E-2</v>
      </c>
      <c r="AD491" s="8">
        <v>-6</v>
      </c>
      <c r="AE491" s="31">
        <v>-9.1265473398726149E-3</v>
      </c>
      <c r="AF491" s="9">
        <v>1.5534379935533416E-3</v>
      </c>
      <c r="AG491" s="8">
        <v>-40</v>
      </c>
      <c r="AH491" s="31">
        <v>-0.12437033786239143</v>
      </c>
      <c r="AI491" s="12">
        <v>-0.27533333333333365</v>
      </c>
      <c r="AJ491" s="8">
        <v>-2</v>
      </c>
      <c r="AK491" s="31">
        <v>-2.2011417259560101E-2</v>
      </c>
      <c r="AL491" s="11">
        <v>48785.736454244296</v>
      </c>
      <c r="AM491" s="36"/>
    </row>
    <row r="492" spans="1:39" x14ac:dyDescent="0.3">
      <c r="A492" t="s">
        <v>743</v>
      </c>
      <c r="B492" s="3" t="s">
        <v>476</v>
      </c>
      <c r="C492" s="4" t="s">
        <v>101</v>
      </c>
      <c r="D492" s="5" t="s">
        <v>33</v>
      </c>
      <c r="E492" s="6">
        <v>14.826084824528628</v>
      </c>
      <c r="F492" s="34">
        <v>-0.70844101728658249</v>
      </c>
      <c r="G492" s="6">
        <v>-3.4556028018129581</v>
      </c>
      <c r="H492" s="7">
        <v>-12</v>
      </c>
      <c r="I492" s="8">
        <v>11</v>
      </c>
      <c r="J492" s="31">
        <v>0.20677400728103357</v>
      </c>
      <c r="K492" s="9">
        <v>4.790957284219699E-2</v>
      </c>
      <c r="L492" s="8">
        <v>27</v>
      </c>
      <c r="M492" s="31">
        <v>0.13810982614546197</v>
      </c>
      <c r="N492" s="9">
        <v>-1.1884383872417718E-2</v>
      </c>
      <c r="O492" s="8">
        <v>-22</v>
      </c>
      <c r="P492" s="31">
        <v>-7.9904410559046846E-2</v>
      </c>
      <c r="Q492" s="9">
        <v>7.2093295035632644E-3</v>
      </c>
      <c r="R492" s="8">
        <v>-13</v>
      </c>
      <c r="S492" s="31">
        <v>-0.30921766320981464</v>
      </c>
      <c r="T492" s="10">
        <v>-1.4519783796981434E-2</v>
      </c>
      <c r="U492" s="8">
        <v>27</v>
      </c>
      <c r="V492" s="31">
        <v>-1.4409977569121213E-2</v>
      </c>
      <c r="W492" s="9">
        <v>1.0699837822541677E-4</v>
      </c>
      <c r="X492" s="8">
        <v>-15</v>
      </c>
      <c r="Y492" s="31">
        <v>-0.17280948951606012</v>
      </c>
      <c r="Z492" s="11">
        <v>1213</v>
      </c>
      <c r="AA492" s="8">
        <v>-46</v>
      </c>
      <c r="AB492" s="31">
        <v>-0.13020458918287137</v>
      </c>
      <c r="AC492" s="9">
        <v>7.1210544571626809E-3</v>
      </c>
      <c r="AD492" s="8">
        <v>-9</v>
      </c>
      <c r="AE492" s="31">
        <v>-4.1031694653780537E-2</v>
      </c>
      <c r="AF492" s="9">
        <v>-7.1508652827856345E-4</v>
      </c>
      <c r="AG492" s="8">
        <v>-28</v>
      </c>
      <c r="AH492" s="31">
        <v>-0.17393358569616346</v>
      </c>
      <c r="AI492" s="12">
        <v>-0.20399999999999996</v>
      </c>
      <c r="AJ492" s="8">
        <v>-21</v>
      </c>
      <c r="AK492" s="31">
        <v>-1.4403018113881338E-2</v>
      </c>
      <c r="AL492" s="11">
        <v>39014.662310055865</v>
      </c>
      <c r="AM492" s="36"/>
    </row>
    <row r="493" spans="1:39" x14ac:dyDescent="0.3">
      <c r="A493" t="s">
        <v>808</v>
      </c>
      <c r="B493" s="3" t="s">
        <v>625</v>
      </c>
      <c r="C493" s="4" t="s">
        <v>101</v>
      </c>
      <c r="D493" s="5" t="s">
        <v>33</v>
      </c>
      <c r="E493" s="6">
        <v>18.853107447635317</v>
      </c>
      <c r="F493" s="34">
        <v>-0.51997093532707095</v>
      </c>
      <c r="G493" s="6">
        <v>-0.16969171057903765</v>
      </c>
      <c r="H493" s="7">
        <v>-26</v>
      </c>
      <c r="I493" s="8">
        <v>2</v>
      </c>
      <c r="J493" s="31">
        <v>-2.0478680976024344E-2</v>
      </c>
      <c r="K493" s="9">
        <v>2.1983603424783782E-2</v>
      </c>
      <c r="L493" s="8">
        <v>-48</v>
      </c>
      <c r="M493" s="31">
        <v>-0.20694256135324685</v>
      </c>
      <c r="N493" s="9">
        <v>-1.7786692126205289E-3</v>
      </c>
      <c r="O493" s="8">
        <v>-210</v>
      </c>
      <c r="P493" s="31">
        <v>-0.67088289345541907</v>
      </c>
      <c r="Q493" s="9">
        <v>4.6190362252560818E-2</v>
      </c>
      <c r="R493" s="8">
        <v>-8</v>
      </c>
      <c r="S493" s="31">
        <v>0.31706364284532074</v>
      </c>
      <c r="T493" s="10">
        <v>6.854663503168168E-2</v>
      </c>
      <c r="U493" s="8">
        <v>-19</v>
      </c>
      <c r="V493" s="31">
        <v>-0.10597753804176968</v>
      </c>
      <c r="W493" s="9">
        <v>1.1130518620586394E-2</v>
      </c>
      <c r="X493" s="8">
        <v>26</v>
      </c>
      <c r="Y493" s="31">
        <v>4.1614547019865555E-2</v>
      </c>
      <c r="Z493" s="11">
        <v>7408</v>
      </c>
      <c r="AA493" s="8">
        <v>88</v>
      </c>
      <c r="AB493" s="31">
        <v>0.51399626399101261</v>
      </c>
      <c r="AC493" s="9">
        <v>1.6507072905331821E-3</v>
      </c>
      <c r="AD493" s="8">
        <v>-120</v>
      </c>
      <c r="AE493" s="31">
        <v>-0.59528457389039191</v>
      </c>
      <c r="AF493" s="9">
        <v>-3.1129528864919376E-2</v>
      </c>
      <c r="AG493" s="8">
        <v>44</v>
      </c>
      <c r="AH493" s="31">
        <v>0.1372103849512733</v>
      </c>
      <c r="AI493" s="12">
        <v>-0.58033333333333381</v>
      </c>
      <c r="AJ493" s="8">
        <v>4</v>
      </c>
      <c r="AK493" s="31">
        <v>8.2093221952410644E-3</v>
      </c>
      <c r="AL493" s="11">
        <v>33678.615888914937</v>
      </c>
      <c r="AM493" s="36"/>
    </row>
    <row r="494" spans="1:39" x14ac:dyDescent="0.3">
      <c r="A494" t="s">
        <v>818</v>
      </c>
      <c r="B494" s="3" t="s">
        <v>665</v>
      </c>
      <c r="C494" s="4" t="s">
        <v>101</v>
      </c>
      <c r="D494" s="5" t="s">
        <v>33</v>
      </c>
      <c r="E494" s="6">
        <v>59.572637615920279</v>
      </c>
      <c r="F494" s="34">
        <v>0.6847079566771157</v>
      </c>
      <c r="G494" s="6">
        <v>-6.3078405077303792</v>
      </c>
      <c r="H494" s="7">
        <v>62</v>
      </c>
      <c r="I494" s="8">
        <v>0</v>
      </c>
      <c r="J494" s="31">
        <v>-2.7208848214034909E-2</v>
      </c>
      <c r="K494" s="9">
        <v>2.4514585655889931E-2</v>
      </c>
      <c r="L494" s="8">
        <v>415</v>
      </c>
      <c r="M494" s="31">
        <v>1.799986182140882</v>
      </c>
      <c r="N494" s="9">
        <v>-7.0707070707070704E-2</v>
      </c>
      <c r="O494" s="8">
        <v>6</v>
      </c>
      <c r="P494" s="31">
        <v>1.9951475256470119E-2</v>
      </c>
      <c r="Q494" s="9">
        <v>-8.2648767782007599E-4</v>
      </c>
      <c r="R494" s="8">
        <v>-23</v>
      </c>
      <c r="S494" s="31">
        <v>-0.45880856212463539</v>
      </c>
      <c r="T494" s="10">
        <v>0</v>
      </c>
      <c r="U494" s="8">
        <v>-3</v>
      </c>
      <c r="V494" s="31">
        <v>-2.0907945821094787E-2</v>
      </c>
      <c r="W494" s="9">
        <v>8.5779089899643696E-4</v>
      </c>
      <c r="X494" s="8">
        <v>-10</v>
      </c>
      <c r="Y494" s="31">
        <v>-7.7448709632987334E-3</v>
      </c>
      <c r="Z494" s="11">
        <v>7780</v>
      </c>
      <c r="AA494" s="8">
        <v>204</v>
      </c>
      <c r="AB494" s="31">
        <v>0.56553628180848259</v>
      </c>
      <c r="AC494" s="9">
        <v>-2.5581395348837216E-3</v>
      </c>
      <c r="AD494" s="8">
        <v>18</v>
      </c>
      <c r="AE494" s="31">
        <v>0.13767490655577097</v>
      </c>
      <c r="AF494" s="9">
        <v>1.0666345010597378E-2</v>
      </c>
      <c r="AG494" s="8">
        <v>36</v>
      </c>
      <c r="AH494" s="31">
        <v>3.6345665633415625E-2</v>
      </c>
      <c r="AI494" s="12">
        <v>-0.43766666666666665</v>
      </c>
      <c r="AJ494" s="8">
        <v>-48</v>
      </c>
      <c r="AK494" s="31">
        <v>-1.3096311698581192E-2</v>
      </c>
      <c r="AL494" s="11">
        <v>24569.144445263926</v>
      </c>
      <c r="AM494" s="36"/>
    </row>
    <row r="495" spans="1:39" x14ac:dyDescent="0.3">
      <c r="A495" t="s">
        <v>30</v>
      </c>
      <c r="B495" s="3" t="s">
        <v>684</v>
      </c>
      <c r="C495" s="4" t="s">
        <v>101</v>
      </c>
      <c r="D495" s="5" t="s">
        <v>33</v>
      </c>
      <c r="E495" s="6">
        <v>25.091195894353703</v>
      </c>
      <c r="F495" s="34">
        <v>-0.62738097838427187</v>
      </c>
      <c r="G495" s="6">
        <v>-5.1967508001032474</v>
      </c>
      <c r="H495" s="7">
        <v>2</v>
      </c>
      <c r="I495" s="8">
        <v>13</v>
      </c>
      <c r="J495" s="31">
        <v>3.0884332220511901E-2</v>
      </c>
      <c r="K495" s="9">
        <v>2.6928499750291879E-2</v>
      </c>
      <c r="L495" s="8">
        <v>114</v>
      </c>
      <c r="M495" s="31">
        <v>0.52215028642541883</v>
      </c>
      <c r="N495" s="9">
        <v>-2.5245878538953451E-2</v>
      </c>
      <c r="O495" s="8">
        <v>-29</v>
      </c>
      <c r="P495" s="31">
        <v>-7.1712260547995843E-2</v>
      </c>
      <c r="Q495" s="9">
        <v>5.0752037438090746E-3</v>
      </c>
      <c r="R495" s="8">
        <v>42</v>
      </c>
      <c r="S495" s="31">
        <v>-0.24629862436636657</v>
      </c>
      <c r="T495" s="10">
        <v>-0.13585404603072565</v>
      </c>
      <c r="U495" s="8">
        <v>-25</v>
      </c>
      <c r="V495" s="31">
        <v>-6.1024996690443256E-2</v>
      </c>
      <c r="W495" s="9">
        <v>3.3845823753499774E-3</v>
      </c>
      <c r="X495" s="8">
        <v>-6</v>
      </c>
      <c r="Y495" s="31">
        <v>-0.22840326217155882</v>
      </c>
      <c r="Z495" s="11">
        <v>2586</v>
      </c>
      <c r="AA495" s="8">
        <v>-50</v>
      </c>
      <c r="AB495" s="31">
        <v>-0.16683564766038383</v>
      </c>
      <c r="AC495" s="9">
        <v>7.2814056697762912E-3</v>
      </c>
      <c r="AD495" s="8">
        <v>4</v>
      </c>
      <c r="AE495" s="31">
        <v>1.3929726398525744E-2</v>
      </c>
      <c r="AF495" s="9">
        <v>1.8435456667011962E-3</v>
      </c>
      <c r="AG495" s="8">
        <v>6</v>
      </c>
      <c r="AH495" s="31">
        <v>-9.7912774158967486E-3</v>
      </c>
      <c r="AI495" s="12">
        <v>-0.40200000000000014</v>
      </c>
      <c r="AJ495" s="8">
        <v>9</v>
      </c>
      <c r="AK495" s="31">
        <v>-1.1386994614235549E-2</v>
      </c>
      <c r="AL495" s="11">
        <v>63661.735047093622</v>
      </c>
      <c r="AM495" s="36"/>
    </row>
    <row r="496" spans="1:39" x14ac:dyDescent="0.3">
      <c r="A496" t="s">
        <v>666</v>
      </c>
      <c r="B496" s="3" t="s">
        <v>750</v>
      </c>
      <c r="C496" s="4" t="s">
        <v>101</v>
      </c>
      <c r="D496" s="5" t="s">
        <v>33</v>
      </c>
      <c r="E496" s="6">
        <v>18.949069357386186</v>
      </c>
      <c r="F496" s="34">
        <v>-1.293020562051185</v>
      </c>
      <c r="G496" s="6">
        <v>3.4168513993530638</v>
      </c>
      <c r="H496" s="7">
        <v>-38</v>
      </c>
      <c r="I496" s="8">
        <v>8</v>
      </c>
      <c r="J496" s="31">
        <v>2.0945289754032009E-2</v>
      </c>
      <c r="K496" s="9">
        <v>2.4422011422400081E-2</v>
      </c>
      <c r="L496" s="8">
        <v>57</v>
      </c>
      <c r="M496" s="31">
        <v>0.23505604150864534</v>
      </c>
      <c r="N496" s="9">
        <v>-1.5334980691964697E-2</v>
      </c>
      <c r="O496" s="8">
        <v>-41</v>
      </c>
      <c r="P496" s="31">
        <v>-0.18628912924020835</v>
      </c>
      <c r="Q496" s="9">
        <v>1.758344069080757E-2</v>
      </c>
      <c r="R496" s="8">
        <v>-143</v>
      </c>
      <c r="S496" s="31">
        <v>-0.29137699524979915</v>
      </c>
      <c r="T496" s="10">
        <v>0.68681819443417325</v>
      </c>
      <c r="U496" s="8">
        <v>-7</v>
      </c>
      <c r="V496" s="31">
        <v>-6.5871448045277559E-2</v>
      </c>
      <c r="W496" s="9">
        <v>9.6390984427917881E-3</v>
      </c>
      <c r="X496" s="8">
        <v>6</v>
      </c>
      <c r="Y496" s="31">
        <v>1.9519219269553356E-2</v>
      </c>
      <c r="Z496" s="11">
        <v>6130</v>
      </c>
      <c r="AA496" s="8">
        <v>-98</v>
      </c>
      <c r="AB496" s="31">
        <v>-0.35661545934239547</v>
      </c>
      <c r="AC496" s="9">
        <v>1.3968216505389035E-2</v>
      </c>
      <c r="AD496" s="8">
        <v>-13</v>
      </c>
      <c r="AE496" s="31">
        <v>-0.4810787926164839</v>
      </c>
      <c r="AF496" s="9">
        <v>-2.3043723412501271E-2</v>
      </c>
      <c r="AG496" s="8">
        <v>-28</v>
      </c>
      <c r="AH496" s="31">
        <v>1.6637224176671461E-2</v>
      </c>
      <c r="AI496" s="12">
        <v>-0.45899999999999963</v>
      </c>
      <c r="AJ496" s="8">
        <v>-10</v>
      </c>
      <c r="AK496" s="31">
        <v>2.1296172543534553E-3</v>
      </c>
      <c r="AL496" s="11">
        <v>24566.739226718055</v>
      </c>
      <c r="AM496" s="36"/>
    </row>
    <row r="497" spans="1:39" ht="20.399999999999999" x14ac:dyDescent="0.3">
      <c r="A497" t="s">
        <v>265</v>
      </c>
      <c r="B497" s="3" t="s">
        <v>803</v>
      </c>
      <c r="C497" s="4" t="s">
        <v>101</v>
      </c>
      <c r="D497" s="5" t="s">
        <v>33</v>
      </c>
      <c r="E497" s="6">
        <v>21.047340555869386</v>
      </c>
      <c r="F497" s="34">
        <v>-0.17220236989691351</v>
      </c>
      <c r="G497" s="6">
        <v>-6.0832362260833897</v>
      </c>
      <c r="H497" s="7">
        <v>13</v>
      </c>
      <c r="I497" s="8">
        <v>9</v>
      </c>
      <c r="J497" s="31">
        <v>5.7420169165365242E-2</v>
      </c>
      <c r="K497" s="9">
        <v>2.2565527369939664E-2</v>
      </c>
      <c r="L497" s="8">
        <v>-14</v>
      </c>
      <c r="M497" s="31">
        <v>-0.18086550477827723</v>
      </c>
      <c r="N497" s="9">
        <v>0</v>
      </c>
      <c r="O497" s="8">
        <v>-44</v>
      </c>
      <c r="P497" s="31">
        <v>-0.14089516178272177</v>
      </c>
      <c r="Q497" s="9">
        <v>9.4637223974763408E-3</v>
      </c>
      <c r="R497" s="8">
        <v>-23</v>
      </c>
      <c r="S497" s="31">
        <v>-0.45880856212463539</v>
      </c>
      <c r="T497" s="10">
        <v>0</v>
      </c>
      <c r="U497" s="8">
        <v>212</v>
      </c>
      <c r="V497" s="31">
        <v>0.54992731282155405</v>
      </c>
      <c r="W497" s="9">
        <v>-3.5317598056230477E-2</v>
      </c>
      <c r="X497" s="8">
        <v>-1</v>
      </c>
      <c r="Y497" s="31">
        <v>0.18663736581388091</v>
      </c>
      <c r="Z497" s="11">
        <v>19453</v>
      </c>
      <c r="AA497" s="8">
        <v>-24</v>
      </c>
      <c r="AB497" s="31">
        <v>-0.11984967867862584</v>
      </c>
      <c r="AC497" s="9">
        <v>6.4446130500758758E-3</v>
      </c>
      <c r="AD497" s="8">
        <v>-21</v>
      </c>
      <c r="AE497" s="31">
        <v>-9.7578823791445002E-2</v>
      </c>
      <c r="AF497" s="9">
        <v>-4.2955372146944448E-3</v>
      </c>
      <c r="AG497" s="8">
        <v>-27</v>
      </c>
      <c r="AH497" s="31">
        <v>-0.19252127061014201</v>
      </c>
      <c r="AI497" s="12">
        <v>-0.17199999999999993</v>
      </c>
      <c r="AJ497" s="8">
        <v>-23</v>
      </c>
      <c r="AK497" s="31">
        <v>-5.0572682396630528E-2</v>
      </c>
      <c r="AL497" s="11">
        <v>47746.07517668599</v>
      </c>
      <c r="AM497" s="36"/>
    </row>
    <row r="498" spans="1:39" x14ac:dyDescent="0.3">
      <c r="A498" t="s">
        <v>1124</v>
      </c>
      <c r="B498" s="3" t="s">
        <v>865</v>
      </c>
      <c r="C498" s="4" t="s">
        <v>101</v>
      </c>
      <c r="D498" s="5" t="s">
        <v>33</v>
      </c>
      <c r="E498" s="6">
        <v>36.776725186619196</v>
      </c>
      <c r="F498" s="34">
        <v>-0.29216613649137524</v>
      </c>
      <c r="G498" s="6">
        <v>-2.6729948189934802</v>
      </c>
      <c r="H498" s="7">
        <v>-9</v>
      </c>
      <c r="I498" s="8">
        <v>-33</v>
      </c>
      <c r="J498" s="31">
        <v>-2.6042298806882416</v>
      </c>
      <c r="K498" s="9">
        <v>-0.16601981335086546</v>
      </c>
      <c r="L498" s="8">
        <v>92</v>
      </c>
      <c r="M498" s="31">
        <v>0.38722544990688901</v>
      </c>
      <c r="N498" s="9">
        <v>-2.0679671656956382E-2</v>
      </c>
      <c r="O498" s="8">
        <v>-54</v>
      </c>
      <c r="P498" s="31">
        <v>-0.14278003706567766</v>
      </c>
      <c r="Q498" s="9">
        <v>1.1766720629652557E-2</v>
      </c>
      <c r="R498" s="8">
        <v>-65</v>
      </c>
      <c r="S498" s="31">
        <v>-0.29705340164024618</v>
      </c>
      <c r="T498" s="10">
        <v>0.13714402697155648</v>
      </c>
      <c r="U498" s="8">
        <v>-120</v>
      </c>
      <c r="V498" s="31">
        <v>-0.40415044185655657</v>
      </c>
      <c r="W498" s="9">
        <v>2.6937402413290741E-2</v>
      </c>
      <c r="X498" s="8">
        <v>16</v>
      </c>
      <c r="Y498" s="31">
        <v>3.2151318556161101E-2</v>
      </c>
      <c r="Z498" s="11">
        <v>7744</v>
      </c>
      <c r="AA498" s="8">
        <v>259</v>
      </c>
      <c r="AB498" s="31">
        <v>0.78198435440787906</v>
      </c>
      <c r="AC498" s="9">
        <v>-4.0333951762523135E-3</v>
      </c>
      <c r="AD498" s="8">
        <v>53</v>
      </c>
      <c r="AE498" s="31">
        <v>0.34220100890995464</v>
      </c>
      <c r="AF498" s="9">
        <v>2.181308518016134E-2</v>
      </c>
      <c r="AG498" s="8">
        <v>-54</v>
      </c>
      <c r="AH498" s="31">
        <v>-0.19954139964167766</v>
      </c>
      <c r="AI498" s="12">
        <v>-0.17999999999999994</v>
      </c>
      <c r="AJ498" s="8">
        <v>7</v>
      </c>
      <c r="AK498" s="31">
        <v>-1.5299207885265953E-3</v>
      </c>
      <c r="AL498" s="11">
        <v>52306.044456921896</v>
      </c>
      <c r="AM498" s="36"/>
    </row>
    <row r="499" spans="1:39" x14ac:dyDescent="0.3">
      <c r="A499" t="s">
        <v>613</v>
      </c>
      <c r="B499" s="3" t="s">
        <v>901</v>
      </c>
      <c r="C499" s="4" t="s">
        <v>101</v>
      </c>
      <c r="D499" s="5" t="s">
        <v>33</v>
      </c>
      <c r="E499" s="6">
        <v>37.300343616698171</v>
      </c>
      <c r="F499" s="34">
        <v>0.63294032521406463</v>
      </c>
      <c r="G499" s="6">
        <v>-7.3798914827979196</v>
      </c>
      <c r="H499" s="7">
        <v>71</v>
      </c>
      <c r="I499" s="8">
        <v>-1</v>
      </c>
      <c r="J499" s="31">
        <v>-2.8847081622261128E-2</v>
      </c>
      <c r="K499" s="9">
        <v>2.4853801169590684E-2</v>
      </c>
      <c r="L499" s="8">
        <v>182</v>
      </c>
      <c r="M499" s="31">
        <v>0.64087669324821039</v>
      </c>
      <c r="N499" s="9">
        <v>-2.9697712418300652E-2</v>
      </c>
      <c r="O499" s="8">
        <v>0</v>
      </c>
      <c r="P499" s="31">
        <v>1.4126318254570336E-3</v>
      </c>
      <c r="Q499" s="9">
        <v>0</v>
      </c>
      <c r="R499" s="8">
        <v>-23</v>
      </c>
      <c r="S499" s="31">
        <v>-0.45880856212463539</v>
      </c>
      <c r="T499" s="10">
        <v>0</v>
      </c>
      <c r="U499" s="8">
        <v>-11</v>
      </c>
      <c r="V499" s="31">
        <v>-4.4770471681074064E-2</v>
      </c>
      <c r="W499" s="9">
        <v>2.5481096010063278E-3</v>
      </c>
      <c r="X499" s="8">
        <v>37</v>
      </c>
      <c r="Y499" s="31">
        <v>0.30572669739738334</v>
      </c>
      <c r="Z499" s="11">
        <v>21806</v>
      </c>
      <c r="AA499" s="8">
        <v>280</v>
      </c>
      <c r="AB499" s="31">
        <v>0.82544366205266217</v>
      </c>
      <c r="AC499" s="9">
        <v>-6.2105263157894788E-3</v>
      </c>
      <c r="AD499" s="8">
        <v>-29</v>
      </c>
      <c r="AE499" s="31">
        <v>-0.13623923845124042</v>
      </c>
      <c r="AF499" s="9">
        <v>-6.5405831363277711E-3</v>
      </c>
      <c r="AG499" s="8">
        <v>0</v>
      </c>
      <c r="AH499" s="31">
        <v>-5.8780692829706688E-2</v>
      </c>
      <c r="AI499" s="12">
        <v>-0.34333333333333393</v>
      </c>
      <c r="AJ499" s="8">
        <v>29</v>
      </c>
      <c r="AK499" s="31">
        <v>7.4535059858052977E-3</v>
      </c>
      <c r="AL499" s="11">
        <v>67996.372004163743</v>
      </c>
      <c r="AM499" s="36"/>
    </row>
    <row r="500" spans="1:39" x14ac:dyDescent="0.3">
      <c r="A500" t="s">
        <v>1070</v>
      </c>
      <c r="B500" s="3" t="s">
        <v>957</v>
      </c>
      <c r="C500" s="4" t="s">
        <v>101</v>
      </c>
      <c r="D500" s="5" t="s">
        <v>33</v>
      </c>
      <c r="E500" s="6">
        <v>29.133983257272472</v>
      </c>
      <c r="F500" s="34">
        <v>1.6747706897271528</v>
      </c>
      <c r="G500" s="6">
        <v>-7.3229649215404855</v>
      </c>
      <c r="H500" s="7">
        <v>80</v>
      </c>
      <c r="I500" s="8">
        <v>154</v>
      </c>
      <c r="J500" s="31">
        <v>1.460088250581447</v>
      </c>
      <c r="K500" s="9">
        <v>0.1468585361012178</v>
      </c>
      <c r="L500" s="8">
        <v>67</v>
      </c>
      <c r="M500" s="31">
        <v>0.16429821394916705</v>
      </c>
      <c r="N500" s="9">
        <v>-1.3760578187720411E-2</v>
      </c>
      <c r="O500" s="8">
        <v>-24</v>
      </c>
      <c r="P500" s="31">
        <v>-0.12030515373568465</v>
      </c>
      <c r="Q500" s="9">
        <v>1.33948605054824E-2</v>
      </c>
      <c r="R500" s="8">
        <v>4</v>
      </c>
      <c r="S500" s="31">
        <v>0.75627686276331252</v>
      </c>
      <c r="T500" s="10">
        <v>-0.29004070994742603</v>
      </c>
      <c r="U500" s="8">
        <v>-54</v>
      </c>
      <c r="V500" s="31">
        <v>-0.19222221796907429</v>
      </c>
      <c r="W500" s="9">
        <v>1.2733557800345643E-2</v>
      </c>
      <c r="X500" s="8">
        <v>-23</v>
      </c>
      <c r="Y500" s="31">
        <v>-0.10982920104575511</v>
      </c>
      <c r="Z500" s="11">
        <v>1337</v>
      </c>
      <c r="AA500" s="8">
        <v>94</v>
      </c>
      <c r="AB500" s="31">
        <v>0.2426959531014013</v>
      </c>
      <c r="AC500" s="9">
        <v>2.9506462984723869E-3</v>
      </c>
      <c r="AD500" s="8">
        <v>134</v>
      </c>
      <c r="AE500" s="31">
        <v>0.68209207173701736</v>
      </c>
      <c r="AF500" s="9">
        <v>4.071192703533999E-2</v>
      </c>
      <c r="AG500" s="8">
        <v>-16</v>
      </c>
      <c r="AH500" s="31">
        <v>5.2209899473310173E-2</v>
      </c>
      <c r="AI500" s="12">
        <v>-0.49933333333333296</v>
      </c>
      <c r="AJ500" s="8">
        <v>-49</v>
      </c>
      <c r="AK500" s="31">
        <v>-1.2346864500181215E-2</v>
      </c>
      <c r="AL500" s="11">
        <v>15793.317450418486</v>
      </c>
      <c r="AM500" s="36"/>
    </row>
    <row r="501" spans="1:39" x14ac:dyDescent="0.3">
      <c r="A501" t="s">
        <v>1104</v>
      </c>
      <c r="B501" s="3" t="s">
        <v>961</v>
      </c>
      <c r="C501" s="4" t="s">
        <v>101</v>
      </c>
      <c r="D501" s="5" t="s">
        <v>33</v>
      </c>
      <c r="E501" s="6">
        <v>25.758548791767936</v>
      </c>
      <c r="F501" s="34">
        <v>5.3052259781383171E-4</v>
      </c>
      <c r="G501" s="6">
        <v>-1.1807813138052339</v>
      </c>
      <c r="H501" s="7">
        <v>-6</v>
      </c>
      <c r="I501" s="8">
        <v>15</v>
      </c>
      <c r="J501" s="31">
        <v>0.10257518432715412</v>
      </c>
      <c r="K501" s="9">
        <v>3.4044893244204788E-2</v>
      </c>
      <c r="L501" s="8">
        <v>-229</v>
      </c>
      <c r="M501" s="31">
        <v>-0.75382428463188</v>
      </c>
      <c r="N501" s="9">
        <v>1.8239847888089095E-2</v>
      </c>
      <c r="O501" s="8">
        <v>-37</v>
      </c>
      <c r="P501" s="31">
        <v>-0.15459638432748202</v>
      </c>
      <c r="Q501" s="9">
        <v>1.5242255484079037E-2</v>
      </c>
      <c r="R501" s="8">
        <v>9</v>
      </c>
      <c r="S501" s="31">
        <v>0.98614378041587369</v>
      </c>
      <c r="T501" s="10">
        <v>-0.47983307110043416</v>
      </c>
      <c r="U501" s="8">
        <v>-110</v>
      </c>
      <c r="V501" s="31">
        <v>-0.766256516890922</v>
      </c>
      <c r="W501" s="9">
        <v>5.212866464576163E-2</v>
      </c>
      <c r="X501" s="8">
        <v>89</v>
      </c>
      <c r="Y501" s="31">
        <v>0.31406337848051341</v>
      </c>
      <c r="Z501" s="11">
        <v>20336</v>
      </c>
      <c r="AA501" s="8">
        <v>51</v>
      </c>
      <c r="AB501" s="31">
        <v>0.33891750644629648</v>
      </c>
      <c r="AC501" s="9">
        <v>4.5679806918744945E-3</v>
      </c>
      <c r="AD501" s="8">
        <v>-65</v>
      </c>
      <c r="AE501" s="31">
        <v>-0.51887399009862356</v>
      </c>
      <c r="AF501" s="9">
        <v>-2.6497049477359647E-2</v>
      </c>
      <c r="AG501" s="8">
        <v>-64</v>
      </c>
      <c r="AH501" s="31">
        <v>-0.14745311362650604</v>
      </c>
      <c r="AI501" s="12">
        <v>-0.27066666666666706</v>
      </c>
      <c r="AJ501" s="8">
        <v>-13</v>
      </c>
      <c r="AK501" s="31">
        <v>3.2332082198655021E-3</v>
      </c>
      <c r="AL501" s="11">
        <v>22410.188340481443</v>
      </c>
      <c r="AM501" s="36"/>
    </row>
    <row r="502" spans="1:39" x14ac:dyDescent="0.3">
      <c r="A502" t="s">
        <v>1007</v>
      </c>
      <c r="B502" s="3" t="s">
        <v>1075</v>
      </c>
      <c r="C502" s="4" t="s">
        <v>101</v>
      </c>
      <c r="D502" s="5" t="s">
        <v>33</v>
      </c>
      <c r="E502" s="6">
        <v>43.087847835307478</v>
      </c>
      <c r="F502" s="34">
        <v>-7.2331846287939427E-2</v>
      </c>
      <c r="G502" s="6">
        <v>-5.9740019083766356</v>
      </c>
      <c r="H502" s="7">
        <v>11</v>
      </c>
      <c r="I502" s="8">
        <v>156</v>
      </c>
      <c r="J502" s="31">
        <v>0.46476442779499227</v>
      </c>
      <c r="K502" s="9">
        <v>5.8483183816125939E-2</v>
      </c>
      <c r="L502" s="8">
        <v>12</v>
      </c>
      <c r="M502" s="31">
        <v>2.4935390281589809E-2</v>
      </c>
      <c r="N502" s="9">
        <v>-9.2808400801683982E-3</v>
      </c>
      <c r="O502" s="8">
        <v>36</v>
      </c>
      <c r="P502" s="31">
        <v>7.4902000992892015E-2</v>
      </c>
      <c r="Q502" s="9">
        <v>-3.9389328489160772E-3</v>
      </c>
      <c r="R502" s="8">
        <v>-88</v>
      </c>
      <c r="S502" s="31">
        <v>-0.27475279415863318</v>
      </c>
      <c r="T502" s="10">
        <v>0.33502541657605733</v>
      </c>
      <c r="U502" s="8">
        <v>57</v>
      </c>
      <c r="V502" s="31">
        <v>9.4330904414480998E-2</v>
      </c>
      <c r="W502" s="9">
        <v>-6.6189260126245791E-3</v>
      </c>
      <c r="X502" s="8">
        <v>-6</v>
      </c>
      <c r="Y502" s="31">
        <v>1.8559919031490901E-2</v>
      </c>
      <c r="Z502" s="11">
        <v>12188</v>
      </c>
      <c r="AA502" s="8">
        <v>12</v>
      </c>
      <c r="AB502" s="31">
        <v>-3.7222990833563063E-3</v>
      </c>
      <c r="AC502" s="9">
        <v>5.0597790773229401E-3</v>
      </c>
      <c r="AD502" s="8">
        <v>-8</v>
      </c>
      <c r="AE502" s="31">
        <v>-4.1584627095797355E-2</v>
      </c>
      <c r="AF502" s="9">
        <v>-9.5323700681793078E-4</v>
      </c>
      <c r="AG502" s="8">
        <v>-35</v>
      </c>
      <c r="AH502" s="31">
        <v>-0.20143376157376386</v>
      </c>
      <c r="AI502" s="12">
        <v>-0.17233333333333301</v>
      </c>
      <c r="AJ502" s="8">
        <v>-19</v>
      </c>
      <c r="AK502" s="31">
        <v>-4.8525858058880017E-2</v>
      </c>
      <c r="AL502" s="11">
        <v>48981.907093353686</v>
      </c>
      <c r="AM502" s="36"/>
    </row>
    <row r="503" spans="1:39" x14ac:dyDescent="0.3">
      <c r="A503" t="s">
        <v>310</v>
      </c>
      <c r="B503" s="3" t="s">
        <v>1085</v>
      </c>
      <c r="C503" s="4" t="s">
        <v>101</v>
      </c>
      <c r="D503" s="5" t="s">
        <v>33</v>
      </c>
      <c r="E503" s="6">
        <v>53.106396007182546</v>
      </c>
      <c r="F503" s="34">
        <v>-0.35881105921663758</v>
      </c>
      <c r="G503" s="6">
        <v>-4.582052295082466</v>
      </c>
      <c r="H503" s="7">
        <v>3</v>
      </c>
      <c r="I503" s="8">
        <v>14</v>
      </c>
      <c r="J503" s="31">
        <v>6.1416156277102563E-2</v>
      </c>
      <c r="K503" s="9">
        <v>3.0437709645551703E-2</v>
      </c>
      <c r="L503" s="8">
        <v>-127</v>
      </c>
      <c r="M503" s="31">
        <v>-0.42798956140907585</v>
      </c>
      <c r="N503" s="9">
        <v>6.6909652487770997E-3</v>
      </c>
      <c r="O503" s="8">
        <v>-20</v>
      </c>
      <c r="P503" s="31">
        <v>-1.6982670620734885E-2</v>
      </c>
      <c r="Q503" s="9">
        <v>2.4369594550392448E-3</v>
      </c>
      <c r="R503" s="8">
        <v>-73</v>
      </c>
      <c r="S503" s="31">
        <v>-0.46060647761203621</v>
      </c>
      <c r="T503" s="10">
        <v>0.15137753557372086</v>
      </c>
      <c r="U503" s="8">
        <v>14</v>
      </c>
      <c r="V503" s="31">
        <v>6.3787566219352221E-2</v>
      </c>
      <c r="W503" s="9">
        <v>-5.7140607121845925E-3</v>
      </c>
      <c r="X503" s="8">
        <v>17</v>
      </c>
      <c r="Y503" s="31">
        <v>0.15607223099598433</v>
      </c>
      <c r="Z503" s="11">
        <v>16607</v>
      </c>
      <c r="AA503" s="8">
        <v>30</v>
      </c>
      <c r="AB503" s="31">
        <v>9.093749213329444E-2</v>
      </c>
      <c r="AC503" s="9">
        <v>4.760385510136262E-3</v>
      </c>
      <c r="AD503" s="8">
        <v>-13</v>
      </c>
      <c r="AE503" s="31">
        <v>-2.9784920111904034E-2</v>
      </c>
      <c r="AF503" s="9">
        <v>-1.118370243957667E-5</v>
      </c>
      <c r="AG503" s="8">
        <v>-64</v>
      </c>
      <c r="AH503" s="31">
        <v>-0.24355409692905416</v>
      </c>
      <c r="AI503" s="12">
        <v>-0.12933333333333352</v>
      </c>
      <c r="AJ503" s="8">
        <v>-4</v>
      </c>
      <c r="AK503" s="31">
        <v>-3.8809618821345059E-2</v>
      </c>
      <c r="AL503" s="11">
        <v>60436.011062711768</v>
      </c>
      <c r="AM503" s="36"/>
    </row>
    <row r="504" spans="1:39" x14ac:dyDescent="0.3">
      <c r="A504" t="s">
        <v>384</v>
      </c>
      <c r="B504" s="3" t="s">
        <v>60</v>
      </c>
      <c r="C504" s="4" t="s">
        <v>61</v>
      </c>
      <c r="D504" s="5" t="s">
        <v>44</v>
      </c>
      <c r="E504" s="6">
        <v>34.696031259857918</v>
      </c>
      <c r="F504" s="34">
        <v>-1.3086454136669232</v>
      </c>
      <c r="G504" s="6">
        <v>2.4614520315123869</v>
      </c>
      <c r="H504" s="7">
        <v>-50</v>
      </c>
      <c r="I504" s="8">
        <v>47</v>
      </c>
      <c r="J504" s="31">
        <v>0.17190255648187708</v>
      </c>
      <c r="K504" s="9">
        <v>3.452766660313844E-2</v>
      </c>
      <c r="L504" s="8">
        <v>1</v>
      </c>
      <c r="M504" s="31">
        <v>0.12660380463838994</v>
      </c>
      <c r="N504" s="9">
        <v>-1.5731446437386873E-2</v>
      </c>
      <c r="O504" s="8">
        <v>-41</v>
      </c>
      <c r="P504" s="31">
        <v>-0.17419736128502125</v>
      </c>
      <c r="Q504" s="9">
        <v>1.6770490285548015E-2</v>
      </c>
      <c r="R504" s="8">
        <v>-23</v>
      </c>
      <c r="S504" s="31">
        <v>-0.45880856212463539</v>
      </c>
      <c r="T504" s="10">
        <v>0</v>
      </c>
      <c r="U504" s="8">
        <v>-21</v>
      </c>
      <c r="V504" s="31">
        <v>-5.9433410758246097E-2</v>
      </c>
      <c r="W504" s="9">
        <v>3.8303396737131637E-3</v>
      </c>
      <c r="X504" s="8">
        <v>68</v>
      </c>
      <c r="Y504" s="31">
        <v>0.19320744933674083</v>
      </c>
      <c r="Z504" s="11">
        <v>14000</v>
      </c>
      <c r="AA504" s="8">
        <v>-117</v>
      </c>
      <c r="AB504" s="31">
        <v>-0.36947527609310848</v>
      </c>
      <c r="AC504" s="9">
        <v>1.3292134831460675E-2</v>
      </c>
      <c r="AD504" s="8">
        <v>-16</v>
      </c>
      <c r="AE504" s="31">
        <v>-0.48811254135478199</v>
      </c>
      <c r="AF504" s="9">
        <v>-2.3767135861606725E-2</v>
      </c>
      <c r="AG504" s="8">
        <v>-46</v>
      </c>
      <c r="AH504" s="31">
        <v>-9.1320470607428983E-2</v>
      </c>
      <c r="AI504" s="12">
        <v>-0.32900000000000063</v>
      </c>
      <c r="AJ504" s="8">
        <v>-41</v>
      </c>
      <c r="AK504" s="31">
        <v>-1.4488736064322577E-2</v>
      </c>
      <c r="AL504" s="11">
        <v>20131.737347590097</v>
      </c>
      <c r="AM504" s="36"/>
    </row>
    <row r="505" spans="1:39" x14ac:dyDescent="0.3">
      <c r="A505" t="s">
        <v>430</v>
      </c>
      <c r="B505" s="3" t="s">
        <v>63</v>
      </c>
      <c r="C505" s="4" t="s">
        <v>61</v>
      </c>
      <c r="D505" s="5" t="s">
        <v>44</v>
      </c>
      <c r="E505" s="6">
        <v>38.363136877419045</v>
      </c>
      <c r="F505" s="34">
        <v>0.12381686916405388</v>
      </c>
      <c r="G505" s="6">
        <v>-3.7488123968454801</v>
      </c>
      <c r="H505" s="7">
        <v>15</v>
      </c>
      <c r="I505" s="8">
        <v>-86</v>
      </c>
      <c r="J505" s="31">
        <v>-0.75857083823269511</v>
      </c>
      <c r="K505" s="9">
        <v>-4.7402689756307237E-2</v>
      </c>
      <c r="L505" s="8">
        <v>-5</v>
      </c>
      <c r="M505" s="31">
        <v>-6.0862278462429864E-2</v>
      </c>
      <c r="N505" s="9">
        <v>-5.7068353182383458E-3</v>
      </c>
      <c r="O505" s="8">
        <v>7</v>
      </c>
      <c r="P505" s="31">
        <v>2.0599890574148461E-2</v>
      </c>
      <c r="Q505" s="9">
        <v>-6.8929633961420378E-6</v>
      </c>
      <c r="R505" s="8">
        <v>-23</v>
      </c>
      <c r="S505" s="31">
        <v>-0.45880856212463539</v>
      </c>
      <c r="T505" s="10">
        <v>0</v>
      </c>
      <c r="U505" s="8">
        <v>77</v>
      </c>
      <c r="V505" s="31">
        <v>0.40277327128740759</v>
      </c>
      <c r="W505" s="9">
        <v>-2.2187490003215807E-2</v>
      </c>
      <c r="X505" s="8">
        <v>90</v>
      </c>
      <c r="Y505" s="31">
        <v>0.51782610300187237</v>
      </c>
      <c r="Z505" s="11">
        <v>30767</v>
      </c>
      <c r="AA505" s="8">
        <v>-103</v>
      </c>
      <c r="AB505" s="31">
        <v>-0.23579209442307855</v>
      </c>
      <c r="AC505" s="9">
        <v>1.0315551244746202E-2</v>
      </c>
      <c r="AD505" s="8">
        <v>9</v>
      </c>
      <c r="AE505" s="31">
        <v>7.0232399151798561E-2</v>
      </c>
      <c r="AF505" s="9">
        <v>5.9774934008218761E-3</v>
      </c>
      <c r="AG505" s="8">
        <v>-14</v>
      </c>
      <c r="AH505" s="31">
        <v>3.4818358388784276E-2</v>
      </c>
      <c r="AI505" s="12">
        <v>-0.48366666666666669</v>
      </c>
      <c r="AJ505" s="8">
        <v>37</v>
      </c>
      <c r="AK505" s="31">
        <v>1.255820509250416E-2</v>
      </c>
      <c r="AL505" s="11">
        <v>56318.556188986055</v>
      </c>
      <c r="AM505" s="36"/>
    </row>
    <row r="506" spans="1:39" x14ac:dyDescent="0.3">
      <c r="A506" t="s">
        <v>581</v>
      </c>
      <c r="B506" s="3" t="s">
        <v>157</v>
      </c>
      <c r="C506" s="4" t="s">
        <v>61</v>
      </c>
      <c r="D506" s="5" t="s">
        <v>44</v>
      </c>
      <c r="E506" s="6">
        <v>43.148691591461287</v>
      </c>
      <c r="F506" s="34">
        <v>2.9743532645578563</v>
      </c>
      <c r="G506" s="6">
        <v>-11.49863116075241</v>
      </c>
      <c r="H506" s="7">
        <v>170</v>
      </c>
      <c r="I506" s="8">
        <v>36</v>
      </c>
      <c r="J506" s="31">
        <v>0.18638299821124282</v>
      </c>
      <c r="K506" s="9">
        <v>3.1727583526410585E-2</v>
      </c>
      <c r="L506" s="8">
        <v>12</v>
      </c>
      <c r="M506" s="31">
        <v>2.6396830856858124</v>
      </c>
      <c r="N506" s="9">
        <v>-0.10903202590860023</v>
      </c>
      <c r="O506" s="8">
        <v>134</v>
      </c>
      <c r="P506" s="31">
        <v>0.37068502139436277</v>
      </c>
      <c r="Q506" s="9">
        <v>-2.1536115875738521E-2</v>
      </c>
      <c r="R506" s="8">
        <v>-23</v>
      </c>
      <c r="S506" s="31">
        <v>-0.45880856212463539</v>
      </c>
      <c r="T506" s="10">
        <v>0</v>
      </c>
      <c r="U506" s="8">
        <v>280</v>
      </c>
      <c r="V506" s="31">
        <v>0.72266855222957105</v>
      </c>
      <c r="W506" s="9">
        <v>-4.4806175532807524E-2</v>
      </c>
      <c r="X506" s="8">
        <v>6</v>
      </c>
      <c r="Y506" s="31">
        <v>2.3159254540557797E-2</v>
      </c>
      <c r="Z506" s="11">
        <v>8333</v>
      </c>
      <c r="AA506" s="8">
        <v>359</v>
      </c>
      <c r="AB506" s="31">
        <v>1.299243903783375</v>
      </c>
      <c r="AC506" s="9">
        <v>-1.0478260869565215E-2</v>
      </c>
      <c r="AD506" s="8">
        <v>119</v>
      </c>
      <c r="AE506" s="31">
        <v>0.3582560322800003</v>
      </c>
      <c r="AF506" s="9">
        <v>2.1793021452888528E-2</v>
      </c>
      <c r="AG506" s="8">
        <v>-52</v>
      </c>
      <c r="AH506" s="31">
        <v>-0.16525449581105586</v>
      </c>
      <c r="AI506" s="12">
        <v>-0.22266666666666701</v>
      </c>
      <c r="AJ506" s="8">
        <v>-46</v>
      </c>
      <c r="AK506" s="31">
        <v>-2.4215338267500552E-2</v>
      </c>
      <c r="AL506" s="11">
        <v>24121.479372556263</v>
      </c>
      <c r="AM506" s="36"/>
    </row>
    <row r="507" spans="1:39" x14ac:dyDescent="0.3">
      <c r="A507" t="s">
        <v>778</v>
      </c>
      <c r="B507" s="3" t="s">
        <v>182</v>
      </c>
      <c r="C507" s="4" t="s">
        <v>61</v>
      </c>
      <c r="D507" s="5" t="s">
        <v>44</v>
      </c>
      <c r="E507" s="6">
        <v>16.166435403186849</v>
      </c>
      <c r="F507" s="34">
        <v>3.2738889239015467E-2</v>
      </c>
      <c r="G507" s="6">
        <v>-5.0255210698833892</v>
      </c>
      <c r="H507" s="7">
        <v>36</v>
      </c>
      <c r="I507" s="8">
        <v>39</v>
      </c>
      <c r="J507" s="31">
        <v>0.1645405341790015</v>
      </c>
      <c r="K507" s="9">
        <v>3.0286079278762368E-2</v>
      </c>
      <c r="L507" s="8">
        <v>-14</v>
      </c>
      <c r="M507" s="31">
        <v>-6.7713076691546359E-2</v>
      </c>
      <c r="N507" s="9">
        <v>-4.3604251800345604E-3</v>
      </c>
      <c r="O507" s="8">
        <v>37</v>
      </c>
      <c r="P507" s="31">
        <v>8.0925788649544694E-2</v>
      </c>
      <c r="Q507" s="9">
        <v>-3.8488412348471092E-3</v>
      </c>
      <c r="R507" s="8">
        <v>-23</v>
      </c>
      <c r="S507" s="31">
        <v>-0.45880856212463539</v>
      </c>
      <c r="T507" s="10">
        <v>0</v>
      </c>
      <c r="U507" s="8">
        <v>0</v>
      </c>
      <c r="V507" s="31">
        <v>-3.730250258225698E-2</v>
      </c>
      <c r="W507" s="9">
        <v>1.237348217928886E-3</v>
      </c>
      <c r="X507" s="8">
        <v>-14</v>
      </c>
      <c r="Y507" s="31">
        <v>-2.0764799661397215E-2</v>
      </c>
      <c r="Z507" s="11">
        <v>7062</v>
      </c>
      <c r="AA507" s="8">
        <v>95</v>
      </c>
      <c r="AB507" s="31">
        <v>0.29751891722361101</v>
      </c>
      <c r="AC507" s="9">
        <v>2.8498331479421546E-3</v>
      </c>
      <c r="AD507" s="8">
        <v>53</v>
      </c>
      <c r="AE507" s="31">
        <v>0.1185613128347387</v>
      </c>
      <c r="AF507" s="9">
        <v>7.9311337285780104E-3</v>
      </c>
      <c r="AG507" s="8">
        <v>-2</v>
      </c>
      <c r="AH507" s="31">
        <v>0.10809574207672157</v>
      </c>
      <c r="AI507" s="12">
        <v>-0.56133333333333368</v>
      </c>
      <c r="AJ507" s="8">
        <v>13</v>
      </c>
      <c r="AK507" s="31">
        <v>5.5117400334692146E-3</v>
      </c>
      <c r="AL507" s="11">
        <v>48588.101878909802</v>
      </c>
      <c r="AM507" s="36"/>
    </row>
    <row r="508" spans="1:39" x14ac:dyDescent="0.3">
      <c r="A508" t="s">
        <v>605</v>
      </c>
      <c r="B508" s="3" t="s">
        <v>364</v>
      </c>
      <c r="C508" s="4" t="s">
        <v>61</v>
      </c>
      <c r="D508" s="5" t="s">
        <v>44</v>
      </c>
      <c r="E508" s="6">
        <v>36.037686523574315</v>
      </c>
      <c r="F508" s="34">
        <v>2.63342933780637E-2</v>
      </c>
      <c r="G508" s="6">
        <v>-4.0060799710827695</v>
      </c>
      <c r="H508" s="7">
        <v>19</v>
      </c>
      <c r="I508" s="8">
        <v>-3</v>
      </c>
      <c r="J508" s="31">
        <v>-1.1511828907307398E-2</v>
      </c>
      <c r="K508" s="9">
        <v>1.4411058763634133E-2</v>
      </c>
      <c r="L508" s="8">
        <v>121</v>
      </c>
      <c r="M508" s="31">
        <v>0.81006656716237246</v>
      </c>
      <c r="N508" s="9">
        <v>-3.8035130892273755E-2</v>
      </c>
      <c r="O508" s="8">
        <v>-9</v>
      </c>
      <c r="P508" s="31">
        <v>-9.417643271232512E-3</v>
      </c>
      <c r="Q508" s="9">
        <v>1.0999870618155555E-3</v>
      </c>
      <c r="R508" s="8">
        <v>-23</v>
      </c>
      <c r="S508" s="31">
        <v>-0.45880856212463539</v>
      </c>
      <c r="T508" s="10">
        <v>0</v>
      </c>
      <c r="U508" s="8">
        <v>16</v>
      </c>
      <c r="V508" s="31">
        <v>-3.6837796189616245E-2</v>
      </c>
      <c r="W508" s="9">
        <v>1.4705454073527073E-3</v>
      </c>
      <c r="X508" s="8">
        <v>-8</v>
      </c>
      <c r="Y508" s="31">
        <v>-2.1698192170268582E-2</v>
      </c>
      <c r="Z508" s="11">
        <v>5894</v>
      </c>
      <c r="AA508" s="8">
        <v>106</v>
      </c>
      <c r="AB508" s="31">
        <v>0.4997640008087002</v>
      </c>
      <c r="AC508" s="9">
        <v>1.5439499816108856E-3</v>
      </c>
      <c r="AD508" s="8">
        <v>-52</v>
      </c>
      <c r="AE508" s="31">
        <v>-0.12790023601843287</v>
      </c>
      <c r="AF508" s="9">
        <v>-5.5004268492834241E-3</v>
      </c>
      <c r="AG508" s="8">
        <v>-12</v>
      </c>
      <c r="AH508" s="31">
        <v>-7.4705178124764765E-2</v>
      </c>
      <c r="AI508" s="12">
        <v>-0.32699999999999996</v>
      </c>
      <c r="AJ508" s="8">
        <v>11</v>
      </c>
      <c r="AK508" s="31">
        <v>1.0813292438949795E-3</v>
      </c>
      <c r="AL508" s="11">
        <v>53883.15371924077</v>
      </c>
      <c r="AM508" s="36"/>
    </row>
    <row r="509" spans="1:39" x14ac:dyDescent="0.3">
      <c r="A509" t="s">
        <v>648</v>
      </c>
      <c r="B509" s="3" t="s">
        <v>366</v>
      </c>
      <c r="C509" s="4" t="s">
        <v>61</v>
      </c>
      <c r="D509" s="5" t="s">
        <v>44</v>
      </c>
      <c r="E509" s="6">
        <v>39.994798644158692</v>
      </c>
      <c r="F509" s="34">
        <v>0.4204936770123735</v>
      </c>
      <c r="G509" s="6">
        <v>-2.5693666246631537</v>
      </c>
      <c r="H509" s="7">
        <v>13</v>
      </c>
      <c r="I509" s="8">
        <v>59</v>
      </c>
      <c r="J509" s="31">
        <v>0.20940243473179251</v>
      </c>
      <c r="K509" s="9">
        <v>3.6092317476671409E-2</v>
      </c>
      <c r="L509" s="8">
        <v>176</v>
      </c>
      <c r="M509" s="31">
        <v>0.64815110381889673</v>
      </c>
      <c r="N509" s="9">
        <v>-3.1227290596966915E-2</v>
      </c>
      <c r="O509" s="8">
        <v>-39</v>
      </c>
      <c r="P509" s="31">
        <v>-0.17353596514309608</v>
      </c>
      <c r="Q509" s="9">
        <v>1.498549915160674E-2</v>
      </c>
      <c r="R509" s="8">
        <v>152</v>
      </c>
      <c r="S509" s="31">
        <v>0.35586844523592259</v>
      </c>
      <c r="T509" s="10">
        <v>-1.2152951125978604</v>
      </c>
      <c r="U509" s="8">
        <v>-57</v>
      </c>
      <c r="V509" s="31">
        <v>-0.20444818293106962</v>
      </c>
      <c r="W509" s="9">
        <v>1.4824261648218096E-2</v>
      </c>
      <c r="X509" s="8">
        <v>6</v>
      </c>
      <c r="Y509" s="31">
        <v>-8.5439145489987212E-3</v>
      </c>
      <c r="Z509" s="11">
        <v>5186</v>
      </c>
      <c r="AA509" s="8">
        <v>4</v>
      </c>
      <c r="AB509" s="31">
        <v>0.19141634109221239</v>
      </c>
      <c r="AC509" s="9">
        <v>8.8152610441767087E-3</v>
      </c>
      <c r="AD509" s="8">
        <v>-3</v>
      </c>
      <c r="AE509" s="31">
        <v>-1.4343428099265421E-2</v>
      </c>
      <c r="AF509" s="9">
        <v>1.6488337503639539E-3</v>
      </c>
      <c r="AG509" s="8">
        <v>14</v>
      </c>
      <c r="AH509" s="31">
        <v>0.22400501303442644</v>
      </c>
      <c r="AI509" s="12">
        <v>-0.70100000000000007</v>
      </c>
      <c r="AJ509" s="8">
        <v>32</v>
      </c>
      <c r="AK509" s="31">
        <v>1.4762974041558102E-2</v>
      </c>
      <c r="AL509" s="11">
        <v>44758.669797974391</v>
      </c>
      <c r="AM509" s="36"/>
    </row>
    <row r="510" spans="1:39" x14ac:dyDescent="0.3">
      <c r="A510" t="s">
        <v>952</v>
      </c>
      <c r="B510" s="3" t="s">
        <v>375</v>
      </c>
      <c r="C510" s="4" t="s">
        <v>61</v>
      </c>
      <c r="D510" s="5" t="s">
        <v>44</v>
      </c>
      <c r="E510" s="6">
        <v>37.835414131993097</v>
      </c>
      <c r="F510" s="34">
        <v>-0.13479812484300702</v>
      </c>
      <c r="G510" s="6">
        <v>-4.0708214909460665</v>
      </c>
      <c r="H510" s="7">
        <v>7</v>
      </c>
      <c r="I510" s="8">
        <v>39</v>
      </c>
      <c r="J510" s="31">
        <v>0.16016052091748506</v>
      </c>
      <c r="K510" s="9">
        <v>3.0648768648180447E-2</v>
      </c>
      <c r="L510" s="8">
        <v>232</v>
      </c>
      <c r="M510" s="31">
        <v>1.1309564551890903</v>
      </c>
      <c r="N510" s="9">
        <v>-4.8566337769479065E-2</v>
      </c>
      <c r="O510" s="8">
        <v>44</v>
      </c>
      <c r="P510" s="31">
        <v>0.10171577839320134</v>
      </c>
      <c r="Q510" s="9">
        <v>-5.8191497359108366E-3</v>
      </c>
      <c r="R510" s="8">
        <v>-23</v>
      </c>
      <c r="S510" s="31">
        <v>-0.45880856212463539</v>
      </c>
      <c r="T510" s="10">
        <v>0</v>
      </c>
      <c r="U510" s="8">
        <v>-5</v>
      </c>
      <c r="V510" s="31">
        <v>-5.0148766563881869E-2</v>
      </c>
      <c r="W510" s="9">
        <v>4.4770212555447497E-3</v>
      </c>
      <c r="X510" s="8">
        <v>-25</v>
      </c>
      <c r="Y510" s="31">
        <v>-0.22709268516863917</v>
      </c>
      <c r="Z510" s="11">
        <v>-1740</v>
      </c>
      <c r="AA510" s="8">
        <v>83</v>
      </c>
      <c r="AB510" s="31">
        <v>0.28917414766227634</v>
      </c>
      <c r="AC510" s="9">
        <v>3.2258244829513685E-3</v>
      </c>
      <c r="AD510" s="8">
        <v>-49</v>
      </c>
      <c r="AE510" s="31">
        <v>-0.14847175484864361</v>
      </c>
      <c r="AF510" s="9">
        <v>-6.9850405764578793E-3</v>
      </c>
      <c r="AG510" s="8">
        <v>45</v>
      </c>
      <c r="AH510" s="31">
        <v>0.13923034239165583</v>
      </c>
      <c r="AI510" s="12">
        <v>-0.58266666666666644</v>
      </c>
      <c r="AJ510" s="8">
        <v>15</v>
      </c>
      <c r="AK510" s="31">
        <v>4.9875527310284662E-3</v>
      </c>
      <c r="AL510" s="11">
        <v>49658.864202488883</v>
      </c>
      <c r="AM510" s="36"/>
    </row>
    <row r="511" spans="1:39" x14ac:dyDescent="0.3">
      <c r="A511" t="s">
        <v>997</v>
      </c>
      <c r="B511" s="3" t="s">
        <v>407</v>
      </c>
      <c r="C511" s="4" t="s">
        <v>61</v>
      </c>
      <c r="D511" s="5" t="s">
        <v>44</v>
      </c>
      <c r="E511" s="6">
        <v>16.444607825370973</v>
      </c>
      <c r="F511" s="34">
        <v>-1.1902361629705709</v>
      </c>
      <c r="G511" s="6">
        <v>-1.9652715432001031</v>
      </c>
      <c r="H511" s="7">
        <v>-43</v>
      </c>
      <c r="I511" s="8">
        <v>10</v>
      </c>
      <c r="J511" s="31">
        <v>5.0408274332020539E-2</v>
      </c>
      <c r="K511" s="9">
        <v>2.5827502433358296E-2</v>
      </c>
      <c r="L511" s="8">
        <v>-44</v>
      </c>
      <c r="M511" s="31">
        <v>-0.19045047750775185</v>
      </c>
      <c r="N511" s="9">
        <v>-1.9835781610933467E-3</v>
      </c>
      <c r="O511" s="8">
        <v>50</v>
      </c>
      <c r="P511" s="31">
        <v>0.1609018661075079</v>
      </c>
      <c r="Q511" s="9">
        <v>-9.8684210526315784E-3</v>
      </c>
      <c r="R511" s="8">
        <v>-23</v>
      </c>
      <c r="S511" s="31">
        <v>-0.45880856212463539</v>
      </c>
      <c r="T511" s="10">
        <v>0</v>
      </c>
      <c r="U511" s="8">
        <v>-183</v>
      </c>
      <c r="V511" s="31">
        <v>-0.48248205585518761</v>
      </c>
      <c r="W511" s="9">
        <v>2.9392657991863032E-2</v>
      </c>
      <c r="X511" s="8">
        <v>-73</v>
      </c>
      <c r="Y511" s="31">
        <v>-0.65391873839275083</v>
      </c>
      <c r="Z511" s="11">
        <v>-20440</v>
      </c>
      <c r="AA511" s="8">
        <v>153</v>
      </c>
      <c r="AB511" s="31">
        <v>0.40630373317726731</v>
      </c>
      <c r="AC511" s="9">
        <v>4.4664466446645013E-4</v>
      </c>
      <c r="AD511" s="8">
        <v>-53</v>
      </c>
      <c r="AE511" s="31">
        <v>-0.15068604220326343</v>
      </c>
      <c r="AF511" s="9">
        <v>-7.1806005467870415E-3</v>
      </c>
      <c r="AG511" s="8">
        <v>-6</v>
      </c>
      <c r="AH511" s="31">
        <v>9.2118226046140672E-2</v>
      </c>
      <c r="AI511" s="12">
        <v>-0.54299999999999971</v>
      </c>
      <c r="AJ511" s="8">
        <v>7</v>
      </c>
      <c r="AK511" s="31">
        <v>1.738522411556781E-3</v>
      </c>
      <c r="AL511" s="11">
        <v>47905.05503449688</v>
      </c>
      <c r="AM511" s="36"/>
    </row>
    <row r="512" spans="1:39" x14ac:dyDescent="0.3">
      <c r="A512" t="s">
        <v>410</v>
      </c>
      <c r="B512" s="3" t="s">
        <v>429</v>
      </c>
      <c r="C512" s="4" t="s">
        <v>61</v>
      </c>
      <c r="D512" s="5" t="s">
        <v>44</v>
      </c>
      <c r="E512" s="6">
        <v>29.946391087977162</v>
      </c>
      <c r="F512" s="34">
        <v>1.1219908028967218E-2</v>
      </c>
      <c r="G512" s="6">
        <v>-3.3121530936112009</v>
      </c>
      <c r="H512" s="7">
        <v>5</v>
      </c>
      <c r="I512" s="8">
        <v>33</v>
      </c>
      <c r="J512" s="31">
        <v>0.13436666132448227</v>
      </c>
      <c r="K512" s="9">
        <v>3.131448567363404E-2</v>
      </c>
      <c r="L512" s="8">
        <v>-29</v>
      </c>
      <c r="M512" s="31">
        <v>-0.25881670884604269</v>
      </c>
      <c r="N512" s="9">
        <v>2.4045841923737328E-3</v>
      </c>
      <c r="O512" s="8">
        <v>-198</v>
      </c>
      <c r="P512" s="31">
        <v>-0.51442685408298461</v>
      </c>
      <c r="Q512" s="9">
        <v>3.517669170749961E-2</v>
      </c>
      <c r="R512" s="8">
        <v>19</v>
      </c>
      <c r="S512" s="31">
        <v>0.14570701147742782</v>
      </c>
      <c r="T512" s="10">
        <v>-0.31393469508822114</v>
      </c>
      <c r="U512" s="8">
        <v>145</v>
      </c>
      <c r="V512" s="31">
        <v>0.33918754812442076</v>
      </c>
      <c r="W512" s="9">
        <v>-2.1118164513343564E-2</v>
      </c>
      <c r="X512" s="8">
        <v>24</v>
      </c>
      <c r="Y512" s="31">
        <v>7.1676723949529064E-2</v>
      </c>
      <c r="Z512" s="11">
        <v>8389</v>
      </c>
      <c r="AA512" s="8">
        <v>31</v>
      </c>
      <c r="AB512" s="31">
        <v>0.22246348115110737</v>
      </c>
      <c r="AC512" s="9">
        <v>5.9567099567099588E-3</v>
      </c>
      <c r="AD512" s="8">
        <v>-74</v>
      </c>
      <c r="AE512" s="31">
        <v>-0.28128166128325915</v>
      </c>
      <c r="AF512" s="9">
        <v>-1.4657907333949338E-2</v>
      </c>
      <c r="AG512" s="8">
        <v>4</v>
      </c>
      <c r="AH512" s="31">
        <v>0.21771755272859161</v>
      </c>
      <c r="AI512" s="12">
        <v>-0.70999999999999952</v>
      </c>
      <c r="AJ512" s="8">
        <v>34</v>
      </c>
      <c r="AK512" s="31">
        <v>1.8307129563872898E-2</v>
      </c>
      <c r="AL512" s="11">
        <v>45943.864461221325</v>
      </c>
      <c r="AM512" s="36"/>
    </row>
    <row r="513" spans="1:39" x14ac:dyDescent="0.3">
      <c r="A513" t="s">
        <v>944</v>
      </c>
      <c r="B513" s="3" t="s">
        <v>438</v>
      </c>
      <c r="C513" s="4" t="s">
        <v>61</v>
      </c>
      <c r="D513" s="5" t="s">
        <v>44</v>
      </c>
      <c r="E513" s="6">
        <v>40.411896426444343</v>
      </c>
      <c r="F513" s="34">
        <v>-0.87171944715775795</v>
      </c>
      <c r="G513" s="6">
        <v>-0.72722799702956564</v>
      </c>
      <c r="H513" s="7">
        <v>-39</v>
      </c>
      <c r="I513" s="8">
        <v>17</v>
      </c>
      <c r="J513" s="31">
        <v>0.11537562908391497</v>
      </c>
      <c r="K513" s="9">
        <v>2.4497710860183264E-2</v>
      </c>
      <c r="L513" s="8">
        <v>18</v>
      </c>
      <c r="M513" s="31">
        <v>9.1379380377972774E-3</v>
      </c>
      <c r="N513" s="9">
        <v>-7.8069327538399687E-3</v>
      </c>
      <c r="O513" s="8">
        <v>33</v>
      </c>
      <c r="P513" s="31">
        <v>7.5982720111127888E-2</v>
      </c>
      <c r="Q513" s="9">
        <v>-2.4853293992630893E-3</v>
      </c>
      <c r="R513" s="8">
        <v>-23</v>
      </c>
      <c r="S513" s="31">
        <v>-0.45880856212463539</v>
      </c>
      <c r="T513" s="10">
        <v>0</v>
      </c>
      <c r="U513" s="8">
        <v>16</v>
      </c>
      <c r="V513" s="31">
        <v>3.5882016619741108E-2</v>
      </c>
      <c r="W513" s="9">
        <v>-9.1786842121471118E-4</v>
      </c>
      <c r="X513" s="8">
        <v>12</v>
      </c>
      <c r="Y513" s="31">
        <v>1.9178329094008517E-2</v>
      </c>
      <c r="Z513" s="11">
        <v>7282</v>
      </c>
      <c r="AA513" s="8">
        <v>-126</v>
      </c>
      <c r="AB513" s="31">
        <v>-0.55020601730799079</v>
      </c>
      <c r="AC513" s="9">
        <v>1.7106245513280688E-2</v>
      </c>
      <c r="AD513" s="8">
        <v>-24</v>
      </c>
      <c r="AE513" s="31">
        <v>-4.4523378855839235E-2</v>
      </c>
      <c r="AF513" s="9">
        <v>-7.4812318464545502E-4</v>
      </c>
      <c r="AG513" s="8">
        <v>39</v>
      </c>
      <c r="AH513" s="31">
        <v>6.0168093098349522E-2</v>
      </c>
      <c r="AI513" s="12">
        <v>-0.48066666666666658</v>
      </c>
      <c r="AJ513" s="8">
        <v>50</v>
      </c>
      <c r="AK513" s="31">
        <v>1.8420121003257683E-2</v>
      </c>
      <c r="AL513" s="11">
        <v>71722.092337566341</v>
      </c>
      <c r="AM513" s="36"/>
    </row>
    <row r="514" spans="1:39" x14ac:dyDescent="0.3">
      <c r="A514" t="s">
        <v>102</v>
      </c>
      <c r="B514" s="3" t="s">
        <v>446</v>
      </c>
      <c r="C514" s="4" t="s">
        <v>61</v>
      </c>
      <c r="D514" s="5" t="s">
        <v>44</v>
      </c>
      <c r="E514" s="6">
        <v>39.74501421553741</v>
      </c>
      <c r="F514" s="34">
        <v>9.9109436646136251E-2</v>
      </c>
      <c r="G514" s="6">
        <v>-3.5979703450599523</v>
      </c>
      <c r="H514" s="7">
        <v>12</v>
      </c>
      <c r="I514" s="8">
        <v>42</v>
      </c>
      <c r="J514" s="31">
        <v>0.13868329032652901</v>
      </c>
      <c r="K514" s="9">
        <v>3.3004446561330836E-2</v>
      </c>
      <c r="L514" s="8">
        <v>138</v>
      </c>
      <c r="M514" s="31">
        <v>0.61715114284644212</v>
      </c>
      <c r="N514" s="9">
        <v>-3.0599064583540649E-2</v>
      </c>
      <c r="O514" s="8">
        <v>63</v>
      </c>
      <c r="P514" s="31">
        <v>0.14406291040275543</v>
      </c>
      <c r="Q514" s="9">
        <v>-7.5885804848356692E-3</v>
      </c>
      <c r="R514" s="8">
        <v>-102</v>
      </c>
      <c r="S514" s="31">
        <v>-0.46161239350087946</v>
      </c>
      <c r="T514" s="10">
        <v>0.23607176581680833</v>
      </c>
      <c r="U514" s="8">
        <v>46</v>
      </c>
      <c r="V514" s="31">
        <v>0.12736468917697652</v>
      </c>
      <c r="W514" s="9">
        <v>-5.725182672929291E-3</v>
      </c>
      <c r="X514" s="8">
        <v>-19</v>
      </c>
      <c r="Y514" s="31">
        <v>-5.0158899361217757E-2</v>
      </c>
      <c r="Z514" s="11">
        <v>4813</v>
      </c>
      <c r="AA514" s="8">
        <v>-58</v>
      </c>
      <c r="AB514" s="31">
        <v>-0.11051507987006381</v>
      </c>
      <c r="AC514" s="9">
        <v>9.374564459930318E-3</v>
      </c>
      <c r="AD514" s="8">
        <v>44</v>
      </c>
      <c r="AE514" s="31">
        <v>0.21501152948877694</v>
      </c>
      <c r="AF514" s="9">
        <v>1.422194506689678E-2</v>
      </c>
      <c r="AG514" s="8">
        <v>95</v>
      </c>
      <c r="AH514" s="31">
        <v>0.17142266919769306</v>
      </c>
      <c r="AI514" s="12">
        <v>-0.60633333333333339</v>
      </c>
      <c r="AJ514" s="8">
        <v>30</v>
      </c>
      <c r="AK514" s="31">
        <v>1.2569618868488314E-2</v>
      </c>
      <c r="AL514" s="11">
        <v>63154.750539674103</v>
      </c>
      <c r="AM514" s="36"/>
    </row>
    <row r="515" spans="1:39" x14ac:dyDescent="0.3">
      <c r="A515" t="s">
        <v>267</v>
      </c>
      <c r="B515" s="3" t="s">
        <v>492</v>
      </c>
      <c r="C515" s="4" t="s">
        <v>61</v>
      </c>
      <c r="D515" s="5" t="s">
        <v>44</v>
      </c>
      <c r="E515" s="6">
        <v>34.554446547931008</v>
      </c>
      <c r="F515" s="34">
        <v>-0.21083492955425487</v>
      </c>
      <c r="G515" s="6">
        <v>-2.9271013520445095</v>
      </c>
      <c r="H515" s="7">
        <v>-1</v>
      </c>
      <c r="I515" s="8">
        <v>47</v>
      </c>
      <c r="J515" s="31">
        <v>0.21188958777157013</v>
      </c>
      <c r="K515" s="9">
        <v>3.3907997943033341E-2</v>
      </c>
      <c r="L515" s="8">
        <v>-57</v>
      </c>
      <c r="M515" s="31">
        <v>-0.25160694153529939</v>
      </c>
      <c r="N515" s="9">
        <v>-6.157635467980288E-4</v>
      </c>
      <c r="O515" s="8">
        <v>33</v>
      </c>
      <c r="P515" s="31">
        <v>6.8045318379891362E-2</v>
      </c>
      <c r="Q515" s="9">
        <v>-2.2098073733109805E-3</v>
      </c>
      <c r="R515" s="8">
        <v>-23</v>
      </c>
      <c r="S515" s="31">
        <v>-0.45880856212463539</v>
      </c>
      <c r="T515" s="10">
        <v>0</v>
      </c>
      <c r="U515" s="8">
        <v>23</v>
      </c>
      <c r="V515" s="31">
        <v>3.3268215916547272E-2</v>
      </c>
      <c r="W515" s="9">
        <v>-2.0179666099876051E-3</v>
      </c>
      <c r="X515" s="8">
        <v>15</v>
      </c>
      <c r="Y515" s="31">
        <v>3.0352008588599516E-2</v>
      </c>
      <c r="Z515" s="11">
        <v>8088</v>
      </c>
      <c r="AA515" s="8">
        <v>94</v>
      </c>
      <c r="AB515" s="31">
        <v>0.44717801902239362</v>
      </c>
      <c r="AC515" s="9">
        <v>2.1710445937690934E-3</v>
      </c>
      <c r="AD515" s="8">
        <v>-123</v>
      </c>
      <c r="AE515" s="31">
        <v>-0.3532593301433285</v>
      </c>
      <c r="AF515" s="9">
        <v>-1.8133377567393083E-2</v>
      </c>
      <c r="AG515" s="8">
        <v>59</v>
      </c>
      <c r="AH515" s="31">
        <v>0.11942477852157252</v>
      </c>
      <c r="AI515" s="12">
        <v>-0.55000000000000027</v>
      </c>
      <c r="AJ515" s="8">
        <v>32</v>
      </c>
      <c r="AK515" s="31">
        <v>9.8501784672665738E-3</v>
      </c>
      <c r="AL515" s="11">
        <v>51663.329654137429</v>
      </c>
      <c r="AM515" s="36"/>
    </row>
    <row r="516" spans="1:39" x14ac:dyDescent="0.3">
      <c r="A516" t="s">
        <v>1158</v>
      </c>
      <c r="B516" s="3" t="s">
        <v>535</v>
      </c>
      <c r="C516" s="4" t="s">
        <v>61</v>
      </c>
      <c r="D516" s="5" t="s">
        <v>44</v>
      </c>
      <c r="E516" s="6">
        <v>23.704352618590057</v>
      </c>
      <c r="F516" s="34">
        <v>0.50558140278644825</v>
      </c>
      <c r="G516" s="6">
        <v>-5.0146271740132491</v>
      </c>
      <c r="H516" s="7">
        <v>39</v>
      </c>
      <c r="I516" s="8">
        <v>26</v>
      </c>
      <c r="J516" s="31">
        <v>0.14167269468676191</v>
      </c>
      <c r="K516" s="9">
        <v>2.7086502736043849E-2</v>
      </c>
      <c r="L516" s="8">
        <v>-14</v>
      </c>
      <c r="M516" s="31">
        <v>-7.8121378850477152E-2</v>
      </c>
      <c r="N516" s="9">
        <v>-5.7789801419110484E-3</v>
      </c>
      <c r="O516" s="8">
        <v>-1</v>
      </c>
      <c r="P516" s="31">
        <v>-2.4029219743182229E-2</v>
      </c>
      <c r="Q516" s="9">
        <v>3.6204399696572638E-3</v>
      </c>
      <c r="R516" s="8">
        <v>-23</v>
      </c>
      <c r="S516" s="31">
        <v>-0.45880856212463539</v>
      </c>
      <c r="T516" s="10">
        <v>0</v>
      </c>
      <c r="U516" s="8">
        <v>96</v>
      </c>
      <c r="V516" s="31">
        <v>0.2952124240667251</v>
      </c>
      <c r="W516" s="9">
        <v>-1.7175847856833439E-2</v>
      </c>
      <c r="X516" s="8">
        <v>26</v>
      </c>
      <c r="Y516" s="31">
        <v>0.14349926545214156</v>
      </c>
      <c r="Z516" s="11">
        <v>13725</v>
      </c>
      <c r="AA516" s="8">
        <v>-115</v>
      </c>
      <c r="AB516" s="31">
        <v>-0.2689803940036023</v>
      </c>
      <c r="AC516" s="9">
        <v>1.0987804878048776E-2</v>
      </c>
      <c r="AD516" s="8">
        <v>219</v>
      </c>
      <c r="AE516" s="31">
        <v>0.7624706034079578</v>
      </c>
      <c r="AF516" s="9">
        <v>4.4918572786019739E-2</v>
      </c>
      <c r="AG516" s="8">
        <v>93</v>
      </c>
      <c r="AH516" s="31">
        <v>0.15696114493634095</v>
      </c>
      <c r="AI516" s="12">
        <v>-0.58966666666666678</v>
      </c>
      <c r="AJ516" s="8">
        <v>9</v>
      </c>
      <c r="AK516" s="31">
        <v>4.3566821515494958E-3</v>
      </c>
      <c r="AL516" s="11">
        <v>55736.77128806102</v>
      </c>
      <c r="AM516" s="36"/>
    </row>
    <row r="517" spans="1:39" x14ac:dyDescent="0.3">
      <c r="A517" t="s">
        <v>980</v>
      </c>
      <c r="B517" s="3" t="s">
        <v>680</v>
      </c>
      <c r="C517" s="4" t="s">
        <v>61</v>
      </c>
      <c r="D517" s="5" t="s">
        <v>44</v>
      </c>
      <c r="E517" s="6">
        <v>29.275989713926798</v>
      </c>
      <c r="F517" s="34">
        <v>0.30874805111697162</v>
      </c>
      <c r="G517" s="6">
        <v>-3.5230674225537157</v>
      </c>
      <c r="H517" s="7">
        <v>24</v>
      </c>
      <c r="I517" s="8">
        <v>26</v>
      </c>
      <c r="J517" s="31">
        <v>0.129957716435457</v>
      </c>
      <c r="K517" s="9">
        <v>2.9723991507430991E-2</v>
      </c>
      <c r="L517" s="8">
        <v>97</v>
      </c>
      <c r="M517" s="31">
        <v>2.855298692273974</v>
      </c>
      <c r="N517" s="9">
        <v>-0.11201518286160729</v>
      </c>
      <c r="O517" s="8">
        <v>-158</v>
      </c>
      <c r="P517" s="31">
        <v>-0.36485677582463866</v>
      </c>
      <c r="Q517" s="9">
        <v>2.4960582946264971E-2</v>
      </c>
      <c r="R517" s="8">
        <v>-23</v>
      </c>
      <c r="S517" s="31">
        <v>-0.45880856212463539</v>
      </c>
      <c r="T517" s="10">
        <v>0</v>
      </c>
      <c r="U517" s="8">
        <v>-23</v>
      </c>
      <c r="V517" s="31">
        <v>-6.0798090430940685E-2</v>
      </c>
      <c r="W517" s="9">
        <v>6.5546574937119795E-3</v>
      </c>
      <c r="X517" s="8">
        <v>-44</v>
      </c>
      <c r="Y517" s="31">
        <v>-0.17124075772133462</v>
      </c>
      <c r="Z517" s="11">
        <v>-1477</v>
      </c>
      <c r="AA517" s="8">
        <v>66</v>
      </c>
      <c r="AB517" s="31">
        <v>0.71720613669868094</v>
      </c>
      <c r="AC517" s="9">
        <v>8.8627665390924454E-4</v>
      </c>
      <c r="AD517" s="8">
        <v>-41</v>
      </c>
      <c r="AE517" s="31">
        <v>-0.12402184537125693</v>
      </c>
      <c r="AF517" s="9">
        <v>-5.6990477619591751E-3</v>
      </c>
      <c r="AG517" s="8">
        <v>53</v>
      </c>
      <c r="AH517" s="31">
        <v>8.781937276039245E-2</v>
      </c>
      <c r="AI517" s="12">
        <v>-0.51266666666666616</v>
      </c>
      <c r="AJ517" s="8">
        <v>18</v>
      </c>
      <c r="AK517" s="31">
        <v>1.1996002094563835E-2</v>
      </c>
      <c r="AL517" s="11">
        <v>43664.278709696533</v>
      </c>
      <c r="AM517" s="36"/>
    </row>
    <row r="518" spans="1:39" x14ac:dyDescent="0.3">
      <c r="A518" t="s">
        <v>579</v>
      </c>
      <c r="B518" s="3" t="s">
        <v>736</v>
      </c>
      <c r="C518" s="4" t="s">
        <v>61</v>
      </c>
      <c r="D518" s="5" t="s">
        <v>44</v>
      </c>
      <c r="E518" s="6">
        <v>17.114836338896232</v>
      </c>
      <c r="F518" s="34">
        <v>-3.4323053231993583E-2</v>
      </c>
      <c r="G518" s="6">
        <v>0.33942183270885096</v>
      </c>
      <c r="H518" s="7">
        <v>-15</v>
      </c>
      <c r="I518" s="8">
        <v>-22</v>
      </c>
      <c r="J518" s="31">
        <v>-8.7424060944493787E-2</v>
      </c>
      <c r="K518" s="9">
        <v>1.6391741881937927E-2</v>
      </c>
      <c r="L518" s="8">
        <v>19</v>
      </c>
      <c r="M518" s="31">
        <v>0.61744807446837768</v>
      </c>
      <c r="N518" s="9">
        <v>-3.3275373539322917E-2</v>
      </c>
      <c r="O518" s="8">
        <v>-19</v>
      </c>
      <c r="P518" s="31">
        <v>-0.2756885619132613</v>
      </c>
      <c r="Q518" s="9">
        <v>2.6487795929248853E-2</v>
      </c>
      <c r="R518" s="8">
        <v>160</v>
      </c>
      <c r="S518" s="31">
        <v>0.31814631319318765</v>
      </c>
      <c r="T518" s="10">
        <v>-1.1798930440545963</v>
      </c>
      <c r="U518" s="8">
        <v>-15</v>
      </c>
      <c r="V518" s="31">
        <v>-0.26423692322828352</v>
      </c>
      <c r="W518" s="9">
        <v>2.2879041791349447E-2</v>
      </c>
      <c r="X518" s="8">
        <v>0</v>
      </c>
      <c r="Y518" s="31">
        <v>-1.6359861591874636E-2</v>
      </c>
      <c r="Z518" s="11">
        <v>3981</v>
      </c>
      <c r="AA518" s="8">
        <v>-32</v>
      </c>
      <c r="AB518" s="31">
        <v>-0.11814802354944931</v>
      </c>
      <c r="AC518" s="9">
        <v>1.1677419354838715E-2</v>
      </c>
      <c r="AD518" s="8">
        <v>11</v>
      </c>
      <c r="AE518" s="31">
        <v>6.8798971646718374E-2</v>
      </c>
      <c r="AF518" s="9">
        <v>6.1489900399614994E-3</v>
      </c>
      <c r="AG518" s="8">
        <v>26</v>
      </c>
      <c r="AH518" s="31">
        <v>0.45554849342263026</v>
      </c>
      <c r="AI518" s="12">
        <v>-0.97366666666666735</v>
      </c>
      <c r="AJ518" s="8">
        <v>50</v>
      </c>
      <c r="AK518" s="31">
        <v>2.7087621897364189E-2</v>
      </c>
      <c r="AL518" s="11">
        <v>53802.741517077753</v>
      </c>
      <c r="AM518" s="36"/>
    </row>
    <row r="519" spans="1:39" x14ac:dyDescent="0.3">
      <c r="A519" t="s">
        <v>982</v>
      </c>
      <c r="B519" s="3" t="s">
        <v>775</v>
      </c>
      <c r="C519" s="4" t="s">
        <v>61</v>
      </c>
      <c r="D519" s="5" t="s">
        <v>44</v>
      </c>
      <c r="E519" s="6">
        <v>18.838782284808197</v>
      </c>
      <c r="F519" s="34">
        <v>-0.74183063307826302</v>
      </c>
      <c r="G519" s="6">
        <v>-0.73627651578695108</v>
      </c>
      <c r="H519" s="7">
        <v>-31</v>
      </c>
      <c r="I519" s="8">
        <v>30</v>
      </c>
      <c r="J519" s="31">
        <v>0.20914436284880022</v>
      </c>
      <c r="K519" s="9">
        <v>3.1484054830656194E-2</v>
      </c>
      <c r="L519" s="8">
        <v>0</v>
      </c>
      <c r="M519" s="31">
        <v>0.15856827045826005</v>
      </c>
      <c r="N519" s="9">
        <v>-1.86992152232794E-2</v>
      </c>
      <c r="O519" s="8">
        <v>-14</v>
      </c>
      <c r="P519" s="31">
        <v>-6.0844111971842973E-2</v>
      </c>
      <c r="Q519" s="9">
        <v>6.0389108563851275E-3</v>
      </c>
      <c r="R519" s="8">
        <v>-164</v>
      </c>
      <c r="S519" s="31">
        <v>-0.46395013342756608</v>
      </c>
      <c r="T519" s="10">
        <v>0.4329004329004329</v>
      </c>
      <c r="U519" s="8">
        <v>-40</v>
      </c>
      <c r="V519" s="31">
        <v>-0.17029588858476413</v>
      </c>
      <c r="W519" s="9">
        <v>1.2131092718000169E-2</v>
      </c>
      <c r="X519" s="8">
        <v>-40</v>
      </c>
      <c r="Y519" s="31">
        <v>-0.18877013368047391</v>
      </c>
      <c r="Z519" s="11">
        <v>-2018</v>
      </c>
      <c r="AA519" s="8">
        <v>-106</v>
      </c>
      <c r="AB519" s="31">
        <v>-0.31837260429901132</v>
      </c>
      <c r="AC519" s="9">
        <v>1.2406250000000001E-2</v>
      </c>
      <c r="AD519" s="8">
        <v>103</v>
      </c>
      <c r="AE519" s="31">
        <v>0.31059290819272523</v>
      </c>
      <c r="AF519" s="9">
        <v>1.9162863660108553E-2</v>
      </c>
      <c r="AG519" s="8">
        <v>9</v>
      </c>
      <c r="AH519" s="31">
        <v>0.22446479556121701</v>
      </c>
      <c r="AI519" s="12">
        <v>-0.70400000000000018</v>
      </c>
      <c r="AJ519" s="8">
        <v>8</v>
      </c>
      <c r="AK519" s="31">
        <v>7.0598939024023588E-3</v>
      </c>
      <c r="AL519" s="11">
        <v>33620.041440119225</v>
      </c>
      <c r="AM519" s="36"/>
    </row>
    <row r="520" spans="1:39" x14ac:dyDescent="0.3">
      <c r="A520" t="s">
        <v>989</v>
      </c>
      <c r="B520" s="3" t="s">
        <v>925</v>
      </c>
      <c r="C520" s="4" t="s">
        <v>61</v>
      </c>
      <c r="D520" s="5" t="s">
        <v>44</v>
      </c>
      <c r="E520" s="6">
        <v>26.590396069424596</v>
      </c>
      <c r="F520" s="34">
        <v>-0.58110757468186103</v>
      </c>
      <c r="G520" s="6">
        <v>-2.7262255196782732</v>
      </c>
      <c r="H520" s="7">
        <v>-19</v>
      </c>
      <c r="I520" s="8">
        <v>40</v>
      </c>
      <c r="J520" s="31">
        <v>0.12040997488870307</v>
      </c>
      <c r="K520" s="9">
        <v>3.2081244605103754E-2</v>
      </c>
      <c r="L520" s="8">
        <v>113</v>
      </c>
      <c r="M520" s="31">
        <v>0.59217264172517892</v>
      </c>
      <c r="N520" s="9">
        <v>-2.759381898454746E-2</v>
      </c>
      <c r="O520" s="8">
        <v>-11</v>
      </c>
      <c r="P520" s="31">
        <v>-1.2369646081615282E-2</v>
      </c>
      <c r="Q520" s="9">
        <v>2.2744210353795417E-3</v>
      </c>
      <c r="R520" s="8">
        <v>-184</v>
      </c>
      <c r="S520" s="31">
        <v>-0.46468246405825059</v>
      </c>
      <c r="T520" s="10">
        <v>0.49455984174085071</v>
      </c>
      <c r="U520" s="8">
        <v>64</v>
      </c>
      <c r="V520" s="31">
        <v>9.726115586074402E-2</v>
      </c>
      <c r="W520" s="9">
        <v>-6.727434122926701E-3</v>
      </c>
      <c r="X520" s="8">
        <v>-17</v>
      </c>
      <c r="Y520" s="31">
        <v>-8.9753815176580043E-2</v>
      </c>
      <c r="Z520" s="11">
        <v>2238</v>
      </c>
      <c r="AA520" s="8">
        <v>-82</v>
      </c>
      <c r="AB520" s="31">
        <v>-0.17491798224132016</v>
      </c>
      <c r="AC520" s="9">
        <v>9.3131407269338232E-3</v>
      </c>
      <c r="AD520" s="8">
        <v>-28</v>
      </c>
      <c r="AE520" s="31">
        <v>-7.9292333199858289E-2</v>
      </c>
      <c r="AF520" s="9">
        <v>-2.9300178821709544E-3</v>
      </c>
      <c r="AG520" s="8">
        <v>-28</v>
      </c>
      <c r="AH520" s="31">
        <v>-0.13476717761899581</v>
      </c>
      <c r="AI520" s="12">
        <v>-0.25499999999999989</v>
      </c>
      <c r="AJ520" s="8">
        <v>-15</v>
      </c>
      <c r="AK520" s="31">
        <v>-7.2253981348095464E-3</v>
      </c>
      <c r="AL520" s="11">
        <v>38245.177182492596</v>
      </c>
      <c r="AM520" s="36"/>
    </row>
    <row r="521" spans="1:39" x14ac:dyDescent="0.3">
      <c r="A521" t="s">
        <v>810</v>
      </c>
      <c r="B521" s="3" t="s">
        <v>979</v>
      </c>
      <c r="C521" s="4" t="s">
        <v>61</v>
      </c>
      <c r="D521" s="5" t="s">
        <v>44</v>
      </c>
      <c r="E521" s="6">
        <v>91.799373223506151</v>
      </c>
      <c r="F521" s="34">
        <v>-0.4158413039667761</v>
      </c>
      <c r="G521" s="6">
        <v>-4.3905699005927907</v>
      </c>
      <c r="H521" s="7">
        <v>1</v>
      </c>
      <c r="I521" s="8">
        <v>42</v>
      </c>
      <c r="J521" s="31">
        <v>0.1011454409537773</v>
      </c>
      <c r="K521" s="9">
        <v>3.0998619768286995E-2</v>
      </c>
      <c r="L521" s="8">
        <v>35</v>
      </c>
      <c r="M521" s="31">
        <v>0.10606215861118151</v>
      </c>
      <c r="N521" s="9">
        <v>-1.1987549009544237E-2</v>
      </c>
      <c r="O521" s="8">
        <v>-47</v>
      </c>
      <c r="P521" s="31">
        <v>-9.8376799313164565E-2</v>
      </c>
      <c r="Q521" s="9">
        <v>7.3134728931830376E-3</v>
      </c>
      <c r="R521" s="8">
        <v>-19</v>
      </c>
      <c r="S521" s="31">
        <v>-0.43347981693158733</v>
      </c>
      <c r="T521" s="10">
        <v>-4.9788399302962409E-2</v>
      </c>
      <c r="U521" s="8">
        <v>24</v>
      </c>
      <c r="V521" s="31">
        <v>2.6092647880158082E-2</v>
      </c>
      <c r="W521" s="9">
        <v>-1.6794511485328026E-3</v>
      </c>
      <c r="X521" s="8">
        <v>-2</v>
      </c>
      <c r="Y521" s="31">
        <v>-2.569418708642357E-2</v>
      </c>
      <c r="Z521" s="11">
        <v>8368</v>
      </c>
      <c r="AA521" s="8">
        <v>41</v>
      </c>
      <c r="AB521" s="31">
        <v>0.11159857877453083</v>
      </c>
      <c r="AC521" s="9">
        <v>3.9610416239491512E-3</v>
      </c>
      <c r="AD521" s="8">
        <v>-14</v>
      </c>
      <c r="AE521" s="31">
        <v>-7.9299278082573754E-2</v>
      </c>
      <c r="AF521" s="9">
        <v>-3.3225392456630587E-3</v>
      </c>
      <c r="AG521" s="8">
        <v>30</v>
      </c>
      <c r="AH521" s="31">
        <v>0.1300966798053832</v>
      </c>
      <c r="AI521" s="12">
        <v>-0.57699999999999996</v>
      </c>
      <c r="AJ521" s="8">
        <v>14</v>
      </c>
      <c r="AK521" s="31">
        <v>-4.034076201204384E-3</v>
      </c>
      <c r="AL521" s="11">
        <v>57067.738876448304</v>
      </c>
      <c r="AM521" s="36"/>
    </row>
    <row r="522" spans="1:39" x14ac:dyDescent="0.3">
      <c r="A522" t="s">
        <v>1156</v>
      </c>
      <c r="B522" s="3" t="s">
        <v>992</v>
      </c>
      <c r="C522" s="4" t="s">
        <v>61</v>
      </c>
      <c r="D522" s="5" t="s">
        <v>44</v>
      </c>
      <c r="E522" s="6">
        <v>35.646071289750452</v>
      </c>
      <c r="F522" s="34">
        <v>-1.1224208898459609</v>
      </c>
      <c r="G522" s="6">
        <v>-1.123513655051628</v>
      </c>
      <c r="H522" s="7">
        <v>-51</v>
      </c>
      <c r="I522" s="8">
        <v>43</v>
      </c>
      <c r="J522" s="31">
        <v>0.14878208423164291</v>
      </c>
      <c r="K522" s="9">
        <v>3.1735342690314861E-2</v>
      </c>
      <c r="L522" s="8">
        <v>-185</v>
      </c>
      <c r="M522" s="31">
        <v>-0.95892503660516948</v>
      </c>
      <c r="N522" s="9">
        <v>2.6239067055393587E-2</v>
      </c>
      <c r="O522" s="8">
        <v>-78</v>
      </c>
      <c r="P522" s="31">
        <v>-0.17701663024407366</v>
      </c>
      <c r="Q522" s="9">
        <v>1.2810871148697865E-2</v>
      </c>
      <c r="R522" s="8">
        <v>-115</v>
      </c>
      <c r="S522" s="31">
        <v>-0.46210865373613025</v>
      </c>
      <c r="T522" s="10">
        <v>0.2778549597110308</v>
      </c>
      <c r="U522" s="8">
        <v>-57</v>
      </c>
      <c r="V522" s="31">
        <v>-0.23544984339701913</v>
      </c>
      <c r="W522" s="9">
        <v>1.3469976543798556E-2</v>
      </c>
      <c r="X522" s="8">
        <v>7</v>
      </c>
      <c r="Y522" s="31">
        <v>0.12085201225698489</v>
      </c>
      <c r="Z522" s="11">
        <v>13267</v>
      </c>
      <c r="AA522" s="8">
        <v>-21</v>
      </c>
      <c r="AB522" s="31">
        <v>-1.5833695648238194E-2</v>
      </c>
      <c r="AC522" s="9">
        <v>7.416040100250619E-3</v>
      </c>
      <c r="AD522" s="8">
        <v>-60</v>
      </c>
      <c r="AE522" s="31">
        <v>-0.21586375073136005</v>
      </c>
      <c r="AF522" s="9">
        <v>-1.0062010772117325E-2</v>
      </c>
      <c r="AG522" s="8">
        <v>4</v>
      </c>
      <c r="AH522" s="31">
        <v>0.25031966582322596</v>
      </c>
      <c r="AI522" s="12">
        <v>-0.74200000000000044</v>
      </c>
      <c r="AJ522" s="8">
        <v>17</v>
      </c>
      <c r="AK522" s="31">
        <v>1.182197316580158E-2</v>
      </c>
      <c r="AL522" s="11">
        <v>41391.718045118658</v>
      </c>
      <c r="AM522" s="36"/>
    </row>
    <row r="523" spans="1:39" x14ac:dyDescent="0.3">
      <c r="A523" t="s">
        <v>99</v>
      </c>
      <c r="B523" s="3" t="s">
        <v>994</v>
      </c>
      <c r="C523" s="4" t="s">
        <v>61</v>
      </c>
      <c r="D523" s="5" t="s">
        <v>44</v>
      </c>
      <c r="E523" s="6">
        <v>21.094707148089316</v>
      </c>
      <c r="F523" s="34">
        <v>2.9490722455628671E-2</v>
      </c>
      <c r="G523" s="6">
        <v>-4.2548254169157396</v>
      </c>
      <c r="H523" s="7">
        <v>18</v>
      </c>
      <c r="I523" s="8">
        <v>42</v>
      </c>
      <c r="J523" s="31">
        <v>0.15271935729133446</v>
      </c>
      <c r="K523" s="9">
        <v>3.0874954278709121E-2</v>
      </c>
      <c r="L523" s="8">
        <v>-132</v>
      </c>
      <c r="M523" s="31">
        <v>-0.48827172073954539</v>
      </c>
      <c r="N523" s="9">
        <v>9.6126499251207621E-3</v>
      </c>
      <c r="O523" s="8">
        <v>-22</v>
      </c>
      <c r="P523" s="31">
        <v>-5.4343492300674923E-2</v>
      </c>
      <c r="Q523" s="9">
        <v>5.2637017102627505E-3</v>
      </c>
      <c r="R523" s="8">
        <v>-23</v>
      </c>
      <c r="S523" s="31">
        <v>-0.45880856212463539</v>
      </c>
      <c r="T523" s="10">
        <v>0</v>
      </c>
      <c r="U523" s="8">
        <v>217</v>
      </c>
      <c r="V523" s="31">
        <v>0.5177197861212296</v>
      </c>
      <c r="W523" s="9">
        <v>-3.2594638319529801E-2</v>
      </c>
      <c r="X523" s="8">
        <v>-6</v>
      </c>
      <c r="Y523" s="31">
        <v>-1.3632388286723775E-2</v>
      </c>
      <c r="Z523" s="11">
        <v>6552</v>
      </c>
      <c r="AA523" s="8">
        <v>-40</v>
      </c>
      <c r="AB523" s="31">
        <v>-7.0012054144771255E-2</v>
      </c>
      <c r="AC523" s="9">
        <v>9.1680395387149921E-3</v>
      </c>
      <c r="AD523" s="8">
        <v>72</v>
      </c>
      <c r="AE523" s="31">
        <v>0.19002993404854085</v>
      </c>
      <c r="AF523" s="9">
        <v>1.217377831072064E-2</v>
      </c>
      <c r="AG523" s="8">
        <v>4</v>
      </c>
      <c r="AH523" s="31">
        <v>9.659048149777999E-3</v>
      </c>
      <c r="AI523" s="12">
        <v>-0.43200000000000038</v>
      </c>
      <c r="AJ523" s="8">
        <v>-1</v>
      </c>
      <c r="AK523" s="31">
        <v>4.3311869086404275E-5</v>
      </c>
      <c r="AL523" s="11">
        <v>39596.819388206408</v>
      </c>
      <c r="AM523" s="36"/>
    </row>
    <row r="524" spans="1:39" x14ac:dyDescent="0.3">
      <c r="A524" t="s">
        <v>371</v>
      </c>
      <c r="B524" s="3" t="s">
        <v>1008</v>
      </c>
      <c r="C524" s="4" t="s">
        <v>61</v>
      </c>
      <c r="D524" s="5" t="s">
        <v>44</v>
      </c>
      <c r="E524" s="6">
        <v>28.638180089105621</v>
      </c>
      <c r="F524" s="34">
        <v>2.1642532059293678</v>
      </c>
      <c r="G524" s="6">
        <v>-6.1266268748114143</v>
      </c>
      <c r="H524" s="7">
        <v>35</v>
      </c>
      <c r="I524" s="8">
        <v>43</v>
      </c>
      <c r="J524" s="31">
        <v>0.18258408530899656</v>
      </c>
      <c r="K524" s="9">
        <v>3.1639220436563975E-2</v>
      </c>
      <c r="L524" s="8">
        <v>422</v>
      </c>
      <c r="M524" s="31">
        <v>1.8668339312605813</v>
      </c>
      <c r="N524" s="9">
        <v>-7.309322033898305E-2</v>
      </c>
      <c r="O524" s="8">
        <v>40</v>
      </c>
      <c r="P524" s="31">
        <v>0.47357729891338168</v>
      </c>
      <c r="Q524" s="9">
        <v>-2.3025145067698261E-2</v>
      </c>
      <c r="R524" s="8">
        <v>-5</v>
      </c>
      <c r="S524" s="31">
        <v>-0.21613845017868777</v>
      </c>
      <c r="T524" s="10">
        <v>-5.6557673745173953E-3</v>
      </c>
      <c r="U524" s="8">
        <v>73</v>
      </c>
      <c r="V524" s="31">
        <v>1.1490263719372167</v>
      </c>
      <c r="W524" s="9">
        <v>-6.5972632990259863E-2</v>
      </c>
      <c r="X524" s="8">
        <v>16</v>
      </c>
      <c r="Y524" s="31">
        <v>0.1227166951060441</v>
      </c>
      <c r="Z524" s="11">
        <v>10019</v>
      </c>
      <c r="AA524" s="8">
        <v>11</v>
      </c>
      <c r="AB524" s="31">
        <v>0.33360932007269795</v>
      </c>
      <c r="AC524" s="9">
        <v>7.3960703205791026E-3</v>
      </c>
      <c r="AD524" s="8">
        <v>-54</v>
      </c>
      <c r="AE524" s="31">
        <v>-0.22435669342459513</v>
      </c>
      <c r="AF524" s="9">
        <v>-1.0249155975374569E-2</v>
      </c>
      <c r="AG524" s="8">
        <v>-16</v>
      </c>
      <c r="AH524" s="31">
        <v>3.9998754044953566E-2</v>
      </c>
      <c r="AI524" s="12">
        <v>-0.48266666666666636</v>
      </c>
      <c r="AJ524" s="8">
        <v>11</v>
      </c>
      <c r="AK524" s="31">
        <v>1.3857883398715298E-2</v>
      </c>
      <c r="AL524" s="11">
        <v>29366.760457513868</v>
      </c>
      <c r="AM524" s="36"/>
    </row>
    <row r="525" spans="1:39" x14ac:dyDescent="0.3">
      <c r="A525" t="s">
        <v>437</v>
      </c>
      <c r="B525" s="3" t="s">
        <v>1053</v>
      </c>
      <c r="C525" s="4" t="s">
        <v>61</v>
      </c>
      <c r="D525" s="5" t="s">
        <v>44</v>
      </c>
      <c r="E525" s="6">
        <v>27.993624762669949</v>
      </c>
      <c r="F525" s="34">
        <v>7.926673827076236E-2</v>
      </c>
      <c r="G525" s="6">
        <v>-4.1216194381104501</v>
      </c>
      <c r="H525" s="7">
        <v>20</v>
      </c>
      <c r="I525" s="8">
        <v>38</v>
      </c>
      <c r="J525" s="31">
        <v>0.18949297585699426</v>
      </c>
      <c r="K525" s="9">
        <v>3.1842715072744943E-2</v>
      </c>
      <c r="L525" s="8">
        <v>79</v>
      </c>
      <c r="M525" s="31">
        <v>0.2723030524405281</v>
      </c>
      <c r="N525" s="9">
        <v>-1.7965131873527738E-2</v>
      </c>
      <c r="O525" s="8">
        <v>-8</v>
      </c>
      <c r="P525" s="31">
        <v>-4.5539003793393373E-4</v>
      </c>
      <c r="Q525" s="9">
        <v>1.4127063262633216E-3</v>
      </c>
      <c r="R525" s="8">
        <v>-14</v>
      </c>
      <c r="S525" s="31">
        <v>-0.41428958676707417</v>
      </c>
      <c r="T525" s="10">
        <v>-4.4822626831951227E-2</v>
      </c>
      <c r="U525" s="8">
        <v>-4</v>
      </c>
      <c r="V525" s="31">
        <v>-3.2255672347852649E-2</v>
      </c>
      <c r="W525" s="9">
        <v>1.9951007903581744E-3</v>
      </c>
      <c r="X525" s="8">
        <v>-5</v>
      </c>
      <c r="Y525" s="31">
        <v>-4.0220225212710001E-2</v>
      </c>
      <c r="Z525" s="11">
        <v>5011</v>
      </c>
      <c r="AA525" s="8">
        <v>59</v>
      </c>
      <c r="AB525" s="31">
        <v>0.34954377877392973</v>
      </c>
      <c r="AC525" s="9">
        <v>3.6118243778728784E-3</v>
      </c>
      <c r="AD525" s="8">
        <v>26</v>
      </c>
      <c r="AE525" s="31">
        <v>7.1888537029255462E-2</v>
      </c>
      <c r="AF525" s="9">
        <v>5.4949387963095786E-3</v>
      </c>
      <c r="AG525" s="8">
        <v>44</v>
      </c>
      <c r="AH525" s="31">
        <v>0.11649951453379277</v>
      </c>
      <c r="AI525" s="12">
        <v>-0.55566666666666631</v>
      </c>
      <c r="AJ525" s="8">
        <v>3</v>
      </c>
      <c r="AK525" s="31">
        <v>1.9256445012768297E-3</v>
      </c>
      <c r="AL525" s="11">
        <v>40568.185407160054</v>
      </c>
      <c r="AM525" s="36"/>
    </row>
    <row r="526" spans="1:39" x14ac:dyDescent="0.3">
      <c r="A526" t="s">
        <v>978</v>
      </c>
      <c r="B526" s="3" t="s">
        <v>1069</v>
      </c>
      <c r="C526" s="4" t="s">
        <v>61</v>
      </c>
      <c r="D526" s="5" t="s">
        <v>44</v>
      </c>
      <c r="E526" s="6">
        <v>20.205990433279567</v>
      </c>
      <c r="F526" s="34">
        <v>-0.93798331799335388</v>
      </c>
      <c r="G526" s="6">
        <v>-2.7167823152770687</v>
      </c>
      <c r="H526" s="7">
        <v>-28</v>
      </c>
      <c r="I526" s="8">
        <v>0</v>
      </c>
      <c r="J526" s="31">
        <v>-0.15614988920683004</v>
      </c>
      <c r="K526" s="9">
        <v>-3.0303030303030276E-2</v>
      </c>
      <c r="L526" s="8">
        <v>-14</v>
      </c>
      <c r="M526" s="31">
        <v>-0.18086550477827723</v>
      </c>
      <c r="N526" s="9">
        <v>0</v>
      </c>
      <c r="O526" s="8">
        <v>0</v>
      </c>
      <c r="P526" s="31">
        <v>1.4126318254570336E-3</v>
      </c>
      <c r="Q526" s="9">
        <v>0</v>
      </c>
      <c r="R526" s="8">
        <v>-23</v>
      </c>
      <c r="S526" s="31">
        <v>-0.45880856212463539</v>
      </c>
      <c r="T526" s="10">
        <v>0</v>
      </c>
      <c r="U526" s="8">
        <v>-1</v>
      </c>
      <c r="V526" s="31">
        <v>-4.3077445457430752E-2</v>
      </c>
      <c r="W526" s="9">
        <v>0</v>
      </c>
      <c r="X526" s="8">
        <v>0</v>
      </c>
      <c r="Y526" s="31">
        <v>-3.624011429536278E-2</v>
      </c>
      <c r="Z526" s="11">
        <v>0</v>
      </c>
      <c r="AA526" s="8">
        <v>0</v>
      </c>
      <c r="AB526" s="31">
        <v>-0.34451727600124826</v>
      </c>
      <c r="AC526" s="9">
        <v>0</v>
      </c>
      <c r="AD526" s="8">
        <v>4</v>
      </c>
      <c r="AE526" s="31">
        <v>-1.4443963402305249E-2</v>
      </c>
      <c r="AF526" s="9">
        <v>0</v>
      </c>
      <c r="AG526" s="8">
        <v>1</v>
      </c>
      <c r="AH526" s="31">
        <v>-0.15766545162923462</v>
      </c>
      <c r="AI526" s="12">
        <v>-0.15066666666666673</v>
      </c>
      <c r="AJ526" s="8">
        <v>38</v>
      </c>
      <c r="AK526" s="31">
        <v>0.32544649146302906</v>
      </c>
      <c r="AL526" s="11">
        <v>527797.44642857148</v>
      </c>
      <c r="AM526" s="36"/>
    </row>
    <row r="527" spans="1:39" x14ac:dyDescent="0.3">
      <c r="A527" t="s">
        <v>993</v>
      </c>
      <c r="B527" s="3" t="s">
        <v>1073</v>
      </c>
      <c r="C527" s="4" t="s">
        <v>61</v>
      </c>
      <c r="D527" s="5" t="s">
        <v>44</v>
      </c>
      <c r="E527" s="6">
        <v>25.69005117982762</v>
      </c>
      <c r="F527" s="34">
        <v>-0.58347614230020906</v>
      </c>
      <c r="G527" s="6">
        <v>-1.0722039240185879</v>
      </c>
      <c r="H527" s="7">
        <v>-22</v>
      </c>
      <c r="I527" s="8">
        <v>12</v>
      </c>
      <c r="J527" s="31">
        <v>6.449897954870909E-2</v>
      </c>
      <c r="K527" s="9">
        <v>2.1321828584467184E-2</v>
      </c>
      <c r="L527" s="8">
        <v>59</v>
      </c>
      <c r="M527" s="31">
        <v>0.21877551762401148</v>
      </c>
      <c r="N527" s="9">
        <v>-1.653234032059725E-2</v>
      </c>
      <c r="O527" s="8">
        <v>-7</v>
      </c>
      <c r="P527" s="31">
        <v>-8.3828162820622776E-3</v>
      </c>
      <c r="Q527" s="9">
        <v>2.9875164277315125E-3</v>
      </c>
      <c r="R527" s="8">
        <v>146</v>
      </c>
      <c r="S527" s="31">
        <v>-0.22615153879966934</v>
      </c>
      <c r="T527" s="10">
        <v>-0.45733101618951799</v>
      </c>
      <c r="U527" s="8">
        <v>-27</v>
      </c>
      <c r="V527" s="31">
        <v>-0.13067639104528503</v>
      </c>
      <c r="W527" s="9">
        <v>9.4602948813609436E-3</v>
      </c>
      <c r="X527" s="8">
        <v>-39</v>
      </c>
      <c r="Y527" s="31">
        <v>-0.16555728774809164</v>
      </c>
      <c r="Z527" s="11">
        <v>-1315</v>
      </c>
      <c r="AA527" s="8">
        <v>8</v>
      </c>
      <c r="AB527" s="31">
        <v>0.12279692182324844</v>
      </c>
      <c r="AC527" s="9">
        <v>6.5922887612797423E-3</v>
      </c>
      <c r="AD527" s="8">
        <v>-63</v>
      </c>
      <c r="AE527" s="31">
        <v>-0.24567130929445077</v>
      </c>
      <c r="AF527" s="9">
        <v>-1.1567839908201538E-2</v>
      </c>
      <c r="AG527" s="8">
        <v>8</v>
      </c>
      <c r="AH527" s="31">
        <v>-6.168881345023889E-3</v>
      </c>
      <c r="AI527" s="12">
        <v>-0.41033333333333344</v>
      </c>
      <c r="AJ527" s="8">
        <v>1</v>
      </c>
      <c r="AK527" s="31">
        <v>3.5595003567092109E-3</v>
      </c>
      <c r="AL527" s="11">
        <v>40300.489741789352</v>
      </c>
      <c r="AM527" s="36"/>
    </row>
    <row r="528" spans="1:39" x14ac:dyDescent="0.3">
      <c r="A528" t="s">
        <v>291</v>
      </c>
      <c r="B528" s="3" t="s">
        <v>114</v>
      </c>
      <c r="C528" s="4" t="s">
        <v>115</v>
      </c>
      <c r="D528" s="5" t="s">
        <v>33</v>
      </c>
      <c r="E528" s="6">
        <v>32.696469368008749</v>
      </c>
      <c r="F528" s="34">
        <v>-0.72806971765400252</v>
      </c>
      <c r="G528" s="6">
        <v>-4.6575757129571276</v>
      </c>
      <c r="H528" s="7">
        <v>-4</v>
      </c>
      <c r="I528" s="8">
        <v>301</v>
      </c>
      <c r="J528" s="31">
        <v>0.97348915794577429</v>
      </c>
      <c r="K528" s="9">
        <v>9.9411545839976689E-2</v>
      </c>
      <c r="L528" s="8">
        <v>134</v>
      </c>
      <c r="M528" s="31">
        <v>0.35258445358417906</v>
      </c>
      <c r="N528" s="9">
        <v>-1.9995160465602627E-2</v>
      </c>
      <c r="O528" s="8">
        <v>-5</v>
      </c>
      <c r="P528" s="31">
        <v>-5.468465800723854E-2</v>
      </c>
      <c r="Q528" s="9">
        <v>3.7305699481865284E-3</v>
      </c>
      <c r="R528" s="8">
        <v>-23</v>
      </c>
      <c r="S528" s="31">
        <v>-0.45880856212463539</v>
      </c>
      <c r="T528" s="10">
        <v>0</v>
      </c>
      <c r="U528" s="8">
        <v>-24</v>
      </c>
      <c r="V528" s="31">
        <v>-0.15349460971828377</v>
      </c>
      <c r="W528" s="9">
        <v>7.8830929490021108E-3</v>
      </c>
      <c r="X528" s="8">
        <v>-8</v>
      </c>
      <c r="Y528" s="31">
        <v>-7.1860525043340617E-2</v>
      </c>
      <c r="Z528" s="11">
        <v>8269</v>
      </c>
      <c r="AA528" s="8">
        <v>-150</v>
      </c>
      <c r="AB528" s="31">
        <v>-0.44496698827864217</v>
      </c>
      <c r="AC528" s="9">
        <v>1.1427594409753203E-2</v>
      </c>
      <c r="AD528" s="8">
        <v>53</v>
      </c>
      <c r="AE528" s="31">
        <v>0.13603813083523841</v>
      </c>
      <c r="AF528" s="9">
        <v>8.8780561887126241E-3</v>
      </c>
      <c r="AG528" s="8">
        <v>21</v>
      </c>
      <c r="AH528" s="31">
        <v>-1.238334893817572E-2</v>
      </c>
      <c r="AI528" s="12">
        <v>-0.38433333333333297</v>
      </c>
      <c r="AJ528" s="8">
        <v>-6</v>
      </c>
      <c r="AK528" s="31">
        <v>-3.4860283860187274E-2</v>
      </c>
      <c r="AL528" s="11">
        <v>60963.903728140984</v>
      </c>
      <c r="AM528" s="36"/>
    </row>
    <row r="529" spans="1:39" x14ac:dyDescent="0.3">
      <c r="A529" t="s">
        <v>1019</v>
      </c>
      <c r="B529" s="3" t="s">
        <v>221</v>
      </c>
      <c r="C529" s="4" t="s">
        <v>115</v>
      </c>
      <c r="D529" s="5" t="s">
        <v>33</v>
      </c>
      <c r="E529" s="6">
        <v>78.520511921482665</v>
      </c>
      <c r="F529" s="34">
        <v>-0.71416998663514075</v>
      </c>
      <c r="G529" s="6">
        <v>-2.7369028179113748</v>
      </c>
      <c r="H529" s="7">
        <v>-13</v>
      </c>
      <c r="I529" s="8">
        <v>117</v>
      </c>
      <c r="J529" s="31">
        <v>0.3595572287187751</v>
      </c>
      <c r="K529" s="9">
        <v>5.170292366480056E-2</v>
      </c>
      <c r="L529" s="8">
        <v>-23</v>
      </c>
      <c r="M529" s="31">
        <v>-0.12158744575684455</v>
      </c>
      <c r="N529" s="9">
        <v>-3.1587070577894054E-3</v>
      </c>
      <c r="O529" s="8">
        <v>-1</v>
      </c>
      <c r="P529" s="31">
        <v>1.1974425830358792E-2</v>
      </c>
      <c r="Q529" s="9">
        <v>7.5458039300364127E-4</v>
      </c>
      <c r="R529" s="8">
        <v>-13</v>
      </c>
      <c r="S529" s="31">
        <v>-0.42543622893109234</v>
      </c>
      <c r="T529" s="10">
        <v>-6.5599580162686966E-2</v>
      </c>
      <c r="U529" s="8">
        <v>45</v>
      </c>
      <c r="V529" s="31">
        <v>5.5824302574042584E-2</v>
      </c>
      <c r="W529" s="9">
        <v>-4.5089668644096824E-3</v>
      </c>
      <c r="X529" s="8">
        <v>15</v>
      </c>
      <c r="Y529" s="31">
        <v>0.11290792350779355</v>
      </c>
      <c r="Z529" s="11">
        <v>12622</v>
      </c>
      <c r="AA529" s="8">
        <v>-116</v>
      </c>
      <c r="AB529" s="31">
        <v>-0.29272704398781113</v>
      </c>
      <c r="AC529" s="9">
        <v>1.0165071211767452E-2</v>
      </c>
      <c r="AD529" s="8">
        <v>-75</v>
      </c>
      <c r="AE529" s="31">
        <v>-0.21140921417379427</v>
      </c>
      <c r="AF529" s="9">
        <v>-1.0111915328857246E-2</v>
      </c>
      <c r="AG529" s="8">
        <v>7</v>
      </c>
      <c r="AH529" s="31">
        <v>-6.7763708621766977E-2</v>
      </c>
      <c r="AI529" s="12">
        <v>-0.32666666666666644</v>
      </c>
      <c r="AJ529" s="8">
        <v>-22</v>
      </c>
      <c r="AK529" s="31">
        <v>-3.1422680158714786E-2</v>
      </c>
      <c r="AL529" s="11">
        <v>32772.400299664791</v>
      </c>
      <c r="AM529" s="36"/>
    </row>
    <row r="530" spans="1:39" x14ac:dyDescent="0.3">
      <c r="A530" t="s">
        <v>175</v>
      </c>
      <c r="B530" s="3" t="s">
        <v>248</v>
      </c>
      <c r="C530" s="4" t="s">
        <v>115</v>
      </c>
      <c r="D530" s="5" t="s">
        <v>33</v>
      </c>
      <c r="E530" s="6">
        <v>44.545474919053504</v>
      </c>
      <c r="F530" s="34">
        <v>-0.56231494768434853</v>
      </c>
      <c r="G530" s="6">
        <v>-3.8718567866318097</v>
      </c>
      <c r="H530" s="7">
        <v>-1</v>
      </c>
      <c r="I530" s="8">
        <v>-58</v>
      </c>
      <c r="J530" s="31">
        <v>-0.16038499758445973</v>
      </c>
      <c r="K530" s="9">
        <v>9.6807535147196422E-3</v>
      </c>
      <c r="L530" s="8">
        <v>5</v>
      </c>
      <c r="M530" s="31">
        <v>-4.5675870792872608E-2</v>
      </c>
      <c r="N530" s="9">
        <v>-6.2477010100789772E-3</v>
      </c>
      <c r="O530" s="8">
        <v>36</v>
      </c>
      <c r="P530" s="31">
        <v>7.7407205403944634E-2</v>
      </c>
      <c r="Q530" s="9">
        <v>-3.0710166434158789E-3</v>
      </c>
      <c r="R530" s="8">
        <v>111</v>
      </c>
      <c r="S530" s="31">
        <v>-0.2669250877710917</v>
      </c>
      <c r="T530" s="10">
        <v>-0.33734069208966261</v>
      </c>
      <c r="U530" s="8">
        <v>39</v>
      </c>
      <c r="V530" s="31">
        <v>3.4886284095095199E-2</v>
      </c>
      <c r="W530" s="9">
        <v>-3.189398709510894E-3</v>
      </c>
      <c r="X530" s="8">
        <v>-12</v>
      </c>
      <c r="Y530" s="31">
        <v>-0.13351633547438047</v>
      </c>
      <c r="Z530" s="11">
        <v>3031</v>
      </c>
      <c r="AA530" s="8">
        <v>-43</v>
      </c>
      <c r="AB530" s="31">
        <v>-0.14200055942663881</v>
      </c>
      <c r="AC530" s="9">
        <v>6.9852440408626586E-3</v>
      </c>
      <c r="AD530" s="8">
        <v>-7</v>
      </c>
      <c r="AE530" s="31">
        <v>-4.2574656801702471E-2</v>
      </c>
      <c r="AF530" s="9">
        <v>-1.0513990716705113E-3</v>
      </c>
      <c r="AG530" s="8">
        <v>-31</v>
      </c>
      <c r="AH530" s="31">
        <v>-0.13385646015657288</v>
      </c>
      <c r="AI530" s="12">
        <v>-0.25666666666666704</v>
      </c>
      <c r="AJ530" s="8">
        <v>-1</v>
      </c>
      <c r="AK530" s="31">
        <v>-1.8449862304393827E-2</v>
      </c>
      <c r="AL530" s="11">
        <v>48151.868173304159</v>
      </c>
      <c r="AM530" s="36"/>
    </row>
    <row r="531" spans="1:39" x14ac:dyDescent="0.3">
      <c r="A531" t="s">
        <v>1078</v>
      </c>
      <c r="B531" s="3" t="s">
        <v>311</v>
      </c>
      <c r="C531" s="4" t="s">
        <v>115</v>
      </c>
      <c r="D531" s="5" t="s">
        <v>33</v>
      </c>
      <c r="E531" s="6">
        <v>33.643933323589607</v>
      </c>
      <c r="F531" s="34">
        <v>0.82773518634314058</v>
      </c>
      <c r="G531" s="6">
        <v>0.97809719006966844</v>
      </c>
      <c r="H531" s="7">
        <v>-1</v>
      </c>
      <c r="I531" s="8">
        <v>34</v>
      </c>
      <c r="J531" s="31">
        <v>0.16458805397676995</v>
      </c>
      <c r="K531" s="9">
        <v>3.9186302230808101E-2</v>
      </c>
      <c r="L531" s="8">
        <v>-22</v>
      </c>
      <c r="M531" s="31">
        <v>-6.5304099222404544E-2</v>
      </c>
      <c r="N531" s="9">
        <v>-7.492395230076894E-3</v>
      </c>
      <c r="O531" s="8">
        <v>7</v>
      </c>
      <c r="P531" s="31">
        <v>-1.400513379597923E-2</v>
      </c>
      <c r="Q531" s="9">
        <v>1.2579652154184995E-2</v>
      </c>
      <c r="R531" s="8">
        <v>-3</v>
      </c>
      <c r="S531" s="31">
        <v>0.83325660843741112</v>
      </c>
      <c r="T531" s="10">
        <v>-6.361092455231443E-2</v>
      </c>
      <c r="U531" s="8">
        <v>-5</v>
      </c>
      <c r="V531" s="31">
        <v>5.4469743045727714E-2</v>
      </c>
      <c r="W531" s="9">
        <v>3.9292337637340802E-3</v>
      </c>
      <c r="X531" s="8">
        <v>4</v>
      </c>
      <c r="Y531" s="31">
        <v>5.5521051151567358E-2</v>
      </c>
      <c r="Z531" s="11">
        <v>6616</v>
      </c>
      <c r="AA531" s="8">
        <v>-28</v>
      </c>
      <c r="AB531" s="31">
        <v>-4.629406754252785E-2</v>
      </c>
      <c r="AC531" s="9">
        <v>1.1926467194831161E-2</v>
      </c>
      <c r="AD531" s="8">
        <v>-1</v>
      </c>
      <c r="AE531" s="31">
        <v>-0.12604531695181098</v>
      </c>
      <c r="AF531" s="9">
        <v>-1.3138791583986453E-3</v>
      </c>
      <c r="AG531" s="8">
        <v>88</v>
      </c>
      <c r="AH531" s="31">
        <v>0.17346785325228778</v>
      </c>
      <c r="AI531" s="12">
        <v>-0.61166666666666636</v>
      </c>
      <c r="AJ531" s="8">
        <v>4</v>
      </c>
      <c r="AK531" s="31">
        <v>1.0577399988351888E-2</v>
      </c>
      <c r="AL531" s="11">
        <v>31995.959362196474</v>
      </c>
      <c r="AM531" s="36">
        <v>1</v>
      </c>
    </row>
    <row r="532" spans="1:39" x14ac:dyDescent="0.3">
      <c r="A532" t="s">
        <v>400</v>
      </c>
      <c r="B532" s="3" t="s">
        <v>346</v>
      </c>
      <c r="C532" s="4" t="s">
        <v>115</v>
      </c>
      <c r="D532" s="5" t="s">
        <v>33</v>
      </c>
      <c r="E532" s="6">
        <v>50.445942228241549</v>
      </c>
      <c r="F532" s="34">
        <v>-0.89675966764050763</v>
      </c>
      <c r="G532" s="6">
        <v>-3.9573634968336329</v>
      </c>
      <c r="H532" s="7">
        <v>-13</v>
      </c>
      <c r="I532" s="8">
        <v>49</v>
      </c>
      <c r="J532" s="31">
        <v>0.13500207566332945</v>
      </c>
      <c r="K532" s="9">
        <v>3.4316518185216527E-2</v>
      </c>
      <c r="L532" s="8">
        <v>-142</v>
      </c>
      <c r="M532" s="31">
        <v>-0.82548970626770724</v>
      </c>
      <c r="N532" s="9">
        <v>2.1739130434782608E-2</v>
      </c>
      <c r="O532" s="8">
        <v>-79</v>
      </c>
      <c r="P532" s="31">
        <v>-0.161096546680223</v>
      </c>
      <c r="Q532" s="9">
        <v>1.1233211233211235E-2</v>
      </c>
      <c r="R532" s="8">
        <v>8</v>
      </c>
      <c r="S532" s="31">
        <v>-0.39235162584738253</v>
      </c>
      <c r="T532" s="10">
        <v>-0.13063357282821686</v>
      </c>
      <c r="U532" s="8">
        <v>11</v>
      </c>
      <c r="V532" s="31">
        <v>2.774124442573711E-2</v>
      </c>
      <c r="W532" s="9">
        <v>-3.7046097124538453E-3</v>
      </c>
      <c r="X532" s="8">
        <v>-1</v>
      </c>
      <c r="Y532" s="31">
        <v>0.15727792622673564</v>
      </c>
      <c r="Z532" s="11">
        <v>17802</v>
      </c>
      <c r="AA532" s="8">
        <v>-35</v>
      </c>
      <c r="AB532" s="31">
        <v>-0.18859868974786331</v>
      </c>
      <c r="AC532" s="9">
        <v>6.9879749879749875E-3</v>
      </c>
      <c r="AD532" s="8">
        <v>-56</v>
      </c>
      <c r="AE532" s="31">
        <v>-0.15717829491399093</v>
      </c>
      <c r="AF532" s="9">
        <v>-7.5054707562884904E-3</v>
      </c>
      <c r="AG532" s="8">
        <v>-8</v>
      </c>
      <c r="AH532" s="31">
        <v>-3.461253273115393E-2</v>
      </c>
      <c r="AI532" s="12">
        <v>-0.3796666666666666</v>
      </c>
      <c r="AJ532" s="8">
        <v>4</v>
      </c>
      <c r="AK532" s="31">
        <v>-5.1145610785490458E-3</v>
      </c>
      <c r="AL532" s="11">
        <v>53583.040276914311</v>
      </c>
      <c r="AM532" s="36"/>
    </row>
    <row r="533" spans="1:39" x14ac:dyDescent="0.3">
      <c r="A533" t="s">
        <v>75</v>
      </c>
      <c r="B533" s="3" t="s">
        <v>389</v>
      </c>
      <c r="C533" s="4" t="s">
        <v>115</v>
      </c>
      <c r="D533" s="5" t="s">
        <v>33</v>
      </c>
      <c r="E533" s="6">
        <v>17.045486586305572</v>
      </c>
      <c r="F533" s="34">
        <v>-1.432896616042485</v>
      </c>
      <c r="G533" s="6">
        <v>0.2710609136460711</v>
      </c>
      <c r="H533" s="7">
        <v>-82</v>
      </c>
      <c r="I533" s="8">
        <v>10</v>
      </c>
      <c r="J533" s="31">
        <v>0.39302657631260551</v>
      </c>
      <c r="K533" s="9">
        <v>7.0335429450584908E-2</v>
      </c>
      <c r="L533" s="8">
        <v>-106</v>
      </c>
      <c r="M533" s="31">
        <v>-0.72771130041707444</v>
      </c>
      <c r="N533" s="9">
        <v>1.8441678192715538E-2</v>
      </c>
      <c r="O533" s="8">
        <v>-66</v>
      </c>
      <c r="P533" s="31">
        <v>-0.29881708490061204</v>
      </c>
      <c r="Q533" s="9">
        <v>2.3903279379798505E-2</v>
      </c>
      <c r="R533" s="8">
        <v>37</v>
      </c>
      <c r="S533" s="31">
        <v>-0.35722552554269238</v>
      </c>
      <c r="T533" s="10">
        <v>-0.19968051118210864</v>
      </c>
      <c r="U533" s="8">
        <v>-296</v>
      </c>
      <c r="V533" s="31">
        <v>-0.99132044764696503</v>
      </c>
      <c r="W533" s="9">
        <v>6.382112227196457E-2</v>
      </c>
      <c r="X533" s="8">
        <v>-12</v>
      </c>
      <c r="Y533" s="31">
        <v>-8.3531055738937821E-2</v>
      </c>
      <c r="Z533" s="11">
        <v>2847</v>
      </c>
      <c r="AA533" s="8">
        <v>96</v>
      </c>
      <c r="AB533" s="31">
        <v>0.36407870038003909</v>
      </c>
      <c r="AC533" s="9">
        <v>2.6090569173244718E-3</v>
      </c>
      <c r="AD533" s="8">
        <v>20</v>
      </c>
      <c r="AE533" s="31">
        <v>4.8458748191429257E-2</v>
      </c>
      <c r="AF533" s="9">
        <v>4.2072678588200851E-3</v>
      </c>
      <c r="AG533" s="8">
        <v>-29</v>
      </c>
      <c r="AH533" s="31">
        <v>-0.10122694511943164</v>
      </c>
      <c r="AI533" s="12">
        <v>-0.30033333333333356</v>
      </c>
      <c r="AJ533" s="8">
        <v>-45</v>
      </c>
      <c r="AK533" s="31">
        <v>-2.2248133915085733E-2</v>
      </c>
      <c r="AL533" s="11">
        <v>24099.40293988277</v>
      </c>
      <c r="AM533" s="36"/>
    </row>
    <row r="534" spans="1:39" x14ac:dyDescent="0.3">
      <c r="A534" t="s">
        <v>904</v>
      </c>
      <c r="B534" s="3" t="s">
        <v>480</v>
      </c>
      <c r="C534" s="4" t="s">
        <v>115</v>
      </c>
      <c r="D534" s="5" t="s">
        <v>33</v>
      </c>
      <c r="E534" s="6">
        <v>19.341890559544307</v>
      </c>
      <c r="F534" s="34">
        <v>1.4528475498256879</v>
      </c>
      <c r="G534" s="6">
        <v>-4.0840756696981018</v>
      </c>
      <c r="H534" s="7">
        <v>16</v>
      </c>
      <c r="I534" s="8">
        <v>2</v>
      </c>
      <c r="J534" s="31">
        <v>2.9354989202297718E-2</v>
      </c>
      <c r="K534" s="9">
        <v>2.3241641941802005E-2</v>
      </c>
      <c r="L534" s="8">
        <v>-25</v>
      </c>
      <c r="M534" s="31">
        <v>-5.9613715646287813E-2</v>
      </c>
      <c r="N534" s="9">
        <v>-7.6600746850013363E-3</v>
      </c>
      <c r="O534" s="8">
        <v>-5</v>
      </c>
      <c r="P534" s="31">
        <v>1.6118348963980067E-2</v>
      </c>
      <c r="Q534" s="9">
        <v>5.026218836878163E-3</v>
      </c>
      <c r="R534" s="8">
        <v>36</v>
      </c>
      <c r="S534" s="31">
        <v>6.3919740880043582E-2</v>
      </c>
      <c r="T534" s="10">
        <v>-0.33882702123789321</v>
      </c>
      <c r="U534" s="8">
        <v>-7</v>
      </c>
      <c r="V534" s="31">
        <v>6.3785405606575918E-2</v>
      </c>
      <c r="W534" s="9">
        <v>1.7645422958767476E-4</v>
      </c>
      <c r="X534" s="8">
        <v>32</v>
      </c>
      <c r="Y534" s="31">
        <v>8.721798062612518E-2</v>
      </c>
      <c r="Z534" s="11">
        <v>9724</v>
      </c>
      <c r="AA534" s="8">
        <v>52</v>
      </c>
      <c r="AB534" s="31">
        <v>0.92453740027589737</v>
      </c>
      <c r="AC534" s="9">
        <v>7.2697899838450319E-5</v>
      </c>
      <c r="AD534" s="8">
        <v>12</v>
      </c>
      <c r="AE534" s="31">
        <v>0.2404529544325007</v>
      </c>
      <c r="AF534" s="9">
        <v>1.693032372303771E-2</v>
      </c>
      <c r="AG534" s="8">
        <v>61</v>
      </c>
      <c r="AH534" s="31">
        <v>0.24442656341851465</v>
      </c>
      <c r="AI534" s="12">
        <v>-0.70500000000000007</v>
      </c>
      <c r="AJ534" s="8">
        <v>14</v>
      </c>
      <c r="AK534" s="31">
        <v>1.309503918773533E-2</v>
      </c>
      <c r="AL534" s="11">
        <v>46756.41936634462</v>
      </c>
      <c r="AM534" s="36">
        <v>1</v>
      </c>
    </row>
    <row r="535" spans="1:39" x14ac:dyDescent="0.3">
      <c r="A535" t="s">
        <v>1080</v>
      </c>
      <c r="B535" s="3" t="s">
        <v>523</v>
      </c>
      <c r="C535" s="4" t="s">
        <v>115</v>
      </c>
      <c r="D535" s="5" t="s">
        <v>33</v>
      </c>
      <c r="E535" s="6">
        <v>26.833782213873587</v>
      </c>
      <c r="F535" s="34">
        <v>0.82159615829907084</v>
      </c>
      <c r="G535" s="6">
        <v>-4.573304508086629</v>
      </c>
      <c r="H535" s="7">
        <v>41</v>
      </c>
      <c r="I535" s="8">
        <v>-19</v>
      </c>
      <c r="J535" s="31">
        <v>-5.5506476824406209E-2</v>
      </c>
      <c r="K535" s="9">
        <v>1.7831183658356009E-2</v>
      </c>
      <c r="L535" s="8">
        <v>-233</v>
      </c>
      <c r="M535" s="31">
        <v>-1.0091445211475749</v>
      </c>
      <c r="N535" s="9">
        <v>2.5992650170504034E-2</v>
      </c>
      <c r="O535" s="8">
        <v>127</v>
      </c>
      <c r="P535" s="31">
        <v>0.43892505239323226</v>
      </c>
      <c r="Q535" s="9">
        <v>-2.4745569792562969E-2</v>
      </c>
      <c r="R535" s="8">
        <v>267</v>
      </c>
      <c r="S535" s="31">
        <v>0.21728257225087236</v>
      </c>
      <c r="T535" s="10">
        <v>-1.3289839313761025</v>
      </c>
      <c r="U535" s="8">
        <v>85</v>
      </c>
      <c r="V535" s="31">
        <v>0.2939302374163395</v>
      </c>
      <c r="W535" s="9">
        <v>-1.6493956828344786E-2</v>
      </c>
      <c r="X535" s="8">
        <v>87</v>
      </c>
      <c r="Y535" s="31">
        <v>0.32275520191483764</v>
      </c>
      <c r="Z535" s="11">
        <v>21011</v>
      </c>
      <c r="AA535" s="8">
        <v>-38</v>
      </c>
      <c r="AB535" s="31">
        <v>-7.5592995165139953E-2</v>
      </c>
      <c r="AC535" s="9">
        <v>9.7875507442489879E-3</v>
      </c>
      <c r="AD535" s="8">
        <v>-15</v>
      </c>
      <c r="AE535" s="31">
        <v>-0.11448819781727504</v>
      </c>
      <c r="AF535" s="9">
        <v>-3.7318096924260358E-3</v>
      </c>
      <c r="AG535" s="8">
        <v>49</v>
      </c>
      <c r="AH535" s="31">
        <v>4.3601023704385872E-2</v>
      </c>
      <c r="AI535" s="12">
        <v>-0.45600000000000018</v>
      </c>
      <c r="AJ535" s="8">
        <v>-6</v>
      </c>
      <c r="AK535" s="31">
        <v>-2.381287650758851E-2</v>
      </c>
      <c r="AL535" s="11">
        <v>58200.974867047393</v>
      </c>
      <c r="AM535" s="36"/>
    </row>
    <row r="536" spans="1:39" x14ac:dyDescent="0.3">
      <c r="A536" t="s">
        <v>137</v>
      </c>
      <c r="B536" s="3" t="s">
        <v>564</v>
      </c>
      <c r="C536" s="4" t="s">
        <v>115</v>
      </c>
      <c r="D536" s="5" t="s">
        <v>33</v>
      </c>
      <c r="E536" s="6">
        <v>38.707403907863188</v>
      </c>
      <c r="F536" s="34">
        <v>0.11591717983520899</v>
      </c>
      <c r="G536" s="6">
        <v>-0.55206712048354944</v>
      </c>
      <c r="H536" s="7">
        <v>-20</v>
      </c>
      <c r="I536" s="8">
        <v>18</v>
      </c>
      <c r="J536" s="31">
        <v>0.13129823455293499</v>
      </c>
      <c r="K536" s="9">
        <v>3.648259439041257E-2</v>
      </c>
      <c r="L536" s="8">
        <v>3</v>
      </c>
      <c r="M536" s="31">
        <v>1.826886631574904E-2</v>
      </c>
      <c r="N536" s="9">
        <v>-9.5915954273461529E-3</v>
      </c>
      <c r="O536" s="8">
        <v>7</v>
      </c>
      <c r="P536" s="31">
        <v>7.9144813761236277E-2</v>
      </c>
      <c r="Q536" s="9">
        <v>3.9053097534622744E-3</v>
      </c>
      <c r="R536" s="8">
        <v>-53</v>
      </c>
      <c r="S536" s="31">
        <v>-2.9107696418064051E-2</v>
      </c>
      <c r="T536" s="10">
        <v>0.48930387193605029</v>
      </c>
      <c r="U536" s="8">
        <v>-47</v>
      </c>
      <c r="V536" s="31">
        <v>-0.19589317084070845</v>
      </c>
      <c r="W536" s="9">
        <v>1.5266345295049832E-2</v>
      </c>
      <c r="X536" s="8">
        <v>15</v>
      </c>
      <c r="Y536" s="31">
        <v>1.2494069507761774E-2</v>
      </c>
      <c r="Z536" s="11">
        <v>6114</v>
      </c>
      <c r="AA536" s="8">
        <v>19</v>
      </c>
      <c r="AB536" s="31">
        <v>0.28657498878052401</v>
      </c>
      <c r="AC536" s="9">
        <v>6.298087491756435E-3</v>
      </c>
      <c r="AD536" s="8">
        <v>-6</v>
      </c>
      <c r="AE536" s="31">
        <v>-0.11784194444591201</v>
      </c>
      <c r="AF536" s="9">
        <v>-3.0230475972485849E-3</v>
      </c>
      <c r="AG536" s="8">
        <v>92</v>
      </c>
      <c r="AH536" s="31">
        <v>0.17229092185381684</v>
      </c>
      <c r="AI536" s="12">
        <v>-0.60766666666666658</v>
      </c>
      <c r="AJ536" s="8">
        <v>14</v>
      </c>
      <c r="AK536" s="31">
        <v>3.2645523898536255E-4</v>
      </c>
      <c r="AL536" s="11">
        <v>59810.255268745066</v>
      </c>
      <c r="AM536" s="36"/>
    </row>
    <row r="537" spans="1:39" x14ac:dyDescent="0.3">
      <c r="A537" t="s">
        <v>349</v>
      </c>
      <c r="B537" s="3" t="s">
        <v>712</v>
      </c>
      <c r="C537" s="4" t="s">
        <v>115</v>
      </c>
      <c r="D537" s="5" t="s">
        <v>33</v>
      </c>
      <c r="E537" s="6">
        <v>33.134569326612834</v>
      </c>
      <c r="F537" s="34">
        <v>-0.22094401947271969</v>
      </c>
      <c r="G537" s="6">
        <v>-5.5393440582064972</v>
      </c>
      <c r="H537" s="7">
        <v>7</v>
      </c>
      <c r="I537" s="8">
        <v>52</v>
      </c>
      <c r="J537" s="31">
        <v>0.13334126991769268</v>
      </c>
      <c r="K537" s="9">
        <v>3.3594494923116391E-2</v>
      </c>
      <c r="L537" s="8">
        <v>-14</v>
      </c>
      <c r="M537" s="31">
        <v>-7.9303092163237388E-2</v>
      </c>
      <c r="N537" s="9">
        <v>-4.5135048399944835E-3</v>
      </c>
      <c r="O537" s="8">
        <v>17</v>
      </c>
      <c r="P537" s="31">
        <v>4.4879956242934615E-2</v>
      </c>
      <c r="Q537" s="9">
        <v>-2.3011896028098345E-3</v>
      </c>
      <c r="R537" s="8">
        <v>-23</v>
      </c>
      <c r="S537" s="31">
        <v>-0.45880856212463539</v>
      </c>
      <c r="T537" s="10">
        <v>0</v>
      </c>
      <c r="U537" s="8">
        <v>-86</v>
      </c>
      <c r="V537" s="31">
        <v>-0.22130433807021621</v>
      </c>
      <c r="W537" s="9">
        <v>1.3160165692260247E-2</v>
      </c>
      <c r="X537" s="8">
        <v>47</v>
      </c>
      <c r="Y537" s="31">
        <v>0.85242949968218196</v>
      </c>
      <c r="Z537" s="11">
        <v>49007</v>
      </c>
      <c r="AA537" s="8">
        <v>-137</v>
      </c>
      <c r="AB537" s="31">
        <v>-0.38906306726871825</v>
      </c>
      <c r="AC537" s="9">
        <v>1.0760932944606418E-2</v>
      </c>
      <c r="AD537" s="8">
        <v>-14</v>
      </c>
      <c r="AE537" s="31">
        <v>-4.6224531035437333E-2</v>
      </c>
      <c r="AF537" s="9">
        <v>-1.0562570177479191E-3</v>
      </c>
      <c r="AG537" s="8">
        <v>10</v>
      </c>
      <c r="AH537" s="31">
        <v>-4.3189509623004385E-2</v>
      </c>
      <c r="AI537" s="12">
        <v>-0.33499999999999996</v>
      </c>
      <c r="AJ537" s="8">
        <v>0</v>
      </c>
      <c r="AK537" s="31">
        <v>-2.2260575726764091E-2</v>
      </c>
      <c r="AL537" s="11">
        <v>82067.784414900176</v>
      </c>
      <c r="AM537" s="36"/>
    </row>
    <row r="538" spans="1:39" x14ac:dyDescent="0.3">
      <c r="A538" t="s">
        <v>524</v>
      </c>
      <c r="B538" s="3" t="s">
        <v>730</v>
      </c>
      <c r="C538" s="4" t="s">
        <v>115</v>
      </c>
      <c r="D538" s="5" t="s">
        <v>33</v>
      </c>
      <c r="E538" s="6">
        <v>35.109405478449283</v>
      </c>
      <c r="F538" s="34">
        <v>-1.4350675804057276</v>
      </c>
      <c r="G538" s="6">
        <v>-1.7761488132591232</v>
      </c>
      <c r="H538" s="7">
        <v>-45</v>
      </c>
      <c r="I538" s="8">
        <v>-8</v>
      </c>
      <c r="J538" s="31">
        <v>9.8279129503409113E-3</v>
      </c>
      <c r="K538" s="9">
        <v>3.0400145396668687E-2</v>
      </c>
      <c r="L538" s="8">
        <v>-82</v>
      </c>
      <c r="M538" s="31">
        <v>-0.3346190356422577</v>
      </c>
      <c r="N538" s="9">
        <v>2.8332549227696596E-3</v>
      </c>
      <c r="O538" s="8">
        <v>58</v>
      </c>
      <c r="P538" s="31">
        <v>0.14987132827606647</v>
      </c>
      <c r="Q538" s="9">
        <v>-7.8207374400039269E-3</v>
      </c>
      <c r="R538" s="8">
        <v>-23</v>
      </c>
      <c r="S538" s="31">
        <v>-0.45880856212463539</v>
      </c>
      <c r="T538" s="10">
        <v>0</v>
      </c>
      <c r="U538" s="8">
        <v>-2</v>
      </c>
      <c r="V538" s="31">
        <v>-2.5769182914892386E-2</v>
      </c>
      <c r="W538" s="9">
        <v>2.3305916969848864E-4</v>
      </c>
      <c r="X538" s="8">
        <v>-32</v>
      </c>
      <c r="Y538" s="31">
        <v>-0.33756595983977555</v>
      </c>
      <c r="Z538" s="11">
        <v>-5589</v>
      </c>
      <c r="AA538" s="8">
        <v>-88</v>
      </c>
      <c r="AB538" s="31">
        <v>-0.33536253099839575</v>
      </c>
      <c r="AC538" s="9">
        <v>9.2911104799772819E-3</v>
      </c>
      <c r="AD538" s="8">
        <v>-115</v>
      </c>
      <c r="AE538" s="31">
        <v>-0.31971582242544755</v>
      </c>
      <c r="AF538" s="9">
        <v>-1.6543027815302924E-2</v>
      </c>
      <c r="AG538" s="8">
        <v>-11</v>
      </c>
      <c r="AH538" s="31">
        <v>-8.7625282913275315E-2</v>
      </c>
      <c r="AI538" s="12">
        <v>-0.30866666666666664</v>
      </c>
      <c r="AJ538" s="8">
        <v>-4</v>
      </c>
      <c r="AK538" s="31">
        <v>-1.8450995909397125E-2</v>
      </c>
      <c r="AL538" s="11">
        <v>60986.147581226804</v>
      </c>
      <c r="AM538" s="36"/>
    </row>
    <row r="539" spans="1:39" x14ac:dyDescent="0.3">
      <c r="A539" t="s">
        <v>695</v>
      </c>
      <c r="B539" s="3" t="s">
        <v>835</v>
      </c>
      <c r="C539" s="4" t="s">
        <v>115</v>
      </c>
      <c r="D539" s="5" t="s">
        <v>33</v>
      </c>
      <c r="E539" s="6">
        <v>18.094905765119812</v>
      </c>
      <c r="F539" s="34">
        <v>0.43563935161718526</v>
      </c>
      <c r="G539" s="6">
        <v>2.0160930726733852</v>
      </c>
      <c r="H539" s="7">
        <v>-3</v>
      </c>
      <c r="I539" s="8">
        <v>1</v>
      </c>
      <c r="J539" s="31">
        <v>4.3026555138088507E-2</v>
      </c>
      <c r="K539" s="9">
        <v>3.219380474053235E-2</v>
      </c>
      <c r="L539" s="8">
        <v>-48</v>
      </c>
      <c r="M539" s="31">
        <v>-0.20520962804254059</v>
      </c>
      <c r="N539" s="9">
        <v>-1.8701299843918232E-3</v>
      </c>
      <c r="O539" s="8">
        <v>-3</v>
      </c>
      <c r="P539" s="31">
        <v>-3.2481818393339967E-2</v>
      </c>
      <c r="Q539" s="9">
        <v>1.2593966144112789E-2</v>
      </c>
      <c r="R539" s="8">
        <v>-19</v>
      </c>
      <c r="S539" s="31">
        <v>0.21285962996843888</v>
      </c>
      <c r="T539" s="10">
        <v>0.23524866155267654</v>
      </c>
      <c r="U539" s="8">
        <v>18</v>
      </c>
      <c r="V539" s="31">
        <v>0.62354858350643561</v>
      </c>
      <c r="W539" s="9">
        <v>-3.0792677162250509E-2</v>
      </c>
      <c r="X539" s="8">
        <v>56</v>
      </c>
      <c r="Y539" s="31">
        <v>0.22877015929614086</v>
      </c>
      <c r="Z539" s="11">
        <v>15196</v>
      </c>
      <c r="AA539" s="8">
        <v>3</v>
      </c>
      <c r="AB539" s="31">
        <v>0.16175673018178149</v>
      </c>
      <c r="AC539" s="9">
        <v>1.138078678548142E-2</v>
      </c>
      <c r="AD539" s="8">
        <v>-8</v>
      </c>
      <c r="AE539" s="31">
        <v>-0.77282349387588711</v>
      </c>
      <c r="AF539" s="9">
        <v>-3.7591431597127078E-2</v>
      </c>
      <c r="AG539" s="8">
        <v>31</v>
      </c>
      <c r="AH539" s="31">
        <v>0.21257501532130069</v>
      </c>
      <c r="AI539" s="12">
        <v>-0.67633333333333345</v>
      </c>
      <c r="AJ539" s="8">
        <v>-11</v>
      </c>
      <c r="AK539" s="31">
        <v>5.6463013176108467E-3</v>
      </c>
      <c r="AL539" s="11">
        <v>17054.108140760931</v>
      </c>
      <c r="AM539" s="36">
        <v>1</v>
      </c>
    </row>
    <row r="540" spans="1:39" x14ac:dyDescent="0.3">
      <c r="A540" t="s">
        <v>910</v>
      </c>
      <c r="B540" s="3" t="s">
        <v>859</v>
      </c>
      <c r="C540" s="4" t="s">
        <v>115</v>
      </c>
      <c r="D540" s="5" t="s">
        <v>33</v>
      </c>
      <c r="E540" s="6">
        <v>26.411262488456948</v>
      </c>
      <c r="F540" s="34">
        <v>-0.74487264057779523</v>
      </c>
      <c r="G540" s="6">
        <v>1.3498849961374191</v>
      </c>
      <c r="H540" s="7">
        <v>-30</v>
      </c>
      <c r="I540" s="8">
        <v>-40</v>
      </c>
      <c r="J540" s="31">
        <v>-0.16299714831549295</v>
      </c>
      <c r="K540" s="9">
        <v>1.1105061301627694E-2</v>
      </c>
      <c r="L540" s="8">
        <v>-76</v>
      </c>
      <c r="M540" s="31">
        <v>-0.3557149553196709</v>
      </c>
      <c r="N540" s="9">
        <v>2.8914870848716495E-3</v>
      </c>
      <c r="O540" s="8">
        <v>-8</v>
      </c>
      <c r="P540" s="31">
        <v>-0.1205793671835087</v>
      </c>
      <c r="Q540" s="9">
        <v>1.5324482997066236E-2</v>
      </c>
      <c r="R540" s="8">
        <v>17</v>
      </c>
      <c r="S540" s="31">
        <v>9.6153653020321028E-2</v>
      </c>
      <c r="T540" s="10">
        <v>-0.23369532114714209</v>
      </c>
      <c r="U540" s="8">
        <v>-91</v>
      </c>
      <c r="V540" s="31">
        <v>-0.38276766014816743</v>
      </c>
      <c r="W540" s="9">
        <v>2.6594396136244453E-2</v>
      </c>
      <c r="X540" s="8">
        <v>2</v>
      </c>
      <c r="Y540" s="31">
        <v>-1.3464168719647618E-2</v>
      </c>
      <c r="Z540" s="11">
        <v>4904</v>
      </c>
      <c r="AA540" s="8">
        <v>-32</v>
      </c>
      <c r="AB540" s="31">
        <v>-7.9916302168653974E-2</v>
      </c>
      <c r="AC540" s="9">
        <v>1.2327416677308127E-2</v>
      </c>
      <c r="AD540" s="8">
        <v>-20</v>
      </c>
      <c r="AE540" s="31">
        <v>-0.18370318412258235</v>
      </c>
      <c r="AF540" s="9">
        <v>-7.6686990280071532E-3</v>
      </c>
      <c r="AG540" s="8">
        <v>39</v>
      </c>
      <c r="AH540" s="31">
        <v>0.25750252482686414</v>
      </c>
      <c r="AI540" s="12">
        <v>-0.72833333333333439</v>
      </c>
      <c r="AJ540" s="8">
        <v>34</v>
      </c>
      <c r="AK540" s="31">
        <v>1.8827133786073202E-2</v>
      </c>
      <c r="AL540" s="11">
        <v>54102.074061447376</v>
      </c>
      <c r="AM540" s="36">
        <v>1</v>
      </c>
    </row>
    <row r="541" spans="1:39" x14ac:dyDescent="0.3">
      <c r="A541" t="s">
        <v>769</v>
      </c>
      <c r="B541" s="3" t="s">
        <v>907</v>
      </c>
      <c r="C541" s="4" t="s">
        <v>115</v>
      </c>
      <c r="D541" s="5" t="s">
        <v>33</v>
      </c>
      <c r="E541" s="6">
        <v>28.623378559782736</v>
      </c>
      <c r="F541" s="34">
        <v>0.65784401033700268</v>
      </c>
      <c r="G541" s="6">
        <v>-1.9943910516621486</v>
      </c>
      <c r="H541" s="7">
        <v>-7</v>
      </c>
      <c r="I541" s="8">
        <v>16</v>
      </c>
      <c r="J541" s="31">
        <v>3.7001101962514604E-2</v>
      </c>
      <c r="K541" s="9">
        <v>2.738165099854184E-2</v>
      </c>
      <c r="L541" s="8">
        <v>-9</v>
      </c>
      <c r="M541" s="31">
        <v>-5.2587485096398601E-2</v>
      </c>
      <c r="N541" s="9">
        <v>-6.4632762954295042E-3</v>
      </c>
      <c r="O541" s="8">
        <v>53</v>
      </c>
      <c r="P541" s="31">
        <v>0.33527955445047164</v>
      </c>
      <c r="Q541" s="9">
        <v>-1.5701085657078187E-2</v>
      </c>
      <c r="R541" s="8">
        <v>-5</v>
      </c>
      <c r="S541" s="31">
        <v>0.34189450280515682</v>
      </c>
      <c r="T541" s="10">
        <v>3.5191771111384718E-2</v>
      </c>
      <c r="U541" s="8">
        <v>-37</v>
      </c>
      <c r="V541" s="31">
        <v>-0.14590604778831257</v>
      </c>
      <c r="W541" s="9">
        <v>1.221276615371128E-2</v>
      </c>
      <c r="X541" s="8">
        <v>84</v>
      </c>
      <c r="Y541" s="31">
        <v>0.27326472686074932</v>
      </c>
      <c r="Z541" s="11">
        <v>17498</v>
      </c>
      <c r="AA541" s="8">
        <v>11</v>
      </c>
      <c r="AB541" s="31">
        <v>0.37152279242023611</v>
      </c>
      <c r="AC541" s="9">
        <v>7.2204261572373293E-3</v>
      </c>
      <c r="AD541" s="8">
        <v>-33</v>
      </c>
      <c r="AE541" s="31">
        <v>-0.62238964336978464</v>
      </c>
      <c r="AF541" s="9">
        <v>-3.16183345019867E-2</v>
      </c>
      <c r="AG541" s="8">
        <v>25</v>
      </c>
      <c r="AH541" s="31">
        <v>0.41659592662561862</v>
      </c>
      <c r="AI541" s="12">
        <v>-0.92799999999999949</v>
      </c>
      <c r="AJ541" s="8">
        <v>23</v>
      </c>
      <c r="AK541" s="31">
        <v>1.5702956342209529E-2</v>
      </c>
      <c r="AL541" s="11">
        <v>36649.354935324896</v>
      </c>
      <c r="AM541" s="36">
        <v>1</v>
      </c>
    </row>
    <row r="542" spans="1:39" x14ac:dyDescent="0.3">
      <c r="A542" t="s">
        <v>824</v>
      </c>
      <c r="B542" s="3" t="s">
        <v>909</v>
      </c>
      <c r="C542" s="4" t="s">
        <v>115</v>
      </c>
      <c r="D542" s="5" t="s">
        <v>33</v>
      </c>
      <c r="E542" s="6">
        <v>24.769521306459072</v>
      </c>
      <c r="F542" s="34">
        <v>-2.0919477389923669E-2</v>
      </c>
      <c r="G542" s="6">
        <v>-2.8522033087402789</v>
      </c>
      <c r="H542" s="7">
        <v>7</v>
      </c>
      <c r="I542" s="8">
        <v>57</v>
      </c>
      <c r="J542" s="31">
        <v>0.15372150784846383</v>
      </c>
      <c r="K542" s="9">
        <v>3.5037818806242793E-2</v>
      </c>
      <c r="L542" s="8">
        <v>17</v>
      </c>
      <c r="M542" s="31">
        <v>1.7752560341817269E-2</v>
      </c>
      <c r="N542" s="9">
        <v>-8.2966617225620834E-3</v>
      </c>
      <c r="O542" s="8">
        <v>-34</v>
      </c>
      <c r="P542" s="31">
        <v>-7.966505617383135E-2</v>
      </c>
      <c r="Q542" s="9">
        <v>8.1041884209304971E-3</v>
      </c>
      <c r="R542" s="8">
        <v>7</v>
      </c>
      <c r="S542" s="31">
        <v>-0.31403005766106301</v>
      </c>
      <c r="T542" s="10">
        <v>-8.0978435537660265E-2</v>
      </c>
      <c r="U542" s="8">
        <v>-76</v>
      </c>
      <c r="V542" s="31">
        <v>-0.27883572404043538</v>
      </c>
      <c r="W542" s="9">
        <v>1.8439687775365698E-2</v>
      </c>
      <c r="X542" s="8">
        <v>40</v>
      </c>
      <c r="Y542" s="31">
        <v>0.12511285353544099</v>
      </c>
      <c r="Z542" s="11">
        <v>11910</v>
      </c>
      <c r="AA542" s="8">
        <v>90</v>
      </c>
      <c r="AB542" s="31">
        <v>0.37588224886106036</v>
      </c>
      <c r="AC542" s="9">
        <v>2.7447769621682591E-3</v>
      </c>
      <c r="AD542" s="8">
        <v>17</v>
      </c>
      <c r="AE542" s="31">
        <v>6.9075642744366478E-2</v>
      </c>
      <c r="AF542" s="9">
        <v>6.2811373072313437E-3</v>
      </c>
      <c r="AG542" s="8">
        <v>15</v>
      </c>
      <c r="AH542" s="31">
        <v>0.15880139011336375</v>
      </c>
      <c r="AI542" s="12">
        <v>-0.61799999999999988</v>
      </c>
      <c r="AJ542" s="8">
        <v>-34</v>
      </c>
      <c r="AK542" s="31">
        <v>-4.1129969254914689E-3</v>
      </c>
      <c r="AL542" s="11">
        <v>24255.927742594489</v>
      </c>
      <c r="AM542" s="36"/>
    </row>
    <row r="543" spans="1:39" x14ac:dyDescent="0.3">
      <c r="A543" t="s">
        <v>1025</v>
      </c>
      <c r="B543" s="3" t="s">
        <v>929</v>
      </c>
      <c r="C543" s="4" t="s">
        <v>115</v>
      </c>
      <c r="D543" s="5" t="s">
        <v>33</v>
      </c>
      <c r="E543" s="6">
        <v>30.547020256080671</v>
      </c>
      <c r="F543" s="34">
        <v>-1.2522445169328118</v>
      </c>
      <c r="G543" s="6">
        <v>-2.3871303941250446</v>
      </c>
      <c r="H543" s="7">
        <v>-40</v>
      </c>
      <c r="I543" s="8">
        <v>4</v>
      </c>
      <c r="J543" s="31">
        <v>3.8703209807066513E-2</v>
      </c>
      <c r="K543" s="9">
        <v>2.4811681270598962E-2</v>
      </c>
      <c r="L543" s="8">
        <v>-199</v>
      </c>
      <c r="M543" s="31">
        <v>-0.6362563081938708</v>
      </c>
      <c r="N543" s="9">
        <v>1.442340415677414E-2</v>
      </c>
      <c r="O543" s="8">
        <v>-96</v>
      </c>
      <c r="P543" s="31">
        <v>-0.21020796908499628</v>
      </c>
      <c r="Q543" s="9">
        <v>1.4783988320369564E-2</v>
      </c>
      <c r="R543" s="8">
        <v>-87</v>
      </c>
      <c r="S543" s="31">
        <v>-0.44039517419044794</v>
      </c>
      <c r="T543" s="10">
        <v>0.15740878107969272</v>
      </c>
      <c r="U543" s="8">
        <v>11</v>
      </c>
      <c r="V543" s="31">
        <v>-1.6259283478624931E-2</v>
      </c>
      <c r="W543" s="9">
        <v>-6.4929287962721405E-5</v>
      </c>
      <c r="X543" s="8">
        <v>-17</v>
      </c>
      <c r="Y543" s="31">
        <v>-0.13497714092050339</v>
      </c>
      <c r="Z543" s="11">
        <v>4414</v>
      </c>
      <c r="AA543" s="8">
        <v>-136</v>
      </c>
      <c r="AB543" s="31">
        <v>-0.37982915473135165</v>
      </c>
      <c r="AC543" s="9">
        <v>1.0650817347167281E-2</v>
      </c>
      <c r="AD543" s="8">
        <v>32</v>
      </c>
      <c r="AE543" s="31">
        <v>8.9622882494899248E-2</v>
      </c>
      <c r="AF543" s="9">
        <v>6.4712026759586871E-3</v>
      </c>
      <c r="AG543" s="8">
        <v>2</v>
      </c>
      <c r="AH543" s="31">
        <v>-3.4670316302071777E-2</v>
      </c>
      <c r="AI543" s="12">
        <v>-0.37299999999999978</v>
      </c>
      <c r="AJ543" s="8">
        <v>8</v>
      </c>
      <c r="AK543" s="31">
        <v>-8.5712933982746986E-3</v>
      </c>
      <c r="AL543" s="11">
        <v>56086.888616498036</v>
      </c>
      <c r="AM543" s="36"/>
    </row>
    <row r="544" spans="1:39" x14ac:dyDescent="0.3">
      <c r="A544" t="s">
        <v>922</v>
      </c>
      <c r="B544" s="3" t="s">
        <v>987</v>
      </c>
      <c r="C544" s="4" t="s">
        <v>115</v>
      </c>
      <c r="D544" s="5" t="s">
        <v>33</v>
      </c>
      <c r="E544" s="6">
        <v>95.530076909624725</v>
      </c>
      <c r="F544" s="34">
        <v>-0.47187987193491843</v>
      </c>
      <c r="G544" s="6">
        <v>-3.2398434893641834</v>
      </c>
      <c r="H544" s="7">
        <v>-3</v>
      </c>
      <c r="I544" s="8">
        <v>33</v>
      </c>
      <c r="J544" s="31">
        <v>0.10646010815031498</v>
      </c>
      <c r="K544" s="9">
        <v>2.7090506864678399E-2</v>
      </c>
      <c r="L544" s="8">
        <v>-172</v>
      </c>
      <c r="M544" s="31">
        <v>-0.63860706159710667</v>
      </c>
      <c r="N544" s="9">
        <v>1.3511310880426751E-2</v>
      </c>
      <c r="O544" s="8">
        <v>-23</v>
      </c>
      <c r="P544" s="31">
        <v>-6.1267657097925421E-2</v>
      </c>
      <c r="Q544" s="9">
        <v>6.4760400935190178E-3</v>
      </c>
      <c r="R544" s="8">
        <v>51</v>
      </c>
      <c r="S544" s="31">
        <v>-0.27991643617495016</v>
      </c>
      <c r="T544" s="10">
        <v>-0.18545428432881036</v>
      </c>
      <c r="U544" s="8">
        <v>-47</v>
      </c>
      <c r="V544" s="31">
        <v>-0.18701842407664743</v>
      </c>
      <c r="W544" s="9">
        <v>1.2305406268660862E-2</v>
      </c>
      <c r="X544" s="8">
        <v>13</v>
      </c>
      <c r="Y544" s="31">
        <v>0.12101553426968548</v>
      </c>
      <c r="Z544" s="11">
        <v>14147</v>
      </c>
      <c r="AA544" s="8">
        <v>9</v>
      </c>
      <c r="AB544" s="31">
        <v>-1.7628430752084756E-2</v>
      </c>
      <c r="AC544" s="9">
        <v>4.9491326080564543E-3</v>
      </c>
      <c r="AD544" s="8">
        <v>28</v>
      </c>
      <c r="AE544" s="31">
        <v>0.10398822599000473</v>
      </c>
      <c r="AF544" s="9">
        <v>7.6385296562302418E-3</v>
      </c>
      <c r="AG544" s="8">
        <v>-5</v>
      </c>
      <c r="AH544" s="31">
        <v>-2.9116987159175767E-2</v>
      </c>
      <c r="AI544" s="12">
        <v>-0.38333333333333375</v>
      </c>
      <c r="AJ544" s="8">
        <v>-31</v>
      </c>
      <c r="AK544" s="31">
        <v>-4.2946795766035786E-2</v>
      </c>
      <c r="AL544" s="11">
        <v>27118.332981560554</v>
      </c>
      <c r="AM544" s="36"/>
    </row>
    <row r="545" spans="1:39" x14ac:dyDescent="0.3">
      <c r="A545" t="s">
        <v>163</v>
      </c>
      <c r="B545" s="3" t="s">
        <v>1004</v>
      </c>
      <c r="C545" s="4" t="s">
        <v>115</v>
      </c>
      <c r="D545" s="5" t="s">
        <v>33</v>
      </c>
      <c r="E545" s="6">
        <v>21.888801389131892</v>
      </c>
      <c r="F545" s="34">
        <v>-0.59290010687944328</v>
      </c>
      <c r="G545" s="6">
        <v>-3.8041198169077077</v>
      </c>
      <c r="H545" s="7">
        <v>-2</v>
      </c>
      <c r="I545" s="8">
        <v>14</v>
      </c>
      <c r="J545" s="31">
        <v>5.5195243187356163E-2</v>
      </c>
      <c r="K545" s="9">
        <v>2.6890903573975056E-2</v>
      </c>
      <c r="L545" s="8">
        <v>11</v>
      </c>
      <c r="M545" s="31">
        <v>3.8482633073528172E-2</v>
      </c>
      <c r="N545" s="9">
        <v>-1.0371526565484381E-2</v>
      </c>
      <c r="O545" s="8">
        <v>-88</v>
      </c>
      <c r="P545" s="31">
        <v>-0.2173930625409024</v>
      </c>
      <c r="Q545" s="9">
        <v>1.5915795534573451E-2</v>
      </c>
      <c r="R545" s="8">
        <v>122</v>
      </c>
      <c r="S545" s="31">
        <v>-0.25439247042731489</v>
      </c>
      <c r="T545" s="10">
        <v>-0.35954245746238961</v>
      </c>
      <c r="U545" s="8">
        <v>-15</v>
      </c>
      <c r="V545" s="31">
        <v>-6.4050476747431695E-2</v>
      </c>
      <c r="W545" s="9">
        <v>4.6989505974441362E-3</v>
      </c>
      <c r="X545" s="8">
        <v>-7</v>
      </c>
      <c r="Y545" s="31">
        <v>6.7387970539413811E-2</v>
      </c>
      <c r="Z545" s="11">
        <v>13602</v>
      </c>
      <c r="AA545" s="8">
        <v>-17</v>
      </c>
      <c r="AB545" s="31">
        <v>-0.12124702807201937</v>
      </c>
      <c r="AC545" s="9">
        <v>5.9083188573634433E-3</v>
      </c>
      <c r="AD545" s="8">
        <v>-8</v>
      </c>
      <c r="AE545" s="31">
        <v>-1.7502545914630518E-3</v>
      </c>
      <c r="AF545" s="9">
        <v>1.6341418536437446E-3</v>
      </c>
      <c r="AG545" s="8">
        <v>8</v>
      </c>
      <c r="AH545" s="31">
        <v>-6.3143142780202388E-2</v>
      </c>
      <c r="AI545" s="12">
        <v>-0.30933333333333324</v>
      </c>
      <c r="AJ545" s="8">
        <v>-5</v>
      </c>
      <c r="AK545" s="31">
        <v>-3.6353873639582167E-2</v>
      </c>
      <c r="AL545" s="11">
        <v>93543.314135912282</v>
      </c>
      <c r="AM545" s="36"/>
    </row>
    <row r="546" spans="1:39" x14ac:dyDescent="0.3">
      <c r="A546" t="s">
        <v>62</v>
      </c>
      <c r="B546" s="3" t="s">
        <v>1038</v>
      </c>
      <c r="C546" s="4" t="s">
        <v>115</v>
      </c>
      <c r="D546" s="5" t="s">
        <v>33</v>
      </c>
      <c r="E546" s="6">
        <v>28.53378522989955</v>
      </c>
      <c r="F546" s="34">
        <v>-0.35139604671885249</v>
      </c>
      <c r="G546" s="6">
        <v>-1.5877518403731941</v>
      </c>
      <c r="H546" s="7">
        <v>-7</v>
      </c>
      <c r="I546" s="8">
        <v>27</v>
      </c>
      <c r="J546" s="31">
        <v>0.14115346750142371</v>
      </c>
      <c r="K546" s="9">
        <v>3.7250818624488868E-2</v>
      </c>
      <c r="L546" s="8">
        <v>40</v>
      </c>
      <c r="M546" s="31">
        <v>6.7641387006938059E-2</v>
      </c>
      <c r="N546" s="9">
        <v>-1.0473279557369271E-2</v>
      </c>
      <c r="O546" s="8">
        <v>-44</v>
      </c>
      <c r="P546" s="31">
        <v>-0.19335825805593373</v>
      </c>
      <c r="Q546" s="9">
        <v>1.6149474466080047E-2</v>
      </c>
      <c r="R546" s="8">
        <v>-31</v>
      </c>
      <c r="S546" s="31">
        <v>-0.12394599471795315</v>
      </c>
      <c r="T546" s="10">
        <v>9.9327940535589687E-2</v>
      </c>
      <c r="U546" s="8">
        <v>-20</v>
      </c>
      <c r="V546" s="31">
        <v>-0.10337104397793898</v>
      </c>
      <c r="W546" s="9">
        <v>7.8315847091082677E-3</v>
      </c>
      <c r="X546" s="8">
        <v>0</v>
      </c>
      <c r="Y546" s="31">
        <v>-2.3342439209969281E-2</v>
      </c>
      <c r="Z546" s="11">
        <v>5936</v>
      </c>
      <c r="AA546" s="8">
        <v>27</v>
      </c>
      <c r="AB546" s="31">
        <v>0.19492997639700638</v>
      </c>
      <c r="AC546" s="9">
        <v>5.7320927861330626E-3</v>
      </c>
      <c r="AD546" s="8">
        <v>0</v>
      </c>
      <c r="AE546" s="31">
        <v>-0.14070798936360307</v>
      </c>
      <c r="AF546" s="9">
        <v>-5.0465011857431241E-3</v>
      </c>
      <c r="AG546" s="8">
        <v>-5</v>
      </c>
      <c r="AH546" s="31">
        <v>-3.5202287183938967E-2</v>
      </c>
      <c r="AI546" s="12">
        <v>-0.3796666666666666</v>
      </c>
      <c r="AJ546" s="8">
        <v>0</v>
      </c>
      <c r="AK546" s="31">
        <v>-1.99937584862655E-2</v>
      </c>
      <c r="AL546" s="11">
        <v>22642.537557554402</v>
      </c>
      <c r="AM546" s="36"/>
    </row>
    <row r="547" spans="1:39" x14ac:dyDescent="0.3">
      <c r="A547" t="s">
        <v>1116</v>
      </c>
      <c r="B547" s="3" t="s">
        <v>1117</v>
      </c>
      <c r="C547" s="4" t="s">
        <v>115</v>
      </c>
      <c r="D547" s="5" t="s">
        <v>33</v>
      </c>
      <c r="E547" s="6">
        <v>15.636572917733014</v>
      </c>
      <c r="F547" s="34">
        <v>-0.40139650621562151</v>
      </c>
      <c r="G547" s="6">
        <v>-5.7330735681733191</v>
      </c>
      <c r="H547" s="7">
        <v>5</v>
      </c>
      <c r="I547" s="8">
        <v>116</v>
      </c>
      <c r="J547" s="31">
        <v>0.38495283333863861</v>
      </c>
      <c r="K547" s="9">
        <v>5.1670309392733094E-2</v>
      </c>
      <c r="L547" s="8">
        <v>37</v>
      </c>
      <c r="M547" s="31">
        <v>7.0743691544906895E-2</v>
      </c>
      <c r="N547" s="9">
        <v>-1.0506543337951042E-2</v>
      </c>
      <c r="O547" s="8">
        <v>-2</v>
      </c>
      <c r="P547" s="31">
        <v>-1.6095222204549953E-2</v>
      </c>
      <c r="Q547" s="9">
        <v>2.1683617350413669E-3</v>
      </c>
      <c r="R547" s="8">
        <v>-5</v>
      </c>
      <c r="S547" s="31">
        <v>-0.40920423796594979</v>
      </c>
      <c r="T547" s="10">
        <v>-6.7033795664672449E-2</v>
      </c>
      <c r="U547" s="8">
        <v>6</v>
      </c>
      <c r="V547" s="31">
        <v>1.0666016407876677E-2</v>
      </c>
      <c r="W547" s="9">
        <v>-2.1641345088418001E-3</v>
      </c>
      <c r="X547" s="8">
        <v>11</v>
      </c>
      <c r="Y547" s="31">
        <v>0.37824212269890589</v>
      </c>
      <c r="Z547" s="11">
        <v>29394</v>
      </c>
      <c r="AA547" s="8">
        <v>-82</v>
      </c>
      <c r="AB547" s="31">
        <v>-0.2944161703641982</v>
      </c>
      <c r="AC547" s="9">
        <v>8.8028198506316761E-3</v>
      </c>
      <c r="AD547" s="8">
        <v>-38</v>
      </c>
      <c r="AE547" s="31">
        <v>-0.16080166261395878</v>
      </c>
      <c r="AF547" s="9">
        <v>-7.8888702555022228E-3</v>
      </c>
      <c r="AG547" s="8">
        <v>7</v>
      </c>
      <c r="AH547" s="31">
        <v>-6.6410903814870692E-2</v>
      </c>
      <c r="AI547" s="12">
        <v>-0.32266666666666644</v>
      </c>
      <c r="AJ547" s="8">
        <v>6</v>
      </c>
      <c r="AK547" s="31">
        <v>-2.8435029763666048E-2</v>
      </c>
      <c r="AL547" s="11">
        <v>69967.629197870265</v>
      </c>
      <c r="AM547" s="36"/>
    </row>
    <row r="548" spans="1:39" x14ac:dyDescent="0.3">
      <c r="A548" t="s">
        <v>416</v>
      </c>
      <c r="B548" s="3" t="s">
        <v>1135</v>
      </c>
      <c r="C548" s="4" t="s">
        <v>115</v>
      </c>
      <c r="D548" s="5" t="s">
        <v>33</v>
      </c>
      <c r="E548" s="6">
        <v>30.573593642591266</v>
      </c>
      <c r="F548" s="34">
        <v>-1.5326553011516779</v>
      </c>
      <c r="G548" s="6">
        <v>5.5573393514635256</v>
      </c>
      <c r="H548" s="7">
        <v>-34</v>
      </c>
      <c r="I548" s="8">
        <v>9</v>
      </c>
      <c r="J548" s="31">
        <v>0.11892160899919857</v>
      </c>
      <c r="K548" s="9">
        <v>2.2471839019160833E-2</v>
      </c>
      <c r="L548" s="8">
        <v>-14</v>
      </c>
      <c r="M548" s="31">
        <v>-0.18086550477827723</v>
      </c>
      <c r="N548" s="9">
        <v>0</v>
      </c>
      <c r="O548" s="8">
        <v>-38</v>
      </c>
      <c r="P548" s="31">
        <v>-0.19100955431840289</v>
      </c>
      <c r="Q548" s="9">
        <v>1.674747034550382E-2</v>
      </c>
      <c r="R548" s="8">
        <v>-23</v>
      </c>
      <c r="S548" s="31">
        <v>-0.45880856212463539</v>
      </c>
      <c r="T548" s="10">
        <v>0</v>
      </c>
      <c r="U548" s="8">
        <v>-53</v>
      </c>
      <c r="V548" s="31">
        <v>-0.20824955243510332</v>
      </c>
      <c r="W548" s="9">
        <v>1.5363975766127635E-2</v>
      </c>
      <c r="X548" s="8">
        <v>-7</v>
      </c>
      <c r="Y548" s="31">
        <v>-2.8789570031145573E-2</v>
      </c>
      <c r="Z548" s="11">
        <v>2802</v>
      </c>
      <c r="AA548" s="8">
        <v>-138</v>
      </c>
      <c r="AB548" s="31">
        <v>-0.5829768082551523</v>
      </c>
      <c r="AC548" s="9">
        <v>1.7497041420118341E-2</v>
      </c>
      <c r="AD548" s="8">
        <v>170</v>
      </c>
      <c r="AE548" s="31">
        <v>0.61116260352641338</v>
      </c>
      <c r="AF548" s="9">
        <v>3.6423447825173927E-2</v>
      </c>
      <c r="AG548" s="8">
        <v>0</v>
      </c>
      <c r="AH548" s="31">
        <v>-2.6447801873230752</v>
      </c>
      <c r="AI548" s="12">
        <v>1.5173333333333368</v>
      </c>
      <c r="AJ548" s="8">
        <v>0</v>
      </c>
      <c r="AK548" s="31">
        <v>1.0788653047549945E-2</v>
      </c>
      <c r="AL548" s="11">
        <v>-412.84675867071019</v>
      </c>
      <c r="AM548" s="36"/>
    </row>
    <row r="549" spans="1:39" x14ac:dyDescent="0.3">
      <c r="A549" t="s">
        <v>171</v>
      </c>
      <c r="B549" s="3" t="s">
        <v>42</v>
      </c>
      <c r="C549" s="4" t="s">
        <v>43</v>
      </c>
      <c r="D549" s="5" t="s">
        <v>44</v>
      </c>
      <c r="E549" s="6">
        <v>42.779069222821342</v>
      </c>
      <c r="F549" s="34">
        <v>-1.3750127689729403</v>
      </c>
      <c r="G549" s="6">
        <v>-1.1463893466412429</v>
      </c>
      <c r="H549" s="7">
        <v>-58</v>
      </c>
      <c r="I549" s="8">
        <v>-6</v>
      </c>
      <c r="J549" s="31">
        <v>-0.56571784972662464</v>
      </c>
      <c r="K549" s="9">
        <v>-5.1781434161706219E-3</v>
      </c>
      <c r="L549" s="8">
        <v>-14</v>
      </c>
      <c r="M549" s="31">
        <v>-0.18086550477827723</v>
      </c>
      <c r="N549" s="9">
        <v>0</v>
      </c>
      <c r="O549" s="8">
        <v>-36</v>
      </c>
      <c r="P549" s="31">
        <v>-0.12068457882179343</v>
      </c>
      <c r="Q549" s="9">
        <v>1.1118203626105487E-2</v>
      </c>
      <c r="R549" s="8">
        <v>-23</v>
      </c>
      <c r="S549" s="31">
        <v>-0.45880856212463539</v>
      </c>
      <c r="T549" s="10">
        <v>0</v>
      </c>
      <c r="U549" s="8">
        <v>-89</v>
      </c>
      <c r="V549" s="31">
        <v>-0.29263049053374546</v>
      </c>
      <c r="W549" s="9">
        <v>1.9043717303686494E-2</v>
      </c>
      <c r="X549" s="8">
        <v>-3</v>
      </c>
      <c r="Y549" s="31">
        <v>-8.3878438675577538E-6</v>
      </c>
      <c r="Z549" s="11">
        <v>7591</v>
      </c>
      <c r="AA549" s="8">
        <v>-80</v>
      </c>
      <c r="AB549" s="31">
        <v>-0.18781991001859033</v>
      </c>
      <c r="AC549" s="9">
        <v>8.9140401146131816E-3</v>
      </c>
      <c r="AD549" s="8">
        <v>-31</v>
      </c>
      <c r="AE549" s="31">
        <v>-0.13476755082191683</v>
      </c>
      <c r="AF549" s="9">
        <v>-6.4514194253751933E-3</v>
      </c>
      <c r="AG549" s="8">
        <v>37</v>
      </c>
      <c r="AH549" s="31">
        <v>2.337450434827662E-2</v>
      </c>
      <c r="AI549" s="12">
        <v>-0.43233333333333324</v>
      </c>
      <c r="AJ549" s="8">
        <v>6</v>
      </c>
      <c r="AK549" s="31">
        <v>2.035694923059328E-3</v>
      </c>
      <c r="AL549" s="11">
        <v>48052.694537248492</v>
      </c>
      <c r="AM549" s="36"/>
    </row>
    <row r="550" spans="1:39" x14ac:dyDescent="0.3">
      <c r="A550" t="s">
        <v>330</v>
      </c>
      <c r="B550" s="3" t="s">
        <v>56</v>
      </c>
      <c r="C550" s="4" t="s">
        <v>43</v>
      </c>
      <c r="D550" s="5" t="s">
        <v>44</v>
      </c>
      <c r="E550" s="6">
        <v>35.343816462552702</v>
      </c>
      <c r="F550" s="34">
        <v>0.71922094677966175</v>
      </c>
      <c r="G550" s="6">
        <v>-4.1163521910401037</v>
      </c>
      <c r="H550" s="7">
        <v>25</v>
      </c>
      <c r="I550" s="8">
        <v>-20</v>
      </c>
      <c r="J550" s="31">
        <v>-6.080063832920074E-2</v>
      </c>
      <c r="K550" s="9">
        <v>1.4347687591315328E-2</v>
      </c>
      <c r="L550" s="8">
        <v>274</v>
      </c>
      <c r="M550" s="31">
        <v>0.9503533889903798</v>
      </c>
      <c r="N550" s="9">
        <v>-4.1461815798098982E-2</v>
      </c>
      <c r="O550" s="8">
        <v>-48</v>
      </c>
      <c r="P550" s="31">
        <v>-0.16206587592064872</v>
      </c>
      <c r="Q550" s="9">
        <v>1.3922002052577563E-2</v>
      </c>
      <c r="R550" s="8">
        <v>-76</v>
      </c>
      <c r="S550" s="31">
        <v>-4.4896614206595131E-2</v>
      </c>
      <c r="T550" s="10">
        <v>0.84383022903239335</v>
      </c>
      <c r="U550" s="8">
        <v>87</v>
      </c>
      <c r="V550" s="31">
        <v>0.26304293602478052</v>
      </c>
      <c r="W550" s="9">
        <v>-1.4994110911821019E-2</v>
      </c>
      <c r="X550" s="8">
        <v>45</v>
      </c>
      <c r="Y550" s="31">
        <v>0.14649490832193035</v>
      </c>
      <c r="Z550" s="11">
        <v>11833</v>
      </c>
      <c r="AA550" s="8">
        <v>-48</v>
      </c>
      <c r="AB550" s="31">
        <v>-8.3322413348490776E-2</v>
      </c>
      <c r="AC550" s="9">
        <v>8.7738095238095171E-3</v>
      </c>
      <c r="AD550" s="8">
        <v>44</v>
      </c>
      <c r="AE550" s="31">
        <v>0.33360846852968656</v>
      </c>
      <c r="AF550" s="9">
        <v>2.1434358673483644E-2</v>
      </c>
      <c r="AG550" s="8">
        <v>10</v>
      </c>
      <c r="AH550" s="31">
        <v>0.14697566352842439</v>
      </c>
      <c r="AI550" s="12">
        <v>-0.60533333333333283</v>
      </c>
      <c r="AJ550" s="8">
        <v>63</v>
      </c>
      <c r="AK550" s="31">
        <v>2.8909735326392377E-2</v>
      </c>
      <c r="AL550" s="11">
        <v>60621.744301883431</v>
      </c>
      <c r="AM550" s="36"/>
    </row>
    <row r="551" spans="1:39" x14ac:dyDescent="0.3">
      <c r="A551" t="s">
        <v>261</v>
      </c>
      <c r="B551" s="3" t="s">
        <v>110</v>
      </c>
      <c r="C551" s="4" t="s">
        <v>43</v>
      </c>
      <c r="D551" s="5" t="s">
        <v>44</v>
      </c>
      <c r="E551" s="6">
        <v>16.614578212627357</v>
      </c>
      <c r="F551" s="34">
        <v>3.4044480628544047</v>
      </c>
      <c r="G551" s="6">
        <v>-10.740904762128682</v>
      </c>
      <c r="H551" s="7">
        <v>97</v>
      </c>
      <c r="I551" s="8">
        <v>-5</v>
      </c>
      <c r="J551" s="31">
        <v>-2.0738950736455375E-2</v>
      </c>
      <c r="K551" s="9">
        <v>1.2623063451473571E-2</v>
      </c>
      <c r="L551" s="8">
        <v>107</v>
      </c>
      <c r="M551" s="31">
        <v>0.58144476540635548</v>
      </c>
      <c r="N551" s="9">
        <v>-2.7210884353741496E-2</v>
      </c>
      <c r="O551" s="8">
        <v>51</v>
      </c>
      <c r="P551" s="31">
        <v>1.0875870850872968</v>
      </c>
      <c r="Q551" s="9">
        <v>-5.8964140125277564E-2</v>
      </c>
      <c r="R551" s="8">
        <v>-72</v>
      </c>
      <c r="S551" s="31">
        <v>0.3022333224625226</v>
      </c>
      <c r="T551" s="10">
        <v>1.9578138107591372</v>
      </c>
      <c r="U551" s="8">
        <v>190</v>
      </c>
      <c r="V551" s="31">
        <v>0.88452203276097086</v>
      </c>
      <c r="W551" s="9">
        <v>-5.2666763768911593E-2</v>
      </c>
      <c r="X551" s="8">
        <v>-39</v>
      </c>
      <c r="Y551" s="31">
        <v>-0.13417313182743806</v>
      </c>
      <c r="Z551" s="11">
        <v>-147</v>
      </c>
      <c r="AA551" s="8">
        <v>71</v>
      </c>
      <c r="AB551" s="31">
        <v>0.45242618327548501</v>
      </c>
      <c r="AC551" s="9">
        <v>2.6614173228346472E-3</v>
      </c>
      <c r="AD551" s="8">
        <v>210</v>
      </c>
      <c r="AE551" s="31">
        <v>0.64521784389245951</v>
      </c>
      <c r="AF551" s="9">
        <v>3.8063672319970876E-2</v>
      </c>
      <c r="AG551" s="8">
        <v>-9</v>
      </c>
      <c r="AH551" s="31">
        <v>9.4174231930789221E-2</v>
      </c>
      <c r="AI551" s="12">
        <v>-0.56766666666666721</v>
      </c>
      <c r="AJ551" s="8">
        <v>13</v>
      </c>
      <c r="AK551" s="31">
        <v>1.1658862211744669E-2</v>
      </c>
      <c r="AL551" s="11">
        <v>34353.157464455886</v>
      </c>
      <c r="AM551" s="36"/>
    </row>
    <row r="552" spans="1:39" x14ac:dyDescent="0.3">
      <c r="A552" t="s">
        <v>361</v>
      </c>
      <c r="B552" s="3" t="s">
        <v>131</v>
      </c>
      <c r="C552" s="4" t="s">
        <v>43</v>
      </c>
      <c r="D552" s="5" t="s">
        <v>44</v>
      </c>
      <c r="E552" s="6">
        <v>27.442080875028275</v>
      </c>
      <c r="F552" s="34">
        <v>-0.25278077469896076</v>
      </c>
      <c r="G552" s="6">
        <v>-2.8273399857004016</v>
      </c>
      <c r="H552" s="7">
        <v>-4</v>
      </c>
      <c r="I552" s="8">
        <v>-12</v>
      </c>
      <c r="J552" s="31">
        <v>-3.1500800261153761E-2</v>
      </c>
      <c r="K552" s="9">
        <v>1.4151404231887876E-2</v>
      </c>
      <c r="L552" s="8">
        <v>99</v>
      </c>
      <c r="M552" s="31">
        <v>0.3185677289711909</v>
      </c>
      <c r="N552" s="9">
        <v>-1.951924302732411E-2</v>
      </c>
      <c r="O552" s="8">
        <v>16</v>
      </c>
      <c r="P552" s="31">
        <v>4.4141229652944342E-2</v>
      </c>
      <c r="Q552" s="9">
        <v>5.1551185453713178E-4</v>
      </c>
      <c r="R552" s="8">
        <v>103</v>
      </c>
      <c r="S552" s="31">
        <v>-0.28170574325522874</v>
      </c>
      <c r="T552" s="10">
        <v>-0.34812880765883375</v>
      </c>
      <c r="U552" s="8">
        <v>26</v>
      </c>
      <c r="V552" s="31">
        <v>2.8311910216225478E-2</v>
      </c>
      <c r="W552" s="9">
        <v>-1.9051063943082494E-3</v>
      </c>
      <c r="X552" s="8">
        <v>-59</v>
      </c>
      <c r="Y552" s="31">
        <v>-0.35519200385431227</v>
      </c>
      <c r="Z552" s="11">
        <v>-8312</v>
      </c>
      <c r="AA552" s="8">
        <v>9</v>
      </c>
      <c r="AB552" s="31">
        <v>0.15042036903421349</v>
      </c>
      <c r="AC552" s="9">
        <v>5.9863967099019269E-3</v>
      </c>
      <c r="AD552" s="8">
        <v>21</v>
      </c>
      <c r="AE552" s="31">
        <v>0.12242315144785801</v>
      </c>
      <c r="AF552" s="9">
        <v>8.9301281880209693E-3</v>
      </c>
      <c r="AG552" s="8">
        <v>-38</v>
      </c>
      <c r="AH552" s="31">
        <v>-0.13040887723569092</v>
      </c>
      <c r="AI552" s="12">
        <v>-0.26533333333333342</v>
      </c>
      <c r="AJ552" s="8">
        <v>-2</v>
      </c>
      <c r="AK552" s="31">
        <v>-1.3768032369894934E-3</v>
      </c>
      <c r="AL552" s="11">
        <v>41459.853709990304</v>
      </c>
      <c r="AM552" s="36"/>
    </row>
    <row r="553" spans="1:39" x14ac:dyDescent="0.3">
      <c r="A553" t="s">
        <v>826</v>
      </c>
      <c r="B553" s="3" t="s">
        <v>370</v>
      </c>
      <c r="C553" s="4" t="s">
        <v>43</v>
      </c>
      <c r="D553" s="5" t="s">
        <v>44</v>
      </c>
      <c r="E553" s="6">
        <v>46.8237351977372</v>
      </c>
      <c r="F553" s="34">
        <v>-1.0571073196511127</v>
      </c>
      <c r="G553" s="6">
        <v>-0.90500932176085414</v>
      </c>
      <c r="H553" s="7">
        <v>-46</v>
      </c>
      <c r="I553" s="8">
        <v>-2</v>
      </c>
      <c r="J553" s="31">
        <v>1.5924699003241338E-2</v>
      </c>
      <c r="K553" s="9">
        <v>1.583405824116646E-2</v>
      </c>
      <c r="L553" s="8">
        <v>-13</v>
      </c>
      <c r="M553" s="31">
        <v>-0.10151660502660853</v>
      </c>
      <c r="N553" s="9">
        <v>-7.7807469923987238E-3</v>
      </c>
      <c r="O553" s="8">
        <v>-53</v>
      </c>
      <c r="P553" s="31">
        <v>-0.15562650571284864</v>
      </c>
      <c r="Q553" s="9">
        <v>1.0512682098931768E-2</v>
      </c>
      <c r="R553" s="8">
        <v>-23</v>
      </c>
      <c r="S553" s="31">
        <v>-0.45880856212463539</v>
      </c>
      <c r="T553" s="10">
        <v>0</v>
      </c>
      <c r="U553" s="8">
        <v>-150</v>
      </c>
      <c r="V553" s="31">
        <v>-0.50158677194763812</v>
      </c>
      <c r="W553" s="9">
        <v>3.2973803957398393E-2</v>
      </c>
      <c r="X553" s="8">
        <v>0</v>
      </c>
      <c r="Y553" s="31">
        <v>8.8281588614362333E-2</v>
      </c>
      <c r="Z553" s="11">
        <v>11504</v>
      </c>
      <c r="AA553" s="8">
        <v>74</v>
      </c>
      <c r="AB553" s="31">
        <v>0.21622867120950962</v>
      </c>
      <c r="AC553" s="9">
        <v>3.5427509293680381E-3</v>
      </c>
      <c r="AD553" s="8">
        <v>0</v>
      </c>
      <c r="AE553" s="31">
        <v>-0.23665491300006253</v>
      </c>
      <c r="AF553" s="9">
        <v>-1.1735215284349509E-2</v>
      </c>
      <c r="AG553" s="8">
        <v>7</v>
      </c>
      <c r="AH553" s="31">
        <v>5.644292595458833E-2</v>
      </c>
      <c r="AI553" s="12">
        <v>-0.49333333333333318</v>
      </c>
      <c r="AJ553" s="8">
        <v>0</v>
      </c>
      <c r="AK553" s="31">
        <v>-6.6143266904186704E-3</v>
      </c>
      <c r="AL553" s="11">
        <v>41053.430971406662</v>
      </c>
      <c r="AM553" s="36"/>
    </row>
    <row r="554" spans="1:39" x14ac:dyDescent="0.3">
      <c r="A554" t="s">
        <v>1060</v>
      </c>
      <c r="B554" s="3" t="s">
        <v>381</v>
      </c>
      <c r="C554" s="4" t="s">
        <v>43</v>
      </c>
      <c r="D554" s="5" t="s">
        <v>44</v>
      </c>
      <c r="E554" s="6">
        <v>27.361557021777912</v>
      </c>
      <c r="F554" s="34">
        <v>-0.71831373247848429</v>
      </c>
      <c r="G554" s="6">
        <v>-2.2153606770860961</v>
      </c>
      <c r="H554" s="7">
        <v>-31</v>
      </c>
      <c r="I554" s="8">
        <v>2</v>
      </c>
      <c r="J554" s="31">
        <v>2.9475809497919669E-2</v>
      </c>
      <c r="K554" s="9">
        <v>2.082317203611006E-2</v>
      </c>
      <c r="L554" s="8">
        <v>-86</v>
      </c>
      <c r="M554" s="31">
        <v>-0.30657362597292481</v>
      </c>
      <c r="N554" s="9">
        <v>2.3540197806855082E-3</v>
      </c>
      <c r="O554" s="8">
        <v>89</v>
      </c>
      <c r="P554" s="31">
        <v>0.23921442977307761</v>
      </c>
      <c r="Q554" s="9">
        <v>-1.2550315181894128E-2</v>
      </c>
      <c r="R554" s="8">
        <v>-23</v>
      </c>
      <c r="S554" s="31">
        <v>-0.45880856212463539</v>
      </c>
      <c r="T554" s="10">
        <v>0</v>
      </c>
      <c r="U554" s="8">
        <v>-52</v>
      </c>
      <c r="V554" s="31">
        <v>-0.15454829961038175</v>
      </c>
      <c r="W554" s="9">
        <v>9.1327947488008057E-3</v>
      </c>
      <c r="X554" s="8">
        <v>-12</v>
      </c>
      <c r="Y554" s="31">
        <v>-4.8671823707719365E-2</v>
      </c>
      <c r="Z554" s="11">
        <v>5000</v>
      </c>
      <c r="AA554" s="8">
        <v>-27</v>
      </c>
      <c r="AB554" s="31">
        <v>-3.218389739499361E-2</v>
      </c>
      <c r="AC554" s="9">
        <v>7.6110183639398962E-3</v>
      </c>
      <c r="AD554" s="8">
        <v>-53</v>
      </c>
      <c r="AE554" s="31">
        <v>-0.15110933896951817</v>
      </c>
      <c r="AF554" s="9">
        <v>-7.1161048689138973E-3</v>
      </c>
      <c r="AG554" s="8">
        <v>-55</v>
      </c>
      <c r="AH554" s="31">
        <v>-0.16133894085185713</v>
      </c>
      <c r="AI554" s="12">
        <v>-0.23366666666666625</v>
      </c>
      <c r="AJ554" s="8">
        <v>-32</v>
      </c>
      <c r="AK554" s="31">
        <v>-1.0388204450394151E-2</v>
      </c>
      <c r="AL554" s="11">
        <v>30217.056255349045</v>
      </c>
      <c r="AM554" s="36"/>
    </row>
    <row r="555" spans="1:39" x14ac:dyDescent="0.3">
      <c r="A555" t="s">
        <v>1110</v>
      </c>
      <c r="B555" s="3" t="s">
        <v>409</v>
      </c>
      <c r="C555" s="4" t="s">
        <v>43</v>
      </c>
      <c r="D555" s="5" t="s">
        <v>44</v>
      </c>
      <c r="E555" s="6">
        <v>54.570245887048316</v>
      </c>
      <c r="F555" s="34">
        <v>-1.5278538791058711</v>
      </c>
      <c r="G555" s="6">
        <v>-1.1657322716737397</v>
      </c>
      <c r="H555" s="7">
        <v>-57</v>
      </c>
      <c r="I555" s="8">
        <v>-9</v>
      </c>
      <c r="J555" s="31">
        <v>-2.004763255347719E-2</v>
      </c>
      <c r="K555" s="9">
        <v>1.4916780938452723E-2</v>
      </c>
      <c r="L555" s="8">
        <v>-28</v>
      </c>
      <c r="M555" s="31">
        <v>-0.34953850403034648</v>
      </c>
      <c r="N555" s="9">
        <v>5.6882821387940841E-3</v>
      </c>
      <c r="O555" s="8">
        <v>-134</v>
      </c>
      <c r="P555" s="31">
        <v>-0.37221820040023074</v>
      </c>
      <c r="Q555" s="9">
        <v>2.658112179918614E-2</v>
      </c>
      <c r="R555" s="8">
        <v>-23</v>
      </c>
      <c r="S555" s="31">
        <v>-0.45880856212463539</v>
      </c>
      <c r="T555" s="10">
        <v>0</v>
      </c>
      <c r="U555" s="8">
        <v>-31</v>
      </c>
      <c r="V555" s="31">
        <v>-0.12884229545202974</v>
      </c>
      <c r="W555" s="9">
        <v>7.0940017719921811E-3</v>
      </c>
      <c r="X555" s="8">
        <v>0</v>
      </c>
      <c r="Y555" s="31">
        <v>-0.19719870636604542</v>
      </c>
      <c r="Z555" s="11">
        <v>934</v>
      </c>
      <c r="AA555" s="8">
        <v>-137</v>
      </c>
      <c r="AB555" s="31">
        <v>-0.34239115814243315</v>
      </c>
      <c r="AC555" s="9">
        <v>1.0757322175732217E-2</v>
      </c>
      <c r="AD555" s="8">
        <v>0</v>
      </c>
      <c r="AE555" s="31">
        <v>0.10784710232615102</v>
      </c>
      <c r="AF555" s="9">
        <v>7.2806535062411859E-3</v>
      </c>
      <c r="AG555" s="8">
        <v>-71</v>
      </c>
      <c r="AH555" s="31">
        <v>-0.16570517484586011</v>
      </c>
      <c r="AI555" s="12">
        <v>-0.24166666666666625</v>
      </c>
      <c r="AJ555" s="8">
        <v>0</v>
      </c>
      <c r="AK555" s="31">
        <v>-9.6769243569072572E-3</v>
      </c>
      <c r="AL555" s="11">
        <v>32052.99632395996</v>
      </c>
      <c r="AM555" s="36"/>
    </row>
    <row r="556" spans="1:39" x14ac:dyDescent="0.3">
      <c r="A556" t="s">
        <v>1138</v>
      </c>
      <c r="B556" s="3" t="s">
        <v>417</v>
      </c>
      <c r="C556" s="4" t="s">
        <v>43</v>
      </c>
      <c r="D556" s="5" t="s">
        <v>44</v>
      </c>
      <c r="E556" s="6">
        <v>70.503744420456854</v>
      </c>
      <c r="F556" s="34">
        <v>-0.46083010929574125</v>
      </c>
      <c r="G556" s="6">
        <v>-1.3055940781682018</v>
      </c>
      <c r="H556" s="7">
        <v>-18</v>
      </c>
      <c r="I556" s="8">
        <v>-34</v>
      </c>
      <c r="J556" s="31">
        <v>-0.13292431170223967</v>
      </c>
      <c r="K556" s="9">
        <v>1.3409094330820714E-2</v>
      </c>
      <c r="L556" s="8">
        <v>74</v>
      </c>
      <c r="M556" s="31">
        <v>0.31093480971292931</v>
      </c>
      <c r="N556" s="9">
        <v>-1.8067911714770797E-2</v>
      </c>
      <c r="O556" s="8">
        <v>53</v>
      </c>
      <c r="P556" s="31">
        <v>0.20457958596366452</v>
      </c>
      <c r="Q556" s="9">
        <v>-9.1838802231875571E-3</v>
      </c>
      <c r="R556" s="8">
        <v>-102</v>
      </c>
      <c r="S556" s="31">
        <v>-0.31514762402253782</v>
      </c>
      <c r="T556" s="10">
        <v>0.29312514215609564</v>
      </c>
      <c r="U556" s="8">
        <v>-98</v>
      </c>
      <c r="V556" s="31">
        <v>-0.39381910348784727</v>
      </c>
      <c r="W556" s="9">
        <v>2.7199019350240161E-2</v>
      </c>
      <c r="X556" s="8">
        <v>-43</v>
      </c>
      <c r="Y556" s="31">
        <v>-0.17552502950145771</v>
      </c>
      <c r="Z556" s="11">
        <v>-2091</v>
      </c>
      <c r="AA556" s="8">
        <v>77</v>
      </c>
      <c r="AB556" s="31">
        <v>0.3439932351734204</v>
      </c>
      <c r="AC556" s="9">
        <v>3.4015364436949594E-3</v>
      </c>
      <c r="AD556" s="8">
        <v>-50</v>
      </c>
      <c r="AE556" s="31">
        <v>-0.13926217206869762</v>
      </c>
      <c r="AF556" s="9">
        <v>-5.8218197902843993E-3</v>
      </c>
      <c r="AG556" s="8">
        <v>-55</v>
      </c>
      <c r="AH556" s="31">
        <v>-0.11762040789981432</v>
      </c>
      <c r="AI556" s="12">
        <v>-0.31333333333333302</v>
      </c>
      <c r="AJ556" s="8">
        <v>-23</v>
      </c>
      <c r="AK556" s="31">
        <v>-2.9860955200180228E-3</v>
      </c>
      <c r="AL556" s="11">
        <v>24213.083323686602</v>
      </c>
      <c r="AM556" s="36"/>
    </row>
    <row r="557" spans="1:39" x14ac:dyDescent="0.3">
      <c r="A557" t="s">
        <v>1058</v>
      </c>
      <c r="B557" s="3" t="s">
        <v>444</v>
      </c>
      <c r="C557" s="4" t="s">
        <v>43</v>
      </c>
      <c r="D557" s="5" t="s">
        <v>44</v>
      </c>
      <c r="E557" s="6">
        <v>50.267513277827959</v>
      </c>
      <c r="F557" s="34">
        <v>0.38456203146517853</v>
      </c>
      <c r="G557" s="6">
        <v>-4.5592141291683959</v>
      </c>
      <c r="H557" s="7">
        <v>36</v>
      </c>
      <c r="I557" s="8">
        <v>-8</v>
      </c>
      <c r="J557" s="31">
        <v>-3.1020893449274611E-2</v>
      </c>
      <c r="K557" s="9">
        <v>1.3172321206887827E-2</v>
      </c>
      <c r="L557" s="8">
        <v>245</v>
      </c>
      <c r="M557" s="31">
        <v>0.98379313631946586</v>
      </c>
      <c r="N557" s="9">
        <v>-4.3060952098472494E-2</v>
      </c>
      <c r="O557" s="8">
        <v>15</v>
      </c>
      <c r="P557" s="31">
        <v>8.8458820733434584E-2</v>
      </c>
      <c r="Q557" s="9">
        <v>-5.3859964093357273E-3</v>
      </c>
      <c r="R557" s="8">
        <v>-23</v>
      </c>
      <c r="S557" s="31">
        <v>-0.45880856212463539</v>
      </c>
      <c r="T557" s="10">
        <v>0</v>
      </c>
      <c r="U557" s="8">
        <v>123</v>
      </c>
      <c r="V557" s="31">
        <v>0.37864711512582044</v>
      </c>
      <c r="W557" s="9">
        <v>-2.2276479457567777E-2</v>
      </c>
      <c r="X557" s="8">
        <v>50</v>
      </c>
      <c r="Y557" s="31">
        <v>0.1836870719036158</v>
      </c>
      <c r="Z557" s="11">
        <v>15250</v>
      </c>
      <c r="AA557" s="8">
        <v>-68</v>
      </c>
      <c r="AB557" s="31">
        <v>-0.1593935743934255</v>
      </c>
      <c r="AC557" s="9">
        <v>9.9574468085106421E-3</v>
      </c>
      <c r="AD557" s="8">
        <v>20</v>
      </c>
      <c r="AE557" s="31">
        <v>0.11323148921132294</v>
      </c>
      <c r="AF557" s="9">
        <v>8.5954812955869597E-3</v>
      </c>
      <c r="AG557" s="8">
        <v>8</v>
      </c>
      <c r="AH557" s="31">
        <v>-1.7614438925580705E-3</v>
      </c>
      <c r="AI557" s="12">
        <v>-0.41666666666666696</v>
      </c>
      <c r="AJ557" s="8">
        <v>12</v>
      </c>
      <c r="AK557" s="31">
        <v>3.9478850585507319E-3</v>
      </c>
      <c r="AL557" s="11">
        <v>43825.188017625042</v>
      </c>
      <c r="AM557" s="36"/>
    </row>
    <row r="558" spans="1:39" x14ac:dyDescent="0.3">
      <c r="A558" t="s">
        <v>132</v>
      </c>
      <c r="B558" s="3" t="s">
        <v>448</v>
      </c>
      <c r="C558" s="4" t="s">
        <v>43</v>
      </c>
      <c r="D558" s="5" t="s">
        <v>44</v>
      </c>
      <c r="E558" s="6">
        <v>32.319728338712942</v>
      </c>
      <c r="F558" s="34">
        <v>0.66921936384177672</v>
      </c>
      <c r="G558" s="6">
        <v>-5.7620806565059084</v>
      </c>
      <c r="H558" s="7">
        <v>56</v>
      </c>
      <c r="I558" s="8">
        <v>24</v>
      </c>
      <c r="J558" s="31">
        <v>0.14032561543137934</v>
      </c>
      <c r="K558" s="9">
        <v>2.7812740700501215E-2</v>
      </c>
      <c r="L558" s="8">
        <v>52</v>
      </c>
      <c r="M558" s="31">
        <v>0.45000281621823146</v>
      </c>
      <c r="N558" s="9">
        <v>-2.5436627711993391E-2</v>
      </c>
      <c r="O558" s="8">
        <v>-50</v>
      </c>
      <c r="P558" s="31">
        <v>-9.3248771082998561E-2</v>
      </c>
      <c r="Q558" s="9">
        <v>7.0983064343571652E-3</v>
      </c>
      <c r="R558" s="8">
        <v>-23</v>
      </c>
      <c r="S558" s="31">
        <v>-0.45880856212463539</v>
      </c>
      <c r="T558" s="10">
        <v>0</v>
      </c>
      <c r="U558" s="8">
        <v>169</v>
      </c>
      <c r="V558" s="31">
        <v>0.47350542300308335</v>
      </c>
      <c r="W558" s="9">
        <v>-2.8936795336447503E-2</v>
      </c>
      <c r="X558" s="8">
        <v>-26</v>
      </c>
      <c r="Y558" s="31">
        <v>-0.10844607828718178</v>
      </c>
      <c r="Z558" s="11">
        <v>792</v>
      </c>
      <c r="AA558" s="8">
        <v>122</v>
      </c>
      <c r="AB558" s="31">
        <v>0.31871378590488531</v>
      </c>
      <c r="AC558" s="9">
        <v>1.4911660777385191E-3</v>
      </c>
      <c r="AD558" s="8">
        <v>148</v>
      </c>
      <c r="AE558" s="31">
        <v>0.40408142874350983</v>
      </c>
      <c r="AF558" s="9">
        <v>2.4230007968389145E-2</v>
      </c>
      <c r="AG558" s="8">
        <v>18</v>
      </c>
      <c r="AH558" s="31">
        <v>-2.4380250907571677E-2</v>
      </c>
      <c r="AI558" s="12">
        <v>-0.36033333333333339</v>
      </c>
      <c r="AJ558" s="8">
        <v>-11</v>
      </c>
      <c r="AK558" s="31">
        <v>-3.2259630001583564E-2</v>
      </c>
      <c r="AL558" s="11">
        <v>51616.962965770625</v>
      </c>
      <c r="AM558" s="36"/>
    </row>
    <row r="559" spans="1:39" x14ac:dyDescent="0.3">
      <c r="A559" t="s">
        <v>283</v>
      </c>
      <c r="B559" s="3" t="s">
        <v>494</v>
      </c>
      <c r="C559" s="4" t="s">
        <v>43</v>
      </c>
      <c r="D559" s="5" t="s">
        <v>44</v>
      </c>
      <c r="E559" s="6">
        <v>19.426264811037498</v>
      </c>
      <c r="F559" s="34">
        <v>9.4719907019223559E-2</v>
      </c>
      <c r="G559" s="6">
        <v>-3.3087819012305211</v>
      </c>
      <c r="H559" s="7">
        <v>5</v>
      </c>
      <c r="I559" s="8">
        <v>2</v>
      </c>
      <c r="J559" s="31">
        <v>6.0056105163389661E-3</v>
      </c>
      <c r="K559" s="9">
        <v>1.5557612344416993E-2</v>
      </c>
      <c r="L559" s="8">
        <v>48</v>
      </c>
      <c r="M559" s="31">
        <v>0.40927773985875759</v>
      </c>
      <c r="N559" s="9">
        <v>-2.3988439306358383E-2</v>
      </c>
      <c r="O559" s="8">
        <v>-17</v>
      </c>
      <c r="P559" s="31">
        <v>-3.7462852979851857E-2</v>
      </c>
      <c r="Q559" s="9">
        <v>3.9120712342479783E-3</v>
      </c>
      <c r="R559" s="8">
        <v>117</v>
      </c>
      <c r="S559" s="31">
        <v>0.3624508445557707</v>
      </c>
      <c r="T559" s="10">
        <v>-1.0889744328756508</v>
      </c>
      <c r="U559" s="8">
        <v>-82</v>
      </c>
      <c r="V559" s="31">
        <v>-0.32311561359277463</v>
      </c>
      <c r="W559" s="9">
        <v>2.2454140736079056E-2</v>
      </c>
      <c r="X559" s="8">
        <v>-19</v>
      </c>
      <c r="Y559" s="31">
        <v>-0.10567389617406214</v>
      </c>
      <c r="Z559" s="11">
        <v>1616</v>
      </c>
      <c r="AA559" s="8">
        <v>3</v>
      </c>
      <c r="AB559" s="31">
        <v>2.622011140890429E-2</v>
      </c>
      <c r="AC559" s="9">
        <v>6.085106382978725E-3</v>
      </c>
      <c r="AD559" s="8">
        <v>18</v>
      </c>
      <c r="AE559" s="31">
        <v>7.9675195842771052E-2</v>
      </c>
      <c r="AF559" s="9">
        <v>6.3226419645181497E-3</v>
      </c>
      <c r="AG559" s="8">
        <v>-7</v>
      </c>
      <c r="AH559" s="31">
        <v>-3.3235360479077929E-2</v>
      </c>
      <c r="AI559" s="12">
        <v>-0.38000000000000078</v>
      </c>
      <c r="AJ559" s="8">
        <v>-25</v>
      </c>
      <c r="AK559" s="31">
        <v>-1.1543518062154284E-2</v>
      </c>
      <c r="AL559" s="11">
        <v>33792.040450747329</v>
      </c>
      <c r="AM559" s="36"/>
    </row>
    <row r="560" spans="1:39" x14ac:dyDescent="0.3">
      <c r="A560" t="s">
        <v>453</v>
      </c>
      <c r="B560" s="3" t="s">
        <v>503</v>
      </c>
      <c r="C560" s="4" t="s">
        <v>43</v>
      </c>
      <c r="D560" s="5" t="s">
        <v>44</v>
      </c>
      <c r="E560" s="6">
        <v>21.330680666460466</v>
      </c>
      <c r="F560" s="34">
        <v>-0.11547676816348895</v>
      </c>
      <c r="G560" s="6">
        <v>-3.6855724915314347</v>
      </c>
      <c r="H560" s="7">
        <v>8</v>
      </c>
      <c r="I560" s="8">
        <v>52</v>
      </c>
      <c r="J560" s="31">
        <v>0.18291551672849687</v>
      </c>
      <c r="K560" s="9">
        <v>3.3024288890927345E-2</v>
      </c>
      <c r="L560" s="8">
        <v>-176</v>
      </c>
      <c r="M560" s="31">
        <v>-0.70844345123593611</v>
      </c>
      <c r="N560" s="9">
        <v>1.7258577567795873E-2</v>
      </c>
      <c r="O560" s="8">
        <v>34</v>
      </c>
      <c r="P560" s="31">
        <v>7.2212130991715084E-2</v>
      </c>
      <c r="Q560" s="9">
        <v>-3.7573777324713363E-3</v>
      </c>
      <c r="R560" s="8">
        <v>-25</v>
      </c>
      <c r="S560" s="31">
        <v>-0.36856545684068442</v>
      </c>
      <c r="T560" s="10">
        <v>-4.5613170950872806E-3</v>
      </c>
      <c r="U560" s="8">
        <v>185</v>
      </c>
      <c r="V560" s="31">
        <v>0.44232714985421623</v>
      </c>
      <c r="W560" s="9">
        <v>-2.8498465070847762E-2</v>
      </c>
      <c r="X560" s="8">
        <v>-36</v>
      </c>
      <c r="Y560" s="31">
        <v>-0.13336263260522097</v>
      </c>
      <c r="Z560" s="11">
        <v>-293</v>
      </c>
      <c r="AA560" s="8">
        <v>-121</v>
      </c>
      <c r="AB560" s="31">
        <v>-0.28132013042276449</v>
      </c>
      <c r="AC560" s="9">
        <v>1.113495782567947E-2</v>
      </c>
      <c r="AD560" s="8">
        <v>103</v>
      </c>
      <c r="AE560" s="31">
        <v>0.29286491516196334</v>
      </c>
      <c r="AF560" s="9">
        <v>1.8069237254668802E-2</v>
      </c>
      <c r="AG560" s="8">
        <v>-24</v>
      </c>
      <c r="AH560" s="31">
        <v>-2.6884248697069763E-2</v>
      </c>
      <c r="AI560" s="12">
        <v>-0.39866666666666717</v>
      </c>
      <c r="AJ560" s="8">
        <v>-23</v>
      </c>
      <c r="AK560" s="31">
        <v>-6.1187940063466562E-3</v>
      </c>
      <c r="AL560" s="11">
        <v>25654.074449785505</v>
      </c>
      <c r="AM560" s="36"/>
    </row>
    <row r="561" spans="1:39" x14ac:dyDescent="0.3">
      <c r="A561" t="s">
        <v>1142</v>
      </c>
      <c r="B561" s="3" t="s">
        <v>531</v>
      </c>
      <c r="C561" s="4" t="s">
        <v>43</v>
      </c>
      <c r="D561" s="5" t="s">
        <v>44</v>
      </c>
      <c r="E561" s="6">
        <v>46.730975798104353</v>
      </c>
      <c r="F561" s="34">
        <v>-0.18095319451175237</v>
      </c>
      <c r="G561" s="6">
        <v>-2.1313560634285587</v>
      </c>
      <c r="H561" s="7">
        <v>5</v>
      </c>
      <c r="I561" s="8">
        <v>-3</v>
      </c>
      <c r="J561" s="31">
        <v>-1.3725537467176863E-2</v>
      </c>
      <c r="K561" s="9">
        <v>1.4054354974125771E-2</v>
      </c>
      <c r="L561" s="8">
        <v>245</v>
      </c>
      <c r="M561" s="31">
        <v>0.96840612692902517</v>
      </c>
      <c r="N561" s="9">
        <v>-4.2476658395436427E-2</v>
      </c>
      <c r="O561" s="8">
        <v>63</v>
      </c>
      <c r="P561" s="31">
        <v>0.17857903080901852</v>
      </c>
      <c r="Q561" s="9">
        <v>-8.6291891840770199E-3</v>
      </c>
      <c r="R561" s="8">
        <v>-16</v>
      </c>
      <c r="S561" s="31">
        <v>-0.28880668857629471</v>
      </c>
      <c r="T561" s="10">
        <v>-1.8624798430209033E-3</v>
      </c>
      <c r="U561" s="8">
        <v>-26</v>
      </c>
      <c r="V561" s="31">
        <v>-0.11334055092410567</v>
      </c>
      <c r="W561" s="9">
        <v>6.4700964747951215E-3</v>
      </c>
      <c r="X561" s="8">
        <v>-60</v>
      </c>
      <c r="Y561" s="31">
        <v>-0.22659595736606658</v>
      </c>
      <c r="Z561" s="11">
        <v>-4079</v>
      </c>
      <c r="AA561" s="8">
        <v>-29</v>
      </c>
      <c r="AB561" s="31">
        <v>-9.344745251851555E-2</v>
      </c>
      <c r="AC561" s="9">
        <v>1.1106382978723399E-2</v>
      </c>
      <c r="AD561" s="8">
        <v>24</v>
      </c>
      <c r="AE561" s="31">
        <v>0.10887576199248697</v>
      </c>
      <c r="AF561" s="9">
        <v>8.5534899060191183E-3</v>
      </c>
      <c r="AG561" s="8">
        <v>26</v>
      </c>
      <c r="AH561" s="31">
        <v>5.5264477307453069E-2</v>
      </c>
      <c r="AI561" s="12">
        <v>-0.48566666666666691</v>
      </c>
      <c r="AJ561" s="8">
        <v>6</v>
      </c>
      <c r="AK561" s="31">
        <v>5.1855815175964881E-3</v>
      </c>
      <c r="AL561" s="11">
        <v>42747.079874892574</v>
      </c>
      <c r="AM561" s="36"/>
    </row>
    <row r="562" spans="1:39" x14ac:dyDescent="0.3">
      <c r="A562" t="s">
        <v>38</v>
      </c>
      <c r="B562" s="3" t="s">
        <v>560</v>
      </c>
      <c r="C562" s="4" t="s">
        <v>43</v>
      </c>
      <c r="D562" s="5" t="s">
        <v>44</v>
      </c>
      <c r="E562" s="6">
        <v>21.066735851076135</v>
      </c>
      <c r="F562" s="34">
        <v>-0.26489959031425181</v>
      </c>
      <c r="G562" s="6">
        <v>-2.5203049116405296</v>
      </c>
      <c r="H562" s="7">
        <v>-16</v>
      </c>
      <c r="I562" s="8">
        <v>1</v>
      </c>
      <c r="J562" s="31">
        <v>3.0571887649776475E-2</v>
      </c>
      <c r="K562" s="9">
        <v>1.3831419012766188E-2</v>
      </c>
      <c r="L562" s="8">
        <v>-2</v>
      </c>
      <c r="M562" s="31">
        <v>5.5764098597378853E-2</v>
      </c>
      <c r="N562" s="9">
        <v>-1.1723823956396616E-2</v>
      </c>
      <c r="O562" s="8">
        <v>73</v>
      </c>
      <c r="P562" s="31">
        <v>0.14751999034475038</v>
      </c>
      <c r="Q562" s="9">
        <v>-8.704969276853056E-3</v>
      </c>
      <c r="R562" s="8">
        <v>-23</v>
      </c>
      <c r="S562" s="31">
        <v>-0.45880856212463539</v>
      </c>
      <c r="T562" s="10">
        <v>0</v>
      </c>
      <c r="U562" s="8">
        <v>-45</v>
      </c>
      <c r="V562" s="31">
        <v>-0.16772403500222405</v>
      </c>
      <c r="W562" s="9">
        <v>1.3789474977288121E-2</v>
      </c>
      <c r="X562" s="8">
        <v>-16</v>
      </c>
      <c r="Y562" s="31">
        <v>-3.787417332815881E-2</v>
      </c>
      <c r="Z562" s="11">
        <v>5355</v>
      </c>
      <c r="AA562" s="8">
        <v>49</v>
      </c>
      <c r="AB562" s="31">
        <v>0.19105685977982673</v>
      </c>
      <c r="AC562" s="9">
        <v>4.6723646723646761E-3</v>
      </c>
      <c r="AD562" s="8">
        <v>-3</v>
      </c>
      <c r="AE562" s="31">
        <v>1.6234314656883131E-2</v>
      </c>
      <c r="AF562" s="9">
        <v>2.6712824387087331E-3</v>
      </c>
      <c r="AG562" s="8">
        <v>45</v>
      </c>
      <c r="AH562" s="31">
        <v>8.3538269468388993E-2</v>
      </c>
      <c r="AI562" s="12">
        <v>-0.51500000000000057</v>
      </c>
      <c r="AJ562" s="8">
        <v>14</v>
      </c>
      <c r="AK562" s="31">
        <v>8.9098057216804027E-3</v>
      </c>
      <c r="AL562" s="11">
        <v>45186.646849032477</v>
      </c>
      <c r="AM562" s="36"/>
    </row>
    <row r="563" spans="1:39" x14ac:dyDescent="0.3">
      <c r="A563" t="s">
        <v>553</v>
      </c>
      <c r="B563" s="3" t="s">
        <v>594</v>
      </c>
      <c r="C563" s="4" t="s">
        <v>43</v>
      </c>
      <c r="D563" s="5" t="s">
        <v>44</v>
      </c>
      <c r="E563" s="6">
        <v>25.230928567148752</v>
      </c>
      <c r="F563" s="34">
        <v>0.34158351697120443</v>
      </c>
      <c r="G563" s="6">
        <v>-4.0314505933539131</v>
      </c>
      <c r="H563" s="7">
        <v>20</v>
      </c>
      <c r="I563" s="8">
        <v>-26</v>
      </c>
      <c r="J563" s="31">
        <v>-0.48295874751305301</v>
      </c>
      <c r="K563" s="9">
        <v>-5.6366780967371799E-3</v>
      </c>
      <c r="L563" s="8">
        <v>85</v>
      </c>
      <c r="M563" s="31">
        <v>0.40314085834696034</v>
      </c>
      <c r="N563" s="9">
        <v>-2.1059484913236299E-2</v>
      </c>
      <c r="O563" s="8">
        <v>121</v>
      </c>
      <c r="P563" s="31">
        <v>0.47617157596848275</v>
      </c>
      <c r="Q563" s="9">
        <v>-2.6846217997657837E-2</v>
      </c>
      <c r="R563" s="8">
        <v>161</v>
      </c>
      <c r="S563" s="31">
        <v>-0.18881182759413401</v>
      </c>
      <c r="T563" s="10">
        <v>-0.53072922195096062</v>
      </c>
      <c r="U563" s="8">
        <v>7</v>
      </c>
      <c r="V563" s="31">
        <v>0.15038303345555765</v>
      </c>
      <c r="W563" s="9">
        <v>-5.4989752186972163E-3</v>
      </c>
      <c r="X563" s="8">
        <v>-45</v>
      </c>
      <c r="Y563" s="31">
        <v>-0.14453315794067567</v>
      </c>
      <c r="Z563" s="11">
        <v>-840</v>
      </c>
      <c r="AA563" s="8">
        <v>35</v>
      </c>
      <c r="AB563" s="31">
        <v>0.11053443020680864</v>
      </c>
      <c r="AC563" s="9">
        <v>4.2502106149957912E-3</v>
      </c>
      <c r="AD563" s="8">
        <v>-26</v>
      </c>
      <c r="AE563" s="31">
        <v>-4.8769179441914445E-2</v>
      </c>
      <c r="AF563" s="9">
        <v>-8.8859362343163273E-4</v>
      </c>
      <c r="AG563" s="8">
        <v>-2</v>
      </c>
      <c r="AH563" s="31">
        <v>1.6400733789401212E-2</v>
      </c>
      <c r="AI563" s="12">
        <v>-0.44666666666666632</v>
      </c>
      <c r="AJ563" s="8">
        <v>11</v>
      </c>
      <c r="AK563" s="31">
        <v>9.8517246450098572E-3</v>
      </c>
      <c r="AL563" s="11">
        <v>41670.092690054516</v>
      </c>
      <c r="AM563" s="36"/>
    </row>
    <row r="564" spans="1:39" x14ac:dyDescent="0.3">
      <c r="A564" t="s">
        <v>473</v>
      </c>
      <c r="B564" s="3" t="s">
        <v>618</v>
      </c>
      <c r="C564" s="4" t="s">
        <v>43</v>
      </c>
      <c r="D564" s="5" t="s">
        <v>44</v>
      </c>
      <c r="E564" s="6">
        <v>26.855827705214221</v>
      </c>
      <c r="F564" s="34">
        <v>-1.1301540852456273</v>
      </c>
      <c r="G564" s="6">
        <v>0.42962611922101246</v>
      </c>
      <c r="H564" s="7">
        <v>-56</v>
      </c>
      <c r="I564" s="8">
        <v>-21</v>
      </c>
      <c r="J564" s="31">
        <v>-6.6223143329158685E-2</v>
      </c>
      <c r="K564" s="9">
        <v>1.6849801432240019E-2</v>
      </c>
      <c r="L564" s="8">
        <v>-57</v>
      </c>
      <c r="M564" s="31">
        <v>-0.1971232981941996</v>
      </c>
      <c r="N564" s="9">
        <v>-7.5716904428048057E-4</v>
      </c>
      <c r="O564" s="8">
        <v>23</v>
      </c>
      <c r="P564" s="31">
        <v>7.156373873264199E-2</v>
      </c>
      <c r="Q564" s="9">
        <v>-1.5549164920760014E-3</v>
      </c>
      <c r="R564" s="8">
        <v>66</v>
      </c>
      <c r="S564" s="31">
        <v>-0.32901449471747357</v>
      </c>
      <c r="T564" s="10">
        <v>-0.25513458349279244</v>
      </c>
      <c r="U564" s="8">
        <v>-4</v>
      </c>
      <c r="V564" s="31">
        <v>-5.7266311968585296E-2</v>
      </c>
      <c r="W564" s="9">
        <v>5.1436893375228221E-3</v>
      </c>
      <c r="X564" s="8">
        <v>0</v>
      </c>
      <c r="Y564" s="31">
        <v>-0.22850567700703056</v>
      </c>
      <c r="Z564" s="11">
        <v>-4627</v>
      </c>
      <c r="AA564" s="8">
        <v>-237</v>
      </c>
      <c r="AB564" s="31">
        <v>-0.60876136057880936</v>
      </c>
      <c r="AC564" s="9">
        <v>1.5316215591024755E-2</v>
      </c>
      <c r="AD564" s="8">
        <v>0</v>
      </c>
      <c r="AE564" s="31">
        <v>5.9046258515020322E-2</v>
      </c>
      <c r="AF564" s="9">
        <v>5.8199377307164291E-3</v>
      </c>
      <c r="AG564" s="8">
        <v>7</v>
      </c>
      <c r="AH564" s="31">
        <v>0.10813431321665806</v>
      </c>
      <c r="AI564" s="12">
        <v>-0.55566666666666675</v>
      </c>
      <c r="AJ564" s="8">
        <v>0</v>
      </c>
      <c r="AK564" s="31">
        <v>6.3471754211373299E-3</v>
      </c>
      <c r="AL564" s="11">
        <v>37315.891825717903</v>
      </c>
      <c r="AM564" s="36"/>
    </row>
    <row r="565" spans="1:39" x14ac:dyDescent="0.3">
      <c r="A565" t="s">
        <v>1064</v>
      </c>
      <c r="B565" s="3" t="s">
        <v>785</v>
      </c>
      <c r="C565" s="4" t="s">
        <v>43</v>
      </c>
      <c r="D565" s="5" t="s">
        <v>44</v>
      </c>
      <c r="E565" s="6">
        <v>21.323193070239284</v>
      </c>
      <c r="F565" s="34">
        <v>0.71527608778125051</v>
      </c>
      <c r="G565" s="6">
        <v>-5.7311849655927389</v>
      </c>
      <c r="H565" s="7">
        <v>59</v>
      </c>
      <c r="I565" s="8">
        <v>-31</v>
      </c>
      <c r="J565" s="31">
        <v>-7.2582533770282398E-2</v>
      </c>
      <c r="K565" s="9">
        <v>1.1704975839101572E-2</v>
      </c>
      <c r="L565" s="8">
        <v>4</v>
      </c>
      <c r="M565" s="31">
        <v>0.15541679585026213</v>
      </c>
      <c r="N565" s="9">
        <v>-1.2003693444136657E-2</v>
      </c>
      <c r="O565" s="8">
        <v>146</v>
      </c>
      <c r="P565" s="31">
        <v>0.31907444482839858</v>
      </c>
      <c r="Q565" s="9">
        <v>-1.9065784602507768E-2</v>
      </c>
      <c r="R565" s="8">
        <v>-101</v>
      </c>
      <c r="S565" s="31">
        <v>-6.8846778662681088E-2</v>
      </c>
      <c r="T565" s="10">
        <v>1.2049012017148493</v>
      </c>
      <c r="U565" s="8">
        <v>47</v>
      </c>
      <c r="V565" s="31">
        <v>0.14813958890559786</v>
      </c>
      <c r="W565" s="9">
        <v>-8.6239443880036723E-3</v>
      </c>
      <c r="X565" s="8">
        <v>-19</v>
      </c>
      <c r="Y565" s="31">
        <v>-8.8663875805107262E-2</v>
      </c>
      <c r="Z565" s="11">
        <v>2201</v>
      </c>
      <c r="AA565" s="8">
        <v>25</v>
      </c>
      <c r="AB565" s="31">
        <v>7.9628578242632642E-2</v>
      </c>
      <c r="AC565" s="9">
        <v>5.1717246484085933E-3</v>
      </c>
      <c r="AD565" s="8">
        <v>88</v>
      </c>
      <c r="AE565" s="31">
        <v>0.25758172577894056</v>
      </c>
      <c r="AF565" s="9">
        <v>1.6253862871500546E-2</v>
      </c>
      <c r="AG565" s="8">
        <v>7</v>
      </c>
      <c r="AH565" s="31">
        <v>0.17927430770633579</v>
      </c>
      <c r="AI565" s="12">
        <v>-0.6506666666666665</v>
      </c>
      <c r="AJ565" s="8">
        <v>9</v>
      </c>
      <c r="AK565" s="31">
        <v>1.134104818756132E-2</v>
      </c>
      <c r="AL565" s="11">
        <v>33535.814448499834</v>
      </c>
      <c r="AM565" s="36"/>
    </row>
    <row r="566" spans="1:39" x14ac:dyDescent="0.3">
      <c r="A566" t="s">
        <v>589</v>
      </c>
      <c r="B566" s="3" t="s">
        <v>821</v>
      </c>
      <c r="C566" s="4" t="s">
        <v>43</v>
      </c>
      <c r="D566" s="5" t="s">
        <v>44</v>
      </c>
      <c r="E566" s="6">
        <v>20.408771351075359</v>
      </c>
      <c r="F566" s="34">
        <v>1.6116803510082613</v>
      </c>
      <c r="G566" s="6">
        <v>-1.9992776861161019</v>
      </c>
      <c r="H566" s="7">
        <v>6</v>
      </c>
      <c r="I566" s="8">
        <v>-42</v>
      </c>
      <c r="J566" s="31">
        <v>-0.11336702383325868</v>
      </c>
      <c r="K566" s="9">
        <v>1.3900649398099985E-2</v>
      </c>
      <c r="L566" s="8">
        <v>135</v>
      </c>
      <c r="M566" s="31">
        <v>0.96140136750614369</v>
      </c>
      <c r="N566" s="9">
        <v>-4.3376397958016545E-2</v>
      </c>
      <c r="O566" s="8">
        <v>4</v>
      </c>
      <c r="P566" s="31">
        <v>0.15309067626101935</v>
      </c>
      <c r="Q566" s="9">
        <v>6.9359794275367925E-3</v>
      </c>
      <c r="R566" s="8">
        <v>4</v>
      </c>
      <c r="S566" s="31">
        <v>1.8479480105828305</v>
      </c>
      <c r="T566" s="10">
        <v>-0.34680152841505496</v>
      </c>
      <c r="U566" s="8">
        <v>-20</v>
      </c>
      <c r="V566" s="31">
        <v>-0.59471087972108738</v>
      </c>
      <c r="W566" s="9">
        <v>4.6151190959910715E-2</v>
      </c>
      <c r="X566" s="8">
        <v>-3</v>
      </c>
      <c r="Y566" s="31">
        <v>-2.0365479192108182E-3</v>
      </c>
      <c r="Z566" s="11">
        <v>4194</v>
      </c>
      <c r="AA566" s="8">
        <v>11</v>
      </c>
      <c r="AB566" s="31">
        <v>0.13877522723687288</v>
      </c>
      <c r="AC566" s="9">
        <v>7.2311820558689996E-3</v>
      </c>
      <c r="AD566" s="8">
        <v>-26</v>
      </c>
      <c r="AE566" s="31">
        <v>-0.20961529605767376</v>
      </c>
      <c r="AF566" s="9">
        <v>-9.1174054957708917E-3</v>
      </c>
      <c r="AG566" s="8">
        <v>5</v>
      </c>
      <c r="AH566" s="31">
        <v>0.24709087810729669</v>
      </c>
      <c r="AI566" s="12">
        <v>-0.73699999999999966</v>
      </c>
      <c r="AJ566" s="8">
        <v>6</v>
      </c>
      <c r="AK566" s="31">
        <v>1.7791420721867346E-2</v>
      </c>
      <c r="AL566" s="11">
        <v>27925.457866576289</v>
      </c>
      <c r="AM566" s="36">
        <v>1</v>
      </c>
    </row>
    <row r="567" spans="1:39" x14ac:dyDescent="0.3">
      <c r="A567" t="s">
        <v>709</v>
      </c>
      <c r="B567" s="3" t="s">
        <v>843</v>
      </c>
      <c r="C567" s="4" t="s">
        <v>43</v>
      </c>
      <c r="D567" s="5" t="s">
        <v>44</v>
      </c>
      <c r="E567" s="6">
        <v>12.257730203509887</v>
      </c>
      <c r="F567" s="34">
        <v>-1.0622527716044969</v>
      </c>
      <c r="G567" s="6">
        <v>-0.10287697290292641</v>
      </c>
      <c r="H567" s="7">
        <v>-50</v>
      </c>
      <c r="I567" s="8">
        <v>-8</v>
      </c>
      <c r="J567" s="31">
        <v>-1.2706953321149628E-2</v>
      </c>
      <c r="K567" s="9">
        <v>1.7147672572263906E-2</v>
      </c>
      <c r="L567" s="8">
        <v>-209</v>
      </c>
      <c r="M567" s="31">
        <v>-1.4164926185590583</v>
      </c>
      <c r="N567" s="9">
        <v>3.9164532865014139E-2</v>
      </c>
      <c r="O567" s="8">
        <v>122</v>
      </c>
      <c r="P567" s="31">
        <v>0.34215637292541728</v>
      </c>
      <c r="Q567" s="9">
        <v>-1.9107107795012766E-2</v>
      </c>
      <c r="R567" s="8">
        <v>-23</v>
      </c>
      <c r="S567" s="31">
        <v>-0.45880856212463539</v>
      </c>
      <c r="T567" s="10">
        <v>0</v>
      </c>
      <c r="U567" s="8">
        <v>-22</v>
      </c>
      <c r="V567" s="31">
        <v>-7.7905977281071209E-2</v>
      </c>
      <c r="W567" s="9">
        <v>5.8903880526864072E-3</v>
      </c>
      <c r="X567" s="8">
        <v>1</v>
      </c>
      <c r="Y567" s="31">
        <v>-1.7859277448982636E-2</v>
      </c>
      <c r="Z567" s="11">
        <v>5347</v>
      </c>
      <c r="AA567" s="8">
        <v>-123</v>
      </c>
      <c r="AB567" s="31">
        <v>-0.27914505933035427</v>
      </c>
      <c r="AC567" s="9">
        <v>1.0832540940306393E-2</v>
      </c>
      <c r="AD567" s="8">
        <v>-83</v>
      </c>
      <c r="AE567" s="31">
        <v>-0.22001214558425039</v>
      </c>
      <c r="AF567" s="9">
        <v>-1.0537409789733831E-2</v>
      </c>
      <c r="AG567" s="8">
        <v>-16</v>
      </c>
      <c r="AH567" s="31">
        <v>2.1815956306202033E-2</v>
      </c>
      <c r="AI567" s="12">
        <v>-0.48466666666666613</v>
      </c>
      <c r="AJ567" s="8">
        <v>20</v>
      </c>
      <c r="AK567" s="31">
        <v>4.6711245315245731E-3</v>
      </c>
      <c r="AL567" s="11">
        <v>44001.453501300828</v>
      </c>
      <c r="AM567" s="36"/>
    </row>
    <row r="568" spans="1:39" x14ac:dyDescent="0.3">
      <c r="A568" t="s">
        <v>1052</v>
      </c>
      <c r="B568" s="3" t="s">
        <v>1077</v>
      </c>
      <c r="C568" s="4" t="s">
        <v>43</v>
      </c>
      <c r="D568" s="5" t="s">
        <v>44</v>
      </c>
      <c r="E568" s="6">
        <v>26.719039993280894</v>
      </c>
      <c r="F568" s="34">
        <v>1.149304022566175</v>
      </c>
      <c r="G568" s="6">
        <v>-3.6654346507920437</v>
      </c>
      <c r="H568" s="7">
        <v>11</v>
      </c>
      <c r="I568" s="8">
        <v>-37</v>
      </c>
      <c r="J568" s="31">
        <v>-0.43466963334669939</v>
      </c>
      <c r="K568" s="9">
        <v>-3.8700913322302632E-3</v>
      </c>
      <c r="L568" s="8">
        <v>-50</v>
      </c>
      <c r="M568" s="31">
        <v>-0.21911799562734879</v>
      </c>
      <c r="N568" s="9">
        <v>-9.7668268416975512E-4</v>
      </c>
      <c r="O568" s="8">
        <v>-20</v>
      </c>
      <c r="P568" s="31">
        <v>-0.37223553522240882</v>
      </c>
      <c r="Q568" s="9">
        <v>3.3473114263528211E-2</v>
      </c>
      <c r="R568" s="8">
        <v>84</v>
      </c>
      <c r="S568" s="31">
        <v>0.77663054407858145</v>
      </c>
      <c r="T568" s="10">
        <v>-1.5014941560614274</v>
      </c>
      <c r="U568" s="8">
        <v>45</v>
      </c>
      <c r="V568" s="31">
        <v>0.32235799327485748</v>
      </c>
      <c r="W568" s="9">
        <v>-1.6854068012902901E-2</v>
      </c>
      <c r="X568" s="8">
        <v>38</v>
      </c>
      <c r="Y568" s="31">
        <v>0.1971340749533953</v>
      </c>
      <c r="Z568" s="11">
        <v>13575</v>
      </c>
      <c r="AA568" s="8">
        <v>-16</v>
      </c>
      <c r="AB568" s="31">
        <v>-1.3427482597085372E-3</v>
      </c>
      <c r="AC568" s="9">
        <v>9.7315436241610792E-3</v>
      </c>
      <c r="AD568" s="8">
        <v>55</v>
      </c>
      <c r="AE568" s="31">
        <v>0.27836730270101501</v>
      </c>
      <c r="AF568" s="9">
        <v>1.8037132679011636E-2</v>
      </c>
      <c r="AG568" s="8">
        <v>18</v>
      </c>
      <c r="AH568" s="31">
        <v>0.43267131461571817</v>
      </c>
      <c r="AI568" s="12">
        <v>-0.95099999999999962</v>
      </c>
      <c r="AJ568" s="8">
        <v>12</v>
      </c>
      <c r="AK568" s="31">
        <v>1.468587852010389E-2</v>
      </c>
      <c r="AL568" s="11">
        <v>30963.069287397157</v>
      </c>
      <c r="AM568" s="36"/>
    </row>
    <row r="569" spans="1:39" x14ac:dyDescent="0.3">
      <c r="A569" t="s">
        <v>113</v>
      </c>
      <c r="B569" s="3" t="s">
        <v>1079</v>
      </c>
      <c r="C569" s="4" t="s">
        <v>43</v>
      </c>
      <c r="D569" s="5" t="s">
        <v>44</v>
      </c>
      <c r="E569" s="6">
        <v>15.755396755986515</v>
      </c>
      <c r="F569" s="34">
        <v>0.24514414405137686</v>
      </c>
      <c r="G569" s="6">
        <v>-4.7973886017416163</v>
      </c>
      <c r="H569" s="7">
        <v>33</v>
      </c>
      <c r="I569" s="8">
        <v>171</v>
      </c>
      <c r="J569" s="31">
        <v>0.51533148745886603</v>
      </c>
      <c r="K569" s="9">
        <v>6.2898668589947526E-2</v>
      </c>
      <c r="L569" s="8">
        <v>269</v>
      </c>
      <c r="M569" s="31">
        <v>1.056018866627902</v>
      </c>
      <c r="N569" s="9">
        <v>-4.4150943396226418E-2</v>
      </c>
      <c r="O569" s="8">
        <v>30</v>
      </c>
      <c r="P569" s="31">
        <v>9.85104084769724E-2</v>
      </c>
      <c r="Q569" s="9">
        <v>-3.6527947820289702E-3</v>
      </c>
      <c r="R569" s="8">
        <v>-192</v>
      </c>
      <c r="S569" s="31">
        <v>-0.39006729639076665</v>
      </c>
      <c r="T569" s="10">
        <v>0.56983751085462253</v>
      </c>
      <c r="U569" s="8">
        <v>77</v>
      </c>
      <c r="V569" s="31">
        <v>0.19304311315439582</v>
      </c>
      <c r="W569" s="9">
        <v>-1.1837857850269966E-2</v>
      </c>
      <c r="X569" s="8">
        <v>0</v>
      </c>
      <c r="Y569" s="31">
        <v>0.55779386137498632</v>
      </c>
      <c r="Z569" s="11">
        <v>32629</v>
      </c>
      <c r="AA569" s="8">
        <v>-166</v>
      </c>
      <c r="AB569" s="31">
        <v>-0.39307431789539637</v>
      </c>
      <c r="AC569" s="9">
        <v>1.2467640918580374E-2</v>
      </c>
      <c r="AD569" s="8">
        <v>0</v>
      </c>
      <c r="AE569" s="31">
        <v>-0.2368404958506608</v>
      </c>
      <c r="AF569" s="9">
        <v>-1.1646448029688394E-2</v>
      </c>
      <c r="AG569" s="8">
        <v>-4</v>
      </c>
      <c r="AH569" s="31">
        <v>9.862387828872482E-2</v>
      </c>
      <c r="AI569" s="12">
        <v>-0.55666666666666709</v>
      </c>
      <c r="AJ569" s="8">
        <v>0</v>
      </c>
      <c r="AK569" s="31">
        <v>-6.8587476481083987E-3</v>
      </c>
      <c r="AL569" s="11">
        <v>29440.506593862287</v>
      </c>
      <c r="AM569" s="36"/>
    </row>
    <row r="570" spans="1:39" ht="15" thickBot="1" x14ac:dyDescent="0.35">
      <c r="A570" t="s">
        <v>130</v>
      </c>
      <c r="B570" s="51" t="s">
        <v>1127</v>
      </c>
      <c r="C570" s="53" t="s">
        <v>43</v>
      </c>
      <c r="D570" s="55" t="s">
        <v>44</v>
      </c>
      <c r="E570" s="20">
        <v>27.548571870502979</v>
      </c>
      <c r="F570" s="35">
        <v>-0.71982286845112731</v>
      </c>
      <c r="G570" s="20">
        <v>-2.385396576300991E-2</v>
      </c>
      <c r="H570" s="21">
        <v>-40</v>
      </c>
      <c r="I570" s="22">
        <v>5</v>
      </c>
      <c r="J570" s="33">
        <v>3.2501730239935744E-2</v>
      </c>
      <c r="K570" s="23">
        <v>1.8645289714677826E-2</v>
      </c>
      <c r="L570" s="22">
        <v>-324</v>
      </c>
      <c r="M570" s="33">
        <v>-1.4180060844294389</v>
      </c>
      <c r="N570" s="23">
        <v>4.1720990873533245E-2</v>
      </c>
      <c r="O570" s="22">
        <v>4</v>
      </c>
      <c r="P570" s="33">
        <v>1.4184784051791993E-2</v>
      </c>
      <c r="Q570" s="23">
        <v>2.9328233830088271E-3</v>
      </c>
      <c r="R570" s="22">
        <v>-163</v>
      </c>
      <c r="S570" s="33">
        <v>-0.46383162396002126</v>
      </c>
      <c r="T570" s="24">
        <v>0.42292239374074858</v>
      </c>
      <c r="U570" s="22">
        <v>3</v>
      </c>
      <c r="V570" s="33">
        <v>8.7077126355116524E-2</v>
      </c>
      <c r="W570" s="23">
        <v>-2.5536312411677808E-3</v>
      </c>
      <c r="X570" s="22">
        <v>44</v>
      </c>
      <c r="Y570" s="33">
        <v>0.32791315320014847</v>
      </c>
      <c r="Z570" s="25">
        <v>18995</v>
      </c>
      <c r="AA570" s="22">
        <v>-44</v>
      </c>
      <c r="AB570" s="33">
        <v>-0.16293005506912803</v>
      </c>
      <c r="AC570" s="23">
        <v>1.1658493089612129E-2</v>
      </c>
      <c r="AD570" s="22">
        <v>-61</v>
      </c>
      <c r="AE570" s="33">
        <v>-0.16648086819341945</v>
      </c>
      <c r="AF570" s="23">
        <v>-7.5050656324721077E-3</v>
      </c>
      <c r="AG570" s="22">
        <v>14</v>
      </c>
      <c r="AH570" s="33">
        <v>-3.8214710924038497E-2</v>
      </c>
      <c r="AI570" s="26">
        <v>-0.35199999999999965</v>
      </c>
      <c r="AJ570" s="22">
        <v>-2</v>
      </c>
      <c r="AK570" s="33">
        <v>6.9752577107898284E-4</v>
      </c>
      <c r="AL570" s="25">
        <v>42088.147220134531</v>
      </c>
      <c r="AM570" s="38"/>
    </row>
    <row r="571" spans="1:39" x14ac:dyDescent="0.3">
      <c r="B571"/>
      <c r="C571"/>
      <c r="D571"/>
      <c r="E571"/>
      <c r="F571"/>
      <c r="G571"/>
      <c r="H571"/>
      <c r="I571"/>
      <c r="J571"/>
      <c r="K571"/>
      <c r="L571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  <c r="AH571"/>
      <c r="AI571"/>
      <c r="AJ571"/>
      <c r="AK571"/>
      <c r="AL571"/>
    </row>
    <row r="572" spans="1:39" x14ac:dyDescent="0.3">
      <c r="B572"/>
      <c r="C572" s="39" t="s">
        <v>1164</v>
      </c>
      <c r="D572"/>
      <c r="E572"/>
      <c r="F572" s="34">
        <v>-1.415337508343063E-14</v>
      </c>
      <c r="G572" s="6">
        <v>-2.6884812481612164</v>
      </c>
      <c r="H572"/>
      <c r="I572" s="29"/>
      <c r="J572" s="56"/>
      <c r="K572" s="57">
        <v>2.1519002388735768E-2</v>
      </c>
      <c r="L572" s="56"/>
      <c r="M572" s="57"/>
      <c r="N572" s="57">
        <v>-8.8943139547010656E-3</v>
      </c>
      <c r="O572" s="56"/>
      <c r="P572" s="56"/>
      <c r="Q572" s="57">
        <v>4.3915598344250384E-3</v>
      </c>
      <c r="R572" s="56"/>
      <c r="S572" s="56"/>
      <c r="T572" s="58">
        <v>3.4581700143144061</v>
      </c>
      <c r="U572" s="56"/>
      <c r="V572" s="56"/>
      <c r="W572" s="57">
        <v>2.1138329850443724E-3</v>
      </c>
      <c r="X572" s="56"/>
      <c r="Y572" s="56"/>
      <c r="Z572" s="59">
        <v>7078.5851063829787</v>
      </c>
      <c r="AA572" s="56"/>
      <c r="AB572" s="56"/>
      <c r="AC572" s="57">
        <v>8.2748016838238535E-3</v>
      </c>
      <c r="AD572" s="56"/>
      <c r="AE572" s="56"/>
      <c r="AF572" s="57">
        <v>2.1525105284712154E-3</v>
      </c>
      <c r="AG572" s="56"/>
      <c r="AH572" s="56"/>
      <c r="AI572" s="60">
        <v>-0.41553132387706854</v>
      </c>
      <c r="AJ572" s="56"/>
      <c r="AK572" s="56"/>
      <c r="AL572" s="59">
        <v>118262.47842208596</v>
      </c>
      <c r="AM572" s="30"/>
    </row>
    <row r="573" spans="1:39" x14ac:dyDescent="0.3">
      <c r="B573"/>
      <c r="C573" s="39" t="s">
        <v>1165</v>
      </c>
      <c r="D573"/>
      <c r="E573"/>
      <c r="F573" s="34">
        <v>1.8086008606182489</v>
      </c>
      <c r="G573" s="6">
        <v>4.8306885668801556</v>
      </c>
      <c r="H573"/>
      <c r="I573" s="29"/>
      <c r="J573" s="56"/>
      <c r="K573" s="57">
        <v>5.2130333555364838E-2</v>
      </c>
      <c r="L573" s="56"/>
      <c r="M573" s="57"/>
      <c r="N573" s="57">
        <v>2.2302842284846948E-2</v>
      </c>
      <c r="O573" s="56"/>
      <c r="P573" s="56"/>
      <c r="Q573" s="57">
        <v>2.0698643967887967E-2</v>
      </c>
      <c r="R573" s="56"/>
      <c r="S573" s="56"/>
      <c r="T573" s="58">
        <v>84.231744111843213</v>
      </c>
      <c r="U573" s="56"/>
      <c r="V573" s="56"/>
      <c r="W573" s="57">
        <v>2.5616859010180917E-2</v>
      </c>
      <c r="X573" s="56"/>
      <c r="Y573" s="56"/>
      <c r="Z573" s="59">
        <v>10468.103688994646</v>
      </c>
      <c r="AA573" s="56"/>
      <c r="AB573" s="56"/>
      <c r="AC573" s="57">
        <v>8.8988148610379871E-3</v>
      </c>
      <c r="AD573" s="56"/>
      <c r="AE573" s="56"/>
      <c r="AF573" s="57">
        <v>1.9087218296627167E-2</v>
      </c>
      <c r="AG573" s="56"/>
      <c r="AH573" s="56"/>
      <c r="AI573" s="60">
        <v>0.27013033278082182</v>
      </c>
      <c r="AJ573" s="56"/>
      <c r="AK573" s="56"/>
      <c r="AL573" s="59">
        <v>523325.44148143416</v>
      </c>
      <c r="AM573" s="30"/>
    </row>
    <row r="574" spans="1:39" x14ac:dyDescent="0.3">
      <c r="B574"/>
      <c r="C574"/>
      <c r="D574"/>
      <c r="E574"/>
      <c r="F574"/>
      <c r="G574"/>
      <c r="H574"/>
      <c r="I574"/>
      <c r="J574"/>
      <c r="K574"/>
      <c r="L574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  <c r="AH574"/>
      <c r="AI574"/>
      <c r="AJ574"/>
      <c r="AK574"/>
      <c r="AL574"/>
    </row>
    <row r="575" spans="1:39" x14ac:dyDescent="0.3">
      <c r="B575"/>
      <c r="C575"/>
      <c r="D575"/>
      <c r="E575"/>
      <c r="F575"/>
      <c r="G575"/>
      <c r="H575"/>
      <c r="I575"/>
      <c r="J575"/>
      <c r="K575"/>
      <c r="L575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  <c r="AH575"/>
      <c r="AI575"/>
      <c r="AJ575"/>
      <c r="AK575"/>
      <c r="AL575"/>
    </row>
    <row r="576" spans="1:39" x14ac:dyDescent="0.3">
      <c r="B576"/>
      <c r="C576"/>
      <c r="D576"/>
      <c r="E576"/>
      <c r="F576"/>
      <c r="G576"/>
      <c r="H576"/>
      <c r="I576"/>
      <c r="J576"/>
      <c r="K576"/>
      <c r="L576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  <c r="AH576"/>
      <c r="AI576"/>
      <c r="AJ576"/>
      <c r="AK576"/>
      <c r="AL576"/>
    </row>
    <row r="577" customFormat="1" x14ac:dyDescent="0.3"/>
    <row r="578" customFormat="1" x14ac:dyDescent="0.3"/>
    <row r="579" customFormat="1" x14ac:dyDescent="0.3"/>
    <row r="580" customFormat="1" x14ac:dyDescent="0.3"/>
    <row r="581" customFormat="1" x14ac:dyDescent="0.3"/>
    <row r="582" customFormat="1" x14ac:dyDescent="0.3"/>
    <row r="583" customFormat="1" x14ac:dyDescent="0.3"/>
    <row r="584" customFormat="1" x14ac:dyDescent="0.3"/>
    <row r="585" customFormat="1" x14ac:dyDescent="0.3"/>
    <row r="586" customFormat="1" x14ac:dyDescent="0.3"/>
    <row r="587" customFormat="1" x14ac:dyDescent="0.3"/>
    <row r="588" customFormat="1" x14ac:dyDescent="0.3"/>
    <row r="589" customFormat="1" x14ac:dyDescent="0.3"/>
    <row r="590" customFormat="1" x14ac:dyDescent="0.3"/>
    <row r="591" customFormat="1" x14ac:dyDescent="0.3"/>
    <row r="592" customFormat="1" x14ac:dyDescent="0.3"/>
    <row r="593" customFormat="1" x14ac:dyDescent="0.3"/>
    <row r="594" customFormat="1" x14ac:dyDescent="0.3"/>
    <row r="595" customFormat="1" x14ac:dyDescent="0.3"/>
    <row r="596" customFormat="1" x14ac:dyDescent="0.3"/>
    <row r="597" customFormat="1" x14ac:dyDescent="0.3"/>
    <row r="598" customFormat="1" x14ac:dyDescent="0.3"/>
    <row r="599" customFormat="1" x14ac:dyDescent="0.3"/>
    <row r="600" customFormat="1" x14ac:dyDescent="0.3"/>
    <row r="601" customFormat="1" x14ac:dyDescent="0.3"/>
    <row r="602" customFormat="1" x14ac:dyDescent="0.3"/>
    <row r="603" customFormat="1" x14ac:dyDescent="0.3"/>
    <row r="604" customFormat="1" x14ac:dyDescent="0.3"/>
    <row r="605" customFormat="1" x14ac:dyDescent="0.3"/>
    <row r="606" customFormat="1" x14ac:dyDescent="0.3"/>
    <row r="607" customFormat="1" x14ac:dyDescent="0.3"/>
    <row r="608" customFormat="1" x14ac:dyDescent="0.3"/>
    <row r="609" customFormat="1" x14ac:dyDescent="0.3"/>
    <row r="610" customFormat="1" x14ac:dyDescent="0.3"/>
    <row r="611" customFormat="1" x14ac:dyDescent="0.3"/>
    <row r="612" customFormat="1" x14ac:dyDescent="0.3"/>
    <row r="613" customFormat="1" x14ac:dyDescent="0.3"/>
    <row r="614" customFormat="1" x14ac:dyDescent="0.3"/>
    <row r="615" customFormat="1" x14ac:dyDescent="0.3"/>
    <row r="616" customFormat="1" x14ac:dyDescent="0.3"/>
    <row r="617" customFormat="1" x14ac:dyDescent="0.3"/>
    <row r="618" customFormat="1" x14ac:dyDescent="0.3"/>
    <row r="619" customFormat="1" x14ac:dyDescent="0.3"/>
    <row r="620" customFormat="1" x14ac:dyDescent="0.3"/>
    <row r="621" customFormat="1" x14ac:dyDescent="0.3"/>
    <row r="622" customFormat="1" x14ac:dyDescent="0.3"/>
    <row r="623" customFormat="1" x14ac:dyDescent="0.3"/>
    <row r="624" customFormat="1" x14ac:dyDescent="0.3"/>
    <row r="625" customFormat="1" x14ac:dyDescent="0.3"/>
    <row r="626" customFormat="1" x14ac:dyDescent="0.3"/>
    <row r="627" customFormat="1" x14ac:dyDescent="0.3"/>
    <row r="628" customFormat="1" x14ac:dyDescent="0.3"/>
    <row r="629" customFormat="1" x14ac:dyDescent="0.3"/>
    <row r="630" customFormat="1" x14ac:dyDescent="0.3"/>
    <row r="631" customFormat="1" x14ac:dyDescent="0.3"/>
    <row r="632" customFormat="1" x14ac:dyDescent="0.3"/>
    <row r="633" customFormat="1" x14ac:dyDescent="0.3"/>
    <row r="634" customFormat="1" x14ac:dyDescent="0.3"/>
    <row r="635" customFormat="1" x14ac:dyDescent="0.3"/>
    <row r="636" customFormat="1" x14ac:dyDescent="0.3"/>
    <row r="637" customFormat="1" x14ac:dyDescent="0.3"/>
    <row r="638" customFormat="1" x14ac:dyDescent="0.3"/>
    <row r="639" customFormat="1" x14ac:dyDescent="0.3"/>
    <row r="640" customFormat="1" x14ac:dyDescent="0.3"/>
    <row r="641" customFormat="1" x14ac:dyDescent="0.3"/>
    <row r="642" customFormat="1" x14ac:dyDescent="0.3"/>
    <row r="643" customFormat="1" x14ac:dyDescent="0.3"/>
    <row r="644" customFormat="1" x14ac:dyDescent="0.3"/>
    <row r="645" customFormat="1" x14ac:dyDescent="0.3"/>
    <row r="646" customFormat="1" x14ac:dyDescent="0.3"/>
    <row r="647" customFormat="1" x14ac:dyDescent="0.3"/>
    <row r="648" customFormat="1" x14ac:dyDescent="0.3"/>
    <row r="649" customFormat="1" x14ac:dyDescent="0.3"/>
    <row r="650" customFormat="1" x14ac:dyDescent="0.3"/>
    <row r="651" customFormat="1" x14ac:dyDescent="0.3"/>
    <row r="652" customFormat="1" x14ac:dyDescent="0.3"/>
    <row r="653" customFormat="1" x14ac:dyDescent="0.3"/>
    <row r="654" customFormat="1" x14ac:dyDescent="0.3"/>
    <row r="655" customFormat="1" x14ac:dyDescent="0.3"/>
    <row r="656" customFormat="1" x14ac:dyDescent="0.3"/>
    <row r="657" customFormat="1" x14ac:dyDescent="0.3"/>
    <row r="658" customFormat="1" x14ac:dyDescent="0.3"/>
    <row r="659" customFormat="1" x14ac:dyDescent="0.3"/>
    <row r="660" customFormat="1" x14ac:dyDescent="0.3"/>
    <row r="661" customFormat="1" x14ac:dyDescent="0.3"/>
    <row r="662" customFormat="1" x14ac:dyDescent="0.3"/>
    <row r="663" customFormat="1" x14ac:dyDescent="0.3"/>
    <row r="664" customFormat="1" x14ac:dyDescent="0.3"/>
    <row r="665" customFormat="1" x14ac:dyDescent="0.3"/>
    <row r="666" customFormat="1" x14ac:dyDescent="0.3"/>
    <row r="667" customFormat="1" x14ac:dyDescent="0.3"/>
    <row r="668" customFormat="1" x14ac:dyDescent="0.3"/>
    <row r="669" customFormat="1" x14ac:dyDescent="0.3"/>
    <row r="670" customFormat="1" x14ac:dyDescent="0.3"/>
    <row r="671" customFormat="1" x14ac:dyDescent="0.3"/>
    <row r="672" customFormat="1" x14ac:dyDescent="0.3"/>
    <row r="673" customFormat="1" x14ac:dyDescent="0.3"/>
    <row r="674" customFormat="1" x14ac:dyDescent="0.3"/>
    <row r="675" customFormat="1" x14ac:dyDescent="0.3"/>
    <row r="676" customFormat="1" x14ac:dyDescent="0.3"/>
    <row r="677" customFormat="1" x14ac:dyDescent="0.3"/>
    <row r="678" customFormat="1" x14ac:dyDescent="0.3"/>
    <row r="679" customFormat="1" x14ac:dyDescent="0.3"/>
    <row r="680" customFormat="1" x14ac:dyDescent="0.3"/>
    <row r="681" customFormat="1" x14ac:dyDescent="0.3"/>
    <row r="682" customFormat="1" x14ac:dyDescent="0.3"/>
    <row r="683" customFormat="1" x14ac:dyDescent="0.3"/>
    <row r="684" customFormat="1" x14ac:dyDescent="0.3"/>
    <row r="685" customFormat="1" x14ac:dyDescent="0.3"/>
    <row r="686" customFormat="1" x14ac:dyDescent="0.3"/>
    <row r="687" customFormat="1" x14ac:dyDescent="0.3"/>
    <row r="688" customFormat="1" x14ac:dyDescent="0.3"/>
    <row r="689" customFormat="1" x14ac:dyDescent="0.3"/>
    <row r="690" customFormat="1" x14ac:dyDescent="0.3"/>
    <row r="691" customFormat="1" x14ac:dyDescent="0.3"/>
    <row r="692" customFormat="1" x14ac:dyDescent="0.3"/>
    <row r="693" customFormat="1" x14ac:dyDescent="0.3"/>
    <row r="694" customFormat="1" x14ac:dyDescent="0.3"/>
    <row r="695" customFormat="1" x14ac:dyDescent="0.3"/>
    <row r="696" customFormat="1" x14ac:dyDescent="0.3"/>
    <row r="697" customFormat="1" x14ac:dyDescent="0.3"/>
    <row r="698" customFormat="1" x14ac:dyDescent="0.3"/>
    <row r="699" customFormat="1" x14ac:dyDescent="0.3"/>
    <row r="700" customFormat="1" x14ac:dyDescent="0.3"/>
    <row r="701" customFormat="1" x14ac:dyDescent="0.3"/>
    <row r="702" customFormat="1" x14ac:dyDescent="0.3"/>
    <row r="703" customFormat="1" x14ac:dyDescent="0.3"/>
    <row r="704" customFormat="1" x14ac:dyDescent="0.3"/>
    <row r="705" customFormat="1" x14ac:dyDescent="0.3"/>
    <row r="706" customFormat="1" x14ac:dyDescent="0.3"/>
    <row r="707" customFormat="1" x14ac:dyDescent="0.3"/>
    <row r="708" customFormat="1" x14ac:dyDescent="0.3"/>
    <row r="709" customFormat="1" x14ac:dyDescent="0.3"/>
    <row r="710" customFormat="1" x14ac:dyDescent="0.3"/>
    <row r="711" customFormat="1" x14ac:dyDescent="0.3"/>
    <row r="712" customFormat="1" x14ac:dyDescent="0.3"/>
    <row r="713" customFormat="1" x14ac:dyDescent="0.3"/>
    <row r="714" customFormat="1" x14ac:dyDescent="0.3"/>
    <row r="715" customFormat="1" x14ac:dyDescent="0.3"/>
    <row r="716" customFormat="1" x14ac:dyDescent="0.3"/>
    <row r="717" customFormat="1" x14ac:dyDescent="0.3"/>
    <row r="718" customFormat="1" x14ac:dyDescent="0.3"/>
    <row r="719" customFormat="1" x14ac:dyDescent="0.3"/>
    <row r="720" customFormat="1" x14ac:dyDescent="0.3"/>
    <row r="721" customFormat="1" x14ac:dyDescent="0.3"/>
    <row r="722" customFormat="1" x14ac:dyDescent="0.3"/>
    <row r="723" customFormat="1" x14ac:dyDescent="0.3"/>
    <row r="724" customFormat="1" x14ac:dyDescent="0.3"/>
    <row r="725" customFormat="1" x14ac:dyDescent="0.3"/>
    <row r="726" customFormat="1" x14ac:dyDescent="0.3"/>
    <row r="727" customFormat="1" x14ac:dyDescent="0.3"/>
    <row r="728" customFormat="1" x14ac:dyDescent="0.3"/>
    <row r="729" customFormat="1" x14ac:dyDescent="0.3"/>
    <row r="730" customFormat="1" x14ac:dyDescent="0.3"/>
    <row r="731" customFormat="1" x14ac:dyDescent="0.3"/>
    <row r="732" customFormat="1" x14ac:dyDescent="0.3"/>
    <row r="733" customFormat="1" x14ac:dyDescent="0.3"/>
    <row r="734" customFormat="1" x14ac:dyDescent="0.3"/>
    <row r="735" customFormat="1" x14ac:dyDescent="0.3"/>
    <row r="736" customFormat="1" x14ac:dyDescent="0.3"/>
    <row r="737" customFormat="1" x14ac:dyDescent="0.3"/>
    <row r="738" customFormat="1" x14ac:dyDescent="0.3"/>
    <row r="739" customFormat="1" x14ac:dyDescent="0.3"/>
    <row r="740" customFormat="1" x14ac:dyDescent="0.3"/>
    <row r="741" customFormat="1" x14ac:dyDescent="0.3"/>
    <row r="742" customFormat="1" x14ac:dyDescent="0.3"/>
    <row r="743" customFormat="1" x14ac:dyDescent="0.3"/>
    <row r="744" customFormat="1" x14ac:dyDescent="0.3"/>
    <row r="745" customFormat="1" x14ac:dyDescent="0.3"/>
    <row r="746" customFormat="1" x14ac:dyDescent="0.3"/>
    <row r="747" customFormat="1" x14ac:dyDescent="0.3"/>
    <row r="748" customFormat="1" x14ac:dyDescent="0.3"/>
    <row r="749" customFormat="1" x14ac:dyDescent="0.3"/>
    <row r="750" customFormat="1" x14ac:dyDescent="0.3"/>
    <row r="751" customFormat="1" x14ac:dyDescent="0.3"/>
    <row r="752" customFormat="1" x14ac:dyDescent="0.3"/>
    <row r="753" customFormat="1" x14ac:dyDescent="0.3"/>
    <row r="754" customFormat="1" x14ac:dyDescent="0.3"/>
    <row r="755" customFormat="1" x14ac:dyDescent="0.3"/>
    <row r="756" customFormat="1" x14ac:dyDescent="0.3"/>
    <row r="757" customFormat="1" x14ac:dyDescent="0.3"/>
    <row r="758" customFormat="1" x14ac:dyDescent="0.3"/>
    <row r="759" customFormat="1" x14ac:dyDescent="0.3"/>
    <row r="760" customFormat="1" x14ac:dyDescent="0.3"/>
    <row r="761" customFormat="1" x14ac:dyDescent="0.3"/>
    <row r="762" customFormat="1" x14ac:dyDescent="0.3"/>
    <row r="763" customFormat="1" x14ac:dyDescent="0.3"/>
    <row r="764" customFormat="1" x14ac:dyDescent="0.3"/>
    <row r="765" customFormat="1" x14ac:dyDescent="0.3"/>
    <row r="766" customFormat="1" x14ac:dyDescent="0.3"/>
    <row r="767" customFormat="1" x14ac:dyDescent="0.3"/>
    <row r="768" customFormat="1" x14ac:dyDescent="0.3"/>
    <row r="769" customFormat="1" x14ac:dyDescent="0.3"/>
    <row r="770" customFormat="1" x14ac:dyDescent="0.3"/>
    <row r="771" customFormat="1" x14ac:dyDescent="0.3"/>
    <row r="772" customFormat="1" x14ac:dyDescent="0.3"/>
    <row r="773" customFormat="1" x14ac:dyDescent="0.3"/>
    <row r="774" customFormat="1" x14ac:dyDescent="0.3"/>
    <row r="775" customFormat="1" x14ac:dyDescent="0.3"/>
    <row r="776" customFormat="1" x14ac:dyDescent="0.3"/>
    <row r="777" customFormat="1" x14ac:dyDescent="0.3"/>
    <row r="778" customFormat="1" x14ac:dyDescent="0.3"/>
    <row r="779" customFormat="1" x14ac:dyDescent="0.3"/>
    <row r="780" customFormat="1" x14ac:dyDescent="0.3"/>
    <row r="781" customFormat="1" x14ac:dyDescent="0.3"/>
    <row r="782" customFormat="1" x14ac:dyDescent="0.3"/>
    <row r="783" customFormat="1" x14ac:dyDescent="0.3"/>
    <row r="784" customFormat="1" x14ac:dyDescent="0.3"/>
    <row r="785" customFormat="1" x14ac:dyDescent="0.3"/>
    <row r="786" customFormat="1" x14ac:dyDescent="0.3"/>
    <row r="787" customFormat="1" x14ac:dyDescent="0.3"/>
    <row r="788" customFormat="1" x14ac:dyDescent="0.3"/>
    <row r="789" customFormat="1" x14ac:dyDescent="0.3"/>
    <row r="790" customFormat="1" x14ac:dyDescent="0.3"/>
    <row r="791" customFormat="1" x14ac:dyDescent="0.3"/>
    <row r="792" customFormat="1" x14ac:dyDescent="0.3"/>
    <row r="793" customFormat="1" x14ac:dyDescent="0.3"/>
    <row r="794" customFormat="1" x14ac:dyDescent="0.3"/>
    <row r="795" customFormat="1" x14ac:dyDescent="0.3"/>
    <row r="796" customFormat="1" x14ac:dyDescent="0.3"/>
    <row r="797" customFormat="1" x14ac:dyDescent="0.3"/>
    <row r="798" customFormat="1" x14ac:dyDescent="0.3"/>
    <row r="799" customFormat="1" x14ac:dyDescent="0.3"/>
    <row r="800" customFormat="1" x14ac:dyDescent="0.3"/>
    <row r="801" customFormat="1" x14ac:dyDescent="0.3"/>
    <row r="802" customFormat="1" x14ac:dyDescent="0.3"/>
    <row r="803" customFormat="1" x14ac:dyDescent="0.3"/>
    <row r="804" customFormat="1" x14ac:dyDescent="0.3"/>
    <row r="805" customFormat="1" x14ac:dyDescent="0.3"/>
    <row r="806" customFormat="1" x14ac:dyDescent="0.3"/>
    <row r="807" customFormat="1" x14ac:dyDescent="0.3"/>
    <row r="808" customFormat="1" x14ac:dyDescent="0.3"/>
    <row r="809" customFormat="1" x14ac:dyDescent="0.3"/>
    <row r="810" customFormat="1" x14ac:dyDescent="0.3"/>
    <row r="811" customFormat="1" x14ac:dyDescent="0.3"/>
    <row r="812" customFormat="1" x14ac:dyDescent="0.3"/>
    <row r="813" customFormat="1" x14ac:dyDescent="0.3"/>
    <row r="814" customFormat="1" x14ac:dyDescent="0.3"/>
    <row r="815" customFormat="1" x14ac:dyDescent="0.3"/>
    <row r="816" customFormat="1" x14ac:dyDescent="0.3"/>
    <row r="817" customFormat="1" x14ac:dyDescent="0.3"/>
    <row r="818" customFormat="1" x14ac:dyDescent="0.3"/>
    <row r="819" customFormat="1" x14ac:dyDescent="0.3"/>
    <row r="820" customFormat="1" x14ac:dyDescent="0.3"/>
    <row r="821" customFormat="1" x14ac:dyDescent="0.3"/>
    <row r="822" customFormat="1" x14ac:dyDescent="0.3"/>
    <row r="823" customFormat="1" x14ac:dyDescent="0.3"/>
    <row r="824" customFormat="1" x14ac:dyDescent="0.3"/>
    <row r="825" customFormat="1" x14ac:dyDescent="0.3"/>
    <row r="826" customFormat="1" x14ac:dyDescent="0.3"/>
    <row r="827" customFormat="1" x14ac:dyDescent="0.3"/>
    <row r="828" customFormat="1" x14ac:dyDescent="0.3"/>
    <row r="829" customFormat="1" x14ac:dyDescent="0.3"/>
    <row r="830" customFormat="1" x14ac:dyDescent="0.3"/>
    <row r="831" customFormat="1" x14ac:dyDescent="0.3"/>
    <row r="832" customFormat="1" x14ac:dyDescent="0.3"/>
    <row r="833" customFormat="1" x14ac:dyDescent="0.3"/>
    <row r="834" customFormat="1" x14ac:dyDescent="0.3"/>
    <row r="835" customFormat="1" x14ac:dyDescent="0.3"/>
    <row r="836" customFormat="1" x14ac:dyDescent="0.3"/>
    <row r="837" customFormat="1" x14ac:dyDescent="0.3"/>
    <row r="838" customFormat="1" x14ac:dyDescent="0.3"/>
    <row r="839" customFormat="1" x14ac:dyDescent="0.3"/>
    <row r="840" customFormat="1" x14ac:dyDescent="0.3"/>
    <row r="841" customFormat="1" x14ac:dyDescent="0.3"/>
    <row r="842" customFormat="1" x14ac:dyDescent="0.3"/>
    <row r="843" customFormat="1" x14ac:dyDescent="0.3"/>
    <row r="844" customFormat="1" x14ac:dyDescent="0.3"/>
    <row r="845" customFormat="1" x14ac:dyDescent="0.3"/>
    <row r="846" customFormat="1" x14ac:dyDescent="0.3"/>
    <row r="847" customFormat="1" x14ac:dyDescent="0.3"/>
    <row r="848" customFormat="1" x14ac:dyDescent="0.3"/>
    <row r="849" customFormat="1" x14ac:dyDescent="0.3"/>
    <row r="850" customFormat="1" x14ac:dyDescent="0.3"/>
    <row r="851" customFormat="1" x14ac:dyDescent="0.3"/>
    <row r="852" customFormat="1" x14ac:dyDescent="0.3"/>
    <row r="853" customFormat="1" x14ac:dyDescent="0.3"/>
    <row r="854" customFormat="1" x14ac:dyDescent="0.3"/>
    <row r="855" customFormat="1" x14ac:dyDescent="0.3"/>
    <row r="856" customFormat="1" x14ac:dyDescent="0.3"/>
    <row r="857" customFormat="1" x14ac:dyDescent="0.3"/>
    <row r="858" customFormat="1" x14ac:dyDescent="0.3"/>
    <row r="859" customFormat="1" x14ac:dyDescent="0.3"/>
    <row r="860" customFormat="1" x14ac:dyDescent="0.3"/>
    <row r="861" customFormat="1" x14ac:dyDescent="0.3"/>
    <row r="862" customFormat="1" x14ac:dyDescent="0.3"/>
    <row r="863" customFormat="1" x14ac:dyDescent="0.3"/>
    <row r="864" customFormat="1" x14ac:dyDescent="0.3"/>
    <row r="865" spans="2:38" x14ac:dyDescent="0.3">
      <c r="B865"/>
      <c r="C865"/>
      <c r="D865"/>
      <c r="E865"/>
      <c r="F865"/>
      <c r="G865"/>
      <c r="H865"/>
      <c r="I865"/>
      <c r="J865"/>
      <c r="K865"/>
      <c r="L865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  <c r="AD865"/>
      <c r="AE865"/>
      <c r="AF865"/>
      <c r="AG865"/>
      <c r="AH865"/>
      <c r="AI865"/>
      <c r="AJ865"/>
      <c r="AK865"/>
      <c r="AL865"/>
    </row>
    <row r="866" spans="2:38" x14ac:dyDescent="0.3">
      <c r="B866"/>
      <c r="C866"/>
      <c r="D866"/>
      <c r="E866"/>
      <c r="F866"/>
      <c r="G866"/>
      <c r="H866"/>
      <c r="I866"/>
      <c r="J866"/>
      <c r="K866"/>
      <c r="L866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  <c r="AD866"/>
      <c r="AE866"/>
      <c r="AF866"/>
      <c r="AG866"/>
      <c r="AH866"/>
      <c r="AI866"/>
      <c r="AJ866"/>
      <c r="AK866"/>
      <c r="AL866"/>
    </row>
    <row r="867" spans="2:38" x14ac:dyDescent="0.3">
      <c r="B867"/>
      <c r="C867"/>
      <c r="D867"/>
      <c r="E867"/>
      <c r="F867"/>
      <c r="G867"/>
      <c r="H867"/>
      <c r="I867"/>
      <c r="J867"/>
      <c r="K867"/>
      <c r="L867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  <c r="AD867"/>
      <c r="AE867"/>
      <c r="AF867"/>
      <c r="AG867"/>
      <c r="AH867"/>
      <c r="AI867"/>
      <c r="AJ867"/>
      <c r="AK867"/>
      <c r="AL867"/>
    </row>
    <row r="868" spans="2:38" x14ac:dyDescent="0.3">
      <c r="B868"/>
      <c r="C868"/>
      <c r="D868"/>
      <c r="E868"/>
      <c r="F868"/>
      <c r="G868"/>
      <c r="H868"/>
      <c r="I868"/>
      <c r="J868"/>
      <c r="K868"/>
      <c r="L868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  <c r="AD868"/>
      <c r="AE868"/>
      <c r="AF868"/>
      <c r="AG868"/>
      <c r="AH868"/>
      <c r="AI868"/>
      <c r="AJ868"/>
      <c r="AK868"/>
      <c r="AL868"/>
    </row>
    <row r="869" spans="2:38" x14ac:dyDescent="0.3">
      <c r="B869"/>
      <c r="C869"/>
      <c r="D869"/>
      <c r="E869"/>
      <c r="F869"/>
      <c r="G869"/>
      <c r="H869"/>
      <c r="I869"/>
      <c r="J869"/>
      <c r="K869"/>
      <c r="L869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  <c r="AD869"/>
      <c r="AE869"/>
      <c r="AF869"/>
      <c r="AG869"/>
      <c r="AH869"/>
      <c r="AI869"/>
      <c r="AJ869"/>
      <c r="AK869"/>
      <c r="AL869"/>
    </row>
    <row r="870" spans="2:38" x14ac:dyDescent="0.3">
      <c r="B870"/>
      <c r="C870"/>
      <c r="D870"/>
      <c r="E870"/>
      <c r="F870"/>
      <c r="G870"/>
      <c r="H870"/>
      <c r="I870"/>
      <c r="J870"/>
      <c r="K870"/>
      <c r="L870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  <c r="AD870"/>
      <c r="AE870"/>
      <c r="AF870"/>
      <c r="AG870"/>
      <c r="AH870"/>
      <c r="AI870"/>
      <c r="AJ870"/>
      <c r="AK870"/>
      <c r="AL870"/>
    </row>
    <row r="871" spans="2:38" x14ac:dyDescent="0.3">
      <c r="B871"/>
      <c r="C871"/>
      <c r="D871"/>
      <c r="E871"/>
      <c r="F871"/>
      <c r="G871"/>
      <c r="H871"/>
      <c r="I871"/>
      <c r="J871"/>
      <c r="K871"/>
      <c r="L871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  <c r="AD871"/>
      <c r="AE871"/>
      <c r="AF871"/>
      <c r="AG871"/>
      <c r="AH871"/>
      <c r="AI871"/>
      <c r="AJ871"/>
      <c r="AK871"/>
      <c r="AL871"/>
    </row>
    <row r="872" spans="2:38" x14ac:dyDescent="0.3">
      <c r="B872"/>
      <c r="C872"/>
      <c r="D872"/>
      <c r="E872"/>
      <c r="F872"/>
      <c r="G872"/>
      <c r="H872"/>
      <c r="I872"/>
      <c r="J872"/>
      <c r="K872"/>
      <c r="L872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  <c r="AD872"/>
      <c r="AE872"/>
      <c r="AF872"/>
      <c r="AG872"/>
      <c r="AH872"/>
      <c r="AI872"/>
      <c r="AJ872"/>
      <c r="AK872"/>
      <c r="AL872"/>
    </row>
    <row r="873" spans="2:38" x14ac:dyDescent="0.3">
      <c r="B873"/>
      <c r="C873"/>
      <c r="D873"/>
      <c r="E873"/>
      <c r="F873"/>
      <c r="G873"/>
      <c r="H873"/>
      <c r="L873"/>
      <c r="M873"/>
      <c r="N873"/>
    </row>
    <row r="874" spans="2:38" x14ac:dyDescent="0.3">
      <c r="B874"/>
      <c r="C874"/>
      <c r="D874"/>
      <c r="E874"/>
      <c r="F874"/>
      <c r="G874"/>
      <c r="H874"/>
      <c r="L874"/>
      <c r="M874"/>
      <c r="N874"/>
    </row>
    <row r="875" spans="2:38" x14ac:dyDescent="0.3">
      <c r="B875"/>
      <c r="C875"/>
      <c r="D875"/>
      <c r="E875"/>
      <c r="F875"/>
      <c r="G875"/>
      <c r="H875"/>
      <c r="L875"/>
      <c r="M875"/>
      <c r="N875"/>
    </row>
    <row r="876" spans="2:38" x14ac:dyDescent="0.3">
      <c r="B876"/>
      <c r="C876"/>
      <c r="D876"/>
      <c r="E876"/>
      <c r="F876"/>
      <c r="G876"/>
      <c r="H876"/>
      <c r="L876"/>
      <c r="M876"/>
      <c r="N876"/>
    </row>
    <row r="877" spans="2:38" x14ac:dyDescent="0.3">
      <c r="B877"/>
      <c r="C877"/>
      <c r="D877"/>
      <c r="E877"/>
      <c r="F877"/>
      <c r="G877"/>
      <c r="H877"/>
      <c r="L877"/>
      <c r="M877"/>
      <c r="N877"/>
    </row>
    <row r="878" spans="2:38" x14ac:dyDescent="0.3">
      <c r="B878"/>
      <c r="C878"/>
      <c r="D878"/>
      <c r="E878"/>
      <c r="F878"/>
      <c r="G878"/>
      <c r="H878"/>
      <c r="L878"/>
      <c r="M878"/>
      <c r="N878"/>
    </row>
    <row r="879" spans="2:38" x14ac:dyDescent="0.3">
      <c r="B879"/>
      <c r="C879"/>
      <c r="D879"/>
      <c r="E879"/>
      <c r="F879"/>
      <c r="G879"/>
      <c r="H879"/>
      <c r="L879"/>
      <c r="M879"/>
      <c r="N879"/>
    </row>
    <row r="880" spans="2:38" x14ac:dyDescent="0.3">
      <c r="B880"/>
      <c r="C880"/>
      <c r="D880"/>
      <c r="E880"/>
      <c r="F880"/>
      <c r="G880"/>
      <c r="H880"/>
      <c r="L880"/>
      <c r="M880"/>
      <c r="N880"/>
    </row>
    <row r="881" spans="2:14" x14ac:dyDescent="0.3">
      <c r="B881"/>
      <c r="C881"/>
      <c r="D881"/>
      <c r="E881"/>
      <c r="F881"/>
      <c r="G881"/>
      <c r="H881"/>
      <c r="L881"/>
      <c r="M881"/>
      <c r="N881"/>
    </row>
    <row r="882" spans="2:14" x14ac:dyDescent="0.3">
      <c r="B882"/>
      <c r="C882"/>
      <c r="D882"/>
      <c r="E882"/>
      <c r="F882"/>
      <c r="G882"/>
      <c r="H882"/>
      <c r="L882"/>
      <c r="M882"/>
      <c r="N882"/>
    </row>
    <row r="883" spans="2:14" x14ac:dyDescent="0.3">
      <c r="B883"/>
      <c r="C883"/>
      <c r="D883"/>
      <c r="E883"/>
      <c r="F883"/>
      <c r="G883"/>
      <c r="H883"/>
      <c r="L883"/>
      <c r="M883"/>
      <c r="N883"/>
    </row>
    <row r="884" spans="2:14" x14ac:dyDescent="0.3">
      <c r="B884"/>
      <c r="C884"/>
      <c r="D884"/>
      <c r="E884"/>
      <c r="F884"/>
      <c r="G884"/>
      <c r="H884"/>
      <c r="L884"/>
      <c r="M884"/>
      <c r="N884"/>
    </row>
    <row r="885" spans="2:14" x14ac:dyDescent="0.3">
      <c r="B885"/>
      <c r="C885"/>
      <c r="D885"/>
      <c r="E885"/>
      <c r="F885"/>
      <c r="G885"/>
      <c r="H885"/>
      <c r="L885"/>
      <c r="M885"/>
      <c r="N885"/>
    </row>
    <row r="886" spans="2:14" x14ac:dyDescent="0.3">
      <c r="B886"/>
      <c r="C886"/>
      <c r="D886"/>
      <c r="E886"/>
      <c r="F886"/>
      <c r="G886"/>
      <c r="H886"/>
      <c r="L886"/>
      <c r="M886"/>
      <c r="N886"/>
    </row>
    <row r="887" spans="2:14" x14ac:dyDescent="0.3">
      <c r="B887"/>
      <c r="C887"/>
      <c r="D887"/>
      <c r="E887"/>
      <c r="F887"/>
      <c r="G887"/>
      <c r="H887"/>
      <c r="L887"/>
      <c r="M887"/>
      <c r="N887"/>
    </row>
    <row r="888" spans="2:14" x14ac:dyDescent="0.3">
      <c r="B888"/>
      <c r="C888"/>
      <c r="D888"/>
      <c r="E888"/>
      <c r="F888"/>
      <c r="G888"/>
      <c r="H888"/>
      <c r="L888"/>
      <c r="M888"/>
      <c r="N888"/>
    </row>
    <row r="889" spans="2:14" x14ac:dyDescent="0.3">
      <c r="B889"/>
      <c r="C889"/>
      <c r="D889"/>
      <c r="E889"/>
      <c r="F889"/>
      <c r="G889"/>
      <c r="H889"/>
      <c r="L889"/>
      <c r="M889"/>
      <c r="N889"/>
    </row>
    <row r="890" spans="2:14" x14ac:dyDescent="0.3">
      <c r="B890"/>
      <c r="C890"/>
      <c r="D890"/>
      <c r="E890"/>
      <c r="F890"/>
      <c r="G890"/>
      <c r="H890"/>
      <c r="L890"/>
      <c r="M890"/>
      <c r="N890"/>
    </row>
    <row r="891" spans="2:14" x14ac:dyDescent="0.3">
      <c r="B891"/>
      <c r="C891"/>
      <c r="D891"/>
      <c r="E891"/>
      <c r="F891"/>
      <c r="G891"/>
      <c r="H891"/>
      <c r="L891"/>
      <c r="M891"/>
      <c r="N891"/>
    </row>
    <row r="892" spans="2:14" x14ac:dyDescent="0.3">
      <c r="B892"/>
      <c r="C892"/>
      <c r="D892"/>
      <c r="E892"/>
      <c r="F892"/>
      <c r="G892"/>
      <c r="H892"/>
      <c r="L892"/>
      <c r="M892"/>
      <c r="N892"/>
    </row>
    <row r="893" spans="2:14" x14ac:dyDescent="0.3">
      <c r="B893"/>
      <c r="C893"/>
      <c r="D893"/>
      <c r="E893"/>
      <c r="F893"/>
      <c r="G893"/>
      <c r="H893"/>
      <c r="L893"/>
      <c r="M893"/>
      <c r="N893"/>
    </row>
    <row r="894" spans="2:14" x14ac:dyDescent="0.3">
      <c r="B894"/>
      <c r="C894"/>
      <c r="D894"/>
      <c r="E894"/>
      <c r="F894"/>
      <c r="G894"/>
      <c r="H894"/>
      <c r="L894"/>
      <c r="M894"/>
      <c r="N894"/>
    </row>
    <row r="895" spans="2:14" x14ac:dyDescent="0.3">
      <c r="B895"/>
      <c r="C895"/>
      <c r="D895"/>
      <c r="E895"/>
      <c r="F895"/>
      <c r="G895"/>
      <c r="H895"/>
      <c r="L895"/>
      <c r="M895"/>
      <c r="N895"/>
    </row>
    <row r="896" spans="2:14" x14ac:dyDescent="0.3">
      <c r="B896"/>
      <c r="C896"/>
      <c r="D896"/>
      <c r="E896"/>
      <c r="F896"/>
      <c r="G896"/>
      <c r="H896"/>
      <c r="L896"/>
      <c r="M896"/>
      <c r="N896"/>
    </row>
    <row r="897" spans="2:14" x14ac:dyDescent="0.3">
      <c r="B897"/>
      <c r="C897"/>
      <c r="D897"/>
      <c r="E897"/>
      <c r="F897"/>
      <c r="G897"/>
      <c r="H897"/>
      <c r="L897"/>
      <c r="M897"/>
      <c r="N897"/>
    </row>
    <row r="898" spans="2:14" x14ac:dyDescent="0.3">
      <c r="B898"/>
      <c r="C898"/>
      <c r="D898"/>
      <c r="E898"/>
      <c r="F898"/>
      <c r="G898"/>
      <c r="H898"/>
      <c r="L898"/>
      <c r="M898"/>
      <c r="N898"/>
    </row>
    <row r="899" spans="2:14" x14ac:dyDescent="0.3">
      <c r="B899"/>
      <c r="C899"/>
      <c r="D899"/>
      <c r="E899"/>
      <c r="F899"/>
      <c r="G899"/>
      <c r="H899"/>
      <c r="L899"/>
      <c r="M899"/>
      <c r="N899"/>
    </row>
    <row r="900" spans="2:14" x14ac:dyDescent="0.3">
      <c r="B900"/>
      <c r="C900"/>
      <c r="D900"/>
      <c r="E900"/>
      <c r="F900"/>
      <c r="G900"/>
      <c r="H900"/>
      <c r="L900"/>
      <c r="M900"/>
      <c r="N900"/>
    </row>
    <row r="901" spans="2:14" x14ac:dyDescent="0.3">
      <c r="B901"/>
      <c r="C901"/>
      <c r="D901"/>
      <c r="E901"/>
      <c r="F901"/>
      <c r="G901"/>
      <c r="H901"/>
      <c r="L901"/>
      <c r="M901"/>
      <c r="N901"/>
    </row>
    <row r="902" spans="2:14" x14ac:dyDescent="0.3">
      <c r="B902"/>
      <c r="C902"/>
      <c r="D902"/>
      <c r="E902"/>
      <c r="F902"/>
      <c r="G902"/>
      <c r="H902"/>
      <c r="L902"/>
      <c r="M902"/>
      <c r="N902"/>
    </row>
    <row r="903" spans="2:14" x14ac:dyDescent="0.3">
      <c r="B903"/>
      <c r="C903"/>
      <c r="D903"/>
      <c r="E903"/>
      <c r="F903"/>
      <c r="G903"/>
      <c r="H903"/>
      <c r="L903"/>
      <c r="M903"/>
      <c r="N903"/>
    </row>
    <row r="904" spans="2:14" x14ac:dyDescent="0.3">
      <c r="B904"/>
      <c r="C904"/>
      <c r="D904"/>
      <c r="E904"/>
      <c r="F904"/>
      <c r="G904"/>
      <c r="H904"/>
      <c r="L904"/>
      <c r="M904"/>
      <c r="N904"/>
    </row>
    <row r="905" spans="2:14" x14ac:dyDescent="0.3">
      <c r="B905"/>
      <c r="C905"/>
      <c r="D905"/>
      <c r="E905"/>
      <c r="F905"/>
      <c r="G905"/>
      <c r="H905"/>
      <c r="L905"/>
      <c r="M905"/>
      <c r="N905"/>
    </row>
    <row r="906" spans="2:14" x14ac:dyDescent="0.3">
      <c r="B906"/>
      <c r="C906"/>
      <c r="D906"/>
      <c r="E906"/>
      <c r="F906"/>
      <c r="G906"/>
      <c r="H906"/>
      <c r="L906"/>
      <c r="M906"/>
      <c r="N906"/>
    </row>
    <row r="907" spans="2:14" x14ac:dyDescent="0.3">
      <c r="B907"/>
      <c r="C907"/>
      <c r="D907"/>
      <c r="E907"/>
      <c r="F907"/>
      <c r="G907"/>
      <c r="H907"/>
      <c r="L907"/>
      <c r="M907"/>
      <c r="N907"/>
    </row>
    <row r="908" spans="2:14" x14ac:dyDescent="0.3">
      <c r="B908"/>
      <c r="C908"/>
      <c r="D908"/>
      <c r="E908"/>
      <c r="F908"/>
      <c r="G908"/>
      <c r="H908"/>
      <c r="L908"/>
      <c r="M908"/>
      <c r="N908"/>
    </row>
    <row r="909" spans="2:14" x14ac:dyDescent="0.3">
      <c r="B909"/>
      <c r="C909"/>
      <c r="D909"/>
      <c r="E909"/>
      <c r="F909"/>
      <c r="G909"/>
      <c r="H909"/>
      <c r="L909"/>
      <c r="M909"/>
      <c r="N909"/>
    </row>
    <row r="910" spans="2:14" x14ac:dyDescent="0.3">
      <c r="B910"/>
      <c r="C910"/>
      <c r="D910"/>
      <c r="E910"/>
      <c r="F910"/>
      <c r="G910"/>
      <c r="H910"/>
      <c r="L910"/>
      <c r="M910"/>
      <c r="N910"/>
    </row>
    <row r="911" spans="2:14" x14ac:dyDescent="0.3">
      <c r="B911"/>
      <c r="C911"/>
      <c r="D911"/>
      <c r="E911"/>
      <c r="F911"/>
      <c r="G911"/>
      <c r="H911"/>
      <c r="L911"/>
      <c r="M911"/>
      <c r="N911"/>
    </row>
    <row r="912" spans="2:14" x14ac:dyDescent="0.3">
      <c r="B912"/>
      <c r="C912"/>
      <c r="D912"/>
      <c r="E912"/>
      <c r="F912"/>
      <c r="G912"/>
      <c r="H912"/>
      <c r="L912"/>
      <c r="M912"/>
      <c r="N912"/>
    </row>
    <row r="913" spans="2:14" x14ac:dyDescent="0.3">
      <c r="B913"/>
      <c r="C913"/>
      <c r="D913"/>
      <c r="E913"/>
      <c r="F913"/>
      <c r="G913"/>
      <c r="H913"/>
      <c r="L913"/>
      <c r="M913"/>
      <c r="N913"/>
    </row>
    <row r="914" spans="2:14" x14ac:dyDescent="0.3">
      <c r="B914"/>
      <c r="C914"/>
      <c r="D914"/>
      <c r="E914"/>
      <c r="F914"/>
      <c r="G914"/>
      <c r="H914"/>
      <c r="L914"/>
      <c r="M914"/>
      <c r="N914"/>
    </row>
    <row r="915" spans="2:14" x14ac:dyDescent="0.3">
      <c r="B915"/>
      <c r="C915"/>
      <c r="D915"/>
      <c r="E915"/>
      <c r="F915"/>
      <c r="G915"/>
      <c r="H915"/>
      <c r="L915"/>
      <c r="M915"/>
      <c r="N915"/>
    </row>
    <row r="916" spans="2:14" x14ac:dyDescent="0.3">
      <c r="B916"/>
      <c r="C916"/>
      <c r="D916"/>
      <c r="E916"/>
      <c r="F916"/>
      <c r="G916"/>
      <c r="H916"/>
      <c r="L916"/>
      <c r="M916"/>
      <c r="N916"/>
    </row>
    <row r="917" spans="2:14" x14ac:dyDescent="0.3">
      <c r="B917"/>
      <c r="C917"/>
      <c r="D917"/>
      <c r="E917"/>
      <c r="F917"/>
      <c r="G917"/>
      <c r="H917"/>
      <c r="L917"/>
      <c r="M917"/>
      <c r="N917"/>
    </row>
    <row r="918" spans="2:14" x14ac:dyDescent="0.3">
      <c r="B918"/>
      <c r="C918"/>
      <c r="D918"/>
      <c r="E918"/>
      <c r="F918"/>
      <c r="G918"/>
      <c r="H918"/>
      <c r="L918"/>
      <c r="M918"/>
      <c r="N918"/>
    </row>
    <row r="919" spans="2:14" x14ac:dyDescent="0.3">
      <c r="B919"/>
      <c r="C919"/>
      <c r="D919"/>
      <c r="E919"/>
      <c r="F919"/>
      <c r="G919"/>
      <c r="H919"/>
      <c r="L919"/>
      <c r="M919"/>
      <c r="N919"/>
    </row>
    <row r="920" spans="2:14" x14ac:dyDescent="0.3">
      <c r="B920"/>
      <c r="C920"/>
      <c r="D920"/>
      <c r="E920"/>
      <c r="F920"/>
      <c r="G920"/>
      <c r="H920"/>
      <c r="L920"/>
      <c r="M920"/>
      <c r="N920"/>
    </row>
    <row r="921" spans="2:14" x14ac:dyDescent="0.3">
      <c r="B921"/>
      <c r="C921"/>
      <c r="D921"/>
      <c r="E921"/>
      <c r="F921"/>
      <c r="G921"/>
      <c r="H921"/>
      <c r="L921"/>
      <c r="M921"/>
      <c r="N921"/>
    </row>
    <row r="922" spans="2:14" x14ac:dyDescent="0.3">
      <c r="B922"/>
      <c r="C922"/>
      <c r="D922"/>
      <c r="E922"/>
      <c r="F922"/>
      <c r="G922"/>
      <c r="H922"/>
      <c r="L922"/>
      <c r="M922"/>
      <c r="N922"/>
    </row>
    <row r="923" spans="2:14" x14ac:dyDescent="0.3">
      <c r="B923"/>
      <c r="C923"/>
      <c r="D923"/>
      <c r="E923"/>
      <c r="F923"/>
      <c r="G923"/>
      <c r="H923"/>
      <c r="L923"/>
      <c r="M923"/>
      <c r="N923"/>
    </row>
    <row r="924" spans="2:14" x14ac:dyDescent="0.3">
      <c r="B924"/>
      <c r="C924"/>
      <c r="D924"/>
      <c r="E924"/>
      <c r="F924"/>
      <c r="G924"/>
      <c r="H924"/>
      <c r="L924"/>
      <c r="M924"/>
      <c r="N924"/>
    </row>
    <row r="925" spans="2:14" x14ac:dyDescent="0.3">
      <c r="B925"/>
      <c r="C925"/>
      <c r="D925"/>
      <c r="E925"/>
      <c r="F925"/>
      <c r="G925"/>
      <c r="H925"/>
      <c r="L925"/>
      <c r="M925"/>
      <c r="N925"/>
    </row>
    <row r="926" spans="2:14" x14ac:dyDescent="0.3">
      <c r="B926"/>
      <c r="C926"/>
      <c r="D926"/>
      <c r="E926"/>
      <c r="F926"/>
      <c r="G926"/>
      <c r="H926"/>
      <c r="L926"/>
      <c r="M926"/>
      <c r="N926"/>
    </row>
    <row r="927" spans="2:14" x14ac:dyDescent="0.3">
      <c r="B927"/>
      <c r="C927"/>
      <c r="D927"/>
      <c r="E927"/>
      <c r="F927"/>
      <c r="G927"/>
      <c r="H927"/>
      <c r="L927"/>
      <c r="M927"/>
      <c r="N927"/>
    </row>
    <row r="928" spans="2:14" x14ac:dyDescent="0.3">
      <c r="B928"/>
      <c r="C928"/>
      <c r="D928"/>
      <c r="E928"/>
      <c r="F928"/>
      <c r="G928"/>
      <c r="H928"/>
      <c r="L928"/>
      <c r="M928"/>
      <c r="N928"/>
    </row>
    <row r="929" spans="2:14" x14ac:dyDescent="0.3">
      <c r="B929"/>
      <c r="C929"/>
      <c r="D929"/>
      <c r="E929"/>
      <c r="F929"/>
      <c r="G929"/>
      <c r="H929"/>
      <c r="L929"/>
      <c r="M929"/>
      <c r="N929"/>
    </row>
    <row r="930" spans="2:14" x14ac:dyDescent="0.3">
      <c r="B930"/>
      <c r="C930"/>
      <c r="D930"/>
      <c r="E930"/>
      <c r="F930"/>
      <c r="G930"/>
      <c r="H930"/>
      <c r="L930"/>
      <c r="M930"/>
      <c r="N930"/>
    </row>
    <row r="931" spans="2:14" x14ac:dyDescent="0.3">
      <c r="B931"/>
      <c r="C931"/>
      <c r="D931"/>
      <c r="E931"/>
      <c r="F931"/>
      <c r="G931"/>
      <c r="H931"/>
      <c r="L931"/>
      <c r="M931"/>
      <c r="N931"/>
    </row>
    <row r="932" spans="2:14" x14ac:dyDescent="0.3">
      <c r="B932"/>
      <c r="C932"/>
      <c r="D932"/>
      <c r="E932"/>
      <c r="F932"/>
      <c r="G932"/>
      <c r="H932"/>
      <c r="L932"/>
      <c r="M932"/>
      <c r="N932"/>
    </row>
    <row r="933" spans="2:14" x14ac:dyDescent="0.3">
      <c r="B933"/>
      <c r="C933"/>
      <c r="D933"/>
      <c r="E933"/>
      <c r="F933"/>
      <c r="G933"/>
      <c r="H933"/>
      <c r="L933"/>
      <c r="M933"/>
      <c r="N933"/>
    </row>
    <row r="934" spans="2:14" x14ac:dyDescent="0.3">
      <c r="B934"/>
      <c r="C934"/>
      <c r="D934"/>
      <c r="E934"/>
      <c r="F934"/>
      <c r="G934"/>
      <c r="H934"/>
      <c r="L934"/>
      <c r="M934"/>
      <c r="N934"/>
    </row>
    <row r="935" spans="2:14" x14ac:dyDescent="0.3">
      <c r="B935"/>
      <c r="C935"/>
      <c r="D935"/>
      <c r="E935"/>
      <c r="F935"/>
      <c r="G935"/>
      <c r="H935"/>
      <c r="L935"/>
      <c r="M935"/>
      <c r="N935"/>
    </row>
    <row r="936" spans="2:14" x14ac:dyDescent="0.3">
      <c r="B936"/>
      <c r="C936"/>
      <c r="D936"/>
      <c r="E936"/>
      <c r="F936"/>
      <c r="G936"/>
      <c r="H936"/>
      <c r="L936"/>
      <c r="M936"/>
      <c r="N936"/>
    </row>
    <row r="937" spans="2:14" x14ac:dyDescent="0.3">
      <c r="B937"/>
      <c r="C937"/>
      <c r="D937"/>
      <c r="E937"/>
      <c r="F937"/>
      <c r="G937"/>
      <c r="H937"/>
      <c r="L937"/>
      <c r="M937"/>
      <c r="N937"/>
    </row>
    <row r="938" spans="2:14" x14ac:dyDescent="0.3">
      <c r="B938"/>
      <c r="C938"/>
      <c r="D938"/>
      <c r="E938"/>
      <c r="F938"/>
      <c r="G938"/>
      <c r="H938"/>
      <c r="L938"/>
      <c r="M938"/>
      <c r="N938"/>
    </row>
    <row r="939" spans="2:14" x14ac:dyDescent="0.3">
      <c r="B939"/>
      <c r="C939"/>
      <c r="D939"/>
      <c r="E939"/>
      <c r="F939"/>
      <c r="G939"/>
      <c r="H939"/>
      <c r="L939"/>
      <c r="M939"/>
      <c r="N939"/>
    </row>
    <row r="940" spans="2:14" x14ac:dyDescent="0.3">
      <c r="B940"/>
      <c r="C940"/>
      <c r="D940"/>
      <c r="E940"/>
      <c r="F940"/>
      <c r="G940"/>
      <c r="H940"/>
      <c r="L940"/>
      <c r="M940"/>
      <c r="N940"/>
    </row>
    <row r="941" spans="2:14" x14ac:dyDescent="0.3">
      <c r="B941"/>
      <c r="C941"/>
      <c r="D941"/>
      <c r="E941"/>
      <c r="F941"/>
      <c r="G941"/>
      <c r="H941"/>
      <c r="L941"/>
      <c r="M941"/>
      <c r="N941"/>
    </row>
    <row r="942" spans="2:14" x14ac:dyDescent="0.3">
      <c r="B942"/>
      <c r="C942"/>
      <c r="D942"/>
      <c r="E942"/>
      <c r="F942"/>
      <c r="G942"/>
      <c r="H942"/>
      <c r="L942"/>
      <c r="M942"/>
      <c r="N942"/>
    </row>
    <row r="943" spans="2:14" x14ac:dyDescent="0.3">
      <c r="B943"/>
      <c r="C943"/>
      <c r="D943"/>
      <c r="E943"/>
      <c r="F943"/>
      <c r="G943"/>
      <c r="H943"/>
      <c r="L943"/>
      <c r="M943"/>
      <c r="N943"/>
    </row>
    <row r="944" spans="2:14" x14ac:dyDescent="0.3">
      <c r="B944"/>
      <c r="C944"/>
      <c r="D944"/>
      <c r="E944"/>
      <c r="F944"/>
      <c r="G944"/>
      <c r="H944"/>
      <c r="L944"/>
      <c r="M944"/>
      <c r="N944"/>
    </row>
    <row r="945" spans="2:14" x14ac:dyDescent="0.3">
      <c r="B945"/>
      <c r="C945"/>
      <c r="D945"/>
      <c r="E945"/>
      <c r="F945"/>
      <c r="G945"/>
      <c r="H945"/>
      <c r="L945"/>
      <c r="M945"/>
      <c r="N945"/>
    </row>
    <row r="946" spans="2:14" x14ac:dyDescent="0.3">
      <c r="B946"/>
      <c r="C946"/>
      <c r="D946"/>
      <c r="E946"/>
      <c r="F946"/>
      <c r="G946"/>
      <c r="H946"/>
      <c r="L946"/>
      <c r="M946"/>
      <c r="N946"/>
    </row>
    <row r="947" spans="2:14" x14ac:dyDescent="0.3">
      <c r="B947"/>
      <c r="C947"/>
      <c r="D947"/>
      <c r="E947"/>
      <c r="F947"/>
      <c r="G947"/>
      <c r="H947"/>
      <c r="L947"/>
      <c r="M947"/>
      <c r="N947"/>
    </row>
    <row r="948" spans="2:14" x14ac:dyDescent="0.3">
      <c r="B948"/>
      <c r="C948"/>
      <c r="D948"/>
      <c r="E948"/>
      <c r="F948"/>
      <c r="G948"/>
      <c r="H948"/>
      <c r="L948"/>
      <c r="M948"/>
      <c r="N948"/>
    </row>
    <row r="949" spans="2:14" x14ac:dyDescent="0.3">
      <c r="B949"/>
      <c r="C949"/>
      <c r="D949"/>
      <c r="E949"/>
      <c r="F949"/>
      <c r="G949"/>
      <c r="H949"/>
      <c r="L949"/>
      <c r="M949"/>
      <c r="N949"/>
    </row>
    <row r="950" spans="2:14" x14ac:dyDescent="0.3">
      <c r="B950"/>
      <c r="C950"/>
      <c r="D950"/>
      <c r="E950"/>
      <c r="F950"/>
      <c r="G950"/>
      <c r="H950"/>
      <c r="L950"/>
      <c r="M950"/>
      <c r="N950"/>
    </row>
    <row r="951" spans="2:14" x14ac:dyDescent="0.3">
      <c r="B951"/>
      <c r="C951"/>
      <c r="D951"/>
      <c r="E951"/>
      <c r="F951"/>
      <c r="G951"/>
      <c r="H951"/>
      <c r="L951"/>
      <c r="M951"/>
      <c r="N951"/>
    </row>
    <row r="952" spans="2:14" x14ac:dyDescent="0.3">
      <c r="B952"/>
      <c r="C952"/>
      <c r="D952"/>
      <c r="E952"/>
      <c r="F952"/>
      <c r="G952"/>
      <c r="H952"/>
      <c r="L952"/>
      <c r="M952"/>
      <c r="N952"/>
    </row>
    <row r="953" spans="2:14" x14ac:dyDescent="0.3">
      <c r="B953"/>
      <c r="C953"/>
      <c r="D953"/>
      <c r="E953"/>
      <c r="F953"/>
      <c r="G953"/>
      <c r="H953"/>
      <c r="L953"/>
      <c r="M953"/>
      <c r="N953"/>
    </row>
    <row r="954" spans="2:14" x14ac:dyDescent="0.3">
      <c r="B954"/>
      <c r="C954"/>
      <c r="D954"/>
      <c r="E954"/>
      <c r="F954"/>
      <c r="G954"/>
      <c r="H954"/>
      <c r="L954"/>
      <c r="M954"/>
      <c r="N954"/>
    </row>
    <row r="955" spans="2:14" x14ac:dyDescent="0.3">
      <c r="B955"/>
      <c r="C955"/>
      <c r="D955"/>
      <c r="E955"/>
      <c r="F955"/>
      <c r="G955"/>
      <c r="H955"/>
      <c r="L955"/>
      <c r="M955"/>
      <c r="N955"/>
    </row>
    <row r="956" spans="2:14" x14ac:dyDescent="0.3">
      <c r="B956"/>
      <c r="C956"/>
      <c r="D956"/>
      <c r="E956"/>
      <c r="F956"/>
      <c r="G956"/>
      <c r="H956"/>
      <c r="L956"/>
      <c r="M956"/>
      <c r="N956"/>
    </row>
    <row r="957" spans="2:14" x14ac:dyDescent="0.3">
      <c r="B957"/>
      <c r="C957"/>
      <c r="D957"/>
      <c r="E957"/>
      <c r="F957"/>
      <c r="G957"/>
      <c r="H957"/>
      <c r="L957"/>
      <c r="M957"/>
      <c r="N957"/>
    </row>
    <row r="958" spans="2:14" x14ac:dyDescent="0.3">
      <c r="B958"/>
      <c r="C958"/>
      <c r="D958"/>
      <c r="E958"/>
      <c r="F958"/>
      <c r="G958"/>
      <c r="H958"/>
      <c r="L958"/>
      <c r="M958"/>
      <c r="N958"/>
    </row>
    <row r="959" spans="2:14" x14ac:dyDescent="0.3">
      <c r="B959"/>
      <c r="C959"/>
      <c r="D959"/>
      <c r="E959"/>
      <c r="F959"/>
      <c r="G959"/>
      <c r="H959"/>
      <c r="L959"/>
      <c r="M959"/>
      <c r="N959"/>
    </row>
    <row r="960" spans="2:14" x14ac:dyDescent="0.3">
      <c r="B960"/>
      <c r="C960"/>
      <c r="D960"/>
      <c r="E960"/>
      <c r="F960"/>
      <c r="G960"/>
      <c r="H960"/>
      <c r="L960"/>
      <c r="M960"/>
      <c r="N960"/>
    </row>
    <row r="961" spans="2:14" x14ac:dyDescent="0.3">
      <c r="B961"/>
      <c r="C961"/>
      <c r="D961"/>
      <c r="E961"/>
      <c r="F961"/>
      <c r="G961"/>
      <c r="H961"/>
      <c r="L961"/>
      <c r="M961"/>
      <c r="N961"/>
    </row>
    <row r="962" spans="2:14" x14ac:dyDescent="0.3">
      <c r="B962"/>
      <c r="C962"/>
      <c r="D962"/>
      <c r="E962"/>
      <c r="F962"/>
      <c r="G962"/>
      <c r="H962"/>
      <c r="L962"/>
      <c r="M962"/>
      <c r="N962"/>
    </row>
    <row r="963" spans="2:14" x14ac:dyDescent="0.3">
      <c r="B963"/>
      <c r="C963"/>
      <c r="D963"/>
      <c r="E963"/>
      <c r="F963"/>
      <c r="G963"/>
      <c r="H963"/>
      <c r="L963"/>
      <c r="M963"/>
      <c r="N963"/>
    </row>
    <row r="964" spans="2:14" x14ac:dyDescent="0.3">
      <c r="B964"/>
      <c r="C964"/>
      <c r="D964"/>
      <c r="E964"/>
      <c r="F964"/>
      <c r="G964"/>
      <c r="H964"/>
      <c r="L964"/>
      <c r="M964"/>
      <c r="N964"/>
    </row>
    <row r="965" spans="2:14" x14ac:dyDescent="0.3">
      <c r="B965"/>
      <c r="C965"/>
      <c r="D965"/>
      <c r="E965"/>
      <c r="F965"/>
      <c r="G965"/>
      <c r="H965"/>
      <c r="L965"/>
      <c r="M965"/>
      <c r="N965"/>
    </row>
    <row r="966" spans="2:14" x14ac:dyDescent="0.3">
      <c r="B966"/>
      <c r="C966"/>
      <c r="D966"/>
      <c r="E966"/>
      <c r="F966"/>
      <c r="G966"/>
      <c r="H966"/>
      <c r="L966"/>
      <c r="M966"/>
      <c r="N966"/>
    </row>
    <row r="967" spans="2:14" x14ac:dyDescent="0.3">
      <c r="B967"/>
      <c r="C967"/>
      <c r="D967"/>
      <c r="E967"/>
      <c r="F967"/>
      <c r="G967"/>
      <c r="H967"/>
      <c r="L967"/>
      <c r="M967"/>
      <c r="N967"/>
    </row>
    <row r="968" spans="2:14" x14ac:dyDescent="0.3">
      <c r="B968"/>
      <c r="C968"/>
      <c r="D968"/>
      <c r="E968"/>
      <c r="F968"/>
      <c r="G968"/>
      <c r="H968"/>
      <c r="L968"/>
      <c r="M968"/>
      <c r="N968"/>
    </row>
    <row r="969" spans="2:14" x14ac:dyDescent="0.3">
      <c r="B969"/>
      <c r="C969"/>
      <c r="D969"/>
      <c r="E969"/>
      <c r="F969"/>
      <c r="G969"/>
      <c r="H969"/>
      <c r="L969"/>
      <c r="M969"/>
      <c r="N969"/>
    </row>
    <row r="970" spans="2:14" x14ac:dyDescent="0.3">
      <c r="B970"/>
      <c r="C970"/>
      <c r="D970"/>
      <c r="E970"/>
      <c r="F970"/>
      <c r="G970"/>
      <c r="H970"/>
      <c r="L970"/>
      <c r="M970"/>
      <c r="N970"/>
    </row>
    <row r="971" spans="2:14" x14ac:dyDescent="0.3">
      <c r="B971"/>
      <c r="C971"/>
      <c r="D971"/>
      <c r="E971"/>
      <c r="F971"/>
      <c r="G971"/>
      <c r="H971"/>
      <c r="L971"/>
      <c r="M971"/>
      <c r="N971"/>
    </row>
    <row r="972" spans="2:14" x14ac:dyDescent="0.3">
      <c r="B972"/>
      <c r="C972"/>
      <c r="D972"/>
      <c r="E972"/>
      <c r="F972"/>
      <c r="G972"/>
      <c r="H972"/>
      <c r="L972"/>
      <c r="M972"/>
      <c r="N972"/>
    </row>
    <row r="973" spans="2:14" x14ac:dyDescent="0.3">
      <c r="B973"/>
      <c r="C973"/>
      <c r="D973"/>
      <c r="E973"/>
      <c r="F973"/>
      <c r="G973"/>
      <c r="H973"/>
      <c r="L973"/>
      <c r="M973"/>
      <c r="N973"/>
    </row>
    <row r="974" spans="2:14" x14ac:dyDescent="0.3">
      <c r="B974"/>
      <c r="C974"/>
      <c r="D974"/>
      <c r="E974"/>
      <c r="F974"/>
      <c r="G974"/>
      <c r="H974"/>
      <c r="L974"/>
      <c r="M974"/>
      <c r="N974"/>
    </row>
    <row r="975" spans="2:14" x14ac:dyDescent="0.3">
      <c r="B975"/>
      <c r="C975"/>
      <c r="D975"/>
      <c r="E975"/>
      <c r="F975"/>
      <c r="G975"/>
      <c r="H975"/>
      <c r="L975"/>
      <c r="M975"/>
      <c r="N975"/>
    </row>
    <row r="976" spans="2:14" x14ac:dyDescent="0.3">
      <c r="B976"/>
      <c r="C976"/>
      <c r="D976"/>
      <c r="E976"/>
      <c r="F976"/>
      <c r="G976"/>
      <c r="H976"/>
      <c r="L976"/>
      <c r="M976"/>
      <c r="N976"/>
    </row>
    <row r="977" spans="2:14" x14ac:dyDescent="0.3">
      <c r="B977"/>
      <c r="C977"/>
      <c r="D977"/>
      <c r="E977"/>
      <c r="F977"/>
      <c r="G977"/>
      <c r="H977"/>
      <c r="L977"/>
      <c r="M977"/>
      <c r="N977"/>
    </row>
    <row r="978" spans="2:14" x14ac:dyDescent="0.3">
      <c r="B978"/>
      <c r="C978"/>
      <c r="D978"/>
      <c r="E978"/>
      <c r="F978"/>
      <c r="G978"/>
      <c r="H978"/>
      <c r="L978"/>
      <c r="M978"/>
      <c r="N978"/>
    </row>
    <row r="979" spans="2:14" x14ac:dyDescent="0.3">
      <c r="B979"/>
      <c r="C979"/>
      <c r="D979"/>
      <c r="E979"/>
      <c r="F979"/>
      <c r="G979"/>
      <c r="H979"/>
      <c r="L979"/>
      <c r="M979"/>
      <c r="N979"/>
    </row>
    <row r="980" spans="2:14" x14ac:dyDescent="0.3">
      <c r="B980"/>
      <c r="C980"/>
      <c r="D980"/>
      <c r="E980"/>
      <c r="F980"/>
      <c r="G980"/>
      <c r="H980"/>
      <c r="L980"/>
      <c r="M980"/>
      <c r="N980"/>
    </row>
    <row r="981" spans="2:14" x14ac:dyDescent="0.3">
      <c r="B981"/>
      <c r="C981"/>
      <c r="D981"/>
      <c r="E981"/>
      <c r="F981"/>
      <c r="G981"/>
      <c r="H981"/>
      <c r="L981"/>
      <c r="M981"/>
      <c r="N981"/>
    </row>
    <row r="982" spans="2:14" x14ac:dyDescent="0.3">
      <c r="B982"/>
      <c r="C982"/>
      <c r="D982"/>
      <c r="E982"/>
      <c r="F982"/>
      <c r="G982"/>
      <c r="H982"/>
      <c r="L982"/>
      <c r="M982"/>
      <c r="N982"/>
    </row>
    <row r="983" spans="2:14" x14ac:dyDescent="0.3">
      <c r="B983"/>
      <c r="C983"/>
      <c r="D983"/>
      <c r="E983"/>
      <c r="F983"/>
      <c r="G983"/>
      <c r="H983"/>
      <c r="L983"/>
      <c r="M983"/>
      <c r="N983"/>
    </row>
    <row r="984" spans="2:14" x14ac:dyDescent="0.3">
      <c r="B984"/>
      <c r="C984"/>
      <c r="D984"/>
      <c r="E984"/>
      <c r="F984"/>
      <c r="G984"/>
      <c r="H984"/>
      <c r="L984"/>
      <c r="M984"/>
      <c r="N984"/>
    </row>
    <row r="985" spans="2:14" x14ac:dyDescent="0.3">
      <c r="B985"/>
      <c r="C985"/>
      <c r="D985"/>
      <c r="E985"/>
      <c r="F985"/>
      <c r="G985"/>
      <c r="H985"/>
      <c r="L985"/>
      <c r="M985"/>
      <c r="N985"/>
    </row>
    <row r="986" spans="2:14" x14ac:dyDescent="0.3">
      <c r="B986"/>
      <c r="C986"/>
      <c r="D986"/>
      <c r="E986"/>
      <c r="F986"/>
      <c r="G986"/>
      <c r="H986"/>
      <c r="L986"/>
      <c r="M986"/>
      <c r="N986"/>
    </row>
    <row r="987" spans="2:14" x14ac:dyDescent="0.3">
      <c r="B987"/>
      <c r="C987"/>
      <c r="D987"/>
      <c r="E987"/>
      <c r="F987"/>
      <c r="G987"/>
      <c r="H987"/>
      <c r="L987"/>
      <c r="M987"/>
      <c r="N987"/>
    </row>
    <row r="988" spans="2:14" x14ac:dyDescent="0.3">
      <c r="B988"/>
      <c r="C988"/>
      <c r="D988"/>
      <c r="E988"/>
      <c r="F988"/>
      <c r="G988"/>
      <c r="H988"/>
      <c r="L988"/>
      <c r="M988"/>
      <c r="N988"/>
    </row>
    <row r="989" spans="2:14" x14ac:dyDescent="0.3">
      <c r="B989"/>
      <c r="C989"/>
      <c r="D989"/>
      <c r="E989"/>
      <c r="F989"/>
      <c r="G989"/>
      <c r="H989"/>
      <c r="L989"/>
      <c r="M989"/>
      <c r="N989"/>
    </row>
    <row r="990" spans="2:14" x14ac:dyDescent="0.3">
      <c r="B990"/>
      <c r="C990"/>
      <c r="D990"/>
      <c r="E990"/>
      <c r="F990"/>
      <c r="G990"/>
      <c r="H990"/>
      <c r="L990"/>
      <c r="M990"/>
      <c r="N990"/>
    </row>
    <row r="991" spans="2:14" x14ac:dyDescent="0.3">
      <c r="B991"/>
      <c r="C991"/>
      <c r="D991"/>
      <c r="E991"/>
      <c r="F991"/>
      <c r="G991"/>
      <c r="H991"/>
      <c r="L991"/>
      <c r="M991"/>
      <c r="N991"/>
    </row>
    <row r="992" spans="2:14" x14ac:dyDescent="0.3">
      <c r="B992"/>
      <c r="C992"/>
      <c r="D992"/>
      <c r="E992"/>
      <c r="F992"/>
      <c r="G992"/>
      <c r="H992"/>
      <c r="L992"/>
      <c r="M992"/>
      <c r="N992"/>
    </row>
    <row r="993" spans="2:14" x14ac:dyDescent="0.3">
      <c r="B993"/>
      <c r="C993"/>
      <c r="D993"/>
      <c r="E993"/>
      <c r="F993"/>
      <c r="G993"/>
      <c r="H993"/>
      <c r="L993"/>
      <c r="M993"/>
      <c r="N993"/>
    </row>
    <row r="994" spans="2:14" x14ac:dyDescent="0.3">
      <c r="B994"/>
      <c r="C994"/>
      <c r="D994"/>
      <c r="E994"/>
      <c r="F994"/>
      <c r="G994"/>
      <c r="H994"/>
      <c r="L994"/>
      <c r="M994"/>
      <c r="N994"/>
    </row>
    <row r="995" spans="2:14" x14ac:dyDescent="0.3">
      <c r="B995"/>
      <c r="C995"/>
      <c r="D995"/>
      <c r="E995"/>
      <c r="F995"/>
      <c r="G995"/>
      <c r="H995"/>
      <c r="L995"/>
      <c r="M995"/>
      <c r="N995"/>
    </row>
    <row r="996" spans="2:14" x14ac:dyDescent="0.3">
      <c r="B996"/>
      <c r="C996"/>
      <c r="D996"/>
      <c r="E996"/>
      <c r="F996"/>
      <c r="G996"/>
      <c r="H996"/>
      <c r="L996"/>
      <c r="M996"/>
      <c r="N996"/>
    </row>
    <row r="997" spans="2:14" x14ac:dyDescent="0.3">
      <c r="B997"/>
      <c r="C997"/>
      <c r="D997"/>
      <c r="E997"/>
      <c r="F997"/>
      <c r="G997"/>
      <c r="H997"/>
      <c r="L997"/>
      <c r="M997"/>
      <c r="N997"/>
    </row>
    <row r="998" spans="2:14" x14ac:dyDescent="0.3">
      <c r="B998"/>
      <c r="C998"/>
      <c r="D998"/>
      <c r="E998"/>
      <c r="F998"/>
      <c r="G998"/>
      <c r="H998"/>
      <c r="L998"/>
      <c r="M998"/>
      <c r="N998"/>
    </row>
    <row r="999" spans="2:14" x14ac:dyDescent="0.3">
      <c r="B999"/>
      <c r="C999"/>
      <c r="D999"/>
      <c r="E999"/>
      <c r="F999"/>
      <c r="G999"/>
      <c r="H999"/>
      <c r="L999"/>
      <c r="M999"/>
      <c r="N999"/>
    </row>
    <row r="1000" spans="2:14" x14ac:dyDescent="0.3">
      <c r="B1000"/>
      <c r="C1000"/>
      <c r="D1000"/>
      <c r="E1000"/>
      <c r="F1000"/>
      <c r="G1000"/>
      <c r="H1000"/>
      <c r="L1000"/>
      <c r="M1000"/>
      <c r="N1000"/>
    </row>
    <row r="1001" spans="2:14" x14ac:dyDescent="0.3">
      <c r="B1001"/>
      <c r="C1001"/>
      <c r="D1001"/>
      <c r="E1001"/>
      <c r="F1001"/>
      <c r="G1001"/>
      <c r="H1001"/>
      <c r="L1001"/>
      <c r="M1001"/>
      <c r="N1001"/>
    </row>
    <row r="1002" spans="2:14" x14ac:dyDescent="0.3">
      <c r="B1002"/>
      <c r="C1002"/>
      <c r="D1002"/>
      <c r="E1002"/>
      <c r="F1002"/>
      <c r="G1002"/>
      <c r="H1002"/>
      <c r="L1002"/>
      <c r="M1002"/>
      <c r="N1002"/>
    </row>
    <row r="1003" spans="2:14" x14ac:dyDescent="0.3">
      <c r="B1003"/>
      <c r="C1003"/>
      <c r="D1003"/>
      <c r="E1003"/>
      <c r="F1003"/>
      <c r="G1003"/>
      <c r="H1003"/>
      <c r="L1003"/>
      <c r="M1003"/>
      <c r="N1003"/>
    </row>
    <row r="1004" spans="2:14" x14ac:dyDescent="0.3">
      <c r="B1004"/>
      <c r="C1004"/>
      <c r="D1004"/>
      <c r="E1004"/>
      <c r="F1004"/>
      <c r="G1004"/>
      <c r="H1004"/>
      <c r="L1004"/>
      <c r="M1004"/>
      <c r="N1004"/>
    </row>
    <row r="1005" spans="2:14" x14ac:dyDescent="0.3">
      <c r="B1005"/>
      <c r="C1005"/>
      <c r="D1005"/>
      <c r="E1005"/>
      <c r="F1005"/>
      <c r="G1005"/>
      <c r="H1005"/>
      <c r="L1005"/>
      <c r="M1005"/>
      <c r="N1005"/>
    </row>
    <row r="1006" spans="2:14" x14ac:dyDescent="0.3">
      <c r="B1006"/>
      <c r="C1006"/>
      <c r="D1006"/>
      <c r="E1006"/>
      <c r="F1006"/>
      <c r="G1006"/>
      <c r="H1006"/>
      <c r="L1006"/>
      <c r="M1006"/>
      <c r="N1006"/>
    </row>
    <row r="1007" spans="2:14" x14ac:dyDescent="0.3">
      <c r="B1007"/>
      <c r="C1007"/>
      <c r="D1007"/>
      <c r="E1007"/>
      <c r="F1007"/>
      <c r="G1007"/>
      <c r="H1007"/>
      <c r="L1007"/>
      <c r="M1007"/>
      <c r="N1007"/>
    </row>
    <row r="1008" spans="2:14" x14ac:dyDescent="0.3">
      <c r="B1008"/>
      <c r="C1008"/>
      <c r="D1008"/>
      <c r="E1008"/>
      <c r="F1008"/>
      <c r="G1008"/>
      <c r="H1008"/>
      <c r="L1008"/>
      <c r="M1008"/>
      <c r="N1008"/>
    </row>
    <row r="1009" spans="2:14" x14ac:dyDescent="0.3">
      <c r="B1009"/>
      <c r="C1009"/>
      <c r="D1009"/>
      <c r="E1009"/>
      <c r="F1009"/>
      <c r="G1009"/>
      <c r="H1009"/>
      <c r="L1009"/>
      <c r="M1009"/>
      <c r="N1009"/>
    </row>
    <row r="1010" spans="2:14" x14ac:dyDescent="0.3">
      <c r="B1010"/>
      <c r="C1010"/>
      <c r="D1010"/>
      <c r="E1010"/>
      <c r="F1010"/>
      <c r="G1010"/>
      <c r="H1010"/>
      <c r="L1010"/>
      <c r="M1010"/>
      <c r="N1010"/>
    </row>
    <row r="1011" spans="2:14" x14ac:dyDescent="0.3">
      <c r="B1011"/>
      <c r="C1011"/>
      <c r="D1011"/>
      <c r="E1011"/>
      <c r="F1011"/>
      <c r="G1011"/>
      <c r="H1011"/>
      <c r="L1011"/>
      <c r="M1011"/>
      <c r="N1011"/>
    </row>
    <row r="1012" spans="2:14" x14ac:dyDescent="0.3">
      <c r="B1012"/>
      <c r="C1012"/>
      <c r="D1012"/>
      <c r="E1012"/>
      <c r="F1012"/>
      <c r="G1012"/>
      <c r="H1012"/>
      <c r="L1012"/>
      <c r="M1012"/>
      <c r="N1012"/>
    </row>
    <row r="1013" spans="2:14" x14ac:dyDescent="0.3">
      <c r="B1013"/>
      <c r="C1013"/>
      <c r="D1013"/>
      <c r="E1013"/>
      <c r="F1013"/>
      <c r="G1013"/>
      <c r="H1013"/>
      <c r="L1013"/>
      <c r="M1013"/>
      <c r="N1013"/>
    </row>
    <row r="1014" spans="2:14" x14ac:dyDescent="0.3">
      <c r="B1014"/>
      <c r="C1014"/>
      <c r="D1014"/>
      <c r="E1014"/>
      <c r="F1014"/>
      <c r="G1014"/>
      <c r="H1014"/>
      <c r="L1014"/>
      <c r="M1014"/>
      <c r="N1014"/>
    </row>
    <row r="1015" spans="2:14" x14ac:dyDescent="0.3">
      <c r="B1015"/>
      <c r="C1015"/>
      <c r="D1015"/>
      <c r="E1015"/>
      <c r="F1015"/>
      <c r="G1015"/>
      <c r="H1015"/>
      <c r="L1015"/>
      <c r="M1015"/>
      <c r="N1015"/>
    </row>
    <row r="1016" spans="2:14" x14ac:dyDescent="0.3">
      <c r="B1016"/>
      <c r="C1016"/>
      <c r="D1016"/>
      <c r="E1016"/>
      <c r="F1016"/>
      <c r="G1016"/>
      <c r="H1016"/>
      <c r="L1016"/>
      <c r="M1016"/>
      <c r="N1016"/>
    </row>
    <row r="1017" spans="2:14" x14ac:dyDescent="0.3">
      <c r="B1017"/>
      <c r="C1017"/>
      <c r="D1017"/>
      <c r="E1017"/>
      <c r="F1017"/>
      <c r="G1017"/>
      <c r="H1017"/>
      <c r="L1017"/>
      <c r="M1017"/>
      <c r="N1017"/>
    </row>
    <row r="1018" spans="2:14" x14ac:dyDescent="0.3">
      <c r="B1018"/>
      <c r="C1018"/>
      <c r="D1018"/>
      <c r="E1018"/>
      <c r="F1018"/>
      <c r="G1018"/>
      <c r="H1018"/>
      <c r="L1018"/>
      <c r="M1018"/>
      <c r="N1018"/>
    </row>
    <row r="1019" spans="2:14" x14ac:dyDescent="0.3">
      <c r="B1019"/>
      <c r="C1019"/>
      <c r="D1019"/>
      <c r="E1019"/>
      <c r="F1019"/>
      <c r="G1019"/>
      <c r="H1019"/>
      <c r="L1019"/>
      <c r="M1019"/>
      <c r="N1019"/>
    </row>
    <row r="1020" spans="2:14" x14ac:dyDescent="0.3">
      <c r="B1020"/>
      <c r="C1020"/>
      <c r="D1020"/>
      <c r="E1020"/>
      <c r="F1020"/>
      <c r="G1020"/>
      <c r="H1020"/>
      <c r="L1020"/>
      <c r="M1020"/>
      <c r="N1020"/>
    </row>
    <row r="1021" spans="2:14" x14ac:dyDescent="0.3">
      <c r="B1021"/>
      <c r="C1021"/>
      <c r="D1021"/>
      <c r="E1021"/>
      <c r="F1021"/>
      <c r="G1021"/>
      <c r="H1021"/>
      <c r="L1021"/>
      <c r="M1021"/>
      <c r="N1021"/>
    </row>
    <row r="1022" spans="2:14" x14ac:dyDescent="0.3">
      <c r="B1022"/>
      <c r="C1022"/>
      <c r="D1022"/>
      <c r="E1022"/>
      <c r="F1022"/>
      <c r="G1022"/>
      <c r="H1022"/>
      <c r="L1022"/>
      <c r="M1022"/>
      <c r="N1022"/>
    </row>
    <row r="1023" spans="2:14" x14ac:dyDescent="0.3">
      <c r="B1023"/>
      <c r="C1023"/>
      <c r="D1023"/>
      <c r="E1023"/>
      <c r="F1023"/>
      <c r="G1023"/>
      <c r="H1023"/>
      <c r="L1023"/>
      <c r="M1023"/>
      <c r="N1023"/>
    </row>
    <row r="1024" spans="2:14" x14ac:dyDescent="0.3">
      <c r="B1024"/>
      <c r="C1024"/>
      <c r="D1024"/>
      <c r="E1024"/>
      <c r="F1024"/>
      <c r="G1024"/>
      <c r="H1024"/>
      <c r="L1024"/>
      <c r="M1024"/>
      <c r="N1024"/>
    </row>
    <row r="1025" spans="2:14" x14ac:dyDescent="0.3">
      <c r="B1025"/>
      <c r="C1025"/>
      <c r="D1025"/>
      <c r="E1025"/>
      <c r="F1025"/>
      <c r="G1025"/>
      <c r="H1025"/>
      <c r="L1025"/>
      <c r="M1025"/>
      <c r="N1025"/>
    </row>
    <row r="1026" spans="2:14" x14ac:dyDescent="0.3">
      <c r="B1026"/>
      <c r="C1026"/>
      <c r="D1026"/>
      <c r="E1026"/>
      <c r="F1026"/>
      <c r="G1026"/>
      <c r="H1026"/>
      <c r="L1026"/>
      <c r="M1026"/>
      <c r="N1026"/>
    </row>
    <row r="1027" spans="2:14" x14ac:dyDescent="0.3">
      <c r="B1027"/>
      <c r="C1027"/>
      <c r="D1027"/>
      <c r="E1027"/>
      <c r="F1027"/>
      <c r="G1027"/>
      <c r="H1027"/>
      <c r="L1027"/>
      <c r="M1027"/>
      <c r="N1027"/>
    </row>
    <row r="1028" spans="2:14" x14ac:dyDescent="0.3">
      <c r="B1028"/>
      <c r="C1028"/>
      <c r="D1028"/>
      <c r="E1028"/>
      <c r="F1028"/>
      <c r="G1028"/>
      <c r="H1028"/>
      <c r="L1028"/>
      <c r="M1028"/>
      <c r="N1028"/>
    </row>
    <row r="1029" spans="2:14" x14ac:dyDescent="0.3">
      <c r="B1029"/>
      <c r="C1029"/>
      <c r="D1029"/>
      <c r="E1029"/>
      <c r="F1029"/>
      <c r="G1029"/>
      <c r="H1029"/>
      <c r="L1029"/>
      <c r="M1029"/>
      <c r="N1029"/>
    </row>
    <row r="1030" spans="2:14" x14ac:dyDescent="0.3">
      <c r="B1030"/>
      <c r="C1030"/>
      <c r="D1030"/>
      <c r="E1030"/>
      <c r="F1030"/>
      <c r="G1030"/>
      <c r="H1030"/>
      <c r="L1030"/>
      <c r="M1030"/>
      <c r="N1030"/>
    </row>
    <row r="1031" spans="2:14" x14ac:dyDescent="0.3">
      <c r="B1031"/>
      <c r="C1031"/>
      <c r="D1031"/>
      <c r="E1031"/>
      <c r="F1031"/>
      <c r="G1031"/>
      <c r="H1031"/>
      <c r="L1031"/>
      <c r="M1031"/>
      <c r="N1031"/>
    </row>
    <row r="1032" spans="2:14" x14ac:dyDescent="0.3">
      <c r="B1032"/>
      <c r="C1032"/>
      <c r="D1032"/>
      <c r="E1032"/>
      <c r="F1032"/>
      <c r="G1032"/>
      <c r="H1032"/>
      <c r="L1032"/>
      <c r="M1032"/>
      <c r="N1032"/>
    </row>
    <row r="1033" spans="2:14" x14ac:dyDescent="0.3">
      <c r="B1033"/>
      <c r="C1033"/>
      <c r="D1033"/>
      <c r="E1033"/>
      <c r="F1033"/>
      <c r="G1033"/>
      <c r="H1033"/>
      <c r="L1033"/>
      <c r="M1033"/>
      <c r="N1033"/>
    </row>
    <row r="1034" spans="2:14" x14ac:dyDescent="0.3">
      <c r="B1034"/>
      <c r="C1034"/>
      <c r="D1034"/>
      <c r="E1034"/>
      <c r="F1034"/>
      <c r="G1034"/>
      <c r="H1034"/>
      <c r="L1034"/>
      <c r="M1034"/>
      <c r="N1034"/>
    </row>
    <row r="1035" spans="2:14" x14ac:dyDescent="0.3">
      <c r="B1035"/>
      <c r="C1035"/>
      <c r="D1035"/>
      <c r="E1035"/>
      <c r="F1035"/>
      <c r="G1035"/>
      <c r="H1035"/>
      <c r="L1035"/>
      <c r="M1035"/>
      <c r="N1035"/>
    </row>
    <row r="1036" spans="2:14" x14ac:dyDescent="0.3">
      <c r="B1036"/>
      <c r="C1036"/>
      <c r="D1036"/>
      <c r="E1036"/>
      <c r="F1036"/>
      <c r="G1036"/>
      <c r="H1036"/>
      <c r="L1036"/>
      <c r="M1036"/>
      <c r="N1036"/>
    </row>
    <row r="1037" spans="2:14" x14ac:dyDescent="0.3">
      <c r="B1037"/>
      <c r="C1037"/>
      <c r="D1037"/>
      <c r="E1037"/>
      <c r="F1037"/>
      <c r="G1037"/>
      <c r="H1037"/>
      <c r="L1037"/>
      <c r="M1037"/>
      <c r="N1037"/>
    </row>
    <row r="1038" spans="2:14" x14ac:dyDescent="0.3">
      <c r="B1038"/>
      <c r="C1038"/>
      <c r="D1038"/>
      <c r="E1038"/>
      <c r="F1038"/>
      <c r="G1038"/>
      <c r="H1038"/>
      <c r="L1038"/>
      <c r="M1038"/>
      <c r="N1038"/>
    </row>
    <row r="1039" spans="2:14" x14ac:dyDescent="0.3">
      <c r="B1039"/>
      <c r="C1039"/>
      <c r="D1039"/>
      <c r="E1039"/>
      <c r="F1039"/>
      <c r="G1039"/>
      <c r="H1039"/>
      <c r="L1039"/>
      <c r="M1039"/>
      <c r="N1039"/>
    </row>
    <row r="1040" spans="2:14" x14ac:dyDescent="0.3">
      <c r="B1040"/>
      <c r="C1040"/>
      <c r="D1040"/>
      <c r="E1040"/>
      <c r="F1040"/>
      <c r="G1040"/>
      <c r="H1040"/>
      <c r="L1040"/>
      <c r="M1040"/>
      <c r="N1040"/>
    </row>
    <row r="1041" spans="2:14" x14ac:dyDescent="0.3">
      <c r="B1041"/>
      <c r="C1041"/>
      <c r="D1041"/>
      <c r="E1041"/>
      <c r="F1041"/>
      <c r="G1041"/>
      <c r="H1041"/>
      <c r="L1041"/>
      <c r="M1041"/>
      <c r="N1041"/>
    </row>
    <row r="1042" spans="2:14" x14ac:dyDescent="0.3">
      <c r="B1042"/>
      <c r="C1042"/>
      <c r="D1042"/>
      <c r="E1042"/>
      <c r="F1042"/>
      <c r="G1042"/>
      <c r="H1042"/>
      <c r="L1042"/>
      <c r="M1042"/>
      <c r="N1042"/>
    </row>
    <row r="1043" spans="2:14" x14ac:dyDescent="0.3">
      <c r="B1043"/>
      <c r="C1043"/>
      <c r="D1043"/>
      <c r="E1043"/>
      <c r="F1043"/>
      <c r="G1043"/>
      <c r="H1043"/>
      <c r="L1043"/>
      <c r="M1043"/>
      <c r="N1043"/>
    </row>
    <row r="1044" spans="2:14" x14ac:dyDescent="0.3">
      <c r="B1044"/>
      <c r="C1044"/>
      <c r="D1044"/>
      <c r="E1044"/>
      <c r="F1044"/>
      <c r="G1044"/>
      <c r="H1044"/>
      <c r="L1044"/>
      <c r="M1044"/>
      <c r="N1044"/>
    </row>
    <row r="1045" spans="2:14" x14ac:dyDescent="0.3">
      <c r="B1045"/>
      <c r="C1045"/>
      <c r="D1045"/>
      <c r="E1045"/>
      <c r="F1045"/>
      <c r="G1045"/>
      <c r="H1045"/>
      <c r="L1045"/>
      <c r="M1045"/>
      <c r="N1045"/>
    </row>
    <row r="1046" spans="2:14" x14ac:dyDescent="0.3">
      <c r="B1046"/>
      <c r="C1046"/>
      <c r="D1046"/>
      <c r="E1046"/>
      <c r="F1046"/>
      <c r="G1046"/>
      <c r="H1046"/>
      <c r="L1046"/>
      <c r="M1046"/>
      <c r="N1046"/>
    </row>
    <row r="1047" spans="2:14" x14ac:dyDescent="0.3">
      <c r="B1047"/>
      <c r="C1047"/>
      <c r="D1047"/>
      <c r="E1047"/>
      <c r="F1047"/>
      <c r="G1047"/>
      <c r="H1047"/>
      <c r="L1047"/>
      <c r="M1047"/>
      <c r="N1047"/>
    </row>
    <row r="1048" spans="2:14" x14ac:dyDescent="0.3">
      <c r="B1048"/>
      <c r="C1048"/>
      <c r="D1048"/>
      <c r="E1048"/>
      <c r="F1048"/>
      <c r="G1048"/>
      <c r="H1048"/>
      <c r="L1048"/>
      <c r="M1048"/>
      <c r="N1048"/>
    </row>
    <row r="1049" spans="2:14" x14ac:dyDescent="0.3">
      <c r="B1049"/>
      <c r="C1049"/>
      <c r="D1049"/>
      <c r="E1049"/>
      <c r="F1049"/>
      <c r="G1049"/>
      <c r="H1049"/>
      <c r="L1049"/>
      <c r="M1049"/>
      <c r="N1049"/>
    </row>
    <row r="1050" spans="2:14" x14ac:dyDescent="0.3">
      <c r="B1050"/>
      <c r="C1050"/>
      <c r="D1050"/>
      <c r="E1050"/>
      <c r="F1050"/>
      <c r="G1050"/>
      <c r="H1050"/>
      <c r="L1050"/>
      <c r="M1050"/>
      <c r="N1050"/>
    </row>
    <row r="1051" spans="2:14" x14ac:dyDescent="0.3">
      <c r="B1051"/>
      <c r="C1051"/>
      <c r="D1051"/>
      <c r="E1051"/>
      <c r="F1051"/>
      <c r="G1051"/>
      <c r="H1051"/>
      <c r="L1051"/>
      <c r="M1051"/>
      <c r="N1051"/>
    </row>
    <row r="1052" spans="2:14" x14ac:dyDescent="0.3">
      <c r="B1052"/>
      <c r="C1052"/>
      <c r="D1052"/>
      <c r="E1052"/>
      <c r="F1052"/>
      <c r="G1052"/>
      <c r="H1052"/>
      <c r="L1052"/>
      <c r="M1052"/>
      <c r="N1052"/>
    </row>
    <row r="1053" spans="2:14" x14ac:dyDescent="0.3">
      <c r="B1053"/>
      <c r="C1053"/>
      <c r="D1053"/>
      <c r="E1053"/>
      <c r="F1053"/>
      <c r="G1053"/>
      <c r="H1053"/>
      <c r="L1053"/>
      <c r="M1053"/>
      <c r="N1053"/>
    </row>
    <row r="1054" spans="2:14" x14ac:dyDescent="0.3">
      <c r="B1054"/>
      <c r="C1054"/>
      <c r="D1054"/>
      <c r="E1054"/>
      <c r="F1054"/>
      <c r="G1054"/>
      <c r="H1054"/>
      <c r="L1054"/>
      <c r="M1054"/>
      <c r="N1054"/>
    </row>
    <row r="1055" spans="2:14" x14ac:dyDescent="0.3">
      <c r="B1055"/>
      <c r="C1055"/>
      <c r="D1055"/>
      <c r="E1055"/>
      <c r="F1055"/>
      <c r="G1055"/>
      <c r="H1055"/>
      <c r="L1055"/>
      <c r="M1055"/>
      <c r="N1055"/>
    </row>
    <row r="1056" spans="2:14" x14ac:dyDescent="0.3">
      <c r="B1056"/>
      <c r="C1056"/>
      <c r="D1056"/>
      <c r="E1056"/>
      <c r="F1056"/>
      <c r="G1056"/>
      <c r="H1056"/>
      <c r="L1056"/>
      <c r="M1056"/>
      <c r="N1056"/>
    </row>
    <row r="1057" spans="2:14" x14ac:dyDescent="0.3">
      <c r="B1057"/>
      <c r="C1057"/>
      <c r="D1057"/>
      <c r="E1057"/>
      <c r="F1057"/>
      <c r="G1057"/>
      <c r="H1057"/>
      <c r="L1057"/>
      <c r="M1057"/>
      <c r="N1057"/>
    </row>
    <row r="1058" spans="2:14" x14ac:dyDescent="0.3">
      <c r="B1058"/>
      <c r="C1058"/>
      <c r="D1058"/>
      <c r="E1058"/>
      <c r="F1058"/>
      <c r="G1058"/>
      <c r="H1058"/>
      <c r="L1058"/>
      <c r="M1058"/>
      <c r="N1058"/>
    </row>
    <row r="1059" spans="2:14" x14ac:dyDescent="0.3">
      <c r="B1059"/>
      <c r="C1059"/>
      <c r="D1059"/>
      <c r="E1059"/>
      <c r="F1059"/>
      <c r="G1059"/>
      <c r="H1059"/>
      <c r="L1059"/>
      <c r="M1059"/>
      <c r="N1059"/>
    </row>
    <row r="1060" spans="2:14" x14ac:dyDescent="0.3">
      <c r="B1060"/>
      <c r="C1060"/>
      <c r="D1060"/>
      <c r="E1060"/>
      <c r="F1060"/>
      <c r="G1060"/>
      <c r="H1060"/>
      <c r="L1060"/>
      <c r="M1060"/>
      <c r="N1060"/>
    </row>
    <row r="1061" spans="2:14" x14ac:dyDescent="0.3">
      <c r="B1061"/>
      <c r="C1061"/>
      <c r="D1061"/>
      <c r="E1061"/>
      <c r="F1061"/>
      <c r="G1061"/>
      <c r="H1061"/>
      <c r="L1061"/>
      <c r="M1061"/>
      <c r="N1061"/>
    </row>
    <row r="1062" spans="2:14" x14ac:dyDescent="0.3">
      <c r="B1062"/>
      <c r="C1062"/>
      <c r="D1062"/>
      <c r="E1062"/>
      <c r="F1062"/>
      <c r="G1062"/>
      <c r="H1062"/>
      <c r="L1062"/>
      <c r="M1062"/>
      <c r="N1062"/>
    </row>
    <row r="1063" spans="2:14" x14ac:dyDescent="0.3">
      <c r="B1063"/>
      <c r="C1063"/>
      <c r="D1063"/>
      <c r="E1063"/>
      <c r="F1063"/>
      <c r="G1063"/>
      <c r="H1063"/>
      <c r="L1063"/>
      <c r="M1063"/>
      <c r="N1063"/>
    </row>
    <row r="1064" spans="2:14" x14ac:dyDescent="0.3">
      <c r="B1064"/>
      <c r="C1064"/>
      <c r="D1064"/>
      <c r="E1064"/>
      <c r="F1064"/>
      <c r="G1064"/>
      <c r="H1064"/>
      <c r="L1064"/>
      <c r="M1064"/>
      <c r="N1064"/>
    </row>
    <row r="1065" spans="2:14" x14ac:dyDescent="0.3">
      <c r="B1065"/>
      <c r="C1065"/>
      <c r="D1065"/>
      <c r="E1065"/>
      <c r="F1065"/>
      <c r="G1065"/>
      <c r="H1065"/>
      <c r="L1065"/>
      <c r="M1065"/>
      <c r="N1065"/>
    </row>
    <row r="1066" spans="2:14" x14ac:dyDescent="0.3">
      <c r="B1066"/>
      <c r="C1066"/>
      <c r="D1066"/>
      <c r="E1066"/>
      <c r="F1066"/>
      <c r="G1066"/>
      <c r="H1066"/>
      <c r="L1066"/>
      <c r="M1066"/>
      <c r="N1066"/>
    </row>
    <row r="1067" spans="2:14" x14ac:dyDescent="0.3">
      <c r="B1067"/>
      <c r="C1067"/>
      <c r="D1067"/>
      <c r="E1067"/>
      <c r="F1067"/>
      <c r="G1067"/>
      <c r="H1067"/>
      <c r="L1067"/>
      <c r="M1067"/>
      <c r="N1067"/>
    </row>
    <row r="1068" spans="2:14" x14ac:dyDescent="0.3">
      <c r="B1068"/>
      <c r="C1068"/>
      <c r="D1068"/>
      <c r="E1068"/>
      <c r="F1068"/>
      <c r="G1068"/>
      <c r="H1068"/>
      <c r="L1068"/>
      <c r="M1068"/>
      <c r="N1068"/>
    </row>
    <row r="1069" spans="2:14" x14ac:dyDescent="0.3">
      <c r="B1069"/>
      <c r="C1069"/>
      <c r="D1069"/>
      <c r="E1069"/>
      <c r="F1069"/>
      <c r="G1069"/>
      <c r="H1069"/>
      <c r="L1069"/>
      <c r="M1069"/>
      <c r="N1069"/>
    </row>
    <row r="1070" spans="2:14" x14ac:dyDescent="0.3">
      <c r="B1070"/>
      <c r="C1070"/>
      <c r="D1070"/>
      <c r="E1070"/>
      <c r="F1070"/>
      <c r="G1070"/>
      <c r="H1070"/>
      <c r="L1070"/>
      <c r="M1070"/>
      <c r="N1070"/>
    </row>
    <row r="1071" spans="2:14" x14ac:dyDescent="0.3">
      <c r="B1071"/>
      <c r="C1071"/>
      <c r="D1071"/>
      <c r="E1071"/>
      <c r="F1071"/>
      <c r="G1071"/>
      <c r="H1071"/>
      <c r="L1071"/>
      <c r="M1071"/>
      <c r="N1071"/>
    </row>
    <row r="1072" spans="2:14" x14ac:dyDescent="0.3">
      <c r="B1072"/>
      <c r="C1072"/>
      <c r="D1072"/>
      <c r="E1072"/>
      <c r="F1072"/>
      <c r="G1072"/>
      <c r="H1072"/>
      <c r="L1072"/>
      <c r="M1072"/>
      <c r="N1072"/>
    </row>
    <row r="1073" spans="2:14" x14ac:dyDescent="0.3">
      <c r="B1073"/>
      <c r="C1073"/>
      <c r="D1073"/>
      <c r="E1073"/>
      <c r="F1073"/>
      <c r="G1073"/>
      <c r="H1073"/>
      <c r="L1073"/>
      <c r="M1073"/>
      <c r="N1073"/>
    </row>
    <row r="1074" spans="2:14" x14ac:dyDescent="0.3">
      <c r="B1074"/>
      <c r="C1074"/>
      <c r="D1074"/>
      <c r="E1074"/>
      <c r="F1074"/>
      <c r="G1074"/>
      <c r="H1074"/>
      <c r="L1074"/>
      <c r="M1074"/>
      <c r="N1074"/>
    </row>
    <row r="1075" spans="2:14" x14ac:dyDescent="0.3">
      <c r="B1075"/>
      <c r="C1075"/>
      <c r="D1075"/>
      <c r="E1075"/>
      <c r="F1075"/>
      <c r="G1075"/>
      <c r="H1075"/>
      <c r="L1075"/>
      <c r="M1075"/>
      <c r="N1075"/>
    </row>
    <row r="1076" spans="2:14" x14ac:dyDescent="0.3">
      <c r="B1076"/>
      <c r="C1076"/>
      <c r="D1076"/>
      <c r="E1076"/>
      <c r="F1076"/>
      <c r="G1076"/>
      <c r="H1076"/>
      <c r="L1076"/>
      <c r="M1076"/>
      <c r="N1076"/>
    </row>
    <row r="1077" spans="2:14" x14ac:dyDescent="0.3">
      <c r="B1077"/>
      <c r="C1077"/>
      <c r="D1077"/>
      <c r="E1077"/>
      <c r="F1077"/>
      <c r="G1077"/>
      <c r="H1077"/>
      <c r="L1077"/>
      <c r="M1077"/>
      <c r="N1077"/>
    </row>
    <row r="1078" spans="2:14" x14ac:dyDescent="0.3">
      <c r="B1078"/>
      <c r="C1078"/>
      <c r="D1078"/>
      <c r="E1078"/>
      <c r="F1078"/>
      <c r="G1078"/>
      <c r="H1078"/>
      <c r="L1078"/>
      <c r="M1078"/>
      <c r="N1078"/>
    </row>
    <row r="1079" spans="2:14" x14ac:dyDescent="0.3">
      <c r="B1079"/>
      <c r="C1079"/>
      <c r="D1079"/>
      <c r="E1079"/>
      <c r="F1079"/>
      <c r="G1079"/>
      <c r="H1079"/>
      <c r="L1079"/>
      <c r="M1079"/>
      <c r="N1079"/>
    </row>
    <row r="1080" spans="2:14" x14ac:dyDescent="0.3">
      <c r="B1080"/>
      <c r="C1080"/>
      <c r="D1080"/>
      <c r="E1080"/>
      <c r="F1080"/>
      <c r="G1080"/>
      <c r="H1080"/>
      <c r="L1080"/>
      <c r="M1080"/>
      <c r="N1080"/>
    </row>
    <row r="1081" spans="2:14" x14ac:dyDescent="0.3">
      <c r="B1081"/>
      <c r="C1081"/>
      <c r="D1081"/>
      <c r="E1081"/>
      <c r="F1081"/>
      <c r="G1081"/>
      <c r="H1081"/>
      <c r="L1081"/>
      <c r="M1081"/>
      <c r="N1081"/>
    </row>
    <row r="1082" spans="2:14" x14ac:dyDescent="0.3">
      <c r="B1082"/>
      <c r="C1082"/>
      <c r="D1082"/>
      <c r="E1082"/>
      <c r="F1082"/>
      <c r="G1082"/>
      <c r="H1082"/>
      <c r="L1082"/>
      <c r="M1082"/>
      <c r="N1082"/>
    </row>
    <row r="1083" spans="2:14" x14ac:dyDescent="0.3">
      <c r="B1083"/>
      <c r="C1083"/>
      <c r="D1083"/>
      <c r="E1083"/>
      <c r="F1083"/>
      <c r="G1083"/>
      <c r="H1083"/>
      <c r="L1083"/>
      <c r="M1083"/>
      <c r="N1083"/>
    </row>
    <row r="1084" spans="2:14" x14ac:dyDescent="0.3">
      <c r="B1084"/>
      <c r="C1084"/>
      <c r="D1084"/>
      <c r="E1084"/>
      <c r="F1084"/>
      <c r="G1084"/>
      <c r="H1084"/>
      <c r="L1084"/>
      <c r="M1084"/>
      <c r="N1084"/>
    </row>
    <row r="1085" spans="2:14" x14ac:dyDescent="0.3">
      <c r="B1085"/>
      <c r="C1085"/>
      <c r="D1085"/>
      <c r="E1085"/>
      <c r="F1085"/>
      <c r="G1085"/>
      <c r="H1085"/>
      <c r="L1085"/>
      <c r="M1085"/>
      <c r="N1085"/>
    </row>
    <row r="1086" spans="2:14" x14ac:dyDescent="0.3">
      <c r="B1086"/>
      <c r="C1086"/>
      <c r="D1086"/>
      <c r="E1086"/>
      <c r="F1086"/>
      <c r="G1086"/>
      <c r="H1086"/>
      <c r="L1086"/>
      <c r="M1086"/>
      <c r="N1086"/>
    </row>
    <row r="1087" spans="2:14" x14ac:dyDescent="0.3">
      <c r="B1087"/>
      <c r="C1087"/>
      <c r="D1087"/>
      <c r="E1087"/>
      <c r="F1087"/>
      <c r="G1087"/>
      <c r="H1087"/>
      <c r="L1087"/>
      <c r="M1087"/>
      <c r="N1087"/>
    </row>
    <row r="1088" spans="2:14" x14ac:dyDescent="0.3">
      <c r="B1088"/>
      <c r="C1088"/>
      <c r="D1088"/>
      <c r="E1088"/>
      <c r="F1088"/>
      <c r="G1088"/>
      <c r="H1088"/>
      <c r="L1088"/>
      <c r="M1088"/>
      <c r="N1088"/>
    </row>
    <row r="1089" spans="2:14" x14ac:dyDescent="0.3">
      <c r="B1089"/>
      <c r="C1089"/>
      <c r="D1089"/>
      <c r="E1089"/>
      <c r="F1089"/>
      <c r="G1089"/>
      <c r="H1089"/>
      <c r="L1089"/>
      <c r="M1089"/>
      <c r="N1089"/>
    </row>
    <row r="1090" spans="2:14" x14ac:dyDescent="0.3">
      <c r="B1090"/>
      <c r="C1090"/>
      <c r="D1090"/>
      <c r="E1090"/>
      <c r="F1090"/>
      <c r="G1090"/>
      <c r="H1090"/>
      <c r="L1090"/>
      <c r="M1090"/>
      <c r="N1090"/>
    </row>
    <row r="1091" spans="2:14" x14ac:dyDescent="0.3">
      <c r="B1091"/>
      <c r="C1091"/>
      <c r="D1091"/>
      <c r="E1091"/>
      <c r="F1091"/>
      <c r="G1091"/>
      <c r="H1091"/>
      <c r="L1091"/>
      <c r="M1091"/>
      <c r="N1091"/>
    </row>
    <row r="1092" spans="2:14" x14ac:dyDescent="0.3">
      <c r="B1092"/>
      <c r="C1092"/>
      <c r="D1092"/>
      <c r="E1092"/>
      <c r="F1092"/>
      <c r="G1092"/>
      <c r="H1092"/>
      <c r="L1092"/>
      <c r="M1092"/>
      <c r="N1092"/>
    </row>
    <row r="1093" spans="2:14" x14ac:dyDescent="0.3">
      <c r="B1093"/>
      <c r="C1093"/>
      <c r="D1093"/>
      <c r="E1093"/>
      <c r="F1093"/>
      <c r="G1093"/>
      <c r="H1093"/>
      <c r="L1093"/>
      <c r="M1093"/>
      <c r="N1093"/>
    </row>
    <row r="1094" spans="2:14" x14ac:dyDescent="0.3">
      <c r="B1094"/>
      <c r="C1094"/>
      <c r="D1094"/>
      <c r="E1094"/>
      <c r="F1094"/>
      <c r="G1094"/>
      <c r="H1094"/>
      <c r="L1094"/>
      <c r="M1094"/>
      <c r="N1094"/>
    </row>
    <row r="1095" spans="2:14" x14ac:dyDescent="0.3">
      <c r="B1095"/>
      <c r="C1095"/>
      <c r="D1095"/>
      <c r="E1095"/>
      <c r="F1095"/>
      <c r="G1095"/>
      <c r="H1095"/>
      <c r="L1095"/>
      <c r="M1095"/>
      <c r="N1095"/>
    </row>
    <row r="1096" spans="2:14" x14ac:dyDescent="0.3">
      <c r="B1096"/>
      <c r="C1096"/>
      <c r="D1096"/>
      <c r="E1096"/>
      <c r="F1096"/>
      <c r="G1096"/>
      <c r="H1096"/>
      <c r="L1096"/>
      <c r="M1096"/>
      <c r="N1096"/>
    </row>
    <row r="1097" spans="2:14" x14ac:dyDescent="0.3">
      <c r="B1097"/>
      <c r="C1097"/>
      <c r="D1097"/>
      <c r="E1097"/>
      <c r="F1097"/>
      <c r="G1097"/>
      <c r="H1097"/>
      <c r="L1097"/>
      <c r="M1097"/>
      <c r="N1097"/>
    </row>
    <row r="1098" spans="2:14" x14ac:dyDescent="0.3">
      <c r="B1098"/>
      <c r="C1098"/>
      <c r="D1098"/>
      <c r="E1098"/>
      <c r="F1098"/>
      <c r="G1098"/>
      <c r="H1098"/>
      <c r="L1098"/>
      <c r="M1098"/>
      <c r="N1098"/>
    </row>
    <row r="1099" spans="2:14" x14ac:dyDescent="0.3">
      <c r="B1099"/>
      <c r="C1099"/>
      <c r="D1099"/>
      <c r="E1099"/>
      <c r="F1099"/>
      <c r="G1099"/>
      <c r="H1099"/>
      <c r="L1099"/>
      <c r="M1099"/>
      <c r="N1099"/>
    </row>
    <row r="1100" spans="2:14" x14ac:dyDescent="0.3">
      <c r="B1100"/>
      <c r="C1100"/>
      <c r="D1100"/>
      <c r="E1100"/>
      <c r="F1100"/>
      <c r="G1100"/>
      <c r="H1100"/>
      <c r="L1100"/>
      <c r="M1100"/>
      <c r="N1100"/>
    </row>
    <row r="1101" spans="2:14" x14ac:dyDescent="0.3">
      <c r="B1101"/>
      <c r="C1101"/>
      <c r="D1101"/>
      <c r="E1101"/>
      <c r="F1101"/>
      <c r="G1101"/>
      <c r="H1101"/>
      <c r="L1101"/>
      <c r="M1101"/>
      <c r="N1101"/>
    </row>
    <row r="1102" spans="2:14" x14ac:dyDescent="0.3">
      <c r="B1102"/>
      <c r="C1102"/>
      <c r="D1102"/>
      <c r="E1102"/>
      <c r="F1102"/>
      <c r="G1102"/>
      <c r="H1102"/>
      <c r="L1102"/>
      <c r="M1102"/>
      <c r="N1102"/>
    </row>
    <row r="1103" spans="2:14" x14ac:dyDescent="0.3">
      <c r="B1103"/>
      <c r="C1103"/>
      <c r="D1103"/>
      <c r="E1103"/>
      <c r="F1103"/>
      <c r="G1103"/>
      <c r="H1103"/>
      <c r="L1103"/>
      <c r="M1103"/>
      <c r="N1103"/>
    </row>
    <row r="1104" spans="2:14" x14ac:dyDescent="0.3">
      <c r="B1104"/>
      <c r="C1104"/>
      <c r="D1104"/>
      <c r="E1104"/>
      <c r="F1104"/>
      <c r="G1104"/>
      <c r="H1104"/>
      <c r="L1104"/>
      <c r="M1104"/>
      <c r="N1104"/>
    </row>
    <row r="1105" spans="2:14" x14ac:dyDescent="0.3">
      <c r="B1105"/>
      <c r="C1105"/>
      <c r="D1105"/>
      <c r="E1105"/>
      <c r="F1105"/>
      <c r="G1105"/>
      <c r="H1105"/>
      <c r="L1105"/>
      <c r="M1105"/>
      <c r="N1105"/>
    </row>
    <row r="1106" spans="2:14" x14ac:dyDescent="0.3">
      <c r="B1106"/>
      <c r="C1106"/>
      <c r="D1106"/>
      <c r="E1106"/>
      <c r="F1106"/>
      <c r="G1106"/>
      <c r="H1106"/>
      <c r="L1106"/>
      <c r="M1106"/>
      <c r="N1106"/>
    </row>
    <row r="1107" spans="2:14" x14ac:dyDescent="0.3">
      <c r="B1107"/>
      <c r="C1107"/>
      <c r="D1107"/>
      <c r="E1107"/>
      <c r="F1107"/>
      <c r="G1107"/>
      <c r="H1107"/>
      <c r="L1107"/>
      <c r="M1107"/>
      <c r="N1107"/>
    </row>
    <row r="1108" spans="2:14" x14ac:dyDescent="0.3">
      <c r="B1108"/>
      <c r="C1108"/>
      <c r="D1108"/>
      <c r="E1108"/>
      <c r="F1108"/>
      <c r="G1108"/>
      <c r="H1108"/>
      <c r="L1108"/>
      <c r="M1108"/>
      <c r="N1108"/>
    </row>
    <row r="1109" spans="2:14" x14ac:dyDescent="0.3">
      <c r="B1109"/>
      <c r="C1109"/>
      <c r="D1109"/>
      <c r="E1109"/>
      <c r="F1109"/>
      <c r="G1109"/>
      <c r="H1109"/>
      <c r="L1109"/>
      <c r="M1109"/>
      <c r="N1109"/>
    </row>
    <row r="1110" spans="2:14" x14ac:dyDescent="0.3">
      <c r="B1110"/>
      <c r="C1110"/>
      <c r="D1110"/>
      <c r="E1110"/>
      <c r="F1110"/>
      <c r="G1110"/>
      <c r="H1110"/>
      <c r="L1110"/>
      <c r="M1110"/>
      <c r="N1110"/>
    </row>
    <row r="1111" spans="2:14" x14ac:dyDescent="0.3">
      <c r="B1111"/>
      <c r="C1111"/>
      <c r="D1111"/>
      <c r="E1111"/>
      <c r="F1111"/>
      <c r="G1111"/>
      <c r="H1111"/>
      <c r="L1111"/>
      <c r="M1111"/>
      <c r="N1111"/>
    </row>
    <row r="1112" spans="2:14" x14ac:dyDescent="0.3">
      <c r="B1112"/>
      <c r="C1112"/>
      <c r="D1112"/>
      <c r="E1112"/>
      <c r="F1112"/>
      <c r="G1112"/>
      <c r="H1112"/>
      <c r="L1112"/>
      <c r="M1112"/>
      <c r="N1112"/>
    </row>
    <row r="1113" spans="2:14" x14ac:dyDescent="0.3">
      <c r="B1113"/>
      <c r="C1113"/>
      <c r="D1113"/>
      <c r="E1113"/>
      <c r="F1113"/>
      <c r="G1113"/>
      <c r="H1113"/>
      <c r="L1113"/>
      <c r="M1113"/>
      <c r="N1113"/>
    </row>
    <row r="1114" spans="2:14" x14ac:dyDescent="0.3">
      <c r="B1114"/>
      <c r="C1114"/>
      <c r="D1114"/>
      <c r="E1114"/>
      <c r="F1114"/>
      <c r="G1114"/>
      <c r="H1114"/>
      <c r="L1114"/>
      <c r="M1114"/>
      <c r="N1114"/>
    </row>
    <row r="1115" spans="2:14" x14ac:dyDescent="0.3">
      <c r="B1115"/>
      <c r="C1115"/>
      <c r="D1115"/>
      <c r="E1115"/>
      <c r="F1115"/>
      <c r="G1115"/>
      <c r="H1115"/>
      <c r="L1115"/>
      <c r="M1115"/>
      <c r="N1115"/>
    </row>
    <row r="1116" spans="2:14" x14ac:dyDescent="0.3">
      <c r="B1116"/>
      <c r="C1116"/>
      <c r="D1116"/>
      <c r="E1116"/>
      <c r="F1116"/>
      <c r="G1116"/>
      <c r="H1116"/>
      <c r="L1116"/>
      <c r="M1116"/>
      <c r="N1116"/>
    </row>
    <row r="1117" spans="2:14" x14ac:dyDescent="0.3">
      <c r="B1117"/>
      <c r="C1117"/>
      <c r="D1117"/>
      <c r="E1117"/>
      <c r="F1117"/>
      <c r="G1117"/>
      <c r="H1117"/>
      <c r="L1117"/>
      <c r="M1117"/>
      <c r="N1117"/>
    </row>
    <row r="1118" spans="2:14" x14ac:dyDescent="0.3">
      <c r="B1118"/>
      <c r="C1118"/>
      <c r="D1118"/>
      <c r="E1118"/>
      <c r="F1118"/>
      <c r="G1118"/>
      <c r="H1118"/>
      <c r="L1118"/>
      <c r="M1118"/>
      <c r="N1118"/>
    </row>
    <row r="1119" spans="2:14" x14ac:dyDescent="0.3">
      <c r="B1119"/>
      <c r="C1119"/>
      <c r="D1119"/>
      <c r="E1119"/>
      <c r="F1119"/>
      <c r="G1119"/>
      <c r="H1119"/>
      <c r="L1119"/>
      <c r="M1119"/>
      <c r="N1119"/>
    </row>
    <row r="1120" spans="2:14" x14ac:dyDescent="0.3">
      <c r="B1120"/>
      <c r="C1120"/>
      <c r="D1120"/>
      <c r="E1120"/>
      <c r="F1120"/>
      <c r="G1120"/>
      <c r="H1120"/>
      <c r="L1120"/>
      <c r="M1120"/>
      <c r="N1120"/>
    </row>
    <row r="1121" spans="2:14" x14ac:dyDescent="0.3">
      <c r="B1121"/>
      <c r="C1121"/>
      <c r="D1121"/>
      <c r="E1121"/>
      <c r="F1121"/>
      <c r="G1121"/>
      <c r="H1121"/>
      <c r="L1121"/>
      <c r="M1121"/>
      <c r="N1121"/>
    </row>
    <row r="1122" spans="2:14" x14ac:dyDescent="0.3">
      <c r="B1122"/>
      <c r="C1122"/>
      <c r="D1122"/>
      <c r="E1122"/>
      <c r="F1122"/>
      <c r="G1122"/>
      <c r="H1122"/>
      <c r="L1122"/>
      <c r="M1122"/>
      <c r="N1122"/>
    </row>
    <row r="1123" spans="2:14" x14ac:dyDescent="0.3">
      <c r="B1123"/>
      <c r="C1123"/>
      <c r="D1123"/>
      <c r="E1123"/>
      <c r="F1123"/>
      <c r="G1123"/>
      <c r="H1123"/>
      <c r="L1123"/>
      <c r="M1123"/>
      <c r="N1123"/>
    </row>
    <row r="1124" spans="2:14" x14ac:dyDescent="0.3">
      <c r="B1124"/>
      <c r="C1124"/>
      <c r="D1124"/>
      <c r="E1124"/>
      <c r="F1124"/>
      <c r="G1124"/>
      <c r="H1124"/>
      <c r="L1124"/>
      <c r="M1124"/>
      <c r="N1124"/>
    </row>
    <row r="1125" spans="2:14" x14ac:dyDescent="0.3">
      <c r="B1125"/>
      <c r="C1125"/>
      <c r="D1125"/>
      <c r="E1125"/>
      <c r="F1125"/>
      <c r="G1125"/>
      <c r="H1125"/>
      <c r="L1125"/>
      <c r="M1125"/>
      <c r="N1125"/>
    </row>
    <row r="1126" spans="2:14" x14ac:dyDescent="0.3">
      <c r="B1126"/>
      <c r="C1126"/>
      <c r="D1126"/>
      <c r="E1126"/>
      <c r="F1126"/>
      <c r="G1126"/>
      <c r="H1126"/>
      <c r="L1126"/>
      <c r="M1126"/>
      <c r="N1126"/>
    </row>
    <row r="1127" spans="2:14" x14ac:dyDescent="0.3">
      <c r="B1127"/>
      <c r="C1127"/>
      <c r="D1127"/>
      <c r="E1127"/>
      <c r="F1127"/>
      <c r="G1127"/>
      <c r="H1127"/>
      <c r="L1127"/>
      <c r="M1127"/>
      <c r="N1127"/>
    </row>
    <row r="1128" spans="2:14" x14ac:dyDescent="0.3">
      <c r="B1128"/>
      <c r="C1128"/>
      <c r="D1128"/>
      <c r="E1128"/>
      <c r="F1128"/>
      <c r="G1128"/>
      <c r="H1128"/>
      <c r="L1128"/>
      <c r="M1128"/>
      <c r="N1128"/>
    </row>
    <row r="1129" spans="2:14" x14ac:dyDescent="0.3">
      <c r="B1129"/>
      <c r="C1129"/>
      <c r="D1129"/>
      <c r="E1129"/>
      <c r="F1129"/>
      <c r="G1129"/>
      <c r="H1129"/>
      <c r="L1129"/>
      <c r="M1129"/>
      <c r="N1129"/>
    </row>
    <row r="1130" spans="2:14" x14ac:dyDescent="0.3">
      <c r="B1130"/>
      <c r="C1130"/>
      <c r="D1130"/>
      <c r="E1130"/>
      <c r="F1130"/>
      <c r="G1130"/>
      <c r="H1130"/>
      <c r="L1130"/>
      <c r="M1130"/>
      <c r="N1130"/>
    </row>
    <row r="1131" spans="2:14" x14ac:dyDescent="0.3">
      <c r="B1131"/>
      <c r="C1131"/>
      <c r="D1131"/>
      <c r="E1131"/>
      <c r="F1131"/>
      <c r="G1131"/>
      <c r="H1131"/>
      <c r="L1131"/>
      <c r="M1131"/>
      <c r="N1131"/>
    </row>
    <row r="1132" spans="2:14" x14ac:dyDescent="0.3">
      <c r="B1132"/>
      <c r="C1132"/>
      <c r="D1132"/>
      <c r="E1132"/>
      <c r="F1132"/>
      <c r="G1132"/>
      <c r="H1132"/>
      <c r="L1132"/>
      <c r="M1132"/>
      <c r="N1132"/>
    </row>
    <row r="1133" spans="2:14" x14ac:dyDescent="0.3">
      <c r="B1133"/>
      <c r="C1133"/>
      <c r="D1133"/>
      <c r="E1133"/>
      <c r="F1133"/>
      <c r="G1133"/>
      <c r="H1133"/>
      <c r="L1133"/>
      <c r="M1133"/>
      <c r="N1133"/>
    </row>
    <row r="1134" spans="2:14" x14ac:dyDescent="0.3">
      <c r="B1134"/>
      <c r="C1134"/>
      <c r="D1134"/>
      <c r="E1134"/>
      <c r="F1134"/>
      <c r="G1134"/>
      <c r="H1134"/>
      <c r="L1134"/>
      <c r="M1134"/>
      <c r="N1134"/>
    </row>
    <row r="1135" spans="2:14" x14ac:dyDescent="0.3">
      <c r="B1135"/>
      <c r="C1135"/>
      <c r="D1135"/>
      <c r="E1135"/>
      <c r="F1135"/>
      <c r="G1135"/>
      <c r="H1135"/>
      <c r="L1135"/>
      <c r="M1135"/>
      <c r="N1135"/>
    </row>
    <row r="1136" spans="2:14" x14ac:dyDescent="0.3">
      <c r="B1136"/>
      <c r="C1136"/>
      <c r="D1136"/>
      <c r="E1136"/>
      <c r="F1136"/>
      <c r="G1136"/>
      <c r="H1136"/>
      <c r="L1136"/>
      <c r="M1136"/>
      <c r="N1136"/>
    </row>
    <row r="1137" spans="2:14" x14ac:dyDescent="0.3">
      <c r="B1137"/>
      <c r="C1137"/>
      <c r="D1137"/>
      <c r="E1137"/>
      <c r="F1137"/>
      <c r="G1137"/>
      <c r="H1137"/>
      <c r="L1137"/>
      <c r="M1137"/>
      <c r="N1137"/>
    </row>
    <row r="1138" spans="2:14" x14ac:dyDescent="0.3">
      <c r="B1138"/>
      <c r="C1138"/>
      <c r="D1138"/>
      <c r="E1138"/>
      <c r="F1138"/>
      <c r="G1138"/>
      <c r="H1138"/>
      <c r="L1138"/>
      <c r="M1138"/>
      <c r="N1138"/>
    </row>
    <row r="1139" spans="2:14" x14ac:dyDescent="0.3">
      <c r="B1139"/>
      <c r="C1139"/>
      <c r="D1139"/>
      <c r="E1139"/>
      <c r="F1139"/>
      <c r="G1139"/>
      <c r="H1139"/>
      <c r="L1139"/>
      <c r="M1139"/>
      <c r="N1139"/>
    </row>
    <row r="1140" spans="2:14" x14ac:dyDescent="0.3">
      <c r="B1140"/>
      <c r="C1140"/>
      <c r="D1140"/>
      <c r="E1140"/>
      <c r="F1140"/>
      <c r="G1140"/>
      <c r="H1140"/>
      <c r="L1140"/>
      <c r="M1140"/>
      <c r="N1140"/>
    </row>
    <row r="1141" spans="2:14" x14ac:dyDescent="0.3">
      <c r="B1141"/>
      <c r="C1141"/>
      <c r="D1141"/>
      <c r="E1141"/>
      <c r="F1141"/>
      <c r="G1141"/>
      <c r="H1141"/>
      <c r="L1141"/>
      <c r="M1141"/>
      <c r="N1141"/>
    </row>
    <row r="1142" spans="2:14" x14ac:dyDescent="0.3">
      <c r="B1142"/>
      <c r="C1142"/>
      <c r="D1142"/>
      <c r="E1142"/>
      <c r="F1142"/>
      <c r="G1142"/>
      <c r="H1142"/>
      <c r="L1142"/>
      <c r="M1142"/>
      <c r="N1142"/>
    </row>
    <row r="1143" spans="2:14" x14ac:dyDescent="0.3">
      <c r="B1143"/>
      <c r="C1143"/>
      <c r="D1143"/>
      <c r="E1143"/>
      <c r="F1143"/>
      <c r="G1143"/>
      <c r="H1143"/>
      <c r="L1143"/>
      <c r="M1143"/>
      <c r="N1143"/>
    </row>
    <row r="1144" spans="2:14" x14ac:dyDescent="0.3">
      <c r="B1144"/>
      <c r="C1144"/>
      <c r="D1144"/>
      <c r="E1144"/>
      <c r="F1144"/>
      <c r="G1144"/>
      <c r="H1144"/>
      <c r="L1144"/>
      <c r="M1144"/>
      <c r="N1144"/>
    </row>
    <row r="1145" spans="2:14" x14ac:dyDescent="0.3">
      <c r="B1145"/>
      <c r="C1145"/>
      <c r="D1145"/>
      <c r="E1145"/>
      <c r="F1145"/>
      <c r="G1145"/>
      <c r="H1145"/>
      <c r="L1145"/>
      <c r="M1145"/>
      <c r="N1145"/>
    </row>
    <row r="1146" spans="2:14" x14ac:dyDescent="0.3">
      <c r="B1146"/>
      <c r="C1146"/>
      <c r="D1146"/>
      <c r="E1146"/>
      <c r="F1146"/>
      <c r="G1146"/>
      <c r="H1146"/>
      <c r="L1146"/>
      <c r="M1146"/>
      <c r="N1146"/>
    </row>
    <row r="1147" spans="2:14" x14ac:dyDescent="0.3">
      <c r="B1147"/>
      <c r="C1147"/>
      <c r="D1147"/>
      <c r="E1147"/>
      <c r="F1147"/>
      <c r="G1147"/>
      <c r="H1147"/>
      <c r="L1147"/>
      <c r="M1147"/>
      <c r="N1147"/>
    </row>
    <row r="1148" spans="2:14" x14ac:dyDescent="0.3">
      <c r="B1148"/>
      <c r="C1148"/>
      <c r="D1148"/>
      <c r="E1148"/>
      <c r="F1148"/>
      <c r="G1148"/>
      <c r="H1148"/>
      <c r="L1148"/>
      <c r="M1148"/>
      <c r="N1148"/>
    </row>
    <row r="1149" spans="2:14" x14ac:dyDescent="0.3">
      <c r="B1149"/>
      <c r="C1149"/>
      <c r="D1149"/>
      <c r="E1149"/>
      <c r="F1149"/>
      <c r="G1149"/>
      <c r="H1149"/>
      <c r="L1149"/>
      <c r="M1149"/>
      <c r="N1149"/>
    </row>
    <row r="1150" spans="2:14" x14ac:dyDescent="0.3">
      <c r="B1150"/>
      <c r="C1150"/>
      <c r="D1150"/>
      <c r="E1150"/>
      <c r="F1150"/>
      <c r="G1150"/>
      <c r="H1150"/>
      <c r="L1150"/>
      <c r="M1150"/>
      <c r="N1150"/>
    </row>
    <row r="1151" spans="2:14" x14ac:dyDescent="0.3">
      <c r="B1151"/>
      <c r="C1151"/>
      <c r="D1151"/>
      <c r="E1151"/>
      <c r="F1151"/>
      <c r="G1151"/>
      <c r="H1151"/>
      <c r="L1151"/>
      <c r="M1151"/>
      <c r="N1151"/>
    </row>
    <row r="1152" spans="2:14" x14ac:dyDescent="0.3">
      <c r="B1152"/>
      <c r="C1152"/>
      <c r="D1152"/>
      <c r="E1152"/>
      <c r="F1152"/>
      <c r="G1152"/>
      <c r="H1152"/>
      <c r="L1152"/>
      <c r="M1152"/>
      <c r="N1152"/>
    </row>
    <row r="1153" spans="2:14" x14ac:dyDescent="0.3">
      <c r="B1153"/>
      <c r="C1153"/>
      <c r="D1153"/>
      <c r="E1153"/>
      <c r="F1153"/>
      <c r="G1153"/>
      <c r="H1153"/>
      <c r="L1153"/>
      <c r="M1153"/>
      <c r="N1153"/>
    </row>
    <row r="1154" spans="2:14" x14ac:dyDescent="0.3">
      <c r="B1154"/>
      <c r="C1154"/>
      <c r="D1154"/>
      <c r="E1154"/>
      <c r="F1154"/>
      <c r="G1154"/>
      <c r="H1154"/>
      <c r="L1154"/>
      <c r="M1154"/>
      <c r="N1154"/>
    </row>
    <row r="1155" spans="2:14" x14ac:dyDescent="0.3">
      <c r="B1155"/>
      <c r="C1155"/>
      <c r="D1155"/>
      <c r="E1155"/>
      <c r="F1155"/>
      <c r="G1155"/>
      <c r="H1155"/>
      <c r="L1155"/>
      <c r="M1155"/>
      <c r="N1155"/>
    </row>
  </sheetData>
  <autoFilter ref="B6:AM571" xr:uid="{C36DC7DA-26A2-45EF-BBF1-688DD39B93DE}"/>
  <sortState xmlns:xlrd2="http://schemas.microsoft.com/office/spreadsheetml/2017/richdata2" ref="A7:AM570">
    <sortCondition ref="C7:C570"/>
  </sortState>
  <mergeCells count="29">
    <mergeCell ref="AD5:AF5"/>
    <mergeCell ref="AG5:AI5"/>
    <mergeCell ref="AJ5:AL5"/>
    <mergeCell ref="I4:N4"/>
    <mergeCell ref="O4:AF4"/>
    <mergeCell ref="AG4:AL4"/>
    <mergeCell ref="I5:K5"/>
    <mergeCell ref="L5:N5"/>
    <mergeCell ref="O5:Q5"/>
    <mergeCell ref="R5:T5"/>
    <mergeCell ref="U5:W5"/>
    <mergeCell ref="X5:Z5"/>
    <mergeCell ref="AA5:AC5"/>
    <mergeCell ref="AJ3:AL3"/>
    <mergeCell ref="I2:N2"/>
    <mergeCell ref="O2:T2"/>
    <mergeCell ref="U2:AC2"/>
    <mergeCell ref="AD2:AF2"/>
    <mergeCell ref="AG2:AL2"/>
    <mergeCell ref="U3:W3"/>
    <mergeCell ref="X3:Z3"/>
    <mergeCell ref="AA3:AC3"/>
    <mergeCell ref="AD3:AF3"/>
    <mergeCell ref="AG3:AI3"/>
    <mergeCell ref="B3:H3"/>
    <mergeCell ref="I3:K3"/>
    <mergeCell ref="L3:N3"/>
    <mergeCell ref="O3:Q3"/>
    <mergeCell ref="R3:T3"/>
  </mergeCells>
  <pageMargins left="0.25" right="0.25" top="0.75" bottom="0.75" header="0.3" footer="0.3"/>
  <pageSetup scale="62" orientation="landscape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9" tint="0.59999389629810485"/>
  </sheetPr>
  <dimension ref="A1:AM1155"/>
  <sheetViews>
    <sheetView topLeftCell="B1" zoomScaleNormal="100" workbookViewId="0">
      <pane xSplit="3" ySplit="6" topLeftCell="E7" activePane="bottomRight" state="frozen"/>
      <selection pane="topRight" activeCell="E1" sqref="E1"/>
      <selection pane="bottomLeft" activeCell="B7" sqref="B7"/>
      <selection pane="bottomRight" activeCell="G10" sqref="G10"/>
    </sheetView>
  </sheetViews>
  <sheetFormatPr defaultRowHeight="14.4" x14ac:dyDescent="0.3"/>
  <cols>
    <col min="1" max="1" width="7.33203125" hidden="1" customWidth="1"/>
    <col min="2" max="2" width="19.5546875" style="27" customWidth="1"/>
    <col min="3" max="3" width="10" style="27" customWidth="1"/>
    <col min="4" max="4" width="8" style="27" hidden="1" customWidth="1"/>
    <col min="5" max="5" width="8" style="27" customWidth="1"/>
    <col min="6" max="6" width="5.6640625" style="27" customWidth="1"/>
    <col min="7" max="7" width="7.88671875" style="27" customWidth="1"/>
    <col min="8" max="8" width="6.5546875" style="27" customWidth="1"/>
    <col min="9" max="9" width="4" style="27" customWidth="1"/>
    <col min="10" max="10" width="4.5546875" style="27" customWidth="1"/>
    <col min="11" max="11" width="6.109375" style="27" customWidth="1"/>
    <col min="12" max="12" width="4.109375" style="27" customWidth="1"/>
    <col min="13" max="13" width="5.5546875" style="27" customWidth="1"/>
    <col min="14" max="14" width="6.33203125" style="27" customWidth="1"/>
    <col min="15" max="15" width="4" style="27" customWidth="1"/>
    <col min="16" max="16" width="5" style="27" customWidth="1"/>
    <col min="17" max="17" width="5.6640625" style="27" customWidth="1"/>
    <col min="18" max="18" width="4" style="27" customWidth="1"/>
    <col min="19" max="19" width="5.44140625" style="27" customWidth="1"/>
    <col min="20" max="20" width="5" style="27" customWidth="1"/>
    <col min="21" max="21" width="4" style="27" customWidth="1"/>
    <col min="22" max="22" width="4.5546875" style="27" customWidth="1"/>
    <col min="23" max="23" width="6" style="27" customWidth="1"/>
    <col min="24" max="24" width="4" style="27" customWidth="1"/>
    <col min="25" max="25" width="4.6640625" style="27" customWidth="1"/>
    <col min="26" max="26" width="7.33203125" style="27" customWidth="1"/>
    <col min="27" max="27" width="4" style="27" customWidth="1"/>
    <col min="28" max="28" width="4.5546875" style="27" customWidth="1"/>
    <col min="29" max="29" width="5.44140625" style="27" customWidth="1"/>
    <col min="30" max="30" width="4" style="27" customWidth="1"/>
    <col min="31" max="31" width="4.44140625" style="27" customWidth="1"/>
    <col min="32" max="32" width="6.44140625" style="27" customWidth="1"/>
    <col min="33" max="33" width="4.6640625" style="27" customWidth="1"/>
    <col min="34" max="35" width="5.5546875" style="27" customWidth="1"/>
    <col min="36" max="36" width="4" style="27" customWidth="1"/>
    <col min="37" max="37" width="4.44140625" style="27" customWidth="1"/>
    <col min="38" max="38" width="8.6640625" style="27" customWidth="1"/>
    <col min="39" max="39" width="7" customWidth="1"/>
  </cols>
  <sheetData>
    <row r="1" spans="1:39" ht="25.2" thickBot="1" x14ac:dyDescent="0.45">
      <c r="B1" s="99" t="s">
        <v>1215</v>
      </c>
    </row>
    <row r="2" spans="1:39" ht="15" customHeight="1" thickBot="1" x14ac:dyDescent="0.35">
      <c r="B2" s="114"/>
      <c r="C2" s="115"/>
      <c r="D2" s="115"/>
      <c r="E2" s="115"/>
      <c r="F2" s="115"/>
      <c r="G2" s="115"/>
      <c r="H2" s="115"/>
      <c r="I2" s="124" t="s">
        <v>0</v>
      </c>
      <c r="J2" s="125"/>
      <c r="K2" s="125"/>
      <c r="L2" s="125"/>
      <c r="M2" s="125"/>
      <c r="N2" s="126"/>
      <c r="O2" s="124" t="s">
        <v>1</v>
      </c>
      <c r="P2" s="125"/>
      <c r="Q2" s="125"/>
      <c r="R2" s="125"/>
      <c r="S2" s="125"/>
      <c r="T2" s="126"/>
      <c r="U2" s="124" t="s">
        <v>2</v>
      </c>
      <c r="V2" s="125"/>
      <c r="W2" s="125"/>
      <c r="X2" s="125"/>
      <c r="Y2" s="125"/>
      <c r="Z2" s="125"/>
      <c r="AA2" s="125"/>
      <c r="AB2" s="125"/>
      <c r="AC2" s="126"/>
      <c r="AD2" s="124" t="s">
        <v>3</v>
      </c>
      <c r="AE2" s="125"/>
      <c r="AF2" s="126"/>
      <c r="AG2" s="124" t="s">
        <v>4</v>
      </c>
      <c r="AH2" s="125"/>
      <c r="AI2" s="125"/>
      <c r="AJ2" s="125"/>
      <c r="AK2" s="125"/>
      <c r="AL2" s="126"/>
    </row>
    <row r="3" spans="1:39" ht="42.75" customHeight="1" thickBot="1" x14ac:dyDescent="0.35">
      <c r="B3" s="127" t="s">
        <v>5</v>
      </c>
      <c r="C3" s="128"/>
      <c r="D3" s="128"/>
      <c r="E3" s="128"/>
      <c r="F3" s="128"/>
      <c r="G3" s="128"/>
      <c r="H3" s="129"/>
      <c r="I3" s="121" t="s">
        <v>1204</v>
      </c>
      <c r="J3" s="122"/>
      <c r="K3" s="123"/>
      <c r="L3" s="121" t="s">
        <v>1205</v>
      </c>
      <c r="M3" s="122"/>
      <c r="N3" s="123"/>
      <c r="O3" s="121" t="s">
        <v>1206</v>
      </c>
      <c r="P3" s="122"/>
      <c r="Q3" s="123"/>
      <c r="R3" s="121" t="s">
        <v>1207</v>
      </c>
      <c r="S3" s="122"/>
      <c r="T3" s="123"/>
      <c r="U3" s="121" t="s">
        <v>1208</v>
      </c>
      <c r="V3" s="122"/>
      <c r="W3" s="123"/>
      <c r="X3" s="121" t="s">
        <v>1209</v>
      </c>
      <c r="Y3" s="122"/>
      <c r="Z3" s="123"/>
      <c r="AA3" s="121" t="s">
        <v>1210</v>
      </c>
      <c r="AB3" s="122"/>
      <c r="AC3" s="123"/>
      <c r="AD3" s="121" t="s">
        <v>1211</v>
      </c>
      <c r="AE3" s="122"/>
      <c r="AF3" s="123"/>
      <c r="AG3" s="121" t="s">
        <v>1212</v>
      </c>
      <c r="AH3" s="122"/>
      <c r="AI3" s="123"/>
      <c r="AJ3" s="121" t="s">
        <v>1213</v>
      </c>
      <c r="AK3" s="122"/>
      <c r="AL3" s="123"/>
    </row>
    <row r="4" spans="1:39" ht="15" customHeight="1" thickBot="1" x14ac:dyDescent="0.35">
      <c r="B4" s="1"/>
      <c r="C4" s="2"/>
      <c r="D4" s="2"/>
      <c r="E4" s="2"/>
      <c r="F4" s="2"/>
      <c r="G4" s="2"/>
      <c r="H4" s="28"/>
      <c r="I4" s="118" t="s">
        <v>16</v>
      </c>
      <c r="J4" s="119"/>
      <c r="K4" s="119"/>
      <c r="L4" s="119"/>
      <c r="M4" s="119"/>
      <c r="N4" s="120"/>
      <c r="O4" s="118" t="s">
        <v>17</v>
      </c>
      <c r="P4" s="119"/>
      <c r="Q4" s="119"/>
      <c r="R4" s="119"/>
      <c r="S4" s="119"/>
      <c r="T4" s="119"/>
      <c r="U4" s="119"/>
      <c r="V4" s="119"/>
      <c r="W4" s="119"/>
      <c r="X4" s="119"/>
      <c r="Y4" s="119"/>
      <c r="Z4" s="119"/>
      <c r="AA4" s="119"/>
      <c r="AB4" s="119"/>
      <c r="AC4" s="119"/>
      <c r="AD4" s="119"/>
      <c r="AE4" s="119"/>
      <c r="AF4" s="120"/>
      <c r="AG4" s="118" t="s">
        <v>16</v>
      </c>
      <c r="AH4" s="119"/>
      <c r="AI4" s="119"/>
      <c r="AJ4" s="119"/>
      <c r="AK4" s="119"/>
      <c r="AL4" s="120"/>
    </row>
    <row r="5" spans="1:39" ht="15" customHeight="1" thickBot="1" x14ac:dyDescent="0.35">
      <c r="B5" s="1"/>
      <c r="C5" s="2"/>
      <c r="D5" s="2"/>
      <c r="E5" s="2"/>
      <c r="F5" s="2"/>
      <c r="G5" s="2"/>
      <c r="H5" s="28"/>
      <c r="I5" s="118" t="s">
        <v>18</v>
      </c>
      <c r="J5" s="119"/>
      <c r="K5" s="119"/>
      <c r="L5" s="118" t="s">
        <v>19</v>
      </c>
      <c r="M5" s="119"/>
      <c r="N5" s="119"/>
      <c r="O5" s="118" t="s">
        <v>19</v>
      </c>
      <c r="P5" s="119"/>
      <c r="Q5" s="119"/>
      <c r="R5" s="118" t="s">
        <v>18</v>
      </c>
      <c r="S5" s="119"/>
      <c r="T5" s="119"/>
      <c r="U5" s="118" t="s">
        <v>19</v>
      </c>
      <c r="V5" s="119"/>
      <c r="W5" s="119"/>
      <c r="X5" s="118" t="s">
        <v>19</v>
      </c>
      <c r="Y5" s="119"/>
      <c r="Z5" s="119"/>
      <c r="AA5" s="118" t="s">
        <v>18</v>
      </c>
      <c r="AB5" s="119"/>
      <c r="AC5" s="119"/>
      <c r="AD5" s="118" t="s">
        <v>19</v>
      </c>
      <c r="AE5" s="119"/>
      <c r="AF5" s="119"/>
      <c r="AG5" s="118" t="s">
        <v>18</v>
      </c>
      <c r="AH5" s="119"/>
      <c r="AI5" s="119"/>
      <c r="AJ5" s="118" t="s">
        <v>18</v>
      </c>
      <c r="AK5" s="119"/>
      <c r="AL5" s="120"/>
    </row>
    <row r="6" spans="1:39" ht="34.799999999999997" thickBot="1" x14ac:dyDescent="0.35">
      <c r="B6" s="43" t="s">
        <v>20</v>
      </c>
      <c r="C6" s="44" t="s">
        <v>21</v>
      </c>
      <c r="D6" s="45" t="s">
        <v>22</v>
      </c>
      <c r="E6" s="102" t="s">
        <v>1174</v>
      </c>
      <c r="F6" s="45" t="s">
        <v>1175</v>
      </c>
      <c r="G6" s="45" t="s">
        <v>1176</v>
      </c>
      <c r="H6" s="46" t="s">
        <v>1177</v>
      </c>
      <c r="I6" s="47" t="s">
        <v>1178</v>
      </c>
      <c r="J6" s="47" t="s">
        <v>1179</v>
      </c>
      <c r="K6" s="48" t="s">
        <v>1180</v>
      </c>
      <c r="L6" s="47" t="s">
        <v>1178</v>
      </c>
      <c r="M6" s="47" t="s">
        <v>1179</v>
      </c>
      <c r="N6" s="48" t="s">
        <v>1180</v>
      </c>
      <c r="O6" s="47" t="s">
        <v>1178</v>
      </c>
      <c r="P6" s="47" t="s">
        <v>1179</v>
      </c>
      <c r="Q6" s="48" t="s">
        <v>1180</v>
      </c>
      <c r="R6" s="47" t="s">
        <v>1178</v>
      </c>
      <c r="S6" s="47" t="s">
        <v>1179</v>
      </c>
      <c r="T6" s="48" t="s">
        <v>1180</v>
      </c>
      <c r="U6" s="47" t="s">
        <v>1178</v>
      </c>
      <c r="V6" s="47" t="s">
        <v>1179</v>
      </c>
      <c r="W6" s="48" t="s">
        <v>1180</v>
      </c>
      <c r="X6" s="47" t="s">
        <v>1178</v>
      </c>
      <c r="Y6" s="47" t="s">
        <v>1179</v>
      </c>
      <c r="Z6" s="48" t="s">
        <v>1180</v>
      </c>
      <c r="AA6" s="47" t="s">
        <v>1178</v>
      </c>
      <c r="AB6" s="47" t="s">
        <v>1179</v>
      </c>
      <c r="AC6" s="48" t="s">
        <v>1180</v>
      </c>
      <c r="AD6" s="47" t="s">
        <v>1178</v>
      </c>
      <c r="AE6" s="47" t="s">
        <v>1179</v>
      </c>
      <c r="AF6" s="48" t="s">
        <v>1180</v>
      </c>
      <c r="AG6" s="47" t="s">
        <v>1178</v>
      </c>
      <c r="AH6" s="47" t="s">
        <v>1179</v>
      </c>
      <c r="AI6" s="48" t="s">
        <v>1180</v>
      </c>
      <c r="AJ6" s="47" t="s">
        <v>1178</v>
      </c>
      <c r="AK6" s="47" t="s">
        <v>1179</v>
      </c>
      <c r="AL6" s="48" t="s">
        <v>1180</v>
      </c>
      <c r="AM6" s="49" t="s">
        <v>29</v>
      </c>
    </row>
    <row r="7" spans="1:39" x14ac:dyDescent="0.3">
      <c r="A7" t="s">
        <v>404</v>
      </c>
      <c r="B7" s="116" t="s">
        <v>1014</v>
      </c>
      <c r="C7" s="117" t="s">
        <v>72</v>
      </c>
      <c r="D7" s="54" t="s">
        <v>37</v>
      </c>
      <c r="E7" s="103">
        <v>33.912433693294211</v>
      </c>
      <c r="F7" s="40">
        <v>-26.341761216890941</v>
      </c>
      <c r="G7" s="41">
        <v>72.556252946887554</v>
      </c>
      <c r="H7" s="42">
        <v>-556</v>
      </c>
      <c r="I7" s="15">
        <v>-561</v>
      </c>
      <c r="J7" s="32">
        <v>-12.604738014678857</v>
      </c>
      <c r="K7" s="16">
        <v>-0.99999999999999989</v>
      </c>
      <c r="L7" s="15">
        <v>-14</v>
      </c>
      <c r="M7" s="32">
        <v>-0.18086550477827723</v>
      </c>
      <c r="N7" s="16">
        <v>0</v>
      </c>
      <c r="O7" s="15">
        <v>0</v>
      </c>
      <c r="P7" s="32">
        <v>1.4126318254570336E-3</v>
      </c>
      <c r="Q7" s="16">
        <v>0</v>
      </c>
      <c r="R7" s="15">
        <v>-408</v>
      </c>
      <c r="S7" s="32">
        <v>-24.212867981664601</v>
      </c>
      <c r="T7" s="17">
        <v>2000</v>
      </c>
      <c r="U7" s="15">
        <v>-1</v>
      </c>
      <c r="V7" s="32">
        <v>-4.3077445457430752E-2</v>
      </c>
      <c r="W7" s="16">
        <v>0</v>
      </c>
      <c r="X7" s="15">
        <v>-5</v>
      </c>
      <c r="Y7" s="32">
        <v>-0.31538866178137193</v>
      </c>
      <c r="Z7" s="18">
        <v>0</v>
      </c>
      <c r="AA7" s="15">
        <v>0</v>
      </c>
      <c r="AB7" s="32">
        <v>-0.34451727600124826</v>
      </c>
      <c r="AC7" s="16">
        <v>0</v>
      </c>
      <c r="AD7" s="15">
        <v>4</v>
      </c>
      <c r="AE7" s="32">
        <v>-1.4443963402305249E-2</v>
      </c>
      <c r="AF7" s="16">
        <v>0</v>
      </c>
      <c r="AG7" s="15">
        <v>-40</v>
      </c>
      <c r="AH7" s="32">
        <v>-0.26813613807196768</v>
      </c>
      <c r="AI7" s="19">
        <v>-8.4999999999999964E-2</v>
      </c>
      <c r="AJ7" s="15">
        <v>9</v>
      </c>
      <c r="AK7" s="32">
        <v>7.4022255758913369</v>
      </c>
      <c r="AL7" s="18">
        <v>10389591.142857142</v>
      </c>
      <c r="AM7" s="37"/>
    </row>
    <row r="8" spans="1:39" x14ac:dyDescent="0.3">
      <c r="A8" t="s">
        <v>1096</v>
      </c>
      <c r="B8" s="3" t="s">
        <v>1020</v>
      </c>
      <c r="C8" s="4" t="s">
        <v>47</v>
      </c>
      <c r="D8" s="5" t="s">
        <v>44</v>
      </c>
      <c r="E8" s="101">
        <v>37.86431573510032</v>
      </c>
      <c r="F8" s="34">
        <v>-3.339894922000159</v>
      </c>
      <c r="G8" s="6">
        <v>21.479488078517335</v>
      </c>
      <c r="H8" s="7">
        <v>-5</v>
      </c>
      <c r="I8" s="15">
        <v>-34</v>
      </c>
      <c r="J8" s="31">
        <v>-8.5935176813879549E-2</v>
      </c>
      <c r="K8" s="9">
        <v>1.4705882352941346E-2</v>
      </c>
      <c r="L8" s="8">
        <v>-14</v>
      </c>
      <c r="M8" s="31">
        <v>-0.18086550477827723</v>
      </c>
      <c r="N8" s="9">
        <v>0</v>
      </c>
      <c r="O8" s="8">
        <v>-130</v>
      </c>
      <c r="P8" s="31">
        <v>-2.6571234022448289</v>
      </c>
      <c r="Q8" s="9">
        <v>0.18233618233618232</v>
      </c>
      <c r="R8" s="8">
        <v>-1</v>
      </c>
      <c r="S8" s="31">
        <v>6.6414500036066348</v>
      </c>
      <c r="T8" s="10">
        <v>-0.2012072434607628</v>
      </c>
      <c r="U8" s="8">
        <v>0</v>
      </c>
      <c r="V8" s="31">
        <v>-2.6375379994794814</v>
      </c>
      <c r="W8" s="9">
        <v>0.20296861747243422</v>
      </c>
      <c r="X8" s="15">
        <v>-4</v>
      </c>
      <c r="Y8" s="31">
        <v>-0.30990967357944932</v>
      </c>
      <c r="Z8" s="11">
        <v>-11525</v>
      </c>
      <c r="AA8" s="8">
        <v>-6</v>
      </c>
      <c r="AB8" s="31">
        <v>-4.0262342660812305</v>
      </c>
      <c r="AC8" s="9">
        <v>9.0076923076923054E-2</v>
      </c>
      <c r="AD8" s="15">
        <v>7</v>
      </c>
      <c r="AE8" s="31">
        <v>0.58224161797435725</v>
      </c>
      <c r="AF8" s="9">
        <v>3.7571157495256191E-2</v>
      </c>
      <c r="AG8" s="8">
        <v>-4</v>
      </c>
      <c r="AH8" s="31">
        <v>-0.19960338759121266</v>
      </c>
      <c r="AI8" s="12">
        <v>-0.1256666666666667</v>
      </c>
      <c r="AJ8" s="15">
        <v>-1</v>
      </c>
      <c r="AK8" s="31">
        <v>-3.2647207396012696</v>
      </c>
      <c r="AL8" s="11">
        <v>-343086.41589537263</v>
      </c>
      <c r="AM8" s="36"/>
    </row>
    <row r="9" spans="1:39" x14ac:dyDescent="0.3">
      <c r="A9" t="s">
        <v>687</v>
      </c>
      <c r="B9" s="3" t="s">
        <v>254</v>
      </c>
      <c r="C9" s="4" t="s">
        <v>162</v>
      </c>
      <c r="D9" s="5" t="s">
        <v>37</v>
      </c>
      <c r="E9" s="6">
        <v>22.925563218560136</v>
      </c>
      <c r="F9" s="34">
        <v>-4.1955201842561154</v>
      </c>
      <c r="G9" s="6">
        <v>11.774456812666664</v>
      </c>
      <c r="H9" s="7">
        <v>-111</v>
      </c>
      <c r="I9" s="15">
        <v>24</v>
      </c>
      <c r="J9" s="31">
        <v>9.9838242859404763E-2</v>
      </c>
      <c r="K9" s="9">
        <v>2.7567277277704028E-2</v>
      </c>
      <c r="L9" s="8">
        <v>108</v>
      </c>
      <c r="M9" s="31">
        <v>0.80020643735245589</v>
      </c>
      <c r="N9" s="9">
        <v>-3.7790094207506938E-2</v>
      </c>
      <c r="O9" s="8">
        <v>-351</v>
      </c>
      <c r="P9" s="31">
        <v>-1.2072337500283734</v>
      </c>
      <c r="Q9" s="9">
        <v>8.1212602444488552E-2</v>
      </c>
      <c r="R9" s="8">
        <v>-23</v>
      </c>
      <c r="S9" s="31">
        <v>-0.45880856212463539</v>
      </c>
      <c r="T9" s="10">
        <v>0</v>
      </c>
      <c r="U9" s="8">
        <v>-309</v>
      </c>
      <c r="V9" s="31">
        <v>-1.0868333654273807</v>
      </c>
      <c r="W9" s="9">
        <v>7.0037123616326413E-2</v>
      </c>
      <c r="X9" s="15">
        <v>15</v>
      </c>
      <c r="Y9" s="31">
        <v>4.3802915149687149E-2</v>
      </c>
      <c r="Z9" s="11">
        <v>7073</v>
      </c>
      <c r="AA9" s="8">
        <v>-189</v>
      </c>
      <c r="AB9" s="31">
        <v>-1.2014901146726027</v>
      </c>
      <c r="AC9" s="9">
        <v>2.7637681159420294E-2</v>
      </c>
      <c r="AD9" s="15">
        <v>-13</v>
      </c>
      <c r="AE9" s="31">
        <v>-0.58521654293923708</v>
      </c>
      <c r="AF9" s="9">
        <v>-2.8165630098499594E-2</v>
      </c>
      <c r="AG9" s="8">
        <v>33</v>
      </c>
      <c r="AH9" s="31">
        <v>0.2912307139127413</v>
      </c>
      <c r="AI9" s="12">
        <v>-0.77100000000000035</v>
      </c>
      <c r="AJ9" s="15">
        <v>-3</v>
      </c>
      <c r="AK9" s="31">
        <v>9.7615490211005462E-3</v>
      </c>
      <c r="AL9" s="11">
        <v>25265.602236815917</v>
      </c>
      <c r="AM9" s="36"/>
    </row>
    <row r="10" spans="1:39" x14ac:dyDescent="0.3">
      <c r="A10" t="s">
        <v>200</v>
      </c>
      <c r="B10" s="3" t="s">
        <v>726</v>
      </c>
      <c r="C10" s="4" t="s">
        <v>89</v>
      </c>
      <c r="D10" s="5" t="s">
        <v>37</v>
      </c>
      <c r="E10" s="6">
        <v>21.588054240136444</v>
      </c>
      <c r="F10" s="34">
        <v>-3.6604838417719989</v>
      </c>
      <c r="G10" s="6">
        <v>11.705089030340012</v>
      </c>
      <c r="H10" s="7">
        <v>-68</v>
      </c>
      <c r="I10" s="15">
        <v>8</v>
      </c>
      <c r="J10" s="31">
        <v>1.0329776219290259</v>
      </c>
      <c r="K10" s="9">
        <v>8.3340026927524069E-2</v>
      </c>
      <c r="L10" s="8">
        <v>-18</v>
      </c>
      <c r="M10" s="31">
        <v>-2.7541778502677268</v>
      </c>
      <c r="N10" s="9">
        <v>7.9741349847571391E-2</v>
      </c>
      <c r="O10" s="8">
        <v>44</v>
      </c>
      <c r="P10" s="31">
        <v>9.9167227535646774E-2</v>
      </c>
      <c r="Q10" s="9">
        <v>-4.9403616775682974E-3</v>
      </c>
      <c r="R10" s="8">
        <v>-23</v>
      </c>
      <c r="S10" s="31">
        <v>-0.45880856212463539</v>
      </c>
      <c r="T10" s="10">
        <v>0</v>
      </c>
      <c r="U10" s="8">
        <v>64</v>
      </c>
      <c r="V10" s="31">
        <v>0.12700465305431774</v>
      </c>
      <c r="W10" s="9">
        <v>-8.7239709925255766E-3</v>
      </c>
      <c r="X10" s="15">
        <v>-12</v>
      </c>
      <c r="Y10" s="31">
        <v>-7.0745532970562269E-2</v>
      </c>
      <c r="Z10" s="11">
        <v>3229</v>
      </c>
      <c r="AA10" s="8">
        <v>-25</v>
      </c>
      <c r="AB10" s="31">
        <v>-2.9450065444679971</v>
      </c>
      <c r="AC10" s="9">
        <v>6.5018072289156639E-2</v>
      </c>
      <c r="AD10" s="15">
        <v>1</v>
      </c>
      <c r="AE10" s="31">
        <v>6.3567017916923874E-2</v>
      </c>
      <c r="AF10" s="9">
        <v>8.2642146609388512E-3</v>
      </c>
      <c r="AG10" s="8">
        <v>-17</v>
      </c>
      <c r="AH10" s="31">
        <v>-0.19445589625912496</v>
      </c>
      <c r="AI10" s="12">
        <v>-0.15766666666666662</v>
      </c>
      <c r="AJ10" s="15">
        <v>1</v>
      </c>
      <c r="AK10" s="31">
        <v>1.3007721735051603E-2</v>
      </c>
      <c r="AL10" s="11">
        <v>5124.5162787750669</v>
      </c>
      <c r="AM10" s="36"/>
    </row>
    <row r="11" spans="1:39" x14ac:dyDescent="0.3">
      <c r="A11" t="s">
        <v>609</v>
      </c>
      <c r="B11" s="3" t="s">
        <v>341</v>
      </c>
      <c r="C11" s="4" t="s">
        <v>162</v>
      </c>
      <c r="D11" s="5" t="s">
        <v>37</v>
      </c>
      <c r="E11" s="6">
        <v>51.104706524584685</v>
      </c>
      <c r="F11" s="34">
        <v>-1.7731930701254104</v>
      </c>
      <c r="G11" s="6">
        <v>8.6931715781808947</v>
      </c>
      <c r="H11" s="7">
        <v>-16</v>
      </c>
      <c r="I11" s="15">
        <v>1</v>
      </c>
      <c r="J11" s="31">
        <v>0.41415747136396286</v>
      </c>
      <c r="K11" s="9">
        <v>3.2810995198024107E-2</v>
      </c>
      <c r="L11" s="8">
        <v>12</v>
      </c>
      <c r="M11" s="31">
        <v>0.56267148596790828</v>
      </c>
      <c r="N11" s="9">
        <v>-3.2016374484662213E-2</v>
      </c>
      <c r="O11" s="8">
        <v>-22</v>
      </c>
      <c r="P11" s="31">
        <v>-0.59763225627375505</v>
      </c>
      <c r="Q11" s="9">
        <v>4.9467494157759639E-2</v>
      </c>
      <c r="R11" s="8">
        <v>-23</v>
      </c>
      <c r="S11" s="31">
        <v>-0.45880856212463539</v>
      </c>
      <c r="T11" s="10">
        <v>0</v>
      </c>
      <c r="U11" s="8">
        <v>11</v>
      </c>
      <c r="V11" s="31">
        <v>0.16558959415643332</v>
      </c>
      <c r="W11" s="9">
        <v>-6.2038626878391651E-3</v>
      </c>
      <c r="X11" s="15">
        <v>-12</v>
      </c>
      <c r="Y11" s="31">
        <v>-7.4291235050764071E-2</v>
      </c>
      <c r="Z11" s="11">
        <v>651</v>
      </c>
      <c r="AA11" s="8">
        <v>-13</v>
      </c>
      <c r="AB11" s="31">
        <v>-1.1313431792554063</v>
      </c>
      <c r="AC11" s="9">
        <v>3.6201451905626125E-2</v>
      </c>
      <c r="AD11" s="15">
        <v>4</v>
      </c>
      <c r="AE11" s="31">
        <v>8.4729007356229236E-2</v>
      </c>
      <c r="AF11" s="9">
        <v>9.2870651945753391E-3</v>
      </c>
      <c r="AG11" s="8">
        <v>-27</v>
      </c>
      <c r="AH11" s="31">
        <v>-2.6331347046156084E-2</v>
      </c>
      <c r="AI11" s="12">
        <v>-0.40166666666666639</v>
      </c>
      <c r="AJ11" s="15">
        <v>-9</v>
      </c>
      <c r="AK11" s="31">
        <v>3.7566339802355686E-3</v>
      </c>
      <c r="AL11" s="11">
        <v>10734.103226643463</v>
      </c>
      <c r="AM11" s="36"/>
    </row>
    <row r="12" spans="1:39" x14ac:dyDescent="0.3">
      <c r="A12" t="s">
        <v>500</v>
      </c>
      <c r="B12" s="3" t="s">
        <v>276</v>
      </c>
      <c r="C12" s="4" t="s">
        <v>199</v>
      </c>
      <c r="D12" s="5" t="s">
        <v>33</v>
      </c>
      <c r="E12" s="6">
        <v>35.158104517025627</v>
      </c>
      <c r="F12" s="34">
        <v>-2.5934701000271696</v>
      </c>
      <c r="G12" s="6">
        <v>8.6621216770471747</v>
      </c>
      <c r="H12" s="7">
        <v>-52</v>
      </c>
      <c r="I12" s="15">
        <v>156</v>
      </c>
      <c r="J12" s="31">
        <v>1.043219254460048</v>
      </c>
      <c r="K12" s="9">
        <v>0.11126024309320903</v>
      </c>
      <c r="L12" s="8">
        <v>15</v>
      </c>
      <c r="M12" s="31">
        <v>0.60601376009702723</v>
      </c>
      <c r="N12" s="9">
        <v>-3.3067305920910478E-2</v>
      </c>
      <c r="O12" s="8">
        <v>2</v>
      </c>
      <c r="P12" s="31">
        <v>8.8766541088411977E-2</v>
      </c>
      <c r="Q12" s="9">
        <v>4.2176921896097397E-3</v>
      </c>
      <c r="R12" s="8">
        <v>127</v>
      </c>
      <c r="S12" s="31">
        <v>-0.25733218699498372</v>
      </c>
      <c r="T12" s="10">
        <v>-0.396039603960396</v>
      </c>
      <c r="U12" s="8">
        <v>-6</v>
      </c>
      <c r="V12" s="31">
        <v>-0.24443508534763669</v>
      </c>
      <c r="W12" s="9">
        <v>2.6370918926310161E-2</v>
      </c>
      <c r="X12" s="15">
        <v>-29</v>
      </c>
      <c r="Y12" s="31">
        <v>-0.11038625379763578</v>
      </c>
      <c r="Z12" s="11">
        <v>435</v>
      </c>
      <c r="AA12" s="8">
        <v>-257</v>
      </c>
      <c r="AB12" s="31">
        <v>-0.93184575458591534</v>
      </c>
      <c r="AC12" s="9">
        <v>2.1657348581109695E-2</v>
      </c>
      <c r="AD12" s="15">
        <v>-75</v>
      </c>
      <c r="AE12" s="31">
        <v>-1.5548230459664794</v>
      </c>
      <c r="AF12" s="9">
        <v>-8.3863280691604758E-2</v>
      </c>
      <c r="AG12" s="8">
        <v>-11</v>
      </c>
      <c r="AH12" s="31">
        <v>3.1979486450839811E-2</v>
      </c>
      <c r="AI12" s="12">
        <v>-0.4696666666666669</v>
      </c>
      <c r="AJ12" s="15">
        <v>-58</v>
      </c>
      <c r="AK12" s="31">
        <v>-1.4869758699643049E-2</v>
      </c>
      <c r="AL12" s="11">
        <v>8723.516186700348</v>
      </c>
      <c r="AM12" s="36"/>
    </row>
    <row r="13" spans="1:39" x14ac:dyDescent="0.3">
      <c r="A13" t="s">
        <v>1048</v>
      </c>
      <c r="B13" s="3" t="s">
        <v>1057</v>
      </c>
      <c r="C13" s="4" t="s">
        <v>143</v>
      </c>
      <c r="D13" s="5" t="s">
        <v>44</v>
      </c>
      <c r="E13" s="6">
        <v>27.668432871956206</v>
      </c>
      <c r="F13" s="34">
        <v>-1.6960262933338397</v>
      </c>
      <c r="G13" s="6">
        <v>8.1831112882683428</v>
      </c>
      <c r="H13" s="7">
        <v>-19</v>
      </c>
      <c r="I13" s="8">
        <v>-38</v>
      </c>
      <c r="J13" s="31">
        <v>-0.11558896863574519</v>
      </c>
      <c r="K13" s="9">
        <v>1.3360152583305807E-2</v>
      </c>
      <c r="L13" s="8">
        <v>-129</v>
      </c>
      <c r="M13" s="31">
        <v>-0.63746998414323808</v>
      </c>
      <c r="N13" s="9">
        <v>1.2730897743033667E-2</v>
      </c>
      <c r="O13" s="8">
        <v>13</v>
      </c>
      <c r="P13" s="31">
        <v>0.26169365919792709</v>
      </c>
      <c r="Q13" s="9">
        <v>-4.6980753543949261E-3</v>
      </c>
      <c r="R13" s="8">
        <v>-328</v>
      </c>
      <c r="S13" s="31">
        <v>-0.4811338059399925</v>
      </c>
      <c r="T13" s="10">
        <v>1.8796992481203008</v>
      </c>
      <c r="U13" s="8">
        <v>-6</v>
      </c>
      <c r="V13" s="31">
        <v>-0.37341132634074059</v>
      </c>
      <c r="W13" s="9">
        <v>3.6643865135545295E-2</v>
      </c>
      <c r="X13" s="8">
        <v>6</v>
      </c>
      <c r="Y13" s="31">
        <v>8.1692347918379316E-2</v>
      </c>
      <c r="Z13" s="11">
        <v>7550</v>
      </c>
      <c r="AA13" s="8">
        <v>-131</v>
      </c>
      <c r="AB13" s="31">
        <v>-0.43014725060166814</v>
      </c>
      <c r="AC13" s="9">
        <v>1.4292134831460676E-2</v>
      </c>
      <c r="AD13" s="8">
        <v>-8</v>
      </c>
      <c r="AE13" s="31">
        <v>-0.54561227795941702</v>
      </c>
      <c r="AF13" s="9">
        <v>-2.5193953834841243E-2</v>
      </c>
      <c r="AG13" s="8">
        <v>-11</v>
      </c>
      <c r="AH13" s="31">
        <v>-9.6283442029335434E-2</v>
      </c>
      <c r="AI13" s="12">
        <v>-0.29966666666666675</v>
      </c>
      <c r="AJ13" s="8">
        <v>-4</v>
      </c>
      <c r="AK13" s="31">
        <v>1.2911836375002927E-2</v>
      </c>
      <c r="AL13" s="11">
        <v>23017.230448909882</v>
      </c>
      <c r="AM13" s="36"/>
    </row>
    <row r="14" spans="1:39" x14ac:dyDescent="0.3">
      <c r="A14" t="s">
        <v>991</v>
      </c>
      <c r="B14" s="3" t="s">
        <v>855</v>
      </c>
      <c r="C14" s="4" t="s">
        <v>136</v>
      </c>
      <c r="D14" s="5" t="s">
        <v>44</v>
      </c>
      <c r="E14" s="6">
        <v>31.486677910591489</v>
      </c>
      <c r="F14" s="34">
        <v>-1.3823369266576062</v>
      </c>
      <c r="G14" s="6">
        <v>8.1154225118844607</v>
      </c>
      <c r="H14" s="7">
        <v>-10</v>
      </c>
      <c r="I14" s="8">
        <v>-7</v>
      </c>
      <c r="J14" s="31">
        <v>-1.6220520723972509E-2</v>
      </c>
      <c r="K14" s="9">
        <v>2.4021328449802759E-2</v>
      </c>
      <c r="L14" s="8">
        <v>35</v>
      </c>
      <c r="M14" s="31">
        <v>0.33738943105905622</v>
      </c>
      <c r="N14" s="9">
        <v>-2.1684695512820512E-2</v>
      </c>
      <c r="O14" s="8">
        <v>-4</v>
      </c>
      <c r="P14" s="31">
        <v>-0.16029200973669289</v>
      </c>
      <c r="Q14" s="9">
        <v>3.0118915377094324E-2</v>
      </c>
      <c r="R14" s="8">
        <v>-22</v>
      </c>
      <c r="S14" s="31">
        <v>0.3334754462667881</v>
      </c>
      <c r="T14" s="10">
        <v>0.27900728605447833</v>
      </c>
      <c r="U14" s="8">
        <v>-28</v>
      </c>
      <c r="V14" s="31">
        <v>-1.561801031417271</v>
      </c>
      <c r="W14" s="9">
        <v>0.10997125253422407</v>
      </c>
      <c r="X14" s="8">
        <v>-7</v>
      </c>
      <c r="Y14" s="31">
        <v>-0.10608946915027762</v>
      </c>
      <c r="Z14" s="11">
        <v>-1146</v>
      </c>
      <c r="AA14" s="8">
        <v>-28</v>
      </c>
      <c r="AB14" s="31">
        <v>-0.43430172172718984</v>
      </c>
      <c r="AC14" s="9">
        <v>2.0147733961153623E-2</v>
      </c>
      <c r="AD14" s="8">
        <v>30</v>
      </c>
      <c r="AE14" s="31">
        <v>0.40477805670841938</v>
      </c>
      <c r="AF14" s="9">
        <v>2.5917587308236012E-2</v>
      </c>
      <c r="AG14" s="8">
        <v>6</v>
      </c>
      <c r="AH14" s="31">
        <v>0.2344729808876731</v>
      </c>
      <c r="AI14" s="12">
        <v>-0.7193333333333336</v>
      </c>
      <c r="AJ14" s="8">
        <v>1</v>
      </c>
      <c r="AK14" s="31">
        <v>1.1933318371710189E-2</v>
      </c>
      <c r="AL14" s="11">
        <v>25874.42848729626</v>
      </c>
      <c r="AM14" s="36"/>
    </row>
    <row r="15" spans="1:39" x14ac:dyDescent="0.3">
      <c r="A15" t="s">
        <v>62</v>
      </c>
      <c r="B15" s="3" t="s">
        <v>288</v>
      </c>
      <c r="C15" s="4" t="s">
        <v>94</v>
      </c>
      <c r="D15" s="5" t="s">
        <v>44</v>
      </c>
      <c r="E15" s="6">
        <v>40.46624754956855</v>
      </c>
      <c r="F15" s="34">
        <v>-1.3093853742484445</v>
      </c>
      <c r="G15" s="6">
        <v>7.839757887816539</v>
      </c>
      <c r="H15" s="7">
        <v>-10</v>
      </c>
      <c r="I15" s="8">
        <v>-111</v>
      </c>
      <c r="J15" s="31">
        <v>-0.6936814625585962</v>
      </c>
      <c r="K15" s="9">
        <v>-4.0923105151389416E-2</v>
      </c>
      <c r="L15" s="8">
        <v>54</v>
      </c>
      <c r="M15" s="31">
        <v>0.1369190225618474</v>
      </c>
      <c r="N15" s="9">
        <v>-1.2971290210999652E-2</v>
      </c>
      <c r="O15" s="8">
        <v>-12</v>
      </c>
      <c r="P15" s="31">
        <v>-0.10024547020659536</v>
      </c>
      <c r="Q15" s="9">
        <v>1.3654469498246835E-2</v>
      </c>
      <c r="R15" s="8">
        <v>-37</v>
      </c>
      <c r="S15" s="31">
        <v>0.91399076380773359</v>
      </c>
      <c r="T15" s="10">
        <v>3.8407370308666047</v>
      </c>
      <c r="U15" s="8">
        <v>-11</v>
      </c>
      <c r="V15" s="31">
        <v>-2.294277051196894</v>
      </c>
      <c r="W15" s="9">
        <v>0.1621264678385273</v>
      </c>
      <c r="X15" s="8">
        <v>-36</v>
      </c>
      <c r="Y15" s="31">
        <v>-0.41666830964927826</v>
      </c>
      <c r="Z15" s="11">
        <v>-14948</v>
      </c>
      <c r="AA15" s="8">
        <v>-111</v>
      </c>
      <c r="AB15" s="31">
        <v>-0.58112622919660017</v>
      </c>
      <c r="AC15" s="9">
        <v>1.8304409672830722E-2</v>
      </c>
      <c r="AD15" s="8">
        <v>23</v>
      </c>
      <c r="AE15" s="31">
        <v>1.3438712843041483</v>
      </c>
      <c r="AF15" s="9">
        <v>8.0809475589923019E-2</v>
      </c>
      <c r="AG15" s="8">
        <v>-14</v>
      </c>
      <c r="AH15" s="31">
        <v>-0.14001703784516883</v>
      </c>
      <c r="AI15" s="12">
        <v>-0.23133333333333339</v>
      </c>
      <c r="AJ15" s="8">
        <v>-24</v>
      </c>
      <c r="AK15" s="31">
        <v>-2.9419706019195857E-3</v>
      </c>
      <c r="AL15" s="11">
        <v>19283.440492107795</v>
      </c>
      <c r="AM15" s="36"/>
    </row>
    <row r="16" spans="1:39" x14ac:dyDescent="0.3">
      <c r="A16" t="s">
        <v>918</v>
      </c>
      <c r="B16" s="3" t="s">
        <v>819</v>
      </c>
      <c r="C16" s="4" t="s">
        <v>199</v>
      </c>
      <c r="D16" s="5" t="s">
        <v>33</v>
      </c>
      <c r="E16" s="6">
        <v>26.18713021567314</v>
      </c>
      <c r="F16" s="34">
        <v>-0.65949241893194177</v>
      </c>
      <c r="G16" s="6">
        <v>7.5555825412498976</v>
      </c>
      <c r="H16" s="7">
        <v>-5</v>
      </c>
      <c r="I16" s="8">
        <v>0</v>
      </c>
      <c r="J16" s="31">
        <v>-2.2755789488526301E-2</v>
      </c>
      <c r="K16" s="9">
        <v>2.4804208182583443E-2</v>
      </c>
      <c r="L16" s="8">
        <v>29</v>
      </c>
      <c r="M16" s="31">
        <v>4.9902985324426274E-2</v>
      </c>
      <c r="N16" s="9">
        <v>-9.9362216294915408E-3</v>
      </c>
      <c r="O16" s="8">
        <v>-3</v>
      </c>
      <c r="P16" s="31">
        <v>-0.43838458202549146</v>
      </c>
      <c r="Q16" s="9">
        <v>4.3946948512362694E-2</v>
      </c>
      <c r="R16" s="8">
        <v>-4</v>
      </c>
      <c r="S16" s="31">
        <v>0.48381641771008616</v>
      </c>
      <c r="T16" s="10">
        <v>-1.7575027976380886E-2</v>
      </c>
      <c r="U16" s="8">
        <v>3</v>
      </c>
      <c r="V16" s="31">
        <v>8.3561053099628468E-2</v>
      </c>
      <c r="W16" s="9">
        <v>4.9401514959478698E-3</v>
      </c>
      <c r="X16" s="8">
        <v>3</v>
      </c>
      <c r="Y16" s="31">
        <v>4.0899927623370802E-2</v>
      </c>
      <c r="Z16" s="11">
        <v>5738</v>
      </c>
      <c r="AA16" s="8">
        <v>-9</v>
      </c>
      <c r="AB16" s="31">
        <v>-0.16548109544902889</v>
      </c>
      <c r="AC16" s="9">
        <v>1.8324407747511394E-2</v>
      </c>
      <c r="AD16" s="8">
        <v>-5</v>
      </c>
      <c r="AE16" s="31">
        <v>-0.68226644240050849</v>
      </c>
      <c r="AF16" s="9">
        <v>-3.1519427634867592E-2</v>
      </c>
      <c r="AG16" s="8">
        <v>21</v>
      </c>
      <c r="AH16" s="31">
        <v>3.626812117473957E-2</v>
      </c>
      <c r="AI16" s="12">
        <v>-0.46166666666666689</v>
      </c>
      <c r="AJ16" s="8">
        <v>-5</v>
      </c>
      <c r="AK16" s="31">
        <v>1.0033893029366914E-2</v>
      </c>
      <c r="AL16" s="11">
        <v>24890.390634824143</v>
      </c>
      <c r="AM16" s="36">
        <v>1</v>
      </c>
    </row>
    <row r="17" spans="1:39" x14ac:dyDescent="0.3">
      <c r="A17" t="s">
        <v>148</v>
      </c>
      <c r="B17" s="3" t="s">
        <v>81</v>
      </c>
      <c r="C17" s="4" t="s">
        <v>82</v>
      </c>
      <c r="D17" s="5" t="s">
        <v>37</v>
      </c>
      <c r="E17" s="6">
        <v>27.089935534676492</v>
      </c>
      <c r="F17" s="34">
        <v>-4.1801331540473115</v>
      </c>
      <c r="G17" s="6">
        <v>6.9865906013294534</v>
      </c>
      <c r="H17" s="7">
        <v>-226</v>
      </c>
      <c r="I17" s="8">
        <v>-61</v>
      </c>
      <c r="J17" s="31">
        <v>-0.66869634654177934</v>
      </c>
      <c r="K17" s="9">
        <v>-2.4225919966048393E-2</v>
      </c>
      <c r="L17" s="8">
        <v>25</v>
      </c>
      <c r="M17" s="31">
        <v>0.21326767577302641</v>
      </c>
      <c r="N17" s="9">
        <v>-1.4252975032668001E-2</v>
      </c>
      <c r="O17" s="8">
        <v>0</v>
      </c>
      <c r="P17" s="31">
        <v>1.4126318254570336E-3</v>
      </c>
      <c r="Q17" s="9">
        <v>0</v>
      </c>
      <c r="R17" s="8">
        <v>-23</v>
      </c>
      <c r="S17" s="31">
        <v>-0.45880856212463539</v>
      </c>
      <c r="T17" s="10">
        <v>0</v>
      </c>
      <c r="U17" s="8">
        <v>-219</v>
      </c>
      <c r="V17" s="31">
        <v>-0.56815808545579571</v>
      </c>
      <c r="W17" s="9">
        <v>3.5588958052455946E-2</v>
      </c>
      <c r="X17" s="8">
        <v>147</v>
      </c>
      <c r="Y17" s="31">
        <v>0.55377475546115484</v>
      </c>
      <c r="Z17" s="11">
        <v>31459</v>
      </c>
      <c r="AA17" s="8">
        <v>-509</v>
      </c>
      <c r="AB17" s="31">
        <v>-3.6909646678125418</v>
      </c>
      <c r="AC17" s="9">
        <v>6.4789915966386558E-2</v>
      </c>
      <c r="AD17" s="8">
        <v>15</v>
      </c>
      <c r="AE17" s="31">
        <v>5.2883528610482511E-2</v>
      </c>
      <c r="AF17" s="9">
        <v>3.9702688217539972E-3</v>
      </c>
      <c r="AG17" s="8">
        <v>3</v>
      </c>
      <c r="AH17" s="31">
        <v>-9.8021629024528822E-2</v>
      </c>
      <c r="AI17" s="12">
        <v>-0.22133333333333338</v>
      </c>
      <c r="AJ17" s="8">
        <v>5</v>
      </c>
      <c r="AK17" s="31">
        <v>0.2723592815875493</v>
      </c>
      <c r="AL17" s="11">
        <v>1169864.6165108988</v>
      </c>
      <c r="AM17" s="36"/>
    </row>
    <row r="18" spans="1:39" x14ac:dyDescent="0.3">
      <c r="A18" t="s">
        <v>445</v>
      </c>
      <c r="B18" s="3" t="s">
        <v>1161</v>
      </c>
      <c r="C18" s="4" t="s">
        <v>89</v>
      </c>
      <c r="D18" s="5" t="s">
        <v>37</v>
      </c>
      <c r="E18" s="6">
        <v>26.20172191402294</v>
      </c>
      <c r="F18" s="34">
        <v>-1.3919149703133247</v>
      </c>
      <c r="G18" s="6">
        <v>6.8668908587669435</v>
      </c>
      <c r="H18" s="7">
        <v>-19</v>
      </c>
      <c r="I18" s="8">
        <v>4</v>
      </c>
      <c r="J18" s="31">
        <v>0.17415438092861524</v>
      </c>
      <c r="K18" s="9">
        <v>2.2025137657110339E-2</v>
      </c>
      <c r="L18" s="8">
        <v>-22</v>
      </c>
      <c r="M18" s="31">
        <v>-1.294958461341599</v>
      </c>
      <c r="N18" s="9">
        <v>3.0943396226415093E-2</v>
      </c>
      <c r="O18" s="8">
        <v>-22</v>
      </c>
      <c r="P18" s="31">
        <v>-1.2294530246360211</v>
      </c>
      <c r="Q18" s="9">
        <v>9.3939393939393906E-2</v>
      </c>
      <c r="R18" s="8">
        <v>0</v>
      </c>
      <c r="S18" s="31">
        <v>2.3142920490099019</v>
      </c>
      <c r="T18" s="10">
        <v>-0.10684433352985057</v>
      </c>
      <c r="U18" s="8">
        <v>-34</v>
      </c>
      <c r="V18" s="31">
        <v>-0.85121582189190237</v>
      </c>
      <c r="W18" s="9">
        <v>6.1797376873661658E-2</v>
      </c>
      <c r="X18" s="8">
        <v>-8</v>
      </c>
      <c r="Y18" s="31">
        <v>-0.1584987114839147</v>
      </c>
      <c r="Z18" s="11">
        <v>-3625</v>
      </c>
      <c r="AA18" s="8">
        <v>-155</v>
      </c>
      <c r="AB18" s="31">
        <v>-0.7317484844780483</v>
      </c>
      <c r="AC18" s="9">
        <v>1.9824120603015076E-2</v>
      </c>
      <c r="AD18" s="8">
        <v>-114</v>
      </c>
      <c r="AE18" s="31">
        <v>-0.49153305856868806</v>
      </c>
      <c r="AF18" s="9">
        <v>-2.5391978057711539E-2</v>
      </c>
      <c r="AG18" s="8">
        <v>87</v>
      </c>
      <c r="AH18" s="31">
        <v>0.12470734198242563</v>
      </c>
      <c r="AI18" s="12">
        <v>-0.54699999999999993</v>
      </c>
      <c r="AJ18" s="8">
        <v>34</v>
      </c>
      <c r="AK18" s="31">
        <v>2.1065065371948022E-2</v>
      </c>
      <c r="AL18" s="11">
        <v>38692.933073472654</v>
      </c>
      <c r="AM18" s="36"/>
    </row>
    <row r="19" spans="1:39" x14ac:dyDescent="0.3">
      <c r="A19" t="s">
        <v>73</v>
      </c>
      <c r="B19" s="3" t="s">
        <v>264</v>
      </c>
      <c r="C19" s="4" t="s">
        <v>77</v>
      </c>
      <c r="D19" s="5" t="s">
        <v>37</v>
      </c>
      <c r="E19" s="6">
        <v>22.837381481756346</v>
      </c>
      <c r="F19" s="34">
        <v>-2.9967874182318024</v>
      </c>
      <c r="G19" s="6">
        <v>6.7178343526277935</v>
      </c>
      <c r="H19" s="7">
        <v>-127</v>
      </c>
      <c r="I19" s="8">
        <v>-56</v>
      </c>
      <c r="J19" s="31">
        <v>-0.30794079375609829</v>
      </c>
      <c r="K19" s="9">
        <v>-9.5290147215725263E-3</v>
      </c>
      <c r="L19" s="8">
        <v>-256</v>
      </c>
      <c r="M19" s="31">
        <v>-1.0815854894735131</v>
      </c>
      <c r="N19" s="9">
        <v>2.8591915039248329E-2</v>
      </c>
      <c r="O19" s="8">
        <v>-126</v>
      </c>
      <c r="P19" s="31">
        <v>-0.57119505106349422</v>
      </c>
      <c r="Q19" s="9">
        <v>4.1247808299240213E-2</v>
      </c>
      <c r="R19" s="8">
        <v>-23</v>
      </c>
      <c r="S19" s="31">
        <v>-0.45880856212463539</v>
      </c>
      <c r="T19" s="10">
        <v>0</v>
      </c>
      <c r="U19" s="8">
        <v>-8</v>
      </c>
      <c r="V19" s="31">
        <v>-4.9599061979549497E-2</v>
      </c>
      <c r="W19" s="9">
        <v>3.9403380760036563E-3</v>
      </c>
      <c r="X19" s="8">
        <v>-60</v>
      </c>
      <c r="Y19" s="31">
        <v>-0.25226085335982151</v>
      </c>
      <c r="Z19" s="11">
        <v>-4794</v>
      </c>
      <c r="AA19" s="8">
        <v>-42</v>
      </c>
      <c r="AB19" s="31">
        <v>-0.48926145814195776</v>
      </c>
      <c r="AC19" s="9">
        <v>1.997369925671813E-2</v>
      </c>
      <c r="AD19" s="8">
        <v>-106</v>
      </c>
      <c r="AE19" s="31">
        <v>-0.78117642942190058</v>
      </c>
      <c r="AF19" s="9">
        <v>-4.1242160427748642E-2</v>
      </c>
      <c r="AG19" s="8">
        <v>-2</v>
      </c>
      <c r="AH19" s="31">
        <v>-0.17693200683090649</v>
      </c>
      <c r="AI19" s="12">
        <v>-0.17266666666666675</v>
      </c>
      <c r="AJ19" s="8">
        <v>-12</v>
      </c>
      <c r="AK19" s="31">
        <v>-1.1485718501254183E-2</v>
      </c>
      <c r="AL19" s="11">
        <v>42777.435115618369</v>
      </c>
      <c r="AM19" s="36"/>
    </row>
    <row r="20" spans="1:39" x14ac:dyDescent="0.3">
      <c r="A20" t="s">
        <v>365</v>
      </c>
      <c r="B20" s="3" t="s">
        <v>616</v>
      </c>
      <c r="C20" s="4" t="s">
        <v>54</v>
      </c>
      <c r="D20" s="5" t="s">
        <v>37</v>
      </c>
      <c r="E20" s="6">
        <v>30.591125013340861</v>
      </c>
      <c r="F20" s="34">
        <v>-2.3822738414892388</v>
      </c>
      <c r="G20" s="6">
        <v>6.543292090153308</v>
      </c>
      <c r="H20" s="7">
        <v>-66</v>
      </c>
      <c r="I20" s="8">
        <v>0</v>
      </c>
      <c r="J20" s="31">
        <v>0.17097925639637834</v>
      </c>
      <c r="K20" s="9">
        <v>1.4954629590745672E-2</v>
      </c>
      <c r="L20" s="8">
        <v>-11</v>
      </c>
      <c r="M20" s="31">
        <v>-2.3084776510559717</v>
      </c>
      <c r="N20" s="9">
        <v>6.4085582497039217E-2</v>
      </c>
      <c r="O20" s="8">
        <v>-228</v>
      </c>
      <c r="P20" s="31">
        <v>-1.0715789067691839</v>
      </c>
      <c r="Q20" s="9">
        <v>7.372424943875118E-2</v>
      </c>
      <c r="R20" s="8">
        <v>-23</v>
      </c>
      <c r="S20" s="31">
        <v>-0.45880856212463539</v>
      </c>
      <c r="T20" s="10">
        <v>0</v>
      </c>
      <c r="U20" s="8">
        <v>123</v>
      </c>
      <c r="V20" s="31">
        <v>0.34826479280357459</v>
      </c>
      <c r="W20" s="9">
        <v>-2.1150150298132359E-2</v>
      </c>
      <c r="X20" s="8">
        <v>23</v>
      </c>
      <c r="Y20" s="31">
        <v>4.8848481707292057E-2</v>
      </c>
      <c r="Z20" s="11">
        <v>8557</v>
      </c>
      <c r="AA20" s="8">
        <v>-44</v>
      </c>
      <c r="AB20" s="31">
        <v>-0.26038664695570979</v>
      </c>
      <c r="AC20" s="9">
        <v>1.5585464333781961E-2</v>
      </c>
      <c r="AD20" s="8">
        <v>-20</v>
      </c>
      <c r="AE20" s="31">
        <v>-0.38199647721877128</v>
      </c>
      <c r="AF20" s="9">
        <v>-1.8067883988849398E-2</v>
      </c>
      <c r="AG20" s="8">
        <v>-61</v>
      </c>
      <c r="AH20" s="31">
        <v>-0.28101123720220156</v>
      </c>
      <c r="AI20" s="12">
        <v>-0.14133333333333287</v>
      </c>
      <c r="AJ20" s="8">
        <v>-32</v>
      </c>
      <c r="AK20" s="31">
        <v>-7.9564598654238983E-3</v>
      </c>
      <c r="AL20" s="11">
        <v>22738.958410092935</v>
      </c>
      <c r="AM20" s="36"/>
    </row>
    <row r="21" spans="1:39" x14ac:dyDescent="0.3">
      <c r="A21" t="s">
        <v>1072</v>
      </c>
      <c r="B21" s="3" t="s">
        <v>690</v>
      </c>
      <c r="C21" s="4" t="s">
        <v>47</v>
      </c>
      <c r="D21" s="5" t="s">
        <v>44</v>
      </c>
      <c r="E21" s="6">
        <v>51.372427453742212</v>
      </c>
      <c r="F21" s="34">
        <v>-2.9802437712824066</v>
      </c>
      <c r="G21" s="6">
        <v>6.4121431894861978</v>
      </c>
      <c r="H21" s="7">
        <v>-127</v>
      </c>
      <c r="I21" s="8">
        <v>-7</v>
      </c>
      <c r="J21" s="31">
        <v>-0.11385937593761764</v>
      </c>
      <c r="K21" s="9">
        <v>2.4858102048160635E-2</v>
      </c>
      <c r="L21" s="8">
        <v>-64</v>
      </c>
      <c r="M21" s="31">
        <v>-0.28341713717511985</v>
      </c>
      <c r="N21" s="9">
        <v>3.8381808791379535E-4</v>
      </c>
      <c r="O21" s="8">
        <v>-170</v>
      </c>
      <c r="P21" s="31">
        <v>-0.67870011803972496</v>
      </c>
      <c r="Q21" s="9">
        <v>4.7983530929113553E-2</v>
      </c>
      <c r="R21" s="8">
        <v>-152</v>
      </c>
      <c r="S21" s="31">
        <v>-0.30610865067033433</v>
      </c>
      <c r="T21" s="10">
        <v>0.62470092481371886</v>
      </c>
      <c r="U21" s="8">
        <v>-252</v>
      </c>
      <c r="V21" s="31">
        <v>-0.75041282527306974</v>
      </c>
      <c r="W21" s="9">
        <v>4.7582120780021206E-2</v>
      </c>
      <c r="X21" s="8">
        <v>-40</v>
      </c>
      <c r="Y21" s="31">
        <v>-0.12435196523489678</v>
      </c>
      <c r="Z21" s="11">
        <v>-3</v>
      </c>
      <c r="AA21" s="8">
        <v>36</v>
      </c>
      <c r="AB21" s="31">
        <v>0.37682191534060383</v>
      </c>
      <c r="AC21" s="9">
        <v>4.668923493568046E-3</v>
      </c>
      <c r="AD21" s="8">
        <v>-113</v>
      </c>
      <c r="AE21" s="31">
        <v>-1.355165953477141</v>
      </c>
      <c r="AF21" s="9">
        <v>-7.3122947975191366E-2</v>
      </c>
      <c r="AG21" s="8">
        <v>-8</v>
      </c>
      <c r="AH21" s="31">
        <v>-0.12921410437692893</v>
      </c>
      <c r="AI21" s="12">
        <v>-0.24766666666666648</v>
      </c>
      <c r="AJ21" s="8">
        <v>-8</v>
      </c>
      <c r="AK21" s="31">
        <v>-4.2814078221706825E-2</v>
      </c>
      <c r="AL21" s="11">
        <v>70191.141423296765</v>
      </c>
      <c r="AM21" s="36"/>
    </row>
    <row r="22" spans="1:39" x14ac:dyDescent="0.3">
      <c r="A22" t="s">
        <v>154</v>
      </c>
      <c r="B22" s="3" t="s">
        <v>899</v>
      </c>
      <c r="C22" s="4" t="s">
        <v>47</v>
      </c>
      <c r="D22" s="5" t="s">
        <v>44</v>
      </c>
      <c r="E22" s="6">
        <v>22.093585027988681</v>
      </c>
      <c r="F22" s="34">
        <v>-3.1176360222603048</v>
      </c>
      <c r="G22" s="6">
        <v>5.8756079569169977</v>
      </c>
      <c r="H22" s="7">
        <v>-172</v>
      </c>
      <c r="I22" s="8">
        <v>1</v>
      </c>
      <c r="J22" s="31">
        <v>0.16474994392928366</v>
      </c>
      <c r="K22" s="9">
        <v>7.1409062158587222E-3</v>
      </c>
      <c r="L22" s="8">
        <v>-239</v>
      </c>
      <c r="M22" s="31">
        <v>-4.4808380529727891</v>
      </c>
      <c r="N22" s="9">
        <v>0.14238095238095239</v>
      </c>
      <c r="O22" s="8">
        <v>0</v>
      </c>
      <c r="P22" s="31">
        <v>1.4126318254570336E-3</v>
      </c>
      <c r="Q22" s="9">
        <v>0</v>
      </c>
      <c r="R22" s="8">
        <v>-23</v>
      </c>
      <c r="S22" s="31">
        <v>-0.45880856212463539</v>
      </c>
      <c r="T22" s="10">
        <v>0</v>
      </c>
      <c r="U22" s="8">
        <v>5</v>
      </c>
      <c r="V22" s="31">
        <v>6.9005401749526629E-2</v>
      </c>
      <c r="W22" s="9">
        <v>5.4112554112555056E-4</v>
      </c>
      <c r="X22" s="8">
        <v>-65</v>
      </c>
      <c r="Y22" s="31">
        <v>-1.1172627699482014</v>
      </c>
      <c r="Z22" s="11">
        <v>-39375</v>
      </c>
      <c r="AA22" s="8">
        <v>-99</v>
      </c>
      <c r="AB22" s="31">
        <v>-0.23028911128172058</v>
      </c>
      <c r="AC22" s="9">
        <v>9.696969696969697E-3</v>
      </c>
      <c r="AD22" s="8">
        <v>-9</v>
      </c>
      <c r="AE22" s="31">
        <v>-0.17744556906081377</v>
      </c>
      <c r="AF22" s="9">
        <v>-6.681368945519961E-3</v>
      </c>
      <c r="AG22" s="8">
        <v>-6</v>
      </c>
      <c r="AH22" s="31">
        <v>-0.30069589598315649</v>
      </c>
      <c r="AI22" s="12">
        <v>-5.333333333333079E-3</v>
      </c>
      <c r="AJ22" s="8">
        <v>-15</v>
      </c>
      <c r="AK22" s="31">
        <v>-0.20020816865300992</v>
      </c>
      <c r="AL22" s="11">
        <v>-29928.135877470719</v>
      </c>
      <c r="AM22" s="36"/>
    </row>
    <row r="23" spans="1:39" x14ac:dyDescent="0.3">
      <c r="A23" t="s">
        <v>1029</v>
      </c>
      <c r="B23" s="3" t="s">
        <v>1135</v>
      </c>
      <c r="C23" s="4" t="s">
        <v>115</v>
      </c>
      <c r="D23" s="5" t="s">
        <v>33</v>
      </c>
      <c r="E23" s="6">
        <v>30.573593642591266</v>
      </c>
      <c r="F23" s="34">
        <v>-1.5326553011516779</v>
      </c>
      <c r="G23" s="6">
        <v>5.5573393514635256</v>
      </c>
      <c r="H23" s="7">
        <v>-34</v>
      </c>
      <c r="I23" s="8">
        <v>9</v>
      </c>
      <c r="J23" s="31">
        <v>0.11892160899919857</v>
      </c>
      <c r="K23" s="9">
        <v>2.2471839019160833E-2</v>
      </c>
      <c r="L23" s="8">
        <v>-14</v>
      </c>
      <c r="M23" s="31">
        <v>-0.18086550477827723</v>
      </c>
      <c r="N23" s="9">
        <v>0</v>
      </c>
      <c r="O23" s="8">
        <v>-38</v>
      </c>
      <c r="P23" s="31">
        <v>-0.19100955431840289</v>
      </c>
      <c r="Q23" s="9">
        <v>1.674747034550382E-2</v>
      </c>
      <c r="R23" s="8">
        <v>-23</v>
      </c>
      <c r="S23" s="31">
        <v>-0.45880856212463539</v>
      </c>
      <c r="T23" s="10">
        <v>0</v>
      </c>
      <c r="U23" s="8">
        <v>-53</v>
      </c>
      <c r="V23" s="31">
        <v>-0.20824955243510332</v>
      </c>
      <c r="W23" s="9">
        <v>1.5363975766127635E-2</v>
      </c>
      <c r="X23" s="8">
        <v>-7</v>
      </c>
      <c r="Y23" s="31">
        <v>-2.8789570031145573E-2</v>
      </c>
      <c r="Z23" s="11">
        <v>2802</v>
      </c>
      <c r="AA23" s="8">
        <v>-138</v>
      </c>
      <c r="AB23" s="31">
        <v>-0.5829768082551523</v>
      </c>
      <c r="AC23" s="9">
        <v>1.7497041420118341E-2</v>
      </c>
      <c r="AD23" s="8">
        <v>170</v>
      </c>
      <c r="AE23" s="31">
        <v>0.61116260352641338</v>
      </c>
      <c r="AF23" s="9">
        <v>3.6423447825173927E-2</v>
      </c>
      <c r="AG23" s="8">
        <v>0</v>
      </c>
      <c r="AH23" s="31">
        <v>-2.6447801873230752</v>
      </c>
      <c r="AI23" s="12">
        <v>1.5173333333333368</v>
      </c>
      <c r="AJ23" s="8">
        <v>0</v>
      </c>
      <c r="AK23" s="31">
        <v>1.0788653047549945E-2</v>
      </c>
      <c r="AL23" s="11">
        <v>-412.84675867071019</v>
      </c>
      <c r="AM23" s="36"/>
    </row>
    <row r="24" spans="1:39" x14ac:dyDescent="0.3">
      <c r="A24" t="s">
        <v>721</v>
      </c>
      <c r="B24" s="3" t="s">
        <v>811</v>
      </c>
      <c r="C24" s="4" t="s">
        <v>54</v>
      </c>
      <c r="D24" s="5" t="s">
        <v>37</v>
      </c>
      <c r="E24" s="6">
        <v>20.920025747786276</v>
      </c>
      <c r="F24" s="34">
        <v>2.8601338502731402</v>
      </c>
      <c r="G24" s="6">
        <v>5.4746241462165841</v>
      </c>
      <c r="H24" s="7">
        <v>-1</v>
      </c>
      <c r="I24" s="8">
        <v>41</v>
      </c>
      <c r="J24" s="31">
        <v>0.20304530557173039</v>
      </c>
      <c r="K24" s="9">
        <v>3.2291718794359214E-2</v>
      </c>
      <c r="L24" s="8">
        <v>-4</v>
      </c>
      <c r="M24" s="31">
        <v>-1.4232375895826452</v>
      </c>
      <c r="N24" s="9">
        <v>3.3440397338238781E-2</v>
      </c>
      <c r="O24" s="8">
        <v>0</v>
      </c>
      <c r="P24" s="31">
        <v>0.30679994221382145</v>
      </c>
      <c r="Q24" s="9">
        <v>1.0831345722816632E-2</v>
      </c>
      <c r="R24" s="8">
        <v>312</v>
      </c>
      <c r="S24" s="31">
        <v>5.4163845502280585</v>
      </c>
      <c r="T24" s="10">
        <v>-11.350327541569003</v>
      </c>
      <c r="U24" s="8">
        <v>0</v>
      </c>
      <c r="V24" s="31">
        <v>-0.17226138516330103</v>
      </c>
      <c r="W24" s="9">
        <v>3.5419327816148094E-2</v>
      </c>
      <c r="X24" s="8">
        <v>4</v>
      </c>
      <c r="Y24" s="31">
        <v>0.29426468834424968</v>
      </c>
      <c r="Z24" s="11">
        <v>15960</v>
      </c>
      <c r="AA24" s="8">
        <v>-13</v>
      </c>
      <c r="AB24" s="31">
        <v>-2.4752732633534857</v>
      </c>
      <c r="AC24" s="9">
        <v>5.9692921236291122E-2</v>
      </c>
      <c r="AD24" s="8">
        <v>-11</v>
      </c>
      <c r="AE24" s="31">
        <v>-0.37459109379999944</v>
      </c>
      <c r="AF24" s="9">
        <v>-1.6442217904635958E-2</v>
      </c>
      <c r="AG24" s="8">
        <v>2</v>
      </c>
      <c r="AH24" s="31">
        <v>0.66416055773199045</v>
      </c>
      <c r="AI24" s="12">
        <v>-1.2596666666666674</v>
      </c>
      <c r="AJ24" s="8">
        <v>0</v>
      </c>
      <c r="AK24" s="31">
        <v>1.5273373494118836E-2</v>
      </c>
      <c r="AL24" s="11">
        <v>13936.621125228994</v>
      </c>
      <c r="AM24" s="36">
        <v>1</v>
      </c>
    </row>
    <row r="25" spans="1:39" x14ac:dyDescent="0.3">
      <c r="A25" t="s">
        <v>489</v>
      </c>
      <c r="B25" s="3" t="s">
        <v>637</v>
      </c>
      <c r="C25" s="4" t="s">
        <v>162</v>
      </c>
      <c r="D25" s="5" t="s">
        <v>37</v>
      </c>
      <c r="E25" s="6">
        <v>15.643645745418263</v>
      </c>
      <c r="F25" s="34">
        <v>-0.65703058568321104</v>
      </c>
      <c r="G25" s="6">
        <v>5.4214049843595973</v>
      </c>
      <c r="H25" s="7">
        <v>-9</v>
      </c>
      <c r="I25" s="8">
        <v>2</v>
      </c>
      <c r="J25" s="31">
        <v>0.72733783399778318</v>
      </c>
      <c r="K25" s="9">
        <v>4.3230307361298737E-2</v>
      </c>
      <c r="L25" s="8">
        <v>286</v>
      </c>
      <c r="M25" s="31">
        <v>1.4722932318988355</v>
      </c>
      <c r="N25" s="9">
        <v>-6.0616648579916041E-2</v>
      </c>
      <c r="O25" s="8">
        <v>21</v>
      </c>
      <c r="P25" s="31">
        <v>0.15531310795609352</v>
      </c>
      <c r="Q25" s="9">
        <v>-4.2867527580603831E-3</v>
      </c>
      <c r="R25" s="8">
        <v>-181</v>
      </c>
      <c r="S25" s="31">
        <v>-0.36600303367311765</v>
      </c>
      <c r="T25" s="10">
        <v>0.57116396813730952</v>
      </c>
      <c r="U25" s="8">
        <v>-18</v>
      </c>
      <c r="V25" s="31">
        <v>-0.49219719664474004</v>
      </c>
      <c r="W25" s="9">
        <v>3.9167686658506728E-2</v>
      </c>
      <c r="X25" s="8">
        <v>13</v>
      </c>
      <c r="Y25" s="31">
        <v>4.8539091577712967E-2</v>
      </c>
      <c r="Z25" s="11">
        <v>6855</v>
      </c>
      <c r="AA25" s="8">
        <v>-1</v>
      </c>
      <c r="AB25" s="31">
        <v>-0.7472393282548575</v>
      </c>
      <c r="AC25" s="9">
        <v>3.4109273903666429E-2</v>
      </c>
      <c r="AD25" s="8">
        <v>7</v>
      </c>
      <c r="AE25" s="31">
        <v>0.21595070684872986</v>
      </c>
      <c r="AF25" s="9">
        <v>1.6086026523365438E-2</v>
      </c>
      <c r="AG25" s="8">
        <v>-34</v>
      </c>
      <c r="AH25" s="31">
        <v>-8.1228671827638987E-2</v>
      </c>
      <c r="AI25" s="12">
        <v>-0.33500000000000041</v>
      </c>
      <c r="AJ25" s="8">
        <v>-17</v>
      </c>
      <c r="AK25" s="31">
        <v>-3.9781280411100295E-3</v>
      </c>
      <c r="AL25" s="11">
        <v>3032.6772393478604</v>
      </c>
      <c r="AM25" s="36"/>
    </row>
    <row r="26" spans="1:39" x14ac:dyDescent="0.3">
      <c r="A26" t="s">
        <v>607</v>
      </c>
      <c r="B26" s="3" t="s">
        <v>129</v>
      </c>
      <c r="C26" s="4" t="s">
        <v>89</v>
      </c>
      <c r="D26" s="5" t="s">
        <v>37</v>
      </c>
      <c r="E26" s="6">
        <v>46.030898349192263</v>
      </c>
      <c r="F26" s="34">
        <v>-1.4007198040122377</v>
      </c>
      <c r="G26" s="6">
        <v>5.3965301262368257</v>
      </c>
      <c r="H26" s="7">
        <v>-26</v>
      </c>
      <c r="I26" s="8">
        <v>6</v>
      </c>
      <c r="J26" s="31">
        <v>6.9296758655331581E-2</v>
      </c>
      <c r="K26" s="9">
        <v>2.2796289401836756E-2</v>
      </c>
      <c r="L26" s="8">
        <v>28</v>
      </c>
      <c r="M26" s="31">
        <v>1.4745321212187854</v>
      </c>
      <c r="N26" s="9">
        <v>-6.4491286745291337E-2</v>
      </c>
      <c r="O26" s="8">
        <v>-11</v>
      </c>
      <c r="P26" s="31">
        <v>-0.50599843764911046</v>
      </c>
      <c r="Q26" s="9">
        <v>4.5143806025404187E-2</v>
      </c>
      <c r="R26" s="8">
        <v>-64</v>
      </c>
      <c r="S26" s="31">
        <v>0.31551941923394944</v>
      </c>
      <c r="T26" s="10">
        <v>1.5503581713239893</v>
      </c>
      <c r="U26" s="8">
        <v>-11</v>
      </c>
      <c r="V26" s="31">
        <v>-3.0569595457515364E-2</v>
      </c>
      <c r="W26" s="9">
        <v>9.089143028206903E-3</v>
      </c>
      <c r="X26" s="8">
        <v>-42</v>
      </c>
      <c r="Y26" s="31">
        <v>-0.13731002997170239</v>
      </c>
      <c r="Z26" s="11">
        <v>-611</v>
      </c>
      <c r="AA26" s="8">
        <v>-138</v>
      </c>
      <c r="AB26" s="31">
        <v>-1.4705314913080649</v>
      </c>
      <c r="AC26" s="9">
        <v>3.333434420015164E-2</v>
      </c>
      <c r="AD26" s="8">
        <v>-29</v>
      </c>
      <c r="AE26" s="31">
        <v>-9.8972242331444749E-2</v>
      </c>
      <c r="AF26" s="9">
        <v>-3.3915072169226068E-3</v>
      </c>
      <c r="AG26" s="8">
        <v>7</v>
      </c>
      <c r="AH26" s="31">
        <v>0.55113191062746991</v>
      </c>
      <c r="AI26" s="12">
        <v>-1.1053333333333337</v>
      </c>
      <c r="AJ26" s="8">
        <v>-1</v>
      </c>
      <c r="AK26" s="31">
        <v>1.3609503385017208E-2</v>
      </c>
      <c r="AL26" s="11">
        <v>22816.796052139347</v>
      </c>
      <c r="AM26" s="36"/>
    </row>
    <row r="27" spans="1:39" x14ac:dyDescent="0.3">
      <c r="A27" t="s">
        <v>536</v>
      </c>
      <c r="B27" s="3" t="s">
        <v>797</v>
      </c>
      <c r="C27" s="4" t="s">
        <v>136</v>
      </c>
      <c r="D27" s="5" t="s">
        <v>44</v>
      </c>
      <c r="E27" s="6">
        <v>13.454986728599572</v>
      </c>
      <c r="F27" s="34">
        <v>0.901045284906699</v>
      </c>
      <c r="G27" s="6">
        <v>5.0774752597864534</v>
      </c>
      <c r="H27" s="7">
        <v>-7</v>
      </c>
      <c r="I27" s="8">
        <v>-3</v>
      </c>
      <c r="J27" s="31">
        <v>1.6078375347389429E-2</v>
      </c>
      <c r="K27" s="9">
        <v>1.8839432879113382E-2</v>
      </c>
      <c r="L27" s="8">
        <v>31</v>
      </c>
      <c r="M27" s="31">
        <v>4.5762718529375745E-2</v>
      </c>
      <c r="N27" s="9">
        <v>-9.3750634882462901E-3</v>
      </c>
      <c r="O27" s="8">
        <v>0</v>
      </c>
      <c r="P27" s="31">
        <v>-0.33277365301768125</v>
      </c>
      <c r="Q27" s="9">
        <v>4.8636695466554802E-2</v>
      </c>
      <c r="R27" s="8">
        <v>20</v>
      </c>
      <c r="S27" s="31">
        <v>1.1850309418391194</v>
      </c>
      <c r="T27" s="10">
        <v>-1.0355238673194562</v>
      </c>
      <c r="U27" s="8">
        <v>-2</v>
      </c>
      <c r="V27" s="31">
        <v>3.023583601267843E-2</v>
      </c>
      <c r="W27" s="9">
        <v>9.8713421153727721E-3</v>
      </c>
      <c r="X27" s="8">
        <v>-12</v>
      </c>
      <c r="Y27" s="31">
        <v>-0.13887773455118291</v>
      </c>
      <c r="Z27" s="11">
        <v>-2461</v>
      </c>
      <c r="AA27" s="8">
        <v>-1</v>
      </c>
      <c r="AB27" s="31">
        <v>0.22549232577400857</v>
      </c>
      <c r="AC27" s="9">
        <v>8.6853794159757539E-3</v>
      </c>
      <c r="AD27" s="8">
        <v>1</v>
      </c>
      <c r="AE27" s="31">
        <v>-9.0493597797104641E-2</v>
      </c>
      <c r="AF27" s="9">
        <v>1.9818436424220431E-3</v>
      </c>
      <c r="AG27" s="8">
        <v>23</v>
      </c>
      <c r="AH27" s="31">
        <v>2.0918071567847762E-2</v>
      </c>
      <c r="AI27" s="12">
        <v>-0.43900000000000006</v>
      </c>
      <c r="AJ27" s="8">
        <v>-9</v>
      </c>
      <c r="AK27" s="31">
        <v>6.9655011428396141E-3</v>
      </c>
      <c r="AL27" s="11">
        <v>19723.942504299746</v>
      </c>
      <c r="AM27" s="36">
        <v>1</v>
      </c>
    </row>
    <row r="28" spans="1:39" x14ac:dyDescent="0.3">
      <c r="A28" t="s">
        <v>862</v>
      </c>
      <c r="B28" s="3" t="s">
        <v>242</v>
      </c>
      <c r="C28" s="4" t="s">
        <v>162</v>
      </c>
      <c r="D28" s="5" t="s">
        <v>37</v>
      </c>
      <c r="E28" s="6">
        <v>43.631318688293049</v>
      </c>
      <c r="F28" s="34">
        <v>-0.19514116771400758</v>
      </c>
      <c r="G28" s="6">
        <v>4.8634193531044332</v>
      </c>
      <c r="H28" s="7">
        <v>-1</v>
      </c>
      <c r="I28" s="8">
        <v>5</v>
      </c>
      <c r="J28" s="31">
        <v>0.23688678455690737</v>
      </c>
      <c r="K28" s="9">
        <v>2.7950851610250571E-2</v>
      </c>
      <c r="L28" s="8">
        <v>9</v>
      </c>
      <c r="M28" s="31">
        <v>0.84895019616846001</v>
      </c>
      <c r="N28" s="9">
        <v>-4.3240898953449639E-2</v>
      </c>
      <c r="O28" s="8">
        <v>-1</v>
      </c>
      <c r="P28" s="31">
        <v>-0.16511362045058808</v>
      </c>
      <c r="Q28" s="9">
        <v>2.7200278283486534E-2</v>
      </c>
      <c r="R28" s="8">
        <v>-38</v>
      </c>
      <c r="S28" s="31">
        <v>0.28468648330536939</v>
      </c>
      <c r="T28" s="10">
        <v>0.60595006225814751</v>
      </c>
      <c r="U28" s="8">
        <v>-8</v>
      </c>
      <c r="V28" s="31">
        <v>-0.22451519619670046</v>
      </c>
      <c r="W28" s="9">
        <v>2.328527796236346E-2</v>
      </c>
      <c r="X28" s="8">
        <v>-6</v>
      </c>
      <c r="Y28" s="31">
        <v>-7.2012185488199654E-2</v>
      </c>
      <c r="Z28" s="11">
        <v>479</v>
      </c>
      <c r="AA28" s="8">
        <v>-1</v>
      </c>
      <c r="AB28" s="31">
        <v>-0.19573004465353483</v>
      </c>
      <c r="AC28" s="9">
        <v>2.3661750245821039E-2</v>
      </c>
      <c r="AD28" s="8">
        <v>-28</v>
      </c>
      <c r="AE28" s="31">
        <v>-9.5861766935840295E-2</v>
      </c>
      <c r="AF28" s="9">
        <v>-3.0703212496315802E-3</v>
      </c>
      <c r="AG28" s="8">
        <v>3</v>
      </c>
      <c r="AH28" s="31">
        <v>2.7839539080274367E-3</v>
      </c>
      <c r="AI28" s="12">
        <v>-0.42566666666666686</v>
      </c>
      <c r="AJ28" s="8">
        <v>-8</v>
      </c>
      <c r="AK28" s="31">
        <v>4.9997161885444452E-3</v>
      </c>
      <c r="AL28" s="11">
        <v>12384.093325584799</v>
      </c>
      <c r="AM28" s="36"/>
    </row>
    <row r="29" spans="1:39" x14ac:dyDescent="0.3">
      <c r="A29" t="s">
        <v>402</v>
      </c>
      <c r="B29" s="3" t="s">
        <v>724</v>
      </c>
      <c r="C29" s="4" t="s">
        <v>199</v>
      </c>
      <c r="D29" s="5" t="s">
        <v>33</v>
      </c>
      <c r="E29" s="6">
        <v>24.38743844356696</v>
      </c>
      <c r="F29" s="34">
        <v>0.4612924812640653</v>
      </c>
      <c r="G29" s="6">
        <v>4.7030313093137011</v>
      </c>
      <c r="H29" s="7">
        <v>-3</v>
      </c>
      <c r="I29" s="8">
        <v>-19</v>
      </c>
      <c r="J29" s="31">
        <v>-2.2923449531429718E-2</v>
      </c>
      <c r="K29" s="9">
        <v>1.7999986465493611E-2</v>
      </c>
      <c r="L29" s="8">
        <v>-29</v>
      </c>
      <c r="M29" s="31">
        <v>-0.19188743037565692</v>
      </c>
      <c r="N29" s="9">
        <v>-3.6545877384915881E-3</v>
      </c>
      <c r="O29" s="8">
        <v>-3</v>
      </c>
      <c r="P29" s="31">
        <v>-0.24090653660045214</v>
      </c>
      <c r="Q29" s="9">
        <v>2.9537163461803823E-2</v>
      </c>
      <c r="R29" s="8">
        <v>141</v>
      </c>
      <c r="S29" s="31">
        <v>0.68834340579231412</v>
      </c>
      <c r="T29" s="10">
        <v>-1.7112905507579923</v>
      </c>
      <c r="U29" s="8">
        <v>0</v>
      </c>
      <c r="V29" s="31">
        <v>0.27315521598016623</v>
      </c>
      <c r="W29" s="9">
        <v>7.9155650332152216E-4</v>
      </c>
      <c r="X29" s="8">
        <v>11</v>
      </c>
      <c r="Y29" s="31">
        <v>0.10347559257824757</v>
      </c>
      <c r="Z29" s="11">
        <v>8672</v>
      </c>
      <c r="AA29" s="8">
        <v>-97</v>
      </c>
      <c r="AB29" s="31">
        <v>-0.25981513086531788</v>
      </c>
      <c r="AC29" s="9">
        <v>1.1431465697918121E-2</v>
      </c>
      <c r="AD29" s="8">
        <v>1</v>
      </c>
      <c r="AE29" s="31">
        <v>-1.6047141632612671E-2</v>
      </c>
      <c r="AF29" s="9">
        <v>6.2800721133756676E-3</v>
      </c>
      <c r="AG29" s="8">
        <v>-38</v>
      </c>
      <c r="AH29" s="31">
        <v>-0.13965744888416787</v>
      </c>
      <c r="AI29" s="12">
        <v>-0.25133333333333319</v>
      </c>
      <c r="AJ29" s="8">
        <v>-7</v>
      </c>
      <c r="AK29" s="31">
        <v>6.8166328381356056E-3</v>
      </c>
      <c r="AL29" s="11">
        <v>19313.273399643105</v>
      </c>
      <c r="AM29" s="36">
        <v>1</v>
      </c>
    </row>
    <row r="30" spans="1:39" x14ac:dyDescent="0.3">
      <c r="A30" t="s">
        <v>1003</v>
      </c>
      <c r="B30" s="3" t="s">
        <v>344</v>
      </c>
      <c r="C30" s="4" t="s">
        <v>47</v>
      </c>
      <c r="D30" s="5" t="s">
        <v>44</v>
      </c>
      <c r="E30" s="6">
        <v>34.164124351446723</v>
      </c>
      <c r="F30" s="34">
        <v>-0.94493936870167961</v>
      </c>
      <c r="G30" s="6">
        <v>4.6238228612552987</v>
      </c>
      <c r="H30" s="7">
        <v>-15</v>
      </c>
      <c r="I30" s="8">
        <v>6</v>
      </c>
      <c r="J30" s="31">
        <v>9.2028563580532796E-2</v>
      </c>
      <c r="K30" s="9">
        <v>3.3190435516511352E-2</v>
      </c>
      <c r="L30" s="8">
        <v>-10</v>
      </c>
      <c r="M30" s="31">
        <v>-6.7271044955025339E-2</v>
      </c>
      <c r="N30" s="9">
        <v>-5.1366409018248904E-3</v>
      </c>
      <c r="O30" s="8">
        <v>-4</v>
      </c>
      <c r="P30" s="31">
        <v>-6.321498064985831E-2</v>
      </c>
      <c r="Q30" s="9">
        <v>1.281149200706963E-2</v>
      </c>
      <c r="R30" s="8">
        <v>-8</v>
      </c>
      <c r="S30" s="31">
        <v>-0.15898940867459033</v>
      </c>
      <c r="T30" s="10">
        <v>3.6468437475203896E-2</v>
      </c>
      <c r="U30" s="8">
        <v>-17</v>
      </c>
      <c r="V30" s="31">
        <v>-0.49506361278475297</v>
      </c>
      <c r="W30" s="9">
        <v>4.0489489960708225E-2</v>
      </c>
      <c r="X30" s="8">
        <v>-3</v>
      </c>
      <c r="Y30" s="31">
        <v>4.8210503464263255E-3</v>
      </c>
      <c r="Z30" s="11">
        <v>4247</v>
      </c>
      <c r="AA30" s="8">
        <v>143</v>
      </c>
      <c r="AB30" s="31">
        <v>0.37957479981467429</v>
      </c>
      <c r="AC30" s="9">
        <v>1.0418695228821828E-3</v>
      </c>
      <c r="AD30" s="8">
        <v>-6</v>
      </c>
      <c r="AE30" s="31">
        <v>-0.62517662393035067</v>
      </c>
      <c r="AF30" s="9">
        <v>-2.9345447721934259E-2</v>
      </c>
      <c r="AG30" s="8">
        <v>47</v>
      </c>
      <c r="AH30" s="31">
        <v>2.8781025551894074E-2</v>
      </c>
      <c r="AI30" s="12">
        <v>-0.43566666666666687</v>
      </c>
      <c r="AJ30" s="8">
        <v>-24</v>
      </c>
      <c r="AK30" s="31">
        <v>-1.1009154703058577E-3</v>
      </c>
      <c r="AL30" s="11">
        <v>27932.020531102113</v>
      </c>
      <c r="AM30" s="36"/>
    </row>
    <row r="31" spans="1:39" x14ac:dyDescent="0.3">
      <c r="A31" t="s">
        <v>202</v>
      </c>
      <c r="B31" s="3" t="s">
        <v>401</v>
      </c>
      <c r="C31" s="4" t="s">
        <v>72</v>
      </c>
      <c r="D31" s="5" t="s">
        <v>37</v>
      </c>
      <c r="E31" s="6">
        <v>45.994949083824615</v>
      </c>
      <c r="F31" s="34">
        <v>-0.4961609977878263</v>
      </c>
      <c r="G31" s="6">
        <v>4.4452745295516252</v>
      </c>
      <c r="H31" s="7">
        <v>-14</v>
      </c>
      <c r="I31" s="8">
        <v>8</v>
      </c>
      <c r="J31" s="31">
        <v>5.257230856057904E-2</v>
      </c>
      <c r="K31" s="9">
        <v>2.3933431615485778E-2</v>
      </c>
      <c r="L31" s="8">
        <v>-10</v>
      </c>
      <c r="M31" s="31">
        <v>-9.1206892224058311E-2</v>
      </c>
      <c r="N31" s="9">
        <v>-8.2452118797990831E-3</v>
      </c>
      <c r="O31" s="8">
        <v>2</v>
      </c>
      <c r="P31" s="31">
        <v>-5.7931221440040925E-2</v>
      </c>
      <c r="Q31" s="9">
        <v>1.8694980252574683E-2</v>
      </c>
      <c r="R31" s="8">
        <v>-11</v>
      </c>
      <c r="S31" s="31">
        <v>1.4767791343521903</v>
      </c>
      <c r="T31" s="10">
        <v>1.239068596423218</v>
      </c>
      <c r="U31" s="8">
        <v>-56</v>
      </c>
      <c r="V31" s="31">
        <v>-1.1470862110774007</v>
      </c>
      <c r="W31" s="9">
        <v>7.9287579464382862E-2</v>
      </c>
      <c r="X31" s="8">
        <v>-33</v>
      </c>
      <c r="Y31" s="31">
        <v>-0.25005797663128393</v>
      </c>
      <c r="Z31" s="11">
        <v>-6818</v>
      </c>
      <c r="AA31" s="8">
        <v>-29</v>
      </c>
      <c r="AB31" s="31">
        <v>-0.26566571610772627</v>
      </c>
      <c r="AC31" s="9">
        <v>1.7030812324929971E-2</v>
      </c>
      <c r="AD31" s="8">
        <v>-21</v>
      </c>
      <c r="AE31" s="31">
        <v>-0.31775092033468932</v>
      </c>
      <c r="AF31" s="9">
        <v>-1.4794837228507829E-2</v>
      </c>
      <c r="AG31" s="8">
        <v>-9</v>
      </c>
      <c r="AH31" s="31">
        <v>0.28626163684105665</v>
      </c>
      <c r="AI31" s="12">
        <v>-0.80533333333333346</v>
      </c>
      <c r="AJ31" s="8">
        <v>3</v>
      </c>
      <c r="AK31" s="31">
        <v>1.4580600626916018E-2</v>
      </c>
      <c r="AL31" s="11">
        <v>23078.497847130508</v>
      </c>
      <c r="AM31" s="36">
        <v>1</v>
      </c>
    </row>
    <row r="32" spans="1:39" x14ac:dyDescent="0.3">
      <c r="A32" t="s">
        <v>479</v>
      </c>
      <c r="B32" s="3" t="s">
        <v>1151</v>
      </c>
      <c r="C32" s="4" t="s">
        <v>89</v>
      </c>
      <c r="D32" s="5" t="s">
        <v>37</v>
      </c>
      <c r="E32" s="6">
        <v>29.166210888313575</v>
      </c>
      <c r="F32" s="34">
        <v>-1.3736146164773566</v>
      </c>
      <c r="G32" s="6">
        <v>4.3949473414674856</v>
      </c>
      <c r="H32" s="7">
        <v>-45</v>
      </c>
      <c r="I32" s="8">
        <v>2</v>
      </c>
      <c r="J32" s="31">
        <v>0.12332926737770333</v>
      </c>
      <c r="K32" s="9">
        <v>1.4699568390843631E-2</v>
      </c>
      <c r="L32" s="8">
        <v>41</v>
      </c>
      <c r="M32" s="31">
        <v>0.62442653903035239</v>
      </c>
      <c r="N32" s="9">
        <v>-3.2714781859203498E-2</v>
      </c>
      <c r="O32" s="8">
        <v>-137</v>
      </c>
      <c r="P32" s="31">
        <v>-0.51104241202336409</v>
      </c>
      <c r="Q32" s="9">
        <v>3.6469200762043005E-2</v>
      </c>
      <c r="R32" s="8">
        <v>-23</v>
      </c>
      <c r="S32" s="31">
        <v>-0.45880856212463539</v>
      </c>
      <c r="T32" s="10">
        <v>0</v>
      </c>
      <c r="U32" s="8">
        <v>6</v>
      </c>
      <c r="V32" s="31">
        <v>0.30392984241461951</v>
      </c>
      <c r="W32" s="9">
        <v>-8.3829876651152491E-3</v>
      </c>
      <c r="X32" s="8">
        <v>-55</v>
      </c>
      <c r="Y32" s="31">
        <v>-0.39689465115505834</v>
      </c>
      <c r="Z32" s="11">
        <v>-9375</v>
      </c>
      <c r="AA32" s="8">
        <v>-110</v>
      </c>
      <c r="AB32" s="31">
        <v>-0.47042158551513391</v>
      </c>
      <c r="AC32" s="9">
        <v>1.5878326996197727E-2</v>
      </c>
      <c r="AD32" s="8">
        <v>-2</v>
      </c>
      <c r="AE32" s="31">
        <v>-4.2225884064617247E-3</v>
      </c>
      <c r="AF32" s="9">
        <v>4.4666653172209525E-3</v>
      </c>
      <c r="AG32" s="8">
        <v>-38</v>
      </c>
      <c r="AH32" s="31">
        <v>-9.5984872225982301E-2</v>
      </c>
      <c r="AI32" s="12">
        <v>-0.31200000000000028</v>
      </c>
      <c r="AJ32" s="8">
        <v>-7</v>
      </c>
      <c r="AK32" s="31">
        <v>3.6104271486346873E-3</v>
      </c>
      <c r="AL32" s="11">
        <v>32408.660374701707</v>
      </c>
      <c r="AM32" s="36"/>
    </row>
    <row r="33" spans="1:39" x14ac:dyDescent="0.3">
      <c r="A33" t="s">
        <v>169</v>
      </c>
      <c r="B33" s="3" t="s">
        <v>1123</v>
      </c>
      <c r="C33" s="4" t="s">
        <v>36</v>
      </c>
      <c r="D33" s="5" t="s">
        <v>37</v>
      </c>
      <c r="E33" s="6">
        <v>33.930811826178235</v>
      </c>
      <c r="F33" s="34">
        <v>-1.2326459878320275</v>
      </c>
      <c r="G33" s="6">
        <v>4.3559462351852929</v>
      </c>
      <c r="H33" s="7">
        <v>-35</v>
      </c>
      <c r="I33" s="8">
        <v>90</v>
      </c>
      <c r="J33" s="31">
        <v>0.32198653526065196</v>
      </c>
      <c r="K33" s="9">
        <v>4.3632972524536795E-2</v>
      </c>
      <c r="L33" s="8">
        <v>167</v>
      </c>
      <c r="M33" s="31">
        <v>1.7063007558350192</v>
      </c>
      <c r="N33" s="9">
        <v>-6.998777274961869E-2</v>
      </c>
      <c r="O33" s="8">
        <v>-94</v>
      </c>
      <c r="P33" s="31">
        <v>-0.49379268162374945</v>
      </c>
      <c r="Q33" s="9">
        <v>3.7071001346310889E-2</v>
      </c>
      <c r="R33" s="8">
        <v>154</v>
      </c>
      <c r="S33" s="31">
        <v>0.30449271149626422</v>
      </c>
      <c r="T33" s="10">
        <v>-1.146808098592992</v>
      </c>
      <c r="U33" s="8">
        <v>-25</v>
      </c>
      <c r="V33" s="31">
        <v>-0.43358286769599408</v>
      </c>
      <c r="W33" s="9">
        <v>3.4153214386859254E-2</v>
      </c>
      <c r="X33" s="8">
        <v>5</v>
      </c>
      <c r="Y33" s="31">
        <v>4.9464975604217809E-2</v>
      </c>
      <c r="Z33" s="11">
        <v>6660</v>
      </c>
      <c r="AA33" s="8">
        <v>-2</v>
      </c>
      <c r="AB33" s="31">
        <v>2.1890876421538641E-2</v>
      </c>
      <c r="AC33" s="9">
        <v>1.3601662887377172E-2</v>
      </c>
      <c r="AD33" s="8">
        <v>-108</v>
      </c>
      <c r="AE33" s="31">
        <v>-1.193164156316401</v>
      </c>
      <c r="AF33" s="9">
        <v>-6.4084555086597161E-2</v>
      </c>
      <c r="AG33" s="8">
        <v>31</v>
      </c>
      <c r="AH33" s="31">
        <v>7.8267913948799062E-3</v>
      </c>
      <c r="AI33" s="12">
        <v>-0.40933333333333333</v>
      </c>
      <c r="AJ33" s="8">
        <v>2</v>
      </c>
      <c r="AK33" s="31">
        <v>1.2066534637831861E-2</v>
      </c>
      <c r="AL33" s="11">
        <v>27901.932077603284</v>
      </c>
      <c r="AM33" s="36"/>
    </row>
    <row r="34" spans="1:39" x14ac:dyDescent="0.3">
      <c r="A34" t="s">
        <v>424</v>
      </c>
      <c r="B34" s="13" t="s">
        <v>472</v>
      </c>
      <c r="C34" s="14" t="s">
        <v>32</v>
      </c>
      <c r="D34" s="5" t="s">
        <v>33</v>
      </c>
      <c r="E34" s="6">
        <v>22.017775600162913</v>
      </c>
      <c r="F34" s="34">
        <v>-2.0396954372304017</v>
      </c>
      <c r="G34" s="6">
        <v>4.3362584959092487</v>
      </c>
      <c r="H34" s="7">
        <v>-86</v>
      </c>
      <c r="I34" s="15">
        <v>-13</v>
      </c>
      <c r="J34" s="32">
        <v>-0.58484270085801926</v>
      </c>
      <c r="K34" s="16">
        <v>-3.8103987095561176E-2</v>
      </c>
      <c r="L34" s="15">
        <v>-40</v>
      </c>
      <c r="M34" s="32">
        <v>-0.16465795097113384</v>
      </c>
      <c r="N34" s="16">
        <v>-3.8888888888888862E-3</v>
      </c>
      <c r="O34" s="15">
        <v>-86</v>
      </c>
      <c r="P34" s="32">
        <v>-0.68069952202907258</v>
      </c>
      <c r="Q34" s="16">
        <v>5.0564613950948981E-2</v>
      </c>
      <c r="R34" s="15">
        <v>-173</v>
      </c>
      <c r="S34" s="32">
        <v>-0.46428563369935061</v>
      </c>
      <c r="T34" s="17">
        <v>0.46114825916532171</v>
      </c>
      <c r="U34" s="15">
        <v>-144</v>
      </c>
      <c r="V34" s="31">
        <v>-0.5980507597126965</v>
      </c>
      <c r="W34" s="16">
        <v>4.0010903913880042E-2</v>
      </c>
      <c r="X34" s="15">
        <v>3</v>
      </c>
      <c r="Y34" s="32">
        <v>-1.1532725582809489E-2</v>
      </c>
      <c r="Z34" s="18">
        <v>5012</v>
      </c>
      <c r="AA34" s="15">
        <v>-165</v>
      </c>
      <c r="AB34" s="32">
        <v>-0.80065674128409259</v>
      </c>
      <c r="AC34" s="16">
        <v>2.1198818213416758E-2</v>
      </c>
      <c r="AD34" s="15">
        <v>175</v>
      </c>
      <c r="AE34" s="32">
        <v>0.69210457368182987</v>
      </c>
      <c r="AF34" s="16">
        <v>4.1071395052772575E-2</v>
      </c>
      <c r="AG34" s="15">
        <v>38</v>
      </c>
      <c r="AH34" s="31">
        <v>5.9562194008737634E-3</v>
      </c>
      <c r="AI34" s="19">
        <v>-0.4099999999999997</v>
      </c>
      <c r="AJ34" s="15">
        <v>62</v>
      </c>
      <c r="AK34" s="32">
        <v>3.7245918011440032E-2</v>
      </c>
      <c r="AL34" s="18">
        <v>111607.18378939098</v>
      </c>
      <c r="AM34" s="36"/>
    </row>
    <row r="35" spans="1:39" x14ac:dyDescent="0.3">
      <c r="A35" t="s">
        <v>216</v>
      </c>
      <c r="B35" s="3" t="s">
        <v>1079</v>
      </c>
      <c r="C35" s="4" t="s">
        <v>89</v>
      </c>
      <c r="D35" s="5" t="s">
        <v>37</v>
      </c>
      <c r="E35" s="6">
        <v>20.236435913957695</v>
      </c>
      <c r="F35" s="34">
        <v>-1.888710796812362</v>
      </c>
      <c r="G35" s="6">
        <v>4.1191420304215072</v>
      </c>
      <c r="H35" s="7">
        <v>-76</v>
      </c>
      <c r="I35" s="8">
        <v>88</v>
      </c>
      <c r="J35" s="31">
        <v>0.2631091630486862</v>
      </c>
      <c r="K35" s="9">
        <v>4.3627710206240122E-2</v>
      </c>
      <c r="L35" s="8">
        <v>-12</v>
      </c>
      <c r="M35" s="31">
        <v>-3.0583184208883631</v>
      </c>
      <c r="N35" s="9">
        <v>8.8932556509348337E-2</v>
      </c>
      <c r="O35" s="8">
        <v>76</v>
      </c>
      <c r="P35" s="31">
        <v>0.18978919748956258</v>
      </c>
      <c r="Q35" s="9">
        <v>-1.0373404638637614E-2</v>
      </c>
      <c r="R35" s="8">
        <v>-23</v>
      </c>
      <c r="S35" s="31">
        <v>-0.45880856212463539</v>
      </c>
      <c r="T35" s="10">
        <v>0</v>
      </c>
      <c r="U35" s="8">
        <v>-142</v>
      </c>
      <c r="V35" s="31">
        <v>-0.37432382553532023</v>
      </c>
      <c r="W35" s="9">
        <v>2.3739929076961881E-2</v>
      </c>
      <c r="X35" s="8">
        <v>0</v>
      </c>
      <c r="Y35" s="31">
        <v>-1.1777929464476644E-2</v>
      </c>
      <c r="Z35" s="11">
        <v>4444</v>
      </c>
      <c r="AA35" s="8">
        <v>-47</v>
      </c>
      <c r="AB35" s="31">
        <v>-1.0513737640800178</v>
      </c>
      <c r="AC35" s="9">
        <v>3.0271186440677965E-2</v>
      </c>
      <c r="AD35" s="8">
        <v>0</v>
      </c>
      <c r="AE35" s="31">
        <v>0.65248230991060951</v>
      </c>
      <c r="AF35" s="9">
        <v>3.898288369238867E-2</v>
      </c>
      <c r="AG35" s="8">
        <v>-26</v>
      </c>
      <c r="AH35" s="31">
        <v>-0.54258934585364638</v>
      </c>
      <c r="AI35" s="12">
        <v>0.246</v>
      </c>
      <c r="AJ35" s="8">
        <v>0</v>
      </c>
      <c r="AK35" s="31">
        <v>-9.9428833901227254E-4</v>
      </c>
      <c r="AL35" s="11">
        <v>47845.657675938739</v>
      </c>
      <c r="AM35" s="36"/>
    </row>
    <row r="36" spans="1:39" x14ac:dyDescent="0.3">
      <c r="A36" t="s">
        <v>432</v>
      </c>
      <c r="B36" s="3" t="s">
        <v>903</v>
      </c>
      <c r="C36" s="4" t="s">
        <v>32</v>
      </c>
      <c r="D36" s="5" t="s">
        <v>33</v>
      </c>
      <c r="E36" s="6">
        <v>7.9604431276650907</v>
      </c>
      <c r="F36" s="34">
        <v>-2.6158139539285292</v>
      </c>
      <c r="G36" s="6">
        <v>3.9144887239314237</v>
      </c>
      <c r="H36" s="7">
        <v>-140</v>
      </c>
      <c r="I36" s="8">
        <v>-12</v>
      </c>
      <c r="J36" s="31">
        <v>-0.19239820708453204</v>
      </c>
      <c r="K36" s="9">
        <v>-3.713245818508959E-3</v>
      </c>
      <c r="L36" s="8">
        <v>108</v>
      </c>
      <c r="M36" s="31">
        <v>0.28250558865451708</v>
      </c>
      <c r="N36" s="9">
        <v>-1.7536678019386957E-2</v>
      </c>
      <c r="O36" s="8">
        <v>-65</v>
      </c>
      <c r="P36" s="31">
        <v>-0.18348319708859773</v>
      </c>
      <c r="Q36" s="9">
        <v>1.4527951956195353E-2</v>
      </c>
      <c r="R36" s="8">
        <v>-23</v>
      </c>
      <c r="S36" s="31">
        <v>-0.45880856212463539</v>
      </c>
      <c r="T36" s="10">
        <v>0</v>
      </c>
      <c r="U36" s="8">
        <v>-45</v>
      </c>
      <c r="V36" s="31">
        <v>-0.15994651068173726</v>
      </c>
      <c r="W36" s="9">
        <v>8.9243270616951482E-3</v>
      </c>
      <c r="X36" s="8">
        <v>23</v>
      </c>
      <c r="Y36" s="31">
        <v>5.0356972406331579E-2</v>
      </c>
      <c r="Z36" s="11">
        <v>8661</v>
      </c>
      <c r="AA36" s="8">
        <v>-278</v>
      </c>
      <c r="AB36" s="31">
        <v>-1.5286926077246874</v>
      </c>
      <c r="AC36" s="9">
        <v>3.181609195402299E-2</v>
      </c>
      <c r="AD36" s="8">
        <v>-129</v>
      </c>
      <c r="AE36" s="31">
        <v>-0.36243620946504074</v>
      </c>
      <c r="AF36" s="9">
        <v>-1.9001741695564234E-2</v>
      </c>
      <c r="AG36" s="8">
        <v>-18</v>
      </c>
      <c r="AH36" s="31">
        <v>8.1655043982605258E-3</v>
      </c>
      <c r="AI36" s="12">
        <v>-0.44366666666666621</v>
      </c>
      <c r="AJ36" s="8">
        <v>23</v>
      </c>
      <c r="AK36" s="31">
        <v>1.0511757031104407E-2</v>
      </c>
      <c r="AL36" s="11">
        <v>48306.04007925732</v>
      </c>
      <c r="AM36" s="36"/>
    </row>
    <row r="37" spans="1:39" x14ac:dyDescent="0.3">
      <c r="A37" t="s">
        <v>1081</v>
      </c>
      <c r="B37" s="3" t="s">
        <v>409</v>
      </c>
      <c r="C37" s="4" t="s">
        <v>162</v>
      </c>
      <c r="D37" s="5" t="s">
        <v>37</v>
      </c>
      <c r="E37" s="6">
        <v>32.931076520681884</v>
      </c>
      <c r="F37" s="34">
        <v>-2.0115536373173457</v>
      </c>
      <c r="G37" s="6">
        <v>3.4618278410609946</v>
      </c>
      <c r="H37" s="7">
        <v>-91</v>
      </c>
      <c r="I37" s="8">
        <v>12</v>
      </c>
      <c r="J37" s="31">
        <v>0.11416021042925106</v>
      </c>
      <c r="K37" s="9">
        <v>2.3537333058728516E-2</v>
      </c>
      <c r="L37" s="8">
        <v>56</v>
      </c>
      <c r="M37" s="31">
        <v>1.1930154046928387</v>
      </c>
      <c r="N37" s="9">
        <v>-5.3042946150422779E-2</v>
      </c>
      <c r="O37" s="8">
        <v>-47</v>
      </c>
      <c r="P37" s="31">
        <v>-0.19574632050111329</v>
      </c>
      <c r="Q37" s="9">
        <v>1.6422432594932979E-2</v>
      </c>
      <c r="R37" s="8">
        <v>-290</v>
      </c>
      <c r="S37" s="31">
        <v>-0.47417341297815407</v>
      </c>
      <c r="T37" s="10">
        <v>1.2936610608020698</v>
      </c>
      <c r="U37" s="8">
        <v>-42</v>
      </c>
      <c r="V37" s="31">
        <v>-0.19345732709037564</v>
      </c>
      <c r="W37" s="9">
        <v>1.3849054333219674E-2</v>
      </c>
      <c r="X37" s="8">
        <v>0</v>
      </c>
      <c r="Y37" s="31">
        <v>-0.40760361516604837</v>
      </c>
      <c r="Z37" s="11">
        <v>-12750</v>
      </c>
      <c r="AA37" s="8">
        <v>-399</v>
      </c>
      <c r="AB37" s="31">
        <v>-1.582991453078666</v>
      </c>
      <c r="AC37" s="9">
        <v>3.1081218274111679E-2</v>
      </c>
      <c r="AD37" s="8">
        <v>0</v>
      </c>
      <c r="AE37" s="31">
        <v>0.44402477455235162</v>
      </c>
      <c r="AF37" s="9">
        <v>2.6696388574841579E-2</v>
      </c>
      <c r="AG37" s="8">
        <v>12</v>
      </c>
      <c r="AH37" s="31">
        <v>0.28851433728032205</v>
      </c>
      <c r="AI37" s="12">
        <v>-0.78366666666666607</v>
      </c>
      <c r="AJ37" s="8">
        <v>0</v>
      </c>
      <c r="AK37" s="31">
        <v>-2.1150846237701082E-3</v>
      </c>
      <c r="AL37" s="11">
        <v>23497.346545178938</v>
      </c>
      <c r="AM37" s="36"/>
    </row>
    <row r="38" spans="1:39" x14ac:dyDescent="0.3">
      <c r="A38" t="s">
        <v>359</v>
      </c>
      <c r="B38" s="3" t="s">
        <v>750</v>
      </c>
      <c r="C38" s="4" t="s">
        <v>101</v>
      </c>
      <c r="D38" s="5" t="s">
        <v>33</v>
      </c>
      <c r="E38" s="6">
        <v>18.949069357386186</v>
      </c>
      <c r="F38" s="34">
        <v>-1.293020562051185</v>
      </c>
      <c r="G38" s="6">
        <v>3.4168513993530638</v>
      </c>
      <c r="H38" s="7">
        <v>-38</v>
      </c>
      <c r="I38" s="8">
        <v>8</v>
      </c>
      <c r="J38" s="31">
        <v>2.0945289754032009E-2</v>
      </c>
      <c r="K38" s="9">
        <v>2.4422011422400081E-2</v>
      </c>
      <c r="L38" s="8">
        <v>57</v>
      </c>
      <c r="M38" s="31">
        <v>0.23505604150864534</v>
      </c>
      <c r="N38" s="9">
        <v>-1.5334980691964697E-2</v>
      </c>
      <c r="O38" s="8">
        <v>-41</v>
      </c>
      <c r="P38" s="31">
        <v>-0.18628912924020835</v>
      </c>
      <c r="Q38" s="9">
        <v>1.758344069080757E-2</v>
      </c>
      <c r="R38" s="8">
        <v>-143</v>
      </c>
      <c r="S38" s="31">
        <v>-0.29137699524979915</v>
      </c>
      <c r="T38" s="10">
        <v>0.68681819443417325</v>
      </c>
      <c r="U38" s="8">
        <v>-7</v>
      </c>
      <c r="V38" s="31">
        <v>-6.5871448045277559E-2</v>
      </c>
      <c r="W38" s="9">
        <v>9.6390984427917881E-3</v>
      </c>
      <c r="X38" s="8">
        <v>6</v>
      </c>
      <c r="Y38" s="31">
        <v>1.9519219269553356E-2</v>
      </c>
      <c r="Z38" s="11">
        <v>6130</v>
      </c>
      <c r="AA38" s="8">
        <v>-98</v>
      </c>
      <c r="AB38" s="31">
        <v>-0.35661545934239547</v>
      </c>
      <c r="AC38" s="9">
        <v>1.3968216505389035E-2</v>
      </c>
      <c r="AD38" s="8">
        <v>-13</v>
      </c>
      <c r="AE38" s="31">
        <v>-0.4810787926164839</v>
      </c>
      <c r="AF38" s="9">
        <v>-2.3043723412501271E-2</v>
      </c>
      <c r="AG38" s="8">
        <v>-28</v>
      </c>
      <c r="AH38" s="31">
        <v>1.6637224176671461E-2</v>
      </c>
      <c r="AI38" s="12">
        <v>-0.45899999999999963</v>
      </c>
      <c r="AJ38" s="8">
        <v>-10</v>
      </c>
      <c r="AK38" s="31">
        <v>2.1296172543534553E-3</v>
      </c>
      <c r="AL38" s="11">
        <v>24566.739226718055</v>
      </c>
      <c r="AM38" s="36"/>
    </row>
    <row r="39" spans="1:39" x14ac:dyDescent="0.3">
      <c r="A39" t="s">
        <v>1080</v>
      </c>
      <c r="B39" s="3" t="s">
        <v>1036</v>
      </c>
      <c r="C39" s="4" t="s">
        <v>94</v>
      </c>
      <c r="D39" s="5" t="s">
        <v>44</v>
      </c>
      <c r="E39" s="6">
        <v>34.321294969677105</v>
      </c>
      <c r="F39" s="34">
        <v>0.46805717830360294</v>
      </c>
      <c r="G39" s="6">
        <v>3.1740438672042401</v>
      </c>
      <c r="H39" s="7">
        <v>2</v>
      </c>
      <c r="I39" s="8">
        <v>-3</v>
      </c>
      <c r="J39" s="31">
        <v>1.6887184903149555E-2</v>
      </c>
      <c r="K39" s="9">
        <v>1.6262019206221723E-2</v>
      </c>
      <c r="L39" s="8">
        <v>-70</v>
      </c>
      <c r="M39" s="31">
        <v>-0.33141460646195597</v>
      </c>
      <c r="N39" s="9">
        <v>1.9525108649155049E-3</v>
      </c>
      <c r="O39" s="8">
        <v>-2</v>
      </c>
      <c r="P39" s="31">
        <v>-0.23474114173675487</v>
      </c>
      <c r="Q39" s="9">
        <v>3.20637551612378E-2</v>
      </c>
      <c r="R39" s="8">
        <v>0</v>
      </c>
      <c r="S39" s="31">
        <v>0.93526372283429271</v>
      </c>
      <c r="T39" s="10">
        <v>-0.25919799109186581</v>
      </c>
      <c r="U39" s="8">
        <v>-7</v>
      </c>
      <c r="V39" s="31">
        <v>-0.266076097936355</v>
      </c>
      <c r="W39" s="9">
        <v>2.8010547156458065E-2</v>
      </c>
      <c r="X39" s="8">
        <v>-2</v>
      </c>
      <c r="Y39" s="31">
        <v>6.1763243408277102E-3</v>
      </c>
      <c r="Z39" s="11">
        <v>4343</v>
      </c>
      <c r="AA39" s="8">
        <v>-4</v>
      </c>
      <c r="AB39" s="31">
        <v>5.7542675012361433E-2</v>
      </c>
      <c r="AC39" s="9">
        <v>8.7528484779774429E-3</v>
      </c>
      <c r="AD39" s="8">
        <v>-3</v>
      </c>
      <c r="AE39" s="31">
        <v>4.6761237225603658E-2</v>
      </c>
      <c r="AF39" s="9">
        <v>7.9477595702033277E-3</v>
      </c>
      <c r="AG39" s="8">
        <v>23</v>
      </c>
      <c r="AH39" s="31">
        <v>-2.7036580532519838E-3</v>
      </c>
      <c r="AI39" s="12">
        <v>-0.40366666666666684</v>
      </c>
      <c r="AJ39" s="8">
        <v>4</v>
      </c>
      <c r="AK39" s="31">
        <v>9.7529138665675141E-3</v>
      </c>
      <c r="AL39" s="11">
        <v>26590.843597933985</v>
      </c>
      <c r="AM39" s="36">
        <v>1</v>
      </c>
    </row>
    <row r="40" spans="1:39" x14ac:dyDescent="0.3">
      <c r="A40" t="s">
        <v>1136</v>
      </c>
      <c r="B40" s="3" t="s">
        <v>584</v>
      </c>
      <c r="C40" s="4" t="s">
        <v>224</v>
      </c>
      <c r="D40" s="5" t="s">
        <v>37</v>
      </c>
      <c r="E40" s="6">
        <v>41.412823997371987</v>
      </c>
      <c r="F40" s="34">
        <v>-2.1619222469259149</v>
      </c>
      <c r="G40" s="6">
        <v>2.9260744258949813</v>
      </c>
      <c r="H40" s="7">
        <v>-122</v>
      </c>
      <c r="I40" s="8">
        <v>-15</v>
      </c>
      <c r="J40" s="31">
        <v>-2.8863784851704988E-2</v>
      </c>
      <c r="K40" s="9">
        <v>1.6916683716931225E-2</v>
      </c>
      <c r="L40" s="8">
        <v>134</v>
      </c>
      <c r="M40" s="31">
        <v>0.64459626217709065</v>
      </c>
      <c r="N40" s="9">
        <v>-2.9465095194922939E-2</v>
      </c>
      <c r="O40" s="8">
        <v>47</v>
      </c>
      <c r="P40" s="31">
        <v>0.17870830649156247</v>
      </c>
      <c r="Q40" s="9">
        <v>-7.564597942925827E-3</v>
      </c>
      <c r="R40" s="8">
        <v>-29</v>
      </c>
      <c r="S40" s="31">
        <v>-0.37673271124502561</v>
      </c>
      <c r="T40" s="10">
        <v>-1.6472071198232463E-3</v>
      </c>
      <c r="U40" s="8">
        <v>-227</v>
      </c>
      <c r="V40" s="31">
        <v>-1.5335072777888323</v>
      </c>
      <c r="W40" s="9">
        <v>0.10052027405116389</v>
      </c>
      <c r="X40" s="8">
        <v>-6</v>
      </c>
      <c r="Y40" s="31">
        <v>-4.3485895113719197E-2</v>
      </c>
      <c r="Z40" s="11">
        <v>4789</v>
      </c>
      <c r="AA40" s="8">
        <v>-40</v>
      </c>
      <c r="AB40" s="31">
        <v>-8.6200160070399157E-2</v>
      </c>
      <c r="AC40" s="9">
        <v>7.1492537313432893E-3</v>
      </c>
      <c r="AD40" s="8">
        <v>-162</v>
      </c>
      <c r="AE40" s="31">
        <v>-0.50484317340144935</v>
      </c>
      <c r="AF40" s="9">
        <v>-2.6511435280494045E-2</v>
      </c>
      <c r="AG40" s="8">
        <v>51</v>
      </c>
      <c r="AH40" s="31">
        <v>0.12344456699089745</v>
      </c>
      <c r="AI40" s="12">
        <v>-0.51966666666666672</v>
      </c>
      <c r="AJ40" s="8">
        <v>16</v>
      </c>
      <c r="AK40" s="31">
        <v>7.7377612491511413E-2</v>
      </c>
      <c r="AL40" s="11">
        <v>216121.05376421934</v>
      </c>
      <c r="AM40" s="36"/>
    </row>
    <row r="41" spans="1:39" x14ac:dyDescent="0.3">
      <c r="A41" t="s">
        <v>920</v>
      </c>
      <c r="B41" s="3" t="s">
        <v>244</v>
      </c>
      <c r="C41" s="4" t="s">
        <v>36</v>
      </c>
      <c r="D41" s="5" t="s">
        <v>37</v>
      </c>
      <c r="E41" s="6">
        <v>30.519962715989983</v>
      </c>
      <c r="F41" s="34">
        <v>-1.0023446437025858</v>
      </c>
      <c r="G41" s="6">
        <v>2.8756800922682615</v>
      </c>
      <c r="H41" s="7">
        <v>-37</v>
      </c>
      <c r="I41" s="8">
        <v>-12</v>
      </c>
      <c r="J41" s="31">
        <v>-7.8586555990587059E-2</v>
      </c>
      <c r="K41" s="9">
        <v>8.0598802395209779E-3</v>
      </c>
      <c r="L41" s="8">
        <v>261</v>
      </c>
      <c r="M41" s="31">
        <v>0.9936954913350875</v>
      </c>
      <c r="N41" s="9">
        <v>-4.3249963434254801E-2</v>
      </c>
      <c r="O41" s="8">
        <v>-31</v>
      </c>
      <c r="P41" s="31">
        <v>-8.3447633993455228E-2</v>
      </c>
      <c r="Q41" s="9">
        <v>7.2548602242088825E-3</v>
      </c>
      <c r="R41" s="8">
        <v>309</v>
      </c>
      <c r="S41" s="31">
        <v>0.59883768985534525</v>
      </c>
      <c r="T41" s="10">
        <v>-2.0790020790020791</v>
      </c>
      <c r="U41" s="8">
        <v>-5</v>
      </c>
      <c r="V41" s="31">
        <v>-8.3795605203448309E-2</v>
      </c>
      <c r="W41" s="9">
        <v>1.1737831968687551E-2</v>
      </c>
      <c r="X41" s="8">
        <v>-30</v>
      </c>
      <c r="Y41" s="31">
        <v>-0.11502761925610161</v>
      </c>
      <c r="Z41" s="11">
        <v>109</v>
      </c>
      <c r="AA41" s="8">
        <v>-37</v>
      </c>
      <c r="AB41" s="31">
        <v>-1.199192841990449</v>
      </c>
      <c r="AC41" s="9">
        <v>3.3416342412451366E-2</v>
      </c>
      <c r="AD41" s="8">
        <v>-43</v>
      </c>
      <c r="AE41" s="31">
        <v>-0.3569130974741142</v>
      </c>
      <c r="AF41" s="9">
        <v>-1.7439549697614298E-2</v>
      </c>
      <c r="AG41" s="8">
        <v>26</v>
      </c>
      <c r="AH41" s="31">
        <v>2.2408324921206813E-2</v>
      </c>
      <c r="AI41" s="12">
        <v>-0.40233333333333321</v>
      </c>
      <c r="AJ41" s="8">
        <v>18</v>
      </c>
      <c r="AK41" s="31">
        <v>1.1260597172839226E-2</v>
      </c>
      <c r="AL41" s="11">
        <v>48336.109690887475</v>
      </c>
      <c r="AM41" s="36"/>
    </row>
    <row r="42" spans="1:39" x14ac:dyDescent="0.3">
      <c r="A42" t="s">
        <v>956</v>
      </c>
      <c r="B42" s="3" t="s">
        <v>315</v>
      </c>
      <c r="C42" s="4" t="s">
        <v>54</v>
      </c>
      <c r="D42" s="5" t="s">
        <v>37</v>
      </c>
      <c r="E42" s="6">
        <v>39.642932998201545</v>
      </c>
      <c r="F42" s="34">
        <v>-1.5725800576819402</v>
      </c>
      <c r="G42" s="6">
        <v>2.6396822141238694</v>
      </c>
      <c r="H42" s="7">
        <v>-74</v>
      </c>
      <c r="I42" s="8">
        <v>62</v>
      </c>
      <c r="J42" s="31">
        <v>0.22416094675858461</v>
      </c>
      <c r="K42" s="9">
        <v>3.5942028985507246E-2</v>
      </c>
      <c r="L42" s="8">
        <v>-34</v>
      </c>
      <c r="M42" s="31">
        <v>-0.72723444672870263</v>
      </c>
      <c r="N42" s="9">
        <v>1.3062053508894805E-2</v>
      </c>
      <c r="O42" s="8">
        <v>-12</v>
      </c>
      <c r="P42" s="31">
        <v>-1.5507369014668038E-2</v>
      </c>
      <c r="Q42" s="9">
        <v>3.8629181649776634E-3</v>
      </c>
      <c r="R42" s="8">
        <v>-182</v>
      </c>
      <c r="S42" s="31">
        <v>-0.31707599893405436</v>
      </c>
      <c r="T42" s="10">
        <v>18.871466112218084</v>
      </c>
      <c r="U42" s="8">
        <v>-264</v>
      </c>
      <c r="V42" s="31">
        <v>-0.91609287640342196</v>
      </c>
      <c r="W42" s="9">
        <v>5.9145582523230107E-2</v>
      </c>
      <c r="X42" s="8">
        <v>-3</v>
      </c>
      <c r="Y42" s="31">
        <v>-3.3301686049630352E-2</v>
      </c>
      <c r="Z42" s="11">
        <v>4241</v>
      </c>
      <c r="AA42" s="8">
        <v>43</v>
      </c>
      <c r="AB42" s="31">
        <v>0.42531379659403168</v>
      </c>
      <c r="AC42" s="9">
        <v>4.0906515580736574E-3</v>
      </c>
      <c r="AD42" s="8">
        <v>-166</v>
      </c>
      <c r="AE42" s="31">
        <v>-0.60151369368820795</v>
      </c>
      <c r="AF42" s="9">
        <v>-3.1826738446043001E-2</v>
      </c>
      <c r="AG42" s="8">
        <v>-17</v>
      </c>
      <c r="AH42" s="31">
        <v>4.6587873462896945E-2</v>
      </c>
      <c r="AI42" s="12">
        <v>-0.5173333333333332</v>
      </c>
      <c r="AJ42" s="8">
        <v>-27</v>
      </c>
      <c r="AK42" s="31">
        <v>-1.1232942367374044E-3</v>
      </c>
      <c r="AL42" s="11">
        <v>17096.981342441519</v>
      </c>
      <c r="AM42" s="36"/>
    </row>
    <row r="43" spans="1:39" x14ac:dyDescent="0.3">
      <c r="A43" t="s">
        <v>765</v>
      </c>
      <c r="B43" s="3" t="s">
        <v>1059</v>
      </c>
      <c r="C43" s="4" t="s">
        <v>162</v>
      </c>
      <c r="D43" s="5" t="s">
        <v>37</v>
      </c>
      <c r="E43" s="6">
        <v>28.363408524781921</v>
      </c>
      <c r="F43" s="34">
        <v>6.7745087567550044E-2</v>
      </c>
      <c r="G43" s="6">
        <v>2.5963122588630654</v>
      </c>
      <c r="H43" s="7">
        <v>-8</v>
      </c>
      <c r="I43" s="8">
        <v>24</v>
      </c>
      <c r="J43" s="31">
        <v>0.1005725732119705</v>
      </c>
      <c r="K43" s="9">
        <v>2.6487756287405961E-2</v>
      </c>
      <c r="L43" s="8">
        <v>-32</v>
      </c>
      <c r="M43" s="31">
        <v>-0.11365698744537758</v>
      </c>
      <c r="N43" s="9">
        <v>-5.1490686491831097E-3</v>
      </c>
      <c r="O43" s="8">
        <v>9</v>
      </c>
      <c r="P43" s="31">
        <v>8.7348799900974994E-2</v>
      </c>
      <c r="Q43" s="9">
        <v>5.8311240798534503E-3</v>
      </c>
      <c r="R43" s="8">
        <v>12</v>
      </c>
      <c r="S43" s="31">
        <v>0.72888338300388023</v>
      </c>
      <c r="T43" s="10">
        <v>-0.41499661926921272</v>
      </c>
      <c r="U43" s="8">
        <v>-5</v>
      </c>
      <c r="V43" s="31">
        <v>-6.919121293393049E-2</v>
      </c>
      <c r="W43" s="9">
        <v>1.0714321306561775E-2</v>
      </c>
      <c r="X43" s="8">
        <v>-2</v>
      </c>
      <c r="Y43" s="31">
        <v>3.050916327329567E-3</v>
      </c>
      <c r="Z43" s="11">
        <v>4392</v>
      </c>
      <c r="AA43" s="8">
        <v>-36</v>
      </c>
      <c r="AB43" s="31">
        <v>-0.49168205959077993</v>
      </c>
      <c r="AC43" s="9">
        <v>2.0832001887619245E-2</v>
      </c>
      <c r="AD43" s="8">
        <v>-5</v>
      </c>
      <c r="AE43" s="31">
        <v>-0.19963032012186188</v>
      </c>
      <c r="AF43" s="9">
        <v>-6.6369008274413943E-3</v>
      </c>
      <c r="AG43" s="8">
        <v>26</v>
      </c>
      <c r="AH43" s="31">
        <v>4.2308378886104489E-2</v>
      </c>
      <c r="AI43" s="12">
        <v>-0.46899999999999986</v>
      </c>
      <c r="AJ43" s="8">
        <v>-8</v>
      </c>
      <c r="AK43" s="31">
        <v>6.6383592750564602E-3</v>
      </c>
      <c r="AL43" s="11">
        <v>22906.435414047155</v>
      </c>
      <c r="AM43" s="36">
        <v>1</v>
      </c>
    </row>
    <row r="44" spans="1:39" x14ac:dyDescent="0.3">
      <c r="A44" t="s">
        <v>504</v>
      </c>
      <c r="B44" s="3" t="s">
        <v>184</v>
      </c>
      <c r="C44" s="4" t="s">
        <v>104</v>
      </c>
      <c r="D44" s="5" t="s">
        <v>44</v>
      </c>
      <c r="E44" s="6">
        <v>16.175826023315068</v>
      </c>
      <c r="F44" s="34">
        <v>-2.3168240158289262</v>
      </c>
      <c r="G44" s="6">
        <v>2.4973075527557924</v>
      </c>
      <c r="H44" s="7">
        <v>-127</v>
      </c>
      <c r="I44" s="8">
        <v>12</v>
      </c>
      <c r="J44" s="31">
        <v>0.31996490892483043</v>
      </c>
      <c r="K44" s="9">
        <v>5.84518139752781E-2</v>
      </c>
      <c r="L44" s="8">
        <v>-39</v>
      </c>
      <c r="M44" s="31">
        <v>-0.13924135709837221</v>
      </c>
      <c r="N44" s="9">
        <v>-2.9599965117567059E-3</v>
      </c>
      <c r="O44" s="8">
        <v>-66</v>
      </c>
      <c r="P44" s="31">
        <v>-0.17018366163376775</v>
      </c>
      <c r="Q44" s="9">
        <v>1.2503798219980712E-2</v>
      </c>
      <c r="R44" s="8">
        <v>-132</v>
      </c>
      <c r="S44" s="31">
        <v>-0.46262918073168124</v>
      </c>
      <c r="T44" s="10">
        <v>0.32168132103795838</v>
      </c>
      <c r="U44" s="8">
        <v>-106</v>
      </c>
      <c r="V44" s="31">
        <v>-0.37342760830842175</v>
      </c>
      <c r="W44" s="9">
        <v>2.5066912950363097E-2</v>
      </c>
      <c r="X44" s="8">
        <v>-169</v>
      </c>
      <c r="Y44" s="31">
        <v>-0.61409963057335226</v>
      </c>
      <c r="Z44" s="11">
        <v>-21055</v>
      </c>
      <c r="AA44" s="8">
        <v>79</v>
      </c>
      <c r="AB44" s="31">
        <v>0.21293711838085339</v>
      </c>
      <c r="AC44" s="9">
        <v>3.305524239007894E-3</v>
      </c>
      <c r="AD44" s="8">
        <v>-281</v>
      </c>
      <c r="AE44" s="31">
        <v>-0.89313026039234622</v>
      </c>
      <c r="AF44" s="9">
        <v>-4.8472568421746409E-2</v>
      </c>
      <c r="AG44" s="8">
        <v>-88</v>
      </c>
      <c r="AH44" s="31">
        <v>-0.22941889178093916</v>
      </c>
      <c r="AI44" s="12">
        <v>-0.15866666666666651</v>
      </c>
      <c r="AJ44" s="8">
        <v>-59</v>
      </c>
      <c r="AK44" s="31">
        <v>-1.6467830326359428E-2</v>
      </c>
      <c r="AL44" s="11">
        <v>23470.141672642494</v>
      </c>
      <c r="AM44" s="36"/>
    </row>
    <row r="45" spans="1:39" x14ac:dyDescent="0.3">
      <c r="A45" t="s">
        <v>524</v>
      </c>
      <c r="B45" s="3" t="s">
        <v>60</v>
      </c>
      <c r="C45" s="4" t="s">
        <v>61</v>
      </c>
      <c r="D45" s="5" t="s">
        <v>44</v>
      </c>
      <c r="E45" s="6">
        <v>34.696031259857918</v>
      </c>
      <c r="F45" s="34">
        <v>-1.3086454136669232</v>
      </c>
      <c r="G45" s="6">
        <v>2.4614520315123869</v>
      </c>
      <c r="H45" s="7">
        <v>-50</v>
      </c>
      <c r="I45" s="8">
        <v>47</v>
      </c>
      <c r="J45" s="31">
        <v>0.17190255648187708</v>
      </c>
      <c r="K45" s="9">
        <v>3.452766660313844E-2</v>
      </c>
      <c r="L45" s="8">
        <v>1</v>
      </c>
      <c r="M45" s="31">
        <v>0.12660380463838994</v>
      </c>
      <c r="N45" s="9">
        <v>-1.5731446437386873E-2</v>
      </c>
      <c r="O45" s="8">
        <v>-41</v>
      </c>
      <c r="P45" s="31">
        <v>-0.17419736128502125</v>
      </c>
      <c r="Q45" s="9">
        <v>1.6770490285548015E-2</v>
      </c>
      <c r="R45" s="8">
        <v>-23</v>
      </c>
      <c r="S45" s="31">
        <v>-0.45880856212463539</v>
      </c>
      <c r="T45" s="10">
        <v>0</v>
      </c>
      <c r="U45" s="8">
        <v>-21</v>
      </c>
      <c r="V45" s="31">
        <v>-5.9433410758246097E-2</v>
      </c>
      <c r="W45" s="9">
        <v>3.8303396737131637E-3</v>
      </c>
      <c r="X45" s="8">
        <v>68</v>
      </c>
      <c r="Y45" s="31">
        <v>0.19320744933674083</v>
      </c>
      <c r="Z45" s="11">
        <v>14000</v>
      </c>
      <c r="AA45" s="8">
        <v>-117</v>
      </c>
      <c r="AB45" s="31">
        <v>-0.36947527609310848</v>
      </c>
      <c r="AC45" s="9">
        <v>1.3292134831460675E-2</v>
      </c>
      <c r="AD45" s="8">
        <v>-16</v>
      </c>
      <c r="AE45" s="31">
        <v>-0.48811254135478199</v>
      </c>
      <c r="AF45" s="9">
        <v>-2.3767135861606725E-2</v>
      </c>
      <c r="AG45" s="8">
        <v>-46</v>
      </c>
      <c r="AH45" s="31">
        <v>-9.1320470607428983E-2</v>
      </c>
      <c r="AI45" s="12">
        <v>-0.32900000000000063</v>
      </c>
      <c r="AJ45" s="8">
        <v>-41</v>
      </c>
      <c r="AK45" s="31">
        <v>-1.4488736064322577E-2</v>
      </c>
      <c r="AL45" s="11">
        <v>20131.737347590097</v>
      </c>
      <c r="AM45" s="36"/>
    </row>
    <row r="46" spans="1:39" x14ac:dyDescent="0.3">
      <c r="A46" t="s">
        <v>477</v>
      </c>
      <c r="B46" s="3" t="s">
        <v>219</v>
      </c>
      <c r="C46" s="4" t="s">
        <v>104</v>
      </c>
      <c r="D46" s="5" t="s">
        <v>44</v>
      </c>
      <c r="E46" s="6">
        <v>14.994470987979726</v>
      </c>
      <c r="F46" s="34">
        <v>0.72346234863617909</v>
      </c>
      <c r="G46" s="6">
        <v>2.4600009599872052</v>
      </c>
      <c r="H46" s="7">
        <v>5</v>
      </c>
      <c r="I46" s="8">
        <v>5</v>
      </c>
      <c r="J46" s="31">
        <v>0.15107186375521864</v>
      </c>
      <c r="K46" s="9">
        <v>4.3422897040677366E-2</v>
      </c>
      <c r="L46" s="8">
        <v>1</v>
      </c>
      <c r="M46" s="31">
        <v>6.5158548814750028E-2</v>
      </c>
      <c r="N46" s="9">
        <v>-1.2031055945820067E-2</v>
      </c>
      <c r="O46" s="8">
        <v>4</v>
      </c>
      <c r="P46" s="31">
        <v>-0.10663332490171973</v>
      </c>
      <c r="Q46" s="9">
        <v>2.0863281618163837E-2</v>
      </c>
      <c r="R46" s="8">
        <v>3</v>
      </c>
      <c r="S46" s="31">
        <v>0.66518116760434587</v>
      </c>
      <c r="T46" s="10">
        <v>-0.23266310807043711</v>
      </c>
      <c r="U46" s="8">
        <v>0</v>
      </c>
      <c r="V46" s="31">
        <v>0.15318178948990369</v>
      </c>
      <c r="W46" s="9">
        <v>1.7689914729457357E-3</v>
      </c>
      <c r="X46" s="8">
        <v>0</v>
      </c>
      <c r="Y46" s="31">
        <v>-2.8249006648815467E-2</v>
      </c>
      <c r="Z46" s="11">
        <v>2240</v>
      </c>
      <c r="AA46" s="8">
        <v>14</v>
      </c>
      <c r="AB46" s="31">
        <v>0.387155028769405</v>
      </c>
      <c r="AC46" s="9">
        <v>9.2458407809707169E-3</v>
      </c>
      <c r="AD46" s="8">
        <v>-10</v>
      </c>
      <c r="AE46" s="31">
        <v>-0.50442814606646458</v>
      </c>
      <c r="AF46" s="9">
        <v>-2.3636441585353274E-2</v>
      </c>
      <c r="AG46" s="8">
        <v>-3</v>
      </c>
      <c r="AH46" s="31">
        <v>0.40274580047715736</v>
      </c>
      <c r="AI46" s="12">
        <v>-0.94999999999999973</v>
      </c>
      <c r="AJ46" s="8">
        <v>-5</v>
      </c>
      <c r="AK46" s="31">
        <v>1.0043148510972377E-2</v>
      </c>
      <c r="AL46" s="11">
        <v>19273.493638014181</v>
      </c>
      <c r="AM46" s="36">
        <v>1</v>
      </c>
    </row>
    <row r="47" spans="1:39" x14ac:dyDescent="0.3">
      <c r="A47" t="s">
        <v>132</v>
      </c>
      <c r="B47" s="3" t="s">
        <v>327</v>
      </c>
      <c r="C47" s="4" t="s">
        <v>32</v>
      </c>
      <c r="D47" s="5" t="s">
        <v>33</v>
      </c>
      <c r="E47" s="6">
        <v>40.914902096964475</v>
      </c>
      <c r="F47" s="34">
        <v>-1.6269279703723465</v>
      </c>
      <c r="G47" s="6">
        <v>2.4326571874560905</v>
      </c>
      <c r="H47" s="7">
        <v>-64</v>
      </c>
      <c r="I47" s="8">
        <v>-9</v>
      </c>
      <c r="J47" s="31">
        <v>-0.65145943086520575</v>
      </c>
      <c r="K47" s="9">
        <v>-1.250509722267501E-2</v>
      </c>
      <c r="L47" s="8">
        <v>57</v>
      </c>
      <c r="M47" s="31">
        <v>0.53387581691640817</v>
      </c>
      <c r="N47" s="9">
        <v>-2.8712317049392727E-2</v>
      </c>
      <c r="O47" s="8">
        <v>-89</v>
      </c>
      <c r="P47" s="31">
        <v>-0.4127754773185105</v>
      </c>
      <c r="Q47" s="9">
        <v>3.1669691470054454E-2</v>
      </c>
      <c r="R47" s="8">
        <v>-93</v>
      </c>
      <c r="S47" s="31">
        <v>-0.25237477841873401</v>
      </c>
      <c r="T47" s="10">
        <v>0.42789341801807407</v>
      </c>
      <c r="U47" s="8">
        <v>28</v>
      </c>
      <c r="V47" s="31">
        <v>0.42162028569607413</v>
      </c>
      <c r="W47" s="9">
        <v>-2.1408295538614952E-2</v>
      </c>
      <c r="X47" s="8">
        <v>-105</v>
      </c>
      <c r="Y47" s="31">
        <v>-0.36883544057245982</v>
      </c>
      <c r="Z47" s="11">
        <v>-10639</v>
      </c>
      <c r="AA47" s="8">
        <v>-157</v>
      </c>
      <c r="AB47" s="31">
        <v>-0.49391201312395766</v>
      </c>
      <c r="AC47" s="9">
        <v>1.5052537845057883E-2</v>
      </c>
      <c r="AD47" s="8">
        <v>-125</v>
      </c>
      <c r="AE47" s="31">
        <v>-0.47456532193479889</v>
      </c>
      <c r="AF47" s="9">
        <v>-2.4578883075760838E-2</v>
      </c>
      <c r="AG47" s="8">
        <v>4</v>
      </c>
      <c r="AH47" s="31">
        <v>-7.6340831791591346E-2</v>
      </c>
      <c r="AI47" s="12">
        <v>-0.3123333333333338</v>
      </c>
      <c r="AJ47" s="8">
        <v>31</v>
      </c>
      <c r="AK47" s="31">
        <v>9.5835469405502194E-3</v>
      </c>
      <c r="AL47" s="11">
        <v>49200.641043209616</v>
      </c>
      <c r="AM47" s="36"/>
    </row>
    <row r="48" spans="1:39" x14ac:dyDescent="0.3">
      <c r="A48" t="s">
        <v>1083</v>
      </c>
      <c r="B48" s="3" t="s">
        <v>549</v>
      </c>
      <c r="C48" s="4" t="s">
        <v>72</v>
      </c>
      <c r="D48" s="5" t="s">
        <v>37</v>
      </c>
      <c r="E48" s="6">
        <v>42.212529127544613</v>
      </c>
      <c r="F48" s="34">
        <v>-0.15345174035552667</v>
      </c>
      <c r="G48" s="6">
        <v>2.3008866586020105</v>
      </c>
      <c r="H48" s="7">
        <v>-5</v>
      </c>
      <c r="I48" s="8">
        <v>-10</v>
      </c>
      <c r="J48" s="31">
        <v>-7.542998340398599E-2</v>
      </c>
      <c r="K48" s="9">
        <v>2.5584659284761724E-2</v>
      </c>
      <c r="L48" s="8">
        <v>-192</v>
      </c>
      <c r="M48" s="31">
        <v>-1.6680939484981934</v>
      </c>
      <c r="N48" s="9">
        <v>4.7320075001994741E-2</v>
      </c>
      <c r="O48" s="8">
        <v>-30</v>
      </c>
      <c r="P48" s="31">
        <v>-0.98327054472747832</v>
      </c>
      <c r="Q48" s="9">
        <v>7.5922791271372136E-2</v>
      </c>
      <c r="R48" s="8">
        <v>18</v>
      </c>
      <c r="S48" s="31">
        <v>1.5199022552927053</v>
      </c>
      <c r="T48" s="10">
        <v>-1.2522991429577739</v>
      </c>
      <c r="U48" s="8">
        <v>-117</v>
      </c>
      <c r="V48" s="31">
        <v>-1.6640400052042486</v>
      </c>
      <c r="W48" s="9">
        <v>0.11123049583402567</v>
      </c>
      <c r="X48" s="8">
        <v>-28</v>
      </c>
      <c r="Y48" s="31">
        <v>-0.1624678213881342</v>
      </c>
      <c r="Z48" s="11">
        <v>-2643</v>
      </c>
      <c r="AA48" s="8">
        <v>44</v>
      </c>
      <c r="AB48" s="31">
        <v>1.287513020313789</v>
      </c>
      <c r="AC48" s="9">
        <v>-3.7028753993610178E-3</v>
      </c>
      <c r="AD48" s="8">
        <v>25</v>
      </c>
      <c r="AE48" s="31">
        <v>0.13792019876424352</v>
      </c>
      <c r="AF48" s="9">
        <v>9.9955937339859524E-3</v>
      </c>
      <c r="AG48" s="8">
        <v>8</v>
      </c>
      <c r="AH48" s="31">
        <v>0.56471138071674321</v>
      </c>
      <c r="AI48" s="12">
        <v>-1.1180000000000003</v>
      </c>
      <c r="AJ48" s="8">
        <v>30</v>
      </c>
      <c r="AK48" s="31">
        <v>2.2777177559823225E-2</v>
      </c>
      <c r="AL48" s="11">
        <v>38169.063288268619</v>
      </c>
      <c r="AM48" s="36"/>
    </row>
    <row r="49" spans="1:39" x14ac:dyDescent="0.3">
      <c r="A49" t="s">
        <v>800</v>
      </c>
      <c r="B49" s="3" t="s">
        <v>835</v>
      </c>
      <c r="C49" s="4" t="s">
        <v>115</v>
      </c>
      <c r="D49" s="5" t="s">
        <v>33</v>
      </c>
      <c r="E49" s="6">
        <v>18.094905765119812</v>
      </c>
      <c r="F49" s="34">
        <v>0.43563935161718526</v>
      </c>
      <c r="G49" s="6">
        <v>2.0160930726733852</v>
      </c>
      <c r="H49" s="7">
        <v>-3</v>
      </c>
      <c r="I49" s="8">
        <v>1</v>
      </c>
      <c r="J49" s="31">
        <v>4.3026555138088507E-2</v>
      </c>
      <c r="K49" s="9">
        <v>3.219380474053235E-2</v>
      </c>
      <c r="L49" s="8">
        <v>-48</v>
      </c>
      <c r="M49" s="31">
        <v>-0.20520962804254059</v>
      </c>
      <c r="N49" s="9">
        <v>-1.8701299843918232E-3</v>
      </c>
      <c r="O49" s="8">
        <v>-3</v>
      </c>
      <c r="P49" s="31">
        <v>-3.2481818393339967E-2</v>
      </c>
      <c r="Q49" s="9">
        <v>1.2593966144112789E-2</v>
      </c>
      <c r="R49" s="8">
        <v>-19</v>
      </c>
      <c r="S49" s="31">
        <v>0.21285962996843888</v>
      </c>
      <c r="T49" s="10">
        <v>0.23524866155267654</v>
      </c>
      <c r="U49" s="8">
        <v>18</v>
      </c>
      <c r="V49" s="31">
        <v>0.62354858350643561</v>
      </c>
      <c r="W49" s="9">
        <v>-3.0792677162250509E-2</v>
      </c>
      <c r="X49" s="8">
        <v>56</v>
      </c>
      <c r="Y49" s="31">
        <v>0.22877015929614086</v>
      </c>
      <c r="Z49" s="11">
        <v>15196</v>
      </c>
      <c r="AA49" s="8">
        <v>3</v>
      </c>
      <c r="AB49" s="31">
        <v>0.16175673018178149</v>
      </c>
      <c r="AC49" s="9">
        <v>1.138078678548142E-2</v>
      </c>
      <c r="AD49" s="8">
        <v>-8</v>
      </c>
      <c r="AE49" s="31">
        <v>-0.77282349387588711</v>
      </c>
      <c r="AF49" s="9">
        <v>-3.7591431597127078E-2</v>
      </c>
      <c r="AG49" s="8">
        <v>31</v>
      </c>
      <c r="AH49" s="31">
        <v>0.21257501532130069</v>
      </c>
      <c r="AI49" s="12">
        <v>-0.67633333333333345</v>
      </c>
      <c r="AJ49" s="8">
        <v>-11</v>
      </c>
      <c r="AK49" s="31">
        <v>5.6463013176108467E-3</v>
      </c>
      <c r="AL49" s="11">
        <v>17054.108140760931</v>
      </c>
      <c r="AM49" s="36">
        <v>1</v>
      </c>
    </row>
    <row r="50" spans="1:39" x14ac:dyDescent="0.3">
      <c r="A50" t="s">
        <v>553</v>
      </c>
      <c r="B50" s="3" t="s">
        <v>965</v>
      </c>
      <c r="C50" s="4" t="s">
        <v>47</v>
      </c>
      <c r="D50" s="5" t="s">
        <v>44</v>
      </c>
      <c r="E50" s="6">
        <v>28.808776002220739</v>
      </c>
      <c r="F50" s="34">
        <v>-1.0349706692836083</v>
      </c>
      <c r="G50" s="6">
        <v>1.9325581811507959</v>
      </c>
      <c r="H50" s="7">
        <v>-42</v>
      </c>
      <c r="I50" s="8">
        <v>-16</v>
      </c>
      <c r="J50" s="31">
        <v>-8.9193397378267036E-2</v>
      </c>
      <c r="K50" s="9">
        <v>2.3057551747435623E-2</v>
      </c>
      <c r="L50" s="8">
        <v>107</v>
      </c>
      <c r="M50" s="31">
        <v>0.3022869825237654</v>
      </c>
      <c r="N50" s="9">
        <v>-1.8842921784098257E-2</v>
      </c>
      <c r="O50" s="8">
        <v>26</v>
      </c>
      <c r="P50" s="31">
        <v>0.11040518235344575</v>
      </c>
      <c r="Q50" s="9">
        <v>-2.6868438760193278E-3</v>
      </c>
      <c r="R50" s="8">
        <v>-10</v>
      </c>
      <c r="S50" s="31">
        <v>-0.27301677705005184</v>
      </c>
      <c r="T50" s="10">
        <v>-1.0319984704696306E-2</v>
      </c>
      <c r="U50" s="8">
        <v>-50</v>
      </c>
      <c r="V50" s="31">
        <v>-0.44920679746917402</v>
      </c>
      <c r="W50" s="9">
        <v>3.3223413400528534E-2</v>
      </c>
      <c r="X50" s="8">
        <v>-60</v>
      </c>
      <c r="Y50" s="31">
        <v>-0.19264341102223836</v>
      </c>
      <c r="Z50" s="11">
        <v>-3286</v>
      </c>
      <c r="AA50" s="8">
        <v>72</v>
      </c>
      <c r="AB50" s="31">
        <v>0.41555017826609419</v>
      </c>
      <c r="AC50" s="9">
        <v>2.8246895544192796E-3</v>
      </c>
      <c r="AD50" s="8">
        <v>-29</v>
      </c>
      <c r="AE50" s="31">
        <v>-0.72980061633324955</v>
      </c>
      <c r="AF50" s="9">
        <v>-3.7391209905148104E-2</v>
      </c>
      <c r="AG50" s="8">
        <v>86</v>
      </c>
      <c r="AH50" s="31">
        <v>0.12100476913435093</v>
      </c>
      <c r="AI50" s="12">
        <v>-0.54266666666666707</v>
      </c>
      <c r="AJ50" s="8">
        <v>7</v>
      </c>
      <c r="AK50" s="31">
        <v>8.679336064115889E-4</v>
      </c>
      <c r="AL50" s="11">
        <v>111882.19229281816</v>
      </c>
      <c r="AM50" s="36"/>
    </row>
    <row r="51" spans="1:39" x14ac:dyDescent="0.3">
      <c r="A51" t="s">
        <v>530</v>
      </c>
      <c r="B51" s="3" t="s">
        <v>635</v>
      </c>
      <c r="C51" s="4" t="s">
        <v>32</v>
      </c>
      <c r="D51" s="5" t="s">
        <v>33</v>
      </c>
      <c r="E51" s="6">
        <v>42.685815312543888</v>
      </c>
      <c r="F51" s="34">
        <v>-1.7003406698484356</v>
      </c>
      <c r="G51" s="6">
        <v>1.7595712544635305</v>
      </c>
      <c r="H51" s="7">
        <v>-88</v>
      </c>
      <c r="I51" s="8">
        <v>-10</v>
      </c>
      <c r="J51" s="31">
        <v>-6.1668820310873063E-2</v>
      </c>
      <c r="K51" s="9">
        <v>2.1730333603683594E-2</v>
      </c>
      <c r="L51" s="8">
        <v>-55</v>
      </c>
      <c r="M51" s="31">
        <v>-0.20305098102370128</v>
      </c>
      <c r="N51" s="9">
        <v>-8.8467776573989201E-4</v>
      </c>
      <c r="O51" s="8">
        <v>-61</v>
      </c>
      <c r="P51" s="31">
        <v>-0.40916303491316752</v>
      </c>
      <c r="Q51" s="9">
        <v>3.2513410808559115E-2</v>
      </c>
      <c r="R51" s="8">
        <v>-41</v>
      </c>
      <c r="S51" s="31">
        <v>-0.1506430366875709</v>
      </c>
      <c r="T51" s="10">
        <v>0.19650467023711116</v>
      </c>
      <c r="U51" s="8">
        <v>-114</v>
      </c>
      <c r="V51" s="31">
        <v>-0.50838742743061149</v>
      </c>
      <c r="W51" s="9">
        <v>3.4848590467486132E-2</v>
      </c>
      <c r="X51" s="8">
        <v>-41</v>
      </c>
      <c r="Y51" s="31">
        <v>-0.20246909040381916</v>
      </c>
      <c r="Z51" s="11">
        <v>-1686</v>
      </c>
      <c r="AA51" s="8">
        <v>42</v>
      </c>
      <c r="AB51" s="31">
        <v>0.19301238520483194</v>
      </c>
      <c r="AC51" s="9">
        <v>4.9255236617532921E-3</v>
      </c>
      <c r="AD51" s="8">
        <v>-191</v>
      </c>
      <c r="AE51" s="31">
        <v>-0.53469483486776925</v>
      </c>
      <c r="AF51" s="9">
        <v>-2.8521779461895047E-2</v>
      </c>
      <c r="AG51" s="8">
        <v>-33</v>
      </c>
      <c r="AH51" s="31">
        <v>-8.3941867684754423E-2</v>
      </c>
      <c r="AI51" s="12">
        <v>-0.32466666666666644</v>
      </c>
      <c r="AJ51" s="8">
        <v>-15</v>
      </c>
      <c r="AK51" s="31">
        <v>-3.3208539819869765E-3</v>
      </c>
      <c r="AL51" s="11">
        <v>37183.298504818056</v>
      </c>
      <c r="AM51" s="36"/>
    </row>
    <row r="52" spans="1:39" x14ac:dyDescent="0.3">
      <c r="A52" t="s">
        <v>898</v>
      </c>
      <c r="B52" s="3" t="s">
        <v>172</v>
      </c>
      <c r="C52" s="4" t="s">
        <v>36</v>
      </c>
      <c r="D52" s="5" t="s">
        <v>37</v>
      </c>
      <c r="E52" s="6">
        <v>26.488998917785842</v>
      </c>
      <c r="F52" s="34">
        <v>-0.30660951598051778</v>
      </c>
      <c r="G52" s="6">
        <v>1.6655305661089628</v>
      </c>
      <c r="H52" s="7">
        <v>-18</v>
      </c>
      <c r="I52" s="8">
        <v>26</v>
      </c>
      <c r="J52" s="31">
        <v>0.11412602330029159</v>
      </c>
      <c r="K52" s="9">
        <v>2.6577181494104152E-2</v>
      </c>
      <c r="L52" s="8">
        <v>101</v>
      </c>
      <c r="M52" s="31">
        <v>0.62417273083024327</v>
      </c>
      <c r="N52" s="9">
        <v>-3.138763241042189E-2</v>
      </c>
      <c r="O52" s="8">
        <v>-75</v>
      </c>
      <c r="P52" s="31">
        <v>-0.31948128147988797</v>
      </c>
      <c r="Q52" s="9">
        <v>2.4859345291788397E-2</v>
      </c>
      <c r="R52" s="8">
        <v>-3</v>
      </c>
      <c r="S52" s="31">
        <v>1.0873957039751168</v>
      </c>
      <c r="T52" s="10">
        <v>-3.7565556775216447E-2</v>
      </c>
      <c r="U52" s="8">
        <v>-174</v>
      </c>
      <c r="V52" s="31">
        <v>-0.61435259851885826</v>
      </c>
      <c r="W52" s="9">
        <v>4.0139207081185194E-2</v>
      </c>
      <c r="X52" s="8">
        <v>-64</v>
      </c>
      <c r="Y52" s="31">
        <v>-0.25400342171808465</v>
      </c>
      <c r="Z52" s="11">
        <v>-6219</v>
      </c>
      <c r="AA52" s="8">
        <v>7</v>
      </c>
      <c r="AB52" s="31">
        <v>0.3861949685077164</v>
      </c>
      <c r="AC52" s="9">
        <v>1.1192641798671445E-2</v>
      </c>
      <c r="AD52" s="8">
        <v>-31</v>
      </c>
      <c r="AE52" s="31">
        <v>-0.78420300257213538</v>
      </c>
      <c r="AF52" s="9">
        <v>-4.0366415438022218E-2</v>
      </c>
      <c r="AG52" s="8">
        <v>-19</v>
      </c>
      <c r="AH52" s="31">
        <v>2.1327912667871263E-2</v>
      </c>
      <c r="AI52" s="12">
        <v>-0.47133333333333338</v>
      </c>
      <c r="AJ52" s="8">
        <v>-7</v>
      </c>
      <c r="AK52" s="31">
        <v>7.7337965040549239E-3</v>
      </c>
      <c r="AL52" s="11">
        <v>20640.972813025975</v>
      </c>
      <c r="AM52" s="36"/>
    </row>
    <row r="53" spans="1:39" x14ac:dyDescent="0.3">
      <c r="A53" t="s">
        <v>619</v>
      </c>
      <c r="B53" s="3" t="s">
        <v>1139</v>
      </c>
      <c r="C53" s="4" t="s">
        <v>77</v>
      </c>
      <c r="D53" s="5" t="s">
        <v>37</v>
      </c>
      <c r="E53" s="6">
        <v>27.568260572243556</v>
      </c>
      <c r="F53" s="34">
        <v>2.1775468199295105</v>
      </c>
      <c r="G53" s="6">
        <v>1.6094349818961291</v>
      </c>
      <c r="H53" s="7">
        <v>-1</v>
      </c>
      <c r="I53" s="8">
        <v>-4</v>
      </c>
      <c r="J53" s="31">
        <v>-0.22948977168683227</v>
      </c>
      <c r="K53" s="9">
        <v>-1.4412731629665942E-2</v>
      </c>
      <c r="L53" s="8">
        <v>-43</v>
      </c>
      <c r="M53" s="31">
        <v>-0.35092370831689101</v>
      </c>
      <c r="N53" s="9">
        <v>1.528503143751081E-3</v>
      </c>
      <c r="O53" s="8">
        <v>-16</v>
      </c>
      <c r="P53" s="31">
        <v>-0.82302762134300567</v>
      </c>
      <c r="Q53" s="9">
        <v>6.6766130902256554E-2</v>
      </c>
      <c r="R53" s="8">
        <v>4</v>
      </c>
      <c r="S53" s="31">
        <v>3.0309491772913453</v>
      </c>
      <c r="T53" s="10">
        <v>-0.87650517322857446</v>
      </c>
      <c r="U53" s="8">
        <v>-2</v>
      </c>
      <c r="V53" s="31">
        <v>-1.9163066753211666E-2</v>
      </c>
      <c r="W53" s="9">
        <v>1.750852062669811E-2</v>
      </c>
      <c r="X53" s="8">
        <v>0</v>
      </c>
      <c r="Y53" s="31">
        <v>4.0990137375972235E-2</v>
      </c>
      <c r="Z53" s="11">
        <v>4911</v>
      </c>
      <c r="AA53" s="8">
        <v>-33</v>
      </c>
      <c r="AB53" s="31">
        <v>-1.7773307846398827</v>
      </c>
      <c r="AC53" s="9">
        <v>4.3628458498023714E-2</v>
      </c>
      <c r="AD53" s="8">
        <v>21</v>
      </c>
      <c r="AE53" s="31">
        <v>1.8733007069222554</v>
      </c>
      <c r="AF53" s="9">
        <v>0.11106282201478901</v>
      </c>
      <c r="AG53" s="8">
        <v>15</v>
      </c>
      <c r="AH53" s="31">
        <v>-1.8896788513482754E-2</v>
      </c>
      <c r="AI53" s="12">
        <v>-0.35866666666666669</v>
      </c>
      <c r="AJ53" s="8">
        <v>-6</v>
      </c>
      <c r="AK53" s="31">
        <v>6.6233528213645032E-3</v>
      </c>
      <c r="AL53" s="11">
        <v>24643.132594288109</v>
      </c>
      <c r="AM53" s="36"/>
    </row>
    <row r="54" spans="1:39" x14ac:dyDescent="0.3">
      <c r="A54" t="s">
        <v>475</v>
      </c>
      <c r="B54" s="3" t="s">
        <v>121</v>
      </c>
      <c r="C54" s="4" t="s">
        <v>72</v>
      </c>
      <c r="D54" s="5" t="s">
        <v>37</v>
      </c>
      <c r="E54" s="6">
        <v>21.609056151990281</v>
      </c>
      <c r="F54" s="34">
        <v>-1.4064967524048093</v>
      </c>
      <c r="G54" s="6">
        <v>1.5779171143657962</v>
      </c>
      <c r="H54" s="7">
        <v>-67</v>
      </c>
      <c r="I54" s="8">
        <v>-19</v>
      </c>
      <c r="J54" s="31">
        <v>-0.1164770843250551</v>
      </c>
      <c r="K54" s="9">
        <v>2.0383447535545773E-2</v>
      </c>
      <c r="L54" s="8">
        <v>208</v>
      </c>
      <c r="M54" s="31">
        <v>0.85013978767003784</v>
      </c>
      <c r="N54" s="9">
        <v>-3.6802030456852791E-2</v>
      </c>
      <c r="O54" s="8">
        <v>-213</v>
      </c>
      <c r="P54" s="31">
        <v>-0.6599065838852175</v>
      </c>
      <c r="Q54" s="9">
        <v>4.5298831936276374E-2</v>
      </c>
      <c r="R54" s="8">
        <v>-84</v>
      </c>
      <c r="S54" s="31">
        <v>-0.37722389988017346</v>
      </c>
      <c r="T54" s="10">
        <v>0.16281120608338762</v>
      </c>
      <c r="U54" s="8">
        <v>-356</v>
      </c>
      <c r="V54" s="31">
        <v>-1.2445466656570532</v>
      </c>
      <c r="W54" s="9">
        <v>7.976582224174851E-2</v>
      </c>
      <c r="X54" s="8">
        <v>-98</v>
      </c>
      <c r="Y54" s="31">
        <v>-0.38912615943260176</v>
      </c>
      <c r="Z54" s="11">
        <v>-12355</v>
      </c>
      <c r="AA54" s="8">
        <v>56</v>
      </c>
      <c r="AB54" s="31">
        <v>0.36390889872763865</v>
      </c>
      <c r="AC54" s="9">
        <v>3.9934762348555405E-3</v>
      </c>
      <c r="AD54" s="8">
        <v>114</v>
      </c>
      <c r="AE54" s="31">
        <v>0.65611408485814127</v>
      </c>
      <c r="AF54" s="9">
        <v>3.9421306028798342E-2</v>
      </c>
      <c r="AG54" s="8">
        <v>20</v>
      </c>
      <c r="AH54" s="31">
        <v>0.23150671453083232</v>
      </c>
      <c r="AI54" s="12">
        <v>-0.70433333333333303</v>
      </c>
      <c r="AJ54" s="8">
        <v>36</v>
      </c>
      <c r="AK54" s="31">
        <v>1.1964873582011759E-2</v>
      </c>
      <c r="AL54" s="11">
        <v>51253.414363697433</v>
      </c>
      <c r="AM54" s="36"/>
    </row>
    <row r="55" spans="1:39" x14ac:dyDescent="0.3">
      <c r="A55" t="s">
        <v>1154</v>
      </c>
      <c r="B55" s="3" t="s">
        <v>176</v>
      </c>
      <c r="C55" s="4" t="s">
        <v>89</v>
      </c>
      <c r="D55" s="5" t="s">
        <v>37</v>
      </c>
      <c r="E55" s="6">
        <v>25.387186397671542</v>
      </c>
      <c r="F55" s="34">
        <v>-0.10849272664936915</v>
      </c>
      <c r="G55" s="6">
        <v>1.5348872281657862</v>
      </c>
      <c r="H55" s="7">
        <v>-7</v>
      </c>
      <c r="I55" s="8">
        <v>4</v>
      </c>
      <c r="J55" s="31">
        <v>2.8346582376041096E-2</v>
      </c>
      <c r="K55" s="9">
        <v>2.2294552719670735E-2</v>
      </c>
      <c r="L55" s="8">
        <v>-20</v>
      </c>
      <c r="M55" s="31">
        <v>-0.38043186665203721</v>
      </c>
      <c r="N55" s="9">
        <v>9.1336679221228068E-4</v>
      </c>
      <c r="O55" s="8">
        <v>-20</v>
      </c>
      <c r="P55" s="31">
        <v>-0.10955894260741567</v>
      </c>
      <c r="Q55" s="9">
        <v>1.3830945436421271E-2</v>
      </c>
      <c r="R55" s="8">
        <v>-24</v>
      </c>
      <c r="S55" s="31">
        <v>0.86689505928941557</v>
      </c>
      <c r="T55" s="10">
        <v>1.1493293664180491</v>
      </c>
      <c r="U55" s="8">
        <v>-30</v>
      </c>
      <c r="V55" s="31">
        <v>-0.54595895597691313</v>
      </c>
      <c r="W55" s="9">
        <v>4.0941434636077439E-2</v>
      </c>
      <c r="X55" s="8">
        <v>50</v>
      </c>
      <c r="Y55" s="31">
        <v>0.23616908897287225</v>
      </c>
      <c r="Z55" s="11">
        <v>15462</v>
      </c>
      <c r="AA55" s="8">
        <v>-48</v>
      </c>
      <c r="AB55" s="31">
        <v>-0.56937567714531367</v>
      </c>
      <c r="AC55" s="9">
        <v>2.0929071646615192E-2</v>
      </c>
      <c r="AD55" s="8">
        <v>6</v>
      </c>
      <c r="AE55" s="31">
        <v>5.9938436677254958E-2</v>
      </c>
      <c r="AF55" s="9">
        <v>6.3812571653042438E-3</v>
      </c>
      <c r="AG55" s="8">
        <v>-4</v>
      </c>
      <c r="AH55" s="31">
        <v>0.16068733568341576</v>
      </c>
      <c r="AI55" s="12">
        <v>-0.64766666666666639</v>
      </c>
      <c r="AJ55" s="8">
        <v>-14</v>
      </c>
      <c r="AK55" s="31">
        <v>4.991005155504824E-3</v>
      </c>
      <c r="AL55" s="11">
        <v>18803.810977217101</v>
      </c>
      <c r="AM55" s="36"/>
    </row>
    <row r="56" spans="1:39" x14ac:dyDescent="0.3">
      <c r="A56" t="s">
        <v>906</v>
      </c>
      <c r="B56" s="3" t="s">
        <v>541</v>
      </c>
      <c r="C56" s="4" t="s">
        <v>82</v>
      </c>
      <c r="D56" s="5" t="s">
        <v>37</v>
      </c>
      <c r="E56" s="6">
        <v>43.354493931675336</v>
      </c>
      <c r="F56" s="34">
        <v>-0.42875127871634877</v>
      </c>
      <c r="G56" s="6">
        <v>1.5027077501277333</v>
      </c>
      <c r="H56" s="7">
        <v>-24</v>
      </c>
      <c r="I56" s="8">
        <v>-1</v>
      </c>
      <c r="J56" s="31">
        <v>-1.0526716692214126</v>
      </c>
      <c r="K56" s="9">
        <v>-1.9303720878068642E-2</v>
      </c>
      <c r="L56" s="8">
        <v>-52</v>
      </c>
      <c r="M56" s="31">
        <v>-0.27877192950536656</v>
      </c>
      <c r="N56" s="9">
        <v>-2.2059052346666552E-5</v>
      </c>
      <c r="O56" s="8">
        <v>5</v>
      </c>
      <c r="P56" s="31">
        <v>-4.0031914410915359E-2</v>
      </c>
      <c r="Q56" s="9">
        <v>1.4563909388226437E-2</v>
      </c>
      <c r="R56" s="8">
        <v>34</v>
      </c>
      <c r="S56" s="31">
        <v>-0.27550683291495387</v>
      </c>
      <c r="T56" s="10">
        <v>-0.14019975417300368</v>
      </c>
      <c r="U56" s="8">
        <v>3</v>
      </c>
      <c r="V56" s="31">
        <v>0.30569131604039024</v>
      </c>
      <c r="W56" s="9">
        <v>-5.663545576233886E-3</v>
      </c>
      <c r="X56" s="8">
        <v>3</v>
      </c>
      <c r="Y56" s="31">
        <v>4.4235745238993873E-2</v>
      </c>
      <c r="Z56" s="11">
        <v>6047</v>
      </c>
      <c r="AA56" s="8">
        <v>-77</v>
      </c>
      <c r="AB56" s="31">
        <v>-0.18182987768956327</v>
      </c>
      <c r="AC56" s="9">
        <v>8.8426082068577862E-3</v>
      </c>
      <c r="AD56" s="8">
        <v>3</v>
      </c>
      <c r="AE56" s="31">
        <v>3.8089128211888035E-2</v>
      </c>
      <c r="AF56" s="9">
        <v>4.8140478055960223E-3</v>
      </c>
      <c r="AG56" s="8">
        <v>28</v>
      </c>
      <c r="AH56" s="31">
        <v>3.7394288632530803E-2</v>
      </c>
      <c r="AI56" s="12">
        <v>-0.41799999999999971</v>
      </c>
      <c r="AJ56" s="8">
        <v>35</v>
      </c>
      <c r="AK56" s="31">
        <v>1.6453937325499435E-2</v>
      </c>
      <c r="AL56" s="11">
        <v>46875.358646847773</v>
      </c>
      <c r="AM56" s="36">
        <v>1</v>
      </c>
    </row>
    <row r="57" spans="1:39" x14ac:dyDescent="0.3">
      <c r="A57" t="s">
        <v>179</v>
      </c>
      <c r="B57" s="3" t="s">
        <v>272</v>
      </c>
      <c r="C57" s="4" t="s">
        <v>162</v>
      </c>
      <c r="D57" s="5" t="s">
        <v>37</v>
      </c>
      <c r="E57" s="6">
        <v>28.247038059920989</v>
      </c>
      <c r="F57" s="34">
        <v>-0.16631985253642778</v>
      </c>
      <c r="G57" s="6">
        <v>1.4330011435799719</v>
      </c>
      <c r="H57" s="7">
        <v>-11</v>
      </c>
      <c r="I57" s="8">
        <v>3</v>
      </c>
      <c r="J57" s="31">
        <v>0.30504793423011534</v>
      </c>
      <c r="K57" s="9">
        <v>3.148165261761271E-2</v>
      </c>
      <c r="L57" s="8">
        <v>19</v>
      </c>
      <c r="M57" s="31">
        <v>1.8121341421771719</v>
      </c>
      <c r="N57" s="9">
        <v>-7.7147486099673271E-2</v>
      </c>
      <c r="O57" s="8">
        <v>-10</v>
      </c>
      <c r="P57" s="31">
        <v>-9.7553078302887175E-3</v>
      </c>
      <c r="Q57" s="9">
        <v>3.5167524007916826E-3</v>
      </c>
      <c r="R57" s="8">
        <v>64</v>
      </c>
      <c r="S57" s="31">
        <v>0.26680891821732888</v>
      </c>
      <c r="T57" s="10">
        <v>-0.72922556862599697</v>
      </c>
      <c r="U57" s="8">
        <v>-28</v>
      </c>
      <c r="V57" s="31">
        <v>-0.17558503461014907</v>
      </c>
      <c r="W57" s="9">
        <v>1.5804415451058568E-2</v>
      </c>
      <c r="X57" s="8">
        <v>3</v>
      </c>
      <c r="Y57" s="31">
        <v>5.6659632477045418E-2</v>
      </c>
      <c r="Z57" s="11">
        <v>6726</v>
      </c>
      <c r="AA57" s="8">
        <v>-72</v>
      </c>
      <c r="AB57" s="31">
        <v>-1.308537701125261</v>
      </c>
      <c r="AC57" s="9">
        <v>3.3337899543378999E-2</v>
      </c>
      <c r="AD57" s="8">
        <v>37</v>
      </c>
      <c r="AE57" s="31">
        <v>0.48704757606436289</v>
      </c>
      <c r="AF57" s="9">
        <v>3.0560828148616825E-2</v>
      </c>
      <c r="AG57" s="8">
        <v>-25</v>
      </c>
      <c r="AH57" s="31">
        <v>-5.3648319172836592E-2</v>
      </c>
      <c r="AI57" s="12">
        <v>-0.36266666666666714</v>
      </c>
      <c r="AJ57" s="8">
        <v>-6</v>
      </c>
      <c r="AK57" s="31">
        <v>4.6344998476880173E-3</v>
      </c>
      <c r="AL57" s="11">
        <v>32818.022116237335</v>
      </c>
      <c r="AM57" s="36"/>
    </row>
    <row r="58" spans="1:39" x14ac:dyDescent="0.3">
      <c r="A58" t="s">
        <v>739</v>
      </c>
      <c r="B58" s="3" t="s">
        <v>270</v>
      </c>
      <c r="C58" s="4" t="s">
        <v>143</v>
      </c>
      <c r="D58" s="5" t="s">
        <v>44</v>
      </c>
      <c r="E58" s="6">
        <v>22.312580133534169</v>
      </c>
      <c r="F58" s="34">
        <v>-4.9329900921527781E-2</v>
      </c>
      <c r="G58" s="6">
        <v>1.3820355445388941</v>
      </c>
      <c r="H58" s="7">
        <v>-5</v>
      </c>
      <c r="I58" s="8">
        <v>40</v>
      </c>
      <c r="J58" s="31">
        <v>0.13232993063685564</v>
      </c>
      <c r="K58" s="9">
        <v>3.0885928277628816E-2</v>
      </c>
      <c r="L58" s="8">
        <v>42</v>
      </c>
      <c r="M58" s="31">
        <v>9.1280810388919775E-2</v>
      </c>
      <c r="N58" s="9">
        <v>-1.1169261494717982E-2</v>
      </c>
      <c r="O58" s="8">
        <v>16</v>
      </c>
      <c r="P58" s="31">
        <v>0.3719524722919354</v>
      </c>
      <c r="Q58" s="9">
        <v>-1.4623747091032605E-2</v>
      </c>
      <c r="R58" s="8">
        <v>-169</v>
      </c>
      <c r="S58" s="31">
        <v>-0.35714123707374912</v>
      </c>
      <c r="T58" s="10">
        <v>0.52325648457293927</v>
      </c>
      <c r="U58" s="8">
        <v>-7</v>
      </c>
      <c r="V58" s="31">
        <v>-6.7149867888498638E-2</v>
      </c>
      <c r="W58" s="9">
        <v>1.0352354962513688E-2</v>
      </c>
      <c r="X58" s="8">
        <v>6</v>
      </c>
      <c r="Y58" s="31">
        <v>2.7105509011816631E-2</v>
      </c>
      <c r="Z58" s="11">
        <v>5750</v>
      </c>
      <c r="AA58" s="8">
        <v>-222</v>
      </c>
      <c r="AB58" s="31">
        <v>-0.54940396339707276</v>
      </c>
      <c r="AC58" s="9">
        <v>1.4331892095121718E-2</v>
      </c>
      <c r="AD58" s="8">
        <v>7</v>
      </c>
      <c r="AE58" s="31">
        <v>0.50991148416117626</v>
      </c>
      <c r="AF58" s="9">
        <v>3.4192109061707443E-2</v>
      </c>
      <c r="AG58" s="8">
        <v>-77</v>
      </c>
      <c r="AH58" s="31">
        <v>-0.16582008390806371</v>
      </c>
      <c r="AI58" s="12">
        <v>-0.23333333333333339</v>
      </c>
      <c r="AJ58" s="8">
        <v>-12</v>
      </c>
      <c r="AK58" s="31">
        <v>3.792150773749503E-3</v>
      </c>
      <c r="AL58" s="11">
        <v>23158.380614335925</v>
      </c>
      <c r="AM58" s="36"/>
    </row>
    <row r="59" spans="1:39" x14ac:dyDescent="0.3">
      <c r="A59" t="s">
        <v>872</v>
      </c>
      <c r="B59" s="3" t="s">
        <v>278</v>
      </c>
      <c r="C59" s="4" t="s">
        <v>82</v>
      </c>
      <c r="D59" s="5" t="s">
        <v>37</v>
      </c>
      <c r="E59" s="6">
        <v>19.168651327909149</v>
      </c>
      <c r="F59" s="34">
        <v>-1.0979545628270475</v>
      </c>
      <c r="G59" s="6">
        <v>1.3786742852993115</v>
      </c>
      <c r="H59" s="7">
        <v>-54</v>
      </c>
      <c r="I59" s="8">
        <v>-7</v>
      </c>
      <c r="J59" s="31">
        <v>4.7326998008663246E-3</v>
      </c>
      <c r="K59" s="9">
        <v>3.0341789743952186E-2</v>
      </c>
      <c r="L59" s="8">
        <v>-18</v>
      </c>
      <c r="M59" s="31">
        <v>-2.0073845464808859</v>
      </c>
      <c r="N59" s="9">
        <v>5.4768948783083096E-2</v>
      </c>
      <c r="O59" s="8">
        <v>-38</v>
      </c>
      <c r="P59" s="31">
        <v>-0.16647150234793096</v>
      </c>
      <c r="Q59" s="9">
        <v>1.4399394748456029E-2</v>
      </c>
      <c r="R59" s="8">
        <v>-80</v>
      </c>
      <c r="S59" s="31">
        <v>-0.18424130887523466</v>
      </c>
      <c r="T59" s="10">
        <v>0.5436514808150319</v>
      </c>
      <c r="U59" s="8">
        <v>15</v>
      </c>
      <c r="V59" s="31">
        <v>9.4896472684830452E-3</v>
      </c>
      <c r="W59" s="9">
        <v>1.4809966313938244E-3</v>
      </c>
      <c r="X59" s="8">
        <v>17</v>
      </c>
      <c r="Y59" s="31">
        <v>5.4949822930990599E-2</v>
      </c>
      <c r="Z59" s="11">
        <v>8437</v>
      </c>
      <c r="AA59" s="8">
        <v>-37</v>
      </c>
      <c r="AB59" s="31">
        <v>-0.18745354951189791</v>
      </c>
      <c r="AC59" s="9">
        <v>1.3333333333333336E-2</v>
      </c>
      <c r="AD59" s="8">
        <v>-39</v>
      </c>
      <c r="AE59" s="31">
        <v>-0.15816706910897238</v>
      </c>
      <c r="AF59" s="9">
        <v>-6.6061106523535029E-3</v>
      </c>
      <c r="AG59" s="8">
        <v>79</v>
      </c>
      <c r="AH59" s="31">
        <v>0.12530356760867173</v>
      </c>
      <c r="AI59" s="12">
        <v>-0.54900000000000015</v>
      </c>
      <c r="AJ59" s="8">
        <v>33</v>
      </c>
      <c r="AK59" s="31">
        <v>1.3105866341407396E-2</v>
      </c>
      <c r="AL59" s="11">
        <v>65350.61128448564</v>
      </c>
      <c r="AM59" s="36"/>
    </row>
    <row r="60" spans="1:39" x14ac:dyDescent="0.3">
      <c r="A60" t="s">
        <v>263</v>
      </c>
      <c r="B60" s="3" t="s">
        <v>859</v>
      </c>
      <c r="C60" s="4" t="s">
        <v>115</v>
      </c>
      <c r="D60" s="5" t="s">
        <v>33</v>
      </c>
      <c r="E60" s="6">
        <v>26.411262488456948</v>
      </c>
      <c r="F60" s="34">
        <v>-0.74487264057779523</v>
      </c>
      <c r="G60" s="6">
        <v>1.3498849961374191</v>
      </c>
      <c r="H60" s="7">
        <v>-30</v>
      </c>
      <c r="I60" s="8">
        <v>-40</v>
      </c>
      <c r="J60" s="31">
        <v>-0.16299714831549295</v>
      </c>
      <c r="K60" s="9">
        <v>1.1105061301627694E-2</v>
      </c>
      <c r="L60" s="8">
        <v>-76</v>
      </c>
      <c r="M60" s="31">
        <v>-0.3557149553196709</v>
      </c>
      <c r="N60" s="9">
        <v>2.8914870848716495E-3</v>
      </c>
      <c r="O60" s="8">
        <v>-8</v>
      </c>
      <c r="P60" s="31">
        <v>-0.1205793671835087</v>
      </c>
      <c r="Q60" s="9">
        <v>1.5324482997066236E-2</v>
      </c>
      <c r="R60" s="8">
        <v>17</v>
      </c>
      <c r="S60" s="31">
        <v>9.6153653020321028E-2</v>
      </c>
      <c r="T60" s="10">
        <v>-0.23369532114714209</v>
      </c>
      <c r="U60" s="8">
        <v>-91</v>
      </c>
      <c r="V60" s="31">
        <v>-0.38276766014816743</v>
      </c>
      <c r="W60" s="9">
        <v>2.6594396136244453E-2</v>
      </c>
      <c r="X60" s="8">
        <v>2</v>
      </c>
      <c r="Y60" s="31">
        <v>-1.3464168719647618E-2</v>
      </c>
      <c r="Z60" s="11">
        <v>4904</v>
      </c>
      <c r="AA60" s="8">
        <v>-32</v>
      </c>
      <c r="AB60" s="31">
        <v>-7.9916302168653974E-2</v>
      </c>
      <c r="AC60" s="9">
        <v>1.2327416677308127E-2</v>
      </c>
      <c r="AD60" s="8">
        <v>-20</v>
      </c>
      <c r="AE60" s="31">
        <v>-0.18370318412258235</v>
      </c>
      <c r="AF60" s="9">
        <v>-7.6686990280071532E-3</v>
      </c>
      <c r="AG60" s="8">
        <v>39</v>
      </c>
      <c r="AH60" s="31">
        <v>0.25750252482686414</v>
      </c>
      <c r="AI60" s="12">
        <v>-0.72833333333333439</v>
      </c>
      <c r="AJ60" s="8">
        <v>34</v>
      </c>
      <c r="AK60" s="31">
        <v>1.8827133786073202E-2</v>
      </c>
      <c r="AL60" s="11">
        <v>54102.074061447376</v>
      </c>
      <c r="AM60" s="36">
        <v>1</v>
      </c>
    </row>
    <row r="61" spans="1:39" x14ac:dyDescent="0.3">
      <c r="A61" t="s">
        <v>876</v>
      </c>
      <c r="B61" s="3" t="s">
        <v>149</v>
      </c>
      <c r="C61" s="4" t="s">
        <v>89</v>
      </c>
      <c r="D61" s="5" t="s">
        <v>37</v>
      </c>
      <c r="E61" s="6">
        <v>21.550142481885224</v>
      </c>
      <c r="F61" s="34">
        <v>-2.0936054647290714</v>
      </c>
      <c r="G61" s="6">
        <v>1.3190175172001624</v>
      </c>
      <c r="H61" s="7">
        <v>-96</v>
      </c>
      <c r="I61" s="8">
        <v>49</v>
      </c>
      <c r="J61" s="31">
        <v>0.24306963880041271</v>
      </c>
      <c r="K61" s="9">
        <v>4.5520547247101195E-2</v>
      </c>
      <c r="L61" s="8">
        <v>-99</v>
      </c>
      <c r="M61" s="31">
        <v>-0.38613944110804366</v>
      </c>
      <c r="N61" s="9">
        <v>6.1424393824193631E-3</v>
      </c>
      <c r="O61" s="8">
        <v>-6</v>
      </c>
      <c r="P61" s="31">
        <v>-2.8901004324007218E-2</v>
      </c>
      <c r="Q61" s="9">
        <v>2.166563011379222E-3</v>
      </c>
      <c r="R61" s="8">
        <v>-235</v>
      </c>
      <c r="S61" s="31">
        <v>-0.38900971019143687</v>
      </c>
      <c r="T61" s="10">
        <v>1.090134331390948</v>
      </c>
      <c r="U61" s="8">
        <v>-217</v>
      </c>
      <c r="V61" s="31">
        <v>-0.66645754321665085</v>
      </c>
      <c r="W61" s="9">
        <v>4.2450927540953601E-2</v>
      </c>
      <c r="X61" s="8">
        <v>-60</v>
      </c>
      <c r="Y61" s="31">
        <v>-0.22113164042222133</v>
      </c>
      <c r="Z61" s="11">
        <v>-3208</v>
      </c>
      <c r="AA61" s="8">
        <v>-161</v>
      </c>
      <c r="AB61" s="31">
        <v>-0.39076287698606482</v>
      </c>
      <c r="AC61" s="9">
        <v>1.1887118923372693E-2</v>
      </c>
      <c r="AD61" s="8">
        <v>-137</v>
      </c>
      <c r="AE61" s="31">
        <v>-0.37785968640258083</v>
      </c>
      <c r="AF61" s="9">
        <v>-1.984892781693981E-2</v>
      </c>
      <c r="AG61" s="8">
        <v>42</v>
      </c>
      <c r="AH61" s="31">
        <v>6.3998919534353729E-2</v>
      </c>
      <c r="AI61" s="12">
        <v>-0.48466666666666702</v>
      </c>
      <c r="AJ61" s="8">
        <v>3</v>
      </c>
      <c r="AK61" s="31">
        <v>1.1388700288405829E-3</v>
      </c>
      <c r="AL61" s="11">
        <v>42537.017537800944</v>
      </c>
      <c r="AM61" s="36"/>
    </row>
    <row r="62" spans="1:39" x14ac:dyDescent="0.3">
      <c r="A62" t="s">
        <v>355</v>
      </c>
      <c r="B62" s="3" t="s">
        <v>1107</v>
      </c>
      <c r="C62" s="4" t="s">
        <v>94</v>
      </c>
      <c r="D62" s="5" t="s">
        <v>44</v>
      </c>
      <c r="E62" s="6">
        <v>30.067103809410558</v>
      </c>
      <c r="F62" s="34">
        <v>0.64787634832879526</v>
      </c>
      <c r="G62" s="6">
        <v>1.3180181549771106</v>
      </c>
      <c r="H62" s="7">
        <v>0</v>
      </c>
      <c r="I62" s="8">
        <v>-74</v>
      </c>
      <c r="J62" s="31">
        <v>-0.18144707565154058</v>
      </c>
      <c r="K62" s="9">
        <v>5.8802858667490465E-3</v>
      </c>
      <c r="L62" s="8">
        <v>19</v>
      </c>
      <c r="M62" s="31">
        <v>0.10104094755242191</v>
      </c>
      <c r="N62" s="9">
        <v>-1.2792721819991873E-2</v>
      </c>
      <c r="O62" s="8">
        <v>1</v>
      </c>
      <c r="P62" s="31">
        <v>-0.16379833159572299</v>
      </c>
      <c r="Q62" s="9">
        <v>2.4495281353279885E-2</v>
      </c>
      <c r="R62" s="8">
        <v>-10</v>
      </c>
      <c r="S62" s="31">
        <v>0.36088489860277989</v>
      </c>
      <c r="T62" s="10">
        <v>0.1954785472264664</v>
      </c>
      <c r="U62" s="8">
        <v>10</v>
      </c>
      <c r="V62" s="31">
        <v>0.37085098008346717</v>
      </c>
      <c r="W62" s="9">
        <v>-1.3011125979997762E-2</v>
      </c>
      <c r="X62" s="8">
        <v>-8</v>
      </c>
      <c r="Y62" s="31">
        <v>-6.5763266854681257E-2</v>
      </c>
      <c r="Z62" s="11">
        <v>1588</v>
      </c>
      <c r="AA62" s="8">
        <v>31</v>
      </c>
      <c r="AB62" s="31">
        <v>0.16613849096929845</v>
      </c>
      <c r="AC62" s="9">
        <v>5.2459983150800263E-3</v>
      </c>
      <c r="AD62" s="8">
        <v>1</v>
      </c>
      <c r="AE62" s="31">
        <v>2.3732287123920059E-2</v>
      </c>
      <c r="AF62" s="9">
        <v>6.8488138833764367E-3</v>
      </c>
      <c r="AG62" s="8">
        <v>-3</v>
      </c>
      <c r="AH62" s="31">
        <v>-0.10439305015107309</v>
      </c>
      <c r="AI62" s="12">
        <v>-0.27633333333333354</v>
      </c>
      <c r="AJ62" s="8">
        <v>-6</v>
      </c>
      <c r="AK62" s="31">
        <v>8.1243382491252847E-3</v>
      </c>
      <c r="AL62" s="11">
        <v>21442.263036962395</v>
      </c>
      <c r="AM62" s="36">
        <v>1</v>
      </c>
    </row>
    <row r="63" spans="1:39" x14ac:dyDescent="0.3">
      <c r="A63" t="s">
        <v>516</v>
      </c>
      <c r="B63" s="3" t="s">
        <v>1032</v>
      </c>
      <c r="C63" s="4" t="s">
        <v>82</v>
      </c>
      <c r="D63" s="5" t="s">
        <v>37</v>
      </c>
      <c r="E63" s="6">
        <v>18.486147757019239</v>
      </c>
      <c r="F63" s="34">
        <v>-1.3224421197399863</v>
      </c>
      <c r="G63" s="6">
        <v>1.2995956962577822</v>
      </c>
      <c r="H63" s="7">
        <v>-60</v>
      </c>
      <c r="I63" s="8">
        <v>-29</v>
      </c>
      <c r="J63" s="31">
        <v>-0.30191117588454286</v>
      </c>
      <c r="K63" s="9">
        <v>3.7033076782806429E-3</v>
      </c>
      <c r="L63" s="8">
        <v>-152</v>
      </c>
      <c r="M63" s="31">
        <v>-0.47619424838941865</v>
      </c>
      <c r="N63" s="9">
        <v>8.4784751889582649E-3</v>
      </c>
      <c r="O63" s="8">
        <v>-13</v>
      </c>
      <c r="P63" s="31">
        <v>-7.8224658689275195E-2</v>
      </c>
      <c r="Q63" s="9">
        <v>1.0786224821312543E-2</v>
      </c>
      <c r="R63" s="8">
        <v>76</v>
      </c>
      <c r="S63" s="31">
        <v>-0.184857339320004</v>
      </c>
      <c r="T63" s="10">
        <v>-0.27461343430118323</v>
      </c>
      <c r="U63" s="8">
        <v>-144</v>
      </c>
      <c r="V63" s="31">
        <v>-0.46445082301902613</v>
      </c>
      <c r="W63" s="9">
        <v>2.9793204387743757E-2</v>
      </c>
      <c r="X63" s="8">
        <v>15</v>
      </c>
      <c r="Y63" s="31">
        <v>5.8990942686224401E-2</v>
      </c>
      <c r="Z63" s="11">
        <v>7935</v>
      </c>
      <c r="AA63" s="8">
        <v>-96</v>
      </c>
      <c r="AB63" s="31">
        <v>-0.53254459194146986</v>
      </c>
      <c r="AC63" s="9">
        <v>1.7725067385444736E-2</v>
      </c>
      <c r="AD63" s="8">
        <v>11</v>
      </c>
      <c r="AE63" s="31">
        <v>5.9631752860060283E-2</v>
      </c>
      <c r="AF63" s="9">
        <v>5.1698494038932008E-3</v>
      </c>
      <c r="AG63" s="8">
        <v>48</v>
      </c>
      <c r="AH63" s="31">
        <v>3.6271100860641337E-2</v>
      </c>
      <c r="AI63" s="12">
        <v>-0.44500000000000006</v>
      </c>
      <c r="AJ63" s="8">
        <v>41</v>
      </c>
      <c r="AK63" s="31">
        <v>1.7884714147337111E-2</v>
      </c>
      <c r="AL63" s="11">
        <v>66548.211268115672</v>
      </c>
      <c r="AM63" s="36"/>
    </row>
    <row r="64" spans="1:39" x14ac:dyDescent="0.3">
      <c r="A64" t="s">
        <v>656</v>
      </c>
      <c r="B64" s="3" t="s">
        <v>1010</v>
      </c>
      <c r="C64" s="4" t="s">
        <v>224</v>
      </c>
      <c r="D64" s="5" t="s">
        <v>37</v>
      </c>
      <c r="E64" s="6">
        <v>20.895025418710759</v>
      </c>
      <c r="F64" s="34">
        <v>-0.32468851594084835</v>
      </c>
      <c r="G64" s="6">
        <v>1.2887562319961958</v>
      </c>
      <c r="H64" s="7">
        <v>-22</v>
      </c>
      <c r="I64" s="8">
        <v>-24</v>
      </c>
      <c r="J64" s="31">
        <v>-0.10738517965306835</v>
      </c>
      <c r="K64" s="9">
        <v>1.5113518613832477E-2</v>
      </c>
      <c r="L64" s="8">
        <v>-95</v>
      </c>
      <c r="M64" s="31">
        <v>-1.3886479195533905</v>
      </c>
      <c r="N64" s="9">
        <v>3.680573026890234E-2</v>
      </c>
      <c r="O64" s="8">
        <v>-10</v>
      </c>
      <c r="P64" s="31">
        <v>-0.16891168302167869</v>
      </c>
      <c r="Q64" s="9">
        <v>1.8647943225695116E-2</v>
      </c>
      <c r="R64" s="8">
        <v>240</v>
      </c>
      <c r="S64" s="31">
        <v>1.7714268443820562</v>
      </c>
      <c r="T64" s="10">
        <v>-4.0308536305207872</v>
      </c>
      <c r="U64" s="8">
        <v>-147</v>
      </c>
      <c r="V64" s="31">
        <v>-0.667701836538802</v>
      </c>
      <c r="W64" s="9">
        <v>4.4739786286197361E-2</v>
      </c>
      <c r="X64" s="8">
        <v>-66</v>
      </c>
      <c r="Y64" s="31">
        <v>-0.20637413593424148</v>
      </c>
      <c r="Z64" s="11">
        <v>-3676</v>
      </c>
      <c r="AA64" s="8">
        <v>-81</v>
      </c>
      <c r="AB64" s="31">
        <v>-0.23438606898684139</v>
      </c>
      <c r="AC64" s="9">
        <v>1.1404699738903394E-2</v>
      </c>
      <c r="AD64" s="8">
        <v>-19</v>
      </c>
      <c r="AE64" s="31">
        <v>-0.53043434250661181</v>
      </c>
      <c r="AF64" s="9">
        <v>-2.6059100985913575E-2</v>
      </c>
      <c r="AG64" s="8">
        <v>19</v>
      </c>
      <c r="AH64" s="31">
        <v>0.33246839182774846</v>
      </c>
      <c r="AI64" s="12">
        <v>-0.82899999999999974</v>
      </c>
      <c r="AJ64" s="8">
        <v>3</v>
      </c>
      <c r="AK64" s="31">
        <v>1.0335534039789429E-2</v>
      </c>
      <c r="AL64" s="11">
        <v>28373.100930933986</v>
      </c>
      <c r="AM64" s="36"/>
    </row>
    <row r="65" spans="1:39" x14ac:dyDescent="0.3">
      <c r="A65" t="s">
        <v>255</v>
      </c>
      <c r="B65" s="3" t="s">
        <v>740</v>
      </c>
      <c r="C65" s="4" t="s">
        <v>94</v>
      </c>
      <c r="D65" s="5" t="s">
        <v>44</v>
      </c>
      <c r="E65" s="6">
        <v>21.17659737384006</v>
      </c>
      <c r="F65" s="34">
        <v>6.2554131184278106E-3</v>
      </c>
      <c r="G65" s="6">
        <v>1.2546771221907846</v>
      </c>
      <c r="H65" s="7">
        <v>-4</v>
      </c>
      <c r="I65" s="8">
        <v>3</v>
      </c>
      <c r="J65" s="31">
        <v>2.4076280889274826E-2</v>
      </c>
      <c r="K65" s="9">
        <v>1.795261508995516E-2</v>
      </c>
      <c r="L65" s="8">
        <v>-106</v>
      </c>
      <c r="M65" s="31">
        <v>-0.42317575106793598</v>
      </c>
      <c r="N65" s="9">
        <v>6.1055672755123205E-3</v>
      </c>
      <c r="O65" s="8">
        <v>-12</v>
      </c>
      <c r="P65" s="31">
        <v>-0.37600752971486462</v>
      </c>
      <c r="Q65" s="9">
        <v>3.5938000957764005E-2</v>
      </c>
      <c r="R65" s="8">
        <v>-9</v>
      </c>
      <c r="S65" s="31">
        <v>0.51409686080074835</v>
      </c>
      <c r="T65" s="10">
        <v>3.5557528757323986E-2</v>
      </c>
      <c r="U65" s="8">
        <v>-3</v>
      </c>
      <c r="V65" s="31">
        <v>2.1673427433944736E-2</v>
      </c>
      <c r="W65" s="9">
        <v>3.78928059320012E-3</v>
      </c>
      <c r="X65" s="8">
        <v>-10</v>
      </c>
      <c r="Y65" s="31">
        <v>-4.5284295071672198E-2</v>
      </c>
      <c r="Z65" s="11">
        <v>2858</v>
      </c>
      <c r="AA65" s="8">
        <v>-21</v>
      </c>
      <c r="AB65" s="31">
        <v>-8.987253882702731E-3</v>
      </c>
      <c r="AC65" s="9">
        <v>8.7167898104924743E-3</v>
      </c>
      <c r="AD65" s="8">
        <v>-2</v>
      </c>
      <c r="AE65" s="31">
        <v>1.463768533897003E-2</v>
      </c>
      <c r="AF65" s="9">
        <v>5.1646626066308432E-3</v>
      </c>
      <c r="AG65" s="8">
        <v>14</v>
      </c>
      <c r="AH65" s="31">
        <v>-4.1535557505656073E-2</v>
      </c>
      <c r="AI65" s="12">
        <v>-0.33933333333333349</v>
      </c>
      <c r="AJ65" s="8">
        <v>-35</v>
      </c>
      <c r="AK65" s="31">
        <v>-1.4858899459668812E-2</v>
      </c>
      <c r="AL65" s="11">
        <v>29795.78967895839</v>
      </c>
      <c r="AM65" s="36">
        <v>1</v>
      </c>
    </row>
    <row r="66" spans="1:39" x14ac:dyDescent="0.3">
      <c r="A66" t="s">
        <v>715</v>
      </c>
      <c r="B66" s="3" t="s">
        <v>311</v>
      </c>
      <c r="C66" s="4" t="s">
        <v>115</v>
      </c>
      <c r="D66" s="5" t="s">
        <v>33</v>
      </c>
      <c r="E66" s="6">
        <v>33.643933323589607</v>
      </c>
      <c r="F66" s="34">
        <v>0.82773518634314058</v>
      </c>
      <c r="G66" s="6">
        <v>0.97809719006966844</v>
      </c>
      <c r="H66" s="7">
        <v>-1</v>
      </c>
      <c r="I66" s="8">
        <v>34</v>
      </c>
      <c r="J66" s="31">
        <v>0.16458805397676995</v>
      </c>
      <c r="K66" s="9">
        <v>3.9186302230808101E-2</v>
      </c>
      <c r="L66" s="8">
        <v>-22</v>
      </c>
      <c r="M66" s="31">
        <v>-6.5304099222404544E-2</v>
      </c>
      <c r="N66" s="9">
        <v>-7.492395230076894E-3</v>
      </c>
      <c r="O66" s="8">
        <v>7</v>
      </c>
      <c r="P66" s="31">
        <v>-1.400513379597923E-2</v>
      </c>
      <c r="Q66" s="9">
        <v>1.2579652154184995E-2</v>
      </c>
      <c r="R66" s="8">
        <v>-3</v>
      </c>
      <c r="S66" s="31">
        <v>0.83325660843741112</v>
      </c>
      <c r="T66" s="10">
        <v>-6.361092455231443E-2</v>
      </c>
      <c r="U66" s="8">
        <v>-5</v>
      </c>
      <c r="V66" s="31">
        <v>5.4469743045727714E-2</v>
      </c>
      <c r="W66" s="9">
        <v>3.9292337637340802E-3</v>
      </c>
      <c r="X66" s="8">
        <v>4</v>
      </c>
      <c r="Y66" s="31">
        <v>5.5521051151567358E-2</v>
      </c>
      <c r="Z66" s="11">
        <v>6616</v>
      </c>
      <c r="AA66" s="8">
        <v>-28</v>
      </c>
      <c r="AB66" s="31">
        <v>-4.629406754252785E-2</v>
      </c>
      <c r="AC66" s="9">
        <v>1.1926467194831161E-2</v>
      </c>
      <c r="AD66" s="8">
        <v>-1</v>
      </c>
      <c r="AE66" s="31">
        <v>-0.12604531695181098</v>
      </c>
      <c r="AF66" s="9">
        <v>-1.3138791583986453E-3</v>
      </c>
      <c r="AG66" s="8">
        <v>88</v>
      </c>
      <c r="AH66" s="31">
        <v>0.17346785325228778</v>
      </c>
      <c r="AI66" s="12">
        <v>-0.61166666666666636</v>
      </c>
      <c r="AJ66" s="8">
        <v>4</v>
      </c>
      <c r="AK66" s="31">
        <v>1.0577399988351888E-2</v>
      </c>
      <c r="AL66" s="11">
        <v>31995.959362196474</v>
      </c>
      <c r="AM66" s="36">
        <v>1</v>
      </c>
    </row>
    <row r="67" spans="1:39" x14ac:dyDescent="0.3">
      <c r="A67" t="s">
        <v>141</v>
      </c>
      <c r="B67" s="3" t="s">
        <v>1141</v>
      </c>
      <c r="C67" s="4" t="s">
        <v>199</v>
      </c>
      <c r="D67" s="5" t="s">
        <v>33</v>
      </c>
      <c r="E67" s="6">
        <v>29.757658498651967</v>
      </c>
      <c r="F67" s="34">
        <v>-1.1222106599519797</v>
      </c>
      <c r="G67" s="6">
        <v>0.82472351062526172</v>
      </c>
      <c r="H67" s="7">
        <v>-47</v>
      </c>
      <c r="I67" s="8">
        <v>18</v>
      </c>
      <c r="J67" s="31">
        <v>5.4731678994890551E-2</v>
      </c>
      <c r="K67" s="9">
        <v>2.6921075008662365E-2</v>
      </c>
      <c r="L67" s="8">
        <v>111</v>
      </c>
      <c r="M67" s="31">
        <v>0.32417539483632879</v>
      </c>
      <c r="N67" s="9">
        <v>-1.9365507089185476E-2</v>
      </c>
      <c r="O67" s="8">
        <v>-43</v>
      </c>
      <c r="P67" s="31">
        <v>-0.1984645856026187</v>
      </c>
      <c r="Q67" s="9">
        <v>1.7345880963867202E-2</v>
      </c>
      <c r="R67" s="8">
        <v>-39</v>
      </c>
      <c r="S67" s="31">
        <v>-0.28184022348045584</v>
      </c>
      <c r="T67" s="10">
        <v>9.3972717948772377E-2</v>
      </c>
      <c r="U67" s="8">
        <v>-70</v>
      </c>
      <c r="V67" s="31">
        <v>-0.28467637255222727</v>
      </c>
      <c r="W67" s="9">
        <v>1.9924594659369188E-2</v>
      </c>
      <c r="X67" s="8">
        <v>-17</v>
      </c>
      <c r="Y67" s="31">
        <v>-9.2205633781136415E-2</v>
      </c>
      <c r="Z67" s="11">
        <v>2377</v>
      </c>
      <c r="AA67" s="8">
        <v>-76</v>
      </c>
      <c r="AB67" s="31">
        <v>-0.21809271203658936</v>
      </c>
      <c r="AC67" s="9">
        <v>1.121039935674082E-2</v>
      </c>
      <c r="AD67" s="8">
        <v>-12</v>
      </c>
      <c r="AE67" s="31">
        <v>-0.13906372302462816</v>
      </c>
      <c r="AF67" s="9">
        <v>-5.1612536465075465E-3</v>
      </c>
      <c r="AG67" s="8">
        <v>-3</v>
      </c>
      <c r="AH67" s="31">
        <v>-7.0136257250022621E-3</v>
      </c>
      <c r="AI67" s="12">
        <v>-0.41466666666666629</v>
      </c>
      <c r="AJ67" s="8">
        <v>-14</v>
      </c>
      <c r="AK67" s="31">
        <v>-3.3630860035135657E-3</v>
      </c>
      <c r="AL67" s="11">
        <v>34217.940046511969</v>
      </c>
      <c r="AM67" s="36">
        <v>1</v>
      </c>
    </row>
    <row r="68" spans="1:39" x14ac:dyDescent="0.3">
      <c r="A68" t="s">
        <v>1106</v>
      </c>
      <c r="B68" s="3" t="s">
        <v>833</v>
      </c>
      <c r="C68" s="4" t="s">
        <v>54</v>
      </c>
      <c r="D68" s="5" t="s">
        <v>37</v>
      </c>
      <c r="E68" s="6">
        <v>22.978847667936964</v>
      </c>
      <c r="F68" s="34">
        <v>-0.67701950348371676</v>
      </c>
      <c r="G68" s="6">
        <v>0.76745084451977164</v>
      </c>
      <c r="H68" s="7">
        <v>-29</v>
      </c>
      <c r="I68" s="8">
        <v>38</v>
      </c>
      <c r="J68" s="31">
        <v>0.25026347639804347</v>
      </c>
      <c r="K68" s="9">
        <v>3.486656746786565E-2</v>
      </c>
      <c r="L68" s="8">
        <v>-287</v>
      </c>
      <c r="M68" s="31">
        <v>-0.96270539008034361</v>
      </c>
      <c r="N68" s="9">
        <v>2.5344025166427912E-2</v>
      </c>
      <c r="O68" s="8">
        <v>26</v>
      </c>
      <c r="P68" s="31">
        <v>0.13893688549853789</v>
      </c>
      <c r="Q68" s="9">
        <v>-3.5040311985992667E-3</v>
      </c>
      <c r="R68" s="8">
        <v>3</v>
      </c>
      <c r="S68" s="31">
        <v>-0.40107075175096946</v>
      </c>
      <c r="T68" s="10">
        <v>-0.11349449551696743</v>
      </c>
      <c r="U68" s="8">
        <v>43</v>
      </c>
      <c r="V68" s="31">
        <v>0.2953747409667099</v>
      </c>
      <c r="W68" s="9">
        <v>-1.523638486375084E-2</v>
      </c>
      <c r="X68" s="8">
        <v>83</v>
      </c>
      <c r="Y68" s="31">
        <v>0.25950511301060808</v>
      </c>
      <c r="Z68" s="11">
        <v>16905</v>
      </c>
      <c r="AA68" s="8">
        <v>-69</v>
      </c>
      <c r="AB68" s="31">
        <v>-0.3685602171735739</v>
      </c>
      <c r="AC68" s="9">
        <v>1.5216574811185962E-2</v>
      </c>
      <c r="AD68" s="8">
        <v>-59</v>
      </c>
      <c r="AE68" s="31">
        <v>-0.44600939927450206</v>
      </c>
      <c r="AF68" s="9">
        <v>-2.2436766404411612E-2</v>
      </c>
      <c r="AG68" s="8">
        <v>-12</v>
      </c>
      <c r="AH68" s="31">
        <v>8.0503763234260228E-2</v>
      </c>
      <c r="AI68" s="12">
        <v>-0.53966666666666674</v>
      </c>
      <c r="AJ68" s="8">
        <v>6</v>
      </c>
      <c r="AK68" s="31">
        <v>1.1154651405931526E-2</v>
      </c>
      <c r="AL68" s="11">
        <v>29251.397619869138</v>
      </c>
      <c r="AM68" s="36"/>
    </row>
    <row r="69" spans="1:39" x14ac:dyDescent="0.3">
      <c r="A69" t="s">
        <v>57</v>
      </c>
      <c r="B69" s="3" t="s">
        <v>580</v>
      </c>
      <c r="C69" s="4" t="s">
        <v>32</v>
      </c>
      <c r="D69" s="5" t="s">
        <v>33</v>
      </c>
      <c r="E69" s="6">
        <v>26.011778171781966</v>
      </c>
      <c r="F69" s="34">
        <v>-2.2953302988076341</v>
      </c>
      <c r="G69" s="6">
        <v>0.72623550553522165</v>
      </c>
      <c r="H69" s="7">
        <v>-85</v>
      </c>
      <c r="I69" s="8">
        <v>-7</v>
      </c>
      <c r="J69" s="31">
        <v>-0.51380434499885719</v>
      </c>
      <c r="K69" s="9">
        <v>-3.1798245614036436E-3</v>
      </c>
      <c r="L69" s="8">
        <v>-12</v>
      </c>
      <c r="M69" s="31">
        <v>-7.7520091806059233E-2</v>
      </c>
      <c r="N69" s="9">
        <v>-9.1272818204551215E-3</v>
      </c>
      <c r="O69" s="8">
        <v>0</v>
      </c>
      <c r="P69" s="31">
        <v>1.4126318254570336E-3</v>
      </c>
      <c r="Q69" s="9">
        <v>0</v>
      </c>
      <c r="R69" s="8">
        <v>-23</v>
      </c>
      <c r="S69" s="31">
        <v>-0.45880856212463539</v>
      </c>
      <c r="T69" s="10">
        <v>0</v>
      </c>
      <c r="U69" s="8">
        <v>145</v>
      </c>
      <c r="V69" s="31">
        <v>0.61081339322635397</v>
      </c>
      <c r="W69" s="9">
        <v>-3.5995085995085996E-2</v>
      </c>
      <c r="X69" s="8">
        <v>-59</v>
      </c>
      <c r="Y69" s="31">
        <v>-0.24420746714966901</v>
      </c>
      <c r="Z69" s="11">
        <v>-3750</v>
      </c>
      <c r="AA69" s="8">
        <v>-296</v>
      </c>
      <c r="AB69" s="31">
        <v>-2.0899749937987129</v>
      </c>
      <c r="AC69" s="9">
        <v>3.2150442477876101E-2</v>
      </c>
      <c r="AD69" s="8">
        <v>4</v>
      </c>
      <c r="AE69" s="31">
        <v>-1.4443963402305249E-2</v>
      </c>
      <c r="AF69" s="9">
        <v>0</v>
      </c>
      <c r="AG69" s="8">
        <v>3</v>
      </c>
      <c r="AH69" s="31">
        <v>-9.6954195773235163E-2</v>
      </c>
      <c r="AI69" s="12">
        <v>-0.22666666666666657</v>
      </c>
      <c r="AJ69" s="8">
        <v>5</v>
      </c>
      <c r="AK69" s="31">
        <v>0.28779328304166274</v>
      </c>
      <c r="AL69" s="11">
        <v>716486.18812488019</v>
      </c>
      <c r="AM69" s="36"/>
    </row>
    <row r="70" spans="1:39" x14ac:dyDescent="0.3">
      <c r="A70" t="s">
        <v>642</v>
      </c>
      <c r="B70" s="3" t="s">
        <v>413</v>
      </c>
      <c r="C70" s="4" t="s">
        <v>94</v>
      </c>
      <c r="D70" s="5" t="s">
        <v>44</v>
      </c>
      <c r="E70" s="6">
        <v>69.568900948721847</v>
      </c>
      <c r="F70" s="34">
        <v>5.9351747140908628E-2</v>
      </c>
      <c r="G70" s="6">
        <v>0.66171285636129085</v>
      </c>
      <c r="H70" s="7">
        <v>-7</v>
      </c>
      <c r="I70" s="8">
        <v>58</v>
      </c>
      <c r="J70" s="31">
        <v>0.19341065592232942</v>
      </c>
      <c r="K70" s="9">
        <v>3.5343323780720359E-2</v>
      </c>
      <c r="L70" s="8">
        <v>26</v>
      </c>
      <c r="M70" s="31">
        <v>9.8822895435586505E-2</v>
      </c>
      <c r="N70" s="9">
        <v>-1.240702452337817E-2</v>
      </c>
      <c r="O70" s="8">
        <v>15</v>
      </c>
      <c r="P70" s="31">
        <v>0.28657400092996954</v>
      </c>
      <c r="Q70" s="9">
        <v>-5.7170917843921976E-3</v>
      </c>
      <c r="R70" s="8">
        <v>-67</v>
      </c>
      <c r="S70" s="31">
        <v>-3.324138074456915E-2</v>
      </c>
      <c r="T70" s="10">
        <v>0.71695603509796146</v>
      </c>
      <c r="U70" s="8">
        <v>-12</v>
      </c>
      <c r="V70" s="31">
        <v>-0.3728662871879338</v>
      </c>
      <c r="W70" s="9">
        <v>3.2045524677458359E-2</v>
      </c>
      <c r="X70" s="8">
        <v>-23</v>
      </c>
      <c r="Y70" s="31">
        <v>-0.11838096870238979</v>
      </c>
      <c r="Z70" s="11">
        <v>-504</v>
      </c>
      <c r="AA70" s="8">
        <v>13</v>
      </c>
      <c r="AB70" s="31">
        <v>5.3435166300958348E-2</v>
      </c>
      <c r="AC70" s="9">
        <v>5.4840844626536447E-3</v>
      </c>
      <c r="AD70" s="8">
        <v>10</v>
      </c>
      <c r="AE70" s="31">
        <v>0.21066322602828036</v>
      </c>
      <c r="AF70" s="9">
        <v>1.5084752976468607E-2</v>
      </c>
      <c r="AG70" s="8">
        <v>-65</v>
      </c>
      <c r="AH70" s="31">
        <v>-0.15461363423528612</v>
      </c>
      <c r="AI70" s="12">
        <v>-0.24966666666666715</v>
      </c>
      <c r="AJ70" s="8">
        <v>-26</v>
      </c>
      <c r="AK70" s="31">
        <v>-4.9479550562569474E-3</v>
      </c>
      <c r="AL70" s="11">
        <v>19004.924486772361</v>
      </c>
      <c r="AM70" s="36"/>
    </row>
    <row r="71" spans="1:39" x14ac:dyDescent="0.3">
      <c r="A71" t="s">
        <v>755</v>
      </c>
      <c r="B71" s="3" t="s">
        <v>875</v>
      </c>
      <c r="C71" s="4" t="s">
        <v>47</v>
      </c>
      <c r="D71" s="5" t="s">
        <v>44</v>
      </c>
      <c r="E71" s="6">
        <v>29.451028364599839</v>
      </c>
      <c r="F71" s="34">
        <v>-0.57078366729700969</v>
      </c>
      <c r="G71" s="6">
        <v>0.65846330351679683</v>
      </c>
      <c r="H71" s="7">
        <v>-19</v>
      </c>
      <c r="I71" s="8">
        <v>-16</v>
      </c>
      <c r="J71" s="31">
        <v>-2.5977401053323843E-2</v>
      </c>
      <c r="K71" s="9">
        <v>1.8767855100981334E-2</v>
      </c>
      <c r="L71" s="8">
        <v>36</v>
      </c>
      <c r="M71" s="31">
        <v>0.30334219425388242</v>
      </c>
      <c r="N71" s="9">
        <v>-2.0208670430709195E-2</v>
      </c>
      <c r="O71" s="8">
        <v>1</v>
      </c>
      <c r="P71" s="31">
        <v>2.5470185925575928E-2</v>
      </c>
      <c r="Q71" s="9">
        <v>5.5530327953675906E-3</v>
      </c>
      <c r="R71" s="8">
        <v>18</v>
      </c>
      <c r="S71" s="31">
        <v>-0.23041289960431258</v>
      </c>
      <c r="T71" s="10">
        <v>-8.4531575531951286E-2</v>
      </c>
      <c r="U71" s="8">
        <v>1</v>
      </c>
      <c r="V71" s="31">
        <v>5.0473632796994794E-2</v>
      </c>
      <c r="W71" s="9">
        <v>1.7740394769543005E-3</v>
      </c>
      <c r="X71" s="8">
        <v>4</v>
      </c>
      <c r="Y71" s="31">
        <v>1.5909044311857801E-2</v>
      </c>
      <c r="Z71" s="11">
        <v>6671</v>
      </c>
      <c r="AA71" s="8">
        <v>25</v>
      </c>
      <c r="AB71" s="31">
        <v>0.18566493211435051</v>
      </c>
      <c r="AC71" s="9">
        <v>5.5661007514611685E-3</v>
      </c>
      <c r="AD71" s="8">
        <v>-72</v>
      </c>
      <c r="AE71" s="31">
        <v>-0.65877148305568778</v>
      </c>
      <c r="AF71" s="9">
        <v>-3.4258354324210316E-2</v>
      </c>
      <c r="AG71" s="8">
        <v>-50</v>
      </c>
      <c r="AH71" s="31">
        <v>-0.10179445264390624</v>
      </c>
      <c r="AI71" s="12">
        <v>-0.32000000000000073</v>
      </c>
      <c r="AJ71" s="8">
        <v>-46</v>
      </c>
      <c r="AK71" s="31">
        <v>-1.203865969980672E-2</v>
      </c>
      <c r="AL71" s="11">
        <v>25385.631204105332</v>
      </c>
      <c r="AM71" s="36"/>
    </row>
    <row r="72" spans="1:39" x14ac:dyDescent="0.3">
      <c r="A72" t="s">
        <v>858</v>
      </c>
      <c r="B72" s="3" t="s">
        <v>223</v>
      </c>
      <c r="C72" s="4" t="s">
        <v>224</v>
      </c>
      <c r="D72" s="5" t="s">
        <v>37</v>
      </c>
      <c r="E72" s="6">
        <v>14.152669026623943</v>
      </c>
      <c r="F72" s="34">
        <v>-0.47895449432397452</v>
      </c>
      <c r="G72" s="6">
        <v>0.57504633896698465</v>
      </c>
      <c r="H72" s="7">
        <v>-23</v>
      </c>
      <c r="I72" s="8">
        <v>-65</v>
      </c>
      <c r="J72" s="31">
        <v>-0.40639685073764709</v>
      </c>
      <c r="K72" s="9">
        <v>-6.0839567446842047E-3</v>
      </c>
      <c r="L72" s="8">
        <v>31</v>
      </c>
      <c r="M72" s="31">
        <v>0.68476823870422099</v>
      </c>
      <c r="N72" s="9">
        <v>-3.5088670839828418E-2</v>
      </c>
      <c r="O72" s="8">
        <v>-10</v>
      </c>
      <c r="P72" s="31">
        <v>-0.14569985405132679</v>
      </c>
      <c r="Q72" s="9">
        <v>1.8156577998609841E-2</v>
      </c>
      <c r="R72" s="8">
        <v>-101</v>
      </c>
      <c r="S72" s="31">
        <v>-0.29561572083472581</v>
      </c>
      <c r="T72" s="10">
        <v>0.32916071478308612</v>
      </c>
      <c r="U72" s="8">
        <v>15</v>
      </c>
      <c r="V72" s="31">
        <v>8.6830301194672915E-2</v>
      </c>
      <c r="W72" s="9">
        <v>-2.8808764365104433E-3</v>
      </c>
      <c r="X72" s="8">
        <v>-52</v>
      </c>
      <c r="Y72" s="31">
        <v>-0.15719396368723382</v>
      </c>
      <c r="Z72" s="11">
        <v>-1437</v>
      </c>
      <c r="AA72" s="8">
        <v>-64</v>
      </c>
      <c r="AB72" s="31">
        <v>-0.48309705925175794</v>
      </c>
      <c r="AC72" s="9">
        <v>1.8517793594306046E-2</v>
      </c>
      <c r="AD72" s="8">
        <v>78</v>
      </c>
      <c r="AE72" s="31">
        <v>0.34950379863663639</v>
      </c>
      <c r="AF72" s="9">
        <v>2.193725576907124E-2</v>
      </c>
      <c r="AG72" s="8">
        <v>39</v>
      </c>
      <c r="AH72" s="31">
        <v>0.37541299778420045</v>
      </c>
      <c r="AI72" s="12">
        <v>-0.86933333333333351</v>
      </c>
      <c r="AJ72" s="8">
        <v>3</v>
      </c>
      <c r="AK72" s="31">
        <v>1.1487628928266547E-2</v>
      </c>
      <c r="AL72" s="11">
        <v>24515.222653498917</v>
      </c>
      <c r="AM72" s="36"/>
    </row>
    <row r="73" spans="1:39" x14ac:dyDescent="0.3">
      <c r="A73" t="s">
        <v>378</v>
      </c>
      <c r="B73" s="3" t="s">
        <v>521</v>
      </c>
      <c r="C73" s="4" t="s">
        <v>94</v>
      </c>
      <c r="D73" s="5" t="s">
        <v>44</v>
      </c>
      <c r="E73" s="6">
        <v>41.247881433920817</v>
      </c>
      <c r="F73" s="34">
        <v>2.5054950623593086E-3</v>
      </c>
      <c r="G73" s="6">
        <v>0.51900076266566231</v>
      </c>
      <c r="H73" s="7">
        <v>-15</v>
      </c>
      <c r="I73" s="8">
        <v>5</v>
      </c>
      <c r="J73" s="31">
        <v>4.5156140219761887E-2</v>
      </c>
      <c r="K73" s="9">
        <v>1.8506064943017431E-2</v>
      </c>
      <c r="L73" s="8">
        <v>-50</v>
      </c>
      <c r="M73" s="31">
        <v>-0.21150377144657578</v>
      </c>
      <c r="N73" s="9">
        <v>-1.2498652188366113E-3</v>
      </c>
      <c r="O73" s="8">
        <v>-22</v>
      </c>
      <c r="P73" s="31">
        <v>-0.31429356753269422</v>
      </c>
      <c r="Q73" s="9">
        <v>2.8745487684835772E-2</v>
      </c>
      <c r="R73" s="8">
        <v>-55</v>
      </c>
      <c r="S73" s="31">
        <v>5.598867650210114E-2</v>
      </c>
      <c r="T73" s="10">
        <v>0.73269100031677592</v>
      </c>
      <c r="U73" s="8">
        <v>-29</v>
      </c>
      <c r="V73" s="31">
        <v>-0.18689534638364047</v>
      </c>
      <c r="W73" s="9">
        <v>1.6578864326192461E-2</v>
      </c>
      <c r="X73" s="8">
        <v>-41</v>
      </c>
      <c r="Y73" s="31">
        <v>-0.16028025654415468</v>
      </c>
      <c r="Z73" s="11">
        <v>-2153</v>
      </c>
      <c r="AA73" s="8">
        <v>66</v>
      </c>
      <c r="AB73" s="31">
        <v>0.55192386945665695</v>
      </c>
      <c r="AC73" s="9">
        <v>2.3043312344972339E-3</v>
      </c>
      <c r="AD73" s="8">
        <v>5</v>
      </c>
      <c r="AE73" s="31">
        <v>9.5553543617580061E-2</v>
      </c>
      <c r="AF73" s="9">
        <v>9.2125445489774638E-3</v>
      </c>
      <c r="AG73" s="8">
        <v>31</v>
      </c>
      <c r="AH73" s="31">
        <v>1.0148755314748154E-2</v>
      </c>
      <c r="AI73" s="12">
        <v>-0.41866666666666696</v>
      </c>
      <c r="AJ73" s="8">
        <v>-12</v>
      </c>
      <c r="AK73" s="31">
        <v>-1.7668203018910422E-3</v>
      </c>
      <c r="AL73" s="11">
        <v>37435.907780747308</v>
      </c>
      <c r="AM73" s="36">
        <v>1</v>
      </c>
    </row>
    <row r="74" spans="1:39" x14ac:dyDescent="0.3">
      <c r="A74" t="s">
        <v>630</v>
      </c>
      <c r="B74" s="3" t="s">
        <v>51</v>
      </c>
      <c r="C74" s="4" t="s">
        <v>32</v>
      </c>
      <c r="D74" s="5" t="s">
        <v>33</v>
      </c>
      <c r="E74" s="6">
        <v>67.967992777938036</v>
      </c>
      <c r="F74" s="34">
        <v>-1.5499732123952257</v>
      </c>
      <c r="G74" s="6">
        <v>0.47434378859607307</v>
      </c>
      <c r="H74" s="7">
        <v>-91</v>
      </c>
      <c r="I74" s="8">
        <v>-8</v>
      </c>
      <c r="J74" s="31">
        <v>-0.10491342259727054</v>
      </c>
      <c r="K74" s="9">
        <v>4.6729311846558375E-3</v>
      </c>
      <c r="L74" s="8">
        <v>-162</v>
      </c>
      <c r="M74" s="31">
        <v>-0.98808347591974677</v>
      </c>
      <c r="N74" s="9">
        <v>2.4415222260639496E-2</v>
      </c>
      <c r="O74" s="8">
        <v>-14</v>
      </c>
      <c r="P74" s="31">
        <v>-3.1632969394870147E-2</v>
      </c>
      <c r="Q74" s="9">
        <v>3.2796992609972694E-3</v>
      </c>
      <c r="R74" s="8">
        <v>-23</v>
      </c>
      <c r="S74" s="31">
        <v>-0.45880856212463539</v>
      </c>
      <c r="T74" s="10">
        <v>0</v>
      </c>
      <c r="U74" s="8">
        <v>-65</v>
      </c>
      <c r="V74" s="31">
        <v>-0.14326287411946942</v>
      </c>
      <c r="W74" s="9">
        <v>8.8429100536970631E-3</v>
      </c>
      <c r="X74" s="8">
        <v>-4</v>
      </c>
      <c r="Y74" s="31">
        <v>5.8356446583589135E-3</v>
      </c>
      <c r="Z74" s="11">
        <v>7276</v>
      </c>
      <c r="AA74" s="8">
        <v>-129</v>
      </c>
      <c r="AB74" s="31">
        <v>-0.46954887695996028</v>
      </c>
      <c r="AC74" s="9">
        <v>1.1167778836987611E-2</v>
      </c>
      <c r="AD74" s="8">
        <v>-61</v>
      </c>
      <c r="AE74" s="31">
        <v>-0.24129263893836037</v>
      </c>
      <c r="AF74" s="9">
        <v>-1.1338498967554678E-2</v>
      </c>
      <c r="AG74" s="8">
        <v>79</v>
      </c>
      <c r="AH74" s="31">
        <v>0.21848742162353996</v>
      </c>
      <c r="AI74" s="12">
        <v>-0.67133333333333312</v>
      </c>
      <c r="AJ74" s="8">
        <v>72</v>
      </c>
      <c r="AK74" s="31">
        <v>2.9457734828322313E-2</v>
      </c>
      <c r="AL74" s="11">
        <v>66001.595279454836</v>
      </c>
      <c r="AM74" s="36"/>
    </row>
    <row r="75" spans="1:39" x14ac:dyDescent="0.3">
      <c r="A75" t="s">
        <v>828</v>
      </c>
      <c r="B75" s="3" t="s">
        <v>655</v>
      </c>
      <c r="C75" s="4" t="s">
        <v>199</v>
      </c>
      <c r="D75" s="5" t="s">
        <v>33</v>
      </c>
      <c r="E75" s="6">
        <v>22.937065560906646</v>
      </c>
      <c r="F75" s="34">
        <v>-0.9892584089542148</v>
      </c>
      <c r="G75" s="6">
        <v>0.46976309843329034</v>
      </c>
      <c r="H75" s="7">
        <v>-38</v>
      </c>
      <c r="I75" s="8">
        <v>1</v>
      </c>
      <c r="J75" s="31">
        <v>1.5839879449575101E-4</v>
      </c>
      <c r="K75" s="9">
        <v>2.5251751348366769E-2</v>
      </c>
      <c r="L75" s="8">
        <v>114</v>
      </c>
      <c r="M75" s="31">
        <v>0.29924705826591003</v>
      </c>
      <c r="N75" s="9">
        <v>-1.7954350692688047E-2</v>
      </c>
      <c r="O75" s="8">
        <v>-53</v>
      </c>
      <c r="P75" s="31">
        <v>-0.18608332146882614</v>
      </c>
      <c r="Q75" s="9">
        <v>1.5470481821224805E-2</v>
      </c>
      <c r="R75" s="8">
        <v>134</v>
      </c>
      <c r="S75" s="31">
        <v>-0.24847455694173678</v>
      </c>
      <c r="T75" s="10">
        <v>-0.41345093715545755</v>
      </c>
      <c r="U75" s="8">
        <v>-123</v>
      </c>
      <c r="V75" s="31">
        <v>-0.6153117279984065</v>
      </c>
      <c r="W75" s="9">
        <v>4.1846723598374547E-2</v>
      </c>
      <c r="X75" s="8">
        <v>-13</v>
      </c>
      <c r="Y75" s="31">
        <v>-7.0223889683529161E-2</v>
      </c>
      <c r="Z75" s="11">
        <v>3132</v>
      </c>
      <c r="AA75" s="8">
        <v>-23</v>
      </c>
      <c r="AB75" s="31">
        <v>-1.3609929384419735E-2</v>
      </c>
      <c r="AC75" s="9">
        <v>8.4954369296161986E-3</v>
      </c>
      <c r="AD75" s="8">
        <v>11</v>
      </c>
      <c r="AE75" s="31">
        <v>8.1825202009852549E-2</v>
      </c>
      <c r="AF75" s="9">
        <v>7.2737230659720709E-3</v>
      </c>
      <c r="AG75" s="8">
        <v>-13</v>
      </c>
      <c r="AH75" s="31">
        <v>-4.4611011297418256E-2</v>
      </c>
      <c r="AI75" s="12">
        <v>-0.36733333333333373</v>
      </c>
      <c r="AJ75" s="8">
        <v>-19</v>
      </c>
      <c r="AK75" s="31">
        <v>-4.3151877115829573E-3</v>
      </c>
      <c r="AL75" s="11">
        <v>35093.154042366397</v>
      </c>
      <c r="AM75" s="36"/>
    </row>
    <row r="76" spans="1:39" x14ac:dyDescent="0.3">
      <c r="A76" t="s">
        <v>995</v>
      </c>
      <c r="B76" s="3" t="s">
        <v>861</v>
      </c>
      <c r="C76" s="4" t="s">
        <v>47</v>
      </c>
      <c r="D76" s="5" t="s">
        <v>44</v>
      </c>
      <c r="E76" s="6">
        <v>50.133583656523804</v>
      </c>
      <c r="F76" s="34">
        <v>-2.0415036173577072</v>
      </c>
      <c r="G76" s="6">
        <v>0.43622322609641628</v>
      </c>
      <c r="H76" s="7">
        <v>-90</v>
      </c>
      <c r="I76" s="8">
        <v>-24</v>
      </c>
      <c r="J76" s="31">
        <v>-5.8649050052761054E-2</v>
      </c>
      <c r="K76" s="9">
        <v>1.3214035061660412E-2</v>
      </c>
      <c r="L76" s="8">
        <v>6</v>
      </c>
      <c r="M76" s="31">
        <v>0.15838780751581094</v>
      </c>
      <c r="N76" s="9">
        <v>-1.2109744560075686E-2</v>
      </c>
      <c r="O76" s="8">
        <v>-154</v>
      </c>
      <c r="P76" s="31">
        <v>-0.37384613806421463</v>
      </c>
      <c r="Q76" s="9">
        <v>2.5871967733774849E-2</v>
      </c>
      <c r="R76" s="8">
        <v>-56</v>
      </c>
      <c r="S76" s="31">
        <v>-0.29097134530979468</v>
      </c>
      <c r="T76" s="10">
        <v>0.12576495447735253</v>
      </c>
      <c r="U76" s="8">
        <v>-175</v>
      </c>
      <c r="V76" s="31">
        <v>-0.45683490475906885</v>
      </c>
      <c r="W76" s="9">
        <v>2.7827927656866078E-2</v>
      </c>
      <c r="X76" s="8">
        <v>-17</v>
      </c>
      <c r="Y76" s="31">
        <v>-0.19959198173345483</v>
      </c>
      <c r="Z76" s="11">
        <v>407</v>
      </c>
      <c r="AA76" s="8">
        <v>-105</v>
      </c>
      <c r="AB76" s="31">
        <v>-0.34288514855725905</v>
      </c>
      <c r="AC76" s="9">
        <v>9.6572975463656285E-3</v>
      </c>
      <c r="AD76" s="8">
        <v>-132</v>
      </c>
      <c r="AE76" s="31">
        <v>-0.36895279390858127</v>
      </c>
      <c r="AF76" s="9">
        <v>-1.9069674421097971E-2</v>
      </c>
      <c r="AG76" s="8">
        <v>-25</v>
      </c>
      <c r="AH76" s="31">
        <v>-0.10613425348728886</v>
      </c>
      <c r="AI76" s="12">
        <v>-0.29300000000000015</v>
      </c>
      <c r="AJ76" s="8">
        <v>-2</v>
      </c>
      <c r="AK76" s="31">
        <v>-2.7289724077100348E-2</v>
      </c>
      <c r="AL76" s="11">
        <v>63152.340612167493</v>
      </c>
      <c r="AM76" s="36"/>
    </row>
    <row r="77" spans="1:39" x14ac:dyDescent="0.3">
      <c r="A77" t="s">
        <v>796</v>
      </c>
      <c r="B77" s="3" t="s">
        <v>618</v>
      </c>
      <c r="C77" s="4" t="s">
        <v>43</v>
      </c>
      <c r="D77" s="5" t="s">
        <v>44</v>
      </c>
      <c r="E77" s="6">
        <v>26.855827705214221</v>
      </c>
      <c r="F77" s="34">
        <v>-1.1301540852456273</v>
      </c>
      <c r="G77" s="6">
        <v>0.42962611922101246</v>
      </c>
      <c r="H77" s="7">
        <v>-56</v>
      </c>
      <c r="I77" s="8">
        <v>-21</v>
      </c>
      <c r="J77" s="31">
        <v>-6.6223143329158685E-2</v>
      </c>
      <c r="K77" s="9">
        <v>1.6849801432240019E-2</v>
      </c>
      <c r="L77" s="8">
        <v>-57</v>
      </c>
      <c r="M77" s="31">
        <v>-0.1971232981941996</v>
      </c>
      <c r="N77" s="9">
        <v>-7.5716904428048057E-4</v>
      </c>
      <c r="O77" s="8">
        <v>23</v>
      </c>
      <c r="P77" s="31">
        <v>7.156373873264199E-2</v>
      </c>
      <c r="Q77" s="9">
        <v>-1.5549164920760014E-3</v>
      </c>
      <c r="R77" s="8">
        <v>66</v>
      </c>
      <c r="S77" s="31">
        <v>-0.32901449471747357</v>
      </c>
      <c r="T77" s="10">
        <v>-0.25513458349279244</v>
      </c>
      <c r="U77" s="8">
        <v>-4</v>
      </c>
      <c r="V77" s="31">
        <v>-5.7266311968585296E-2</v>
      </c>
      <c r="W77" s="9">
        <v>5.1436893375228221E-3</v>
      </c>
      <c r="X77" s="8">
        <v>0</v>
      </c>
      <c r="Y77" s="31">
        <v>-0.22850567700703056</v>
      </c>
      <c r="Z77" s="11">
        <v>-4627</v>
      </c>
      <c r="AA77" s="8">
        <v>-237</v>
      </c>
      <c r="AB77" s="31">
        <v>-0.60876136057880936</v>
      </c>
      <c r="AC77" s="9">
        <v>1.5316215591024755E-2</v>
      </c>
      <c r="AD77" s="8">
        <v>0</v>
      </c>
      <c r="AE77" s="31">
        <v>5.9046258515020322E-2</v>
      </c>
      <c r="AF77" s="9">
        <v>5.8199377307164291E-3</v>
      </c>
      <c r="AG77" s="8">
        <v>7</v>
      </c>
      <c r="AH77" s="31">
        <v>0.10813431321665806</v>
      </c>
      <c r="AI77" s="12">
        <v>-0.55566666666666675</v>
      </c>
      <c r="AJ77" s="8">
        <v>0</v>
      </c>
      <c r="AK77" s="31">
        <v>6.3471754211373299E-3</v>
      </c>
      <c r="AL77" s="11">
        <v>37315.891825717903</v>
      </c>
      <c r="AM77" s="36"/>
    </row>
    <row r="78" spans="1:39" x14ac:dyDescent="0.3">
      <c r="A78" t="s">
        <v>102</v>
      </c>
      <c r="B78" s="3" t="s">
        <v>720</v>
      </c>
      <c r="C78" s="4" t="s">
        <v>32</v>
      </c>
      <c r="D78" s="5" t="s">
        <v>33</v>
      </c>
      <c r="E78" s="6">
        <v>32.712084567541652</v>
      </c>
      <c r="F78" s="34">
        <v>-0.53278592715991246</v>
      </c>
      <c r="G78" s="6">
        <v>0.34379852802823052</v>
      </c>
      <c r="H78" s="7">
        <v>-23</v>
      </c>
      <c r="I78" s="8">
        <v>-52</v>
      </c>
      <c r="J78" s="31">
        <v>-0.12656093705040994</v>
      </c>
      <c r="K78" s="9">
        <v>9.7526384566637425E-3</v>
      </c>
      <c r="L78" s="8">
        <v>-30</v>
      </c>
      <c r="M78" s="31">
        <v>-0.11783146177170661</v>
      </c>
      <c r="N78" s="9">
        <v>-4.9446290362650178E-3</v>
      </c>
      <c r="O78" s="8">
        <v>5</v>
      </c>
      <c r="P78" s="31">
        <v>0.10612730737489351</v>
      </c>
      <c r="Q78" s="9">
        <v>-4.9373264400778827E-4</v>
      </c>
      <c r="R78" s="8">
        <v>80</v>
      </c>
      <c r="S78" s="31">
        <v>-4.8078054190206644E-2</v>
      </c>
      <c r="T78" s="10">
        <v>-0.42653877550301333</v>
      </c>
      <c r="U78" s="8">
        <v>-26</v>
      </c>
      <c r="V78" s="31">
        <v>-7.6698511550589155E-2</v>
      </c>
      <c r="W78" s="9">
        <v>8.5787135836748324E-3</v>
      </c>
      <c r="X78" s="8">
        <v>46</v>
      </c>
      <c r="Y78" s="31">
        <v>0.12908915746859945</v>
      </c>
      <c r="Z78" s="11">
        <v>11631</v>
      </c>
      <c r="AA78" s="8">
        <v>-56</v>
      </c>
      <c r="AB78" s="31">
        <v>-0.30114558964200661</v>
      </c>
      <c r="AC78" s="9">
        <v>1.4965604451188663E-2</v>
      </c>
      <c r="AD78" s="8">
        <v>-31</v>
      </c>
      <c r="AE78" s="31">
        <v>-0.24231099394027333</v>
      </c>
      <c r="AF78" s="9">
        <v>-1.107490886586382E-2</v>
      </c>
      <c r="AG78" s="8">
        <v>-18</v>
      </c>
      <c r="AH78" s="31">
        <v>-0.16167461935790922</v>
      </c>
      <c r="AI78" s="12">
        <v>-0.20666666666666633</v>
      </c>
      <c r="AJ78" s="8">
        <v>27</v>
      </c>
      <c r="AK78" s="31">
        <v>6.9900474587061279E-3</v>
      </c>
      <c r="AL78" s="11">
        <v>68650.196961389389</v>
      </c>
      <c r="AM78" s="36">
        <v>1</v>
      </c>
    </row>
    <row r="79" spans="1:39" x14ac:dyDescent="0.3">
      <c r="A79" t="s">
        <v>784</v>
      </c>
      <c r="B79" s="3" t="s">
        <v>736</v>
      </c>
      <c r="C79" s="4" t="s">
        <v>61</v>
      </c>
      <c r="D79" s="5" t="s">
        <v>44</v>
      </c>
      <c r="E79" s="6">
        <v>17.114836338896232</v>
      </c>
      <c r="F79" s="34">
        <v>-3.4323053231993583E-2</v>
      </c>
      <c r="G79" s="6">
        <v>0.33942183270885096</v>
      </c>
      <c r="H79" s="7">
        <v>-15</v>
      </c>
      <c r="I79" s="8">
        <v>-22</v>
      </c>
      <c r="J79" s="31">
        <v>-8.7424060944493787E-2</v>
      </c>
      <c r="K79" s="9">
        <v>1.6391741881937927E-2</v>
      </c>
      <c r="L79" s="8">
        <v>19</v>
      </c>
      <c r="M79" s="31">
        <v>0.61744807446837768</v>
      </c>
      <c r="N79" s="9">
        <v>-3.3275373539322917E-2</v>
      </c>
      <c r="O79" s="8">
        <v>-19</v>
      </c>
      <c r="P79" s="31">
        <v>-0.2756885619132613</v>
      </c>
      <c r="Q79" s="9">
        <v>2.6487795929248853E-2</v>
      </c>
      <c r="R79" s="8">
        <v>160</v>
      </c>
      <c r="S79" s="31">
        <v>0.31814631319318765</v>
      </c>
      <c r="T79" s="10">
        <v>-1.1798930440545963</v>
      </c>
      <c r="U79" s="8">
        <v>-15</v>
      </c>
      <c r="V79" s="31">
        <v>-0.26423692322828352</v>
      </c>
      <c r="W79" s="9">
        <v>2.2879041791349447E-2</v>
      </c>
      <c r="X79" s="8">
        <v>0</v>
      </c>
      <c r="Y79" s="31">
        <v>-1.6359861591874636E-2</v>
      </c>
      <c r="Z79" s="11">
        <v>3981</v>
      </c>
      <c r="AA79" s="8">
        <v>-32</v>
      </c>
      <c r="AB79" s="31">
        <v>-0.11814802354944931</v>
      </c>
      <c r="AC79" s="9">
        <v>1.1677419354838715E-2</v>
      </c>
      <c r="AD79" s="8">
        <v>11</v>
      </c>
      <c r="AE79" s="31">
        <v>6.8798971646718374E-2</v>
      </c>
      <c r="AF79" s="9">
        <v>6.1489900399614994E-3</v>
      </c>
      <c r="AG79" s="8">
        <v>26</v>
      </c>
      <c r="AH79" s="31">
        <v>0.45554849342263026</v>
      </c>
      <c r="AI79" s="12">
        <v>-0.97366666666666735</v>
      </c>
      <c r="AJ79" s="8">
        <v>50</v>
      </c>
      <c r="AK79" s="31">
        <v>2.7087621897364189E-2</v>
      </c>
      <c r="AL79" s="11">
        <v>53802.741517077753</v>
      </c>
      <c r="AM79" s="36"/>
    </row>
    <row r="80" spans="1:39" x14ac:dyDescent="0.3">
      <c r="A80" t="s">
        <v>249</v>
      </c>
      <c r="B80" s="3" t="s">
        <v>787</v>
      </c>
      <c r="C80" s="4" t="s">
        <v>47</v>
      </c>
      <c r="D80" s="5" t="s">
        <v>44</v>
      </c>
      <c r="E80" s="6">
        <v>29.445793640561522</v>
      </c>
      <c r="F80" s="34">
        <v>-0.90711934710744757</v>
      </c>
      <c r="G80" s="6">
        <v>0.33317643473261782</v>
      </c>
      <c r="H80" s="7">
        <v>-42</v>
      </c>
      <c r="I80" s="8">
        <v>-55</v>
      </c>
      <c r="J80" s="31">
        <v>-0.15811789633614631</v>
      </c>
      <c r="K80" s="9">
        <v>5.8046425755604592E-3</v>
      </c>
      <c r="L80" s="8">
        <v>125</v>
      </c>
      <c r="M80" s="31">
        <v>0.33183839154572536</v>
      </c>
      <c r="N80" s="9">
        <v>-1.9391423305191814E-2</v>
      </c>
      <c r="O80" s="8">
        <v>-60</v>
      </c>
      <c r="P80" s="31">
        <v>-0.34295979741223498</v>
      </c>
      <c r="Q80" s="9">
        <v>2.8058546917152968E-2</v>
      </c>
      <c r="R80" s="8">
        <v>-66</v>
      </c>
      <c r="S80" s="31">
        <v>-0.41051919215049165</v>
      </c>
      <c r="T80" s="10">
        <v>9.5458979688353512E-2</v>
      </c>
      <c r="U80" s="8">
        <v>57</v>
      </c>
      <c r="V80" s="31">
        <v>0.49211478730817343</v>
      </c>
      <c r="W80" s="9">
        <v>-2.6618367803055723E-2</v>
      </c>
      <c r="X80" s="8">
        <v>-24</v>
      </c>
      <c r="Y80" s="31">
        <v>-9.5470741763202804E-2</v>
      </c>
      <c r="Z80" s="11">
        <v>1493</v>
      </c>
      <c r="AA80" s="8">
        <v>29</v>
      </c>
      <c r="AB80" s="31">
        <v>6.5337836788554315E-2</v>
      </c>
      <c r="AC80" s="9">
        <v>3.1303125251064511E-3</v>
      </c>
      <c r="AD80" s="8">
        <v>-68</v>
      </c>
      <c r="AE80" s="31">
        <v>-0.59581440653802042</v>
      </c>
      <c r="AF80" s="9">
        <v>-3.0730664367083271E-2</v>
      </c>
      <c r="AG80" s="8">
        <v>-2</v>
      </c>
      <c r="AH80" s="31">
        <v>-0.22706903227321262</v>
      </c>
      <c r="AI80" s="12">
        <v>-0.11266666666666669</v>
      </c>
      <c r="AJ80" s="8">
        <v>-32</v>
      </c>
      <c r="AK80" s="31">
        <v>-2.5882796297267363E-2</v>
      </c>
      <c r="AL80" s="11">
        <v>30527.213976232975</v>
      </c>
      <c r="AM80" s="36"/>
    </row>
    <row r="81" spans="1:39" x14ac:dyDescent="0.3">
      <c r="A81" t="s">
        <v>461</v>
      </c>
      <c r="B81" s="3" t="s">
        <v>773</v>
      </c>
      <c r="C81" s="4" t="s">
        <v>32</v>
      </c>
      <c r="D81" s="5" t="s">
        <v>33</v>
      </c>
      <c r="E81" s="6">
        <v>34.073246438189855</v>
      </c>
      <c r="F81" s="34">
        <v>-1.4683381389018693</v>
      </c>
      <c r="G81" s="6">
        <v>0.27862036835140103</v>
      </c>
      <c r="H81" s="7">
        <v>-82</v>
      </c>
      <c r="I81" s="8">
        <v>78</v>
      </c>
      <c r="J81" s="31">
        <v>0.42431631677342835</v>
      </c>
      <c r="K81" s="9">
        <v>6.013491905330004E-2</v>
      </c>
      <c r="L81" s="8">
        <v>-26</v>
      </c>
      <c r="M81" s="31">
        <v>-0.20997817446139155</v>
      </c>
      <c r="N81" s="9">
        <v>-3.3851934084304647E-3</v>
      </c>
      <c r="O81" s="8">
        <v>-169</v>
      </c>
      <c r="P81" s="31">
        <v>-0.65796744639524196</v>
      </c>
      <c r="Q81" s="9">
        <v>4.6495461936003533E-2</v>
      </c>
      <c r="R81" s="8">
        <v>47</v>
      </c>
      <c r="S81" s="31">
        <v>-0.21319436446143109</v>
      </c>
      <c r="T81" s="10">
        <v>-0.17678370522623765</v>
      </c>
      <c r="U81" s="8">
        <v>-25</v>
      </c>
      <c r="V81" s="31">
        <v>-8.0639928386508131E-2</v>
      </c>
      <c r="W81" s="9">
        <v>4.8777798310373974E-3</v>
      </c>
      <c r="X81" s="8">
        <v>-51</v>
      </c>
      <c r="Y81" s="31">
        <v>-0.31889577746296727</v>
      </c>
      <c r="Z81" s="11">
        <v>-6629</v>
      </c>
      <c r="AA81" s="8">
        <v>2</v>
      </c>
      <c r="AB81" s="31">
        <v>5.0247647468916939E-2</v>
      </c>
      <c r="AC81" s="9">
        <v>6.6280115644073156E-3</v>
      </c>
      <c r="AD81" s="8">
        <v>-96</v>
      </c>
      <c r="AE81" s="31">
        <v>-0.26839503481416316</v>
      </c>
      <c r="AF81" s="9">
        <v>-1.3425912229742321E-2</v>
      </c>
      <c r="AG81" s="8">
        <v>-2</v>
      </c>
      <c r="AH81" s="31">
        <v>-0.10235221675307027</v>
      </c>
      <c r="AI81" s="12">
        <v>-0.26433333333333309</v>
      </c>
      <c r="AJ81" s="8">
        <v>-6</v>
      </c>
      <c r="AK81" s="31">
        <v>-2.9958864960864272E-2</v>
      </c>
      <c r="AL81" s="11">
        <v>59886.688658505038</v>
      </c>
      <c r="AM81" s="36"/>
    </row>
    <row r="82" spans="1:39" x14ac:dyDescent="0.3">
      <c r="A82" t="s">
        <v>670</v>
      </c>
      <c r="B82" s="3" t="s">
        <v>389</v>
      </c>
      <c r="C82" s="4" t="s">
        <v>115</v>
      </c>
      <c r="D82" s="5" t="s">
        <v>33</v>
      </c>
      <c r="E82" s="6">
        <v>17.045486586305572</v>
      </c>
      <c r="F82" s="34">
        <v>-1.432896616042485</v>
      </c>
      <c r="G82" s="6">
        <v>0.2710609136460711</v>
      </c>
      <c r="H82" s="7">
        <v>-82</v>
      </c>
      <c r="I82" s="8">
        <v>10</v>
      </c>
      <c r="J82" s="31">
        <v>0.39302657631260551</v>
      </c>
      <c r="K82" s="9">
        <v>7.0335429450584908E-2</v>
      </c>
      <c r="L82" s="8">
        <v>-106</v>
      </c>
      <c r="M82" s="31">
        <v>-0.72771130041707444</v>
      </c>
      <c r="N82" s="9">
        <v>1.8441678192715538E-2</v>
      </c>
      <c r="O82" s="8">
        <v>-66</v>
      </c>
      <c r="P82" s="31">
        <v>-0.29881708490061204</v>
      </c>
      <c r="Q82" s="9">
        <v>2.3903279379798505E-2</v>
      </c>
      <c r="R82" s="8">
        <v>37</v>
      </c>
      <c r="S82" s="31">
        <v>-0.35722552554269238</v>
      </c>
      <c r="T82" s="10">
        <v>-0.19968051118210864</v>
      </c>
      <c r="U82" s="8">
        <v>-296</v>
      </c>
      <c r="V82" s="31">
        <v>-0.99132044764696503</v>
      </c>
      <c r="W82" s="9">
        <v>6.382112227196457E-2</v>
      </c>
      <c r="X82" s="8">
        <v>-12</v>
      </c>
      <c r="Y82" s="31">
        <v>-8.3531055738937821E-2</v>
      </c>
      <c r="Z82" s="11">
        <v>2847</v>
      </c>
      <c r="AA82" s="8">
        <v>96</v>
      </c>
      <c r="AB82" s="31">
        <v>0.36407870038003909</v>
      </c>
      <c r="AC82" s="9">
        <v>2.6090569173244718E-3</v>
      </c>
      <c r="AD82" s="8">
        <v>20</v>
      </c>
      <c r="AE82" s="31">
        <v>4.8458748191429257E-2</v>
      </c>
      <c r="AF82" s="9">
        <v>4.2072678588200851E-3</v>
      </c>
      <c r="AG82" s="8">
        <v>-29</v>
      </c>
      <c r="AH82" s="31">
        <v>-0.10122694511943164</v>
      </c>
      <c r="AI82" s="12">
        <v>-0.30033333333333356</v>
      </c>
      <c r="AJ82" s="8">
        <v>-45</v>
      </c>
      <c r="AK82" s="31">
        <v>-2.2248133915085733E-2</v>
      </c>
      <c r="AL82" s="11">
        <v>24099.40293988277</v>
      </c>
      <c r="AM82" s="36"/>
    </row>
    <row r="83" spans="1:39" x14ac:dyDescent="0.3">
      <c r="A83" t="s">
        <v>786</v>
      </c>
      <c r="B83" s="3" t="s">
        <v>513</v>
      </c>
      <c r="C83" s="4" t="s">
        <v>199</v>
      </c>
      <c r="D83" s="5" t="s">
        <v>33</v>
      </c>
      <c r="E83" s="6">
        <v>29.47726299917559</v>
      </c>
      <c r="F83" s="34">
        <v>-0.71907171343978182</v>
      </c>
      <c r="G83" s="6">
        <v>0.23557753716592345</v>
      </c>
      <c r="H83" s="7">
        <v>-32</v>
      </c>
      <c r="I83" s="8">
        <v>12</v>
      </c>
      <c r="J83" s="31">
        <v>6.2361561503293639E-2</v>
      </c>
      <c r="K83" s="9">
        <v>2.0788380019755803E-2</v>
      </c>
      <c r="L83" s="8">
        <v>21</v>
      </c>
      <c r="M83" s="31">
        <v>7.330476366742894E-2</v>
      </c>
      <c r="N83" s="9">
        <v>-1.1418894701653533E-2</v>
      </c>
      <c r="O83" s="8">
        <v>131</v>
      </c>
      <c r="P83" s="31">
        <v>0.60510328512924749</v>
      </c>
      <c r="Q83" s="9">
        <v>-3.4068225411068499E-2</v>
      </c>
      <c r="R83" s="8">
        <v>-167</v>
      </c>
      <c r="S83" s="31">
        <v>-0.37829021043654476</v>
      </c>
      <c r="T83" s="10">
        <v>0.50736143000716849</v>
      </c>
      <c r="U83" s="8">
        <v>202</v>
      </c>
      <c r="V83" s="31">
        <v>0.45188854978533072</v>
      </c>
      <c r="W83" s="9">
        <v>-2.8295479099530056E-2</v>
      </c>
      <c r="X83" s="8">
        <v>-49</v>
      </c>
      <c r="Y83" s="31">
        <v>-0.19120390913389107</v>
      </c>
      <c r="Z83" s="11">
        <v>-1841</v>
      </c>
      <c r="AA83" s="8">
        <v>-3</v>
      </c>
      <c r="AB83" s="31">
        <v>9.5827106598561557E-2</v>
      </c>
      <c r="AC83" s="9">
        <v>6.9139072847682129E-3</v>
      </c>
      <c r="AD83" s="8">
        <v>-57</v>
      </c>
      <c r="AE83" s="31">
        <v>-1.3712644068895425</v>
      </c>
      <c r="AF83" s="9">
        <v>-7.3474437950823979E-2</v>
      </c>
      <c r="AG83" s="8">
        <v>1</v>
      </c>
      <c r="AH83" s="31">
        <v>0.12808213328002654</v>
      </c>
      <c r="AI83" s="12">
        <v>-0.58433333333333337</v>
      </c>
      <c r="AJ83" s="8">
        <v>10</v>
      </c>
      <c r="AK83" s="31">
        <v>1.1723027577478062E-2</v>
      </c>
      <c r="AL83" s="11">
        <v>34072.290756029077</v>
      </c>
      <c r="AM83" s="36"/>
    </row>
    <row r="84" spans="1:39" x14ac:dyDescent="0.3">
      <c r="A84" t="s">
        <v>595</v>
      </c>
      <c r="B84" s="3" t="s">
        <v>228</v>
      </c>
      <c r="C84" s="4" t="s">
        <v>47</v>
      </c>
      <c r="D84" s="5" t="s">
        <v>44</v>
      </c>
      <c r="E84" s="6">
        <v>35.962754914491484</v>
      </c>
      <c r="F84" s="34">
        <v>-0.61128601105006686</v>
      </c>
      <c r="G84" s="6">
        <v>0.22746333290049137</v>
      </c>
      <c r="H84" s="7">
        <v>-32</v>
      </c>
      <c r="I84" s="8">
        <v>-4</v>
      </c>
      <c r="J84" s="31">
        <v>-3.4315220612844366E-2</v>
      </c>
      <c r="K84" s="9">
        <v>2.1384440481467593E-2</v>
      </c>
      <c r="L84" s="8">
        <v>46</v>
      </c>
      <c r="M84" s="31">
        <v>0.16899221678770593</v>
      </c>
      <c r="N84" s="9">
        <v>-1.4795574565882222E-2</v>
      </c>
      <c r="O84" s="8">
        <v>-12</v>
      </c>
      <c r="P84" s="31">
        <v>-4.5331578548332752E-2</v>
      </c>
      <c r="Q84" s="9">
        <v>8.3155925726881019E-3</v>
      </c>
      <c r="R84" s="8">
        <v>176</v>
      </c>
      <c r="S84" s="31">
        <v>-0.10145674695040058</v>
      </c>
      <c r="T84" s="10">
        <v>-0.62783991117771831</v>
      </c>
      <c r="U84" s="8">
        <v>5</v>
      </c>
      <c r="V84" s="31">
        <v>0.11750367016907215</v>
      </c>
      <c r="W84" s="9">
        <v>-2.9670364606443483E-3</v>
      </c>
      <c r="X84" s="8">
        <v>-51</v>
      </c>
      <c r="Y84" s="31">
        <v>-0.20322929545691915</v>
      </c>
      <c r="Z84" s="11">
        <v>-3282</v>
      </c>
      <c r="AA84" s="8">
        <v>-42</v>
      </c>
      <c r="AB84" s="31">
        <v>-9.5149038136849551E-2</v>
      </c>
      <c r="AC84" s="9">
        <v>7.2559702559702594E-3</v>
      </c>
      <c r="AD84" s="8">
        <v>-13</v>
      </c>
      <c r="AE84" s="31">
        <v>-0.2531608911118054</v>
      </c>
      <c r="AF84" s="9">
        <v>-1.0895379660336157E-2</v>
      </c>
      <c r="AG84" s="8">
        <v>-48</v>
      </c>
      <c r="AH84" s="31">
        <v>-0.24619550660989539</v>
      </c>
      <c r="AI84" s="12">
        <v>-0.12199999999999989</v>
      </c>
      <c r="AJ84" s="8">
        <v>-33</v>
      </c>
      <c r="AK84" s="31">
        <v>-1.0330013624293061E-2</v>
      </c>
      <c r="AL84" s="11">
        <v>31396.209980782907</v>
      </c>
      <c r="AM84" s="36">
        <v>1</v>
      </c>
    </row>
    <row r="85" spans="1:39" x14ac:dyDescent="0.3">
      <c r="A85" t="s">
        <v>1086</v>
      </c>
      <c r="B85" s="3" t="s">
        <v>839</v>
      </c>
      <c r="C85" s="4" t="s">
        <v>36</v>
      </c>
      <c r="D85" s="5" t="s">
        <v>37</v>
      </c>
      <c r="E85" s="6">
        <v>27.772043563558128</v>
      </c>
      <c r="F85" s="34">
        <v>2.5216374981797802</v>
      </c>
      <c r="G85" s="6">
        <v>0.22269144352030423</v>
      </c>
      <c r="H85" s="7">
        <v>0</v>
      </c>
      <c r="I85" s="8">
        <v>8</v>
      </c>
      <c r="J85" s="31">
        <v>4.18401115556708E-2</v>
      </c>
      <c r="K85" s="9">
        <v>2.3136302030536848E-2</v>
      </c>
      <c r="L85" s="8">
        <v>46</v>
      </c>
      <c r="M85" s="31">
        <v>0.4141067554268989</v>
      </c>
      <c r="N85" s="9">
        <v>-2.4257710962331987E-2</v>
      </c>
      <c r="O85" s="8">
        <v>2</v>
      </c>
      <c r="P85" s="31">
        <v>0.3065818849978057</v>
      </c>
      <c r="Q85" s="9">
        <v>8.3448155068238661E-4</v>
      </c>
      <c r="R85" s="8">
        <v>11</v>
      </c>
      <c r="S85" s="31">
        <v>1.7420070557720804</v>
      </c>
      <c r="T85" s="10">
        <v>-1.0587796654868384</v>
      </c>
      <c r="U85" s="8">
        <v>0</v>
      </c>
      <c r="V85" s="31">
        <v>0.14007212297653382</v>
      </c>
      <c r="W85" s="9">
        <v>4.5927831595616586E-3</v>
      </c>
      <c r="X85" s="8">
        <v>4</v>
      </c>
      <c r="Y85" s="31">
        <v>3.2971167148181157E-2</v>
      </c>
      <c r="Z85" s="11">
        <v>4957</v>
      </c>
      <c r="AA85" s="8">
        <v>8</v>
      </c>
      <c r="AB85" s="31">
        <v>0.40487878067351635</v>
      </c>
      <c r="AC85" s="9">
        <v>1.0693356047700164E-2</v>
      </c>
      <c r="AD85" s="8">
        <v>-7</v>
      </c>
      <c r="AE85" s="31">
        <v>-0.39152311297810627</v>
      </c>
      <c r="AF85" s="9">
        <v>-1.6350850802937966E-2</v>
      </c>
      <c r="AG85" s="8">
        <v>3</v>
      </c>
      <c r="AH85" s="31">
        <v>0.67301612429372693</v>
      </c>
      <c r="AI85" s="12">
        <v>-1.2513333333333336</v>
      </c>
      <c r="AJ85" s="8">
        <v>0</v>
      </c>
      <c r="AK85" s="31">
        <v>1.7635407082781107E-2</v>
      </c>
      <c r="AL85" s="11">
        <v>21592.791345685488</v>
      </c>
      <c r="AM85" s="36">
        <v>1</v>
      </c>
    </row>
    <row r="86" spans="1:39" x14ac:dyDescent="0.3">
      <c r="A86" t="s">
        <v>622</v>
      </c>
      <c r="B86" s="3" t="s">
        <v>981</v>
      </c>
      <c r="C86" s="4" t="s">
        <v>199</v>
      </c>
      <c r="D86" s="5" t="s">
        <v>33</v>
      </c>
      <c r="E86" s="6">
        <v>40.834977840314394</v>
      </c>
      <c r="F86" s="34">
        <v>-1.0518095379607009</v>
      </c>
      <c r="G86" s="6">
        <v>0.21092607305317301</v>
      </c>
      <c r="H86" s="7">
        <v>-52</v>
      </c>
      <c r="I86" s="8">
        <v>20</v>
      </c>
      <c r="J86" s="31">
        <v>9.7809569730898493E-2</v>
      </c>
      <c r="K86" s="9">
        <v>2.4212025535718884E-2</v>
      </c>
      <c r="L86" s="8">
        <v>-49</v>
      </c>
      <c r="M86" s="31">
        <v>-0.5089607173784596</v>
      </c>
      <c r="N86" s="9">
        <v>1.1064593301435407E-2</v>
      </c>
      <c r="O86" s="8">
        <v>-28</v>
      </c>
      <c r="P86" s="31">
        <v>-0.12520826041653998</v>
      </c>
      <c r="Q86" s="9">
        <v>1.2715423597835326E-2</v>
      </c>
      <c r="R86" s="8">
        <v>-41</v>
      </c>
      <c r="S86" s="31">
        <v>-0.2758076910066482</v>
      </c>
      <c r="T86" s="10">
        <v>0.11061383352978332</v>
      </c>
      <c r="U86" s="8">
        <v>-149</v>
      </c>
      <c r="V86" s="31">
        <v>-0.36757514918779488</v>
      </c>
      <c r="W86" s="9">
        <v>2.2313622162077145E-2</v>
      </c>
      <c r="X86" s="8">
        <v>-3</v>
      </c>
      <c r="Y86" s="31">
        <v>-4.404004936670064E-2</v>
      </c>
      <c r="Z86" s="11">
        <v>4279</v>
      </c>
      <c r="AA86" s="8">
        <v>-159</v>
      </c>
      <c r="AB86" s="31">
        <v>-0.54176510798277078</v>
      </c>
      <c r="AC86" s="9">
        <v>1.5899671052631584E-2</v>
      </c>
      <c r="AD86" s="8">
        <v>53</v>
      </c>
      <c r="AE86" s="31">
        <v>0.37925820285197787</v>
      </c>
      <c r="AF86" s="9">
        <v>2.3950796522641205E-2</v>
      </c>
      <c r="AG86" s="8">
        <v>33</v>
      </c>
      <c r="AH86" s="31">
        <v>0.10003678827280915</v>
      </c>
      <c r="AI86" s="12">
        <v>-0.53766666666666696</v>
      </c>
      <c r="AJ86" s="8">
        <v>0</v>
      </c>
      <c r="AK86" s="31">
        <v>4.4284279658550196E-3</v>
      </c>
      <c r="AL86" s="11">
        <v>39375.544155374955</v>
      </c>
      <c r="AM86" s="36"/>
    </row>
    <row r="87" spans="1:39" x14ac:dyDescent="0.3">
      <c r="A87" t="s">
        <v>1150</v>
      </c>
      <c r="B87" s="3" t="s">
        <v>1041</v>
      </c>
      <c r="C87" s="4" t="s">
        <v>162</v>
      </c>
      <c r="D87" s="5" t="s">
        <v>37</v>
      </c>
      <c r="E87" s="6">
        <v>23.010172252894886</v>
      </c>
      <c r="F87" s="34">
        <v>0.34099277965802166</v>
      </c>
      <c r="G87" s="6">
        <v>0.20997743753676446</v>
      </c>
      <c r="H87" s="7">
        <v>1</v>
      </c>
      <c r="I87" s="8">
        <v>51</v>
      </c>
      <c r="J87" s="31">
        <v>0.16662244684546948</v>
      </c>
      <c r="K87" s="9">
        <v>3.542236151721867E-2</v>
      </c>
      <c r="L87" s="8">
        <v>-100</v>
      </c>
      <c r="M87" s="31">
        <v>-0.99924595688946205</v>
      </c>
      <c r="N87" s="9">
        <v>2.3990827661525368E-2</v>
      </c>
      <c r="O87" s="8">
        <v>-12</v>
      </c>
      <c r="P87" s="31">
        <v>-0.49230355181935326</v>
      </c>
      <c r="Q87" s="9">
        <v>4.4123088198147892E-2</v>
      </c>
      <c r="R87" s="8">
        <v>-10</v>
      </c>
      <c r="S87" s="31">
        <v>-0.26718279375023291</v>
      </c>
      <c r="T87" s="10">
        <v>-9.4213861342384297E-3</v>
      </c>
      <c r="U87" s="8">
        <v>-1</v>
      </c>
      <c r="V87" s="31">
        <v>4.0341460006582563E-2</v>
      </c>
      <c r="W87" s="9">
        <v>2.7612706843028467E-3</v>
      </c>
      <c r="X87" s="8">
        <v>14</v>
      </c>
      <c r="Y87" s="31">
        <v>7.0407905132891524E-2</v>
      </c>
      <c r="Z87" s="11">
        <v>8123</v>
      </c>
      <c r="AA87" s="8">
        <v>35</v>
      </c>
      <c r="AB87" s="31">
        <v>0.51073089026090823</v>
      </c>
      <c r="AC87" s="9">
        <v>4.7309149972929107E-3</v>
      </c>
      <c r="AD87" s="8">
        <v>43</v>
      </c>
      <c r="AE87" s="31">
        <v>0.6745489551933942</v>
      </c>
      <c r="AF87" s="9">
        <v>4.126811888798243E-2</v>
      </c>
      <c r="AG87" s="8">
        <v>-10</v>
      </c>
      <c r="AH87" s="31">
        <v>5.5620172602091678E-2</v>
      </c>
      <c r="AI87" s="12">
        <v>-0.49966666666666626</v>
      </c>
      <c r="AJ87" s="8">
        <v>-30</v>
      </c>
      <c r="AK87" s="31">
        <v>-5.1970040227750092E-3</v>
      </c>
      <c r="AL87" s="11">
        <v>17233.914444875656</v>
      </c>
      <c r="AM87" s="36"/>
    </row>
    <row r="88" spans="1:39" x14ac:dyDescent="0.3">
      <c r="A88" t="s">
        <v>265</v>
      </c>
      <c r="B88" s="3" t="s">
        <v>1143</v>
      </c>
      <c r="C88" s="4" t="s">
        <v>224</v>
      </c>
      <c r="D88" s="5" t="s">
        <v>37</v>
      </c>
      <c r="E88" s="6">
        <v>26.066974231581977</v>
      </c>
      <c r="F88" s="34">
        <v>0.50167059475078357</v>
      </c>
      <c r="G88" s="6">
        <v>0.20910292712193268</v>
      </c>
      <c r="H88" s="7">
        <v>1</v>
      </c>
      <c r="I88" s="8">
        <v>-19</v>
      </c>
      <c r="J88" s="31">
        <v>-2.2166424713814803E-2</v>
      </c>
      <c r="K88" s="9">
        <v>1.683328642451476E-2</v>
      </c>
      <c r="L88" s="8">
        <v>-17</v>
      </c>
      <c r="M88" s="31">
        <v>-0.24167470777189215</v>
      </c>
      <c r="N88" s="9">
        <v>-4.1737409589994862E-3</v>
      </c>
      <c r="O88" s="8">
        <v>1</v>
      </c>
      <c r="P88" s="31">
        <v>-3.7153126781685586E-2</v>
      </c>
      <c r="Q88" s="9">
        <v>1.553637313396572E-2</v>
      </c>
      <c r="R88" s="8">
        <v>-12</v>
      </c>
      <c r="S88" s="31">
        <v>0.82241917300346135</v>
      </c>
      <c r="T88" s="10">
        <v>0.37158392527075401</v>
      </c>
      <c r="U88" s="8">
        <v>4</v>
      </c>
      <c r="V88" s="31">
        <v>0.13442513816419221</v>
      </c>
      <c r="W88" s="9">
        <v>-2.5177882820408004E-3</v>
      </c>
      <c r="X88" s="8">
        <v>-12</v>
      </c>
      <c r="Y88" s="31">
        <v>-7.1759379073896845E-2</v>
      </c>
      <c r="Z88" s="11">
        <v>1603</v>
      </c>
      <c r="AA88" s="8">
        <v>-45</v>
      </c>
      <c r="AB88" s="31">
        <v>-0.1950256010549275</v>
      </c>
      <c r="AC88" s="9">
        <v>1.2870673259794595E-2</v>
      </c>
      <c r="AD88" s="8">
        <v>-21</v>
      </c>
      <c r="AE88" s="31">
        <v>-0.19924117578581901</v>
      </c>
      <c r="AF88" s="9">
        <v>-8.3779063377009688E-3</v>
      </c>
      <c r="AG88" s="8">
        <v>0</v>
      </c>
      <c r="AH88" s="31">
        <v>0.44522738832008901</v>
      </c>
      <c r="AI88" s="12">
        <v>-0.98633333333333395</v>
      </c>
      <c r="AJ88" s="8">
        <v>-2</v>
      </c>
      <c r="AK88" s="31">
        <v>1.0636009283453762E-2</v>
      </c>
      <c r="AL88" s="11">
        <v>25588.356760993673</v>
      </c>
      <c r="AM88" s="36">
        <v>1</v>
      </c>
    </row>
    <row r="89" spans="1:39" x14ac:dyDescent="0.3">
      <c r="A89" t="s">
        <v>842</v>
      </c>
      <c r="B89" s="3" t="s">
        <v>614</v>
      </c>
      <c r="C89" s="4" t="s">
        <v>82</v>
      </c>
      <c r="D89" s="5" t="s">
        <v>37</v>
      </c>
      <c r="E89" s="6">
        <v>35.987745554316305</v>
      </c>
      <c r="F89" s="34">
        <v>-0.31529429804525844</v>
      </c>
      <c r="G89" s="6">
        <v>0.1387993540769159</v>
      </c>
      <c r="H89" s="7">
        <v>-18</v>
      </c>
      <c r="I89" s="8">
        <v>-94</v>
      </c>
      <c r="J89" s="31">
        <v>-0.4257038476915711</v>
      </c>
      <c r="K89" s="9">
        <v>-9.0511992194537427E-3</v>
      </c>
      <c r="L89" s="8">
        <v>-23</v>
      </c>
      <c r="M89" s="31">
        <v>-0.18884176137023079</v>
      </c>
      <c r="N89" s="9">
        <v>-4.049672657439482E-3</v>
      </c>
      <c r="O89" s="8">
        <v>-15</v>
      </c>
      <c r="P89" s="31">
        <v>-3.9008296600639203E-2</v>
      </c>
      <c r="Q89" s="9">
        <v>7.7808228113661893E-3</v>
      </c>
      <c r="R89" s="8">
        <v>11</v>
      </c>
      <c r="S89" s="31">
        <v>-0.18839550130947755</v>
      </c>
      <c r="T89" s="10">
        <v>-6.6997378542190678E-2</v>
      </c>
      <c r="U89" s="8">
        <v>-77</v>
      </c>
      <c r="V89" s="31">
        <v>-0.3726903497665911</v>
      </c>
      <c r="W89" s="9">
        <v>2.6576352818864044E-2</v>
      </c>
      <c r="X89" s="8">
        <v>3</v>
      </c>
      <c r="Y89" s="31">
        <v>-5.5423784395156606E-3</v>
      </c>
      <c r="Z89" s="11">
        <v>3443</v>
      </c>
      <c r="AA89" s="8">
        <v>26</v>
      </c>
      <c r="AB89" s="31">
        <v>0.52910279318680842</v>
      </c>
      <c r="AC89" s="9">
        <v>5.0647854507798809E-3</v>
      </c>
      <c r="AD89" s="8">
        <v>-25</v>
      </c>
      <c r="AE89" s="31">
        <v>-8.3936757647466873E-2</v>
      </c>
      <c r="AF89" s="9">
        <v>-2.5152113267075116E-3</v>
      </c>
      <c r="AG89" s="8">
        <v>16</v>
      </c>
      <c r="AH89" s="31">
        <v>-1.1175633732491752E-2</v>
      </c>
      <c r="AI89" s="12">
        <v>-0.37066666666666626</v>
      </c>
      <c r="AJ89" s="8">
        <v>1</v>
      </c>
      <c r="AK89" s="31">
        <v>6.4260129207892869E-3</v>
      </c>
      <c r="AL89" s="11">
        <v>40455.535921689167</v>
      </c>
      <c r="AM89" s="36"/>
    </row>
    <row r="90" spans="1:39" x14ac:dyDescent="0.3">
      <c r="A90" t="s">
        <v>1088</v>
      </c>
      <c r="B90" s="3" t="s">
        <v>507</v>
      </c>
      <c r="C90" s="4" t="s">
        <v>104</v>
      </c>
      <c r="D90" s="5" t="s">
        <v>44</v>
      </c>
      <c r="E90" s="6">
        <v>27.973793916744022</v>
      </c>
      <c r="F90" s="34">
        <v>1.1522723757343591</v>
      </c>
      <c r="G90" s="6">
        <v>0.1332115408503256</v>
      </c>
      <c r="H90" s="7">
        <v>5</v>
      </c>
      <c r="I90" s="8">
        <v>-6</v>
      </c>
      <c r="J90" s="31">
        <v>5.2395532797888666E-3</v>
      </c>
      <c r="K90" s="9">
        <v>3.1557360832566994E-2</v>
      </c>
      <c r="L90" s="8">
        <v>48</v>
      </c>
      <c r="M90" s="31">
        <v>0.66156342325057627</v>
      </c>
      <c r="N90" s="9">
        <v>-3.3819477298182327E-2</v>
      </c>
      <c r="O90" s="8">
        <v>-4</v>
      </c>
      <c r="P90" s="31">
        <v>-0.23806688984075408</v>
      </c>
      <c r="Q90" s="9">
        <v>2.916241686430468E-2</v>
      </c>
      <c r="R90" s="8">
        <v>-28</v>
      </c>
      <c r="S90" s="31">
        <v>0.74038894120112131</v>
      </c>
      <c r="T90" s="10">
        <v>0.86467592906528168</v>
      </c>
      <c r="U90" s="8">
        <v>6</v>
      </c>
      <c r="V90" s="31">
        <v>0.14075496097297324</v>
      </c>
      <c r="W90" s="9">
        <v>7.4797636139814494E-4</v>
      </c>
      <c r="X90" s="8">
        <v>-1</v>
      </c>
      <c r="Y90" s="31">
        <v>8.789624154964093E-3</v>
      </c>
      <c r="Z90" s="11">
        <v>4316</v>
      </c>
      <c r="AA90" s="8">
        <v>13</v>
      </c>
      <c r="AB90" s="31">
        <v>0.48701488147510896</v>
      </c>
      <c r="AC90" s="9">
        <v>8.3314780457637641E-3</v>
      </c>
      <c r="AD90" s="8">
        <v>-19</v>
      </c>
      <c r="AE90" s="31">
        <v>-0.38466924043362316</v>
      </c>
      <c r="AF90" s="9">
        <v>-1.8147597312720087E-2</v>
      </c>
      <c r="AG90" s="8">
        <v>38</v>
      </c>
      <c r="AH90" s="31">
        <v>0.89968024671335844</v>
      </c>
      <c r="AI90" s="12">
        <v>-1.4853333333333336</v>
      </c>
      <c r="AJ90" s="8">
        <v>11</v>
      </c>
      <c r="AK90" s="31">
        <v>2.5757169574550265E-2</v>
      </c>
      <c r="AL90" s="11">
        <v>34594.368324780822</v>
      </c>
      <c r="AM90" s="36">
        <v>1</v>
      </c>
    </row>
    <row r="91" spans="1:39" x14ac:dyDescent="0.3">
      <c r="A91" t="s">
        <v>508</v>
      </c>
      <c r="B91" s="3" t="s">
        <v>294</v>
      </c>
      <c r="C91" s="4" t="s">
        <v>295</v>
      </c>
      <c r="D91" s="5" t="s">
        <v>33</v>
      </c>
      <c r="E91" s="6">
        <v>44.700603779212663</v>
      </c>
      <c r="F91" s="34">
        <v>-1.1927108585378756</v>
      </c>
      <c r="G91" s="6">
        <v>0.11154011281796983</v>
      </c>
      <c r="H91" s="7">
        <v>-63</v>
      </c>
      <c r="I91" s="8">
        <v>-17</v>
      </c>
      <c r="J91" s="31">
        <v>-0.167470797923299</v>
      </c>
      <c r="K91" s="9">
        <v>1.5063833769826784E-2</v>
      </c>
      <c r="L91" s="8">
        <v>81</v>
      </c>
      <c r="M91" s="31">
        <v>0.20872501076893107</v>
      </c>
      <c r="N91" s="9">
        <v>-1.5341978557814315E-2</v>
      </c>
      <c r="O91" s="8">
        <v>-7</v>
      </c>
      <c r="P91" s="31">
        <v>-3.404082178556303E-2</v>
      </c>
      <c r="Q91" s="9">
        <v>6.0636224632854493E-3</v>
      </c>
      <c r="R91" s="8">
        <v>-65</v>
      </c>
      <c r="S91" s="31">
        <v>-0.34365336649121636</v>
      </c>
      <c r="T91" s="10">
        <v>0.12661721418306582</v>
      </c>
      <c r="U91" s="8">
        <v>14</v>
      </c>
      <c r="V91" s="31">
        <v>1.2460817571972822E-2</v>
      </c>
      <c r="W91" s="9">
        <v>1.489317058900208E-3</v>
      </c>
      <c r="X91" s="8">
        <v>-50</v>
      </c>
      <c r="Y91" s="31">
        <v>-0.20745062022177022</v>
      </c>
      <c r="Z91" s="11">
        <v>-2852</v>
      </c>
      <c r="AA91" s="8">
        <v>-147</v>
      </c>
      <c r="AB91" s="31">
        <v>-0.52614981580606335</v>
      </c>
      <c r="AC91" s="9">
        <v>1.211923121187709E-2</v>
      </c>
      <c r="AD91" s="8">
        <v>-39</v>
      </c>
      <c r="AE91" s="31">
        <v>-0.15910463886737902</v>
      </c>
      <c r="AF91" s="9">
        <v>-6.5842169465204492E-3</v>
      </c>
      <c r="AG91" s="8">
        <v>62</v>
      </c>
      <c r="AH91" s="31">
        <v>0.2049234713882867</v>
      </c>
      <c r="AI91" s="12">
        <v>-0.65866666666666607</v>
      </c>
      <c r="AJ91" s="8">
        <v>22</v>
      </c>
      <c r="AK91" s="31">
        <v>1.4732664014655145E-2</v>
      </c>
      <c r="AL91" s="11">
        <v>49448.077141034373</v>
      </c>
      <c r="AM91" s="36"/>
    </row>
    <row r="92" spans="1:39" x14ac:dyDescent="0.3">
      <c r="A92" t="s">
        <v>678</v>
      </c>
      <c r="B92" s="3" t="s">
        <v>180</v>
      </c>
      <c r="C92" s="4" t="s">
        <v>143</v>
      </c>
      <c r="D92" s="5" t="s">
        <v>44</v>
      </c>
      <c r="E92" s="6">
        <v>21.121131700440259</v>
      </c>
      <c r="F92" s="34">
        <v>-1.2517260885196382</v>
      </c>
      <c r="G92" s="6">
        <v>4.2997829425999612E-2</v>
      </c>
      <c r="H92" s="7">
        <v>-74</v>
      </c>
      <c r="I92" s="8">
        <v>-63</v>
      </c>
      <c r="J92" s="31">
        <v>-0.19944780274431317</v>
      </c>
      <c r="K92" s="9">
        <v>7.6462027366308583E-3</v>
      </c>
      <c r="L92" s="8">
        <v>-4</v>
      </c>
      <c r="M92" s="31">
        <v>4.3991546097353451E-2</v>
      </c>
      <c r="N92" s="9">
        <v>-8.2258098231121207E-3</v>
      </c>
      <c r="O92" s="8">
        <v>-142</v>
      </c>
      <c r="P92" s="31">
        <v>-0.50982426112375123</v>
      </c>
      <c r="Q92" s="9">
        <v>3.6596561275425474E-2</v>
      </c>
      <c r="R92" s="8">
        <v>-23</v>
      </c>
      <c r="S92" s="31">
        <v>-0.45880856212463539</v>
      </c>
      <c r="T92" s="10">
        <v>0</v>
      </c>
      <c r="U92" s="8">
        <v>-52</v>
      </c>
      <c r="V92" s="31">
        <v>-0.18912344235100909</v>
      </c>
      <c r="W92" s="9">
        <v>1.4334085511405817E-2</v>
      </c>
      <c r="X92" s="8">
        <v>-15</v>
      </c>
      <c r="Y92" s="31">
        <v>-7.6992511426110161E-2</v>
      </c>
      <c r="Z92" s="11">
        <v>3179</v>
      </c>
      <c r="AA92" s="8">
        <v>-45</v>
      </c>
      <c r="AB92" s="31">
        <v>-8.6328575241210126E-2</v>
      </c>
      <c r="AC92" s="9">
        <v>7.7037428631846067E-3</v>
      </c>
      <c r="AD92" s="8">
        <v>40</v>
      </c>
      <c r="AE92" s="31">
        <v>0.11901785963924966</v>
      </c>
      <c r="AF92" s="9">
        <v>8.4285539922481778E-3</v>
      </c>
      <c r="AG92" s="8">
        <v>-18</v>
      </c>
      <c r="AH92" s="31">
        <v>-4.3010291004994927E-2</v>
      </c>
      <c r="AI92" s="12">
        <v>-0.37599999999999989</v>
      </c>
      <c r="AJ92" s="8">
        <v>1</v>
      </c>
      <c r="AK92" s="31">
        <v>-1.99835916732366E-4</v>
      </c>
      <c r="AL92" s="11">
        <v>41849.155560323386</v>
      </c>
      <c r="AM92" s="36"/>
    </row>
    <row r="93" spans="1:39" x14ac:dyDescent="0.3">
      <c r="A93" t="s">
        <v>332</v>
      </c>
      <c r="B93" s="3" t="s">
        <v>39</v>
      </c>
      <c r="C93" s="4" t="s">
        <v>40</v>
      </c>
      <c r="D93" s="5" t="s">
        <v>33</v>
      </c>
      <c r="E93" s="6">
        <v>34.793841979794919</v>
      </c>
      <c r="F93" s="34">
        <v>-1.7274069729682111</v>
      </c>
      <c r="G93" s="6">
        <v>3.632146010264492E-2</v>
      </c>
      <c r="H93" s="7">
        <v>-72</v>
      </c>
      <c r="I93" s="8">
        <v>-49</v>
      </c>
      <c r="J93" s="31">
        <v>-0.12669932404792045</v>
      </c>
      <c r="K93" s="9">
        <v>7.6360819568135341E-3</v>
      </c>
      <c r="L93" s="8">
        <v>108</v>
      </c>
      <c r="M93" s="31">
        <v>0.58415094604873685</v>
      </c>
      <c r="N93" s="9">
        <v>-2.7307482250136537E-2</v>
      </c>
      <c r="O93" s="8">
        <v>-252</v>
      </c>
      <c r="P93" s="31">
        <v>-0.65350224183418848</v>
      </c>
      <c r="Q93" s="9">
        <v>4.355300859598854E-2</v>
      </c>
      <c r="R93" s="8">
        <v>-23</v>
      </c>
      <c r="S93" s="31">
        <v>-0.45880856212463539</v>
      </c>
      <c r="T93" s="10">
        <v>0</v>
      </c>
      <c r="U93" s="8">
        <v>-59</v>
      </c>
      <c r="V93" s="31">
        <v>-0.20747762708621284</v>
      </c>
      <c r="W93" s="9">
        <v>1.3762128001801356E-2</v>
      </c>
      <c r="X93" s="8">
        <v>14</v>
      </c>
      <c r="Y93" s="31">
        <v>0.11738806884822428</v>
      </c>
      <c r="Z93" s="11">
        <v>14221</v>
      </c>
      <c r="AA93" s="8">
        <v>-269</v>
      </c>
      <c r="AB93" s="31">
        <v>-0.69312819639106038</v>
      </c>
      <c r="AC93" s="9">
        <v>1.6045822102425871E-2</v>
      </c>
      <c r="AD93" s="8">
        <v>25</v>
      </c>
      <c r="AE93" s="31">
        <v>8.8967697570855986E-2</v>
      </c>
      <c r="AF93" s="9">
        <v>6.582672389266131E-3</v>
      </c>
      <c r="AG93" s="8">
        <v>-37</v>
      </c>
      <c r="AH93" s="31">
        <v>-0.1356625763167984</v>
      </c>
      <c r="AI93" s="12">
        <v>-0.25966666666666738</v>
      </c>
      <c r="AJ93" s="8">
        <v>7</v>
      </c>
      <c r="AK93" s="31">
        <v>-5.1734934887969208E-3</v>
      </c>
      <c r="AL93" s="11">
        <v>50666.887597387977</v>
      </c>
      <c r="AM93" s="36"/>
    </row>
    <row r="94" spans="1:39" x14ac:dyDescent="0.3">
      <c r="A94" t="s">
        <v>128</v>
      </c>
      <c r="B94" s="3" t="s">
        <v>1127</v>
      </c>
      <c r="C94" s="4" t="s">
        <v>43</v>
      </c>
      <c r="D94" s="5" t="s">
        <v>44</v>
      </c>
      <c r="E94" s="6">
        <v>27.548571870502979</v>
      </c>
      <c r="F94" s="34">
        <v>-0.71982286845112731</v>
      </c>
      <c r="G94" s="6">
        <v>-2.385396576300991E-2</v>
      </c>
      <c r="H94" s="7">
        <v>-40</v>
      </c>
      <c r="I94" s="8">
        <v>5</v>
      </c>
      <c r="J94" s="31">
        <v>3.2501730239935744E-2</v>
      </c>
      <c r="K94" s="9">
        <v>1.8645289714677826E-2</v>
      </c>
      <c r="L94" s="8">
        <v>-324</v>
      </c>
      <c r="M94" s="31">
        <v>-1.4180060844294389</v>
      </c>
      <c r="N94" s="9">
        <v>4.1720990873533245E-2</v>
      </c>
      <c r="O94" s="8">
        <v>4</v>
      </c>
      <c r="P94" s="31">
        <v>1.4184784051791993E-2</v>
      </c>
      <c r="Q94" s="9">
        <v>2.9328233830088271E-3</v>
      </c>
      <c r="R94" s="8">
        <v>-163</v>
      </c>
      <c r="S94" s="31">
        <v>-0.46383162396002126</v>
      </c>
      <c r="T94" s="10">
        <v>0.42292239374074858</v>
      </c>
      <c r="U94" s="8">
        <v>3</v>
      </c>
      <c r="V94" s="31">
        <v>8.7077126355116524E-2</v>
      </c>
      <c r="W94" s="9">
        <v>-2.5536312411677808E-3</v>
      </c>
      <c r="X94" s="8">
        <v>44</v>
      </c>
      <c r="Y94" s="31">
        <v>0.32791315320014847</v>
      </c>
      <c r="Z94" s="11">
        <v>18995</v>
      </c>
      <c r="AA94" s="8">
        <v>-44</v>
      </c>
      <c r="AB94" s="31">
        <v>-0.16293005506912803</v>
      </c>
      <c r="AC94" s="9">
        <v>1.1658493089612129E-2</v>
      </c>
      <c r="AD94" s="8">
        <v>-61</v>
      </c>
      <c r="AE94" s="31">
        <v>-0.16648086819341945</v>
      </c>
      <c r="AF94" s="9">
        <v>-7.5050656324721077E-3</v>
      </c>
      <c r="AG94" s="8">
        <v>14</v>
      </c>
      <c r="AH94" s="31">
        <v>-3.8214710924038497E-2</v>
      </c>
      <c r="AI94" s="12">
        <v>-0.35199999999999965</v>
      </c>
      <c r="AJ94" s="8">
        <v>-2</v>
      </c>
      <c r="AK94" s="31">
        <v>6.9752577107898284E-4</v>
      </c>
      <c r="AL94" s="11">
        <v>42088.147220134531</v>
      </c>
      <c r="AM94" s="36"/>
    </row>
    <row r="95" spans="1:39" x14ac:dyDescent="0.3">
      <c r="A95" t="s">
        <v>326</v>
      </c>
      <c r="B95" s="3" t="s">
        <v>748</v>
      </c>
      <c r="C95" s="4" t="s">
        <v>89</v>
      </c>
      <c r="D95" s="5" t="s">
        <v>37</v>
      </c>
      <c r="E95" s="6">
        <v>22.876636329620158</v>
      </c>
      <c r="F95" s="34">
        <v>-0.53539721822488429</v>
      </c>
      <c r="G95" s="6">
        <v>-7.7271184011571847E-2</v>
      </c>
      <c r="H95" s="7">
        <v>-29</v>
      </c>
      <c r="I95" s="8">
        <v>9</v>
      </c>
      <c r="J95" s="31">
        <v>1.6655485848387747E-2</v>
      </c>
      <c r="K95" s="9">
        <v>2.4139308936800496E-2</v>
      </c>
      <c r="L95" s="8">
        <v>-81</v>
      </c>
      <c r="M95" s="31">
        <v>-1.0170667183818738</v>
      </c>
      <c r="N95" s="9">
        <v>2.412344327937832E-2</v>
      </c>
      <c r="O95" s="8">
        <v>5</v>
      </c>
      <c r="P95" s="31">
        <v>2.8858482157754807E-3</v>
      </c>
      <c r="Q95" s="9">
        <v>4.2878163311113326E-3</v>
      </c>
      <c r="R95" s="8">
        <v>-65</v>
      </c>
      <c r="S95" s="31">
        <v>-0.33576954066560399</v>
      </c>
      <c r="T95" s="10">
        <v>0.11977794146673998</v>
      </c>
      <c r="U95" s="8">
        <v>-36</v>
      </c>
      <c r="V95" s="31">
        <v>-0.1355735795065563</v>
      </c>
      <c r="W95" s="9">
        <v>1.1072406059388404E-2</v>
      </c>
      <c r="X95" s="8">
        <v>-1</v>
      </c>
      <c r="Y95" s="31">
        <v>3.0952702518693975E-4</v>
      </c>
      <c r="Z95" s="11">
        <v>5256</v>
      </c>
      <c r="AA95" s="8">
        <v>-8</v>
      </c>
      <c r="AB95" s="31">
        <v>5.5756732954755861E-2</v>
      </c>
      <c r="AC95" s="9">
        <v>8.4976671850699875E-3</v>
      </c>
      <c r="AD95" s="8">
        <v>14</v>
      </c>
      <c r="AE95" s="31">
        <v>0.1117878401067921</v>
      </c>
      <c r="AF95" s="9">
        <v>8.894319735934908E-3</v>
      </c>
      <c r="AG95" s="8">
        <v>42</v>
      </c>
      <c r="AH95" s="31">
        <v>4.6485541223932503E-2</v>
      </c>
      <c r="AI95" s="12">
        <v>-0.44733333333333358</v>
      </c>
      <c r="AJ95" s="8">
        <v>2</v>
      </c>
      <c r="AK95" s="31">
        <v>1.4749505888615289E-2</v>
      </c>
      <c r="AL95" s="11">
        <v>24014.883777861818</v>
      </c>
      <c r="AM95" s="36"/>
    </row>
    <row r="96" spans="1:39" x14ac:dyDescent="0.3">
      <c r="A96" t="s">
        <v>353</v>
      </c>
      <c r="B96" s="3" t="s">
        <v>843</v>
      </c>
      <c r="C96" s="4" t="s">
        <v>43</v>
      </c>
      <c r="D96" s="5" t="s">
        <v>44</v>
      </c>
      <c r="E96" s="6">
        <v>12.257730203509887</v>
      </c>
      <c r="F96" s="34">
        <v>-1.0622527716044969</v>
      </c>
      <c r="G96" s="6">
        <v>-0.10287697290292641</v>
      </c>
      <c r="H96" s="7">
        <v>-50</v>
      </c>
      <c r="I96" s="8">
        <v>-8</v>
      </c>
      <c r="J96" s="31">
        <v>-1.2706953321149628E-2</v>
      </c>
      <c r="K96" s="9">
        <v>1.7147672572263906E-2</v>
      </c>
      <c r="L96" s="8">
        <v>-209</v>
      </c>
      <c r="M96" s="31">
        <v>-1.4164926185590583</v>
      </c>
      <c r="N96" s="9">
        <v>3.9164532865014139E-2</v>
      </c>
      <c r="O96" s="8">
        <v>122</v>
      </c>
      <c r="P96" s="31">
        <v>0.34215637292541728</v>
      </c>
      <c r="Q96" s="9">
        <v>-1.9107107795012766E-2</v>
      </c>
      <c r="R96" s="8">
        <v>-23</v>
      </c>
      <c r="S96" s="31">
        <v>-0.45880856212463539</v>
      </c>
      <c r="T96" s="10">
        <v>0</v>
      </c>
      <c r="U96" s="8">
        <v>-22</v>
      </c>
      <c r="V96" s="31">
        <v>-7.7905977281071209E-2</v>
      </c>
      <c r="W96" s="9">
        <v>5.8903880526864072E-3</v>
      </c>
      <c r="X96" s="8">
        <v>1</v>
      </c>
      <c r="Y96" s="31">
        <v>-1.7859277448982636E-2</v>
      </c>
      <c r="Z96" s="11">
        <v>5347</v>
      </c>
      <c r="AA96" s="8">
        <v>-123</v>
      </c>
      <c r="AB96" s="31">
        <v>-0.27914505933035427</v>
      </c>
      <c r="AC96" s="9">
        <v>1.0832540940306393E-2</v>
      </c>
      <c r="AD96" s="8">
        <v>-83</v>
      </c>
      <c r="AE96" s="31">
        <v>-0.22001214558425039</v>
      </c>
      <c r="AF96" s="9">
        <v>-1.0537409789733831E-2</v>
      </c>
      <c r="AG96" s="8">
        <v>-16</v>
      </c>
      <c r="AH96" s="31">
        <v>2.1815956306202033E-2</v>
      </c>
      <c r="AI96" s="12">
        <v>-0.48466666666666613</v>
      </c>
      <c r="AJ96" s="8">
        <v>20</v>
      </c>
      <c r="AK96" s="31">
        <v>4.6711245315245731E-3</v>
      </c>
      <c r="AL96" s="11">
        <v>44001.453501300828</v>
      </c>
      <c r="AM96" s="36"/>
    </row>
    <row r="97" spans="1:39" x14ac:dyDescent="0.3">
      <c r="A97" t="s">
        <v>1066</v>
      </c>
      <c r="B97" s="3" t="s">
        <v>871</v>
      </c>
      <c r="C97" s="4" t="s">
        <v>32</v>
      </c>
      <c r="D97" s="5" t="s">
        <v>33</v>
      </c>
      <c r="E97" s="6">
        <v>19.685110431191518</v>
      </c>
      <c r="F97" s="34">
        <v>-0.84260073431199911</v>
      </c>
      <c r="G97" s="6">
        <v>-0.13345336672238872</v>
      </c>
      <c r="H97" s="7">
        <v>-42</v>
      </c>
      <c r="I97" s="8">
        <v>-85</v>
      </c>
      <c r="J97" s="31">
        <v>-0.26450558539583824</v>
      </c>
      <c r="K97" s="9">
        <v>1.9162929120908334E-3</v>
      </c>
      <c r="L97" s="8">
        <v>75</v>
      </c>
      <c r="M97" s="31">
        <v>0.23647631784188597</v>
      </c>
      <c r="N97" s="9">
        <v>-1.6599460293682932E-2</v>
      </c>
      <c r="O97" s="8">
        <v>-31</v>
      </c>
      <c r="P97" s="31">
        <v>-0.10384772229556063</v>
      </c>
      <c r="Q97" s="9">
        <v>1.0047973971398033E-2</v>
      </c>
      <c r="R97" s="8">
        <v>-3</v>
      </c>
      <c r="S97" s="31">
        <v>-0.38059180762170791</v>
      </c>
      <c r="T97" s="10">
        <v>-7.7627061264023689E-2</v>
      </c>
      <c r="U97" s="8">
        <v>44</v>
      </c>
      <c r="V97" s="31">
        <v>0.30918988862004271</v>
      </c>
      <c r="W97" s="9">
        <v>-1.5956451080948036E-2</v>
      </c>
      <c r="X97" s="8">
        <v>20</v>
      </c>
      <c r="Y97" s="31">
        <v>4.96816643661524E-2</v>
      </c>
      <c r="Z97" s="11">
        <v>7977</v>
      </c>
      <c r="AA97" s="8">
        <v>-44</v>
      </c>
      <c r="AB97" s="31">
        <v>-9.9387411938321957E-2</v>
      </c>
      <c r="AC97" s="9">
        <v>7.3065134099616902E-3</v>
      </c>
      <c r="AD97" s="8">
        <v>-76</v>
      </c>
      <c r="AE97" s="31">
        <v>-0.58150500743969136</v>
      </c>
      <c r="AF97" s="9">
        <v>-3.0019425731304339E-2</v>
      </c>
      <c r="AG97" s="8">
        <v>-3</v>
      </c>
      <c r="AH97" s="31">
        <v>-0.10168698354705069</v>
      </c>
      <c r="AI97" s="12">
        <v>-0.27966666666666673</v>
      </c>
      <c r="AJ97" s="8">
        <v>7</v>
      </c>
      <c r="AK97" s="31">
        <v>-1.4845100910646947E-2</v>
      </c>
      <c r="AL97" s="11">
        <v>54405.145251799288</v>
      </c>
      <c r="AM97" s="36"/>
    </row>
    <row r="98" spans="1:39" x14ac:dyDescent="0.3">
      <c r="A98" t="s">
        <v>512</v>
      </c>
      <c r="B98" s="3" t="s">
        <v>525</v>
      </c>
      <c r="C98" s="4" t="s">
        <v>32</v>
      </c>
      <c r="D98" s="5" t="s">
        <v>33</v>
      </c>
      <c r="E98" s="6">
        <v>26.09738326127486</v>
      </c>
      <c r="F98" s="34">
        <v>-0.41711802525998021</v>
      </c>
      <c r="G98" s="6">
        <v>-0.15809164154421751</v>
      </c>
      <c r="H98" s="7">
        <v>-25</v>
      </c>
      <c r="I98" s="8">
        <v>-45</v>
      </c>
      <c r="J98" s="31">
        <v>-0.10819581477053775</v>
      </c>
      <c r="K98" s="9">
        <v>9.5405155798690133E-3</v>
      </c>
      <c r="L98" s="8">
        <v>67</v>
      </c>
      <c r="M98" s="31">
        <v>0.54868759453439564</v>
      </c>
      <c r="N98" s="9">
        <v>-2.915327440342981E-2</v>
      </c>
      <c r="O98" s="8">
        <v>-7</v>
      </c>
      <c r="P98" s="31">
        <v>-1.2048045119786299E-2</v>
      </c>
      <c r="Q98" s="9">
        <v>7.252252694096073E-3</v>
      </c>
      <c r="R98" s="8">
        <v>-29</v>
      </c>
      <c r="S98" s="31">
        <v>-0.18291135767751021</v>
      </c>
      <c r="T98" s="10">
        <v>0.13760370296872837</v>
      </c>
      <c r="U98" s="8">
        <v>-44</v>
      </c>
      <c r="V98" s="31">
        <v>-0.18441135372421863</v>
      </c>
      <c r="W98" s="9">
        <v>1.4265901419082155E-2</v>
      </c>
      <c r="X98" s="8">
        <v>6</v>
      </c>
      <c r="Y98" s="31">
        <v>3.6567792876142757E-2</v>
      </c>
      <c r="Z98" s="11">
        <v>6612</v>
      </c>
      <c r="AA98" s="8">
        <v>-84</v>
      </c>
      <c r="AB98" s="31">
        <v>-0.30483982075225702</v>
      </c>
      <c r="AC98" s="9">
        <v>1.3350785340314142E-2</v>
      </c>
      <c r="AD98" s="8">
        <v>31</v>
      </c>
      <c r="AE98" s="31">
        <v>0.14868350684085768</v>
      </c>
      <c r="AF98" s="9">
        <v>1.0667503449694804E-2</v>
      </c>
      <c r="AG98" s="8">
        <v>-28</v>
      </c>
      <c r="AH98" s="31">
        <v>-0.1067141000904816</v>
      </c>
      <c r="AI98" s="12">
        <v>-0.28966666666666629</v>
      </c>
      <c r="AJ98" s="8">
        <v>-30</v>
      </c>
      <c r="AK98" s="31">
        <v>-6.4126704862099149E-3</v>
      </c>
      <c r="AL98" s="11">
        <v>32562.905631217174</v>
      </c>
      <c r="AM98" s="36"/>
    </row>
    <row r="99" spans="1:39" x14ac:dyDescent="0.3">
      <c r="A99" t="s">
        <v>68</v>
      </c>
      <c r="B99" s="3" t="s">
        <v>383</v>
      </c>
      <c r="C99" s="4" t="s">
        <v>40</v>
      </c>
      <c r="D99" s="5" t="s">
        <v>33</v>
      </c>
      <c r="E99" s="6">
        <v>36.655584873033163</v>
      </c>
      <c r="F99" s="34">
        <v>-1.2245490419572953</v>
      </c>
      <c r="G99" s="6">
        <v>-0.16431909026192315</v>
      </c>
      <c r="H99" s="7">
        <v>-75</v>
      </c>
      <c r="I99" s="8">
        <v>173</v>
      </c>
      <c r="J99" s="31">
        <v>0.51841049789623139</v>
      </c>
      <c r="K99" s="9">
        <v>6.2605560691910034E-2</v>
      </c>
      <c r="L99" s="8">
        <v>50</v>
      </c>
      <c r="M99" s="31">
        <v>0.37943254380742786</v>
      </c>
      <c r="N99" s="9">
        <v>-0.02</v>
      </c>
      <c r="O99" s="8">
        <v>-13</v>
      </c>
      <c r="P99" s="31">
        <v>-5.0283182495805989E-2</v>
      </c>
      <c r="Q99" s="9">
        <v>6.4898495534876297E-3</v>
      </c>
      <c r="R99" s="8">
        <v>-23</v>
      </c>
      <c r="S99" s="31">
        <v>-0.45880856212463539</v>
      </c>
      <c r="T99" s="10">
        <v>0</v>
      </c>
      <c r="U99" s="8">
        <v>-44</v>
      </c>
      <c r="V99" s="31">
        <v>-0.16748877126282519</v>
      </c>
      <c r="W99" s="9">
        <v>1.3003322743458959E-2</v>
      </c>
      <c r="X99" s="8">
        <v>-43</v>
      </c>
      <c r="Y99" s="31">
        <v>-0.15864641496140081</v>
      </c>
      <c r="Z99" s="11">
        <v>-1101</v>
      </c>
      <c r="AA99" s="8">
        <v>-96</v>
      </c>
      <c r="AB99" s="31">
        <v>-0.25413503241928576</v>
      </c>
      <c r="AC99" s="9">
        <v>9.1518987341772211E-3</v>
      </c>
      <c r="AD99" s="8">
        <v>-129</v>
      </c>
      <c r="AE99" s="31">
        <v>-0.35162086755937333</v>
      </c>
      <c r="AF99" s="9">
        <v>-1.8352505576593847E-2</v>
      </c>
      <c r="AG99" s="8">
        <v>-39</v>
      </c>
      <c r="AH99" s="31">
        <v>-3.0089729226254081E-2</v>
      </c>
      <c r="AI99" s="12">
        <v>-0.40566666666666684</v>
      </c>
      <c r="AJ99" s="8">
        <v>-9</v>
      </c>
      <c r="AK99" s="31">
        <v>-2.0181570132799531E-3</v>
      </c>
      <c r="AL99" s="11">
        <v>38592.889297658869</v>
      </c>
      <c r="AM99" s="36"/>
    </row>
    <row r="100" spans="1:39" x14ac:dyDescent="0.3">
      <c r="A100" t="s">
        <v>150</v>
      </c>
      <c r="B100" s="3" t="s">
        <v>625</v>
      </c>
      <c r="C100" s="4" t="s">
        <v>101</v>
      </c>
      <c r="D100" s="5" t="s">
        <v>33</v>
      </c>
      <c r="E100" s="6">
        <v>18.853107447635317</v>
      </c>
      <c r="F100" s="34">
        <v>-0.51997093532707095</v>
      </c>
      <c r="G100" s="6">
        <v>-0.16969171057903765</v>
      </c>
      <c r="H100" s="7">
        <v>-26</v>
      </c>
      <c r="I100" s="8">
        <v>2</v>
      </c>
      <c r="J100" s="31">
        <v>-2.0478680976024344E-2</v>
      </c>
      <c r="K100" s="9">
        <v>2.1983603424783782E-2</v>
      </c>
      <c r="L100" s="8">
        <v>-48</v>
      </c>
      <c r="M100" s="31">
        <v>-0.20694256135324685</v>
      </c>
      <c r="N100" s="9">
        <v>-1.7786692126205289E-3</v>
      </c>
      <c r="O100" s="8">
        <v>-210</v>
      </c>
      <c r="P100" s="31">
        <v>-0.67088289345541907</v>
      </c>
      <c r="Q100" s="9">
        <v>4.6190362252560818E-2</v>
      </c>
      <c r="R100" s="8">
        <v>-8</v>
      </c>
      <c r="S100" s="31">
        <v>0.31706364284532074</v>
      </c>
      <c r="T100" s="10">
        <v>6.854663503168168E-2</v>
      </c>
      <c r="U100" s="8">
        <v>-19</v>
      </c>
      <c r="V100" s="31">
        <v>-0.10597753804176968</v>
      </c>
      <c r="W100" s="9">
        <v>1.1130518620586394E-2</v>
      </c>
      <c r="X100" s="8">
        <v>26</v>
      </c>
      <c r="Y100" s="31">
        <v>4.1614547019865555E-2</v>
      </c>
      <c r="Z100" s="11">
        <v>7408</v>
      </c>
      <c r="AA100" s="8">
        <v>88</v>
      </c>
      <c r="AB100" s="31">
        <v>0.51399626399101261</v>
      </c>
      <c r="AC100" s="9">
        <v>1.6507072905331821E-3</v>
      </c>
      <c r="AD100" s="8">
        <v>-120</v>
      </c>
      <c r="AE100" s="31">
        <v>-0.59528457389039191</v>
      </c>
      <c r="AF100" s="9">
        <v>-3.1129528864919376E-2</v>
      </c>
      <c r="AG100" s="8">
        <v>44</v>
      </c>
      <c r="AH100" s="31">
        <v>0.1372103849512733</v>
      </c>
      <c r="AI100" s="12">
        <v>-0.58033333333333381</v>
      </c>
      <c r="AJ100" s="8">
        <v>4</v>
      </c>
      <c r="AK100" s="31">
        <v>8.2093221952410644E-3</v>
      </c>
      <c r="AL100" s="11">
        <v>33678.615888914937</v>
      </c>
      <c r="AM100" s="36"/>
    </row>
    <row r="101" spans="1:39" x14ac:dyDescent="0.3">
      <c r="A101" t="s">
        <v>1027</v>
      </c>
      <c r="B101" s="3" t="s">
        <v>297</v>
      </c>
      <c r="C101" s="4" t="s">
        <v>89</v>
      </c>
      <c r="D101" s="5" t="s">
        <v>37</v>
      </c>
      <c r="E101" s="6">
        <v>41.248470263917106</v>
      </c>
      <c r="F101" s="34">
        <v>-1.2626166623646427</v>
      </c>
      <c r="G101" s="6">
        <v>-0.27790843472955373</v>
      </c>
      <c r="H101" s="7">
        <v>-67</v>
      </c>
      <c r="I101" s="8">
        <v>72</v>
      </c>
      <c r="J101" s="31">
        <v>0.25080606085952106</v>
      </c>
      <c r="K101" s="9">
        <v>4.4272765257135083E-2</v>
      </c>
      <c r="L101" s="8">
        <v>-102</v>
      </c>
      <c r="M101" s="31">
        <v>-0.9536194503590627</v>
      </c>
      <c r="N101" s="9">
        <v>2.2487373415447653E-2</v>
      </c>
      <c r="O101" s="8">
        <v>24</v>
      </c>
      <c r="P101" s="31">
        <v>3.745097670647346E-2</v>
      </c>
      <c r="Q101" s="9">
        <v>-3.0015690019782881E-4</v>
      </c>
      <c r="R101" s="8">
        <v>-172</v>
      </c>
      <c r="S101" s="31">
        <v>-0.46427010245714762</v>
      </c>
      <c r="T101" s="10">
        <v>0.45984058859595339</v>
      </c>
      <c r="U101" s="8">
        <v>23</v>
      </c>
      <c r="V101" s="31">
        <v>3.698509065332925E-2</v>
      </c>
      <c r="W101" s="9">
        <v>-1.2666651130461559E-3</v>
      </c>
      <c r="X101" s="8">
        <v>11</v>
      </c>
      <c r="Y101" s="31">
        <v>2.0759310186234003E-2</v>
      </c>
      <c r="Z101" s="11">
        <v>7368</v>
      </c>
      <c r="AA101" s="8">
        <v>-134</v>
      </c>
      <c r="AB101" s="31">
        <v>-0.35382278603834022</v>
      </c>
      <c r="AC101" s="9">
        <v>1.0617166929963139E-2</v>
      </c>
      <c r="AD101" s="8">
        <v>-138</v>
      </c>
      <c r="AE101" s="31">
        <v>-0.38752903819350654</v>
      </c>
      <c r="AF101" s="9">
        <v>-2.0202207395662142E-2</v>
      </c>
      <c r="AG101" s="8">
        <v>42</v>
      </c>
      <c r="AH101" s="31">
        <v>6.7257887789289983E-2</v>
      </c>
      <c r="AI101" s="12">
        <v>-0.49099999999999966</v>
      </c>
      <c r="AJ101" s="8">
        <v>60</v>
      </c>
      <c r="AK101" s="31">
        <v>2.6795048823510387E-2</v>
      </c>
      <c r="AL101" s="11">
        <v>58234.392461879761</v>
      </c>
      <c r="AM101" s="36"/>
    </row>
    <row r="102" spans="1:39" x14ac:dyDescent="0.3">
      <c r="A102" t="s">
        <v>912</v>
      </c>
      <c r="B102" s="3" t="s">
        <v>86</v>
      </c>
      <c r="C102" s="4" t="s">
        <v>72</v>
      </c>
      <c r="D102" s="5" t="s">
        <v>37</v>
      </c>
      <c r="E102" s="6">
        <v>37.332102068172382</v>
      </c>
      <c r="F102" s="34">
        <v>-0.77863939371045032</v>
      </c>
      <c r="G102" s="6">
        <v>-0.32870002097271467</v>
      </c>
      <c r="H102" s="7">
        <v>-37</v>
      </c>
      <c r="I102" s="8">
        <v>21</v>
      </c>
      <c r="J102" s="31">
        <v>8.1708595843870246E-2</v>
      </c>
      <c r="K102" s="9">
        <v>2.834373365241416E-2</v>
      </c>
      <c r="L102" s="8">
        <v>33</v>
      </c>
      <c r="M102" s="31">
        <v>0.15826893405284304</v>
      </c>
      <c r="N102" s="9">
        <v>-1.2589901834900386E-2</v>
      </c>
      <c r="O102" s="8">
        <v>-53</v>
      </c>
      <c r="P102" s="31">
        <v>-0.48037596313970221</v>
      </c>
      <c r="Q102" s="9">
        <v>3.8128861098520359E-2</v>
      </c>
      <c r="R102" s="8">
        <v>-166</v>
      </c>
      <c r="S102" s="31">
        <v>-0.39315880041747342</v>
      </c>
      <c r="T102" s="10">
        <v>0.41809788156308569</v>
      </c>
      <c r="U102" s="8">
        <v>-36</v>
      </c>
      <c r="V102" s="31">
        <v>-0.1776308951941214</v>
      </c>
      <c r="W102" s="9">
        <v>1.2815935510120099E-2</v>
      </c>
      <c r="X102" s="8">
        <v>-1</v>
      </c>
      <c r="Y102" s="31">
        <v>-1.2407238607193838E-3</v>
      </c>
      <c r="Z102" s="11">
        <v>5220</v>
      </c>
      <c r="AA102" s="8">
        <v>161</v>
      </c>
      <c r="AB102" s="31">
        <v>0.40097134064478318</v>
      </c>
      <c r="AC102" s="9">
        <v>-4.2723631508680138E-5</v>
      </c>
      <c r="AD102" s="8">
        <v>-100</v>
      </c>
      <c r="AE102" s="31">
        <v>-0.28249777870826354</v>
      </c>
      <c r="AF102" s="9">
        <v>-1.4076379894300883E-2</v>
      </c>
      <c r="AG102" s="8">
        <v>12</v>
      </c>
      <c r="AH102" s="31">
        <v>0.37159536959594708</v>
      </c>
      <c r="AI102" s="12">
        <v>-0.88700000000000045</v>
      </c>
      <c r="AJ102" s="8">
        <v>6</v>
      </c>
      <c r="AK102" s="31">
        <v>9.6008083675256373E-3</v>
      </c>
      <c r="AL102" s="11">
        <v>31290.794727157496</v>
      </c>
      <c r="AM102" s="36"/>
    </row>
    <row r="103" spans="1:39" x14ac:dyDescent="0.3">
      <c r="A103" t="s">
        <v>581</v>
      </c>
      <c r="B103" s="3" t="s">
        <v>551</v>
      </c>
      <c r="C103" s="4" t="s">
        <v>295</v>
      </c>
      <c r="D103" s="5" t="s">
        <v>33</v>
      </c>
      <c r="E103" s="6">
        <v>25.339237296201446</v>
      </c>
      <c r="F103" s="34">
        <v>-1.2639393283411993</v>
      </c>
      <c r="G103" s="6">
        <v>-0.37489959976350917</v>
      </c>
      <c r="H103" s="7">
        <v>-61</v>
      </c>
      <c r="I103" s="8">
        <v>10</v>
      </c>
      <c r="J103" s="31">
        <v>9.9979888748475743E-2</v>
      </c>
      <c r="K103" s="9">
        <v>2.254322919523688E-2</v>
      </c>
      <c r="L103" s="8">
        <v>31</v>
      </c>
      <c r="M103" s="31">
        <v>7.5199345476865187E-2</v>
      </c>
      <c r="N103" s="9">
        <v>-1.0867896727668715E-2</v>
      </c>
      <c r="O103" s="8">
        <v>-74</v>
      </c>
      <c r="P103" s="31">
        <v>-0.18052713868932285</v>
      </c>
      <c r="Q103" s="9">
        <v>1.3343243518688267E-2</v>
      </c>
      <c r="R103" s="8">
        <v>70</v>
      </c>
      <c r="S103" s="31">
        <v>-0.28397791238538977</v>
      </c>
      <c r="T103" s="10">
        <v>-0.25319805084676267</v>
      </c>
      <c r="U103" s="8">
        <v>1</v>
      </c>
      <c r="V103" s="31">
        <v>-8.4780417604946035E-3</v>
      </c>
      <c r="W103" s="9">
        <v>7.3055279255620359E-4</v>
      </c>
      <c r="X103" s="8">
        <v>2</v>
      </c>
      <c r="Y103" s="31">
        <v>1.9141033193818685E-2</v>
      </c>
      <c r="Z103" s="11">
        <v>8350</v>
      </c>
      <c r="AA103" s="8">
        <v>-153</v>
      </c>
      <c r="AB103" s="31">
        <v>-0.46375994038323148</v>
      </c>
      <c r="AC103" s="9">
        <v>1.1651702786377713E-2</v>
      </c>
      <c r="AD103" s="8">
        <v>-84</v>
      </c>
      <c r="AE103" s="31">
        <v>-0.3375466187086007</v>
      </c>
      <c r="AF103" s="9">
        <v>-1.6754844282039993E-2</v>
      </c>
      <c r="AG103" s="8">
        <v>-84</v>
      </c>
      <c r="AH103" s="31">
        <v>-0.18930511452887969</v>
      </c>
      <c r="AI103" s="12">
        <v>-0.21466666666666656</v>
      </c>
      <c r="AJ103" s="8">
        <v>-41</v>
      </c>
      <c r="AK103" s="31">
        <v>-2.1036958128374666E-2</v>
      </c>
      <c r="AL103" s="11">
        <v>26214.718909608229</v>
      </c>
      <c r="AM103" s="36"/>
    </row>
    <row r="104" spans="1:39" x14ac:dyDescent="0.3">
      <c r="A104" t="s">
        <v>952</v>
      </c>
      <c r="B104" s="3" t="s">
        <v>282</v>
      </c>
      <c r="C104" s="4" t="s">
        <v>199</v>
      </c>
      <c r="D104" s="5" t="s">
        <v>33</v>
      </c>
      <c r="E104" s="6">
        <v>20.746501082854216</v>
      </c>
      <c r="F104" s="34">
        <v>-1.2336310368992709</v>
      </c>
      <c r="G104" s="6">
        <v>-0.37879059514118651</v>
      </c>
      <c r="H104" s="7">
        <v>-63</v>
      </c>
      <c r="I104" s="8">
        <v>56</v>
      </c>
      <c r="J104" s="31">
        <v>0.14883663848708609</v>
      </c>
      <c r="K104" s="9">
        <v>3.4721534413977517E-2</v>
      </c>
      <c r="L104" s="8">
        <v>91</v>
      </c>
      <c r="M104" s="31">
        <v>0.22494185220437052</v>
      </c>
      <c r="N104" s="9">
        <v>-1.5756034647375881E-2</v>
      </c>
      <c r="O104" s="8">
        <v>-24</v>
      </c>
      <c r="P104" s="31">
        <v>-0.12634543169932333</v>
      </c>
      <c r="Q104" s="9">
        <v>1.2512327645415343E-2</v>
      </c>
      <c r="R104" s="8">
        <v>84</v>
      </c>
      <c r="S104" s="31">
        <v>-0.18343754550723981</v>
      </c>
      <c r="T104" s="10">
        <v>-0.29276158958295911</v>
      </c>
      <c r="U104" s="8">
        <v>-87</v>
      </c>
      <c r="V104" s="31">
        <v>-0.28108317270703231</v>
      </c>
      <c r="W104" s="9">
        <v>1.8094127292305681E-2</v>
      </c>
      <c r="X104" s="8">
        <v>-6</v>
      </c>
      <c r="Y104" s="31">
        <v>-6.5552994850146595E-2</v>
      </c>
      <c r="Z104" s="11">
        <v>5340</v>
      </c>
      <c r="AA104" s="8">
        <v>-150</v>
      </c>
      <c r="AB104" s="31">
        <v>-0.36908451046437463</v>
      </c>
      <c r="AC104" s="9">
        <v>1.1352122725651091E-2</v>
      </c>
      <c r="AD104" s="8">
        <v>-83</v>
      </c>
      <c r="AE104" s="31">
        <v>-0.29470812270366076</v>
      </c>
      <c r="AF104" s="9">
        <v>-1.4519774991898715E-2</v>
      </c>
      <c r="AG104" s="8">
        <v>-11</v>
      </c>
      <c r="AH104" s="31">
        <v>-1.8389276543341784E-2</v>
      </c>
      <c r="AI104" s="12">
        <v>-0.40200000000000014</v>
      </c>
      <c r="AJ104" s="8">
        <v>-11</v>
      </c>
      <c r="AK104" s="31">
        <v>-9.0662500180892225E-3</v>
      </c>
      <c r="AL104" s="11">
        <v>42246.581378468312</v>
      </c>
      <c r="AM104" s="36"/>
    </row>
    <row r="105" spans="1:39" x14ac:dyDescent="0.3">
      <c r="A105" t="s">
        <v>679</v>
      </c>
      <c r="B105" s="3" t="s">
        <v>770</v>
      </c>
      <c r="C105" s="4" t="s">
        <v>82</v>
      </c>
      <c r="D105" s="5" t="s">
        <v>37</v>
      </c>
      <c r="E105" s="6">
        <v>11.966122728241551</v>
      </c>
      <c r="F105" s="34">
        <v>-0.91817267096368482</v>
      </c>
      <c r="G105" s="6">
        <v>-0.40041106338950883</v>
      </c>
      <c r="H105" s="7">
        <v>-38</v>
      </c>
      <c r="I105" s="8">
        <v>-78</v>
      </c>
      <c r="J105" s="31">
        <v>-0.27935762076339976</v>
      </c>
      <c r="K105" s="9">
        <v>1.7413533850059171E-3</v>
      </c>
      <c r="L105" s="8">
        <v>-29</v>
      </c>
      <c r="M105" s="31">
        <v>-0.27055492749308918</v>
      </c>
      <c r="N105" s="9">
        <v>2.8433146822959038E-3</v>
      </c>
      <c r="O105" s="8">
        <v>-56</v>
      </c>
      <c r="P105" s="31">
        <v>-0.17404883868594054</v>
      </c>
      <c r="Q105" s="9">
        <v>1.4612998579076948E-2</v>
      </c>
      <c r="R105" s="8">
        <v>60</v>
      </c>
      <c r="S105" s="31">
        <v>-0.18006872379739966</v>
      </c>
      <c r="T105" s="10">
        <v>-0.23088877017944659</v>
      </c>
      <c r="U105" s="8">
        <v>-62</v>
      </c>
      <c r="V105" s="31">
        <v>-0.23427653697452872</v>
      </c>
      <c r="W105" s="9">
        <v>1.7216717340267307E-2</v>
      </c>
      <c r="X105" s="8">
        <v>-26</v>
      </c>
      <c r="Y105" s="31">
        <v>-0.11742603965460757</v>
      </c>
      <c r="Z105" s="11">
        <v>836</v>
      </c>
      <c r="AA105" s="8">
        <v>-27</v>
      </c>
      <c r="AB105" s="31">
        <v>-5.7434495290480947E-2</v>
      </c>
      <c r="AC105" s="9">
        <v>1.0400444938820912E-2</v>
      </c>
      <c r="AD105" s="8">
        <v>0</v>
      </c>
      <c r="AE105" s="31">
        <v>1.1376347607403137E-2</v>
      </c>
      <c r="AF105" s="9">
        <v>2.3600472327245381E-3</v>
      </c>
      <c r="AG105" s="8">
        <v>-4</v>
      </c>
      <c r="AH105" s="31">
        <v>-0.11368216717838109</v>
      </c>
      <c r="AI105" s="12">
        <v>-0.25300000000000011</v>
      </c>
      <c r="AJ105" s="8">
        <v>15</v>
      </c>
      <c r="AK105" s="31">
        <v>-1.5828212376527151E-3</v>
      </c>
      <c r="AL105" s="11">
        <v>64038.121348295215</v>
      </c>
      <c r="AM105" s="36"/>
    </row>
    <row r="106" spans="1:39" x14ac:dyDescent="0.3">
      <c r="A106" t="s">
        <v>575</v>
      </c>
      <c r="B106" s="3" t="s">
        <v>356</v>
      </c>
      <c r="C106" s="4" t="s">
        <v>89</v>
      </c>
      <c r="D106" s="5" t="s">
        <v>37</v>
      </c>
      <c r="E106" s="6">
        <v>35.610480140818467</v>
      </c>
      <c r="F106" s="34">
        <v>-0.76064507022879768</v>
      </c>
      <c r="G106" s="6">
        <v>-0.42270376337790339</v>
      </c>
      <c r="H106" s="7">
        <v>-39</v>
      </c>
      <c r="I106" s="8">
        <v>22</v>
      </c>
      <c r="J106" s="31">
        <v>0.10350031137578689</v>
      </c>
      <c r="K106" s="9">
        <v>2.9694165798512362E-2</v>
      </c>
      <c r="L106" s="8">
        <v>-76</v>
      </c>
      <c r="M106" s="31">
        <v>-0.30204327769964695</v>
      </c>
      <c r="N106" s="9">
        <v>1.9413815458154959E-3</v>
      </c>
      <c r="O106" s="8">
        <v>-19</v>
      </c>
      <c r="P106" s="31">
        <v>-9.7915110656317403E-2</v>
      </c>
      <c r="Q106" s="9">
        <v>1.0161035455463763E-2</v>
      </c>
      <c r="R106" s="8">
        <v>-45</v>
      </c>
      <c r="S106" s="31">
        <v>-0.11421214209286909</v>
      </c>
      <c r="T106" s="10">
        <v>0.28107415684625181</v>
      </c>
      <c r="U106" s="8">
        <v>115</v>
      </c>
      <c r="V106" s="31">
        <v>0.36813867663674771</v>
      </c>
      <c r="W106" s="9">
        <v>-2.1426491199843939E-2</v>
      </c>
      <c r="X106" s="8">
        <v>-8</v>
      </c>
      <c r="Y106" s="31">
        <v>-6.9513784028605863E-2</v>
      </c>
      <c r="Z106" s="11">
        <v>3196</v>
      </c>
      <c r="AA106" s="8">
        <v>-182</v>
      </c>
      <c r="AB106" s="31">
        <v>-0.53843773750114066</v>
      </c>
      <c r="AC106" s="9">
        <v>1.5307033966301148E-2</v>
      </c>
      <c r="AD106" s="8">
        <v>-38</v>
      </c>
      <c r="AE106" s="31">
        <v>-0.20246679181111621</v>
      </c>
      <c r="AF106" s="9">
        <v>-8.9331414150060073E-3</v>
      </c>
      <c r="AG106" s="8">
        <v>-82</v>
      </c>
      <c r="AH106" s="31">
        <v>-0.22339157641649557</v>
      </c>
      <c r="AI106" s="12">
        <v>-0.16199999999999992</v>
      </c>
      <c r="AJ106" s="8">
        <v>-25</v>
      </c>
      <c r="AK106" s="31">
        <v>-3.0181803616289582E-3</v>
      </c>
      <c r="AL106" s="11">
        <v>22438.251272959955</v>
      </c>
      <c r="AM106" s="36"/>
    </row>
    <row r="107" spans="1:39" x14ac:dyDescent="0.3">
      <c r="A107" t="s">
        <v>271</v>
      </c>
      <c r="B107" s="3" t="s">
        <v>815</v>
      </c>
      <c r="C107" s="4" t="s">
        <v>54</v>
      </c>
      <c r="D107" s="5" t="s">
        <v>37</v>
      </c>
      <c r="E107" s="6">
        <v>28.354949982313787</v>
      </c>
      <c r="F107" s="34">
        <v>0.19672676832739588</v>
      </c>
      <c r="G107" s="6">
        <v>-0.49122502514114785</v>
      </c>
      <c r="H107" s="7">
        <v>-13</v>
      </c>
      <c r="I107" s="8">
        <v>36</v>
      </c>
      <c r="J107" s="31">
        <v>0.1773119472732263</v>
      </c>
      <c r="K107" s="9">
        <v>3.0252178602312108E-2</v>
      </c>
      <c r="L107" s="8">
        <v>-6</v>
      </c>
      <c r="M107" s="31">
        <v>8.0066255365791816E-2</v>
      </c>
      <c r="N107" s="9">
        <v>-1.4871347107330041E-2</v>
      </c>
      <c r="O107" s="8">
        <v>4</v>
      </c>
      <c r="P107" s="31">
        <v>5.1823940686689718E-2</v>
      </c>
      <c r="Q107" s="9">
        <v>4.0961081198014893E-3</v>
      </c>
      <c r="R107" s="8">
        <v>-130</v>
      </c>
      <c r="S107" s="31">
        <v>-2.5512254804355254E-3</v>
      </c>
      <c r="T107" s="10">
        <v>4.3453879625217198</v>
      </c>
      <c r="U107" s="8">
        <v>16</v>
      </c>
      <c r="V107" s="31">
        <v>0.25728696043575416</v>
      </c>
      <c r="W107" s="9">
        <v>-1.0613275746665624E-2</v>
      </c>
      <c r="X107" s="8">
        <v>-19</v>
      </c>
      <c r="Y107" s="31">
        <v>-9.0852017337633151E-2</v>
      </c>
      <c r="Z107" s="11">
        <v>668</v>
      </c>
      <c r="AA107" s="8">
        <v>-52</v>
      </c>
      <c r="AB107" s="31">
        <v>-0.29186755417490862</v>
      </c>
      <c r="AC107" s="9">
        <v>1.4578483799937085E-2</v>
      </c>
      <c r="AD107" s="8">
        <v>39</v>
      </c>
      <c r="AE107" s="31">
        <v>0.18735140707395789</v>
      </c>
      <c r="AF107" s="9">
        <v>1.2632964660196033E-2</v>
      </c>
      <c r="AG107" s="8">
        <v>-10</v>
      </c>
      <c r="AH107" s="31">
        <v>7.4603092742533628E-2</v>
      </c>
      <c r="AI107" s="12">
        <v>-0.58666666666666689</v>
      </c>
      <c r="AJ107" s="8">
        <v>4</v>
      </c>
      <c r="AK107" s="31">
        <v>1.0159733114330938E-2</v>
      </c>
      <c r="AL107" s="11">
        <v>29958.96102481932</v>
      </c>
      <c r="AM107" s="36"/>
    </row>
    <row r="108" spans="1:39" x14ac:dyDescent="0.3">
      <c r="A108" t="s">
        <v>634</v>
      </c>
      <c r="B108" s="3" t="s">
        <v>742</v>
      </c>
      <c r="C108" s="4" t="s">
        <v>199</v>
      </c>
      <c r="D108" s="5" t="s">
        <v>33</v>
      </c>
      <c r="E108" s="6">
        <v>18.96920196399174</v>
      </c>
      <c r="F108" s="34">
        <v>-0.52387186611192282</v>
      </c>
      <c r="G108" s="6">
        <v>-0.50091199896138505</v>
      </c>
      <c r="H108" s="7">
        <v>-34</v>
      </c>
      <c r="I108" s="8">
        <v>18</v>
      </c>
      <c r="J108" s="31">
        <v>4.2442434412832575E-2</v>
      </c>
      <c r="K108" s="9">
        <v>2.7709327271807638E-2</v>
      </c>
      <c r="L108" s="8">
        <v>-29</v>
      </c>
      <c r="M108" s="31">
        <v>-0.11873864663248146</v>
      </c>
      <c r="N108" s="9">
        <v>-3.358268722486759E-3</v>
      </c>
      <c r="O108" s="8">
        <v>3</v>
      </c>
      <c r="P108" s="31">
        <v>-4.1767157375228181E-3</v>
      </c>
      <c r="Q108" s="9">
        <v>5.9793674776620898E-3</v>
      </c>
      <c r="R108" s="8">
        <v>4</v>
      </c>
      <c r="S108" s="31">
        <v>-6.1565622194685664E-2</v>
      </c>
      <c r="T108" s="10">
        <v>-9.129587602062561E-2</v>
      </c>
      <c r="U108" s="8">
        <v>66</v>
      </c>
      <c r="V108" s="31">
        <v>0.24588020648338488</v>
      </c>
      <c r="W108" s="9">
        <v>-1.3210165798866191E-2</v>
      </c>
      <c r="X108" s="8">
        <v>25</v>
      </c>
      <c r="Y108" s="31">
        <v>7.9094707221116375E-2</v>
      </c>
      <c r="Z108" s="11">
        <v>10479</v>
      </c>
      <c r="AA108" s="8">
        <v>-131</v>
      </c>
      <c r="AB108" s="31">
        <v>-0.35225045781725289</v>
      </c>
      <c r="AC108" s="9">
        <v>1.2533768888532602E-2</v>
      </c>
      <c r="AD108" s="8">
        <v>-19</v>
      </c>
      <c r="AE108" s="31">
        <v>-0.38363412522046747</v>
      </c>
      <c r="AF108" s="9">
        <v>-1.8321327914023522E-2</v>
      </c>
      <c r="AG108" s="8">
        <v>-47</v>
      </c>
      <c r="AH108" s="31">
        <v>-0.10317703581100844</v>
      </c>
      <c r="AI108" s="12">
        <v>-0.31000000000000005</v>
      </c>
      <c r="AJ108" s="8">
        <v>-35</v>
      </c>
      <c r="AK108" s="31">
        <v>-9.4061873553232533E-3</v>
      </c>
      <c r="AL108" s="11">
        <v>28224.798433424556</v>
      </c>
      <c r="AM108" s="36"/>
    </row>
    <row r="109" spans="1:39" x14ac:dyDescent="0.3">
      <c r="A109" t="s">
        <v>502</v>
      </c>
      <c r="B109" s="3" t="s">
        <v>377</v>
      </c>
      <c r="C109" s="4" t="s">
        <v>32</v>
      </c>
      <c r="D109" s="5" t="s">
        <v>33</v>
      </c>
      <c r="E109" s="6">
        <v>35.230804363819246</v>
      </c>
      <c r="F109" s="34">
        <v>0.59209936818570164</v>
      </c>
      <c r="G109" s="6">
        <v>-0.52369379708643748</v>
      </c>
      <c r="H109" s="7">
        <v>6</v>
      </c>
      <c r="I109" s="8">
        <v>-71</v>
      </c>
      <c r="J109" s="31">
        <v>-0.20646425942462082</v>
      </c>
      <c r="K109" s="9">
        <v>6.1834350010199213E-3</v>
      </c>
      <c r="L109" s="8">
        <v>-121</v>
      </c>
      <c r="M109" s="31">
        <v>-0.44229865538077856</v>
      </c>
      <c r="N109" s="9">
        <v>6.9555307384612103E-3</v>
      </c>
      <c r="O109" s="8">
        <v>-14</v>
      </c>
      <c r="P109" s="31">
        <v>-0.47162335375243747</v>
      </c>
      <c r="Q109" s="9">
        <v>4.1954676329397644E-2</v>
      </c>
      <c r="R109" s="8">
        <v>202</v>
      </c>
      <c r="S109" s="31">
        <v>2.8739522776094872E-2</v>
      </c>
      <c r="T109" s="10">
        <v>-0.8804219956125463</v>
      </c>
      <c r="U109" s="8">
        <v>8</v>
      </c>
      <c r="V109" s="31">
        <v>0.24693037796764239</v>
      </c>
      <c r="W109" s="9">
        <v>-8.6548511593868005E-3</v>
      </c>
      <c r="X109" s="8">
        <v>51</v>
      </c>
      <c r="Y109" s="31">
        <v>0.21312448728725297</v>
      </c>
      <c r="Z109" s="11">
        <v>14502</v>
      </c>
      <c r="AA109" s="8">
        <v>-112</v>
      </c>
      <c r="AB109" s="31">
        <v>-0.26396924698486968</v>
      </c>
      <c r="AC109" s="9">
        <v>1.065156742162892E-2</v>
      </c>
      <c r="AD109" s="8">
        <v>20</v>
      </c>
      <c r="AE109" s="31">
        <v>1.0095357970024701</v>
      </c>
      <c r="AF109" s="9">
        <v>6.1378539470549498E-2</v>
      </c>
      <c r="AG109" s="8">
        <v>5</v>
      </c>
      <c r="AH109" s="31">
        <v>-3.765897586519619E-2</v>
      </c>
      <c r="AI109" s="12">
        <v>-0.36866666666666692</v>
      </c>
      <c r="AJ109" s="8">
        <v>-10</v>
      </c>
      <c r="AK109" s="31">
        <v>3.8690262287875421E-3</v>
      </c>
      <c r="AL109" s="11">
        <v>32108.986580115234</v>
      </c>
      <c r="AM109" s="36"/>
    </row>
    <row r="110" spans="1:39" x14ac:dyDescent="0.3">
      <c r="A110" t="s">
        <v>733</v>
      </c>
      <c r="B110" s="3" t="s">
        <v>564</v>
      </c>
      <c r="C110" s="4" t="s">
        <v>115</v>
      </c>
      <c r="D110" s="5" t="s">
        <v>33</v>
      </c>
      <c r="E110" s="6">
        <v>38.707403907863188</v>
      </c>
      <c r="F110" s="34">
        <v>0.11591717983520899</v>
      </c>
      <c r="G110" s="6">
        <v>-0.55206712048354944</v>
      </c>
      <c r="H110" s="7">
        <v>-20</v>
      </c>
      <c r="I110" s="8">
        <v>18</v>
      </c>
      <c r="J110" s="31">
        <v>0.13129823455293499</v>
      </c>
      <c r="K110" s="9">
        <v>3.648259439041257E-2</v>
      </c>
      <c r="L110" s="8">
        <v>3</v>
      </c>
      <c r="M110" s="31">
        <v>1.826886631574904E-2</v>
      </c>
      <c r="N110" s="9">
        <v>-9.5915954273461529E-3</v>
      </c>
      <c r="O110" s="8">
        <v>7</v>
      </c>
      <c r="P110" s="31">
        <v>7.9144813761236277E-2</v>
      </c>
      <c r="Q110" s="9">
        <v>3.9053097534622744E-3</v>
      </c>
      <c r="R110" s="8">
        <v>-53</v>
      </c>
      <c r="S110" s="31">
        <v>-2.9107696418064051E-2</v>
      </c>
      <c r="T110" s="10">
        <v>0.48930387193605029</v>
      </c>
      <c r="U110" s="8">
        <v>-47</v>
      </c>
      <c r="V110" s="31">
        <v>-0.19589317084070845</v>
      </c>
      <c r="W110" s="9">
        <v>1.5266345295049832E-2</v>
      </c>
      <c r="X110" s="8">
        <v>15</v>
      </c>
      <c r="Y110" s="31">
        <v>1.2494069507761774E-2</v>
      </c>
      <c r="Z110" s="11">
        <v>6114</v>
      </c>
      <c r="AA110" s="8">
        <v>19</v>
      </c>
      <c r="AB110" s="31">
        <v>0.28657498878052401</v>
      </c>
      <c r="AC110" s="9">
        <v>6.298087491756435E-3</v>
      </c>
      <c r="AD110" s="8">
        <v>-6</v>
      </c>
      <c r="AE110" s="31">
        <v>-0.11784194444591201</v>
      </c>
      <c r="AF110" s="9">
        <v>-3.0230475972485849E-3</v>
      </c>
      <c r="AG110" s="8">
        <v>92</v>
      </c>
      <c r="AH110" s="31">
        <v>0.17229092185381684</v>
      </c>
      <c r="AI110" s="12">
        <v>-0.60766666666666658</v>
      </c>
      <c r="AJ110" s="8">
        <v>14</v>
      </c>
      <c r="AK110" s="31">
        <v>3.2645523898536255E-4</v>
      </c>
      <c r="AL110" s="11">
        <v>59810.255268745066</v>
      </c>
      <c r="AM110" s="36"/>
    </row>
    <row r="111" spans="1:39" x14ac:dyDescent="0.3">
      <c r="A111" t="s">
        <v>674</v>
      </c>
      <c r="B111" s="3" t="s">
        <v>887</v>
      </c>
      <c r="C111" s="4" t="s">
        <v>89</v>
      </c>
      <c r="D111" s="5" t="s">
        <v>37</v>
      </c>
      <c r="E111" s="6">
        <v>27.687073499516298</v>
      </c>
      <c r="F111" s="34">
        <v>0.74027005744350305</v>
      </c>
      <c r="G111" s="6">
        <v>-0.57987008349672919</v>
      </c>
      <c r="H111" s="7">
        <v>7</v>
      </c>
      <c r="I111" s="8">
        <v>8</v>
      </c>
      <c r="J111" s="31">
        <v>4.4117136493907139E-2</v>
      </c>
      <c r="K111" s="9">
        <v>2.2278158802076176E-2</v>
      </c>
      <c r="L111" s="8">
        <v>-1</v>
      </c>
      <c r="M111" s="31">
        <v>0.1797602465321293</v>
      </c>
      <c r="N111" s="9">
        <v>-1.7942430363355327E-2</v>
      </c>
      <c r="O111" s="8">
        <v>-7</v>
      </c>
      <c r="P111" s="31">
        <v>-5.9513768032777192E-2</v>
      </c>
      <c r="Q111" s="9">
        <v>1.2038956479534776E-2</v>
      </c>
      <c r="R111" s="8">
        <v>34</v>
      </c>
      <c r="S111" s="31">
        <v>0.66348873334533676</v>
      </c>
      <c r="T111" s="10">
        <v>-0.76736232905560131</v>
      </c>
      <c r="U111" s="8">
        <v>6</v>
      </c>
      <c r="V111" s="31">
        <v>0.13827746422650189</v>
      </c>
      <c r="W111" s="9">
        <v>8.0644204994598234E-4</v>
      </c>
      <c r="X111" s="8">
        <v>11</v>
      </c>
      <c r="Y111" s="31">
        <v>3.808057033871326E-2</v>
      </c>
      <c r="Z111" s="11">
        <v>6339</v>
      </c>
      <c r="AA111" s="8">
        <v>-15</v>
      </c>
      <c r="AB111" s="31">
        <v>-7.862226417989171E-3</v>
      </c>
      <c r="AC111" s="9">
        <v>7.0445004198152819E-3</v>
      </c>
      <c r="AD111" s="8">
        <v>-3</v>
      </c>
      <c r="AE111" s="31">
        <v>-0.19272902797152525</v>
      </c>
      <c r="AF111" s="9">
        <v>-6.9123457715017933E-3</v>
      </c>
      <c r="AG111" s="8">
        <v>43</v>
      </c>
      <c r="AH111" s="31">
        <v>0.4037348667558629</v>
      </c>
      <c r="AI111" s="12">
        <v>-0.90233333333333388</v>
      </c>
      <c r="AJ111" s="8">
        <v>6</v>
      </c>
      <c r="AK111" s="31">
        <v>1.4500998039070068E-2</v>
      </c>
      <c r="AL111" s="11">
        <v>27109.168070380489</v>
      </c>
      <c r="AM111" s="36"/>
    </row>
    <row r="112" spans="1:39" x14ac:dyDescent="0.3">
      <c r="A112" t="s">
        <v>1114</v>
      </c>
      <c r="B112" s="3" t="s">
        <v>582</v>
      </c>
      <c r="C112" s="4" t="s">
        <v>47</v>
      </c>
      <c r="D112" s="5" t="s">
        <v>44</v>
      </c>
      <c r="E112" s="6">
        <v>28.953496597014645</v>
      </c>
      <c r="F112" s="34">
        <v>0.43325731074776463</v>
      </c>
      <c r="G112" s="6">
        <v>-0.58909006752115545</v>
      </c>
      <c r="H112" s="7">
        <v>-4</v>
      </c>
      <c r="I112" s="8">
        <v>-15</v>
      </c>
      <c r="J112" s="31">
        <v>-7.1335838896025738E-2</v>
      </c>
      <c r="K112" s="9">
        <v>1.9257785274066519E-2</v>
      </c>
      <c r="L112" s="8">
        <v>37</v>
      </c>
      <c r="M112" s="31">
        <v>0.12876567573528061</v>
      </c>
      <c r="N112" s="9">
        <v>-1.3331170921722986E-2</v>
      </c>
      <c r="O112" s="8">
        <v>8</v>
      </c>
      <c r="P112" s="31">
        <v>0.17150393883215753</v>
      </c>
      <c r="Q112" s="9">
        <v>-3.1169594736193962E-4</v>
      </c>
      <c r="R112" s="8">
        <v>-106</v>
      </c>
      <c r="S112" s="31">
        <v>-0.2898104922993191</v>
      </c>
      <c r="T112" s="10">
        <v>0.37181716301503648</v>
      </c>
      <c r="U112" s="8">
        <v>-29</v>
      </c>
      <c r="V112" s="31">
        <v>-0.44518470918941222</v>
      </c>
      <c r="W112" s="9">
        <v>3.408031325214983E-2</v>
      </c>
      <c r="X112" s="8">
        <v>23</v>
      </c>
      <c r="Y112" s="31">
        <v>8.8849904042702321E-2</v>
      </c>
      <c r="Z112" s="11">
        <v>9261</v>
      </c>
      <c r="AA112" s="8">
        <v>58</v>
      </c>
      <c r="AB112" s="31">
        <v>0.63222711248132935</v>
      </c>
      <c r="AC112" s="9">
        <v>1.8996624731512785E-3</v>
      </c>
      <c r="AD112" s="8">
        <v>14</v>
      </c>
      <c r="AE112" s="31">
        <v>0.25246753649783327</v>
      </c>
      <c r="AF112" s="9">
        <v>1.7795976690138215E-2</v>
      </c>
      <c r="AG112" s="8">
        <v>44</v>
      </c>
      <c r="AH112" s="31">
        <v>3.115945688341662E-2</v>
      </c>
      <c r="AI112" s="12">
        <v>-0.44166666666666665</v>
      </c>
      <c r="AJ112" s="8">
        <v>-4</v>
      </c>
      <c r="AK112" s="31">
        <v>4.2267878072208831E-3</v>
      </c>
      <c r="AL112" s="11">
        <v>33476.460190457175</v>
      </c>
      <c r="AM112" s="36">
        <v>1</v>
      </c>
    </row>
    <row r="113" spans="1:39" x14ac:dyDescent="0.3">
      <c r="A113" t="s">
        <v>1100</v>
      </c>
      <c r="B113" s="3" t="s">
        <v>395</v>
      </c>
      <c r="C113" s="4" t="s">
        <v>40</v>
      </c>
      <c r="D113" s="5" t="s">
        <v>33</v>
      </c>
      <c r="E113" s="6">
        <v>30.348275743268733</v>
      </c>
      <c r="F113" s="34">
        <v>-0.81051075699267383</v>
      </c>
      <c r="G113" s="6">
        <v>-0.65009157857537758</v>
      </c>
      <c r="H113" s="7">
        <v>-31</v>
      </c>
      <c r="I113" s="8">
        <v>0</v>
      </c>
      <c r="J113" s="31">
        <v>8.0773100030814948E-2</v>
      </c>
      <c r="K113" s="9">
        <v>1.0736298893908702E-2</v>
      </c>
      <c r="L113" s="8">
        <v>143</v>
      </c>
      <c r="M113" s="31">
        <v>0.5606400648165677</v>
      </c>
      <c r="N113" s="9">
        <v>-2.6693397569329019E-2</v>
      </c>
      <c r="O113" s="8">
        <v>-28</v>
      </c>
      <c r="P113" s="31">
        <v>-0.13452351709813704</v>
      </c>
      <c r="Q113" s="9">
        <v>1.3342042084451347E-2</v>
      </c>
      <c r="R113" s="8">
        <v>-147</v>
      </c>
      <c r="S113" s="31">
        <v>-0.1848083298293772</v>
      </c>
      <c r="T113" s="10">
        <v>1.7716399943251331</v>
      </c>
      <c r="U113" s="8">
        <v>-90</v>
      </c>
      <c r="V113" s="31">
        <v>-0.3089858393599445</v>
      </c>
      <c r="W113" s="9">
        <v>2.0160950201912629E-2</v>
      </c>
      <c r="X113" s="8">
        <v>120</v>
      </c>
      <c r="Y113" s="31">
        <v>0.3875933451141701</v>
      </c>
      <c r="Z113" s="11">
        <v>22974</v>
      </c>
      <c r="AA113" s="8">
        <v>-282</v>
      </c>
      <c r="AB113" s="31">
        <v>-0.73782716708114293</v>
      </c>
      <c r="AC113" s="9">
        <v>1.6578863090472375E-2</v>
      </c>
      <c r="AD113" s="8">
        <v>9</v>
      </c>
      <c r="AE113" s="31">
        <v>2.3288524834105262E-2</v>
      </c>
      <c r="AF113" s="9">
        <v>2.8481105575837162E-3</v>
      </c>
      <c r="AG113" s="8">
        <v>-36</v>
      </c>
      <c r="AH113" s="31">
        <v>-6.6272230575692398E-2</v>
      </c>
      <c r="AI113" s="12">
        <v>-0.35433333333333294</v>
      </c>
      <c r="AJ113" s="8">
        <v>-4</v>
      </c>
      <c r="AK113" s="31">
        <v>3.8679714389193431E-3</v>
      </c>
      <c r="AL113" s="11">
        <v>33767.548525377453</v>
      </c>
      <c r="AM113" s="36"/>
    </row>
    <row r="114" spans="1:39" x14ac:dyDescent="0.3">
      <c r="A114" t="s">
        <v>571</v>
      </c>
      <c r="B114" s="3" t="s">
        <v>1111</v>
      </c>
      <c r="C114" s="4" t="s">
        <v>77</v>
      </c>
      <c r="D114" s="5" t="s">
        <v>37</v>
      </c>
      <c r="E114" s="6">
        <v>23.631949183017362</v>
      </c>
      <c r="F114" s="34">
        <v>1.4694739778368895</v>
      </c>
      <c r="G114" s="6">
        <v>-0.65313092008088347</v>
      </c>
      <c r="H114" s="7">
        <v>7</v>
      </c>
      <c r="I114" s="8">
        <v>-1</v>
      </c>
      <c r="J114" s="31">
        <v>1.1379512017970494E-3</v>
      </c>
      <c r="K114" s="9">
        <v>9.9663315380710271E-3</v>
      </c>
      <c r="L114" s="8">
        <v>-21</v>
      </c>
      <c r="M114" s="31">
        <v>-8.0833714451522765E-2</v>
      </c>
      <c r="N114" s="9">
        <v>-4.2789051780168993E-3</v>
      </c>
      <c r="O114" s="8">
        <v>35</v>
      </c>
      <c r="P114" s="31">
        <v>0.88540542855412219</v>
      </c>
      <c r="Q114" s="9">
        <v>-4.4685052113679041E-2</v>
      </c>
      <c r="R114" s="8">
        <v>-23</v>
      </c>
      <c r="S114" s="31">
        <v>-0.45880856212463539</v>
      </c>
      <c r="T114" s="10">
        <v>0</v>
      </c>
      <c r="U114" s="8">
        <v>7</v>
      </c>
      <c r="V114" s="31">
        <v>-5.23586732468595E-3</v>
      </c>
      <c r="W114" s="9">
        <v>3.6244005799040968E-4</v>
      </c>
      <c r="X114" s="8">
        <v>29</v>
      </c>
      <c r="Y114" s="31">
        <v>0.25362437740095833</v>
      </c>
      <c r="Z114" s="11">
        <v>15682</v>
      </c>
      <c r="AA114" s="8">
        <v>1</v>
      </c>
      <c r="AB114" s="31">
        <v>-0.4465214158448445</v>
      </c>
      <c r="AC114" s="9">
        <v>4.1582329317269073E-2</v>
      </c>
      <c r="AD114" s="8">
        <v>86</v>
      </c>
      <c r="AE114" s="31">
        <v>1.219091557609957</v>
      </c>
      <c r="AF114" s="9">
        <v>7.1908831908831905E-2</v>
      </c>
      <c r="AG114" s="8">
        <v>13</v>
      </c>
      <c r="AH114" s="31">
        <v>5.8769021285340561E-2</v>
      </c>
      <c r="AI114" s="12">
        <v>-0.42400000000000004</v>
      </c>
      <c r="AJ114" s="8">
        <v>6</v>
      </c>
      <c r="AK114" s="31">
        <v>0.10860058022845687</v>
      </c>
      <c r="AL114" s="11">
        <v>366329.53717625118</v>
      </c>
      <c r="AM114" s="36"/>
    </row>
    <row r="115" spans="1:39" x14ac:dyDescent="0.3">
      <c r="A115" t="s">
        <v>1152</v>
      </c>
      <c r="B115" s="3" t="s">
        <v>438</v>
      </c>
      <c r="C115" s="4" t="s">
        <v>61</v>
      </c>
      <c r="D115" s="5" t="s">
        <v>44</v>
      </c>
      <c r="E115" s="6">
        <v>40.411896426444343</v>
      </c>
      <c r="F115" s="34">
        <v>-0.87171944715775795</v>
      </c>
      <c r="G115" s="6">
        <v>-0.72722799702956564</v>
      </c>
      <c r="H115" s="7">
        <v>-39</v>
      </c>
      <c r="I115" s="8">
        <v>17</v>
      </c>
      <c r="J115" s="31">
        <v>0.11537562908391497</v>
      </c>
      <c r="K115" s="9">
        <v>2.4497710860183264E-2</v>
      </c>
      <c r="L115" s="8">
        <v>18</v>
      </c>
      <c r="M115" s="31">
        <v>9.1379380377972774E-3</v>
      </c>
      <c r="N115" s="9">
        <v>-7.8069327538399687E-3</v>
      </c>
      <c r="O115" s="8">
        <v>33</v>
      </c>
      <c r="P115" s="31">
        <v>7.5982720111127888E-2</v>
      </c>
      <c r="Q115" s="9">
        <v>-2.4853293992630893E-3</v>
      </c>
      <c r="R115" s="8">
        <v>-23</v>
      </c>
      <c r="S115" s="31">
        <v>-0.45880856212463539</v>
      </c>
      <c r="T115" s="10">
        <v>0</v>
      </c>
      <c r="U115" s="8">
        <v>16</v>
      </c>
      <c r="V115" s="31">
        <v>3.5882016619741108E-2</v>
      </c>
      <c r="W115" s="9">
        <v>-9.1786842121471118E-4</v>
      </c>
      <c r="X115" s="8">
        <v>12</v>
      </c>
      <c r="Y115" s="31">
        <v>1.9178329094008517E-2</v>
      </c>
      <c r="Z115" s="11">
        <v>7282</v>
      </c>
      <c r="AA115" s="8">
        <v>-126</v>
      </c>
      <c r="AB115" s="31">
        <v>-0.55020601730799079</v>
      </c>
      <c r="AC115" s="9">
        <v>1.7106245513280688E-2</v>
      </c>
      <c r="AD115" s="8">
        <v>-24</v>
      </c>
      <c r="AE115" s="31">
        <v>-4.4523378855839235E-2</v>
      </c>
      <c r="AF115" s="9">
        <v>-7.4812318464545502E-4</v>
      </c>
      <c r="AG115" s="8">
        <v>39</v>
      </c>
      <c r="AH115" s="31">
        <v>6.0168093098349522E-2</v>
      </c>
      <c r="AI115" s="12">
        <v>-0.48066666666666658</v>
      </c>
      <c r="AJ115" s="8">
        <v>50</v>
      </c>
      <c r="AK115" s="31">
        <v>1.8420121003257683E-2</v>
      </c>
      <c r="AL115" s="11">
        <v>71722.092337566341</v>
      </c>
      <c r="AM115" s="36"/>
    </row>
    <row r="116" spans="1:39" x14ac:dyDescent="0.3">
      <c r="A116" t="s">
        <v>844</v>
      </c>
      <c r="B116" s="3" t="s">
        <v>391</v>
      </c>
      <c r="C116" s="4" t="s">
        <v>72</v>
      </c>
      <c r="D116" s="5" t="s">
        <v>37</v>
      </c>
      <c r="E116" s="6">
        <v>42.972181673752317</v>
      </c>
      <c r="F116" s="34">
        <v>-0.32155836413218797</v>
      </c>
      <c r="G116" s="6">
        <v>-0.73103426376995628</v>
      </c>
      <c r="H116" s="7">
        <v>-16</v>
      </c>
      <c r="I116" s="8">
        <v>28</v>
      </c>
      <c r="J116" s="31">
        <v>0.10768109268233195</v>
      </c>
      <c r="K116" s="9">
        <v>2.6180481030237956E-2</v>
      </c>
      <c r="L116" s="8">
        <v>-83</v>
      </c>
      <c r="M116" s="31">
        <v>-0.56654708332616077</v>
      </c>
      <c r="N116" s="9">
        <v>9.8124176525719517E-3</v>
      </c>
      <c r="O116" s="8">
        <v>-20</v>
      </c>
      <c r="P116" s="31">
        <v>-0.32795006389545733</v>
      </c>
      <c r="Q116" s="9">
        <v>3.0222014677276199E-2</v>
      </c>
      <c r="R116" s="8">
        <v>-102</v>
      </c>
      <c r="S116" s="31">
        <v>-2.8371025019486233E-2</v>
      </c>
      <c r="T116" s="10">
        <v>1.3108144971484039</v>
      </c>
      <c r="U116" s="8">
        <v>-86</v>
      </c>
      <c r="V116" s="31">
        <v>-0.18744608071702634</v>
      </c>
      <c r="W116" s="9">
        <v>1.1698723438009852E-2</v>
      </c>
      <c r="X116" s="8">
        <v>10</v>
      </c>
      <c r="Y116" s="31">
        <v>2.8731649056624842E-2</v>
      </c>
      <c r="Z116" s="11">
        <v>7210</v>
      </c>
      <c r="AA116" s="8">
        <v>-57</v>
      </c>
      <c r="AB116" s="31">
        <v>-0.19116927318056004</v>
      </c>
      <c r="AC116" s="9">
        <v>1.1995249406175773E-2</v>
      </c>
      <c r="AD116" s="8">
        <v>169</v>
      </c>
      <c r="AE116" s="31">
        <v>0.54323614261792086</v>
      </c>
      <c r="AF116" s="9">
        <v>3.2479986564822871E-2</v>
      </c>
      <c r="AG116" s="8">
        <v>-34</v>
      </c>
      <c r="AH116" s="31">
        <v>-0.17088440062074095</v>
      </c>
      <c r="AI116" s="12">
        <v>-0.28299999999999992</v>
      </c>
      <c r="AJ116" s="8">
        <v>-25</v>
      </c>
      <c r="AK116" s="31">
        <v>-4.6084607122445775E-3</v>
      </c>
      <c r="AL116" s="11">
        <v>26181.580561564653</v>
      </c>
      <c r="AM116" s="36"/>
    </row>
    <row r="117" spans="1:39" x14ac:dyDescent="0.3">
      <c r="A117" t="s">
        <v>392</v>
      </c>
      <c r="B117" s="3" t="s">
        <v>775</v>
      </c>
      <c r="C117" s="4" t="s">
        <v>61</v>
      </c>
      <c r="D117" s="5" t="s">
        <v>44</v>
      </c>
      <c r="E117" s="6">
        <v>18.838782284808197</v>
      </c>
      <c r="F117" s="34">
        <v>-0.74183063307826302</v>
      </c>
      <c r="G117" s="6">
        <v>-0.73627651578695108</v>
      </c>
      <c r="H117" s="7">
        <v>-31</v>
      </c>
      <c r="I117" s="8">
        <v>30</v>
      </c>
      <c r="J117" s="31">
        <v>0.20914436284880022</v>
      </c>
      <c r="K117" s="9">
        <v>3.1484054830656194E-2</v>
      </c>
      <c r="L117" s="8">
        <v>0</v>
      </c>
      <c r="M117" s="31">
        <v>0.15856827045826005</v>
      </c>
      <c r="N117" s="9">
        <v>-1.86992152232794E-2</v>
      </c>
      <c r="O117" s="8">
        <v>-14</v>
      </c>
      <c r="P117" s="31">
        <v>-6.0844111971842973E-2</v>
      </c>
      <c r="Q117" s="9">
        <v>6.0389108563851275E-3</v>
      </c>
      <c r="R117" s="8">
        <v>-164</v>
      </c>
      <c r="S117" s="31">
        <v>-0.46395013342756608</v>
      </c>
      <c r="T117" s="10">
        <v>0.4329004329004329</v>
      </c>
      <c r="U117" s="8">
        <v>-40</v>
      </c>
      <c r="V117" s="31">
        <v>-0.17029588858476413</v>
      </c>
      <c r="W117" s="9">
        <v>1.2131092718000169E-2</v>
      </c>
      <c r="X117" s="8">
        <v>-40</v>
      </c>
      <c r="Y117" s="31">
        <v>-0.18877013368047391</v>
      </c>
      <c r="Z117" s="11">
        <v>-2018</v>
      </c>
      <c r="AA117" s="8">
        <v>-106</v>
      </c>
      <c r="AB117" s="31">
        <v>-0.31837260429901132</v>
      </c>
      <c r="AC117" s="9">
        <v>1.2406250000000001E-2</v>
      </c>
      <c r="AD117" s="8">
        <v>103</v>
      </c>
      <c r="AE117" s="31">
        <v>0.31059290819272523</v>
      </c>
      <c r="AF117" s="9">
        <v>1.9162863660108553E-2</v>
      </c>
      <c r="AG117" s="8">
        <v>9</v>
      </c>
      <c r="AH117" s="31">
        <v>0.22446479556121701</v>
      </c>
      <c r="AI117" s="12">
        <v>-0.70400000000000018</v>
      </c>
      <c r="AJ117" s="8">
        <v>8</v>
      </c>
      <c r="AK117" s="31">
        <v>7.0598939024023588E-3</v>
      </c>
      <c r="AL117" s="11">
        <v>33620.041440119225</v>
      </c>
      <c r="AM117" s="36"/>
    </row>
    <row r="118" spans="1:39" x14ac:dyDescent="0.3">
      <c r="A118" t="s">
        <v>41</v>
      </c>
      <c r="B118" s="3" t="s">
        <v>927</v>
      </c>
      <c r="C118" s="4" t="s">
        <v>199</v>
      </c>
      <c r="D118" s="5" t="s">
        <v>33</v>
      </c>
      <c r="E118" s="6">
        <v>21.085029007121555</v>
      </c>
      <c r="F118" s="34">
        <v>-0.7153225743769327</v>
      </c>
      <c r="G118" s="6">
        <v>-0.79493861628633056</v>
      </c>
      <c r="H118" s="7">
        <v>-29</v>
      </c>
      <c r="I118" s="8">
        <v>33</v>
      </c>
      <c r="J118" s="31">
        <v>8.7483241240938314E-2</v>
      </c>
      <c r="K118" s="9">
        <v>3.0711639624953602E-2</v>
      </c>
      <c r="L118" s="8">
        <v>-95</v>
      </c>
      <c r="M118" s="31">
        <v>-0.30328074093759955</v>
      </c>
      <c r="N118" s="9">
        <v>2.4989378421129867E-3</v>
      </c>
      <c r="O118" s="8">
        <v>-36</v>
      </c>
      <c r="P118" s="31">
        <v>-0.1841482125774517</v>
      </c>
      <c r="Q118" s="9">
        <v>1.6302673751402527E-2</v>
      </c>
      <c r="R118" s="8">
        <v>-16</v>
      </c>
      <c r="S118" s="31">
        <v>-0.30449456619504267</v>
      </c>
      <c r="T118" s="10">
        <v>-1.3432782062304138E-2</v>
      </c>
      <c r="U118" s="8">
        <v>-35</v>
      </c>
      <c r="V118" s="31">
        <v>-0.11835327487865235</v>
      </c>
      <c r="W118" s="9">
        <v>8.4436648059400196E-3</v>
      </c>
      <c r="X118" s="8">
        <v>-8</v>
      </c>
      <c r="Y118" s="31">
        <v>-2.7660571152126834E-2</v>
      </c>
      <c r="Z118" s="11">
        <v>4729</v>
      </c>
      <c r="AA118" s="8">
        <v>-13</v>
      </c>
      <c r="AB118" s="31">
        <v>1.4943622819278052E-2</v>
      </c>
      <c r="AC118" s="9">
        <v>7.3254954919172305E-3</v>
      </c>
      <c r="AD118" s="8">
        <v>-7</v>
      </c>
      <c r="AE118" s="31">
        <v>-2.1090939694308336E-3</v>
      </c>
      <c r="AF118" s="9">
        <v>2.1564428548369596E-3</v>
      </c>
      <c r="AG118" s="8">
        <v>-52</v>
      </c>
      <c r="AH118" s="31">
        <v>-0.15499627448220338</v>
      </c>
      <c r="AI118" s="12">
        <v>-0.23533333333333362</v>
      </c>
      <c r="AJ118" s="8">
        <v>-19</v>
      </c>
      <c r="AK118" s="31">
        <v>-3.2081395151603853E-3</v>
      </c>
      <c r="AL118" s="11">
        <v>31475.762351186917</v>
      </c>
      <c r="AM118" s="36"/>
    </row>
    <row r="119" spans="1:39" x14ac:dyDescent="0.3">
      <c r="A119" t="s">
        <v>483</v>
      </c>
      <c r="B119" s="3" t="s">
        <v>813</v>
      </c>
      <c r="C119" s="4" t="s">
        <v>72</v>
      </c>
      <c r="D119" s="5" t="s">
        <v>37</v>
      </c>
      <c r="E119" s="6">
        <v>20.282143652691012</v>
      </c>
      <c r="F119" s="34">
        <v>0.86504789338944477</v>
      </c>
      <c r="G119" s="6">
        <v>-0.82981201471484667</v>
      </c>
      <c r="H119" s="7">
        <v>6</v>
      </c>
      <c r="I119" s="8">
        <v>-10</v>
      </c>
      <c r="J119" s="31">
        <v>-1.8805479980984308E-2</v>
      </c>
      <c r="K119" s="9">
        <v>2.1150579214222587E-2</v>
      </c>
      <c r="L119" s="8">
        <v>-45</v>
      </c>
      <c r="M119" s="31">
        <v>-0.19107619460922845</v>
      </c>
      <c r="N119" s="9">
        <v>-2.8170515634898044E-3</v>
      </c>
      <c r="O119" s="8">
        <v>-11</v>
      </c>
      <c r="P119" s="31">
        <v>-0.27918996807028651</v>
      </c>
      <c r="Q119" s="9">
        <v>2.8434449510833487E-2</v>
      </c>
      <c r="R119" s="8">
        <v>-28</v>
      </c>
      <c r="S119" s="31">
        <v>0.5251977719503097</v>
      </c>
      <c r="T119" s="10">
        <v>0.50317104252137246</v>
      </c>
      <c r="U119" s="8">
        <v>18</v>
      </c>
      <c r="V119" s="31">
        <v>0.50043269105081556</v>
      </c>
      <c r="W119" s="9">
        <v>-2.4328527545868006E-2</v>
      </c>
      <c r="X119" s="8">
        <v>14</v>
      </c>
      <c r="Y119" s="31">
        <v>4.8926904980504893E-2</v>
      </c>
      <c r="Z119" s="11">
        <v>7432</v>
      </c>
      <c r="AA119" s="8">
        <v>-15</v>
      </c>
      <c r="AB119" s="31">
        <v>1.8005426565401661E-2</v>
      </c>
      <c r="AC119" s="9">
        <v>1.0330250791576616E-2</v>
      </c>
      <c r="AD119" s="8">
        <v>1</v>
      </c>
      <c r="AE119" s="31">
        <v>9.8964064354198911E-2</v>
      </c>
      <c r="AF119" s="9">
        <v>9.7192388949052244E-3</v>
      </c>
      <c r="AG119" s="8">
        <v>-23</v>
      </c>
      <c r="AH119" s="31">
        <v>1.125031758283912E-2</v>
      </c>
      <c r="AI119" s="12">
        <v>-0.45533333333333381</v>
      </c>
      <c r="AJ119" s="8">
        <v>3</v>
      </c>
      <c r="AK119" s="31">
        <v>9.4753672413738221E-3</v>
      </c>
      <c r="AL119" s="11">
        <v>29962.371866025584</v>
      </c>
      <c r="AM119" s="36">
        <v>1</v>
      </c>
    </row>
    <row r="120" spans="1:39" x14ac:dyDescent="0.3">
      <c r="A120" t="s">
        <v>453</v>
      </c>
      <c r="B120" s="3" t="s">
        <v>140</v>
      </c>
      <c r="C120" s="4" t="s">
        <v>47</v>
      </c>
      <c r="D120" s="5" t="s">
        <v>44</v>
      </c>
      <c r="E120" s="6">
        <v>40.46106705629979</v>
      </c>
      <c r="F120" s="34">
        <v>-0.66701048346566261</v>
      </c>
      <c r="G120" s="6">
        <v>-0.84499838757353274</v>
      </c>
      <c r="H120" s="7">
        <v>-27</v>
      </c>
      <c r="I120" s="8">
        <v>10</v>
      </c>
      <c r="J120" s="31">
        <v>0.2994410269213621</v>
      </c>
      <c r="K120" s="9">
        <v>5.7833761757941193E-2</v>
      </c>
      <c r="L120" s="8">
        <v>25</v>
      </c>
      <c r="M120" s="31">
        <v>3.5082002389175304E-2</v>
      </c>
      <c r="N120" s="9">
        <v>-9.231369856721891E-3</v>
      </c>
      <c r="O120" s="8">
        <v>-18</v>
      </c>
      <c r="P120" s="31">
        <v>-0.10394967416817863</v>
      </c>
      <c r="Q120" s="9">
        <v>1.095699916511976E-2</v>
      </c>
      <c r="R120" s="8">
        <v>37</v>
      </c>
      <c r="S120" s="31">
        <v>-0.24325999029589709</v>
      </c>
      <c r="T120" s="10">
        <v>-0.12469508292904524</v>
      </c>
      <c r="U120" s="8">
        <v>-47</v>
      </c>
      <c r="V120" s="31">
        <v>-0.11994358327531746</v>
      </c>
      <c r="W120" s="9">
        <v>7.5283623506431155E-3</v>
      </c>
      <c r="X120" s="8">
        <v>-104</v>
      </c>
      <c r="Y120" s="31">
        <v>-0.36789669854251089</v>
      </c>
      <c r="Z120" s="11">
        <v>-9961</v>
      </c>
      <c r="AA120" s="8">
        <v>55</v>
      </c>
      <c r="AB120" s="31">
        <v>0.31046496154254577</v>
      </c>
      <c r="AC120" s="9">
        <v>4.0778443113772406E-3</v>
      </c>
      <c r="AD120" s="8">
        <v>-18</v>
      </c>
      <c r="AE120" s="31">
        <v>-0.23952482635355754</v>
      </c>
      <c r="AF120" s="9">
        <v>-1.0508577286782006E-2</v>
      </c>
      <c r="AG120" s="8">
        <v>8</v>
      </c>
      <c r="AH120" s="31">
        <v>4.6503291217676296E-2</v>
      </c>
      <c r="AI120" s="12">
        <v>-0.48000000000000043</v>
      </c>
      <c r="AJ120" s="8">
        <v>6</v>
      </c>
      <c r="AK120" s="31">
        <v>7.3709899807993529E-3</v>
      </c>
      <c r="AL120" s="11">
        <v>35383.500689065651</v>
      </c>
      <c r="AM120" s="36"/>
    </row>
    <row r="121" spans="1:39" x14ac:dyDescent="0.3">
      <c r="A121" t="s">
        <v>210</v>
      </c>
      <c r="B121" s="3" t="s">
        <v>947</v>
      </c>
      <c r="C121" s="4" t="s">
        <v>82</v>
      </c>
      <c r="D121" s="5" t="s">
        <v>37</v>
      </c>
      <c r="E121" s="6">
        <v>72.251185375167637</v>
      </c>
      <c r="F121" s="34">
        <v>-1.4526762803009836</v>
      </c>
      <c r="G121" s="6">
        <v>-0.88832338801021749</v>
      </c>
      <c r="H121" s="7">
        <v>-63</v>
      </c>
      <c r="I121" s="8">
        <v>14</v>
      </c>
      <c r="J121" s="31">
        <v>8.6633925085513708E-2</v>
      </c>
      <c r="K121" s="9">
        <v>2.3710768461670639E-2</v>
      </c>
      <c r="L121" s="8">
        <v>40</v>
      </c>
      <c r="M121" s="31">
        <v>8.6539346656592242E-2</v>
      </c>
      <c r="N121" s="9">
        <v>-1.0440635510051116E-2</v>
      </c>
      <c r="O121" s="8">
        <v>0</v>
      </c>
      <c r="P121" s="31">
        <v>1.4126318254570336E-3</v>
      </c>
      <c r="Q121" s="9">
        <v>0</v>
      </c>
      <c r="R121" s="8">
        <v>-23</v>
      </c>
      <c r="S121" s="31">
        <v>-0.45880856212463539</v>
      </c>
      <c r="T121" s="10">
        <v>0</v>
      </c>
      <c r="U121" s="8">
        <v>-101</v>
      </c>
      <c r="V121" s="31">
        <v>-0.26004462205733947</v>
      </c>
      <c r="W121" s="9">
        <v>1.5467095141328376E-2</v>
      </c>
      <c r="X121" s="8">
        <v>46</v>
      </c>
      <c r="Y121" s="31">
        <v>0.16358187126903767</v>
      </c>
      <c r="Z121" s="11">
        <v>13542</v>
      </c>
      <c r="AA121" s="8">
        <v>-254</v>
      </c>
      <c r="AB121" s="31">
        <v>-0.9272736584857364</v>
      </c>
      <c r="AC121" s="9">
        <v>2.160282574568289E-2</v>
      </c>
      <c r="AD121" s="8">
        <v>13</v>
      </c>
      <c r="AE121" s="31">
        <v>3.426789063871083E-2</v>
      </c>
      <c r="AF121" s="9">
        <v>3.0381033685019654E-3</v>
      </c>
      <c r="AG121" s="8">
        <v>-1</v>
      </c>
      <c r="AH121" s="31">
        <v>-0.14317480708730868</v>
      </c>
      <c r="AI121" s="12">
        <v>-0.17633333333333334</v>
      </c>
      <c r="AJ121" s="8">
        <v>-1</v>
      </c>
      <c r="AK121" s="31">
        <v>-5.3245790120709069E-2</v>
      </c>
      <c r="AL121" s="11">
        <v>663420.80652516172</v>
      </c>
      <c r="AM121" s="36"/>
    </row>
    <row r="122" spans="1:39" x14ac:dyDescent="0.3">
      <c r="A122" t="s">
        <v>70</v>
      </c>
      <c r="B122" s="3" t="s">
        <v>716</v>
      </c>
      <c r="C122" s="4" t="s">
        <v>224</v>
      </c>
      <c r="D122" s="5" t="s">
        <v>37</v>
      </c>
      <c r="E122" s="6">
        <v>24.993749312032968</v>
      </c>
      <c r="F122" s="34">
        <v>-0.20919297166567175</v>
      </c>
      <c r="G122" s="6">
        <v>-0.88937958081323387</v>
      </c>
      <c r="H122" s="7">
        <v>-14</v>
      </c>
      <c r="I122" s="8">
        <v>-24</v>
      </c>
      <c r="J122" s="31">
        <v>-3.2512538573495536E-2</v>
      </c>
      <c r="K122" s="9">
        <v>1.7466989442962433E-2</v>
      </c>
      <c r="L122" s="8">
        <v>119</v>
      </c>
      <c r="M122" s="31">
        <v>0.44288188593605765</v>
      </c>
      <c r="N122" s="9">
        <v>-2.3976198511639957E-2</v>
      </c>
      <c r="O122" s="8">
        <v>-27</v>
      </c>
      <c r="P122" s="31">
        <v>-4.2901232571962766E-2</v>
      </c>
      <c r="Q122" s="9">
        <v>5.5843438071463275E-3</v>
      </c>
      <c r="R122" s="8">
        <v>-123</v>
      </c>
      <c r="S122" s="31">
        <v>-1.4251173145843985E-3</v>
      </c>
      <c r="T122" s="10">
        <v>2.5833219233696223</v>
      </c>
      <c r="U122" s="8">
        <v>-66</v>
      </c>
      <c r="V122" s="31">
        <v>-0.24362819459196763</v>
      </c>
      <c r="W122" s="9">
        <v>1.7793100246649998E-2</v>
      </c>
      <c r="X122" s="8">
        <v>-37</v>
      </c>
      <c r="Y122" s="31">
        <v>-0.12197359200925384</v>
      </c>
      <c r="Z122" s="11">
        <v>-287</v>
      </c>
      <c r="AA122" s="8">
        <v>-3</v>
      </c>
      <c r="AB122" s="31">
        <v>0.10615324662733683</v>
      </c>
      <c r="AC122" s="9">
        <v>9.5555555555555602E-3</v>
      </c>
      <c r="AD122" s="8">
        <v>-32</v>
      </c>
      <c r="AE122" s="31">
        <v>-0.13216838886941951</v>
      </c>
      <c r="AF122" s="9">
        <v>-5.0797114626901507E-3</v>
      </c>
      <c r="AG122" s="8">
        <v>6</v>
      </c>
      <c r="AH122" s="31">
        <v>0.4819159758575503</v>
      </c>
      <c r="AI122" s="12">
        <v>-1.0230000000000001</v>
      </c>
      <c r="AJ122" s="8">
        <v>0</v>
      </c>
      <c r="AK122" s="31">
        <v>1.4715905036607024E-2</v>
      </c>
      <c r="AL122" s="11">
        <v>25699.845516096539</v>
      </c>
      <c r="AM122" s="36"/>
    </row>
    <row r="123" spans="1:39" x14ac:dyDescent="0.3">
      <c r="A123" t="s">
        <v>561</v>
      </c>
      <c r="B123" s="3" t="s">
        <v>527</v>
      </c>
      <c r="C123" s="4" t="s">
        <v>40</v>
      </c>
      <c r="D123" s="5" t="s">
        <v>33</v>
      </c>
      <c r="E123" s="6">
        <v>32.47672448610323</v>
      </c>
      <c r="F123" s="34">
        <v>-1.4449865767576942</v>
      </c>
      <c r="G123" s="6">
        <v>-0.8894354424769908</v>
      </c>
      <c r="H123" s="7">
        <v>-61</v>
      </c>
      <c r="I123" s="8">
        <v>-9</v>
      </c>
      <c r="J123" s="31">
        <v>-3.9960689483890532E-3</v>
      </c>
      <c r="K123" s="9">
        <v>1.9204014790628277E-2</v>
      </c>
      <c r="L123" s="8">
        <v>-24</v>
      </c>
      <c r="M123" s="31">
        <v>-0.10933343938046136</v>
      </c>
      <c r="N123" s="9">
        <v>-3.493961209134179E-3</v>
      </c>
      <c r="O123" s="8">
        <v>-205</v>
      </c>
      <c r="P123" s="31">
        <v>-0.53840650707047999</v>
      </c>
      <c r="Q123" s="9">
        <v>3.6814335732347797E-2</v>
      </c>
      <c r="R123" s="8">
        <v>-23</v>
      </c>
      <c r="S123" s="31">
        <v>-0.45880856212463539</v>
      </c>
      <c r="T123" s="10">
        <v>0</v>
      </c>
      <c r="U123" s="8">
        <v>-82</v>
      </c>
      <c r="V123" s="31">
        <v>-0.24282833644346935</v>
      </c>
      <c r="W123" s="9">
        <v>1.422204842341912E-2</v>
      </c>
      <c r="X123" s="8">
        <v>-55</v>
      </c>
      <c r="Y123" s="31">
        <v>-0.44578351263323629</v>
      </c>
      <c r="Z123" s="11">
        <v>-11700</v>
      </c>
      <c r="AA123" s="8">
        <v>38</v>
      </c>
      <c r="AB123" s="31">
        <v>0.10535047716559287</v>
      </c>
      <c r="AC123" s="9">
        <v>4.0355510411376368E-3</v>
      </c>
      <c r="AD123" s="8">
        <v>62</v>
      </c>
      <c r="AE123" s="31">
        <v>0.17863978327594349</v>
      </c>
      <c r="AF123" s="9">
        <v>1.1697021340179359E-2</v>
      </c>
      <c r="AG123" s="8">
        <v>14</v>
      </c>
      <c r="AH123" s="31">
        <v>-5.4266791727393127E-2</v>
      </c>
      <c r="AI123" s="12">
        <v>-0.34099999999999975</v>
      </c>
      <c r="AJ123" s="8">
        <v>8</v>
      </c>
      <c r="AK123" s="31">
        <v>-5.0033756533936768E-3</v>
      </c>
      <c r="AL123" s="11">
        <v>55264.865691097337</v>
      </c>
      <c r="AM123" s="36"/>
    </row>
    <row r="124" spans="1:39" x14ac:dyDescent="0.3">
      <c r="A124" t="s">
        <v>497</v>
      </c>
      <c r="B124" s="3" t="s">
        <v>379</v>
      </c>
      <c r="C124" s="4" t="s">
        <v>32</v>
      </c>
      <c r="D124" s="5" t="s">
        <v>33</v>
      </c>
      <c r="E124" s="6">
        <v>0</v>
      </c>
      <c r="F124" s="34">
        <v>-1.0834649849160858</v>
      </c>
      <c r="G124" s="6">
        <v>-0.90308241891318275</v>
      </c>
      <c r="H124" s="7">
        <v>-53</v>
      </c>
      <c r="I124" s="8">
        <v>-27</v>
      </c>
      <c r="J124" s="31">
        <v>-7.1437193947460731E-2</v>
      </c>
      <c r="K124" s="9">
        <v>1.2515701389426592E-2</v>
      </c>
      <c r="L124" s="8">
        <v>109</v>
      </c>
      <c r="M124" s="31">
        <v>0.32334079560153306</v>
      </c>
      <c r="N124" s="9">
        <v>-1.9293276305576024E-2</v>
      </c>
      <c r="O124" s="8">
        <v>-13</v>
      </c>
      <c r="P124" s="31">
        <v>-1.1389420394620875E-2</v>
      </c>
      <c r="Q124" s="9">
        <v>3.7250359796862989E-3</v>
      </c>
      <c r="R124" s="8">
        <v>-47</v>
      </c>
      <c r="S124" s="31">
        <v>-0.3616961691515298</v>
      </c>
      <c r="T124" s="10">
        <v>5.4634786115302147E-2</v>
      </c>
      <c r="U124" s="8">
        <v>-70</v>
      </c>
      <c r="V124" s="31">
        <v>-0.24314128509709809</v>
      </c>
      <c r="W124" s="9">
        <v>1.5670850040746975E-2</v>
      </c>
      <c r="X124" s="8">
        <v>-37</v>
      </c>
      <c r="Y124" s="31">
        <v>-0.22211898104989683</v>
      </c>
      <c r="Z124" s="11">
        <v>-2268</v>
      </c>
      <c r="AA124" s="8">
        <v>-82</v>
      </c>
      <c r="AB124" s="31">
        <v>-0.18061510633131517</v>
      </c>
      <c r="AC124" s="9">
        <v>9.1046007839900994E-3</v>
      </c>
      <c r="AD124" s="8">
        <v>-38</v>
      </c>
      <c r="AE124" s="31">
        <v>-9.1731030617612452E-2</v>
      </c>
      <c r="AF124" s="9">
        <v>-3.1724796384768883E-3</v>
      </c>
      <c r="AG124" s="8">
        <v>-5</v>
      </c>
      <c r="AH124" s="31">
        <v>-0.11724783993677101</v>
      </c>
      <c r="AI124" s="12">
        <v>-0.25899999999999967</v>
      </c>
      <c r="AJ124" s="8">
        <v>-3</v>
      </c>
      <c r="AK124" s="31">
        <v>-2.5747730813350925E-2</v>
      </c>
      <c r="AL124" s="11">
        <v>46199.833160111739</v>
      </c>
      <c r="AM124" s="36"/>
    </row>
    <row r="125" spans="1:39" x14ac:dyDescent="0.3">
      <c r="A125" t="s">
        <v>171</v>
      </c>
      <c r="B125" s="3" t="s">
        <v>370</v>
      </c>
      <c r="C125" s="4" t="s">
        <v>43</v>
      </c>
      <c r="D125" s="5" t="s">
        <v>44</v>
      </c>
      <c r="E125" s="6">
        <v>46.8237351977372</v>
      </c>
      <c r="F125" s="34">
        <v>-1.0571073196511127</v>
      </c>
      <c r="G125" s="6">
        <v>-0.90500932176085414</v>
      </c>
      <c r="H125" s="7">
        <v>-46</v>
      </c>
      <c r="I125" s="8">
        <v>-2</v>
      </c>
      <c r="J125" s="31">
        <v>1.5924699003241338E-2</v>
      </c>
      <c r="K125" s="9">
        <v>1.583405824116646E-2</v>
      </c>
      <c r="L125" s="8">
        <v>-13</v>
      </c>
      <c r="M125" s="31">
        <v>-0.10151660502660853</v>
      </c>
      <c r="N125" s="9">
        <v>-7.7807469923987238E-3</v>
      </c>
      <c r="O125" s="8">
        <v>-53</v>
      </c>
      <c r="P125" s="31">
        <v>-0.15562650571284864</v>
      </c>
      <c r="Q125" s="9">
        <v>1.0512682098931768E-2</v>
      </c>
      <c r="R125" s="8">
        <v>-23</v>
      </c>
      <c r="S125" s="31">
        <v>-0.45880856212463539</v>
      </c>
      <c r="T125" s="10">
        <v>0</v>
      </c>
      <c r="U125" s="8">
        <v>-150</v>
      </c>
      <c r="V125" s="31">
        <v>-0.50158677194763812</v>
      </c>
      <c r="W125" s="9">
        <v>3.2973803957398393E-2</v>
      </c>
      <c r="X125" s="8">
        <v>0</v>
      </c>
      <c r="Y125" s="31">
        <v>8.8281588614362333E-2</v>
      </c>
      <c r="Z125" s="11">
        <v>11504</v>
      </c>
      <c r="AA125" s="8">
        <v>74</v>
      </c>
      <c r="AB125" s="31">
        <v>0.21622867120950962</v>
      </c>
      <c r="AC125" s="9">
        <v>3.5427509293680381E-3</v>
      </c>
      <c r="AD125" s="8">
        <v>0</v>
      </c>
      <c r="AE125" s="31">
        <v>-0.23665491300006253</v>
      </c>
      <c r="AF125" s="9">
        <v>-1.1735215284349509E-2</v>
      </c>
      <c r="AG125" s="8">
        <v>7</v>
      </c>
      <c r="AH125" s="31">
        <v>5.644292595458833E-2</v>
      </c>
      <c r="AI125" s="12">
        <v>-0.49333333333333318</v>
      </c>
      <c r="AJ125" s="8">
        <v>0</v>
      </c>
      <c r="AK125" s="31">
        <v>-6.6143266904186704E-3</v>
      </c>
      <c r="AL125" s="11">
        <v>41053.430971406662</v>
      </c>
      <c r="AM125" s="36"/>
    </row>
    <row r="126" spans="1:39" x14ac:dyDescent="0.3">
      <c r="A126" t="s">
        <v>1116</v>
      </c>
      <c r="B126" s="3" t="s">
        <v>671</v>
      </c>
      <c r="C126" s="4" t="s">
        <v>162</v>
      </c>
      <c r="D126" s="5" t="s">
        <v>37</v>
      </c>
      <c r="E126" s="6">
        <v>29.512902923251872</v>
      </c>
      <c r="F126" s="34">
        <v>1.2184497227717372</v>
      </c>
      <c r="G126" s="6">
        <v>-0.91223068418745612</v>
      </c>
      <c r="H126" s="7">
        <v>-1</v>
      </c>
      <c r="I126" s="8">
        <v>20</v>
      </c>
      <c r="J126" s="31">
        <v>0.16042152040544089</v>
      </c>
      <c r="K126" s="9">
        <v>2.7483041948599074E-2</v>
      </c>
      <c r="L126" s="8">
        <v>161</v>
      </c>
      <c r="M126" s="31">
        <v>0.57788436722206771</v>
      </c>
      <c r="N126" s="9">
        <v>-2.8761674797065227E-2</v>
      </c>
      <c r="O126" s="8">
        <v>-4</v>
      </c>
      <c r="P126" s="31">
        <v>-0.17956226569275668</v>
      </c>
      <c r="Q126" s="9">
        <v>2.247495720635051E-2</v>
      </c>
      <c r="R126" s="8">
        <v>4</v>
      </c>
      <c r="S126" s="31">
        <v>1.9295735026489447</v>
      </c>
      <c r="T126" s="10">
        <v>-0.41463030370750875</v>
      </c>
      <c r="U126" s="8">
        <v>-16</v>
      </c>
      <c r="V126" s="31">
        <v>-9.7722892552312257E-2</v>
      </c>
      <c r="W126" s="9">
        <v>1.1127706302916873E-2</v>
      </c>
      <c r="X126" s="8">
        <v>-1</v>
      </c>
      <c r="Y126" s="31">
        <v>1.3987701516834816E-2</v>
      </c>
      <c r="Z126" s="11">
        <v>4996</v>
      </c>
      <c r="AA126" s="8">
        <v>-31</v>
      </c>
      <c r="AB126" s="31">
        <v>-0.73425442184416956</v>
      </c>
      <c r="AC126" s="9">
        <v>2.5660060755099086E-2</v>
      </c>
      <c r="AD126" s="8">
        <v>6</v>
      </c>
      <c r="AE126" s="31">
        <v>5.4331958034133487E-2</v>
      </c>
      <c r="AF126" s="9">
        <v>6.6479599346277451E-3</v>
      </c>
      <c r="AG126" s="8">
        <v>23</v>
      </c>
      <c r="AH126" s="31">
        <v>0.18264727104301631</v>
      </c>
      <c r="AI126" s="12">
        <v>-0.64266666666666605</v>
      </c>
      <c r="AJ126" s="8">
        <v>-9</v>
      </c>
      <c r="AK126" s="31">
        <v>7.4314039737251036E-3</v>
      </c>
      <c r="AL126" s="11">
        <v>20688.166715796717</v>
      </c>
      <c r="AM126" s="36">
        <v>1</v>
      </c>
    </row>
    <row r="127" spans="1:39" x14ac:dyDescent="0.3">
      <c r="A127" t="s">
        <v>485</v>
      </c>
      <c r="B127" s="3" t="s">
        <v>292</v>
      </c>
      <c r="C127" s="4" t="s">
        <v>47</v>
      </c>
      <c r="D127" s="5" t="s">
        <v>44</v>
      </c>
      <c r="E127" s="6">
        <v>32.036111065259867</v>
      </c>
      <c r="F127" s="34">
        <v>-0.39188114219318548</v>
      </c>
      <c r="G127" s="6">
        <v>-0.92317374897289284</v>
      </c>
      <c r="H127" s="7">
        <v>-27</v>
      </c>
      <c r="I127" s="8">
        <v>-5</v>
      </c>
      <c r="J127" s="31">
        <v>-0.17847852612201454</v>
      </c>
      <c r="K127" s="9">
        <v>2.0676244097393104E-2</v>
      </c>
      <c r="L127" s="8">
        <v>-38</v>
      </c>
      <c r="M127" s="31">
        <v>-0.16631703537091677</v>
      </c>
      <c r="N127" s="9">
        <v>-3.6301165976297053E-3</v>
      </c>
      <c r="O127" s="8">
        <v>48</v>
      </c>
      <c r="P127" s="31">
        <v>0.33233607352540412</v>
      </c>
      <c r="Q127" s="9">
        <v>-1.5246113468789749E-2</v>
      </c>
      <c r="R127" s="8">
        <v>-16</v>
      </c>
      <c r="S127" s="31">
        <v>-0.31537163109925231</v>
      </c>
      <c r="T127" s="10">
        <v>-6.1652544582485591E-3</v>
      </c>
      <c r="U127" s="8">
        <v>-56</v>
      </c>
      <c r="V127" s="31">
        <v>-0.24743124596004371</v>
      </c>
      <c r="W127" s="9">
        <v>1.705518491700609E-2</v>
      </c>
      <c r="X127" s="8">
        <v>-3</v>
      </c>
      <c r="Y127" s="31">
        <v>-8.6201924869517832E-3</v>
      </c>
      <c r="Z127" s="11">
        <v>5457</v>
      </c>
      <c r="AA127" s="8">
        <v>127</v>
      </c>
      <c r="AB127" s="31">
        <v>0.48892375119214465</v>
      </c>
      <c r="AC127" s="9">
        <v>1.1202635914332806E-3</v>
      </c>
      <c r="AD127" s="8">
        <v>-27</v>
      </c>
      <c r="AE127" s="31">
        <v>-0.47173745813930446</v>
      </c>
      <c r="AF127" s="9">
        <v>-2.3393778620155459E-2</v>
      </c>
      <c r="AG127" s="8">
        <v>-35</v>
      </c>
      <c r="AH127" s="31">
        <v>-0.28602563064441783</v>
      </c>
      <c r="AI127" s="12">
        <v>-5.933333333333346E-2</v>
      </c>
      <c r="AJ127" s="8">
        <v>-32</v>
      </c>
      <c r="AK127" s="31">
        <v>-4.9100564763378596E-2</v>
      </c>
      <c r="AL127" s="11">
        <v>23746.755621218268</v>
      </c>
      <c r="AM127" s="36"/>
    </row>
    <row r="128" spans="1:39" x14ac:dyDescent="0.3">
      <c r="A128" t="s">
        <v>406</v>
      </c>
      <c r="B128" s="3" t="s">
        <v>142</v>
      </c>
      <c r="C128" s="4" t="s">
        <v>143</v>
      </c>
      <c r="D128" s="5" t="s">
        <v>44</v>
      </c>
      <c r="E128" s="6">
        <v>18.615467728196059</v>
      </c>
      <c r="F128" s="34">
        <v>-0.75280672170460861</v>
      </c>
      <c r="G128" s="6">
        <v>-0.94113652728072239</v>
      </c>
      <c r="H128" s="7">
        <v>-33</v>
      </c>
      <c r="I128" s="8">
        <v>-27</v>
      </c>
      <c r="J128" s="31">
        <v>-0.11384632983320542</v>
      </c>
      <c r="K128" s="9">
        <v>1.461700527579346E-2</v>
      </c>
      <c r="L128" s="8">
        <v>-121</v>
      </c>
      <c r="M128" s="31">
        <v>-0.74746790450578959</v>
      </c>
      <c r="N128" s="9">
        <v>1.6072325646821296E-2</v>
      </c>
      <c r="O128" s="8">
        <v>10</v>
      </c>
      <c r="P128" s="31">
        <v>4.2950330240700149E-2</v>
      </c>
      <c r="Q128" s="9">
        <v>1.6618858307747286E-3</v>
      </c>
      <c r="R128" s="8">
        <v>46</v>
      </c>
      <c r="S128" s="31">
        <v>-0.11788049063972189</v>
      </c>
      <c r="T128" s="10">
        <v>-0.23091657067464155</v>
      </c>
      <c r="U128" s="8">
        <v>-86</v>
      </c>
      <c r="V128" s="31">
        <v>-0.30714119483427205</v>
      </c>
      <c r="W128" s="9">
        <v>2.1110086984910799E-2</v>
      </c>
      <c r="X128" s="8">
        <v>74</v>
      </c>
      <c r="Y128" s="31">
        <v>0.25445406104969714</v>
      </c>
      <c r="Z128" s="11">
        <v>17802</v>
      </c>
      <c r="AA128" s="8">
        <v>-155</v>
      </c>
      <c r="AB128" s="31">
        <v>-0.3741492146350931</v>
      </c>
      <c r="AC128" s="9">
        <v>1.1688998858012938E-2</v>
      </c>
      <c r="AD128" s="8">
        <v>-11</v>
      </c>
      <c r="AE128" s="31">
        <v>-1.3444119710268321E-2</v>
      </c>
      <c r="AF128" s="9">
        <v>9.677482735640508E-4</v>
      </c>
      <c r="AG128" s="8">
        <v>-37</v>
      </c>
      <c r="AH128" s="31">
        <v>-7.8664660327499927E-2</v>
      </c>
      <c r="AI128" s="12">
        <v>-0.3360000000000003</v>
      </c>
      <c r="AJ128" s="8">
        <v>-21</v>
      </c>
      <c r="AK128" s="31">
        <v>-1.040547803610678E-2</v>
      </c>
      <c r="AL128" s="11">
        <v>35182.713295279187</v>
      </c>
      <c r="AM128" s="36"/>
    </row>
    <row r="129" spans="1:39" x14ac:dyDescent="0.3">
      <c r="A129" t="s">
        <v>555</v>
      </c>
      <c r="B129" s="3" t="s">
        <v>119</v>
      </c>
      <c r="C129" s="4" t="s">
        <v>72</v>
      </c>
      <c r="D129" s="5" t="s">
        <v>37</v>
      </c>
      <c r="E129" s="6">
        <v>38.854416776783388</v>
      </c>
      <c r="F129" s="34">
        <v>-0.5610071223412002</v>
      </c>
      <c r="G129" s="6">
        <v>-0.9688325415990704</v>
      </c>
      <c r="H129" s="7">
        <v>-24</v>
      </c>
      <c r="I129" s="8">
        <v>5</v>
      </c>
      <c r="J129" s="31">
        <v>7.0218569342478165E-2</v>
      </c>
      <c r="K129" s="9">
        <v>2.2828762186232976E-2</v>
      </c>
      <c r="L129" s="8">
        <v>-72</v>
      </c>
      <c r="M129" s="31">
        <v>-0.37373749469911322</v>
      </c>
      <c r="N129" s="9">
        <v>3.3450371601815715E-3</v>
      </c>
      <c r="O129" s="8">
        <v>-38</v>
      </c>
      <c r="P129" s="31">
        <v>-0.1087821954677837</v>
      </c>
      <c r="Q129" s="9">
        <v>1.0255798225723034E-2</v>
      </c>
      <c r="R129" s="8">
        <v>-32</v>
      </c>
      <c r="S129" s="31">
        <v>0.1971145147709453</v>
      </c>
      <c r="T129" s="10">
        <v>0.50645063145700941</v>
      </c>
      <c r="U129" s="8">
        <v>-209</v>
      </c>
      <c r="V129" s="31">
        <v>-0.6949010238619977</v>
      </c>
      <c r="W129" s="9">
        <v>4.4827022665402373E-2</v>
      </c>
      <c r="X129" s="8">
        <v>-8</v>
      </c>
      <c r="Y129" s="31">
        <v>-4.4377881529483965E-2</v>
      </c>
      <c r="Z129" s="11">
        <v>4149</v>
      </c>
      <c r="AA129" s="8">
        <v>-43</v>
      </c>
      <c r="AB129" s="31">
        <v>-8.8863920903342636E-2</v>
      </c>
      <c r="AC129" s="9">
        <v>9.9458082445576662E-3</v>
      </c>
      <c r="AD129" s="8">
        <v>64</v>
      </c>
      <c r="AE129" s="31">
        <v>0.2194438692381698</v>
      </c>
      <c r="AF129" s="9">
        <v>1.4184081071870192E-2</v>
      </c>
      <c r="AG129" s="8">
        <v>6</v>
      </c>
      <c r="AH129" s="31">
        <v>0.13435928355746524</v>
      </c>
      <c r="AI129" s="12">
        <v>-0.59133333333333349</v>
      </c>
      <c r="AJ129" s="8">
        <v>3</v>
      </c>
      <c r="AK129" s="31">
        <v>6.5977034483398478E-3</v>
      </c>
      <c r="AL129" s="11">
        <v>39248.662064202057</v>
      </c>
      <c r="AM129" s="36"/>
    </row>
    <row r="130" spans="1:39" x14ac:dyDescent="0.3">
      <c r="A130" t="s">
        <v>1062</v>
      </c>
      <c r="B130" s="3" t="s">
        <v>190</v>
      </c>
      <c r="C130" s="4" t="s">
        <v>77</v>
      </c>
      <c r="D130" s="5" t="s">
        <v>37</v>
      </c>
      <c r="E130" s="6">
        <v>21.077485616175402</v>
      </c>
      <c r="F130" s="34">
        <v>0.54192939595222001</v>
      </c>
      <c r="G130" s="6">
        <v>-0.98573290958552207</v>
      </c>
      <c r="H130" s="7">
        <v>-2</v>
      </c>
      <c r="I130" s="8">
        <v>1</v>
      </c>
      <c r="J130" s="31">
        <v>6.1467413241210966E-2</v>
      </c>
      <c r="K130" s="9">
        <v>-7.2288153897703822E-5</v>
      </c>
      <c r="L130" s="8">
        <v>-2</v>
      </c>
      <c r="M130" s="31">
        <v>-0.60316793063192886</v>
      </c>
      <c r="N130" s="9">
        <v>6.5628308777170852E-3</v>
      </c>
      <c r="O130" s="8">
        <v>-25</v>
      </c>
      <c r="P130" s="31">
        <v>-0.24814606796034178</v>
      </c>
      <c r="Q130" s="9">
        <v>2.3327546707545291E-2</v>
      </c>
      <c r="R130" s="8">
        <v>-102</v>
      </c>
      <c r="S130" s="31">
        <v>5.1589876146871605E-2</v>
      </c>
      <c r="T130" s="10">
        <v>2.2023621042482908</v>
      </c>
      <c r="U130" s="8">
        <v>-190</v>
      </c>
      <c r="V130" s="31">
        <v>-0.74489741680670707</v>
      </c>
      <c r="W130" s="9">
        <v>4.907717512012226E-2</v>
      </c>
      <c r="X130" s="8">
        <v>-31</v>
      </c>
      <c r="Y130" s="31">
        <v>-0.25872331812606153</v>
      </c>
      <c r="Z130" s="11">
        <v>-7320</v>
      </c>
      <c r="AA130" s="8">
        <v>21</v>
      </c>
      <c r="AB130" s="31">
        <v>1.6953613455886525</v>
      </c>
      <c r="AC130" s="9">
        <v>-4.1428571428571426E-3</v>
      </c>
      <c r="AD130" s="8">
        <v>87</v>
      </c>
      <c r="AE130" s="31">
        <v>0.22095335212909162</v>
      </c>
      <c r="AF130" s="9">
        <v>1.3901743686189572E-2</v>
      </c>
      <c r="AG130" s="8">
        <v>3</v>
      </c>
      <c r="AH130" s="31">
        <v>-0.12377473366065694</v>
      </c>
      <c r="AI130" s="12">
        <v>-0.19399999999999995</v>
      </c>
      <c r="AJ130" s="8">
        <v>0</v>
      </c>
      <c r="AK130" s="31">
        <v>-3.1358249025768448E-2</v>
      </c>
      <c r="AL130" s="11">
        <v>596472.41854174668</v>
      </c>
      <c r="AM130" s="36"/>
    </row>
    <row r="131" spans="1:39" ht="20.399999999999999" x14ac:dyDescent="0.3">
      <c r="A131" t="s">
        <v>1132</v>
      </c>
      <c r="B131" s="3" t="s">
        <v>795</v>
      </c>
      <c r="C131" s="4" t="s">
        <v>143</v>
      </c>
      <c r="D131" s="5" t="s">
        <v>44</v>
      </c>
      <c r="E131" s="6">
        <v>11.676361175037034</v>
      </c>
      <c r="F131" s="34">
        <v>-0.97707612989055859</v>
      </c>
      <c r="G131" s="6">
        <v>-1.0441821595860112</v>
      </c>
      <c r="H131" s="7">
        <v>-48</v>
      </c>
      <c r="I131" s="8">
        <v>-24</v>
      </c>
      <c r="J131" s="31">
        <v>-0.1048772726205206</v>
      </c>
      <c r="K131" s="9">
        <v>1.5491165450928879E-2</v>
      </c>
      <c r="L131" s="8">
        <v>-57</v>
      </c>
      <c r="M131" s="31">
        <v>-0.20643276832514001</v>
      </c>
      <c r="N131" s="9">
        <v>-3.44619259536591E-4</v>
      </c>
      <c r="O131" s="8">
        <v>-22</v>
      </c>
      <c r="P131" s="31">
        <v>-7.6711413533743528E-2</v>
      </c>
      <c r="Q131" s="9">
        <v>8.2559823108444494E-3</v>
      </c>
      <c r="R131" s="8">
        <v>-21</v>
      </c>
      <c r="S131" s="31">
        <v>-0.35241484487290287</v>
      </c>
      <c r="T131" s="10">
        <v>-1.9759447739358116E-2</v>
      </c>
      <c r="U131" s="8">
        <v>-36</v>
      </c>
      <c r="V131" s="31">
        <v>-0.10019313677162045</v>
      </c>
      <c r="W131" s="9">
        <v>6.4867637660268457E-3</v>
      </c>
      <c r="X131" s="8">
        <v>-15</v>
      </c>
      <c r="Y131" s="31">
        <v>-8.1576213355001134E-2</v>
      </c>
      <c r="Z131" s="11">
        <v>3019</v>
      </c>
      <c r="AA131" s="8">
        <v>-21</v>
      </c>
      <c r="AB131" s="31">
        <v>-5.9569819482653497E-2</v>
      </c>
      <c r="AC131" s="9">
        <v>6.5552046044781397E-3</v>
      </c>
      <c r="AD131" s="8">
        <v>-50</v>
      </c>
      <c r="AE131" s="31">
        <v>-0.14895744278797735</v>
      </c>
      <c r="AF131" s="9">
        <v>-6.3471231467192579E-3</v>
      </c>
      <c r="AG131" s="8">
        <v>-136</v>
      </c>
      <c r="AH131" s="31">
        <v>-0.29856991372684877</v>
      </c>
      <c r="AI131" s="12">
        <v>-8.9999999999999414E-2</v>
      </c>
      <c r="AJ131" s="8">
        <v>-44</v>
      </c>
      <c r="AK131" s="31">
        <v>-2.0733081674129267E-2</v>
      </c>
      <c r="AL131" s="11">
        <v>25201.005726664269</v>
      </c>
      <c r="AM131" s="36"/>
    </row>
    <row r="132" spans="1:39" x14ac:dyDescent="0.3">
      <c r="A132" t="s">
        <v>1144</v>
      </c>
      <c r="B132" s="3" t="s">
        <v>100</v>
      </c>
      <c r="C132" s="4" t="s">
        <v>101</v>
      </c>
      <c r="D132" s="5" t="s">
        <v>33</v>
      </c>
      <c r="E132" s="6">
        <v>32.425335394997937</v>
      </c>
      <c r="F132" s="34">
        <v>-1.3794117186515162</v>
      </c>
      <c r="G132" s="6">
        <v>-1.0655251576755802</v>
      </c>
      <c r="H132" s="7">
        <v>-53</v>
      </c>
      <c r="I132" s="8">
        <v>5</v>
      </c>
      <c r="J132" s="31">
        <v>3.4235401182301839E-2</v>
      </c>
      <c r="K132" s="9">
        <v>2.1962755807019674E-2</v>
      </c>
      <c r="L132" s="8">
        <v>-25</v>
      </c>
      <c r="M132" s="31">
        <v>-0.17066709793607338</v>
      </c>
      <c r="N132" s="9">
        <v>-7.6636105996491684E-4</v>
      </c>
      <c r="O132" s="8">
        <v>-114</v>
      </c>
      <c r="P132" s="31">
        <v>-0.23662831508670967</v>
      </c>
      <c r="Q132" s="9">
        <v>1.608410997057285E-2</v>
      </c>
      <c r="R132" s="8">
        <v>-20</v>
      </c>
      <c r="S132" s="31">
        <v>-0.33767718580491535</v>
      </c>
      <c r="T132" s="10">
        <v>-4.3454364139288437E-3</v>
      </c>
      <c r="U132" s="8">
        <v>94</v>
      </c>
      <c r="V132" s="31">
        <v>0.27725207103873706</v>
      </c>
      <c r="W132" s="9">
        <v>-1.6136025474321511E-2</v>
      </c>
      <c r="X132" s="8">
        <v>-43</v>
      </c>
      <c r="Y132" s="31">
        <v>-0.22109189416716135</v>
      </c>
      <c r="Z132" s="11">
        <v>-2481</v>
      </c>
      <c r="AA132" s="8">
        <v>-172</v>
      </c>
      <c r="AB132" s="31">
        <v>-0.49566788134050715</v>
      </c>
      <c r="AC132" s="9">
        <v>1.2308687978034909E-2</v>
      </c>
      <c r="AD132" s="8">
        <v>-79</v>
      </c>
      <c r="AE132" s="31">
        <v>-0.25495706122087181</v>
      </c>
      <c r="AF132" s="9">
        <v>-1.3100838210383992E-2</v>
      </c>
      <c r="AG132" s="8">
        <v>-4</v>
      </c>
      <c r="AH132" s="31">
        <v>-0.24559655719857609</v>
      </c>
      <c r="AI132" s="12">
        <v>-8.9666666666666561E-2</v>
      </c>
      <c r="AJ132" s="8">
        <v>-30</v>
      </c>
      <c r="AK132" s="31">
        <v>-6.0537554328006088E-2</v>
      </c>
      <c r="AL132" s="11">
        <v>37596.332667684415</v>
      </c>
      <c r="AM132" s="36"/>
    </row>
    <row r="133" spans="1:39" x14ac:dyDescent="0.3">
      <c r="A133" t="s">
        <v>759</v>
      </c>
      <c r="B133" s="3" t="s">
        <v>103</v>
      </c>
      <c r="C133" s="4" t="s">
        <v>104</v>
      </c>
      <c r="D133" s="5" t="s">
        <v>44</v>
      </c>
      <c r="E133" s="6">
        <v>34.2858449981088</v>
      </c>
      <c r="F133" s="34">
        <v>0.28016266851184035</v>
      </c>
      <c r="G133" s="6">
        <v>-1.0665534885936765</v>
      </c>
      <c r="H133" s="7">
        <v>-14</v>
      </c>
      <c r="I133" s="8">
        <v>33</v>
      </c>
      <c r="J133" s="31">
        <v>8.723918861276142E-2</v>
      </c>
      <c r="K133" s="9">
        <v>3.102840150643571E-2</v>
      </c>
      <c r="L133" s="8">
        <v>30</v>
      </c>
      <c r="M133" s="31">
        <v>0.17481549397544321</v>
      </c>
      <c r="N133" s="9">
        <v>-1.5455901043460368E-2</v>
      </c>
      <c r="O133" s="8">
        <v>5</v>
      </c>
      <c r="P133" s="31">
        <v>8.3432651149571213E-2</v>
      </c>
      <c r="Q133" s="9">
        <v>1.5642432420442665E-3</v>
      </c>
      <c r="R133" s="8">
        <v>35</v>
      </c>
      <c r="S133" s="31">
        <v>-0.17868290175943768</v>
      </c>
      <c r="T133" s="10">
        <v>-0.14656278963178382</v>
      </c>
      <c r="U133" s="8">
        <v>33</v>
      </c>
      <c r="V133" s="31">
        <v>0.29823069398425717</v>
      </c>
      <c r="W133" s="9">
        <v>-1.4746236791907646E-2</v>
      </c>
      <c r="X133" s="8">
        <v>-9</v>
      </c>
      <c r="Y133" s="31">
        <v>-2.5068824361866415E-2</v>
      </c>
      <c r="Z133" s="11">
        <v>4328</v>
      </c>
      <c r="AA133" s="8">
        <v>-16</v>
      </c>
      <c r="AB133" s="31">
        <v>1.1589177360830594E-2</v>
      </c>
      <c r="AC133" s="9">
        <v>1.0406765390520524E-2</v>
      </c>
      <c r="AD133" s="8">
        <v>1</v>
      </c>
      <c r="AE133" s="31">
        <v>-3.6234677036021568E-2</v>
      </c>
      <c r="AF133" s="9">
        <v>1.3871844669801625E-3</v>
      </c>
      <c r="AG133" s="8">
        <v>12</v>
      </c>
      <c r="AH133" s="31">
        <v>0.23637954651451609</v>
      </c>
      <c r="AI133" s="12">
        <v>-0.71699999999999964</v>
      </c>
      <c r="AJ133" s="8">
        <v>9</v>
      </c>
      <c r="AK133" s="31">
        <v>9.151967595308369E-3</v>
      </c>
      <c r="AL133" s="11">
        <v>35002.667669398856</v>
      </c>
      <c r="AM133" s="36">
        <v>1</v>
      </c>
    </row>
    <row r="134" spans="1:39" x14ac:dyDescent="0.3">
      <c r="A134" t="s">
        <v>856</v>
      </c>
      <c r="B134" s="3" t="s">
        <v>1073</v>
      </c>
      <c r="C134" s="4" t="s">
        <v>61</v>
      </c>
      <c r="D134" s="5" t="s">
        <v>44</v>
      </c>
      <c r="E134" s="6">
        <v>25.69005117982762</v>
      </c>
      <c r="F134" s="34">
        <v>-0.58347614230020906</v>
      </c>
      <c r="G134" s="6">
        <v>-1.0722039240185879</v>
      </c>
      <c r="H134" s="7">
        <v>-22</v>
      </c>
      <c r="I134" s="8">
        <v>12</v>
      </c>
      <c r="J134" s="31">
        <v>6.449897954870909E-2</v>
      </c>
      <c r="K134" s="9">
        <v>2.1321828584467184E-2</v>
      </c>
      <c r="L134" s="8">
        <v>59</v>
      </c>
      <c r="M134" s="31">
        <v>0.21877551762401148</v>
      </c>
      <c r="N134" s="9">
        <v>-1.653234032059725E-2</v>
      </c>
      <c r="O134" s="8">
        <v>-7</v>
      </c>
      <c r="P134" s="31">
        <v>-8.3828162820622776E-3</v>
      </c>
      <c r="Q134" s="9">
        <v>2.9875164277315125E-3</v>
      </c>
      <c r="R134" s="8">
        <v>146</v>
      </c>
      <c r="S134" s="31">
        <v>-0.22615153879966934</v>
      </c>
      <c r="T134" s="10">
        <v>-0.45733101618951799</v>
      </c>
      <c r="U134" s="8">
        <v>-27</v>
      </c>
      <c r="V134" s="31">
        <v>-0.13067639104528503</v>
      </c>
      <c r="W134" s="9">
        <v>9.4602948813609436E-3</v>
      </c>
      <c r="X134" s="8">
        <v>-39</v>
      </c>
      <c r="Y134" s="31">
        <v>-0.16555728774809164</v>
      </c>
      <c r="Z134" s="11">
        <v>-1315</v>
      </c>
      <c r="AA134" s="8">
        <v>8</v>
      </c>
      <c r="AB134" s="31">
        <v>0.12279692182324844</v>
      </c>
      <c r="AC134" s="9">
        <v>6.5922887612797423E-3</v>
      </c>
      <c r="AD134" s="8">
        <v>-63</v>
      </c>
      <c r="AE134" s="31">
        <v>-0.24567130929445077</v>
      </c>
      <c r="AF134" s="9">
        <v>-1.1567839908201538E-2</v>
      </c>
      <c r="AG134" s="8">
        <v>8</v>
      </c>
      <c r="AH134" s="31">
        <v>-6.168881345023889E-3</v>
      </c>
      <c r="AI134" s="12">
        <v>-0.41033333333333344</v>
      </c>
      <c r="AJ134" s="8">
        <v>1</v>
      </c>
      <c r="AK134" s="31">
        <v>3.5595003567092109E-3</v>
      </c>
      <c r="AL134" s="11">
        <v>40300.489741789352</v>
      </c>
      <c r="AM134" s="36"/>
    </row>
    <row r="135" spans="1:39" x14ac:dyDescent="0.3">
      <c r="A135" t="s">
        <v>233</v>
      </c>
      <c r="B135" s="3" t="s">
        <v>682</v>
      </c>
      <c r="C135" s="4" t="s">
        <v>104</v>
      </c>
      <c r="D135" s="5" t="s">
        <v>44</v>
      </c>
      <c r="E135" s="6">
        <v>30.648054221499098</v>
      </c>
      <c r="F135" s="34">
        <v>-1.2868962355591633</v>
      </c>
      <c r="G135" s="6">
        <v>-1.0986703014838604</v>
      </c>
      <c r="H135" s="7">
        <v>-38</v>
      </c>
      <c r="I135" s="8">
        <v>18</v>
      </c>
      <c r="J135" s="31">
        <v>7.3782953677862306E-2</v>
      </c>
      <c r="K135" s="9">
        <v>3.0919075407140895E-2</v>
      </c>
      <c r="L135" s="8">
        <v>51</v>
      </c>
      <c r="M135" s="31">
        <v>0.28282859166433894</v>
      </c>
      <c r="N135" s="9">
        <v>-1.9276458945871718E-2</v>
      </c>
      <c r="O135" s="8">
        <v>-14</v>
      </c>
      <c r="P135" s="31">
        <v>-1.553717019295392E-2</v>
      </c>
      <c r="Q135" s="9">
        <v>3.8358798396042129E-3</v>
      </c>
      <c r="R135" s="8">
        <v>-24</v>
      </c>
      <c r="S135" s="31">
        <v>-0.34643259767445356</v>
      </c>
      <c r="T135" s="10">
        <v>-6.9053536926563241E-3</v>
      </c>
      <c r="U135" s="8">
        <v>-77</v>
      </c>
      <c r="V135" s="31">
        <v>-0.29275667169967234</v>
      </c>
      <c r="W135" s="9">
        <v>1.987002176057906E-2</v>
      </c>
      <c r="X135" s="8">
        <v>-40</v>
      </c>
      <c r="Y135" s="31">
        <v>-0.37306888456597442</v>
      </c>
      <c r="Z135" s="11">
        <v>-7690</v>
      </c>
      <c r="AA135" s="8">
        <v>-101</v>
      </c>
      <c r="AB135" s="31">
        <v>-0.27243066019617884</v>
      </c>
      <c r="AC135" s="9">
        <v>9.3700764540791681E-3</v>
      </c>
      <c r="AD135" s="8">
        <v>-29</v>
      </c>
      <c r="AE135" s="31">
        <v>-9.1767368647410308E-2</v>
      </c>
      <c r="AF135" s="9">
        <v>-3.8660821590968952E-3</v>
      </c>
      <c r="AG135" s="8">
        <v>43</v>
      </c>
      <c r="AH135" s="31">
        <v>7.8550126243697366E-2</v>
      </c>
      <c r="AI135" s="12">
        <v>-0.50666666666666638</v>
      </c>
      <c r="AJ135" s="8">
        <v>-1</v>
      </c>
      <c r="AK135" s="31">
        <v>-1.4773201915976822E-2</v>
      </c>
      <c r="AL135" s="11">
        <v>65005.32244561601</v>
      </c>
      <c r="AM135" s="36">
        <v>1</v>
      </c>
    </row>
    <row r="136" spans="1:39" x14ac:dyDescent="0.3">
      <c r="A136" t="s">
        <v>557</v>
      </c>
      <c r="B136" s="3" t="s">
        <v>1000</v>
      </c>
      <c r="C136" s="4" t="s">
        <v>162</v>
      </c>
      <c r="D136" s="5" t="s">
        <v>37</v>
      </c>
      <c r="E136" s="6">
        <v>35.627258249655959</v>
      </c>
      <c r="F136" s="34">
        <v>-0.18749693755994978</v>
      </c>
      <c r="G136" s="6">
        <v>-1.1156183593739684</v>
      </c>
      <c r="H136" s="7">
        <v>-9</v>
      </c>
      <c r="I136" s="8">
        <v>8</v>
      </c>
      <c r="J136" s="31">
        <v>0.23872142875567914</v>
      </c>
      <c r="K136" s="9">
        <v>2.9437058198732657E-2</v>
      </c>
      <c r="L136" s="8">
        <v>2</v>
      </c>
      <c r="M136" s="31">
        <v>4.7806942560737475E-2</v>
      </c>
      <c r="N136" s="9">
        <v>-1.5996649916247913E-2</v>
      </c>
      <c r="O136" s="8">
        <v>26</v>
      </c>
      <c r="P136" s="31">
        <v>5.8076183249047286E-2</v>
      </c>
      <c r="Q136" s="9">
        <v>-1.4875496727812139E-3</v>
      </c>
      <c r="R136" s="8">
        <v>-23</v>
      </c>
      <c r="S136" s="31">
        <v>-0.45880856212463539</v>
      </c>
      <c r="T136" s="10">
        <v>0</v>
      </c>
      <c r="U136" s="8">
        <v>72</v>
      </c>
      <c r="V136" s="31">
        <v>0.35291816595943021</v>
      </c>
      <c r="W136" s="9">
        <v>-1.918663067890776E-2</v>
      </c>
      <c r="X136" s="8">
        <v>2</v>
      </c>
      <c r="Y136" s="31">
        <v>-2.0351134273967231E-2</v>
      </c>
      <c r="Z136" s="11">
        <v>5318</v>
      </c>
      <c r="AA136" s="8">
        <v>-81</v>
      </c>
      <c r="AB136" s="31">
        <v>-0.32104497872721149</v>
      </c>
      <c r="AC136" s="9">
        <v>1.3820512820512817E-2</v>
      </c>
      <c r="AD136" s="8">
        <v>39</v>
      </c>
      <c r="AE136" s="31">
        <v>0.20107762351439665</v>
      </c>
      <c r="AF136" s="9">
        <v>1.3741489405447949E-2</v>
      </c>
      <c r="AG136" s="8">
        <v>-86</v>
      </c>
      <c r="AH136" s="31">
        <v>-0.25886546577315539</v>
      </c>
      <c r="AI136" s="12">
        <v>-0.14900000000000002</v>
      </c>
      <c r="AJ136" s="8">
        <v>-84</v>
      </c>
      <c r="AK136" s="31">
        <v>-2.5119846171300309E-2</v>
      </c>
      <c r="AL136" s="11">
        <v>-5849.5628079951712</v>
      </c>
      <c r="AM136" s="36"/>
    </row>
    <row r="137" spans="1:39" x14ac:dyDescent="0.3">
      <c r="A137" t="s">
        <v>974</v>
      </c>
      <c r="B137" s="3" t="s">
        <v>992</v>
      </c>
      <c r="C137" s="4" t="s">
        <v>61</v>
      </c>
      <c r="D137" s="5" t="s">
        <v>44</v>
      </c>
      <c r="E137" s="6">
        <v>35.646071289750452</v>
      </c>
      <c r="F137" s="34">
        <v>-1.1224208898459609</v>
      </c>
      <c r="G137" s="6">
        <v>-1.123513655051628</v>
      </c>
      <c r="H137" s="7">
        <v>-51</v>
      </c>
      <c r="I137" s="8">
        <v>43</v>
      </c>
      <c r="J137" s="31">
        <v>0.14878208423164291</v>
      </c>
      <c r="K137" s="9">
        <v>3.1735342690314861E-2</v>
      </c>
      <c r="L137" s="8">
        <v>-185</v>
      </c>
      <c r="M137" s="31">
        <v>-0.95892503660516948</v>
      </c>
      <c r="N137" s="9">
        <v>2.6239067055393587E-2</v>
      </c>
      <c r="O137" s="8">
        <v>-78</v>
      </c>
      <c r="P137" s="31">
        <v>-0.17701663024407366</v>
      </c>
      <c r="Q137" s="9">
        <v>1.2810871148697865E-2</v>
      </c>
      <c r="R137" s="8">
        <v>-115</v>
      </c>
      <c r="S137" s="31">
        <v>-0.46210865373613025</v>
      </c>
      <c r="T137" s="10">
        <v>0.2778549597110308</v>
      </c>
      <c r="U137" s="8">
        <v>-57</v>
      </c>
      <c r="V137" s="31">
        <v>-0.23544984339701913</v>
      </c>
      <c r="W137" s="9">
        <v>1.3469976543798556E-2</v>
      </c>
      <c r="X137" s="8">
        <v>7</v>
      </c>
      <c r="Y137" s="31">
        <v>0.12085201225698489</v>
      </c>
      <c r="Z137" s="11">
        <v>13267</v>
      </c>
      <c r="AA137" s="8">
        <v>-21</v>
      </c>
      <c r="AB137" s="31">
        <v>-1.5833695648238194E-2</v>
      </c>
      <c r="AC137" s="9">
        <v>7.416040100250619E-3</v>
      </c>
      <c r="AD137" s="8">
        <v>-60</v>
      </c>
      <c r="AE137" s="31">
        <v>-0.21586375073136005</v>
      </c>
      <c r="AF137" s="9">
        <v>-1.0062010772117325E-2</v>
      </c>
      <c r="AG137" s="8">
        <v>4</v>
      </c>
      <c r="AH137" s="31">
        <v>0.25031966582322596</v>
      </c>
      <c r="AI137" s="12">
        <v>-0.74200000000000044</v>
      </c>
      <c r="AJ137" s="8">
        <v>17</v>
      </c>
      <c r="AK137" s="31">
        <v>1.182197316580158E-2</v>
      </c>
      <c r="AL137" s="11">
        <v>41391.718045118658</v>
      </c>
      <c r="AM137" s="36"/>
    </row>
    <row r="138" spans="1:39" x14ac:dyDescent="0.3">
      <c r="A138" t="s">
        <v>848</v>
      </c>
      <c r="B138" s="3" t="s">
        <v>31</v>
      </c>
      <c r="C138" s="4" t="s">
        <v>32</v>
      </c>
      <c r="D138" s="5" t="s">
        <v>33</v>
      </c>
      <c r="E138" s="6">
        <v>38.18559936067588</v>
      </c>
      <c r="F138" s="34">
        <v>-1.0040260897103732</v>
      </c>
      <c r="G138" s="6">
        <v>-1.1287713338544663</v>
      </c>
      <c r="H138" s="7">
        <v>-47</v>
      </c>
      <c r="I138" s="8">
        <v>-98</v>
      </c>
      <c r="J138" s="31">
        <v>-0.37654582383402424</v>
      </c>
      <c r="K138" s="9">
        <v>-5.6277188897737584E-3</v>
      </c>
      <c r="L138" s="8">
        <v>8</v>
      </c>
      <c r="M138" s="31">
        <v>2.3903065074183716E-2</v>
      </c>
      <c r="N138" s="9">
        <v>-8.0063515520389927E-3</v>
      </c>
      <c r="O138" s="8">
        <v>-60</v>
      </c>
      <c r="P138" s="31">
        <v>-0.19492293744814906</v>
      </c>
      <c r="Q138" s="9">
        <v>1.5473498383187442E-2</v>
      </c>
      <c r="R138" s="8">
        <v>-53</v>
      </c>
      <c r="S138" s="31">
        <v>-0.43362630016010684</v>
      </c>
      <c r="T138" s="10">
        <v>5.131017993970003E-2</v>
      </c>
      <c r="U138" s="8">
        <v>66</v>
      </c>
      <c r="V138" s="31">
        <v>0.11315424619766046</v>
      </c>
      <c r="W138" s="9">
        <v>-7.2684844711141394E-3</v>
      </c>
      <c r="X138" s="8">
        <v>-19</v>
      </c>
      <c r="Y138" s="31">
        <v>-7.7085813209455706E-2</v>
      </c>
      <c r="Z138" s="11">
        <v>3710</v>
      </c>
      <c r="AA138" s="8">
        <v>-110</v>
      </c>
      <c r="AB138" s="31">
        <v>-0.26444588415401921</v>
      </c>
      <c r="AC138" s="9">
        <v>1.1210209145693019E-2</v>
      </c>
      <c r="AD138" s="8">
        <v>-29</v>
      </c>
      <c r="AE138" s="31">
        <v>-5.6824093035647144E-2</v>
      </c>
      <c r="AF138" s="9">
        <v>-1.2216910450727481E-3</v>
      </c>
      <c r="AG138" s="8">
        <v>30</v>
      </c>
      <c r="AH138" s="31">
        <v>-8.9521450403467207E-3</v>
      </c>
      <c r="AI138" s="12">
        <v>-0.39433333333333342</v>
      </c>
      <c r="AJ138" s="8">
        <v>2</v>
      </c>
      <c r="AK138" s="31">
        <v>4.9367219756488168E-4</v>
      </c>
      <c r="AL138" s="11">
        <v>43130.699792538828</v>
      </c>
      <c r="AM138" s="36"/>
    </row>
    <row r="139" spans="1:39" x14ac:dyDescent="0.3">
      <c r="A139" t="s">
        <v>701</v>
      </c>
      <c r="B139" s="3" t="s">
        <v>777</v>
      </c>
      <c r="C139" s="4" t="s">
        <v>199</v>
      </c>
      <c r="D139" s="5" t="s">
        <v>33</v>
      </c>
      <c r="E139" s="6">
        <v>22.396682823731776</v>
      </c>
      <c r="F139" s="34">
        <v>-0.57907354170726666</v>
      </c>
      <c r="G139" s="6">
        <v>-1.1424482676752845</v>
      </c>
      <c r="H139" s="7">
        <v>-21</v>
      </c>
      <c r="I139" s="8">
        <v>69</v>
      </c>
      <c r="J139" s="31">
        <v>0.19949248824918681</v>
      </c>
      <c r="K139" s="9">
        <v>3.8730843017580563E-2</v>
      </c>
      <c r="L139" s="8">
        <v>-120</v>
      </c>
      <c r="M139" s="31">
        <v>-0.38414857141558789</v>
      </c>
      <c r="N139" s="9">
        <v>5.235269766198751E-3</v>
      </c>
      <c r="O139" s="8">
        <v>5</v>
      </c>
      <c r="P139" s="31">
        <v>4.7367567603510172E-2</v>
      </c>
      <c r="Q139" s="9">
        <v>1.9995546112869383E-3</v>
      </c>
      <c r="R139" s="8">
        <v>157</v>
      </c>
      <c r="S139" s="31">
        <v>-0.19628747861244819</v>
      </c>
      <c r="T139" s="10">
        <v>-0.48833030411733619</v>
      </c>
      <c r="U139" s="8">
        <v>-30</v>
      </c>
      <c r="V139" s="31">
        <v>-0.13891296587957763</v>
      </c>
      <c r="W139" s="9">
        <v>1.072418564724785E-2</v>
      </c>
      <c r="X139" s="8">
        <v>3</v>
      </c>
      <c r="Y139" s="31">
        <v>-1.2640415092000146E-2</v>
      </c>
      <c r="Z139" s="11">
        <v>5626</v>
      </c>
      <c r="AA139" s="8">
        <v>-133</v>
      </c>
      <c r="AB139" s="31">
        <v>-0.30378683838546217</v>
      </c>
      <c r="AC139" s="9">
        <v>1.1402876214530552E-2</v>
      </c>
      <c r="AD139" s="8">
        <v>24</v>
      </c>
      <c r="AE139" s="31">
        <v>0.10488989043583052</v>
      </c>
      <c r="AF139" s="9">
        <v>8.0345456782299207E-3</v>
      </c>
      <c r="AG139" s="8">
        <v>-11</v>
      </c>
      <c r="AH139" s="31">
        <v>-0.13088529468636356</v>
      </c>
      <c r="AI139" s="12">
        <v>-0.246</v>
      </c>
      <c r="AJ139" s="8">
        <v>-8</v>
      </c>
      <c r="AK139" s="31">
        <v>-3.2718292557127326E-3</v>
      </c>
      <c r="AL139" s="11">
        <v>38810.223961633514</v>
      </c>
      <c r="AM139" s="36">
        <v>1</v>
      </c>
    </row>
    <row r="140" spans="1:39" x14ac:dyDescent="0.3">
      <c r="A140" t="s">
        <v>253</v>
      </c>
      <c r="B140" s="3" t="s">
        <v>42</v>
      </c>
      <c r="C140" s="4" t="s">
        <v>43</v>
      </c>
      <c r="D140" s="5" t="s">
        <v>44</v>
      </c>
      <c r="E140" s="6">
        <v>42.779069222821342</v>
      </c>
      <c r="F140" s="34">
        <v>-1.3750127689729403</v>
      </c>
      <c r="G140" s="6">
        <v>-1.1463893466412429</v>
      </c>
      <c r="H140" s="7">
        <v>-58</v>
      </c>
      <c r="I140" s="8">
        <v>-6</v>
      </c>
      <c r="J140" s="31">
        <v>-0.56571784972662464</v>
      </c>
      <c r="K140" s="9">
        <v>-5.1781434161706219E-3</v>
      </c>
      <c r="L140" s="8">
        <v>-14</v>
      </c>
      <c r="M140" s="31">
        <v>-0.18086550477827723</v>
      </c>
      <c r="N140" s="9">
        <v>0</v>
      </c>
      <c r="O140" s="8">
        <v>-36</v>
      </c>
      <c r="P140" s="31">
        <v>-0.12068457882179343</v>
      </c>
      <c r="Q140" s="9">
        <v>1.1118203626105487E-2</v>
      </c>
      <c r="R140" s="8">
        <v>-23</v>
      </c>
      <c r="S140" s="31">
        <v>-0.45880856212463539</v>
      </c>
      <c r="T140" s="10">
        <v>0</v>
      </c>
      <c r="U140" s="8">
        <v>-89</v>
      </c>
      <c r="V140" s="31">
        <v>-0.29263049053374546</v>
      </c>
      <c r="W140" s="9">
        <v>1.9043717303686494E-2</v>
      </c>
      <c r="X140" s="8">
        <v>-3</v>
      </c>
      <c r="Y140" s="31">
        <v>-8.3878438675577538E-6</v>
      </c>
      <c r="Z140" s="11">
        <v>7591</v>
      </c>
      <c r="AA140" s="8">
        <v>-80</v>
      </c>
      <c r="AB140" s="31">
        <v>-0.18781991001859033</v>
      </c>
      <c r="AC140" s="9">
        <v>8.9140401146131816E-3</v>
      </c>
      <c r="AD140" s="8">
        <v>-31</v>
      </c>
      <c r="AE140" s="31">
        <v>-0.13476755082191683</v>
      </c>
      <c r="AF140" s="9">
        <v>-6.4514194253751933E-3</v>
      </c>
      <c r="AG140" s="8">
        <v>37</v>
      </c>
      <c r="AH140" s="31">
        <v>2.337450434827662E-2</v>
      </c>
      <c r="AI140" s="12">
        <v>-0.43233333333333324</v>
      </c>
      <c r="AJ140" s="8">
        <v>6</v>
      </c>
      <c r="AK140" s="31">
        <v>2.035694923059328E-3</v>
      </c>
      <c r="AL140" s="11">
        <v>48052.694537248492</v>
      </c>
      <c r="AM140" s="36"/>
    </row>
    <row r="141" spans="1:39" x14ac:dyDescent="0.3">
      <c r="A141" t="s">
        <v>160</v>
      </c>
      <c r="B141" s="3" t="s">
        <v>409</v>
      </c>
      <c r="C141" s="4" t="s">
        <v>43</v>
      </c>
      <c r="D141" s="5" t="s">
        <v>44</v>
      </c>
      <c r="E141" s="6">
        <v>54.570245887048316</v>
      </c>
      <c r="F141" s="34">
        <v>-1.5278538791058711</v>
      </c>
      <c r="G141" s="6">
        <v>-1.1657322716737397</v>
      </c>
      <c r="H141" s="7">
        <v>-57</v>
      </c>
      <c r="I141" s="8">
        <v>-9</v>
      </c>
      <c r="J141" s="31">
        <v>-2.004763255347719E-2</v>
      </c>
      <c r="K141" s="9">
        <v>1.4916780938452723E-2</v>
      </c>
      <c r="L141" s="8">
        <v>-28</v>
      </c>
      <c r="M141" s="31">
        <v>-0.34953850403034648</v>
      </c>
      <c r="N141" s="9">
        <v>5.6882821387940841E-3</v>
      </c>
      <c r="O141" s="8">
        <v>-134</v>
      </c>
      <c r="P141" s="31">
        <v>-0.37221820040023074</v>
      </c>
      <c r="Q141" s="9">
        <v>2.658112179918614E-2</v>
      </c>
      <c r="R141" s="8">
        <v>-23</v>
      </c>
      <c r="S141" s="31">
        <v>-0.45880856212463539</v>
      </c>
      <c r="T141" s="10">
        <v>0</v>
      </c>
      <c r="U141" s="8">
        <v>-31</v>
      </c>
      <c r="V141" s="31">
        <v>-0.12884229545202974</v>
      </c>
      <c r="W141" s="9">
        <v>7.0940017719921811E-3</v>
      </c>
      <c r="X141" s="8">
        <v>0</v>
      </c>
      <c r="Y141" s="31">
        <v>-0.19719870636604542</v>
      </c>
      <c r="Z141" s="11">
        <v>934</v>
      </c>
      <c r="AA141" s="8">
        <v>-137</v>
      </c>
      <c r="AB141" s="31">
        <v>-0.34239115814243315</v>
      </c>
      <c r="AC141" s="9">
        <v>1.0757322175732217E-2</v>
      </c>
      <c r="AD141" s="8">
        <v>0</v>
      </c>
      <c r="AE141" s="31">
        <v>0.10784710232615102</v>
      </c>
      <c r="AF141" s="9">
        <v>7.2806535062411859E-3</v>
      </c>
      <c r="AG141" s="8">
        <v>-71</v>
      </c>
      <c r="AH141" s="31">
        <v>-0.16570517484586011</v>
      </c>
      <c r="AI141" s="12">
        <v>-0.24166666666666625</v>
      </c>
      <c r="AJ141" s="8">
        <v>0</v>
      </c>
      <c r="AK141" s="31">
        <v>-9.6769243569072572E-3</v>
      </c>
      <c r="AL141" s="11">
        <v>32052.99632395996</v>
      </c>
      <c r="AM141" s="36"/>
    </row>
    <row r="142" spans="1:39" x14ac:dyDescent="0.3">
      <c r="A142" t="s">
        <v>1031</v>
      </c>
      <c r="B142" s="3" t="s">
        <v>799</v>
      </c>
      <c r="C142" s="4" t="s">
        <v>136</v>
      </c>
      <c r="D142" s="5" t="s">
        <v>44</v>
      </c>
      <c r="E142" s="6">
        <v>22.416592996044876</v>
      </c>
      <c r="F142" s="34">
        <v>3.2078776207349424</v>
      </c>
      <c r="G142" s="6">
        <v>-1.1805811947659777</v>
      </c>
      <c r="H142" s="7">
        <v>2</v>
      </c>
      <c r="I142" s="8">
        <v>8</v>
      </c>
      <c r="J142" s="31">
        <v>1.1504879262643319E-2</v>
      </c>
      <c r="K142" s="9">
        <v>2.7526650325339519E-2</v>
      </c>
      <c r="L142" s="8">
        <v>-36</v>
      </c>
      <c r="M142" s="31">
        <v>-0.11186405559196005</v>
      </c>
      <c r="N142" s="9">
        <v>-5.3928676514233484E-3</v>
      </c>
      <c r="O142" s="8">
        <v>-2</v>
      </c>
      <c r="P142" s="31">
        <v>-0.15411205878605827</v>
      </c>
      <c r="Q142" s="9">
        <v>3.4791084363709368E-2</v>
      </c>
      <c r="R142" s="8">
        <v>7</v>
      </c>
      <c r="S142" s="31">
        <v>2.5491562363076623</v>
      </c>
      <c r="T142" s="10">
        <v>-1.4513353984002482</v>
      </c>
      <c r="U142" s="8">
        <v>7</v>
      </c>
      <c r="V142" s="31">
        <v>0.58228500897204549</v>
      </c>
      <c r="W142" s="9">
        <v>-2.4685198355644894E-2</v>
      </c>
      <c r="X142" s="8">
        <v>3</v>
      </c>
      <c r="Y142" s="31">
        <v>6.0954814910474386E-3</v>
      </c>
      <c r="Z142" s="11">
        <v>3905</v>
      </c>
      <c r="AA142" s="8">
        <v>10</v>
      </c>
      <c r="AB142" s="31">
        <v>0.72925645255233529</v>
      </c>
      <c r="AC142" s="9">
        <v>8.4839837850727295E-3</v>
      </c>
      <c r="AD142" s="8">
        <v>-8</v>
      </c>
      <c r="AE142" s="31">
        <v>-0.52986061145938246</v>
      </c>
      <c r="AF142" s="9">
        <v>-2.4259857419996589E-2</v>
      </c>
      <c r="AG142" s="8">
        <v>27</v>
      </c>
      <c r="AH142" s="31">
        <v>0.18739139244854178</v>
      </c>
      <c r="AI142" s="12">
        <v>-0.64433333333333298</v>
      </c>
      <c r="AJ142" s="8">
        <v>1</v>
      </c>
      <c r="AK142" s="31">
        <v>1.3196230509938955E-2</v>
      </c>
      <c r="AL142" s="11">
        <v>24813.630194227859</v>
      </c>
      <c r="AM142" s="36">
        <v>1</v>
      </c>
    </row>
    <row r="143" spans="1:39" x14ac:dyDescent="0.3">
      <c r="A143" t="s">
        <v>597</v>
      </c>
      <c r="B143" s="3" t="s">
        <v>961</v>
      </c>
      <c r="C143" s="4" t="s">
        <v>101</v>
      </c>
      <c r="D143" s="5" t="s">
        <v>33</v>
      </c>
      <c r="E143" s="6">
        <v>25.758548791767936</v>
      </c>
      <c r="F143" s="34">
        <v>5.3052259781383171E-4</v>
      </c>
      <c r="G143" s="6">
        <v>-1.1807813138052339</v>
      </c>
      <c r="H143" s="7">
        <v>-6</v>
      </c>
      <c r="I143" s="8">
        <v>15</v>
      </c>
      <c r="J143" s="31">
        <v>0.10257518432715412</v>
      </c>
      <c r="K143" s="9">
        <v>3.4044893244204788E-2</v>
      </c>
      <c r="L143" s="8">
        <v>-229</v>
      </c>
      <c r="M143" s="31">
        <v>-0.75382428463188</v>
      </c>
      <c r="N143" s="9">
        <v>1.8239847888089095E-2</v>
      </c>
      <c r="O143" s="8">
        <v>-37</v>
      </c>
      <c r="P143" s="31">
        <v>-0.15459638432748202</v>
      </c>
      <c r="Q143" s="9">
        <v>1.5242255484079037E-2</v>
      </c>
      <c r="R143" s="8">
        <v>9</v>
      </c>
      <c r="S143" s="31">
        <v>0.98614378041587369</v>
      </c>
      <c r="T143" s="10">
        <v>-0.47983307110043416</v>
      </c>
      <c r="U143" s="8">
        <v>-110</v>
      </c>
      <c r="V143" s="31">
        <v>-0.766256516890922</v>
      </c>
      <c r="W143" s="9">
        <v>5.212866464576163E-2</v>
      </c>
      <c r="X143" s="8">
        <v>89</v>
      </c>
      <c r="Y143" s="31">
        <v>0.31406337848051341</v>
      </c>
      <c r="Z143" s="11">
        <v>20336</v>
      </c>
      <c r="AA143" s="8">
        <v>51</v>
      </c>
      <c r="AB143" s="31">
        <v>0.33891750644629648</v>
      </c>
      <c r="AC143" s="9">
        <v>4.5679806918744945E-3</v>
      </c>
      <c r="AD143" s="8">
        <v>-65</v>
      </c>
      <c r="AE143" s="31">
        <v>-0.51887399009862356</v>
      </c>
      <c r="AF143" s="9">
        <v>-2.6497049477359647E-2</v>
      </c>
      <c r="AG143" s="8">
        <v>-64</v>
      </c>
      <c r="AH143" s="31">
        <v>-0.14745311362650604</v>
      </c>
      <c r="AI143" s="12">
        <v>-0.27066666666666706</v>
      </c>
      <c r="AJ143" s="8">
        <v>-13</v>
      </c>
      <c r="AK143" s="31">
        <v>3.2332082198655021E-3</v>
      </c>
      <c r="AL143" s="11">
        <v>22410.188340481443</v>
      </c>
      <c r="AM143" s="36"/>
    </row>
    <row r="144" spans="1:39" x14ac:dyDescent="0.3">
      <c r="A144" t="s">
        <v>400</v>
      </c>
      <c r="B144" s="3" t="s">
        <v>474</v>
      </c>
      <c r="C144" s="4" t="s">
        <v>295</v>
      </c>
      <c r="D144" s="5" t="s">
        <v>33</v>
      </c>
      <c r="E144" s="6">
        <v>63.984345109173937</v>
      </c>
      <c r="F144" s="34">
        <v>-0.82707186583073322</v>
      </c>
      <c r="G144" s="6">
        <v>-1.1924289703448956</v>
      </c>
      <c r="H144" s="7">
        <v>-46</v>
      </c>
      <c r="I144" s="8">
        <v>0</v>
      </c>
      <c r="J144" s="31">
        <v>3.3837245634562585E-3</v>
      </c>
      <c r="K144" s="9">
        <v>2.5373937026498483E-2</v>
      </c>
      <c r="L144" s="8">
        <v>-65</v>
      </c>
      <c r="M144" s="31">
        <v>-0.24382358252973621</v>
      </c>
      <c r="N144" s="9">
        <v>-6.4103270708281562E-4</v>
      </c>
      <c r="O144" s="8">
        <v>38</v>
      </c>
      <c r="P144" s="31">
        <v>8.1728077181498437E-2</v>
      </c>
      <c r="Q144" s="9">
        <v>-3.2620484048921337E-3</v>
      </c>
      <c r="R144" s="8">
        <v>24</v>
      </c>
      <c r="S144" s="31">
        <v>-3.2316910924317752E-2</v>
      </c>
      <c r="T144" s="10">
        <v>-0.18485085792797318</v>
      </c>
      <c r="U144" s="8">
        <v>-26</v>
      </c>
      <c r="V144" s="31">
        <v>-0.13969697099804845</v>
      </c>
      <c r="W144" s="9">
        <v>7.1825008350469323E-3</v>
      </c>
      <c r="X144" s="8">
        <v>1</v>
      </c>
      <c r="Y144" s="31">
        <v>-7.7409002730357002E-3</v>
      </c>
      <c r="Z144" s="11">
        <v>6070</v>
      </c>
      <c r="AA144" s="8">
        <v>-79</v>
      </c>
      <c r="AB144" s="31">
        <v>-0.41223372295815031</v>
      </c>
      <c r="AC144" s="9">
        <v>9.9313304721030046E-3</v>
      </c>
      <c r="AD144" s="8">
        <v>-25</v>
      </c>
      <c r="AE144" s="31">
        <v>-0.28705476863578905</v>
      </c>
      <c r="AF144" s="9">
        <v>-1.3217731310297909E-2</v>
      </c>
      <c r="AG144" s="8">
        <v>-10</v>
      </c>
      <c r="AH144" s="31">
        <v>0.11513407809223053</v>
      </c>
      <c r="AI144" s="12">
        <v>-0.59733333333333327</v>
      </c>
      <c r="AJ144" s="8">
        <v>-6</v>
      </c>
      <c r="AK144" s="31">
        <v>6.2791029824880162E-3</v>
      </c>
      <c r="AL144" s="11">
        <v>27115.800921482951</v>
      </c>
      <c r="AM144" s="36"/>
    </row>
    <row r="145" spans="1:39" x14ac:dyDescent="0.3">
      <c r="A145" t="s">
        <v>212</v>
      </c>
      <c r="B145" s="3" t="s">
        <v>627</v>
      </c>
      <c r="C145" s="4" t="s">
        <v>89</v>
      </c>
      <c r="D145" s="5" t="s">
        <v>37</v>
      </c>
      <c r="E145" s="6">
        <v>19.626454222042319</v>
      </c>
      <c r="F145" s="34">
        <v>-7.2842889675692746E-2</v>
      </c>
      <c r="G145" s="6">
        <v>-1.2421936365798985</v>
      </c>
      <c r="H145" s="7">
        <v>-10</v>
      </c>
      <c r="I145" s="8">
        <v>6</v>
      </c>
      <c r="J145" s="31">
        <v>1.0121649174177183E-2</v>
      </c>
      <c r="K145" s="9">
        <v>2.467449426757562E-2</v>
      </c>
      <c r="L145" s="8">
        <v>-5</v>
      </c>
      <c r="M145" s="31">
        <v>3.8074704386716285E-2</v>
      </c>
      <c r="N145" s="9">
        <v>-1.1065685472880893E-2</v>
      </c>
      <c r="O145" s="8">
        <v>32</v>
      </c>
      <c r="P145" s="31">
        <v>0.27254704459364809</v>
      </c>
      <c r="Q145" s="9">
        <v>-1.0941209328306098E-2</v>
      </c>
      <c r="R145" s="8">
        <v>42</v>
      </c>
      <c r="S145" s="31">
        <v>1.7228064115376609E-2</v>
      </c>
      <c r="T145" s="10">
        <v>-0.35903217567478429</v>
      </c>
      <c r="U145" s="8">
        <v>-35</v>
      </c>
      <c r="V145" s="31">
        <v>-0.29956114852987514</v>
      </c>
      <c r="W145" s="9">
        <v>2.3815042394982111E-2</v>
      </c>
      <c r="X145" s="8">
        <v>12</v>
      </c>
      <c r="Y145" s="31">
        <v>5.3108265183242964E-2</v>
      </c>
      <c r="Z145" s="11">
        <v>7156</v>
      </c>
      <c r="AA145" s="8">
        <v>-62</v>
      </c>
      <c r="AB145" s="31">
        <v>-0.14281297405073684</v>
      </c>
      <c r="AC145" s="9">
        <v>1.0036199894049087E-2</v>
      </c>
      <c r="AD145" s="8">
        <v>-13</v>
      </c>
      <c r="AE145" s="31">
        <v>-4.6481342322443664E-2</v>
      </c>
      <c r="AF145" s="9">
        <v>-9.8818599837025012E-4</v>
      </c>
      <c r="AG145" s="8">
        <v>42</v>
      </c>
      <c r="AH145" s="31">
        <v>0.23108550314397897</v>
      </c>
      <c r="AI145" s="12">
        <v>-0.69566666666666688</v>
      </c>
      <c r="AJ145" s="8">
        <v>14</v>
      </c>
      <c r="AK145" s="31">
        <v>1.3234948635509614E-2</v>
      </c>
      <c r="AL145" s="11">
        <v>31948.225865647051</v>
      </c>
      <c r="AM145" s="36"/>
    </row>
    <row r="146" spans="1:39" x14ac:dyDescent="0.3">
      <c r="A146" t="s">
        <v>175</v>
      </c>
      <c r="B146" s="3" t="s">
        <v>895</v>
      </c>
      <c r="C146" s="4" t="s">
        <v>143</v>
      </c>
      <c r="D146" s="5" t="s">
        <v>44</v>
      </c>
      <c r="E146" s="6">
        <v>21.692735189363685</v>
      </c>
      <c r="F146" s="34">
        <v>-0.39841758885182094</v>
      </c>
      <c r="G146" s="6">
        <v>-1.2455713627150899</v>
      </c>
      <c r="H146" s="7">
        <v>-21</v>
      </c>
      <c r="I146" s="8">
        <v>-29</v>
      </c>
      <c r="J146" s="31">
        <v>-7.9260544240607855E-2</v>
      </c>
      <c r="K146" s="9">
        <v>1.4249527705198828E-2</v>
      </c>
      <c r="L146" s="8">
        <v>-82</v>
      </c>
      <c r="M146" s="31">
        <v>-0.37212412691051711</v>
      </c>
      <c r="N146" s="9">
        <v>5.7683185798994823E-3</v>
      </c>
      <c r="O146" s="8">
        <v>-18</v>
      </c>
      <c r="P146" s="31">
        <v>-0.25268229481072979</v>
      </c>
      <c r="Q146" s="9">
        <v>2.4627113428944677E-2</v>
      </c>
      <c r="R146" s="8">
        <v>82</v>
      </c>
      <c r="S146" s="31">
        <v>-0.3044615211044987</v>
      </c>
      <c r="T146" s="10">
        <v>-0.30339805825242722</v>
      </c>
      <c r="U146" s="8">
        <v>45</v>
      </c>
      <c r="V146" s="31">
        <v>0.14462671949489592</v>
      </c>
      <c r="W146" s="9">
        <v>-7.5112471452255455E-3</v>
      </c>
      <c r="X146" s="8">
        <v>48</v>
      </c>
      <c r="Y146" s="31">
        <v>0.16014120675757998</v>
      </c>
      <c r="Z146" s="11">
        <v>13303</v>
      </c>
      <c r="AA146" s="8">
        <v>-137</v>
      </c>
      <c r="AB146" s="31">
        <v>-0.33114026074188907</v>
      </c>
      <c r="AC146" s="9">
        <v>1.1452590420332358E-2</v>
      </c>
      <c r="AD146" s="8">
        <v>75</v>
      </c>
      <c r="AE146" s="31">
        <v>0.3003538043253936</v>
      </c>
      <c r="AF146" s="9">
        <v>1.895142583034759E-2</v>
      </c>
      <c r="AG146" s="8">
        <v>-22</v>
      </c>
      <c r="AH146" s="31">
        <v>-1.0340888668653847E-2</v>
      </c>
      <c r="AI146" s="12">
        <v>-0.42399999999999993</v>
      </c>
      <c r="AJ146" s="8">
        <v>-1</v>
      </c>
      <c r="AK146" s="31">
        <v>7.0458872948717111E-4</v>
      </c>
      <c r="AL146" s="11">
        <v>39265.854382206569</v>
      </c>
      <c r="AM146" s="36"/>
    </row>
    <row r="147" spans="1:39" x14ac:dyDescent="0.3">
      <c r="A147" t="s">
        <v>544</v>
      </c>
      <c r="B147" s="3" t="s">
        <v>653</v>
      </c>
      <c r="C147" s="4" t="s">
        <v>77</v>
      </c>
      <c r="D147" s="5" t="s">
        <v>37</v>
      </c>
      <c r="E147" s="6">
        <v>30.891371605878902</v>
      </c>
      <c r="F147" s="34">
        <v>0.8037234946706544</v>
      </c>
      <c r="G147" s="6">
        <v>-1.2485367948735586</v>
      </c>
      <c r="H147" s="7">
        <v>10</v>
      </c>
      <c r="I147" s="8">
        <v>-134</v>
      </c>
      <c r="J147" s="31">
        <v>-0.63681908836664591</v>
      </c>
      <c r="K147" s="9">
        <v>-2.5455898051763626E-2</v>
      </c>
      <c r="L147" s="8">
        <v>-57</v>
      </c>
      <c r="M147" s="31">
        <v>-0.2018880560637708</v>
      </c>
      <c r="N147" s="9">
        <v>-1.0404577764247629E-3</v>
      </c>
      <c r="O147" s="8">
        <v>-8</v>
      </c>
      <c r="P147" s="31">
        <v>-7.4679347096107795E-2</v>
      </c>
      <c r="Q147" s="9">
        <v>1.2953073514373373E-2</v>
      </c>
      <c r="R147" s="8">
        <v>33</v>
      </c>
      <c r="S147" s="31">
        <v>0.78512087464985203</v>
      </c>
      <c r="T147" s="10">
        <v>-0.82917358297871924</v>
      </c>
      <c r="U147" s="8">
        <v>-66</v>
      </c>
      <c r="V147" s="31">
        <v>-0.4041676934835059</v>
      </c>
      <c r="W147" s="9">
        <v>2.9426810095782546E-2</v>
      </c>
      <c r="X147" s="8">
        <v>-10</v>
      </c>
      <c r="Y147" s="31">
        <v>-3.5676072671832593E-2</v>
      </c>
      <c r="Z147" s="11">
        <v>3518</v>
      </c>
      <c r="AA147" s="8">
        <v>5</v>
      </c>
      <c r="AB147" s="31">
        <v>0.54136974171909857</v>
      </c>
      <c r="AC147" s="9">
        <v>1.4595261384632102E-2</v>
      </c>
      <c r="AD147" s="8">
        <v>46</v>
      </c>
      <c r="AE147" s="31">
        <v>0.21396313154571556</v>
      </c>
      <c r="AF147" s="9">
        <v>1.4295998793477982E-2</v>
      </c>
      <c r="AG147" s="8">
        <v>10</v>
      </c>
      <c r="AH147" s="31">
        <v>-6.0814305508070654E-2</v>
      </c>
      <c r="AI147" s="12">
        <v>-0.30799999999999983</v>
      </c>
      <c r="AJ147" s="8">
        <v>34</v>
      </c>
      <c r="AK147" s="31">
        <v>1.0692889968224872E-2</v>
      </c>
      <c r="AL147" s="11">
        <v>63903.246320638224</v>
      </c>
      <c r="AM147" s="36"/>
    </row>
    <row r="148" spans="1:39" x14ac:dyDescent="0.3">
      <c r="A148" t="s">
        <v>451</v>
      </c>
      <c r="B148" s="3" t="s">
        <v>949</v>
      </c>
      <c r="C148" s="4" t="s">
        <v>32</v>
      </c>
      <c r="D148" s="5" t="s">
        <v>33</v>
      </c>
      <c r="E148" s="6">
        <v>28.602201894567077</v>
      </c>
      <c r="F148" s="34">
        <v>-1.591498705960309</v>
      </c>
      <c r="G148" s="6">
        <v>-1.2777443583153989</v>
      </c>
      <c r="H148" s="7">
        <v>-55</v>
      </c>
      <c r="I148" s="8">
        <v>-265</v>
      </c>
      <c r="J148" s="31">
        <v>-1.12798617407595</v>
      </c>
      <c r="K148" s="9">
        <v>-6.5425839347169834E-2</v>
      </c>
      <c r="L148" s="8">
        <v>-134</v>
      </c>
      <c r="M148" s="31">
        <v>-0.61272060392861349</v>
      </c>
      <c r="N148" s="9">
        <v>1.4129478919982581E-2</v>
      </c>
      <c r="O148" s="8">
        <v>-146</v>
      </c>
      <c r="P148" s="31">
        <v>-0.34957538818340866</v>
      </c>
      <c r="Q148" s="9">
        <v>2.3880045133647436E-2</v>
      </c>
      <c r="R148" s="8">
        <v>-23</v>
      </c>
      <c r="S148" s="31">
        <v>-0.45880856212463539</v>
      </c>
      <c r="T148" s="10">
        <v>0</v>
      </c>
      <c r="U148" s="8">
        <v>-27</v>
      </c>
      <c r="V148" s="31">
        <v>-9.2433278217031511E-2</v>
      </c>
      <c r="W148" s="9">
        <v>5.2477919417352678E-3</v>
      </c>
      <c r="X148" s="8">
        <v>21</v>
      </c>
      <c r="Y148" s="31">
        <v>0.24785780851639927</v>
      </c>
      <c r="Z148" s="11">
        <v>20893</v>
      </c>
      <c r="AA148" s="8">
        <v>-179</v>
      </c>
      <c r="AB148" s="31">
        <v>-0.46139986168525249</v>
      </c>
      <c r="AC148" s="9">
        <v>1.2452995190205509E-2</v>
      </c>
      <c r="AD148" s="8">
        <v>8</v>
      </c>
      <c r="AE148" s="31">
        <v>-5.7721059524584728E-4</v>
      </c>
      <c r="AF148" s="9">
        <v>1.3091397716662456E-3</v>
      </c>
      <c r="AG148" s="8">
        <v>-14</v>
      </c>
      <c r="AH148" s="31">
        <v>-0.14468679556732134</v>
      </c>
      <c r="AI148" s="12">
        <v>-0.22866666666666657</v>
      </c>
      <c r="AJ148" s="8">
        <v>-6</v>
      </c>
      <c r="AK148" s="31">
        <v>-2.0855281112655038E-2</v>
      </c>
      <c r="AL148" s="11">
        <v>103241.94713994511</v>
      </c>
      <c r="AM148" s="36"/>
    </row>
    <row r="149" spans="1:39" x14ac:dyDescent="0.3">
      <c r="A149" t="s">
        <v>64</v>
      </c>
      <c r="B149" s="3" t="s">
        <v>417</v>
      </c>
      <c r="C149" s="4" t="s">
        <v>43</v>
      </c>
      <c r="D149" s="5" t="s">
        <v>44</v>
      </c>
      <c r="E149" s="6">
        <v>70.503744420456854</v>
      </c>
      <c r="F149" s="34">
        <v>-0.46083010929574125</v>
      </c>
      <c r="G149" s="6">
        <v>-1.3055940781682018</v>
      </c>
      <c r="H149" s="7">
        <v>-18</v>
      </c>
      <c r="I149" s="8">
        <v>-34</v>
      </c>
      <c r="J149" s="31">
        <v>-0.13292431170223967</v>
      </c>
      <c r="K149" s="9">
        <v>1.3409094330820714E-2</v>
      </c>
      <c r="L149" s="8">
        <v>74</v>
      </c>
      <c r="M149" s="31">
        <v>0.31093480971292931</v>
      </c>
      <c r="N149" s="9">
        <v>-1.8067911714770797E-2</v>
      </c>
      <c r="O149" s="8">
        <v>53</v>
      </c>
      <c r="P149" s="31">
        <v>0.20457958596366452</v>
      </c>
      <c r="Q149" s="9">
        <v>-9.1838802231875571E-3</v>
      </c>
      <c r="R149" s="8">
        <v>-102</v>
      </c>
      <c r="S149" s="31">
        <v>-0.31514762402253782</v>
      </c>
      <c r="T149" s="10">
        <v>0.29312514215609564</v>
      </c>
      <c r="U149" s="8">
        <v>-98</v>
      </c>
      <c r="V149" s="31">
        <v>-0.39381910348784727</v>
      </c>
      <c r="W149" s="9">
        <v>2.7199019350240161E-2</v>
      </c>
      <c r="X149" s="8">
        <v>-43</v>
      </c>
      <c r="Y149" s="31">
        <v>-0.17552502950145771</v>
      </c>
      <c r="Z149" s="11">
        <v>-2091</v>
      </c>
      <c r="AA149" s="8">
        <v>77</v>
      </c>
      <c r="AB149" s="31">
        <v>0.3439932351734204</v>
      </c>
      <c r="AC149" s="9">
        <v>3.4015364436949594E-3</v>
      </c>
      <c r="AD149" s="8">
        <v>-50</v>
      </c>
      <c r="AE149" s="31">
        <v>-0.13926217206869762</v>
      </c>
      <c r="AF149" s="9">
        <v>-5.8218197902843993E-3</v>
      </c>
      <c r="AG149" s="8">
        <v>-55</v>
      </c>
      <c r="AH149" s="31">
        <v>-0.11762040789981432</v>
      </c>
      <c r="AI149" s="12">
        <v>-0.31333333333333302</v>
      </c>
      <c r="AJ149" s="8">
        <v>-23</v>
      </c>
      <c r="AK149" s="31">
        <v>-2.9860955200180228E-3</v>
      </c>
      <c r="AL149" s="11">
        <v>24213.083323686602</v>
      </c>
      <c r="AM149" s="36"/>
    </row>
    <row r="150" spans="1:39" x14ac:dyDescent="0.3">
      <c r="A150" t="s">
        <v>374</v>
      </c>
      <c r="B150" s="3" t="s">
        <v>335</v>
      </c>
      <c r="C150" s="4" t="s">
        <v>295</v>
      </c>
      <c r="D150" s="5" t="s">
        <v>33</v>
      </c>
      <c r="E150" s="6">
        <v>100</v>
      </c>
      <c r="F150" s="34">
        <v>2.2212039843876319E-2</v>
      </c>
      <c r="G150" s="6">
        <v>-1.309944550672391</v>
      </c>
      <c r="H150" s="7">
        <v>-7</v>
      </c>
      <c r="I150" s="8">
        <v>38</v>
      </c>
      <c r="J150" s="31">
        <v>0.23654875708313949</v>
      </c>
      <c r="K150" s="9">
        <v>3.4270137386080979E-2</v>
      </c>
      <c r="L150" s="8">
        <v>84</v>
      </c>
      <c r="M150" s="31">
        <v>0.61723685911153381</v>
      </c>
      <c r="N150" s="9">
        <v>-3.1370815998415243E-2</v>
      </c>
      <c r="O150" s="8">
        <v>-37</v>
      </c>
      <c r="P150" s="31">
        <v>-0.17679541759246775</v>
      </c>
      <c r="Q150" s="9">
        <v>1.5600712443569323E-2</v>
      </c>
      <c r="R150" s="8">
        <v>23</v>
      </c>
      <c r="S150" s="31">
        <v>0.13427422550068246</v>
      </c>
      <c r="T150" s="10">
        <v>-0.34871455573794774</v>
      </c>
      <c r="U150" s="8">
        <v>16</v>
      </c>
      <c r="V150" s="31">
        <v>0.1916275381439837</v>
      </c>
      <c r="W150" s="9">
        <v>-6.8211658018070692E-3</v>
      </c>
      <c r="X150" s="8">
        <v>-1</v>
      </c>
      <c r="Y150" s="31">
        <v>-2.2113664045067538E-2</v>
      </c>
      <c r="Z150" s="11">
        <v>4516</v>
      </c>
      <c r="AA150" s="8">
        <v>-95</v>
      </c>
      <c r="AB150" s="31">
        <v>-0.33130245241734696</v>
      </c>
      <c r="AC150" s="9">
        <v>1.3389876752281496E-2</v>
      </c>
      <c r="AD150" s="8">
        <v>-17</v>
      </c>
      <c r="AE150" s="31">
        <v>-4.4293039974953582E-2</v>
      </c>
      <c r="AF150" s="9">
        <v>-3.2254715049795379E-4</v>
      </c>
      <c r="AG150" s="8">
        <v>17</v>
      </c>
      <c r="AH150" s="31">
        <v>0.22187318102916792</v>
      </c>
      <c r="AI150" s="12">
        <v>-0.69766666666666621</v>
      </c>
      <c r="AJ150" s="8">
        <v>7</v>
      </c>
      <c r="AK150" s="31">
        <v>7.6006036923421394E-3</v>
      </c>
      <c r="AL150" s="11">
        <v>36617.941632137547</v>
      </c>
      <c r="AM150" s="36"/>
    </row>
    <row r="151" spans="1:39" x14ac:dyDescent="0.3">
      <c r="A151" t="s">
        <v>183</v>
      </c>
      <c r="B151" s="3" t="s">
        <v>511</v>
      </c>
      <c r="C151" s="4" t="s">
        <v>82</v>
      </c>
      <c r="D151" s="5" t="s">
        <v>37</v>
      </c>
      <c r="E151" s="6">
        <v>34.869029832486653</v>
      </c>
      <c r="F151" s="34">
        <v>-0.70565002147290068</v>
      </c>
      <c r="G151" s="6">
        <v>-1.3438106269371666</v>
      </c>
      <c r="H151" s="7">
        <v>-38</v>
      </c>
      <c r="I151" s="8">
        <v>-66</v>
      </c>
      <c r="J151" s="31">
        <v>-0.41532734373484259</v>
      </c>
      <c r="K151" s="9">
        <v>-6.8580012217263064E-3</v>
      </c>
      <c r="L151" s="8">
        <v>-104</v>
      </c>
      <c r="M151" s="31">
        <v>-0.41232657908505443</v>
      </c>
      <c r="N151" s="9">
        <v>5.4272838019130479E-3</v>
      </c>
      <c r="O151" s="8">
        <v>18</v>
      </c>
      <c r="P151" s="31">
        <v>5.0342744990570815E-2</v>
      </c>
      <c r="Q151" s="9">
        <v>2.2291202870041577E-4</v>
      </c>
      <c r="R151" s="8">
        <v>130</v>
      </c>
      <c r="S151" s="31">
        <v>-0.16483183934041964</v>
      </c>
      <c r="T151" s="10">
        <v>-0.43306734141136816</v>
      </c>
      <c r="U151" s="8">
        <v>-6</v>
      </c>
      <c r="V151" s="31">
        <v>-4.6882887623539669E-2</v>
      </c>
      <c r="W151" s="9">
        <v>5.1528694550634357E-3</v>
      </c>
      <c r="X151" s="8">
        <v>10</v>
      </c>
      <c r="Y151" s="31">
        <v>1.9522632328606765E-2</v>
      </c>
      <c r="Z151" s="11">
        <v>7602</v>
      </c>
      <c r="AA151" s="8">
        <v>-137</v>
      </c>
      <c r="AB151" s="31">
        <v>-0.31704569907559499</v>
      </c>
      <c r="AC151" s="9">
        <v>1.1560989837585578E-2</v>
      </c>
      <c r="AD151" s="8">
        <v>-28</v>
      </c>
      <c r="AE151" s="31">
        <v>-5.8643432032130044E-2</v>
      </c>
      <c r="AF151" s="9">
        <v>-1.4181637125464386E-3</v>
      </c>
      <c r="AG151" s="8">
        <v>29</v>
      </c>
      <c r="AH151" s="31">
        <v>5.697782171093102E-2</v>
      </c>
      <c r="AI151" s="12">
        <v>-0.4460000000000004</v>
      </c>
      <c r="AJ151" s="8">
        <v>46</v>
      </c>
      <c r="AK151" s="31">
        <v>1.822993822739094E-2</v>
      </c>
      <c r="AL151" s="11">
        <v>73054.33736537912</v>
      </c>
      <c r="AM151" s="36"/>
    </row>
    <row r="152" spans="1:39" x14ac:dyDescent="0.3">
      <c r="A152" t="s">
        <v>662</v>
      </c>
      <c r="B152" s="3" t="s">
        <v>574</v>
      </c>
      <c r="C152" s="4" t="s">
        <v>47</v>
      </c>
      <c r="D152" s="5" t="s">
        <v>44</v>
      </c>
      <c r="E152" s="6">
        <v>21.457214856511506</v>
      </c>
      <c r="F152" s="34">
        <v>1.1366771743438253E-2</v>
      </c>
      <c r="G152" s="6">
        <v>-1.3467305145442339</v>
      </c>
      <c r="H152" s="7">
        <v>-5</v>
      </c>
      <c r="I152" s="8">
        <v>-16</v>
      </c>
      <c r="J152" s="31">
        <v>-1.5443496548563335E-2</v>
      </c>
      <c r="K152" s="9">
        <v>1.8847511234510339E-2</v>
      </c>
      <c r="L152" s="8">
        <v>-141</v>
      </c>
      <c r="M152" s="31">
        <v>-0.49284331406479936</v>
      </c>
      <c r="N152" s="9">
        <v>8.8885494138475143E-3</v>
      </c>
      <c r="O152" s="8">
        <v>47</v>
      </c>
      <c r="P152" s="31">
        <v>0.34209443928948324</v>
      </c>
      <c r="Q152" s="9">
        <v>-1.5823838693725972E-2</v>
      </c>
      <c r="R152" s="8">
        <v>-23</v>
      </c>
      <c r="S152" s="31">
        <v>-0.23167445120898128</v>
      </c>
      <c r="T152" s="10">
        <v>7.9692209183450824E-2</v>
      </c>
      <c r="U152" s="8">
        <v>113</v>
      </c>
      <c r="V152" s="31">
        <v>0.4589065120343796</v>
      </c>
      <c r="W152" s="9">
        <v>-2.6534106415312744E-2</v>
      </c>
      <c r="X152" s="8">
        <v>41</v>
      </c>
      <c r="Y152" s="31">
        <v>0.17933216700718702</v>
      </c>
      <c r="Z152" s="11">
        <v>13028</v>
      </c>
      <c r="AA152" s="8">
        <v>37</v>
      </c>
      <c r="AB152" s="31">
        <v>0.17525404687307231</v>
      </c>
      <c r="AC152" s="9">
        <v>5.1372941357549565E-3</v>
      </c>
      <c r="AD152" s="8">
        <v>-58</v>
      </c>
      <c r="AE152" s="31">
        <v>-0.79748723314388847</v>
      </c>
      <c r="AF152" s="9">
        <v>-4.1717699258881136E-2</v>
      </c>
      <c r="AG152" s="8">
        <v>31</v>
      </c>
      <c r="AH152" s="31">
        <v>5.024529437472014E-2</v>
      </c>
      <c r="AI152" s="12">
        <v>-0.47733333333333272</v>
      </c>
      <c r="AJ152" s="8">
        <v>-14</v>
      </c>
      <c r="AK152" s="31">
        <v>-2.1933201926135348E-3</v>
      </c>
      <c r="AL152" s="11">
        <v>36530.785105312592</v>
      </c>
      <c r="AM152" s="36"/>
    </row>
    <row r="153" spans="1:39" x14ac:dyDescent="0.3">
      <c r="A153" t="s">
        <v>940</v>
      </c>
      <c r="B153" s="3" t="s">
        <v>649</v>
      </c>
      <c r="C153" s="4" t="s">
        <v>72</v>
      </c>
      <c r="D153" s="5" t="s">
        <v>37</v>
      </c>
      <c r="E153" s="6">
        <v>33.102912490573331</v>
      </c>
      <c r="F153" s="34">
        <v>0.41270132074947341</v>
      </c>
      <c r="G153" s="6">
        <v>-1.4183600696542413</v>
      </c>
      <c r="H153" s="7">
        <v>-12</v>
      </c>
      <c r="I153" s="8">
        <v>250</v>
      </c>
      <c r="J153" s="31">
        <v>1.2027775292855221</v>
      </c>
      <c r="K153" s="9">
        <v>0.12165215997985657</v>
      </c>
      <c r="L153" s="8">
        <v>53</v>
      </c>
      <c r="M153" s="31">
        <v>0.57925727567027452</v>
      </c>
      <c r="N153" s="9">
        <v>-3.0552889262735174E-2</v>
      </c>
      <c r="O153" s="8">
        <v>-35</v>
      </c>
      <c r="P153" s="31">
        <v>-0.26248421575604314</v>
      </c>
      <c r="Q153" s="9">
        <v>2.3285811269517995E-2</v>
      </c>
      <c r="R153" s="8">
        <v>-71</v>
      </c>
      <c r="S153" s="31">
        <v>-7.5308414925279066E-2</v>
      </c>
      <c r="T153" s="10">
        <v>0.63279384254470261</v>
      </c>
      <c r="U153" s="8">
        <v>-4</v>
      </c>
      <c r="V153" s="31">
        <v>2.2566696441217893E-2</v>
      </c>
      <c r="W153" s="9">
        <v>6.4461890963002921E-3</v>
      </c>
      <c r="X153" s="8">
        <v>73</v>
      </c>
      <c r="Y153" s="31">
        <v>0.2947923726638737</v>
      </c>
      <c r="Z153" s="11">
        <v>18331</v>
      </c>
      <c r="AA153" s="8">
        <v>61</v>
      </c>
      <c r="AB153" s="31">
        <v>0.35920492232765078</v>
      </c>
      <c r="AC153" s="9">
        <v>3.4966139954853218E-3</v>
      </c>
      <c r="AD153" s="8">
        <v>-76</v>
      </c>
      <c r="AE153" s="31">
        <v>-0.4350471951541755</v>
      </c>
      <c r="AF153" s="9">
        <v>-2.1999981239528621E-2</v>
      </c>
      <c r="AG153" s="8">
        <v>-8</v>
      </c>
      <c r="AH153" s="31">
        <v>0.24820730214977749</v>
      </c>
      <c r="AI153" s="12">
        <v>-0.76866666666666728</v>
      </c>
      <c r="AJ153" s="8">
        <v>-10</v>
      </c>
      <c r="AK153" s="31">
        <v>5.6665135033399094E-3</v>
      </c>
      <c r="AL153" s="11">
        <v>21691.554735736252</v>
      </c>
      <c r="AM153" s="36"/>
    </row>
    <row r="154" spans="1:39" x14ac:dyDescent="0.3">
      <c r="A154" t="s">
        <v>208</v>
      </c>
      <c r="B154" s="3" t="s">
        <v>151</v>
      </c>
      <c r="C154" s="4" t="s">
        <v>101</v>
      </c>
      <c r="D154" s="5" t="s">
        <v>33</v>
      </c>
      <c r="E154" s="6">
        <v>11.987318987050863</v>
      </c>
      <c r="F154" s="34">
        <v>2.6351475243260314E-2</v>
      </c>
      <c r="G154" s="6">
        <v>-1.4254232116207888</v>
      </c>
      <c r="H154" s="7">
        <v>-4</v>
      </c>
      <c r="I154" s="8">
        <v>11</v>
      </c>
      <c r="J154" s="31">
        <v>0.4288432157298443</v>
      </c>
      <c r="K154" s="9">
        <v>7.0283361645100184E-2</v>
      </c>
      <c r="L154" s="8">
        <v>141</v>
      </c>
      <c r="M154" s="31">
        <v>0.40811771906100669</v>
      </c>
      <c r="N154" s="9">
        <v>-2.2290791346307921E-2</v>
      </c>
      <c r="O154" s="8">
        <v>-39</v>
      </c>
      <c r="P154" s="31">
        <v>-0.16588629653298642</v>
      </c>
      <c r="Q154" s="9">
        <v>1.5382552499199391E-2</v>
      </c>
      <c r="R154" s="8">
        <v>37</v>
      </c>
      <c r="S154" s="31">
        <v>0.29485882902281424</v>
      </c>
      <c r="T154" s="10">
        <v>-0.55449196403238021</v>
      </c>
      <c r="U154" s="8">
        <v>-43</v>
      </c>
      <c r="V154" s="31">
        <v>-0.20841789023207197</v>
      </c>
      <c r="W154" s="9">
        <v>1.7011175256055416E-2</v>
      </c>
      <c r="X154" s="8">
        <v>43</v>
      </c>
      <c r="Y154" s="31">
        <v>0.14534033017526238</v>
      </c>
      <c r="Z154" s="11">
        <v>11795</v>
      </c>
      <c r="AA154" s="8">
        <v>11</v>
      </c>
      <c r="AB154" s="31">
        <v>8.8652972691236759E-2</v>
      </c>
      <c r="AC154" s="9">
        <v>6.1700231099372713E-3</v>
      </c>
      <c r="AD154" s="8">
        <v>-18</v>
      </c>
      <c r="AE154" s="31">
        <v>-0.36052080973572409</v>
      </c>
      <c r="AF154" s="9">
        <v>-1.6900976766934916E-2</v>
      </c>
      <c r="AG154" s="8">
        <v>37</v>
      </c>
      <c r="AH154" s="31">
        <v>8.8239724978213419E-2</v>
      </c>
      <c r="AI154" s="12">
        <v>-0.52266666666666639</v>
      </c>
      <c r="AJ154" s="8">
        <v>-11</v>
      </c>
      <c r="AK154" s="31">
        <v>4.0966996498532082E-3</v>
      </c>
      <c r="AL154" s="11">
        <v>23380.807788917344</v>
      </c>
      <c r="AM154" s="36"/>
    </row>
    <row r="155" spans="1:39" x14ac:dyDescent="0.3">
      <c r="A155" t="s">
        <v>181</v>
      </c>
      <c r="B155" s="3" t="s">
        <v>431</v>
      </c>
      <c r="C155" s="4" t="s">
        <v>295</v>
      </c>
      <c r="D155" s="5" t="s">
        <v>33</v>
      </c>
      <c r="E155" s="6">
        <v>46.642344197654324</v>
      </c>
      <c r="F155" s="34">
        <v>-0.4192001317225551</v>
      </c>
      <c r="G155" s="6">
        <v>-1.4333811494203097</v>
      </c>
      <c r="H155" s="7">
        <v>-10</v>
      </c>
      <c r="I155" s="8">
        <v>35</v>
      </c>
      <c r="J155" s="31">
        <v>7.666413817969718E-2</v>
      </c>
      <c r="K155" s="9">
        <v>2.8928590016501055E-2</v>
      </c>
      <c r="L155" s="8">
        <v>49</v>
      </c>
      <c r="M155" s="31">
        <v>0.12080922415660289</v>
      </c>
      <c r="N155" s="9">
        <v>-1.2059479995070465E-2</v>
      </c>
      <c r="O155" s="8">
        <v>-8</v>
      </c>
      <c r="P155" s="31">
        <v>-5.1537024712404532E-2</v>
      </c>
      <c r="Q155" s="9">
        <v>7.3609064395326745E-3</v>
      </c>
      <c r="R155" s="8">
        <v>18</v>
      </c>
      <c r="S155" s="31">
        <v>-0.19724561054905457</v>
      </c>
      <c r="T155" s="10">
        <v>-8.776017721486401E-2</v>
      </c>
      <c r="U155" s="8">
        <v>13</v>
      </c>
      <c r="V155" s="31">
        <v>1.0748450925581188E-3</v>
      </c>
      <c r="W155" s="9">
        <v>1.5226371740186401E-3</v>
      </c>
      <c r="X155" s="8">
        <v>31</v>
      </c>
      <c r="Y155" s="31">
        <v>8.3922549797862012E-2</v>
      </c>
      <c r="Z155" s="11">
        <v>9645</v>
      </c>
      <c r="AA155" s="8">
        <v>-128</v>
      </c>
      <c r="AB155" s="31">
        <v>-0.30280976737470688</v>
      </c>
      <c r="AC155" s="9">
        <v>1.1114745634576737E-2</v>
      </c>
      <c r="AD155" s="8">
        <v>-1</v>
      </c>
      <c r="AE155" s="31">
        <v>-6.7342301364020085E-3</v>
      </c>
      <c r="AF155" s="9">
        <v>2.110713275825904E-3</v>
      </c>
      <c r="AG155" s="8">
        <v>-13</v>
      </c>
      <c r="AH155" s="31">
        <v>9.2421874195157128E-3</v>
      </c>
      <c r="AI155" s="12">
        <v>-0.44066666666666654</v>
      </c>
      <c r="AJ155" s="8">
        <v>12</v>
      </c>
      <c r="AK155" s="31">
        <v>9.8008748825554326E-3</v>
      </c>
      <c r="AL155" s="11">
        <v>41071.676455176683</v>
      </c>
      <c r="AM155" s="36"/>
    </row>
    <row r="156" spans="1:39" x14ac:dyDescent="0.3">
      <c r="A156" t="s">
        <v>231</v>
      </c>
      <c r="B156" s="3" t="s">
        <v>732</v>
      </c>
      <c r="C156" s="4" t="s">
        <v>104</v>
      </c>
      <c r="D156" s="5" t="s">
        <v>44</v>
      </c>
      <c r="E156" s="6">
        <v>30.57540756114269</v>
      </c>
      <c r="F156" s="34">
        <v>2.5687488616134448</v>
      </c>
      <c r="G156" s="6">
        <v>-1.4878255695560583</v>
      </c>
      <c r="H156" s="7">
        <v>2</v>
      </c>
      <c r="I156" s="8">
        <v>-1</v>
      </c>
      <c r="J156" s="31">
        <v>9.5344612642054627E-2</v>
      </c>
      <c r="K156" s="9">
        <v>3.7581543591882483E-2</v>
      </c>
      <c r="L156" s="8">
        <v>-15</v>
      </c>
      <c r="M156" s="31">
        <v>-6.5819945754597597E-2</v>
      </c>
      <c r="N156" s="9">
        <v>-7.9737252948647169E-3</v>
      </c>
      <c r="O156" s="8">
        <v>2</v>
      </c>
      <c r="P156" s="31">
        <v>5.6520318056692442E-2</v>
      </c>
      <c r="Q156" s="9">
        <v>1.363272474764407E-2</v>
      </c>
      <c r="R156" s="8">
        <v>1</v>
      </c>
      <c r="S156" s="31">
        <v>1.5393568511945761</v>
      </c>
      <c r="T156" s="10">
        <v>-0.40963349341261157</v>
      </c>
      <c r="U156" s="8">
        <v>2</v>
      </c>
      <c r="V156" s="31">
        <v>0.3632079105607513</v>
      </c>
      <c r="W156" s="9">
        <v>-1.0008205228851985E-2</v>
      </c>
      <c r="X156" s="8">
        <v>1</v>
      </c>
      <c r="Y156" s="31">
        <v>4.9605241398717137E-2</v>
      </c>
      <c r="Z156" s="11">
        <v>5600</v>
      </c>
      <c r="AA156" s="8">
        <v>8</v>
      </c>
      <c r="AB156" s="31">
        <v>0.34695448330612866</v>
      </c>
      <c r="AC156" s="9">
        <v>1.083115299700136E-2</v>
      </c>
      <c r="AD156" s="8">
        <v>-4</v>
      </c>
      <c r="AE156" s="31">
        <v>3.9008792329666697E-3</v>
      </c>
      <c r="AF156" s="9">
        <v>5.2757957353096741E-3</v>
      </c>
      <c r="AG156" s="8">
        <v>295</v>
      </c>
      <c r="AH156" s="31">
        <v>0.77353958975622472</v>
      </c>
      <c r="AI156" s="12">
        <v>-1.2853333333333337</v>
      </c>
      <c r="AJ156" s="8">
        <v>31</v>
      </c>
      <c r="AK156" s="31">
        <v>3.3748454810766271E-2</v>
      </c>
      <c r="AL156" s="11">
        <v>45982.245905734686</v>
      </c>
      <c r="AM156" s="36">
        <v>1</v>
      </c>
    </row>
    <row r="157" spans="1:39" x14ac:dyDescent="0.3">
      <c r="A157" t="s">
        <v>914</v>
      </c>
      <c r="B157" s="3" t="s">
        <v>1125</v>
      </c>
      <c r="C157" s="4" t="s">
        <v>143</v>
      </c>
      <c r="D157" s="5" t="s">
        <v>44</v>
      </c>
      <c r="E157" s="6">
        <v>40.764419579788509</v>
      </c>
      <c r="F157" s="34">
        <v>0.14960028526530822</v>
      </c>
      <c r="G157" s="6">
        <v>-1.492345285596727</v>
      </c>
      <c r="H157" s="7">
        <v>0</v>
      </c>
      <c r="I157" s="8">
        <v>-5</v>
      </c>
      <c r="J157" s="31">
        <v>4.2758982370985521E-2</v>
      </c>
      <c r="K157" s="9">
        <v>3.3631553875927089E-2</v>
      </c>
      <c r="L157" s="8">
        <v>283</v>
      </c>
      <c r="M157" s="31">
        <v>1.1078392413680407</v>
      </c>
      <c r="N157" s="9">
        <v>-4.6000686577411604E-2</v>
      </c>
      <c r="O157" s="8">
        <v>-63</v>
      </c>
      <c r="P157" s="31">
        <v>-0.2664117123729004</v>
      </c>
      <c r="Q157" s="9">
        <v>2.1120318044042317E-2</v>
      </c>
      <c r="R157" s="8">
        <v>0</v>
      </c>
      <c r="S157" s="31">
        <v>-0.11569722644026117</v>
      </c>
      <c r="T157" s="10">
        <v>-1.8449233457527248E-2</v>
      </c>
      <c r="U157" s="8">
        <v>18</v>
      </c>
      <c r="V157" s="31">
        <v>0.52577899995220045</v>
      </c>
      <c r="W157" s="9">
        <v>-2.4998804294451726E-2</v>
      </c>
      <c r="X157" s="8">
        <v>-74</v>
      </c>
      <c r="Y157" s="31">
        <v>-0.25144517613657824</v>
      </c>
      <c r="Z157" s="11">
        <v>-5790</v>
      </c>
      <c r="AA157" s="8">
        <v>103</v>
      </c>
      <c r="AB157" s="31">
        <v>0.65235125090921453</v>
      </c>
      <c r="AC157" s="9">
        <v>8.0623488309117253E-7</v>
      </c>
      <c r="AD157" s="8">
        <v>-90</v>
      </c>
      <c r="AE157" s="31">
        <v>-0.62376321265745704</v>
      </c>
      <c r="AF157" s="9">
        <v>-3.2449008671579183E-2</v>
      </c>
      <c r="AG157" s="8">
        <v>-88</v>
      </c>
      <c r="AH157" s="31">
        <v>-0.22798347896771604</v>
      </c>
      <c r="AI157" s="12">
        <v>-0.17700000000000005</v>
      </c>
      <c r="AJ157" s="8">
        <v>-37</v>
      </c>
      <c r="AK157" s="31">
        <v>-7.4652967269497883E-3</v>
      </c>
      <c r="AL157" s="11">
        <v>22349.446118670661</v>
      </c>
      <c r="AM157" s="36"/>
    </row>
    <row r="158" spans="1:39" x14ac:dyDescent="0.3">
      <c r="A158" t="s">
        <v>810</v>
      </c>
      <c r="B158" s="3" t="s">
        <v>415</v>
      </c>
      <c r="C158" s="4" t="s">
        <v>47</v>
      </c>
      <c r="D158" s="5" t="s">
        <v>44</v>
      </c>
      <c r="E158" s="6">
        <v>44.760776844604123</v>
      </c>
      <c r="F158" s="34">
        <v>0.48225428772835155</v>
      </c>
      <c r="G158" s="6">
        <v>-1.5078796552544489</v>
      </c>
      <c r="H158" s="7">
        <v>-12</v>
      </c>
      <c r="I158" s="8">
        <v>-77</v>
      </c>
      <c r="J158" s="31">
        <v>-0.23922482685966201</v>
      </c>
      <c r="K158" s="9">
        <v>4.1490163714648087E-3</v>
      </c>
      <c r="L158" s="8">
        <v>-57</v>
      </c>
      <c r="M158" s="31">
        <v>-0.20145799841531103</v>
      </c>
      <c r="N158" s="9">
        <v>-2.2043358002062016E-3</v>
      </c>
      <c r="O158" s="8">
        <v>-8</v>
      </c>
      <c r="P158" s="31">
        <v>-7.7867860234091868E-2</v>
      </c>
      <c r="Q158" s="9">
        <v>1.2477342210727604E-2</v>
      </c>
      <c r="R158" s="8">
        <v>7</v>
      </c>
      <c r="S158" s="31">
        <v>0.18569305987631582</v>
      </c>
      <c r="T158" s="10">
        <v>-0.17776206752115331</v>
      </c>
      <c r="U158" s="8">
        <v>10</v>
      </c>
      <c r="V158" s="31">
        <v>0.12620208755749085</v>
      </c>
      <c r="W158" s="9">
        <v>-2.70745753082903E-3</v>
      </c>
      <c r="X158" s="8">
        <v>-4</v>
      </c>
      <c r="Y158" s="31">
        <v>6.2419416110237602E-4</v>
      </c>
      <c r="Z158" s="11">
        <v>5144</v>
      </c>
      <c r="AA158" s="8">
        <v>29</v>
      </c>
      <c r="AB158" s="31">
        <v>0.1912951472281012</v>
      </c>
      <c r="AC158" s="9">
        <v>6.0519174747595689E-3</v>
      </c>
      <c r="AD158" s="8">
        <v>9</v>
      </c>
      <c r="AE158" s="31">
        <v>0.1629473393335622</v>
      </c>
      <c r="AF158" s="9">
        <v>1.2496096259829947E-2</v>
      </c>
      <c r="AG158" s="8">
        <v>-19</v>
      </c>
      <c r="AH158" s="31">
        <v>2.5079823674508561E-2</v>
      </c>
      <c r="AI158" s="12">
        <v>-0.46533333333333315</v>
      </c>
      <c r="AJ158" s="8">
        <v>-28</v>
      </c>
      <c r="AK158" s="31">
        <v>-1.0955719176050371E-2</v>
      </c>
      <c r="AL158" s="11">
        <v>32038.034061936254</v>
      </c>
      <c r="AM158" s="36">
        <v>1</v>
      </c>
    </row>
    <row r="159" spans="1:39" x14ac:dyDescent="0.3">
      <c r="A159" t="s">
        <v>954</v>
      </c>
      <c r="B159" s="3" t="s">
        <v>863</v>
      </c>
      <c r="C159" s="4" t="s">
        <v>143</v>
      </c>
      <c r="D159" s="5" t="s">
        <v>44</v>
      </c>
      <c r="E159" s="6">
        <v>19.102086305008406</v>
      </c>
      <c r="F159" s="34">
        <v>-1.2840038014404271</v>
      </c>
      <c r="G159" s="6">
        <v>-1.5079784442660866</v>
      </c>
      <c r="H159" s="7">
        <v>-44</v>
      </c>
      <c r="I159" s="8">
        <v>-44</v>
      </c>
      <c r="J159" s="31">
        <v>-0.11659382962782573</v>
      </c>
      <c r="K159" s="9">
        <v>1.1899130090909926E-2</v>
      </c>
      <c r="L159" s="8">
        <v>-139</v>
      </c>
      <c r="M159" s="31">
        <v>-0.46800001766328703</v>
      </c>
      <c r="N159" s="9">
        <v>8.7548096270645137E-3</v>
      </c>
      <c r="O159" s="8">
        <v>-97</v>
      </c>
      <c r="P159" s="31">
        <v>-0.24724531719211945</v>
      </c>
      <c r="Q159" s="9">
        <v>1.7997545257590349E-2</v>
      </c>
      <c r="R159" s="8">
        <v>89</v>
      </c>
      <c r="S159" s="31">
        <v>-0.28645700886708714</v>
      </c>
      <c r="T159" s="10">
        <v>-0.30231979423149991</v>
      </c>
      <c r="U159" s="8">
        <v>-38</v>
      </c>
      <c r="V159" s="31">
        <v>-0.15278817935640876</v>
      </c>
      <c r="W159" s="9">
        <v>1.0044192490703208E-2</v>
      </c>
      <c r="X159" s="8">
        <v>-14</v>
      </c>
      <c r="Y159" s="31">
        <v>-0.14730738276331978</v>
      </c>
      <c r="Z159" s="11">
        <v>3423</v>
      </c>
      <c r="AA159" s="8">
        <v>-31</v>
      </c>
      <c r="AB159" s="31">
        <v>-7.6215226826851334E-2</v>
      </c>
      <c r="AC159" s="9">
        <v>6.4772243507875728E-3</v>
      </c>
      <c r="AD159" s="8">
        <v>-72</v>
      </c>
      <c r="AE159" s="31">
        <v>-0.18844131192838826</v>
      </c>
      <c r="AF159" s="9">
        <v>-8.905795655670623E-3</v>
      </c>
      <c r="AG159" s="8">
        <v>-57</v>
      </c>
      <c r="AH159" s="31">
        <v>-0.14481261792612557</v>
      </c>
      <c r="AI159" s="12">
        <v>-0.25533333333333319</v>
      </c>
      <c r="AJ159" s="8">
        <v>-7</v>
      </c>
      <c r="AK159" s="31">
        <v>-1.2791032807773578E-2</v>
      </c>
      <c r="AL159" s="11">
        <v>42939.025849139347</v>
      </c>
      <c r="AM159" s="36"/>
    </row>
    <row r="160" spans="1:39" x14ac:dyDescent="0.3">
      <c r="A160" t="s">
        <v>388</v>
      </c>
      <c r="B160" s="3" t="s">
        <v>588</v>
      </c>
      <c r="C160" s="4" t="s">
        <v>32</v>
      </c>
      <c r="D160" s="5" t="s">
        <v>33</v>
      </c>
      <c r="E160" s="6">
        <v>23.021030475986329</v>
      </c>
      <c r="F160" s="34">
        <v>0.72608398358973858</v>
      </c>
      <c r="G160" s="6">
        <v>-1.5175882575906741</v>
      </c>
      <c r="H160" s="7">
        <v>6</v>
      </c>
      <c r="I160" s="8">
        <v>-7</v>
      </c>
      <c r="J160" s="31">
        <v>-4.0230622925844395E-2</v>
      </c>
      <c r="K160" s="9">
        <v>2.1849493979404944E-2</v>
      </c>
      <c r="L160" s="8">
        <v>-19</v>
      </c>
      <c r="M160" s="31">
        <v>-5.4805149977927736E-2</v>
      </c>
      <c r="N160" s="9">
        <v>-7.6764186152172564E-3</v>
      </c>
      <c r="O160" s="8">
        <v>-5</v>
      </c>
      <c r="P160" s="31">
        <v>-8.5645713024219638E-2</v>
      </c>
      <c r="Q160" s="9">
        <v>1.4864148747330316E-2</v>
      </c>
      <c r="R160" s="8">
        <v>10</v>
      </c>
      <c r="S160" s="31">
        <v>-0.22853957937339128</v>
      </c>
      <c r="T160" s="10">
        <v>-4.0968644685756395E-2</v>
      </c>
      <c r="U160" s="8">
        <v>21</v>
      </c>
      <c r="V160" s="31">
        <v>0.70374638426045766</v>
      </c>
      <c r="W160" s="9">
        <v>-3.5662116476519012E-2</v>
      </c>
      <c r="X160" s="8">
        <v>12</v>
      </c>
      <c r="Y160" s="31">
        <v>5.8232448545905591E-2</v>
      </c>
      <c r="Z160" s="11">
        <v>7419</v>
      </c>
      <c r="AA160" s="8">
        <v>19</v>
      </c>
      <c r="AB160" s="31">
        <v>0.11164814136100282</v>
      </c>
      <c r="AC160" s="9">
        <v>5.8958027590255285E-3</v>
      </c>
      <c r="AD160" s="8">
        <v>9</v>
      </c>
      <c r="AE160" s="31">
        <v>0.18201622189926225</v>
      </c>
      <c r="AF160" s="9">
        <v>1.4013816626642694E-2</v>
      </c>
      <c r="AG160" s="8">
        <v>23</v>
      </c>
      <c r="AH160" s="31">
        <v>2.1498466627817514E-2</v>
      </c>
      <c r="AI160" s="12">
        <v>-0.39933333333333332</v>
      </c>
      <c r="AJ160" s="8">
        <v>31</v>
      </c>
      <c r="AK160" s="31">
        <v>1.2041625958838897E-2</v>
      </c>
      <c r="AL160" s="11">
        <v>89324.378061610623</v>
      </c>
      <c r="AM160" s="36">
        <v>1</v>
      </c>
    </row>
    <row r="161" spans="1:39" x14ac:dyDescent="0.3">
      <c r="A161" t="s">
        <v>668</v>
      </c>
      <c r="B161" s="3" t="s">
        <v>533</v>
      </c>
      <c r="C161" s="4" t="s">
        <v>82</v>
      </c>
      <c r="D161" s="5" t="s">
        <v>37</v>
      </c>
      <c r="E161" s="6">
        <v>26.096314432711608</v>
      </c>
      <c r="F161" s="34">
        <v>-0.69710245541068128</v>
      </c>
      <c r="G161" s="6">
        <v>-1.5254468043967115</v>
      </c>
      <c r="H161" s="7">
        <v>-41</v>
      </c>
      <c r="I161" s="8">
        <v>-79</v>
      </c>
      <c r="J161" s="31">
        <v>-0.28088753312243381</v>
      </c>
      <c r="K161" s="9">
        <v>1.7740269927599694E-3</v>
      </c>
      <c r="L161" s="8">
        <v>36</v>
      </c>
      <c r="M161" s="31">
        <v>6.6122942415037245E-2</v>
      </c>
      <c r="N161" s="9">
        <v>-1.0329504406460941E-2</v>
      </c>
      <c r="O161" s="8">
        <v>-109</v>
      </c>
      <c r="P161" s="31">
        <v>-0.26421735304080979</v>
      </c>
      <c r="Q161" s="9">
        <v>1.8963985175676226E-2</v>
      </c>
      <c r="R161" s="8">
        <v>41</v>
      </c>
      <c r="S161" s="31">
        <v>-0.25595315078408554</v>
      </c>
      <c r="T161" s="10">
        <v>-0.13866488297526858</v>
      </c>
      <c r="U161" s="8">
        <v>-98</v>
      </c>
      <c r="V161" s="31">
        <v>-0.25098879589966605</v>
      </c>
      <c r="W161" s="9">
        <v>1.5815077827067023E-2</v>
      </c>
      <c r="X161" s="8">
        <v>1</v>
      </c>
      <c r="Y161" s="31">
        <v>5.3532150287677327E-4</v>
      </c>
      <c r="Z161" s="11">
        <v>6099</v>
      </c>
      <c r="AA161" s="8">
        <v>-25</v>
      </c>
      <c r="AB161" s="31">
        <v>6.1724311724096897E-3</v>
      </c>
      <c r="AC161" s="9">
        <v>7.9830508474576303E-3</v>
      </c>
      <c r="AD161" s="8">
        <v>28</v>
      </c>
      <c r="AE161" s="31">
        <v>0.14489050088101488</v>
      </c>
      <c r="AF161" s="9">
        <v>1.0235564346292136E-2</v>
      </c>
      <c r="AG161" s="8">
        <v>2</v>
      </c>
      <c r="AH161" s="31">
        <v>-9.3740160208841738E-2</v>
      </c>
      <c r="AI161" s="12">
        <v>-0.28466666666666685</v>
      </c>
      <c r="AJ161" s="8">
        <v>6</v>
      </c>
      <c r="AK161" s="31">
        <v>-1.6608860534463588E-3</v>
      </c>
      <c r="AL161" s="11">
        <v>51178.446727599978</v>
      </c>
      <c r="AM161" s="36"/>
    </row>
    <row r="162" spans="1:39" x14ac:dyDescent="0.3">
      <c r="A162" t="s">
        <v>229</v>
      </c>
      <c r="B162" s="3" t="s">
        <v>823</v>
      </c>
      <c r="C162" s="4" t="s">
        <v>54</v>
      </c>
      <c r="D162" s="5" t="s">
        <v>37</v>
      </c>
      <c r="E162" s="6">
        <v>20.15931433515275</v>
      </c>
      <c r="F162" s="34">
        <v>-0.24893631490568757</v>
      </c>
      <c r="G162" s="6">
        <v>-1.5274413350038643</v>
      </c>
      <c r="H162" s="7">
        <v>-20</v>
      </c>
      <c r="I162" s="8">
        <v>29</v>
      </c>
      <c r="J162" s="31">
        <v>0.13127633094815064</v>
      </c>
      <c r="K162" s="9">
        <v>3.1341649003337135E-2</v>
      </c>
      <c r="L162" s="8">
        <v>-155</v>
      </c>
      <c r="M162" s="31">
        <v>-1.172933940145896</v>
      </c>
      <c r="N162" s="9">
        <v>3.0512902801092784E-2</v>
      </c>
      <c r="O162" s="8">
        <v>-2</v>
      </c>
      <c r="P162" s="31">
        <v>5.1382176858573714E-2</v>
      </c>
      <c r="Q162" s="9">
        <v>3.2241768197956988E-3</v>
      </c>
      <c r="R162" s="8">
        <v>-77</v>
      </c>
      <c r="S162" s="31">
        <v>2.6202975363749208E-3</v>
      </c>
      <c r="T162" s="10">
        <v>0.92405723517373595</v>
      </c>
      <c r="U162" s="8">
        <v>-15</v>
      </c>
      <c r="V162" s="31">
        <v>-7.0995871660690213E-2</v>
      </c>
      <c r="W162" s="9">
        <v>3.1929415209926461E-3</v>
      </c>
      <c r="X162" s="8">
        <v>10</v>
      </c>
      <c r="Y162" s="31">
        <v>8.2670736530769617E-2</v>
      </c>
      <c r="Z162" s="11">
        <v>12596</v>
      </c>
      <c r="AA162" s="8">
        <v>-4</v>
      </c>
      <c r="AB162" s="31">
        <v>8.123978299709167E-2</v>
      </c>
      <c r="AC162" s="9">
        <v>8.7467362924282047E-3</v>
      </c>
      <c r="AD162" s="8">
        <v>-4</v>
      </c>
      <c r="AE162" s="31">
        <v>-0.13168300464967264</v>
      </c>
      <c r="AF162" s="9">
        <v>-4.1106128550074672E-3</v>
      </c>
      <c r="AG162" s="8">
        <v>-31</v>
      </c>
      <c r="AH162" s="31">
        <v>-1.7568387806886077E-2</v>
      </c>
      <c r="AI162" s="12">
        <v>-0.42866666666666653</v>
      </c>
      <c r="AJ162" s="8">
        <v>-1</v>
      </c>
      <c r="AK162" s="31">
        <v>2.5442669320929479E-3</v>
      </c>
      <c r="AL162" s="11">
        <v>39188.695658953133</v>
      </c>
      <c r="AM162" s="36"/>
    </row>
    <row r="163" spans="1:39" x14ac:dyDescent="0.3">
      <c r="A163" t="s">
        <v>565</v>
      </c>
      <c r="B163" s="3" t="s">
        <v>610</v>
      </c>
      <c r="C163" s="4" t="s">
        <v>32</v>
      </c>
      <c r="D163" s="5" t="s">
        <v>33</v>
      </c>
      <c r="E163" s="6">
        <v>21.026597772885225</v>
      </c>
      <c r="F163" s="34">
        <v>-1.2136265635228467</v>
      </c>
      <c r="G163" s="6">
        <v>-1.5709923534834118</v>
      </c>
      <c r="H163" s="7">
        <v>-38</v>
      </c>
      <c r="I163" s="8">
        <v>-135</v>
      </c>
      <c r="J163" s="31">
        <v>-0.41004137966203474</v>
      </c>
      <c r="K163" s="9">
        <v>-1.2420445149863735E-2</v>
      </c>
      <c r="L163" s="8">
        <v>-144</v>
      </c>
      <c r="M163" s="31">
        <v>-0.48350607615127689</v>
      </c>
      <c r="N163" s="9">
        <v>9.2840495167790353E-3</v>
      </c>
      <c r="O163" s="8">
        <v>-7</v>
      </c>
      <c r="P163" s="31">
        <v>-3.5351751222061079E-2</v>
      </c>
      <c r="Q163" s="9">
        <v>4.3425769814128719E-3</v>
      </c>
      <c r="R163" s="8">
        <v>13</v>
      </c>
      <c r="S163" s="31">
        <v>-0.347371061288412</v>
      </c>
      <c r="T163" s="10">
        <v>-0.12321170634751434</v>
      </c>
      <c r="U163" s="8">
        <v>-78</v>
      </c>
      <c r="V163" s="31">
        <v>-0.22878823995455844</v>
      </c>
      <c r="W163" s="9">
        <v>1.4509960444368225E-2</v>
      </c>
      <c r="X163" s="8">
        <v>-8</v>
      </c>
      <c r="Y163" s="31">
        <v>-8.2055590185256211E-2</v>
      </c>
      <c r="Z163" s="11">
        <v>5115</v>
      </c>
      <c r="AA163" s="8">
        <v>-51</v>
      </c>
      <c r="AB163" s="31">
        <v>-0.11055797847780618</v>
      </c>
      <c r="AC163" s="9">
        <v>7.7162027382355614E-3</v>
      </c>
      <c r="AD163" s="8">
        <v>-53</v>
      </c>
      <c r="AE163" s="31">
        <v>-0.14607666313526246</v>
      </c>
      <c r="AF163" s="9">
        <v>-6.7861568443486897E-3</v>
      </c>
      <c r="AG163" s="8">
        <v>-13</v>
      </c>
      <c r="AH163" s="31">
        <v>-0.14551647708350851</v>
      </c>
      <c r="AI163" s="12">
        <v>-0.22166666666666668</v>
      </c>
      <c r="AJ163" s="8">
        <v>5</v>
      </c>
      <c r="AK163" s="31">
        <v>-1.4637184141143275E-2</v>
      </c>
      <c r="AL163" s="11">
        <v>53504.441856025107</v>
      </c>
      <c r="AM163" s="36"/>
    </row>
    <row r="164" spans="1:39" x14ac:dyDescent="0.3">
      <c r="A164" t="s">
        <v>577</v>
      </c>
      <c r="B164" s="3" t="s">
        <v>217</v>
      </c>
      <c r="C164" s="4" t="s">
        <v>89</v>
      </c>
      <c r="D164" s="5" t="s">
        <v>37</v>
      </c>
      <c r="E164" s="6">
        <v>26.448849758803036</v>
      </c>
      <c r="F164" s="34">
        <v>-1.0572214837004559</v>
      </c>
      <c r="G164" s="6">
        <v>-1.5735620050774486</v>
      </c>
      <c r="H164" s="7">
        <v>-34</v>
      </c>
      <c r="I164" s="8">
        <v>-55</v>
      </c>
      <c r="J164" s="31">
        <v>-0.19196597659370407</v>
      </c>
      <c r="K164" s="9">
        <v>9.2577795347146274E-3</v>
      </c>
      <c r="L164" s="8">
        <v>89</v>
      </c>
      <c r="M164" s="31">
        <v>0.23077701023509817</v>
      </c>
      <c r="N164" s="9">
        <v>-1.5840739743244459E-2</v>
      </c>
      <c r="O164" s="8">
        <v>5</v>
      </c>
      <c r="P164" s="31">
        <v>1.2630269139736028E-2</v>
      </c>
      <c r="Q164" s="9">
        <v>1.5291417701715597E-3</v>
      </c>
      <c r="R164" s="8">
        <v>-94</v>
      </c>
      <c r="S164" s="31">
        <v>-0.43219790085051651</v>
      </c>
      <c r="T164" s="10">
        <v>0.1681055367521298</v>
      </c>
      <c r="U164" s="8">
        <v>-37</v>
      </c>
      <c r="V164" s="31">
        <v>-9.5007819148879569E-2</v>
      </c>
      <c r="W164" s="9">
        <v>5.7561295416939454E-3</v>
      </c>
      <c r="X164" s="8">
        <v>-32</v>
      </c>
      <c r="Y164" s="31">
        <v>-0.16690211626446885</v>
      </c>
      <c r="Z164" s="11">
        <v>90</v>
      </c>
      <c r="AA164" s="8">
        <v>-77</v>
      </c>
      <c r="AB164" s="31">
        <v>-0.19322096430744945</v>
      </c>
      <c r="AC164" s="9">
        <v>8.4254906189346612E-3</v>
      </c>
      <c r="AD164" s="8">
        <v>-83</v>
      </c>
      <c r="AE164" s="31">
        <v>-0.22520956741915882</v>
      </c>
      <c r="AF164" s="9">
        <v>-1.1027153503392784E-2</v>
      </c>
      <c r="AG164" s="8">
        <v>63</v>
      </c>
      <c r="AH164" s="31">
        <v>0.12926548104053132</v>
      </c>
      <c r="AI164" s="12">
        <v>-0.56633333333333313</v>
      </c>
      <c r="AJ164" s="8">
        <v>-2</v>
      </c>
      <c r="AK164" s="31">
        <v>2.6699459191984187E-3</v>
      </c>
      <c r="AL164" s="11">
        <v>38722.110089882204</v>
      </c>
      <c r="AM164" s="36"/>
    </row>
    <row r="165" spans="1:39" x14ac:dyDescent="0.3">
      <c r="A165" t="s">
        <v>1078</v>
      </c>
      <c r="B165" s="3" t="s">
        <v>501</v>
      </c>
      <c r="C165" s="4" t="s">
        <v>32</v>
      </c>
      <c r="D165" s="5" t="s">
        <v>33</v>
      </c>
      <c r="E165" s="6">
        <v>34.604206203674579</v>
      </c>
      <c r="F165" s="34">
        <v>-0.92555621279878109</v>
      </c>
      <c r="G165" s="6">
        <v>-1.5786881118898961</v>
      </c>
      <c r="H165" s="7">
        <v>-48</v>
      </c>
      <c r="I165" s="8">
        <v>-98</v>
      </c>
      <c r="J165" s="31">
        <v>-0.30123250022019887</v>
      </c>
      <c r="K165" s="9">
        <v>-9.9892314923111236E-4</v>
      </c>
      <c r="L165" s="8">
        <v>9</v>
      </c>
      <c r="M165" s="31">
        <v>2.455469699069468E-2</v>
      </c>
      <c r="N165" s="9">
        <v>-8.4294619305989166E-3</v>
      </c>
      <c r="O165" s="8">
        <v>-36</v>
      </c>
      <c r="P165" s="31">
        <v>-8.9051065855636324E-2</v>
      </c>
      <c r="Q165" s="9">
        <v>7.6736204212447291E-3</v>
      </c>
      <c r="R165" s="8">
        <v>-95</v>
      </c>
      <c r="S165" s="31">
        <v>-0.44248372297352517</v>
      </c>
      <c r="T165" s="10">
        <v>0.18336061376897628</v>
      </c>
      <c r="U165" s="8">
        <v>-43</v>
      </c>
      <c r="V165" s="31">
        <v>-0.17263503452320614</v>
      </c>
      <c r="W165" s="9">
        <v>1.215582841461444E-2</v>
      </c>
      <c r="X165" s="8">
        <v>-9</v>
      </c>
      <c r="Y165" s="31">
        <v>-2.4792304818824717E-2</v>
      </c>
      <c r="Z165" s="11">
        <v>6677</v>
      </c>
      <c r="AA165" s="8">
        <v>-25</v>
      </c>
      <c r="AB165" s="31">
        <v>-2.1499699064793432E-2</v>
      </c>
      <c r="AC165" s="9">
        <v>7.4836079214511547E-3</v>
      </c>
      <c r="AD165" s="8">
        <v>-39</v>
      </c>
      <c r="AE165" s="31">
        <v>-9.4768313867591325E-2</v>
      </c>
      <c r="AF165" s="9">
        <v>-3.5459689881776058E-3</v>
      </c>
      <c r="AG165" s="8">
        <v>16</v>
      </c>
      <c r="AH165" s="31">
        <v>-4.5318307130933766E-2</v>
      </c>
      <c r="AI165" s="12">
        <v>-0.33899999999999975</v>
      </c>
      <c r="AJ165" s="8">
        <v>17</v>
      </c>
      <c r="AK165" s="31">
        <v>6.9182357962224716E-4</v>
      </c>
      <c r="AL165" s="11">
        <v>54948.168744171271</v>
      </c>
      <c r="AM165" s="36"/>
    </row>
    <row r="166" spans="1:39" x14ac:dyDescent="0.3">
      <c r="A166" t="s">
        <v>314</v>
      </c>
      <c r="B166" s="3" t="s">
        <v>1038</v>
      </c>
      <c r="C166" s="4" t="s">
        <v>115</v>
      </c>
      <c r="D166" s="5" t="s">
        <v>33</v>
      </c>
      <c r="E166" s="6">
        <v>28.53378522989955</v>
      </c>
      <c r="F166" s="34">
        <v>-0.35139604671885249</v>
      </c>
      <c r="G166" s="6">
        <v>-1.5877518403731941</v>
      </c>
      <c r="H166" s="7">
        <v>-7</v>
      </c>
      <c r="I166" s="8">
        <v>27</v>
      </c>
      <c r="J166" s="31">
        <v>0.14115346750142371</v>
      </c>
      <c r="K166" s="9">
        <v>3.7250818624488868E-2</v>
      </c>
      <c r="L166" s="8">
        <v>40</v>
      </c>
      <c r="M166" s="31">
        <v>6.7641387006938059E-2</v>
      </c>
      <c r="N166" s="9">
        <v>-1.0473279557369271E-2</v>
      </c>
      <c r="O166" s="8">
        <v>-44</v>
      </c>
      <c r="P166" s="31">
        <v>-0.19335825805593373</v>
      </c>
      <c r="Q166" s="9">
        <v>1.6149474466080047E-2</v>
      </c>
      <c r="R166" s="8">
        <v>-31</v>
      </c>
      <c r="S166" s="31">
        <v>-0.12394599471795315</v>
      </c>
      <c r="T166" s="10">
        <v>9.9327940535589687E-2</v>
      </c>
      <c r="U166" s="8">
        <v>-20</v>
      </c>
      <c r="V166" s="31">
        <v>-0.10337104397793898</v>
      </c>
      <c r="W166" s="9">
        <v>7.8315847091082677E-3</v>
      </c>
      <c r="X166" s="8">
        <v>0</v>
      </c>
      <c r="Y166" s="31">
        <v>-2.3342439209969281E-2</v>
      </c>
      <c r="Z166" s="11">
        <v>5936</v>
      </c>
      <c r="AA166" s="8">
        <v>27</v>
      </c>
      <c r="AB166" s="31">
        <v>0.19492997639700638</v>
      </c>
      <c r="AC166" s="9">
        <v>5.7320927861330626E-3</v>
      </c>
      <c r="AD166" s="8">
        <v>0</v>
      </c>
      <c r="AE166" s="31">
        <v>-0.14070798936360307</v>
      </c>
      <c r="AF166" s="9">
        <v>-5.0465011857431241E-3</v>
      </c>
      <c r="AG166" s="8">
        <v>-5</v>
      </c>
      <c r="AH166" s="31">
        <v>-3.5202287183938967E-2</v>
      </c>
      <c r="AI166" s="12">
        <v>-0.3796666666666666</v>
      </c>
      <c r="AJ166" s="8">
        <v>0</v>
      </c>
      <c r="AK166" s="31">
        <v>-1.99937584862655E-2</v>
      </c>
      <c r="AL166" s="11">
        <v>22642.537557554402</v>
      </c>
      <c r="AM166" s="36"/>
    </row>
    <row r="167" spans="1:39" x14ac:dyDescent="0.3">
      <c r="A167" t="s">
        <v>1082</v>
      </c>
      <c r="B167" s="3" t="s">
        <v>692</v>
      </c>
      <c r="C167" s="4" t="s">
        <v>89</v>
      </c>
      <c r="D167" s="5" t="s">
        <v>37</v>
      </c>
      <c r="E167" s="6">
        <v>23.575229196987834</v>
      </c>
      <c r="F167" s="34">
        <v>-1.2390971313144736</v>
      </c>
      <c r="G167" s="6">
        <v>-1.6117920274453006</v>
      </c>
      <c r="H167" s="7">
        <v>-43</v>
      </c>
      <c r="I167" s="8">
        <v>8</v>
      </c>
      <c r="J167" s="31">
        <v>4.6064018542906204E-3</v>
      </c>
      <c r="K167" s="9">
        <v>2.3328879963318672E-2</v>
      </c>
      <c r="L167" s="8">
        <v>19</v>
      </c>
      <c r="M167" s="31">
        <v>0.14220218990985498</v>
      </c>
      <c r="N167" s="9">
        <v>-1.4351711116153819E-2</v>
      </c>
      <c r="O167" s="8">
        <v>2</v>
      </c>
      <c r="P167" s="31">
        <v>9.2191908342723616E-3</v>
      </c>
      <c r="Q167" s="9">
        <v>1.7998657776087945E-3</v>
      </c>
      <c r="R167" s="8">
        <v>22</v>
      </c>
      <c r="S167" s="31">
        <v>-0.34158959617271284</v>
      </c>
      <c r="T167" s="10">
        <v>-0.14079818357966256</v>
      </c>
      <c r="U167" s="8">
        <v>17</v>
      </c>
      <c r="V167" s="31">
        <v>1.299466376402536E-2</v>
      </c>
      <c r="W167" s="9">
        <v>1.463007763327015E-4</v>
      </c>
      <c r="X167" s="8">
        <v>-33</v>
      </c>
      <c r="Y167" s="31">
        <v>-0.32400897601224332</v>
      </c>
      <c r="Z167" s="11">
        <v>-5096</v>
      </c>
      <c r="AA167" s="8">
        <v>-71</v>
      </c>
      <c r="AB167" s="31">
        <v>-0.34098652641316041</v>
      </c>
      <c r="AC167" s="9">
        <v>9.0816984681537233E-3</v>
      </c>
      <c r="AD167" s="8">
        <v>-91</v>
      </c>
      <c r="AE167" s="31">
        <v>-0.25968840952554351</v>
      </c>
      <c r="AF167" s="9">
        <v>-1.3133859557659999E-2</v>
      </c>
      <c r="AG167" s="8">
        <v>-8</v>
      </c>
      <c r="AH167" s="31">
        <v>-0.10960276717721812</v>
      </c>
      <c r="AI167" s="12">
        <v>-0.27466666666666684</v>
      </c>
      <c r="AJ167" s="8">
        <v>-5</v>
      </c>
      <c r="AK167" s="31">
        <v>-1.7355735743374567E-2</v>
      </c>
      <c r="AL167" s="11">
        <v>62478.286664034793</v>
      </c>
      <c r="AM167" s="36"/>
    </row>
    <row r="168" spans="1:39" x14ac:dyDescent="0.3">
      <c r="A168" t="s">
        <v>938</v>
      </c>
      <c r="B168" s="3" t="s">
        <v>362</v>
      </c>
      <c r="C168" s="4" t="s">
        <v>47</v>
      </c>
      <c r="D168" s="5" t="s">
        <v>44</v>
      </c>
      <c r="E168" s="6">
        <v>54.219713610319658</v>
      </c>
      <c r="F168" s="34">
        <v>-0.6427564276637393</v>
      </c>
      <c r="G168" s="6">
        <v>-1.613892426271299</v>
      </c>
      <c r="H168" s="7">
        <v>-37</v>
      </c>
      <c r="I168" s="8">
        <v>-25</v>
      </c>
      <c r="J168" s="31">
        <v>-0.20627695628316367</v>
      </c>
      <c r="K168" s="9">
        <v>1.2869166962038436E-2</v>
      </c>
      <c r="L168" s="8">
        <v>-73</v>
      </c>
      <c r="M168" s="31">
        <v>-0.49245694503479448</v>
      </c>
      <c r="N168" s="9">
        <v>7.1266367730339272E-3</v>
      </c>
      <c r="O168" s="8">
        <v>-3</v>
      </c>
      <c r="P168" s="31">
        <v>-3.5536334544348014E-2</v>
      </c>
      <c r="Q168" s="9">
        <v>6.6384858308533995E-3</v>
      </c>
      <c r="R168" s="8">
        <v>64</v>
      </c>
      <c r="S168" s="31">
        <v>-0.31839417020471422</v>
      </c>
      <c r="T168" s="10">
        <v>-0.22785949108364972</v>
      </c>
      <c r="U168" s="8">
        <v>33</v>
      </c>
      <c r="V168" s="31">
        <v>0.11517501764763159</v>
      </c>
      <c r="W168" s="9">
        <v>-4.7541468379732887E-3</v>
      </c>
      <c r="X168" s="8">
        <v>6</v>
      </c>
      <c r="Y168" s="31">
        <v>-1.4138212847500331E-2</v>
      </c>
      <c r="Z168" s="11">
        <v>5701</v>
      </c>
      <c r="AA168" s="8">
        <v>19</v>
      </c>
      <c r="AB168" s="31">
        <v>1.1967295943823286E-2</v>
      </c>
      <c r="AC168" s="9">
        <v>4.5961997517425766E-3</v>
      </c>
      <c r="AD168" s="8">
        <v>-72</v>
      </c>
      <c r="AE168" s="31">
        <v>-0.19447385619200935</v>
      </c>
      <c r="AF168" s="9">
        <v>-9.1416755110301784E-3</v>
      </c>
      <c r="AG168" s="8">
        <v>-7</v>
      </c>
      <c r="AH168" s="31">
        <v>-0.1021583922614997</v>
      </c>
      <c r="AI168" s="12">
        <v>-0.28266666666666684</v>
      </c>
      <c r="AJ168" s="8">
        <v>-24</v>
      </c>
      <c r="AK168" s="31">
        <v>-2.8532376287030897E-2</v>
      </c>
      <c r="AL168" s="11">
        <v>33652.240685679164</v>
      </c>
      <c r="AM168" s="36"/>
    </row>
    <row r="169" spans="1:39" x14ac:dyDescent="0.3">
      <c r="A169" t="s">
        <v>457</v>
      </c>
      <c r="B169" s="3" t="s">
        <v>953</v>
      </c>
      <c r="C169" s="4" t="s">
        <v>72</v>
      </c>
      <c r="D169" s="5" t="s">
        <v>37</v>
      </c>
      <c r="E169" s="6">
        <v>22.987806665199521</v>
      </c>
      <c r="F169" s="34">
        <v>0.2820058356808044</v>
      </c>
      <c r="G169" s="6">
        <v>-1.6142244745701788</v>
      </c>
      <c r="H169" s="7">
        <v>0</v>
      </c>
      <c r="I169" s="8">
        <v>-54</v>
      </c>
      <c r="J169" s="31">
        <v>-0.2384486947887095</v>
      </c>
      <c r="K169" s="9">
        <v>5.9249633571238913E-3</v>
      </c>
      <c r="L169" s="8">
        <v>69</v>
      </c>
      <c r="M169" s="31">
        <v>0.37398848815849028</v>
      </c>
      <c r="N169" s="9">
        <v>-1.9949727395029385E-2</v>
      </c>
      <c r="O169" s="8">
        <v>-35</v>
      </c>
      <c r="P169" s="31">
        <v>-0.15790684226927121</v>
      </c>
      <c r="Q169" s="9">
        <v>1.5672252463799052E-2</v>
      </c>
      <c r="R169" s="8">
        <v>78</v>
      </c>
      <c r="S169" s="31">
        <v>0.81291857044854399</v>
      </c>
      <c r="T169" s="10">
        <v>-1.4739216999457552</v>
      </c>
      <c r="U169" s="8">
        <v>8</v>
      </c>
      <c r="V169" s="31">
        <v>0.29938935023239488</v>
      </c>
      <c r="W169" s="9">
        <v>-1.2194625892108346E-2</v>
      </c>
      <c r="X169" s="8">
        <v>-21</v>
      </c>
      <c r="Y169" s="31">
        <v>-7.6459094237664726E-2</v>
      </c>
      <c r="Z169" s="11">
        <v>1847</v>
      </c>
      <c r="AA169" s="8">
        <v>-66</v>
      </c>
      <c r="AB169" s="31">
        <v>-0.27698416757386785</v>
      </c>
      <c r="AC169" s="9">
        <v>1.3295081967213108E-2</v>
      </c>
      <c r="AD169" s="8">
        <v>-100</v>
      </c>
      <c r="AE169" s="31">
        <v>-0.40456058794152605</v>
      </c>
      <c r="AF169" s="9">
        <v>-2.0564283847260723E-2</v>
      </c>
      <c r="AG169" s="8">
        <v>1</v>
      </c>
      <c r="AH169" s="31">
        <v>0.20152705458688747</v>
      </c>
      <c r="AI169" s="12">
        <v>-0.68500000000000005</v>
      </c>
      <c r="AJ169" s="8">
        <v>-11</v>
      </c>
      <c r="AK169" s="31">
        <v>5.3675801321120264E-3</v>
      </c>
      <c r="AL169" s="11">
        <v>22316.999699483116</v>
      </c>
      <c r="AM169" s="36"/>
    </row>
    <row r="170" spans="1:39" x14ac:dyDescent="0.3">
      <c r="A170" t="s">
        <v>1015</v>
      </c>
      <c r="B170" s="3" t="s">
        <v>1109</v>
      </c>
      <c r="C170" s="4" t="s">
        <v>104</v>
      </c>
      <c r="D170" s="5" t="s">
        <v>44</v>
      </c>
      <c r="E170" s="6">
        <v>17.86596935205705</v>
      </c>
      <c r="F170" s="34">
        <v>-0.37789918799453764</v>
      </c>
      <c r="G170" s="6">
        <v>-1.6353107669724238</v>
      </c>
      <c r="H170" s="7">
        <v>-13</v>
      </c>
      <c r="I170" s="8">
        <v>-18</v>
      </c>
      <c r="J170" s="31">
        <v>-4.1083543454665819E-2</v>
      </c>
      <c r="K170" s="9">
        <v>1.87536753315245E-2</v>
      </c>
      <c r="L170" s="8">
        <v>33</v>
      </c>
      <c r="M170" s="31">
        <v>0.11877866995340282</v>
      </c>
      <c r="N170" s="9">
        <v>-1.2920521135810943E-2</v>
      </c>
      <c r="O170" s="8">
        <v>46</v>
      </c>
      <c r="P170" s="31">
        <v>0.21679542742746555</v>
      </c>
      <c r="Q170" s="9">
        <v>-9.124019827230774E-3</v>
      </c>
      <c r="R170" s="8">
        <v>-18</v>
      </c>
      <c r="S170" s="31">
        <v>-0.25219959469617792</v>
      </c>
      <c r="T170" s="10">
        <v>5.0334915108248945E-2</v>
      </c>
      <c r="U170" s="8">
        <v>-13</v>
      </c>
      <c r="V170" s="31">
        <v>-9.9742569597847691E-2</v>
      </c>
      <c r="W170" s="9">
        <v>8.0808853728173008E-3</v>
      </c>
      <c r="X170" s="8">
        <v>-23</v>
      </c>
      <c r="Y170" s="31">
        <v>-0.12982401020725706</v>
      </c>
      <c r="Z170" s="11">
        <v>1822</v>
      </c>
      <c r="AA170" s="8">
        <v>3</v>
      </c>
      <c r="AB170" s="31">
        <v>5.9907134816335222E-2</v>
      </c>
      <c r="AC170" s="9">
        <v>6.78929981468053E-3</v>
      </c>
      <c r="AD170" s="8">
        <v>-40</v>
      </c>
      <c r="AE170" s="31">
        <v>-0.22031635797649415</v>
      </c>
      <c r="AF170" s="9">
        <v>-9.9553229893883932E-3</v>
      </c>
      <c r="AG170" s="8">
        <v>-12</v>
      </c>
      <c r="AH170" s="31">
        <v>0.10099932993434579</v>
      </c>
      <c r="AI170" s="12">
        <v>-0.57933333333333392</v>
      </c>
      <c r="AJ170" s="8">
        <v>32</v>
      </c>
      <c r="AK170" s="31">
        <v>1.1228672524671524E-2</v>
      </c>
      <c r="AL170" s="11">
        <v>56270.307861592853</v>
      </c>
      <c r="AM170" s="36"/>
    </row>
    <row r="171" spans="1:39" x14ac:dyDescent="0.3">
      <c r="A171" t="s">
        <v>832</v>
      </c>
      <c r="B171" s="3" t="s">
        <v>138</v>
      </c>
      <c r="C171" s="4" t="s">
        <v>40</v>
      </c>
      <c r="D171" s="5" t="s">
        <v>33</v>
      </c>
      <c r="E171" s="6">
        <v>15.829331891828721</v>
      </c>
      <c r="F171" s="34">
        <v>0.37248108828028359</v>
      </c>
      <c r="G171" s="6">
        <v>-1.6553552476992266</v>
      </c>
      <c r="H171" s="7">
        <v>-5</v>
      </c>
      <c r="I171" s="8">
        <v>2</v>
      </c>
      <c r="J171" s="31">
        <v>3.2864307132015602E-2</v>
      </c>
      <c r="K171" s="9">
        <v>1.3417728389031325E-2</v>
      </c>
      <c r="L171" s="8">
        <v>20</v>
      </c>
      <c r="M171" s="31">
        <v>0.35917470071527235</v>
      </c>
      <c r="N171" s="9">
        <v>-2.3410576351752824E-2</v>
      </c>
      <c r="O171" s="8">
        <v>-18</v>
      </c>
      <c r="P171" s="31">
        <v>-0.47063444267855958</v>
      </c>
      <c r="Q171" s="9">
        <v>4.1685488424618861E-2</v>
      </c>
      <c r="R171" s="8">
        <v>326</v>
      </c>
      <c r="S171" s="31">
        <v>0.81779833173325822</v>
      </c>
      <c r="T171" s="10">
        <v>-2.509410288582183</v>
      </c>
      <c r="U171" s="8">
        <v>95</v>
      </c>
      <c r="V171" s="31">
        <v>0.21136984603550574</v>
      </c>
      <c r="W171" s="9">
        <v>-1.3222243601012713E-2</v>
      </c>
      <c r="X171" s="8">
        <v>23</v>
      </c>
      <c r="Y171" s="31">
        <v>3.4507804484334326E-2</v>
      </c>
      <c r="Z171" s="11">
        <v>7054</v>
      </c>
      <c r="AA171" s="8">
        <v>-135</v>
      </c>
      <c r="AB171" s="31">
        <v>-0.33570257109093304</v>
      </c>
      <c r="AC171" s="9">
        <v>1.0677559912854032E-2</v>
      </c>
      <c r="AD171" s="8">
        <v>4</v>
      </c>
      <c r="AE171" s="31">
        <v>3.3913579730377674E-2</v>
      </c>
      <c r="AF171" s="9">
        <v>4.8763867890376789E-3</v>
      </c>
      <c r="AG171" s="8">
        <v>-34</v>
      </c>
      <c r="AH171" s="31">
        <v>-6.3656047509063396E-2</v>
      </c>
      <c r="AI171" s="12">
        <v>-0.35866666666666625</v>
      </c>
      <c r="AJ171" s="8">
        <v>-16</v>
      </c>
      <c r="AK171" s="31">
        <v>-3.4688000730247193E-3</v>
      </c>
      <c r="AL171" s="11">
        <v>34101.148050513642</v>
      </c>
      <c r="AM171" s="36"/>
    </row>
    <row r="172" spans="1:39" x14ac:dyDescent="0.3">
      <c r="A172" t="s">
        <v>1122</v>
      </c>
      <c r="B172" s="3" t="s">
        <v>592</v>
      </c>
      <c r="C172" s="4" t="s">
        <v>36</v>
      </c>
      <c r="D172" s="5" t="s">
        <v>37</v>
      </c>
      <c r="E172" s="6">
        <v>26.131227051418566</v>
      </c>
      <c r="F172" s="34">
        <v>-1.1984272501364406</v>
      </c>
      <c r="G172" s="6">
        <v>-1.6717044120945275</v>
      </c>
      <c r="H172" s="7">
        <v>-39</v>
      </c>
      <c r="I172" s="8">
        <v>1</v>
      </c>
      <c r="J172" s="31">
        <v>2.8252038645093458E-2</v>
      </c>
      <c r="K172" s="9">
        <v>2.0549670097208095E-2</v>
      </c>
      <c r="L172" s="8">
        <v>-137</v>
      </c>
      <c r="M172" s="31">
        <v>-0.50455908497922641</v>
      </c>
      <c r="N172" s="9">
        <v>1.0126597079197087E-2</v>
      </c>
      <c r="O172" s="8">
        <v>0</v>
      </c>
      <c r="P172" s="31">
        <v>1.4126318254570336E-3</v>
      </c>
      <c r="Q172" s="9">
        <v>0</v>
      </c>
      <c r="R172" s="8">
        <v>-23</v>
      </c>
      <c r="S172" s="31">
        <v>-0.45880856212463539</v>
      </c>
      <c r="T172" s="10">
        <v>0</v>
      </c>
      <c r="U172" s="8">
        <v>-161</v>
      </c>
      <c r="V172" s="31">
        <v>-0.67728729148394051</v>
      </c>
      <c r="W172" s="9">
        <v>4.5050173346911221E-2</v>
      </c>
      <c r="X172" s="8">
        <v>17</v>
      </c>
      <c r="Y172" s="31">
        <v>3.3628641958509897E-2</v>
      </c>
      <c r="Z172" s="11">
        <v>7885</v>
      </c>
      <c r="AA172" s="8">
        <v>-20</v>
      </c>
      <c r="AB172" s="31">
        <v>-2.2069704313766703E-2</v>
      </c>
      <c r="AC172" s="9">
        <v>6.660968660968658E-3</v>
      </c>
      <c r="AD172" s="8">
        <v>9</v>
      </c>
      <c r="AE172" s="31">
        <v>2.9597963794571025E-2</v>
      </c>
      <c r="AF172" s="9">
        <v>2.7219338858888165E-3</v>
      </c>
      <c r="AG172" s="8">
        <v>4</v>
      </c>
      <c r="AH172" s="31">
        <v>-0.1280189841507906</v>
      </c>
      <c r="AI172" s="12">
        <v>-0.19333333333333336</v>
      </c>
      <c r="AJ172" s="8">
        <v>-1</v>
      </c>
      <c r="AK172" s="31">
        <v>0.18472231131437811</v>
      </c>
      <c r="AL172" s="11">
        <v>1353689.5644796379</v>
      </c>
      <c r="AM172" s="36"/>
    </row>
    <row r="173" spans="1:39" x14ac:dyDescent="0.3">
      <c r="A173" t="s">
        <v>852</v>
      </c>
      <c r="B173" s="3" t="s">
        <v>629</v>
      </c>
      <c r="C173" s="4" t="s">
        <v>104</v>
      </c>
      <c r="D173" s="5" t="s">
        <v>44</v>
      </c>
      <c r="E173" s="6">
        <v>17.861608041471623</v>
      </c>
      <c r="F173" s="34">
        <v>-1.1726804808146376</v>
      </c>
      <c r="G173" s="6">
        <v>-1.7024012874417096</v>
      </c>
      <c r="H173" s="7">
        <v>-34</v>
      </c>
      <c r="I173" s="8">
        <v>-36</v>
      </c>
      <c r="J173" s="31">
        <v>-0.14311000030480642</v>
      </c>
      <c r="K173" s="9">
        <v>1.2819387509324764E-2</v>
      </c>
      <c r="L173" s="8">
        <v>-83</v>
      </c>
      <c r="M173" s="31">
        <v>-0.34271443713615513</v>
      </c>
      <c r="N173" s="9">
        <v>3.4131806405230392E-3</v>
      </c>
      <c r="O173" s="8">
        <v>-63</v>
      </c>
      <c r="P173" s="31">
        <v>-0.15776355778582907</v>
      </c>
      <c r="Q173" s="9">
        <v>1.2338912166205102E-2</v>
      </c>
      <c r="R173" s="8">
        <v>-47</v>
      </c>
      <c r="S173" s="31">
        <v>-0.34141564624148996</v>
      </c>
      <c r="T173" s="10">
        <v>6.8290231328112488E-2</v>
      </c>
      <c r="U173" s="8">
        <v>11</v>
      </c>
      <c r="V173" s="31">
        <v>3.4795162112164491E-3</v>
      </c>
      <c r="W173" s="9">
        <v>-7.6588254445959097E-4</v>
      </c>
      <c r="X173" s="8">
        <v>-5</v>
      </c>
      <c r="Y173" s="31">
        <v>-4.488538041268697E-2</v>
      </c>
      <c r="Z173" s="11">
        <v>7819</v>
      </c>
      <c r="AA173" s="8">
        <v>-160</v>
      </c>
      <c r="AB173" s="31">
        <v>-0.3903578186044947</v>
      </c>
      <c r="AC173" s="9">
        <v>1.188228854995256E-2</v>
      </c>
      <c r="AD173" s="8">
        <v>-50</v>
      </c>
      <c r="AE173" s="31">
        <v>-0.11824875551851538</v>
      </c>
      <c r="AF173" s="9">
        <v>-4.9234479308865042E-3</v>
      </c>
      <c r="AG173" s="8">
        <v>-21</v>
      </c>
      <c r="AH173" s="31">
        <v>3.1135634194216499E-3</v>
      </c>
      <c r="AI173" s="12">
        <v>-0.43800000000000017</v>
      </c>
      <c r="AJ173" s="8">
        <v>-2</v>
      </c>
      <c r="AK173" s="31">
        <v>-1.1244479829809667E-2</v>
      </c>
      <c r="AL173" s="11">
        <v>48997.976046403841</v>
      </c>
      <c r="AM173" s="36"/>
    </row>
    <row r="174" spans="1:39" x14ac:dyDescent="0.3">
      <c r="A174" t="s">
        <v>926</v>
      </c>
      <c r="B174" s="3" t="s">
        <v>770</v>
      </c>
      <c r="C174" s="4" t="s">
        <v>32</v>
      </c>
      <c r="D174" s="5" t="s">
        <v>33</v>
      </c>
      <c r="E174" s="6">
        <v>17.962822674421417</v>
      </c>
      <c r="F174" s="34">
        <v>-0.66652833461216632</v>
      </c>
      <c r="G174" s="6">
        <v>-1.7183839395814822</v>
      </c>
      <c r="H174" s="7">
        <v>-33</v>
      </c>
      <c r="I174" s="8">
        <v>-46</v>
      </c>
      <c r="J174" s="31">
        <v>-0.12503048498029579</v>
      </c>
      <c r="K174" s="9">
        <v>1.1086075350002389E-2</v>
      </c>
      <c r="L174" s="8">
        <v>80</v>
      </c>
      <c r="M174" s="31">
        <v>0.20572467746817497</v>
      </c>
      <c r="N174" s="9">
        <v>-1.4942672118129368E-2</v>
      </c>
      <c r="O174" s="8">
        <v>76</v>
      </c>
      <c r="P174" s="31">
        <v>0.26100854846448596</v>
      </c>
      <c r="Q174" s="9">
        <v>-1.3404762988118733E-2</v>
      </c>
      <c r="R174" s="8">
        <v>-113</v>
      </c>
      <c r="S174" s="31">
        <v>-0.3375649127425514</v>
      </c>
      <c r="T174" s="10">
        <v>0.31992006344846641</v>
      </c>
      <c r="U174" s="8">
        <v>-86</v>
      </c>
      <c r="V174" s="31">
        <v>-0.31148128915966689</v>
      </c>
      <c r="W174" s="9">
        <v>2.1407908970287617E-2</v>
      </c>
      <c r="X174" s="8">
        <v>-66</v>
      </c>
      <c r="Y174" s="31">
        <v>-0.23754357738443455</v>
      </c>
      <c r="Z174" s="11">
        <v>-3988</v>
      </c>
      <c r="AA174" s="8">
        <v>-14</v>
      </c>
      <c r="AB174" s="31">
        <v>-7.4809713809677048E-3</v>
      </c>
      <c r="AC174" s="9">
        <v>6.4869961399734236E-3</v>
      </c>
      <c r="AD174" s="8">
        <v>-25</v>
      </c>
      <c r="AE174" s="31">
        <v>-5.0563711794224753E-2</v>
      </c>
      <c r="AF174" s="9">
        <v>-9.7670975935582049E-4</v>
      </c>
      <c r="AG174" s="8">
        <v>18</v>
      </c>
      <c r="AH174" s="31">
        <v>1.8968361882981677E-3</v>
      </c>
      <c r="AI174" s="12">
        <v>-0.3753333333333333</v>
      </c>
      <c r="AJ174" s="8">
        <v>9</v>
      </c>
      <c r="AK174" s="31">
        <v>-1.4200711135406024E-2</v>
      </c>
      <c r="AL174" s="11">
        <v>80768.185527894704</v>
      </c>
      <c r="AM174" s="36"/>
    </row>
    <row r="175" spans="1:39" x14ac:dyDescent="0.3">
      <c r="A175" t="s">
        <v>439</v>
      </c>
      <c r="B175" s="3" t="s">
        <v>482</v>
      </c>
      <c r="C175" s="4" t="s">
        <v>72</v>
      </c>
      <c r="D175" s="5" t="s">
        <v>37</v>
      </c>
      <c r="E175" s="6">
        <v>19.429718975358661</v>
      </c>
      <c r="F175" s="34">
        <v>0.12979334063489079</v>
      </c>
      <c r="G175" s="6">
        <v>-1.7600672814698584</v>
      </c>
      <c r="H175" s="7">
        <v>0</v>
      </c>
      <c r="I175" s="8">
        <v>0</v>
      </c>
      <c r="J175" s="31">
        <v>2.124880347044944E-3</v>
      </c>
      <c r="K175" s="9">
        <v>2.6430230673653465E-2</v>
      </c>
      <c r="L175" s="8">
        <v>-124</v>
      </c>
      <c r="M175" s="31">
        <v>-0.75852837076212598</v>
      </c>
      <c r="N175" s="9">
        <v>1.6522029372496659E-2</v>
      </c>
      <c r="O175" s="8">
        <v>89</v>
      </c>
      <c r="P175" s="31">
        <v>0.54409562002832579</v>
      </c>
      <c r="Q175" s="9">
        <v>-2.8858917227647676E-2</v>
      </c>
      <c r="R175" s="8">
        <v>-6</v>
      </c>
      <c r="S175" s="31">
        <v>0.61581938277085568</v>
      </c>
      <c r="T175" s="10">
        <v>-2.9966000115253522E-2</v>
      </c>
      <c r="U175" s="8">
        <v>-72</v>
      </c>
      <c r="V175" s="31">
        <v>-0.23888239495932329</v>
      </c>
      <c r="W175" s="9">
        <v>1.5333161139920393E-2</v>
      </c>
      <c r="X175" s="8">
        <v>9</v>
      </c>
      <c r="Y175" s="31">
        <v>8.1852032931418073E-2</v>
      </c>
      <c r="Z175" s="11">
        <v>8077</v>
      </c>
      <c r="AA175" s="8">
        <v>-15</v>
      </c>
      <c r="AB175" s="31">
        <v>3.2456649756045231E-3</v>
      </c>
      <c r="AC175" s="9">
        <v>8.8473895582329293E-3</v>
      </c>
      <c r="AD175" s="8">
        <v>-224</v>
      </c>
      <c r="AE175" s="31">
        <v>-0.79193642024676625</v>
      </c>
      <c r="AF175" s="9">
        <v>-4.2564436936269434E-2</v>
      </c>
      <c r="AG175" s="8">
        <v>0</v>
      </c>
      <c r="AH175" s="31">
        <v>0.40089489790436361</v>
      </c>
      <c r="AI175" s="12">
        <v>-0.97433333333333438</v>
      </c>
      <c r="AJ175" s="8">
        <v>2</v>
      </c>
      <c r="AK175" s="31">
        <v>1.7906413049823877E-2</v>
      </c>
      <c r="AL175" s="11">
        <v>23681.664765746558</v>
      </c>
      <c r="AM175" s="36"/>
    </row>
    <row r="176" spans="1:39" x14ac:dyDescent="0.3">
      <c r="A176" t="s">
        <v>774</v>
      </c>
      <c r="B176" s="3" t="s">
        <v>299</v>
      </c>
      <c r="C176" s="4" t="s">
        <v>32</v>
      </c>
      <c r="D176" s="5" t="s">
        <v>33</v>
      </c>
      <c r="E176" s="6">
        <v>46.632069908853126</v>
      </c>
      <c r="F176" s="34">
        <v>-6.772073652121402E-2</v>
      </c>
      <c r="G176" s="6">
        <v>-1.7674970621382009</v>
      </c>
      <c r="H176" s="7">
        <v>-8</v>
      </c>
      <c r="I176" s="8">
        <v>-26</v>
      </c>
      <c r="J176" s="31">
        <v>-0.24899208442862675</v>
      </c>
      <c r="K176" s="9">
        <v>9.2118923742383618E-3</v>
      </c>
      <c r="L176" s="8">
        <v>-123</v>
      </c>
      <c r="M176" s="31">
        <v>-0.44914284063096538</v>
      </c>
      <c r="N176" s="9">
        <v>7.137049314585947E-3</v>
      </c>
      <c r="O176" s="8">
        <v>-25</v>
      </c>
      <c r="P176" s="31">
        <v>-0.3270234001101906</v>
      </c>
      <c r="Q176" s="9">
        <v>2.9567416331163346E-2</v>
      </c>
      <c r="R176" s="8">
        <v>-99</v>
      </c>
      <c r="S176" s="31">
        <v>-0.27976149736129424</v>
      </c>
      <c r="T176" s="10">
        <v>0.36712868675829224</v>
      </c>
      <c r="U176" s="8">
        <v>136</v>
      </c>
      <c r="V176" s="31">
        <v>0.42687357874427961</v>
      </c>
      <c r="W176" s="9">
        <v>-2.5764241731446522E-2</v>
      </c>
      <c r="X176" s="8">
        <v>-24</v>
      </c>
      <c r="Y176" s="31">
        <v>-7.7142424367833029E-2</v>
      </c>
      <c r="Z176" s="11">
        <v>2070</v>
      </c>
      <c r="AA176" s="8">
        <v>6</v>
      </c>
      <c r="AB176" s="31">
        <v>0.12063535555416369</v>
      </c>
      <c r="AC176" s="9">
        <v>6.6180657177065394E-3</v>
      </c>
      <c r="AD176" s="8">
        <v>50</v>
      </c>
      <c r="AE176" s="31">
        <v>0.29017363981364053</v>
      </c>
      <c r="AF176" s="9">
        <v>1.8805370801146637E-2</v>
      </c>
      <c r="AG176" s="8">
        <v>-13</v>
      </c>
      <c r="AH176" s="31">
        <v>-0.14777676376609689</v>
      </c>
      <c r="AI176" s="12">
        <v>-0.22499999999999987</v>
      </c>
      <c r="AJ176" s="8">
        <v>-20</v>
      </c>
      <c r="AK176" s="31">
        <v>-3.9992266350229566E-2</v>
      </c>
      <c r="AL176" s="11">
        <v>32075.714293552592</v>
      </c>
      <c r="AM176" s="36"/>
    </row>
    <row r="177" spans="1:39" x14ac:dyDescent="0.3">
      <c r="A177" t="s">
        <v>830</v>
      </c>
      <c r="B177" s="3" t="s">
        <v>730</v>
      </c>
      <c r="C177" s="4" t="s">
        <v>115</v>
      </c>
      <c r="D177" s="5" t="s">
        <v>33</v>
      </c>
      <c r="E177" s="6">
        <v>35.109405478449283</v>
      </c>
      <c r="F177" s="34">
        <v>-1.4350675804057276</v>
      </c>
      <c r="G177" s="6">
        <v>-1.7761488132591232</v>
      </c>
      <c r="H177" s="7">
        <v>-45</v>
      </c>
      <c r="I177" s="8">
        <v>-8</v>
      </c>
      <c r="J177" s="31">
        <v>9.8279129503409113E-3</v>
      </c>
      <c r="K177" s="9">
        <v>3.0400145396668687E-2</v>
      </c>
      <c r="L177" s="8">
        <v>-82</v>
      </c>
      <c r="M177" s="31">
        <v>-0.3346190356422577</v>
      </c>
      <c r="N177" s="9">
        <v>2.8332549227696596E-3</v>
      </c>
      <c r="O177" s="8">
        <v>58</v>
      </c>
      <c r="P177" s="31">
        <v>0.14987132827606647</v>
      </c>
      <c r="Q177" s="9">
        <v>-7.8207374400039269E-3</v>
      </c>
      <c r="R177" s="8">
        <v>-23</v>
      </c>
      <c r="S177" s="31">
        <v>-0.45880856212463539</v>
      </c>
      <c r="T177" s="10">
        <v>0</v>
      </c>
      <c r="U177" s="8">
        <v>-2</v>
      </c>
      <c r="V177" s="31">
        <v>-2.5769182914892386E-2</v>
      </c>
      <c r="W177" s="9">
        <v>2.3305916969848864E-4</v>
      </c>
      <c r="X177" s="8">
        <v>-32</v>
      </c>
      <c r="Y177" s="31">
        <v>-0.33756595983977555</v>
      </c>
      <c r="Z177" s="11">
        <v>-5589</v>
      </c>
      <c r="AA177" s="8">
        <v>-88</v>
      </c>
      <c r="AB177" s="31">
        <v>-0.33536253099839575</v>
      </c>
      <c r="AC177" s="9">
        <v>9.2911104799772819E-3</v>
      </c>
      <c r="AD177" s="8">
        <v>-115</v>
      </c>
      <c r="AE177" s="31">
        <v>-0.31971582242544755</v>
      </c>
      <c r="AF177" s="9">
        <v>-1.6543027815302924E-2</v>
      </c>
      <c r="AG177" s="8">
        <v>-11</v>
      </c>
      <c r="AH177" s="31">
        <v>-8.7625282913275315E-2</v>
      </c>
      <c r="AI177" s="12">
        <v>-0.30866666666666664</v>
      </c>
      <c r="AJ177" s="8">
        <v>-4</v>
      </c>
      <c r="AK177" s="31">
        <v>-1.8450995909397125E-2</v>
      </c>
      <c r="AL177" s="11">
        <v>60986.147581226804</v>
      </c>
      <c r="AM177" s="36"/>
    </row>
    <row r="178" spans="1:39" x14ac:dyDescent="0.3">
      <c r="A178" t="s">
        <v>90</v>
      </c>
      <c r="B178" s="3" t="s">
        <v>807</v>
      </c>
      <c r="C178" s="4" t="s">
        <v>89</v>
      </c>
      <c r="D178" s="5" t="s">
        <v>37</v>
      </c>
      <c r="E178" s="6">
        <v>21.968755293014908</v>
      </c>
      <c r="F178" s="34">
        <v>0.63669937323124515</v>
      </c>
      <c r="G178" s="6">
        <v>-1.7770139223621229</v>
      </c>
      <c r="H178" s="7">
        <v>-4</v>
      </c>
      <c r="I178" s="8">
        <v>13</v>
      </c>
      <c r="J178" s="31">
        <v>8.2616458727202802E-2</v>
      </c>
      <c r="K178" s="9">
        <v>2.2022792793892854E-2</v>
      </c>
      <c r="L178" s="8">
        <v>-35</v>
      </c>
      <c r="M178" s="31">
        <v>-0.27387515155956987</v>
      </c>
      <c r="N178" s="9">
        <v>-1.0672617804138307E-3</v>
      </c>
      <c r="O178" s="8">
        <v>-53</v>
      </c>
      <c r="P178" s="31">
        <v>-0.22327078253899976</v>
      </c>
      <c r="Q178" s="9">
        <v>1.9938726640375104E-2</v>
      </c>
      <c r="R178" s="8">
        <v>-34</v>
      </c>
      <c r="S178" s="31">
        <v>0.3093568643760588</v>
      </c>
      <c r="T178" s="10">
        <v>0.4909997538650519</v>
      </c>
      <c r="U178" s="8">
        <v>49</v>
      </c>
      <c r="V178" s="31">
        <v>0.32766980119348355</v>
      </c>
      <c r="W178" s="9">
        <v>-1.7262125765754491E-2</v>
      </c>
      <c r="X178" s="8">
        <v>-5</v>
      </c>
      <c r="Y178" s="31">
        <v>-1.3969224679872827E-2</v>
      </c>
      <c r="Z178" s="11">
        <v>4327</v>
      </c>
      <c r="AA178" s="8">
        <v>-11</v>
      </c>
      <c r="AB178" s="31">
        <v>7.3601282885203734E-2</v>
      </c>
      <c r="AC178" s="9">
        <v>1.1602615212884707E-2</v>
      </c>
      <c r="AD178" s="8">
        <v>17</v>
      </c>
      <c r="AE178" s="31">
        <v>0.22641161393360676</v>
      </c>
      <c r="AF178" s="9">
        <v>1.5857999619746654E-2</v>
      </c>
      <c r="AG178" s="8">
        <v>-9</v>
      </c>
      <c r="AH178" s="31">
        <v>-7.17188949793372E-2</v>
      </c>
      <c r="AI178" s="12">
        <v>-0.32900000000000018</v>
      </c>
      <c r="AJ178" s="8">
        <v>-4</v>
      </c>
      <c r="AK178" s="31">
        <v>1.0576860058765181E-2</v>
      </c>
      <c r="AL178" s="11">
        <v>22411.867159709233</v>
      </c>
      <c r="AM178" s="36">
        <v>1</v>
      </c>
    </row>
    <row r="179" spans="1:39" x14ac:dyDescent="0.3">
      <c r="A179" t="s">
        <v>259</v>
      </c>
      <c r="B179" s="3" t="s">
        <v>657</v>
      </c>
      <c r="C179" s="4" t="s">
        <v>32</v>
      </c>
      <c r="D179" s="5" t="s">
        <v>33</v>
      </c>
      <c r="E179" s="6">
        <v>24.637363084230088</v>
      </c>
      <c r="F179" s="34">
        <v>-0.9955609059713928</v>
      </c>
      <c r="G179" s="6">
        <v>-1.7840837255647379</v>
      </c>
      <c r="H179" s="7">
        <v>-29</v>
      </c>
      <c r="I179" s="8">
        <v>-50</v>
      </c>
      <c r="J179" s="31">
        <v>-0.14005166556880375</v>
      </c>
      <c r="K179" s="9">
        <v>7.8651426700639959E-3</v>
      </c>
      <c r="L179" s="8">
        <v>76</v>
      </c>
      <c r="M179" s="31">
        <v>0.18264731616862495</v>
      </c>
      <c r="N179" s="9">
        <v>-1.3926057547408451E-2</v>
      </c>
      <c r="O179" s="8">
        <v>-70</v>
      </c>
      <c r="P179" s="31">
        <v>-0.19478855945621526</v>
      </c>
      <c r="Q179" s="9">
        <v>1.4866434648514761E-2</v>
      </c>
      <c r="R179" s="8">
        <v>-19</v>
      </c>
      <c r="S179" s="31">
        <v>-0.37664164199436106</v>
      </c>
      <c r="T179" s="10">
        <v>-3.0204644499695038E-2</v>
      </c>
      <c r="U179" s="8">
        <v>-14</v>
      </c>
      <c r="V179" s="31">
        <v>-5.8503491280120001E-2</v>
      </c>
      <c r="W179" s="9">
        <v>3.5910925348653228E-3</v>
      </c>
      <c r="X179" s="8">
        <v>-18</v>
      </c>
      <c r="Y179" s="31">
        <v>-9.2263676751466628E-2</v>
      </c>
      <c r="Z179" s="11">
        <v>4093</v>
      </c>
      <c r="AA179" s="8">
        <v>-62</v>
      </c>
      <c r="AB179" s="31">
        <v>-0.13058774865278283</v>
      </c>
      <c r="AC179" s="9">
        <v>8.784496976360634E-3</v>
      </c>
      <c r="AD179" s="8">
        <v>-52</v>
      </c>
      <c r="AE179" s="31">
        <v>-0.1437681155318225</v>
      </c>
      <c r="AF179" s="9">
        <v>-6.5490563277325053E-3</v>
      </c>
      <c r="AG179" s="8">
        <v>17</v>
      </c>
      <c r="AH179" s="31">
        <v>-4.3701865895087677E-2</v>
      </c>
      <c r="AI179" s="12">
        <v>-0.34133333333333327</v>
      </c>
      <c r="AJ179" s="8">
        <v>31</v>
      </c>
      <c r="AK179" s="31">
        <v>5.0755260767687549E-3</v>
      </c>
      <c r="AL179" s="11">
        <v>73051.253965036187</v>
      </c>
      <c r="AM179" s="36"/>
    </row>
    <row r="180" spans="1:39" x14ac:dyDescent="0.3">
      <c r="A180" t="s">
        <v>469</v>
      </c>
      <c r="B180" s="3" t="s">
        <v>618</v>
      </c>
      <c r="C180" s="4" t="s">
        <v>89</v>
      </c>
      <c r="D180" s="5" t="s">
        <v>37</v>
      </c>
      <c r="E180" s="6">
        <v>21.608370743706246</v>
      </c>
      <c r="F180" s="34">
        <v>-0.90581142484668153</v>
      </c>
      <c r="G180" s="6">
        <v>-1.795784284087997</v>
      </c>
      <c r="H180" s="7">
        <v>-37</v>
      </c>
      <c r="I180" s="8">
        <v>-7</v>
      </c>
      <c r="J180" s="31">
        <v>-2.1493662995705598E-2</v>
      </c>
      <c r="K180" s="9">
        <v>2.1132683422947496E-2</v>
      </c>
      <c r="L180" s="8">
        <v>-268</v>
      </c>
      <c r="M180" s="31">
        <v>-0.91840274103246422</v>
      </c>
      <c r="N180" s="9">
        <v>2.3557430773925622E-2</v>
      </c>
      <c r="O180" s="8">
        <v>-77</v>
      </c>
      <c r="P180" s="31">
        <v>-0.16968378106763604</v>
      </c>
      <c r="Q180" s="9">
        <v>1.1711377208453232E-2</v>
      </c>
      <c r="R180" s="8">
        <v>10</v>
      </c>
      <c r="S180" s="31">
        <v>-0.34635655917909847</v>
      </c>
      <c r="T180" s="10">
        <v>-0.11361469569561904</v>
      </c>
      <c r="U180" s="8">
        <v>-18</v>
      </c>
      <c r="V180" s="31">
        <v>-0.10291356665365892</v>
      </c>
      <c r="W180" s="9">
        <v>5.6358615524535402E-3</v>
      </c>
      <c r="X180" s="8">
        <v>0</v>
      </c>
      <c r="Y180" s="31">
        <v>4.5517525352119087E-2</v>
      </c>
      <c r="Z180" s="11">
        <v>8742</v>
      </c>
      <c r="AA180" s="8">
        <v>33</v>
      </c>
      <c r="AB180" s="31">
        <v>9.4961834787020249E-2</v>
      </c>
      <c r="AC180" s="9">
        <v>4.7123947051744899E-3</v>
      </c>
      <c r="AD180" s="8">
        <v>0</v>
      </c>
      <c r="AE180" s="31">
        <v>-0.20348645500255622</v>
      </c>
      <c r="AF180" s="9">
        <v>-9.604553856240261E-3</v>
      </c>
      <c r="AG180" s="8">
        <v>25</v>
      </c>
      <c r="AH180" s="31">
        <v>4.2248017808088074E-2</v>
      </c>
      <c r="AI180" s="12">
        <v>-0.46633333333333349</v>
      </c>
      <c r="AJ180" s="8">
        <v>0</v>
      </c>
      <c r="AK180" s="31">
        <v>2.2466938885975785E-3</v>
      </c>
      <c r="AL180" s="11">
        <v>47087.252322460001</v>
      </c>
      <c r="AM180" s="36"/>
    </row>
    <row r="181" spans="1:39" x14ac:dyDescent="0.3">
      <c r="A181" t="s">
        <v>465</v>
      </c>
      <c r="B181" s="3" t="s">
        <v>829</v>
      </c>
      <c r="C181" s="4" t="s">
        <v>199</v>
      </c>
      <c r="D181" s="5" t="s">
        <v>33</v>
      </c>
      <c r="E181" s="6">
        <v>26.543452592242218</v>
      </c>
      <c r="F181" s="34">
        <v>-0.46813714864614264</v>
      </c>
      <c r="G181" s="6">
        <v>-1.8046303509941239</v>
      </c>
      <c r="H181" s="7">
        <v>-19</v>
      </c>
      <c r="I181" s="8">
        <v>24</v>
      </c>
      <c r="J181" s="31">
        <v>0.14287262211998131</v>
      </c>
      <c r="K181" s="9">
        <v>3.7889487353808704E-2</v>
      </c>
      <c r="L181" s="8">
        <v>-58</v>
      </c>
      <c r="M181" s="31">
        <v>-0.21125330732395742</v>
      </c>
      <c r="N181" s="9">
        <v>-8.2365290460788276E-4</v>
      </c>
      <c r="O181" s="8">
        <v>-21</v>
      </c>
      <c r="P181" s="31">
        <v>-5.1100092230610794E-2</v>
      </c>
      <c r="Q181" s="9">
        <v>8.3812360646599721E-3</v>
      </c>
      <c r="R181" s="8">
        <v>-11</v>
      </c>
      <c r="S181" s="31">
        <v>-0.12985399385904262</v>
      </c>
      <c r="T181" s="10">
        <v>2.2820006035489948E-2</v>
      </c>
      <c r="U181" s="8">
        <v>100</v>
      </c>
      <c r="V181" s="31">
        <v>0.25252232284195197</v>
      </c>
      <c r="W181" s="9">
        <v>-1.5452736840362219E-2</v>
      </c>
      <c r="X181" s="8">
        <v>-11</v>
      </c>
      <c r="Y181" s="31">
        <v>-5.782366564305591E-2</v>
      </c>
      <c r="Z181" s="11">
        <v>4867</v>
      </c>
      <c r="AA181" s="8">
        <v>-63</v>
      </c>
      <c r="AB181" s="31">
        <v>-0.15359439247389861</v>
      </c>
      <c r="AC181" s="9">
        <v>1.0164769698679958E-2</v>
      </c>
      <c r="AD181" s="8">
        <v>-47</v>
      </c>
      <c r="AE181" s="31">
        <v>-0.27562223957078191</v>
      </c>
      <c r="AF181" s="9">
        <v>-1.3044987281615406E-2</v>
      </c>
      <c r="AG181" s="8">
        <v>-7</v>
      </c>
      <c r="AH181" s="31">
        <v>-0.12333379804116501</v>
      </c>
      <c r="AI181" s="12">
        <v>-0.2503333333333333</v>
      </c>
      <c r="AJ181" s="8">
        <v>-33</v>
      </c>
      <c r="AK181" s="31">
        <v>-1.8945867597677274E-2</v>
      </c>
      <c r="AL181" s="11">
        <v>30324.58658047975</v>
      </c>
      <c r="AM181" s="36"/>
    </row>
    <row r="182" spans="1:39" x14ac:dyDescent="0.3">
      <c r="A182" t="s">
        <v>443</v>
      </c>
      <c r="B182" s="3" t="s">
        <v>885</v>
      </c>
      <c r="C182" s="4" t="s">
        <v>143</v>
      </c>
      <c r="D182" s="5" t="s">
        <v>44</v>
      </c>
      <c r="E182" s="6">
        <v>22.256135795216906</v>
      </c>
      <c r="F182" s="34">
        <v>-0.77908253838029218</v>
      </c>
      <c r="G182" s="6">
        <v>-1.8174016962110713</v>
      </c>
      <c r="H182" s="7">
        <v>-36</v>
      </c>
      <c r="I182" s="8">
        <v>-149</v>
      </c>
      <c r="J182" s="31">
        <v>-0.58089806570706282</v>
      </c>
      <c r="K182" s="9">
        <v>-2.9766705739713739E-2</v>
      </c>
      <c r="L182" s="8">
        <v>-129</v>
      </c>
      <c r="M182" s="31">
        <v>-0.47588629945365857</v>
      </c>
      <c r="N182" s="9">
        <v>9.1294670597264968E-3</v>
      </c>
      <c r="O182" s="8">
        <v>158</v>
      </c>
      <c r="P182" s="31">
        <v>0.36435551727294213</v>
      </c>
      <c r="Q182" s="9">
        <v>-2.193712509029239E-2</v>
      </c>
      <c r="R182" s="8">
        <v>60</v>
      </c>
      <c r="S182" s="31">
        <v>-0.33487973211187766</v>
      </c>
      <c r="T182" s="10">
        <v>-0.24360535931790497</v>
      </c>
      <c r="U182" s="8">
        <v>17</v>
      </c>
      <c r="V182" s="31">
        <v>1.74764146104366E-2</v>
      </c>
      <c r="W182" s="9">
        <v>1.1315129331427726E-3</v>
      </c>
      <c r="X182" s="8">
        <v>-37</v>
      </c>
      <c r="Y182" s="31">
        <v>-0.14550815017001967</v>
      </c>
      <c r="Z182" s="11">
        <v>-264</v>
      </c>
      <c r="AA182" s="8">
        <v>-110</v>
      </c>
      <c r="AB182" s="31">
        <v>-0.27330456336235603</v>
      </c>
      <c r="AC182" s="9">
        <v>9.6569767441860473E-3</v>
      </c>
      <c r="AD182" s="8">
        <v>-14</v>
      </c>
      <c r="AE182" s="31">
        <v>-4.75906302666248E-2</v>
      </c>
      <c r="AF182" s="9">
        <v>-1.2934825384529614E-3</v>
      </c>
      <c r="AG182" s="8">
        <v>-59</v>
      </c>
      <c r="AH182" s="31">
        <v>-0.33534697717589279</v>
      </c>
      <c r="AI182" s="12">
        <v>-1.0000000000000231E-2</v>
      </c>
      <c r="AJ182" s="8">
        <v>-23</v>
      </c>
      <c r="AK182" s="31">
        <v>-4.6394235074556173E-2</v>
      </c>
      <c r="AL182" s="11">
        <v>28401.98857795517</v>
      </c>
      <c r="AM182" s="36"/>
    </row>
    <row r="183" spans="1:39" x14ac:dyDescent="0.3">
      <c r="A183" t="s">
        <v>220</v>
      </c>
      <c r="B183" s="3" t="s">
        <v>661</v>
      </c>
      <c r="C183" s="4" t="s">
        <v>40</v>
      </c>
      <c r="D183" s="5" t="s">
        <v>33</v>
      </c>
      <c r="E183" s="6">
        <v>32.70116959292023</v>
      </c>
      <c r="F183" s="34">
        <v>0.11195970155212254</v>
      </c>
      <c r="G183" s="6">
        <v>-1.8222930239262851</v>
      </c>
      <c r="H183" s="7">
        <v>1</v>
      </c>
      <c r="I183" s="8">
        <v>-22</v>
      </c>
      <c r="J183" s="31">
        <v>-4.7646425003709303E-2</v>
      </c>
      <c r="K183" s="9">
        <v>1.4939011084926124E-2</v>
      </c>
      <c r="L183" s="8">
        <v>-13</v>
      </c>
      <c r="M183" s="31">
        <v>-3.3925338558265405E-2</v>
      </c>
      <c r="N183" s="9">
        <v>-8.8656769347324957E-3</v>
      </c>
      <c r="O183" s="8">
        <v>39</v>
      </c>
      <c r="P183" s="31">
        <v>0.14677203376624803</v>
      </c>
      <c r="Q183" s="9">
        <v>-5.5363059736817169E-3</v>
      </c>
      <c r="R183" s="8">
        <v>345</v>
      </c>
      <c r="S183" s="31">
        <v>1.2118904434660729</v>
      </c>
      <c r="T183" s="10">
        <v>-3.284072249589491</v>
      </c>
      <c r="U183" s="8">
        <v>-137</v>
      </c>
      <c r="V183" s="31">
        <v>-0.4799950467758034</v>
      </c>
      <c r="W183" s="9">
        <v>3.2066095646754507E-2</v>
      </c>
      <c r="X183" s="8">
        <v>-115</v>
      </c>
      <c r="Y183" s="31">
        <v>-0.50027490156225818</v>
      </c>
      <c r="Z183" s="11">
        <v>-17390</v>
      </c>
      <c r="AA183" s="8">
        <v>-2</v>
      </c>
      <c r="AB183" s="31">
        <v>7.6086945385135996E-2</v>
      </c>
      <c r="AC183" s="9">
        <v>6.8728323699421903E-3</v>
      </c>
      <c r="AD183" s="8">
        <v>-71</v>
      </c>
      <c r="AE183" s="31">
        <v>-0.27624690134939345</v>
      </c>
      <c r="AF183" s="9">
        <v>-1.3340263340263281E-2</v>
      </c>
      <c r="AG183" s="8">
        <v>-50</v>
      </c>
      <c r="AH183" s="31">
        <v>-0.18579625654952103</v>
      </c>
      <c r="AI183" s="12">
        <v>-0.24866666666666637</v>
      </c>
      <c r="AJ183" s="8">
        <v>-13</v>
      </c>
      <c r="AK183" s="31">
        <v>2.2765345999782582E-3</v>
      </c>
      <c r="AL183" s="11">
        <v>31454.030741969967</v>
      </c>
      <c r="AM183" s="36"/>
    </row>
    <row r="184" spans="1:39" x14ac:dyDescent="0.3">
      <c r="A184" t="s">
        <v>908</v>
      </c>
      <c r="B184" s="3" t="s">
        <v>117</v>
      </c>
      <c r="C184" s="4" t="s">
        <v>82</v>
      </c>
      <c r="D184" s="5" t="s">
        <v>37</v>
      </c>
      <c r="E184" s="6">
        <v>21.752107981496955</v>
      </c>
      <c r="F184" s="34">
        <v>0.2054218776399086</v>
      </c>
      <c r="G184" s="6">
        <v>-1.829290540420395</v>
      </c>
      <c r="H184" s="7">
        <v>4</v>
      </c>
      <c r="I184" s="8">
        <v>-48</v>
      </c>
      <c r="J184" s="31">
        <v>-0.28640459556497122</v>
      </c>
      <c r="K184" s="9">
        <v>3.5293074507209976E-3</v>
      </c>
      <c r="L184" s="8">
        <v>55</v>
      </c>
      <c r="M184" s="31">
        <v>0.16337830345193086</v>
      </c>
      <c r="N184" s="9">
        <v>-1.4021051058424158E-2</v>
      </c>
      <c r="O184" s="8">
        <v>14</v>
      </c>
      <c r="P184" s="31">
        <v>4.9876633270869275E-2</v>
      </c>
      <c r="Q184" s="9">
        <v>7.0331188139006323E-4</v>
      </c>
      <c r="R184" s="8">
        <v>41</v>
      </c>
      <c r="S184" s="31">
        <v>-0.25732388199109468</v>
      </c>
      <c r="T184" s="10">
        <v>-0.13683048285990673</v>
      </c>
      <c r="U184" s="8">
        <v>10</v>
      </c>
      <c r="V184" s="31">
        <v>6.536969194402166E-2</v>
      </c>
      <c r="W184" s="9">
        <v>-1.5768549461959575E-3</v>
      </c>
      <c r="X184" s="8">
        <v>-4</v>
      </c>
      <c r="Y184" s="31">
        <v>-3.0992291629075464E-2</v>
      </c>
      <c r="Z184" s="11">
        <v>2808</v>
      </c>
      <c r="AA184" s="8">
        <v>-5</v>
      </c>
      <c r="AB184" s="31">
        <v>0.19305649960556404</v>
      </c>
      <c r="AC184" s="9">
        <v>9.6251385890179092E-3</v>
      </c>
      <c r="AD184" s="8">
        <v>28</v>
      </c>
      <c r="AE184" s="31">
        <v>0.2136401106441117</v>
      </c>
      <c r="AF184" s="9">
        <v>1.4682462776326899E-2</v>
      </c>
      <c r="AG184" s="8">
        <v>23</v>
      </c>
      <c r="AH184" s="31">
        <v>5.1458965936426182E-3</v>
      </c>
      <c r="AI184" s="12">
        <v>-0.38500000000000023</v>
      </c>
      <c r="AJ184" s="8">
        <v>17</v>
      </c>
      <c r="AK184" s="31">
        <v>5.0608587014465967E-3</v>
      </c>
      <c r="AL184" s="11">
        <v>57845.637695745274</v>
      </c>
      <c r="AM184" s="36"/>
    </row>
    <row r="185" spans="1:39" x14ac:dyDescent="0.3">
      <c r="A185" t="s">
        <v>808</v>
      </c>
      <c r="B185" s="3" t="s">
        <v>301</v>
      </c>
      <c r="C185" s="4" t="s">
        <v>47</v>
      </c>
      <c r="D185" s="5" t="s">
        <v>44</v>
      </c>
      <c r="E185" s="6">
        <v>21.440371427298157</v>
      </c>
      <c r="F185" s="34">
        <v>-1.0762732332039353</v>
      </c>
      <c r="G185" s="6">
        <v>-1.8457380543687272</v>
      </c>
      <c r="H185" s="7">
        <v>-24</v>
      </c>
      <c r="I185" s="8">
        <v>-5</v>
      </c>
      <c r="J185" s="31">
        <v>-0.77460082451101053</v>
      </c>
      <c r="K185" s="9">
        <v>-1.9246274851211442E-2</v>
      </c>
      <c r="L185" s="8">
        <v>-21</v>
      </c>
      <c r="M185" s="31">
        <v>-0.15879699647035261</v>
      </c>
      <c r="N185" s="9">
        <v>-5.1842839716692429E-3</v>
      </c>
      <c r="O185" s="8">
        <v>-44</v>
      </c>
      <c r="P185" s="31">
        <v>-0.11099332935806439</v>
      </c>
      <c r="Q185" s="9">
        <v>9.8278417858618378E-3</v>
      </c>
      <c r="R185" s="8">
        <v>-11</v>
      </c>
      <c r="S185" s="31">
        <v>-5.021931886089797E-2</v>
      </c>
      <c r="T185" s="10">
        <v>-2.7831877197060373E-2</v>
      </c>
      <c r="U185" s="8">
        <v>-53</v>
      </c>
      <c r="V185" s="31">
        <v>-0.23379867197239851</v>
      </c>
      <c r="W185" s="9">
        <v>1.6414228059282644E-2</v>
      </c>
      <c r="X185" s="8">
        <v>-68</v>
      </c>
      <c r="Y185" s="31">
        <v>-0.45670169056103238</v>
      </c>
      <c r="Z185" s="11">
        <v>-12756</v>
      </c>
      <c r="AA185" s="8">
        <v>9</v>
      </c>
      <c r="AB185" s="31">
        <v>-1.2483810342638124E-2</v>
      </c>
      <c r="AC185" s="9">
        <v>4.3348245820579237E-3</v>
      </c>
      <c r="AD185" s="8">
        <v>29</v>
      </c>
      <c r="AE185" s="31">
        <v>6.52785172036906E-2</v>
      </c>
      <c r="AF185" s="9">
        <v>4.8857226631131567E-3</v>
      </c>
      <c r="AG185" s="8">
        <v>-10</v>
      </c>
      <c r="AH185" s="31">
        <v>-0.13842885772086377</v>
      </c>
      <c r="AI185" s="12">
        <v>-0.22333333333333338</v>
      </c>
      <c r="AJ185" s="8">
        <v>-11</v>
      </c>
      <c r="AK185" s="31">
        <v>-3.7593038548152352E-2</v>
      </c>
      <c r="AL185" s="11">
        <v>48301.252601446991</v>
      </c>
      <c r="AM185" s="36"/>
    </row>
    <row r="186" spans="1:39" x14ac:dyDescent="0.3">
      <c r="A186" t="s">
        <v>1039</v>
      </c>
      <c r="B186" s="3" t="s">
        <v>93</v>
      </c>
      <c r="C186" s="4" t="s">
        <v>94</v>
      </c>
      <c r="D186" s="5" t="s">
        <v>44</v>
      </c>
      <c r="E186" s="6">
        <v>17.235436724596227</v>
      </c>
      <c r="F186" s="34">
        <v>0.88045611813427005</v>
      </c>
      <c r="G186" s="6">
        <v>-1.8607010310512777</v>
      </c>
      <c r="H186" s="7">
        <v>10</v>
      </c>
      <c r="I186" s="8">
        <v>26</v>
      </c>
      <c r="J186" s="31">
        <v>0.36146097304448666</v>
      </c>
      <c r="K186" s="9">
        <v>5.8074865008074461E-2</v>
      </c>
      <c r="L186" s="8">
        <v>16</v>
      </c>
      <c r="M186" s="31">
        <v>7.5898957550452603E-2</v>
      </c>
      <c r="N186" s="9">
        <v>-1.1831455215372322E-2</v>
      </c>
      <c r="O186" s="8">
        <v>1</v>
      </c>
      <c r="P186" s="31">
        <v>-0.12308261422924316</v>
      </c>
      <c r="Q186" s="9">
        <v>1.9564758809845789E-2</v>
      </c>
      <c r="R186" s="8">
        <v>-13</v>
      </c>
      <c r="S186" s="31">
        <v>1.0162868471041751</v>
      </c>
      <c r="T186" s="10">
        <v>0.35016919623835596</v>
      </c>
      <c r="U186" s="8">
        <v>-24</v>
      </c>
      <c r="V186" s="31">
        <v>-0.29681774200858357</v>
      </c>
      <c r="W186" s="9">
        <v>2.4422071596362074E-2</v>
      </c>
      <c r="X186" s="8">
        <v>-11</v>
      </c>
      <c r="Y186" s="31">
        <v>-2.8690016054825018E-2</v>
      </c>
      <c r="Z186" s="11">
        <v>3843</v>
      </c>
      <c r="AA186" s="8">
        <v>7</v>
      </c>
      <c r="AB186" s="31">
        <v>0.21834151698513488</v>
      </c>
      <c r="AC186" s="9">
        <v>7.6647382039131337E-3</v>
      </c>
      <c r="AD186" s="8">
        <v>3</v>
      </c>
      <c r="AE186" s="31">
        <v>-7.3261797136210394E-3</v>
      </c>
      <c r="AF186" s="9">
        <v>2.3458057652938624E-3</v>
      </c>
      <c r="AG186" s="8">
        <v>20</v>
      </c>
      <c r="AH186" s="31">
        <v>-2.0171080069815786E-2</v>
      </c>
      <c r="AI186" s="12">
        <v>-0.38533333333333331</v>
      </c>
      <c r="AJ186" s="8">
        <v>-32</v>
      </c>
      <c r="AK186" s="31">
        <v>-1.0211626320190487E-2</v>
      </c>
      <c r="AL186" s="11">
        <v>22297.646656941506</v>
      </c>
      <c r="AM186" s="36">
        <v>1</v>
      </c>
    </row>
    <row r="187" spans="1:39" x14ac:dyDescent="0.3">
      <c r="A187" t="s">
        <v>324</v>
      </c>
      <c r="B187" s="3" t="s">
        <v>256</v>
      </c>
      <c r="C187" s="4" t="s">
        <v>89</v>
      </c>
      <c r="D187" s="5" t="s">
        <v>37</v>
      </c>
      <c r="E187" s="6">
        <v>30.141881438876787</v>
      </c>
      <c r="F187" s="34">
        <v>-0.32089012841357528</v>
      </c>
      <c r="G187" s="6">
        <v>-1.8743587166234335</v>
      </c>
      <c r="H187" s="7">
        <v>-5</v>
      </c>
      <c r="I187" s="8">
        <v>-15</v>
      </c>
      <c r="J187" s="31">
        <v>-7.7813754768330412E-2</v>
      </c>
      <c r="K187" s="9">
        <v>2.028047404600386E-2</v>
      </c>
      <c r="L187" s="8">
        <v>-104</v>
      </c>
      <c r="M187" s="31">
        <v>-0.45962986619573387</v>
      </c>
      <c r="N187" s="9">
        <v>6.8273885388431127E-3</v>
      </c>
      <c r="O187" s="8">
        <v>-73</v>
      </c>
      <c r="P187" s="31">
        <v>-0.16232746707484647</v>
      </c>
      <c r="Q187" s="9">
        <v>1.1767458770382749E-2</v>
      </c>
      <c r="R187" s="8">
        <v>104</v>
      </c>
      <c r="S187" s="31">
        <v>6.1615291861157613E-2</v>
      </c>
      <c r="T187" s="10">
        <v>-0.62862224338890882</v>
      </c>
      <c r="U187" s="8">
        <v>209</v>
      </c>
      <c r="V187" s="31">
        <v>0.54161031438536611</v>
      </c>
      <c r="W187" s="9">
        <v>-3.3419167039856701E-2</v>
      </c>
      <c r="X187" s="8">
        <v>3</v>
      </c>
      <c r="Y187" s="31">
        <v>3.3974833820077821E-2</v>
      </c>
      <c r="Z187" s="11">
        <v>6310</v>
      </c>
      <c r="AA187" s="8">
        <v>-181</v>
      </c>
      <c r="AB187" s="31">
        <v>-0.86436547928341567</v>
      </c>
      <c r="AC187" s="9">
        <v>2.1958553127354938E-2</v>
      </c>
      <c r="AD187" s="8">
        <v>56</v>
      </c>
      <c r="AE187" s="31">
        <v>0.17097055303729303</v>
      </c>
      <c r="AF187" s="9">
        <v>1.1411466689341232E-2</v>
      </c>
      <c r="AG187" s="8">
        <v>35</v>
      </c>
      <c r="AH187" s="31">
        <v>0.11717248026110907</v>
      </c>
      <c r="AI187" s="12">
        <v>-0.55899999999999972</v>
      </c>
      <c r="AJ187" s="8">
        <v>16</v>
      </c>
      <c r="AK187" s="31">
        <v>1.0798440066125042E-2</v>
      </c>
      <c r="AL187" s="11">
        <v>39866.469222419008</v>
      </c>
      <c r="AM187" s="36"/>
    </row>
    <row r="188" spans="1:39" x14ac:dyDescent="0.3">
      <c r="A188" t="s">
        <v>966</v>
      </c>
      <c r="B188" s="3" t="s">
        <v>464</v>
      </c>
      <c r="C188" s="4" t="s">
        <v>32</v>
      </c>
      <c r="D188" s="5" t="s">
        <v>33</v>
      </c>
      <c r="E188" s="6">
        <v>53.776377172394177</v>
      </c>
      <c r="F188" s="34">
        <v>-0.62383748563147168</v>
      </c>
      <c r="G188" s="6">
        <v>-1.876495713819164</v>
      </c>
      <c r="H188" s="7">
        <v>-26</v>
      </c>
      <c r="I188" s="8">
        <v>-63</v>
      </c>
      <c r="J188" s="31">
        <v>-0.15622058900073615</v>
      </c>
      <c r="K188" s="9">
        <v>7.9163630244123429E-3</v>
      </c>
      <c r="L188" s="8">
        <v>-135</v>
      </c>
      <c r="M188" s="31">
        <v>-0.47631475182422556</v>
      </c>
      <c r="N188" s="9">
        <v>9.1060833559328761E-3</v>
      </c>
      <c r="O188" s="8">
        <v>48</v>
      </c>
      <c r="P188" s="31">
        <v>0.17044596945495211</v>
      </c>
      <c r="Q188" s="9">
        <v>-7.4075020760554777E-3</v>
      </c>
      <c r="R188" s="8">
        <v>24</v>
      </c>
      <c r="S188" s="31">
        <v>-0.26483098301738928</v>
      </c>
      <c r="T188" s="10">
        <v>-9.7402176043203836E-2</v>
      </c>
      <c r="U188" s="8">
        <v>27</v>
      </c>
      <c r="V188" s="31">
        <v>2.6203738459920745E-2</v>
      </c>
      <c r="W188" s="9">
        <v>-1.899014814313052E-3</v>
      </c>
      <c r="X188" s="8">
        <v>-18</v>
      </c>
      <c r="Y188" s="31">
        <v>-7.8499527052439247E-2</v>
      </c>
      <c r="Z188" s="11">
        <v>3660</v>
      </c>
      <c r="AA188" s="8">
        <v>-30</v>
      </c>
      <c r="AB188" s="31">
        <v>-1.3056562190731022E-2</v>
      </c>
      <c r="AC188" s="9">
        <v>7.9358801901174766E-3</v>
      </c>
      <c r="AD188" s="8">
        <v>-83</v>
      </c>
      <c r="AE188" s="31">
        <v>-0.30509519882329572</v>
      </c>
      <c r="AF188" s="9">
        <v>-1.5119605920699275E-2</v>
      </c>
      <c r="AG188" s="8">
        <v>30</v>
      </c>
      <c r="AH188" s="31">
        <v>-6.3930874650038327E-3</v>
      </c>
      <c r="AI188" s="12">
        <v>-0.39700000000000024</v>
      </c>
      <c r="AJ188" s="8">
        <v>12</v>
      </c>
      <c r="AK188" s="31">
        <v>2.9087384400086624E-3</v>
      </c>
      <c r="AL188" s="11">
        <v>50771.745905720774</v>
      </c>
      <c r="AM188" s="36"/>
    </row>
    <row r="189" spans="1:39" x14ac:dyDescent="0.3">
      <c r="A189" t="s">
        <v>491</v>
      </c>
      <c r="B189" s="3" t="s">
        <v>1055</v>
      </c>
      <c r="C189" s="4" t="s">
        <v>104</v>
      </c>
      <c r="D189" s="5" t="s">
        <v>44</v>
      </c>
      <c r="E189" s="6">
        <v>28.787725917748332</v>
      </c>
      <c r="F189" s="34">
        <v>-1.1902390790085349</v>
      </c>
      <c r="G189" s="6">
        <v>-1.8905657681272245</v>
      </c>
      <c r="H189" s="7">
        <v>-37</v>
      </c>
      <c r="I189" s="8">
        <v>25</v>
      </c>
      <c r="J189" s="31">
        <v>0.14249005115390934</v>
      </c>
      <c r="K189" s="9">
        <v>3.7997710495971004E-2</v>
      </c>
      <c r="L189" s="8">
        <v>-105</v>
      </c>
      <c r="M189" s="31">
        <v>-0.35077964069491474</v>
      </c>
      <c r="N189" s="9">
        <v>4.7134646369910785E-3</v>
      </c>
      <c r="O189" s="8">
        <v>-112</v>
      </c>
      <c r="P189" s="31">
        <v>-0.35844514962477592</v>
      </c>
      <c r="Q189" s="9">
        <v>2.6037846830276466E-2</v>
      </c>
      <c r="R189" s="8">
        <v>-31</v>
      </c>
      <c r="S189" s="31">
        <v>-0.4241311159151489</v>
      </c>
      <c r="T189" s="10">
        <v>-2.081157575898232E-3</v>
      </c>
      <c r="U189" s="8">
        <v>-30</v>
      </c>
      <c r="V189" s="31">
        <v>-0.13248812432104579</v>
      </c>
      <c r="W189" s="9">
        <v>8.7711134060245374E-3</v>
      </c>
      <c r="X189" s="8">
        <v>5</v>
      </c>
      <c r="Y189" s="31">
        <v>-1.2901634090704661E-2</v>
      </c>
      <c r="Z189" s="11">
        <v>8607</v>
      </c>
      <c r="AA189" s="8">
        <v>-102</v>
      </c>
      <c r="AB189" s="31">
        <v>-0.27271683916607942</v>
      </c>
      <c r="AC189" s="9">
        <v>9.3734891751892715E-3</v>
      </c>
      <c r="AD189" s="8">
        <v>17</v>
      </c>
      <c r="AE189" s="31">
        <v>7.9882561717720013E-2</v>
      </c>
      <c r="AF189" s="9">
        <v>5.6464813334293762E-3</v>
      </c>
      <c r="AG189" s="8">
        <v>-14</v>
      </c>
      <c r="AH189" s="31">
        <v>-4.9272579508044277E-2</v>
      </c>
      <c r="AI189" s="12">
        <v>-0.36399999999999988</v>
      </c>
      <c r="AJ189" s="8">
        <v>-11</v>
      </c>
      <c r="AK189" s="31">
        <v>-2.0192941384949786E-2</v>
      </c>
      <c r="AL189" s="11">
        <v>42360.5104551033</v>
      </c>
      <c r="AM189" s="36"/>
    </row>
    <row r="190" spans="1:39" x14ac:dyDescent="0.3">
      <c r="A190" t="s">
        <v>447</v>
      </c>
      <c r="B190" s="3" t="s">
        <v>205</v>
      </c>
      <c r="C190" s="4" t="s">
        <v>143</v>
      </c>
      <c r="D190" s="5" t="s">
        <v>44</v>
      </c>
      <c r="E190" s="6">
        <v>30.72366422938353</v>
      </c>
      <c r="F190" s="34">
        <v>-1.7977015077714729</v>
      </c>
      <c r="G190" s="6">
        <v>-1.8991145174748176</v>
      </c>
      <c r="H190" s="7">
        <v>-20</v>
      </c>
      <c r="I190" s="8">
        <v>26</v>
      </c>
      <c r="J190" s="31">
        <v>7.60636071387224E-2</v>
      </c>
      <c r="K190" s="9">
        <v>3.0237260684238931E-2</v>
      </c>
      <c r="L190" s="8">
        <v>-169</v>
      </c>
      <c r="M190" s="31">
        <v>-0.52389134842784202</v>
      </c>
      <c r="N190" s="9">
        <v>1.0306120061805528E-2</v>
      </c>
      <c r="O190" s="8">
        <v>-66</v>
      </c>
      <c r="P190" s="31">
        <v>-0.12380086358785969</v>
      </c>
      <c r="Q190" s="9">
        <v>9.0457116196949183E-3</v>
      </c>
      <c r="R190" s="8">
        <v>-23</v>
      </c>
      <c r="S190" s="31">
        <v>-0.45880856212463539</v>
      </c>
      <c r="T190" s="10">
        <v>0</v>
      </c>
      <c r="U190" s="8">
        <v>-10</v>
      </c>
      <c r="V190" s="31">
        <v>-7.201573763401703E-2</v>
      </c>
      <c r="W190" s="9">
        <v>2.9892510369890109E-3</v>
      </c>
      <c r="X190" s="8">
        <v>-24</v>
      </c>
      <c r="Y190" s="31">
        <v>-0.48310882344967987</v>
      </c>
      <c r="Z190" s="11">
        <v>-9997</v>
      </c>
      <c r="AA190" s="8">
        <v>-104</v>
      </c>
      <c r="AB190" s="31">
        <v>-0.42565790037982387</v>
      </c>
      <c r="AC190" s="9">
        <v>1.0367894400681289E-2</v>
      </c>
      <c r="AD190" s="8">
        <v>-11</v>
      </c>
      <c r="AE190" s="31">
        <v>-7.6937068119679264E-2</v>
      </c>
      <c r="AF190" s="9">
        <v>-3.3243994606382277E-3</v>
      </c>
      <c r="AG190" s="8">
        <v>-13</v>
      </c>
      <c r="AH190" s="31">
        <v>-0.14761297353556058</v>
      </c>
      <c r="AI190" s="12">
        <v>-0.21166666666666645</v>
      </c>
      <c r="AJ190" s="8">
        <v>-6</v>
      </c>
      <c r="AK190" s="31">
        <v>-3.4049495078428818E-2</v>
      </c>
      <c r="AL190" s="11">
        <v>93053.90920438891</v>
      </c>
      <c r="AM190" s="36"/>
    </row>
    <row r="191" spans="1:39" x14ac:dyDescent="0.3">
      <c r="A191" t="s">
        <v>603</v>
      </c>
      <c r="B191" s="3" t="s">
        <v>88</v>
      </c>
      <c r="C191" s="4" t="s">
        <v>89</v>
      </c>
      <c r="D191" s="5" t="s">
        <v>37</v>
      </c>
      <c r="E191" s="6">
        <v>41.852865038734244</v>
      </c>
      <c r="F191" s="34">
        <v>0.95411933298973661</v>
      </c>
      <c r="G191" s="6">
        <v>-1.9159724195214309</v>
      </c>
      <c r="H191" s="7">
        <v>9</v>
      </c>
      <c r="I191" s="8">
        <v>1</v>
      </c>
      <c r="J191" s="31">
        <v>9.0960985105972281E-3</v>
      </c>
      <c r="K191" s="9">
        <v>1.3787217390717643E-2</v>
      </c>
      <c r="L191" s="8">
        <v>6</v>
      </c>
      <c r="M191" s="31">
        <v>0.75030521870305167</v>
      </c>
      <c r="N191" s="9">
        <v>-4.1790420874309731E-2</v>
      </c>
      <c r="O191" s="8">
        <v>-87</v>
      </c>
      <c r="P191" s="31">
        <v>-0.47257109563544042</v>
      </c>
      <c r="Q191" s="9">
        <v>3.6167714086205803E-2</v>
      </c>
      <c r="R191" s="8">
        <v>-23</v>
      </c>
      <c r="S191" s="31">
        <v>-0.45880856212463539</v>
      </c>
      <c r="T191" s="10">
        <v>0</v>
      </c>
      <c r="U191" s="8">
        <v>206</v>
      </c>
      <c r="V191" s="31">
        <v>0.95703935816034025</v>
      </c>
      <c r="W191" s="9">
        <v>-5.7134894091415825E-2</v>
      </c>
      <c r="X191" s="8">
        <v>-128</v>
      </c>
      <c r="Y191" s="31">
        <v>-0.48854264469266029</v>
      </c>
      <c r="Z191" s="11">
        <v>-16667</v>
      </c>
      <c r="AA191" s="8">
        <v>-3</v>
      </c>
      <c r="AB191" s="31">
        <v>9.9983626228932643E-2</v>
      </c>
      <c r="AC191" s="9">
        <v>1.5711664482306681E-2</v>
      </c>
      <c r="AD191" s="8">
        <v>84</v>
      </c>
      <c r="AE191" s="31">
        <v>1.1118107084576376</v>
      </c>
      <c r="AF191" s="9">
        <v>6.5738974829884E-2</v>
      </c>
      <c r="AG191" s="8">
        <v>41</v>
      </c>
      <c r="AH191" s="31">
        <v>6.3827287159666179E-2</v>
      </c>
      <c r="AI191" s="12">
        <v>-0.46199999999999997</v>
      </c>
      <c r="AJ191" s="8">
        <v>-7</v>
      </c>
      <c r="AK191" s="31">
        <v>-2.3968339910625247E-3</v>
      </c>
      <c r="AL191" s="11">
        <v>39422.447347635491</v>
      </c>
      <c r="AM191" s="36"/>
    </row>
    <row r="192" spans="1:39" x14ac:dyDescent="0.3">
      <c r="A192" t="s">
        <v>1146</v>
      </c>
      <c r="B192" s="3" t="s">
        <v>1067</v>
      </c>
      <c r="C192" s="4" t="s">
        <v>47</v>
      </c>
      <c r="D192" s="5" t="s">
        <v>44</v>
      </c>
      <c r="E192" s="6">
        <v>24.214503636013628</v>
      </c>
      <c r="F192" s="34">
        <v>0.21333899339715678</v>
      </c>
      <c r="G192" s="6">
        <v>-1.926552928833317</v>
      </c>
      <c r="H192" s="7">
        <v>1</v>
      </c>
      <c r="I192" s="8">
        <v>-21</v>
      </c>
      <c r="J192" s="31">
        <v>-4.5089188577884895E-2</v>
      </c>
      <c r="K192" s="9">
        <v>1.7965628483751495E-2</v>
      </c>
      <c r="L192" s="8">
        <v>-103</v>
      </c>
      <c r="M192" s="31">
        <v>-0.40671792922888217</v>
      </c>
      <c r="N192" s="9">
        <v>5.213772355312743E-3</v>
      </c>
      <c r="O192" s="8">
        <v>76</v>
      </c>
      <c r="P192" s="31">
        <v>0.33626612499351477</v>
      </c>
      <c r="Q192" s="9">
        <v>-1.6803320988995514E-2</v>
      </c>
      <c r="R192" s="8">
        <v>78</v>
      </c>
      <c r="S192" s="31">
        <v>-0.11743795032808804</v>
      </c>
      <c r="T192" s="10">
        <v>-0.34709646518243115</v>
      </c>
      <c r="U192" s="8">
        <v>-26</v>
      </c>
      <c r="V192" s="31">
        <v>-0.15432583615809414</v>
      </c>
      <c r="W192" s="9">
        <v>1.4398620562504558E-2</v>
      </c>
      <c r="X192" s="8">
        <v>11</v>
      </c>
      <c r="Y192" s="31">
        <v>3.1873694423612764E-2</v>
      </c>
      <c r="Z192" s="11">
        <v>6592</v>
      </c>
      <c r="AA192" s="8">
        <v>-13</v>
      </c>
      <c r="AB192" s="31">
        <v>1.1648057751971974E-2</v>
      </c>
      <c r="AC192" s="9">
        <v>1.0129584352078246E-2</v>
      </c>
      <c r="AD192" s="8">
        <v>52</v>
      </c>
      <c r="AE192" s="31">
        <v>0.23611773490390395</v>
      </c>
      <c r="AF192" s="9">
        <v>1.5500958324629832E-2</v>
      </c>
      <c r="AG192" s="8">
        <v>-9</v>
      </c>
      <c r="AH192" s="31">
        <v>-7.3761702616234714E-2</v>
      </c>
      <c r="AI192" s="12">
        <v>-0.32600000000000029</v>
      </c>
      <c r="AJ192" s="8">
        <v>-8</v>
      </c>
      <c r="AK192" s="31">
        <v>2.3574916643425703E-3</v>
      </c>
      <c r="AL192" s="11">
        <v>33206.676516563079</v>
      </c>
      <c r="AM192" s="36"/>
    </row>
    <row r="193" spans="1:39" x14ac:dyDescent="0.3">
      <c r="A193" t="s">
        <v>152</v>
      </c>
      <c r="B193" s="3" t="s">
        <v>407</v>
      </c>
      <c r="C193" s="4" t="s">
        <v>61</v>
      </c>
      <c r="D193" s="5" t="s">
        <v>44</v>
      </c>
      <c r="E193" s="6">
        <v>16.444607825370973</v>
      </c>
      <c r="F193" s="34">
        <v>-1.1902361629705709</v>
      </c>
      <c r="G193" s="6">
        <v>-1.9652715432001031</v>
      </c>
      <c r="H193" s="7">
        <v>-43</v>
      </c>
      <c r="I193" s="8">
        <v>10</v>
      </c>
      <c r="J193" s="31">
        <v>5.0408274332020539E-2</v>
      </c>
      <c r="K193" s="9">
        <v>2.5827502433358296E-2</v>
      </c>
      <c r="L193" s="8">
        <v>-44</v>
      </c>
      <c r="M193" s="31">
        <v>-0.19045047750775185</v>
      </c>
      <c r="N193" s="9">
        <v>-1.9835781610933467E-3</v>
      </c>
      <c r="O193" s="8">
        <v>50</v>
      </c>
      <c r="P193" s="31">
        <v>0.1609018661075079</v>
      </c>
      <c r="Q193" s="9">
        <v>-9.8684210526315784E-3</v>
      </c>
      <c r="R193" s="8">
        <v>-23</v>
      </c>
      <c r="S193" s="31">
        <v>-0.45880856212463539</v>
      </c>
      <c r="T193" s="10">
        <v>0</v>
      </c>
      <c r="U193" s="8">
        <v>-183</v>
      </c>
      <c r="V193" s="31">
        <v>-0.48248205585518761</v>
      </c>
      <c r="W193" s="9">
        <v>2.9392657991863032E-2</v>
      </c>
      <c r="X193" s="8">
        <v>-73</v>
      </c>
      <c r="Y193" s="31">
        <v>-0.65391873839275083</v>
      </c>
      <c r="Z193" s="11">
        <v>-20440</v>
      </c>
      <c r="AA193" s="8">
        <v>153</v>
      </c>
      <c r="AB193" s="31">
        <v>0.40630373317726731</v>
      </c>
      <c r="AC193" s="9">
        <v>4.4664466446645013E-4</v>
      </c>
      <c r="AD193" s="8">
        <v>-53</v>
      </c>
      <c r="AE193" s="31">
        <v>-0.15068604220326343</v>
      </c>
      <c r="AF193" s="9">
        <v>-7.1806005467870415E-3</v>
      </c>
      <c r="AG193" s="8">
        <v>-6</v>
      </c>
      <c r="AH193" s="31">
        <v>9.2118226046140672E-2</v>
      </c>
      <c r="AI193" s="12">
        <v>-0.54299999999999971</v>
      </c>
      <c r="AJ193" s="8">
        <v>7</v>
      </c>
      <c r="AK193" s="31">
        <v>1.738522411556781E-3</v>
      </c>
      <c r="AL193" s="11">
        <v>47905.05503449688</v>
      </c>
      <c r="AM193" s="36"/>
    </row>
    <row r="194" spans="1:39" x14ac:dyDescent="0.3">
      <c r="A194" t="s">
        <v>962</v>
      </c>
      <c r="B194" s="3" t="s">
        <v>207</v>
      </c>
      <c r="C194" s="4" t="s">
        <v>72</v>
      </c>
      <c r="D194" s="5" t="s">
        <v>37</v>
      </c>
      <c r="E194" s="6">
        <v>26.021408732097484</v>
      </c>
      <c r="F194" s="34">
        <v>-0.61382070139043843</v>
      </c>
      <c r="G194" s="6">
        <v>-1.9892834335432852</v>
      </c>
      <c r="H194" s="7">
        <v>-25</v>
      </c>
      <c r="I194" s="8">
        <v>-2</v>
      </c>
      <c r="J194" s="31">
        <v>-1.4239938536594665E-2</v>
      </c>
      <c r="K194" s="9">
        <v>2.7195609005336241E-2</v>
      </c>
      <c r="L194" s="8">
        <v>18</v>
      </c>
      <c r="M194" s="31">
        <v>3.1826036025118007E-2</v>
      </c>
      <c r="N194" s="9">
        <v>-9.7596012131912629E-3</v>
      </c>
      <c r="O194" s="8">
        <v>-46</v>
      </c>
      <c r="P194" s="31">
        <v>-0.11558354828783318</v>
      </c>
      <c r="Q194" s="9">
        <v>1.012675537303976E-2</v>
      </c>
      <c r="R194" s="8">
        <v>-92</v>
      </c>
      <c r="S194" s="31">
        <v>-0.10145818182086994</v>
      </c>
      <c r="T194" s="10">
        <v>0.99150830744604768</v>
      </c>
      <c r="U194" s="8">
        <v>-35</v>
      </c>
      <c r="V194" s="31">
        <v>-0.16982606338743519</v>
      </c>
      <c r="W194" s="9">
        <v>1.2380138841222792E-2</v>
      </c>
      <c r="X194" s="8">
        <v>-12</v>
      </c>
      <c r="Y194" s="31">
        <v>-4.3475109263485245E-2</v>
      </c>
      <c r="Z194" s="11">
        <v>5163</v>
      </c>
      <c r="AA194" s="8">
        <v>-73</v>
      </c>
      <c r="AB194" s="31">
        <v>-0.21482120541726368</v>
      </c>
      <c r="AC194" s="9">
        <v>8.1301185144864833E-3</v>
      </c>
      <c r="AD194" s="8">
        <v>-17</v>
      </c>
      <c r="AE194" s="31">
        <v>-1.8729429396571823E-2</v>
      </c>
      <c r="AF194" s="9">
        <v>9.4732249284534831E-4</v>
      </c>
      <c r="AG194" s="8">
        <v>23</v>
      </c>
      <c r="AH194" s="31">
        <v>0.17667146916543158</v>
      </c>
      <c r="AI194" s="12">
        <v>-0.6376666666666666</v>
      </c>
      <c r="AJ194" s="8">
        <v>22</v>
      </c>
      <c r="AK194" s="31">
        <v>6.033778078128077E-3</v>
      </c>
      <c r="AL194" s="11">
        <v>46274.164548229572</v>
      </c>
      <c r="AM194" s="36"/>
    </row>
    <row r="195" spans="1:39" x14ac:dyDescent="0.3">
      <c r="A195" t="s">
        <v>1007</v>
      </c>
      <c r="B195" s="3" t="s">
        <v>907</v>
      </c>
      <c r="C195" s="4" t="s">
        <v>115</v>
      </c>
      <c r="D195" s="5" t="s">
        <v>33</v>
      </c>
      <c r="E195" s="6">
        <v>28.623378559782736</v>
      </c>
      <c r="F195" s="34">
        <v>0.65784401033700268</v>
      </c>
      <c r="G195" s="6">
        <v>-1.9943910516621486</v>
      </c>
      <c r="H195" s="7">
        <v>-7</v>
      </c>
      <c r="I195" s="8">
        <v>16</v>
      </c>
      <c r="J195" s="31">
        <v>3.7001101962514604E-2</v>
      </c>
      <c r="K195" s="9">
        <v>2.738165099854184E-2</v>
      </c>
      <c r="L195" s="8">
        <v>-9</v>
      </c>
      <c r="M195" s="31">
        <v>-5.2587485096398601E-2</v>
      </c>
      <c r="N195" s="9">
        <v>-6.4632762954295042E-3</v>
      </c>
      <c r="O195" s="8">
        <v>53</v>
      </c>
      <c r="P195" s="31">
        <v>0.33527955445047164</v>
      </c>
      <c r="Q195" s="9">
        <v>-1.5701085657078187E-2</v>
      </c>
      <c r="R195" s="8">
        <v>-5</v>
      </c>
      <c r="S195" s="31">
        <v>0.34189450280515682</v>
      </c>
      <c r="T195" s="10">
        <v>3.5191771111384718E-2</v>
      </c>
      <c r="U195" s="8">
        <v>-37</v>
      </c>
      <c r="V195" s="31">
        <v>-0.14590604778831257</v>
      </c>
      <c r="W195" s="9">
        <v>1.221276615371128E-2</v>
      </c>
      <c r="X195" s="8">
        <v>84</v>
      </c>
      <c r="Y195" s="31">
        <v>0.27326472686074932</v>
      </c>
      <c r="Z195" s="11">
        <v>17498</v>
      </c>
      <c r="AA195" s="8">
        <v>11</v>
      </c>
      <c r="AB195" s="31">
        <v>0.37152279242023611</v>
      </c>
      <c r="AC195" s="9">
        <v>7.2204261572373293E-3</v>
      </c>
      <c r="AD195" s="8">
        <v>-33</v>
      </c>
      <c r="AE195" s="31">
        <v>-0.62238964336978464</v>
      </c>
      <c r="AF195" s="9">
        <v>-3.16183345019867E-2</v>
      </c>
      <c r="AG195" s="8">
        <v>25</v>
      </c>
      <c r="AH195" s="31">
        <v>0.41659592662561862</v>
      </c>
      <c r="AI195" s="12">
        <v>-0.92799999999999949</v>
      </c>
      <c r="AJ195" s="8">
        <v>23</v>
      </c>
      <c r="AK195" s="31">
        <v>1.5702956342209529E-2</v>
      </c>
      <c r="AL195" s="11">
        <v>36649.354935324896</v>
      </c>
      <c r="AM195" s="36">
        <v>1</v>
      </c>
    </row>
    <row r="196" spans="1:39" x14ac:dyDescent="0.3">
      <c r="A196" t="s">
        <v>120</v>
      </c>
      <c r="B196" s="3" t="s">
        <v>821</v>
      </c>
      <c r="C196" s="4" t="s">
        <v>43</v>
      </c>
      <c r="D196" s="5" t="s">
        <v>44</v>
      </c>
      <c r="E196" s="6">
        <v>20.408771351075359</v>
      </c>
      <c r="F196" s="34">
        <v>1.6116803510082613</v>
      </c>
      <c r="G196" s="6">
        <v>-1.9992776861161019</v>
      </c>
      <c r="H196" s="7">
        <v>6</v>
      </c>
      <c r="I196" s="8">
        <v>-42</v>
      </c>
      <c r="J196" s="31">
        <v>-0.11336702383325868</v>
      </c>
      <c r="K196" s="9">
        <v>1.3900649398099985E-2</v>
      </c>
      <c r="L196" s="8">
        <v>135</v>
      </c>
      <c r="M196" s="31">
        <v>0.96140136750614369</v>
      </c>
      <c r="N196" s="9">
        <v>-4.3376397958016545E-2</v>
      </c>
      <c r="O196" s="8">
        <v>4</v>
      </c>
      <c r="P196" s="31">
        <v>0.15309067626101935</v>
      </c>
      <c r="Q196" s="9">
        <v>6.9359794275367925E-3</v>
      </c>
      <c r="R196" s="8">
        <v>4</v>
      </c>
      <c r="S196" s="31">
        <v>1.8479480105828305</v>
      </c>
      <c r="T196" s="10">
        <v>-0.34680152841505496</v>
      </c>
      <c r="U196" s="8">
        <v>-20</v>
      </c>
      <c r="V196" s="31">
        <v>-0.59471087972108738</v>
      </c>
      <c r="W196" s="9">
        <v>4.6151190959910715E-2</v>
      </c>
      <c r="X196" s="8">
        <v>-3</v>
      </c>
      <c r="Y196" s="31">
        <v>-2.0365479192108182E-3</v>
      </c>
      <c r="Z196" s="11">
        <v>4194</v>
      </c>
      <c r="AA196" s="8">
        <v>11</v>
      </c>
      <c r="AB196" s="31">
        <v>0.13877522723687288</v>
      </c>
      <c r="AC196" s="9">
        <v>7.2311820558689996E-3</v>
      </c>
      <c r="AD196" s="8">
        <v>-26</v>
      </c>
      <c r="AE196" s="31">
        <v>-0.20961529605767376</v>
      </c>
      <c r="AF196" s="9">
        <v>-9.1174054957708917E-3</v>
      </c>
      <c r="AG196" s="8">
        <v>5</v>
      </c>
      <c r="AH196" s="31">
        <v>0.24709087810729669</v>
      </c>
      <c r="AI196" s="12">
        <v>-0.73699999999999966</v>
      </c>
      <c r="AJ196" s="8">
        <v>6</v>
      </c>
      <c r="AK196" s="31">
        <v>1.7791420721867346E-2</v>
      </c>
      <c r="AL196" s="11">
        <v>27925.457866576289</v>
      </c>
      <c r="AM196" s="36">
        <v>1</v>
      </c>
    </row>
    <row r="197" spans="1:39" x14ac:dyDescent="0.3">
      <c r="A197" t="s">
        <v>293</v>
      </c>
      <c r="B197" s="3" t="s">
        <v>817</v>
      </c>
      <c r="C197" s="4" t="s">
        <v>143</v>
      </c>
      <c r="D197" s="5" t="s">
        <v>44</v>
      </c>
      <c r="E197" s="6">
        <v>19.323206013418343</v>
      </c>
      <c r="F197" s="34">
        <v>-0.7564070649420378</v>
      </c>
      <c r="G197" s="6">
        <v>-2.0061098446837882</v>
      </c>
      <c r="H197" s="7">
        <v>-33</v>
      </c>
      <c r="I197" s="8">
        <v>-16</v>
      </c>
      <c r="J197" s="31">
        <v>-4.1259364393128939E-2</v>
      </c>
      <c r="K197" s="9">
        <v>1.5849474941507236E-2</v>
      </c>
      <c r="L197" s="8">
        <v>-123</v>
      </c>
      <c r="M197" s="31">
        <v>-0.46591580733180993</v>
      </c>
      <c r="N197" s="9">
        <v>7.6238129448215064E-3</v>
      </c>
      <c r="O197" s="8">
        <v>-10</v>
      </c>
      <c r="P197" s="31">
        <v>-1.2555989788060162E-2</v>
      </c>
      <c r="Q197" s="9">
        <v>2.3738396702520891E-3</v>
      </c>
      <c r="R197" s="8">
        <v>-12</v>
      </c>
      <c r="S197" s="31">
        <v>-0.39421170660663651</v>
      </c>
      <c r="T197" s="10">
        <v>-6.4932036665900625E-2</v>
      </c>
      <c r="U197" s="8">
        <v>53</v>
      </c>
      <c r="V197" s="31">
        <v>0.1662870918873765</v>
      </c>
      <c r="W197" s="9">
        <v>-9.8338090622821298E-3</v>
      </c>
      <c r="X197" s="8">
        <v>-14</v>
      </c>
      <c r="Y197" s="31">
        <v>-2.5398503698515981E-2</v>
      </c>
      <c r="Z197" s="11">
        <v>5909</v>
      </c>
      <c r="AA197" s="8">
        <v>-74</v>
      </c>
      <c r="AB197" s="31">
        <v>-0.1628946779489634</v>
      </c>
      <c r="AC197" s="9">
        <v>9.1697612732095438E-3</v>
      </c>
      <c r="AD197" s="8">
        <v>-49</v>
      </c>
      <c r="AE197" s="31">
        <v>-0.15169364820963172</v>
      </c>
      <c r="AF197" s="9">
        <v>-6.9426594213044535E-3</v>
      </c>
      <c r="AG197" s="8">
        <v>-24</v>
      </c>
      <c r="AH197" s="31">
        <v>-0.17451171396129</v>
      </c>
      <c r="AI197" s="12">
        <v>-0.19799999999999973</v>
      </c>
      <c r="AJ197" s="8">
        <v>-18</v>
      </c>
      <c r="AK197" s="31">
        <v>-2.2071636624198671E-2</v>
      </c>
      <c r="AL197" s="11">
        <v>37921.419818338094</v>
      </c>
      <c r="AM197" s="36"/>
    </row>
    <row r="198" spans="1:39" x14ac:dyDescent="0.3">
      <c r="A198" t="s">
        <v>1023</v>
      </c>
      <c r="B198" s="3" t="s">
        <v>760</v>
      </c>
      <c r="C198" s="4" t="s">
        <v>104</v>
      </c>
      <c r="D198" s="5" t="s">
        <v>44</v>
      </c>
      <c r="E198" s="6">
        <v>24.832723955130493</v>
      </c>
      <c r="F198" s="34">
        <v>-0.54663292088256932</v>
      </c>
      <c r="G198" s="6">
        <v>-2.0373479950591218</v>
      </c>
      <c r="H198" s="7">
        <v>-27</v>
      </c>
      <c r="I198" s="8">
        <v>33</v>
      </c>
      <c r="J198" s="31">
        <v>9.0401242918011077E-2</v>
      </c>
      <c r="K198" s="9">
        <v>3.0780886846971001E-2</v>
      </c>
      <c r="L198" s="8">
        <v>1</v>
      </c>
      <c r="M198" s="31">
        <v>-3.6305069061326078E-2</v>
      </c>
      <c r="N198" s="9">
        <v>-6.8396064105869132E-3</v>
      </c>
      <c r="O198" s="8">
        <v>0</v>
      </c>
      <c r="P198" s="31">
        <v>5.8373270762779317E-3</v>
      </c>
      <c r="Q198" s="9">
        <v>2.8303707259820857E-3</v>
      </c>
      <c r="R198" s="8">
        <v>-12</v>
      </c>
      <c r="S198" s="31">
        <v>-0.37433030778417897</v>
      </c>
      <c r="T198" s="10">
        <v>-3.8005739931067678E-2</v>
      </c>
      <c r="U198" s="8">
        <v>-55</v>
      </c>
      <c r="V198" s="31">
        <v>-0.2085656303581318</v>
      </c>
      <c r="W198" s="9">
        <v>1.4290890289761438E-2</v>
      </c>
      <c r="X198" s="8">
        <v>3</v>
      </c>
      <c r="Y198" s="31">
        <v>1.7972710761252821E-2</v>
      </c>
      <c r="Z198" s="11">
        <v>7755</v>
      </c>
      <c r="AA198" s="8">
        <v>22</v>
      </c>
      <c r="AB198" s="31">
        <v>9.2289225756659793E-2</v>
      </c>
      <c r="AC198" s="9">
        <v>5.8501814411612216E-3</v>
      </c>
      <c r="AD198" s="8">
        <v>-38</v>
      </c>
      <c r="AE198" s="31">
        <v>-9.6519186950880409E-2</v>
      </c>
      <c r="AF198" s="9">
        <v>-3.6199924676406647E-3</v>
      </c>
      <c r="AG198" s="8">
        <v>-11</v>
      </c>
      <c r="AH198" s="31">
        <v>1.710150363802887E-2</v>
      </c>
      <c r="AI198" s="12">
        <v>-0.44900000000000029</v>
      </c>
      <c r="AJ198" s="8">
        <v>-6</v>
      </c>
      <c r="AK198" s="31">
        <v>-4.465915028988493E-3</v>
      </c>
      <c r="AL198" s="11">
        <v>41304.544810866122</v>
      </c>
      <c r="AM198" s="36">
        <v>1</v>
      </c>
    </row>
    <row r="199" spans="1:39" x14ac:dyDescent="0.3">
      <c r="A199" t="s">
        <v>816</v>
      </c>
      <c r="B199" s="3" t="s">
        <v>498</v>
      </c>
      <c r="C199" s="4" t="s">
        <v>162</v>
      </c>
      <c r="D199" s="5" t="s">
        <v>37</v>
      </c>
      <c r="E199" s="6">
        <v>37.687150034937069</v>
      </c>
      <c r="F199" s="34">
        <v>-0.14108731948315789</v>
      </c>
      <c r="G199" s="6">
        <v>-2.0375354732319479</v>
      </c>
      <c r="H199" s="7">
        <v>-7</v>
      </c>
      <c r="I199" s="8">
        <v>26</v>
      </c>
      <c r="J199" s="31">
        <v>0.19613264842664291</v>
      </c>
      <c r="K199" s="9">
        <v>3.046479935371682E-2</v>
      </c>
      <c r="L199" s="8">
        <v>-53</v>
      </c>
      <c r="M199" s="31">
        <v>-0.88072788695642057</v>
      </c>
      <c r="N199" s="9">
        <v>1.9057263436995528E-2</v>
      </c>
      <c r="O199" s="8">
        <v>-50</v>
      </c>
      <c r="P199" s="31">
        <v>-0.12707390798856688</v>
      </c>
      <c r="Q199" s="9">
        <v>1.0159460220621423E-2</v>
      </c>
      <c r="R199" s="8">
        <v>-23</v>
      </c>
      <c r="S199" s="31">
        <v>-0.45880856212463539</v>
      </c>
      <c r="T199" s="10">
        <v>0</v>
      </c>
      <c r="U199" s="8">
        <v>110</v>
      </c>
      <c r="V199" s="31">
        <v>0.30691568595122676</v>
      </c>
      <c r="W199" s="9">
        <v>-1.8577552953453452E-2</v>
      </c>
      <c r="X199" s="8">
        <v>33</v>
      </c>
      <c r="Y199" s="31">
        <v>9.5613696351188826E-2</v>
      </c>
      <c r="Z199" s="11">
        <v>10126</v>
      </c>
      <c r="AA199" s="8">
        <v>-87</v>
      </c>
      <c r="AB199" s="31">
        <v>-0.26059081163422193</v>
      </c>
      <c r="AC199" s="9">
        <v>1.1993673555461833E-2</v>
      </c>
      <c r="AD199" s="8">
        <v>72</v>
      </c>
      <c r="AE199" s="31">
        <v>0.43366236485863729</v>
      </c>
      <c r="AF199" s="9">
        <v>2.6873544660814153E-2</v>
      </c>
      <c r="AG199" s="8">
        <v>15</v>
      </c>
      <c r="AH199" s="31">
        <v>0.15392274503585068</v>
      </c>
      <c r="AI199" s="12">
        <v>-0.60833333333333339</v>
      </c>
      <c r="AJ199" s="8">
        <v>-2</v>
      </c>
      <c r="AK199" s="31">
        <v>7.4493539067814751E-3</v>
      </c>
      <c r="AL199" s="11">
        <v>26551.343516229594</v>
      </c>
      <c r="AM199" s="36"/>
    </row>
    <row r="200" spans="1:39" x14ac:dyDescent="0.3">
      <c r="A200" t="s">
        <v>1052</v>
      </c>
      <c r="B200" s="3" t="s">
        <v>108</v>
      </c>
      <c r="C200" s="4" t="s">
        <v>32</v>
      </c>
      <c r="D200" s="5" t="s">
        <v>33</v>
      </c>
      <c r="E200" s="6">
        <v>19.803896525674631</v>
      </c>
      <c r="F200" s="34">
        <v>-0.28087974591845577</v>
      </c>
      <c r="G200" s="6">
        <v>-2.0488127309373283</v>
      </c>
      <c r="H200" s="7">
        <v>-7</v>
      </c>
      <c r="I200" s="8">
        <v>-55</v>
      </c>
      <c r="J200" s="31">
        <v>-0.13642832665785856</v>
      </c>
      <c r="K200" s="9">
        <v>9.3642478507875992E-3</v>
      </c>
      <c r="L200" s="8">
        <v>9</v>
      </c>
      <c r="M200" s="31">
        <v>0.12684803883952944</v>
      </c>
      <c r="N200" s="9">
        <v>-1.5077322063652504E-2</v>
      </c>
      <c r="O200" s="8">
        <v>34</v>
      </c>
      <c r="P200" s="31">
        <v>0.10380621491786418</v>
      </c>
      <c r="Q200" s="9">
        <v>-3.678781058810289E-3</v>
      </c>
      <c r="R200" s="8">
        <v>-176</v>
      </c>
      <c r="S200" s="31">
        <v>-0.30134558253282517</v>
      </c>
      <c r="T200" s="10">
        <v>1.0269853214463474</v>
      </c>
      <c r="U200" s="8">
        <v>10</v>
      </c>
      <c r="V200" s="31">
        <v>-5.1778685183158975E-3</v>
      </c>
      <c r="W200" s="9">
        <v>2.4867484012931623E-3</v>
      </c>
      <c r="X200" s="8">
        <v>3</v>
      </c>
      <c r="Y200" s="31">
        <v>-4.0415231738943125E-2</v>
      </c>
      <c r="Z200" s="11">
        <v>3837</v>
      </c>
      <c r="AA200" s="8">
        <v>50</v>
      </c>
      <c r="AB200" s="31">
        <v>0.15303809156800569</v>
      </c>
      <c r="AC200" s="9">
        <v>4.2963067380885275E-3</v>
      </c>
      <c r="AD200" s="8">
        <v>-35</v>
      </c>
      <c r="AE200" s="31">
        <v>-0.15958042789264237</v>
      </c>
      <c r="AF200" s="9">
        <v>-6.7138057417273078E-3</v>
      </c>
      <c r="AG200" s="8">
        <v>3</v>
      </c>
      <c r="AH200" s="31">
        <v>-0.11918317847681226</v>
      </c>
      <c r="AI200" s="12">
        <v>-0.21566666666666656</v>
      </c>
      <c r="AJ200" s="8">
        <v>3</v>
      </c>
      <c r="AK200" s="31">
        <v>3.9436994087450605E-3</v>
      </c>
      <c r="AL200" s="11">
        <v>153476.00600250781</v>
      </c>
      <c r="AM200" s="36"/>
    </row>
    <row r="201" spans="1:39" x14ac:dyDescent="0.3">
      <c r="A201" t="s">
        <v>960</v>
      </c>
      <c r="B201" s="3" t="s">
        <v>873</v>
      </c>
      <c r="C201" s="4" t="s">
        <v>47</v>
      </c>
      <c r="D201" s="5" t="s">
        <v>44</v>
      </c>
      <c r="E201" s="6">
        <v>30.999185146129623</v>
      </c>
      <c r="F201" s="34">
        <v>-0.49931723847461007</v>
      </c>
      <c r="G201" s="6">
        <v>-2.0881359643891635</v>
      </c>
      <c r="H201" s="7">
        <v>-29</v>
      </c>
      <c r="I201" s="8">
        <v>-10</v>
      </c>
      <c r="J201" s="31">
        <v>-5.0594052813343893E-3</v>
      </c>
      <c r="K201" s="9">
        <v>2.0530794841988165E-2</v>
      </c>
      <c r="L201" s="8">
        <v>-48</v>
      </c>
      <c r="M201" s="31">
        <v>-0.17868578095502274</v>
      </c>
      <c r="N201" s="9">
        <v>-1.1996198570454961E-3</v>
      </c>
      <c r="O201" s="8">
        <v>-48</v>
      </c>
      <c r="P201" s="31">
        <v>-0.20036185056422076</v>
      </c>
      <c r="Q201" s="9">
        <v>1.6759787532859671E-2</v>
      </c>
      <c r="R201" s="8">
        <v>-238</v>
      </c>
      <c r="S201" s="31">
        <v>-0.42433286735886711</v>
      </c>
      <c r="T201" s="10">
        <v>0.7694109406572831</v>
      </c>
      <c r="U201" s="8">
        <v>-9</v>
      </c>
      <c r="V201" s="31">
        <v>-6.0943285949077608E-2</v>
      </c>
      <c r="W201" s="9">
        <v>4.2965237924202232E-3</v>
      </c>
      <c r="X201" s="8">
        <v>38</v>
      </c>
      <c r="Y201" s="31">
        <v>0.12744839114317302</v>
      </c>
      <c r="Z201" s="11">
        <v>12450</v>
      </c>
      <c r="AA201" s="8">
        <v>88</v>
      </c>
      <c r="AB201" s="31">
        <v>0.22882323613464017</v>
      </c>
      <c r="AC201" s="9">
        <v>3.1160802367642265E-3</v>
      </c>
      <c r="AD201" s="8">
        <v>-18</v>
      </c>
      <c r="AE201" s="31">
        <v>-7.2236736925795492E-2</v>
      </c>
      <c r="AF201" s="9">
        <v>-1.7637570956412496E-3</v>
      </c>
      <c r="AG201" s="8">
        <v>-24</v>
      </c>
      <c r="AH201" s="31">
        <v>-0.18388682085962921</v>
      </c>
      <c r="AI201" s="12">
        <v>-0.18166666666666664</v>
      </c>
      <c r="AJ201" s="8">
        <v>-18</v>
      </c>
      <c r="AK201" s="31">
        <v>-2.3224492721863166E-2</v>
      </c>
      <c r="AL201" s="11">
        <v>35676.928698313248</v>
      </c>
      <c r="AM201" s="36"/>
    </row>
    <row r="202" spans="1:39" x14ac:dyDescent="0.3">
      <c r="A202" t="s">
        <v>1120</v>
      </c>
      <c r="B202" s="3" t="s">
        <v>570</v>
      </c>
      <c r="C202" s="4" t="s">
        <v>82</v>
      </c>
      <c r="D202" s="5" t="s">
        <v>37</v>
      </c>
      <c r="E202" s="6">
        <v>20.739755557090263</v>
      </c>
      <c r="F202" s="34">
        <v>-8.9723783195100326E-3</v>
      </c>
      <c r="G202" s="6">
        <v>-2.0893432805866894</v>
      </c>
      <c r="H202" s="7">
        <v>-8</v>
      </c>
      <c r="I202" s="8">
        <v>-51</v>
      </c>
      <c r="J202" s="31">
        <v>-0.18926034014333284</v>
      </c>
      <c r="K202" s="9">
        <v>8.6577304143500289E-3</v>
      </c>
      <c r="L202" s="8">
        <v>-174</v>
      </c>
      <c r="M202" s="31">
        <v>-0.87788301118270473</v>
      </c>
      <c r="N202" s="9">
        <v>2.1140693076676265E-2</v>
      </c>
      <c r="O202" s="8">
        <v>-47</v>
      </c>
      <c r="P202" s="31">
        <v>-0.15694980435212949</v>
      </c>
      <c r="Q202" s="9">
        <v>1.3506689072795938E-2</v>
      </c>
      <c r="R202" s="8">
        <v>-14</v>
      </c>
      <c r="S202" s="31">
        <v>5.2753033217700002E-2</v>
      </c>
      <c r="T202" s="10">
        <v>3.5011096647312057E-2</v>
      </c>
      <c r="U202" s="8">
        <v>12</v>
      </c>
      <c r="V202" s="31">
        <v>0.11535198399264157</v>
      </c>
      <c r="W202" s="9">
        <v>-4.2883422651748687E-3</v>
      </c>
      <c r="X202" s="8">
        <v>30</v>
      </c>
      <c r="Y202" s="31">
        <v>5.8996773797526658E-2</v>
      </c>
      <c r="Z202" s="11">
        <v>8121</v>
      </c>
      <c r="AA202" s="8">
        <v>31</v>
      </c>
      <c r="AB202" s="31">
        <v>0.38304958932194699</v>
      </c>
      <c r="AC202" s="9">
        <v>5.1476154428463303E-3</v>
      </c>
      <c r="AD202" s="8">
        <v>-80</v>
      </c>
      <c r="AE202" s="31">
        <v>-0.2142687450706986</v>
      </c>
      <c r="AF202" s="9">
        <v>-1.0235669779154466E-2</v>
      </c>
      <c r="AG202" s="8">
        <v>48</v>
      </c>
      <c r="AH202" s="31">
        <v>6.6020997491605282E-2</v>
      </c>
      <c r="AI202" s="12">
        <v>-0.47166666666666646</v>
      </c>
      <c r="AJ202" s="8">
        <v>25</v>
      </c>
      <c r="AK202" s="31">
        <v>9.501516928442727E-3</v>
      </c>
      <c r="AL202" s="11">
        <v>56186.965372907987</v>
      </c>
      <c r="AM202" s="36"/>
    </row>
    <row r="203" spans="1:39" x14ac:dyDescent="0.3">
      <c r="A203" t="s">
        <v>928</v>
      </c>
      <c r="B203" s="3" t="s">
        <v>232</v>
      </c>
      <c r="C203" s="4" t="s">
        <v>40</v>
      </c>
      <c r="D203" s="5" t="s">
        <v>33</v>
      </c>
      <c r="E203" s="6">
        <v>22.551004966524928</v>
      </c>
      <c r="F203" s="34">
        <v>-0.73760521332633</v>
      </c>
      <c r="G203" s="6">
        <v>-2.0963395188243297</v>
      </c>
      <c r="H203" s="7">
        <v>-32</v>
      </c>
      <c r="I203" s="8">
        <v>-55</v>
      </c>
      <c r="J203" s="31">
        <v>-0.1662664861350531</v>
      </c>
      <c r="K203" s="9">
        <v>8.862747397251125E-3</v>
      </c>
      <c r="L203" s="8">
        <v>55</v>
      </c>
      <c r="M203" s="31">
        <v>0.28599932239260406</v>
      </c>
      <c r="N203" s="9">
        <v>-1.6933295449398183E-2</v>
      </c>
      <c r="O203" s="8">
        <v>5</v>
      </c>
      <c r="P203" s="31">
        <v>3.9335589574933688E-2</v>
      </c>
      <c r="Q203" s="9">
        <v>2.8239258518986676E-3</v>
      </c>
      <c r="R203" s="8">
        <v>-23</v>
      </c>
      <c r="S203" s="31">
        <v>-0.45880856212463539</v>
      </c>
      <c r="T203" s="10">
        <v>0</v>
      </c>
      <c r="U203" s="8">
        <v>26</v>
      </c>
      <c r="V203" s="31">
        <v>4.3596331594380255E-2</v>
      </c>
      <c r="W203" s="9">
        <v>-4.0280366573470019E-3</v>
      </c>
      <c r="X203" s="8">
        <v>-22</v>
      </c>
      <c r="Y203" s="31">
        <v>-0.10600488678182662</v>
      </c>
      <c r="Z203" s="11">
        <v>3458</v>
      </c>
      <c r="AA203" s="8">
        <v>74</v>
      </c>
      <c r="AB203" s="31">
        <v>0.2113733002827296</v>
      </c>
      <c r="AC203" s="9">
        <v>2.7712152070604248E-3</v>
      </c>
      <c r="AD203" s="8">
        <v>-132</v>
      </c>
      <c r="AE203" s="31">
        <v>-0.46017243684535375</v>
      </c>
      <c r="AF203" s="9">
        <v>-2.3862088364053236E-2</v>
      </c>
      <c r="AG203" s="8">
        <v>-58</v>
      </c>
      <c r="AH203" s="31">
        <v>-0.13936787294994635</v>
      </c>
      <c r="AI203" s="12">
        <v>-0.28966666666666807</v>
      </c>
      <c r="AJ203" s="8">
        <v>-15</v>
      </c>
      <c r="AK203" s="31">
        <v>-8.0631594138360629E-3</v>
      </c>
      <c r="AL203" s="11">
        <v>39528.533851929533</v>
      </c>
      <c r="AM203" s="36"/>
    </row>
    <row r="204" spans="1:39" x14ac:dyDescent="0.3">
      <c r="A204" t="s">
        <v>1017</v>
      </c>
      <c r="B204" s="3" t="s">
        <v>133</v>
      </c>
      <c r="C204" s="4" t="s">
        <v>104</v>
      </c>
      <c r="D204" s="5" t="s">
        <v>44</v>
      </c>
      <c r="E204" s="6">
        <v>16.960333034699172</v>
      </c>
      <c r="F204" s="34">
        <v>-5.703005680736728E-2</v>
      </c>
      <c r="G204" s="6">
        <v>-2.0979278849465004</v>
      </c>
      <c r="H204" s="7">
        <v>-9</v>
      </c>
      <c r="I204" s="8">
        <v>8</v>
      </c>
      <c r="J204" s="31">
        <v>0.18606903310284162</v>
      </c>
      <c r="K204" s="9">
        <v>4.7090784951835385E-2</v>
      </c>
      <c r="L204" s="8">
        <v>80</v>
      </c>
      <c r="M204" s="31">
        <v>0.21871244359851022</v>
      </c>
      <c r="N204" s="9">
        <v>-1.577363672587068E-2</v>
      </c>
      <c r="O204" s="8">
        <v>-24</v>
      </c>
      <c r="P204" s="31">
        <v>-7.2033828871915256E-2</v>
      </c>
      <c r="Q204" s="9">
        <v>9.9067566159456999E-3</v>
      </c>
      <c r="R204" s="8">
        <v>-77</v>
      </c>
      <c r="S204" s="31">
        <v>-0.29229313235674459</v>
      </c>
      <c r="T204" s="10">
        <v>0.20140371263365259</v>
      </c>
      <c r="U204" s="8">
        <v>-5</v>
      </c>
      <c r="V204" s="31">
        <v>3.5291287973843927E-2</v>
      </c>
      <c r="W204" s="9">
        <v>6.2873175013186677E-4</v>
      </c>
      <c r="X204" s="8">
        <v>36</v>
      </c>
      <c r="Y204" s="31">
        <v>0.12004261381280695</v>
      </c>
      <c r="Z204" s="11">
        <v>11371</v>
      </c>
      <c r="AA204" s="8">
        <v>29</v>
      </c>
      <c r="AB204" s="31">
        <v>0.20003339580702501</v>
      </c>
      <c r="AC204" s="9">
        <v>5.6712338517385039E-3</v>
      </c>
      <c r="AD204" s="8">
        <v>-48</v>
      </c>
      <c r="AE204" s="31">
        <v>-0.18859109266901233</v>
      </c>
      <c r="AF204" s="9">
        <v>-8.2494388876068747E-3</v>
      </c>
      <c r="AG204" s="8">
        <v>21</v>
      </c>
      <c r="AH204" s="31">
        <v>0.15366795619805945</v>
      </c>
      <c r="AI204" s="12">
        <v>-0.60633333333333361</v>
      </c>
      <c r="AJ204" s="8">
        <v>-7</v>
      </c>
      <c r="AK204" s="31">
        <v>3.6333650871039347E-3</v>
      </c>
      <c r="AL204" s="11">
        <v>34104.470519528506</v>
      </c>
      <c r="AM204" s="36">
        <v>1</v>
      </c>
    </row>
    <row r="205" spans="1:39" x14ac:dyDescent="0.3">
      <c r="A205" t="s">
        <v>763</v>
      </c>
      <c r="B205" s="3" t="s">
        <v>1022</v>
      </c>
      <c r="C205" s="4" t="s">
        <v>40</v>
      </c>
      <c r="D205" s="5" t="s">
        <v>33</v>
      </c>
      <c r="E205" s="6">
        <v>16.978577517883213</v>
      </c>
      <c r="F205" s="34">
        <v>-1.393403908969149</v>
      </c>
      <c r="G205" s="6">
        <v>-2.1105756245725757</v>
      </c>
      <c r="H205" s="7">
        <v>-37</v>
      </c>
      <c r="I205" s="8">
        <v>-61</v>
      </c>
      <c r="J205" s="31">
        <v>-0.14053951468945336</v>
      </c>
      <c r="K205" s="9">
        <v>6.7900311690957116E-3</v>
      </c>
      <c r="L205" s="8">
        <v>143</v>
      </c>
      <c r="M205" s="31">
        <v>0.41541466484727751</v>
      </c>
      <c r="N205" s="9">
        <v>-2.2434630796810767E-2</v>
      </c>
      <c r="O205" s="8">
        <v>-63</v>
      </c>
      <c r="P205" s="31">
        <v>-0.1794054879469677</v>
      </c>
      <c r="Q205" s="9">
        <v>1.3950369569672057E-2</v>
      </c>
      <c r="R205" s="8">
        <v>-23</v>
      </c>
      <c r="S205" s="31">
        <v>-0.45880856212463539</v>
      </c>
      <c r="T205" s="10">
        <v>0</v>
      </c>
      <c r="U205" s="8">
        <v>-100</v>
      </c>
      <c r="V205" s="31">
        <v>-0.52265995031027379</v>
      </c>
      <c r="W205" s="9">
        <v>3.108515346553269E-2</v>
      </c>
      <c r="X205" s="8">
        <v>-4</v>
      </c>
      <c r="Y205" s="31">
        <v>0.1114126464302776</v>
      </c>
      <c r="Z205" s="11">
        <v>15644</v>
      </c>
      <c r="AA205" s="8">
        <v>-24</v>
      </c>
      <c r="AB205" s="31">
        <v>-8.5364294614250436E-2</v>
      </c>
      <c r="AC205" s="9">
        <v>6.3098492814581165E-3</v>
      </c>
      <c r="AD205" s="8">
        <v>-72</v>
      </c>
      <c r="AE205" s="31">
        <v>-0.27610534076982463</v>
      </c>
      <c r="AF205" s="9">
        <v>-1.4368668247887961E-2</v>
      </c>
      <c r="AG205" s="8">
        <v>-35</v>
      </c>
      <c r="AH205" s="31">
        <v>-0.16531637413773739</v>
      </c>
      <c r="AI205" s="12">
        <v>-0.21633333333333327</v>
      </c>
      <c r="AJ205" s="8">
        <v>-11</v>
      </c>
      <c r="AK205" s="31">
        <v>-3.9450454553985465E-2</v>
      </c>
      <c r="AL205" s="11">
        <v>57142.520301604585</v>
      </c>
      <c r="AM205" s="36"/>
    </row>
    <row r="206" spans="1:39" x14ac:dyDescent="0.3">
      <c r="A206" t="s">
        <v>239</v>
      </c>
      <c r="B206" s="3" t="s">
        <v>943</v>
      </c>
      <c r="C206" s="4" t="s">
        <v>89</v>
      </c>
      <c r="D206" s="5" t="s">
        <v>37</v>
      </c>
      <c r="E206" s="6">
        <v>27.711365916265265</v>
      </c>
      <c r="F206" s="34">
        <v>-0.8554576470072961</v>
      </c>
      <c r="G206" s="6">
        <v>-2.113662449996518</v>
      </c>
      <c r="H206" s="7">
        <v>-23</v>
      </c>
      <c r="I206" s="8">
        <v>21</v>
      </c>
      <c r="J206" s="31">
        <v>8.9286365110177568E-2</v>
      </c>
      <c r="K206" s="9">
        <v>2.5423323414996091E-2</v>
      </c>
      <c r="L206" s="8">
        <v>-14</v>
      </c>
      <c r="M206" s="31">
        <v>-0.18086550477827723</v>
      </c>
      <c r="N206" s="9">
        <v>0</v>
      </c>
      <c r="O206" s="8">
        <v>-35</v>
      </c>
      <c r="P206" s="31">
        <v>-8.3986290212217818E-2</v>
      </c>
      <c r="Q206" s="9">
        <v>6.9862952151943797E-3</v>
      </c>
      <c r="R206" s="8">
        <v>32</v>
      </c>
      <c r="S206" s="31">
        <v>-0.30359826571081178</v>
      </c>
      <c r="T206" s="10">
        <v>-0.15671247059882731</v>
      </c>
      <c r="U206" s="8">
        <v>-27</v>
      </c>
      <c r="V206" s="31">
        <v>-0.11655392448999113</v>
      </c>
      <c r="W206" s="9">
        <v>6.4779451723028826E-3</v>
      </c>
      <c r="X206" s="8">
        <v>8</v>
      </c>
      <c r="Y206" s="31">
        <v>4.4064082787093423E-2</v>
      </c>
      <c r="Z206" s="11">
        <v>9341</v>
      </c>
      <c r="AA206" s="8">
        <v>-50</v>
      </c>
      <c r="AB206" s="31">
        <v>-0.11825686016204368</v>
      </c>
      <c r="AC206" s="9">
        <v>7.5315340126686919E-3</v>
      </c>
      <c r="AD206" s="8">
        <v>-87</v>
      </c>
      <c r="AE206" s="31">
        <v>-0.26236719453451168</v>
      </c>
      <c r="AF206" s="9">
        <v>-1.2873205181919034E-2</v>
      </c>
      <c r="AG206" s="8">
        <v>37</v>
      </c>
      <c r="AH206" s="31">
        <v>2.6086182956726586E-2</v>
      </c>
      <c r="AI206" s="12">
        <v>-0.43899999999999939</v>
      </c>
      <c r="AJ206" s="8">
        <v>12</v>
      </c>
      <c r="AK206" s="31">
        <v>6.4561779721191981E-3</v>
      </c>
      <c r="AL206" s="11">
        <v>44678.019853247359</v>
      </c>
      <c r="AM206" s="36"/>
    </row>
    <row r="207" spans="1:39" x14ac:dyDescent="0.3">
      <c r="A207" t="s">
        <v>243</v>
      </c>
      <c r="B207" s="3" t="s">
        <v>112</v>
      </c>
      <c r="C207" s="4" t="s">
        <v>47</v>
      </c>
      <c r="D207" s="5" t="s">
        <v>44</v>
      </c>
      <c r="E207" s="6">
        <v>26.664549093757891</v>
      </c>
      <c r="F207" s="34">
        <v>-0.3672490558461794</v>
      </c>
      <c r="G207" s="6">
        <v>-2.1199881774707237</v>
      </c>
      <c r="H207" s="7">
        <v>-17</v>
      </c>
      <c r="I207" s="8">
        <v>3</v>
      </c>
      <c r="J207" s="31">
        <v>1.4356761513483945E-2</v>
      </c>
      <c r="K207" s="9">
        <v>2.382131737576465E-2</v>
      </c>
      <c r="L207" s="8">
        <v>52</v>
      </c>
      <c r="M207" s="31">
        <v>0.12926002439620787</v>
      </c>
      <c r="N207" s="9">
        <v>-1.2038324030639314E-2</v>
      </c>
      <c r="O207" s="8">
        <v>-61</v>
      </c>
      <c r="P207" s="31">
        <v>-0.29478932610294584</v>
      </c>
      <c r="Q207" s="9">
        <v>2.4036855474269599E-2</v>
      </c>
      <c r="R207" s="8">
        <v>34</v>
      </c>
      <c r="S207" s="31">
        <v>-0.24574026329856724</v>
      </c>
      <c r="T207" s="10">
        <v>-0.11489841138204127</v>
      </c>
      <c r="U207" s="8">
        <v>-3</v>
      </c>
      <c r="V207" s="31">
        <v>-5.9030481147747213E-2</v>
      </c>
      <c r="W207" s="9">
        <v>5.4091576537410591E-3</v>
      </c>
      <c r="X207" s="8">
        <v>2</v>
      </c>
      <c r="Y207" s="31">
        <v>1.827277972695926E-2</v>
      </c>
      <c r="Z207" s="11">
        <v>8307</v>
      </c>
      <c r="AA207" s="8">
        <v>91</v>
      </c>
      <c r="AB207" s="31">
        <v>0.25201504464326641</v>
      </c>
      <c r="AC207" s="9">
        <v>2.5630360482362807E-3</v>
      </c>
      <c r="AD207" s="8">
        <v>-21</v>
      </c>
      <c r="AE207" s="31">
        <v>-7.786780637889143E-2</v>
      </c>
      <c r="AF207" s="9">
        <v>-1.9892299362451737E-3</v>
      </c>
      <c r="AG207" s="8">
        <v>19</v>
      </c>
      <c r="AH207" s="31">
        <v>1.4670242660384601E-2</v>
      </c>
      <c r="AI207" s="12">
        <v>-0.43466666666666676</v>
      </c>
      <c r="AJ207" s="8">
        <v>-2</v>
      </c>
      <c r="AK207" s="31">
        <v>1.2769582769097676E-3</v>
      </c>
      <c r="AL207" s="11">
        <v>38373.501046512334</v>
      </c>
      <c r="AM207" s="36">
        <v>1</v>
      </c>
    </row>
    <row r="208" spans="1:39" x14ac:dyDescent="0.3">
      <c r="A208" t="s">
        <v>283</v>
      </c>
      <c r="B208" s="3" t="s">
        <v>1153</v>
      </c>
      <c r="C208" s="4" t="s">
        <v>72</v>
      </c>
      <c r="D208" s="5" t="s">
        <v>37</v>
      </c>
      <c r="E208" s="6">
        <v>28.194841655837166</v>
      </c>
      <c r="F208" s="34">
        <v>3.1289855775548006</v>
      </c>
      <c r="G208" s="6">
        <v>-2.1213967050714615</v>
      </c>
      <c r="H208" s="7">
        <v>2</v>
      </c>
      <c r="I208" s="8">
        <v>11</v>
      </c>
      <c r="J208" s="31">
        <v>9.2393312073004163E-2</v>
      </c>
      <c r="K208" s="9">
        <v>2.4374082069147818E-2</v>
      </c>
      <c r="L208" s="8">
        <v>0</v>
      </c>
      <c r="M208" s="31">
        <v>-0.49782420889413626</v>
      </c>
      <c r="N208" s="9">
        <v>3.0929606506671647E-4</v>
      </c>
      <c r="O208" s="8">
        <v>2</v>
      </c>
      <c r="P208" s="31">
        <v>0.60002156151503749</v>
      </c>
      <c r="Q208" s="9">
        <v>-1.7125430090710048E-2</v>
      </c>
      <c r="R208" s="8">
        <v>4</v>
      </c>
      <c r="S208" s="31">
        <v>1.9454665184895581</v>
      </c>
      <c r="T208" s="10">
        <v>-0.4089862501098116</v>
      </c>
      <c r="U208" s="8">
        <v>0</v>
      </c>
      <c r="V208" s="31">
        <v>1.1220473594198754E-2</v>
      </c>
      <c r="W208" s="9">
        <v>8.8150305265406459E-3</v>
      </c>
      <c r="X208" s="8">
        <v>7</v>
      </c>
      <c r="Y208" s="31">
        <v>4.7181229154585669E-2</v>
      </c>
      <c r="Z208" s="11">
        <v>6683</v>
      </c>
      <c r="AA208" s="8">
        <v>-43</v>
      </c>
      <c r="AB208" s="31">
        <v>-0.56595987638493883</v>
      </c>
      <c r="AC208" s="9">
        <v>2.1441295546558707E-2</v>
      </c>
      <c r="AD208" s="8">
        <v>10</v>
      </c>
      <c r="AE208" s="31">
        <v>0.80848949988422092</v>
      </c>
      <c r="AF208" s="9">
        <v>5.064890819171286E-2</v>
      </c>
      <c r="AG208" s="8">
        <v>2</v>
      </c>
      <c r="AH208" s="31">
        <v>1.5143465320582772</v>
      </c>
      <c r="AI208" s="12">
        <v>-2.2823333333333329</v>
      </c>
      <c r="AJ208" s="8">
        <v>4</v>
      </c>
      <c r="AK208" s="31">
        <v>2.1349049971416068E-2</v>
      </c>
      <c r="AL208" s="11">
        <v>20247.182567614978</v>
      </c>
      <c r="AM208" s="36"/>
    </row>
    <row r="209" spans="1:39" x14ac:dyDescent="0.3">
      <c r="A209" t="s">
        <v>1033</v>
      </c>
      <c r="B209" s="3" t="s">
        <v>531</v>
      </c>
      <c r="C209" s="4" t="s">
        <v>43</v>
      </c>
      <c r="D209" s="5" t="s">
        <v>44</v>
      </c>
      <c r="E209" s="6">
        <v>46.730975798104353</v>
      </c>
      <c r="F209" s="34">
        <v>-0.18095319451175237</v>
      </c>
      <c r="G209" s="6">
        <v>-2.1313560634285587</v>
      </c>
      <c r="H209" s="7">
        <v>5</v>
      </c>
      <c r="I209" s="8">
        <v>-3</v>
      </c>
      <c r="J209" s="31">
        <v>-1.3725537467176863E-2</v>
      </c>
      <c r="K209" s="9">
        <v>1.4054354974125771E-2</v>
      </c>
      <c r="L209" s="8">
        <v>245</v>
      </c>
      <c r="M209" s="31">
        <v>0.96840612692902517</v>
      </c>
      <c r="N209" s="9">
        <v>-4.2476658395436427E-2</v>
      </c>
      <c r="O209" s="8">
        <v>63</v>
      </c>
      <c r="P209" s="31">
        <v>0.17857903080901852</v>
      </c>
      <c r="Q209" s="9">
        <v>-8.6291891840770199E-3</v>
      </c>
      <c r="R209" s="8">
        <v>-16</v>
      </c>
      <c r="S209" s="31">
        <v>-0.28880668857629471</v>
      </c>
      <c r="T209" s="10">
        <v>-1.8624798430209033E-3</v>
      </c>
      <c r="U209" s="8">
        <v>-26</v>
      </c>
      <c r="V209" s="31">
        <v>-0.11334055092410567</v>
      </c>
      <c r="W209" s="9">
        <v>6.4700964747951215E-3</v>
      </c>
      <c r="X209" s="8">
        <v>-60</v>
      </c>
      <c r="Y209" s="31">
        <v>-0.22659595736606658</v>
      </c>
      <c r="Z209" s="11">
        <v>-4079</v>
      </c>
      <c r="AA209" s="8">
        <v>-29</v>
      </c>
      <c r="AB209" s="31">
        <v>-9.344745251851555E-2</v>
      </c>
      <c r="AC209" s="9">
        <v>1.1106382978723399E-2</v>
      </c>
      <c r="AD209" s="8">
        <v>24</v>
      </c>
      <c r="AE209" s="31">
        <v>0.10887576199248697</v>
      </c>
      <c r="AF209" s="9">
        <v>8.5534899060191183E-3</v>
      </c>
      <c r="AG209" s="8">
        <v>26</v>
      </c>
      <c r="AH209" s="31">
        <v>5.5264477307453069E-2</v>
      </c>
      <c r="AI209" s="12">
        <v>-0.48566666666666691</v>
      </c>
      <c r="AJ209" s="8">
        <v>6</v>
      </c>
      <c r="AK209" s="31">
        <v>5.1855815175964881E-3</v>
      </c>
      <c r="AL209" s="11">
        <v>42747.079874892574</v>
      </c>
      <c r="AM209" s="36"/>
    </row>
    <row r="210" spans="1:39" x14ac:dyDescent="0.3">
      <c r="A210" t="s">
        <v>717</v>
      </c>
      <c r="B210" s="3" t="s">
        <v>290</v>
      </c>
      <c r="C210" s="4" t="s">
        <v>104</v>
      </c>
      <c r="D210" s="5" t="s">
        <v>44</v>
      </c>
      <c r="E210" s="6">
        <v>34.064784134936083</v>
      </c>
      <c r="F210" s="34">
        <v>2.0193019119512527</v>
      </c>
      <c r="G210" s="6">
        <v>-2.1337687339706335</v>
      </c>
      <c r="H210" s="7">
        <v>13</v>
      </c>
      <c r="I210" s="8">
        <v>38</v>
      </c>
      <c r="J210" s="31">
        <v>0.30296556013263831</v>
      </c>
      <c r="K210" s="9">
        <v>5.1476857192754411E-2</v>
      </c>
      <c r="L210" s="8">
        <v>78</v>
      </c>
      <c r="M210" s="31">
        <v>0.71420223434204977</v>
      </c>
      <c r="N210" s="9">
        <v>-3.506223578389335E-2</v>
      </c>
      <c r="O210" s="8">
        <v>9</v>
      </c>
      <c r="P210" s="31">
        <v>0.51525911443887518</v>
      </c>
      <c r="Q210" s="9">
        <v>-1.7395224460244524E-2</v>
      </c>
      <c r="R210" s="8">
        <v>-13</v>
      </c>
      <c r="S210" s="31">
        <v>0.78487519978120535</v>
      </c>
      <c r="T210" s="10">
        <v>0.40982584018353885</v>
      </c>
      <c r="U210" s="8">
        <v>9</v>
      </c>
      <c r="V210" s="31">
        <v>0.45637301045650758</v>
      </c>
      <c r="W210" s="9">
        <v>-2.0065247041890028E-2</v>
      </c>
      <c r="X210" s="8">
        <v>-7</v>
      </c>
      <c r="Y210" s="31">
        <v>-3.9378947281810905E-2</v>
      </c>
      <c r="Z210" s="11">
        <v>2171</v>
      </c>
      <c r="AA210" s="8">
        <v>1</v>
      </c>
      <c r="AB210" s="31">
        <v>0.18810793019206695</v>
      </c>
      <c r="AC210" s="9">
        <v>1.3554855267860051E-2</v>
      </c>
      <c r="AD210" s="8">
        <v>-7</v>
      </c>
      <c r="AE210" s="31">
        <v>-0.1675884362762492</v>
      </c>
      <c r="AF210" s="9">
        <v>-5.9352826727109287E-3</v>
      </c>
      <c r="AG210" s="8">
        <v>-5</v>
      </c>
      <c r="AH210" s="31">
        <v>0.1090748090392859</v>
      </c>
      <c r="AI210" s="12">
        <v>-0.57133333333333347</v>
      </c>
      <c r="AJ210" s="8">
        <v>-23</v>
      </c>
      <c r="AK210" s="31">
        <v>3.7355904865410405E-4</v>
      </c>
      <c r="AL210" s="11">
        <v>11853.928904090935</v>
      </c>
      <c r="AM210" s="36">
        <v>1</v>
      </c>
    </row>
    <row r="211" spans="1:39" x14ac:dyDescent="0.3">
      <c r="A211" t="s">
        <v>870</v>
      </c>
      <c r="B211" s="3" t="s">
        <v>381</v>
      </c>
      <c r="C211" s="4" t="s">
        <v>43</v>
      </c>
      <c r="D211" s="5" t="s">
        <v>44</v>
      </c>
      <c r="E211" s="6">
        <v>27.361557021777912</v>
      </c>
      <c r="F211" s="34">
        <v>-0.71831373247848429</v>
      </c>
      <c r="G211" s="6">
        <v>-2.2153606770860961</v>
      </c>
      <c r="H211" s="7">
        <v>-31</v>
      </c>
      <c r="I211" s="8">
        <v>2</v>
      </c>
      <c r="J211" s="31">
        <v>2.9475809497919669E-2</v>
      </c>
      <c r="K211" s="9">
        <v>2.082317203611006E-2</v>
      </c>
      <c r="L211" s="8">
        <v>-86</v>
      </c>
      <c r="M211" s="31">
        <v>-0.30657362597292481</v>
      </c>
      <c r="N211" s="9">
        <v>2.3540197806855082E-3</v>
      </c>
      <c r="O211" s="8">
        <v>89</v>
      </c>
      <c r="P211" s="31">
        <v>0.23921442977307761</v>
      </c>
      <c r="Q211" s="9">
        <v>-1.2550315181894128E-2</v>
      </c>
      <c r="R211" s="8">
        <v>-23</v>
      </c>
      <c r="S211" s="31">
        <v>-0.45880856212463539</v>
      </c>
      <c r="T211" s="10">
        <v>0</v>
      </c>
      <c r="U211" s="8">
        <v>-52</v>
      </c>
      <c r="V211" s="31">
        <v>-0.15454829961038175</v>
      </c>
      <c r="W211" s="9">
        <v>9.1327947488008057E-3</v>
      </c>
      <c r="X211" s="8">
        <v>-12</v>
      </c>
      <c r="Y211" s="31">
        <v>-4.8671823707719365E-2</v>
      </c>
      <c r="Z211" s="11">
        <v>5000</v>
      </c>
      <c r="AA211" s="8">
        <v>-27</v>
      </c>
      <c r="AB211" s="31">
        <v>-3.218389739499361E-2</v>
      </c>
      <c r="AC211" s="9">
        <v>7.6110183639398962E-3</v>
      </c>
      <c r="AD211" s="8">
        <v>-53</v>
      </c>
      <c r="AE211" s="31">
        <v>-0.15110933896951817</v>
      </c>
      <c r="AF211" s="9">
        <v>-7.1161048689138973E-3</v>
      </c>
      <c r="AG211" s="8">
        <v>-55</v>
      </c>
      <c r="AH211" s="31">
        <v>-0.16133894085185713</v>
      </c>
      <c r="AI211" s="12">
        <v>-0.23366666666666625</v>
      </c>
      <c r="AJ211" s="8">
        <v>-32</v>
      </c>
      <c r="AK211" s="31">
        <v>-1.0388204450394151E-2</v>
      </c>
      <c r="AL211" s="11">
        <v>30217.056255349045</v>
      </c>
      <c r="AM211" s="36"/>
    </row>
    <row r="212" spans="1:39" x14ac:dyDescent="0.3">
      <c r="A212" t="s">
        <v>534</v>
      </c>
      <c r="B212" s="3" t="s">
        <v>551</v>
      </c>
      <c r="C212" s="4" t="s">
        <v>162</v>
      </c>
      <c r="D212" s="5" t="s">
        <v>37</v>
      </c>
      <c r="E212" s="6">
        <v>44.847639081755297</v>
      </c>
      <c r="F212" s="34">
        <v>1.2650346894927322</v>
      </c>
      <c r="G212" s="6">
        <v>-2.2504683522952575</v>
      </c>
      <c r="H212" s="7">
        <v>14</v>
      </c>
      <c r="I212" s="8">
        <v>21</v>
      </c>
      <c r="J212" s="31">
        <v>0.30766745615062863</v>
      </c>
      <c r="K212" s="9">
        <v>3.7510339123242309E-2</v>
      </c>
      <c r="L212" s="8">
        <v>144</v>
      </c>
      <c r="M212" s="31">
        <v>1.9948826853359374</v>
      </c>
      <c r="N212" s="9">
        <v>-8.0559487418873935E-2</v>
      </c>
      <c r="O212" s="8">
        <v>5</v>
      </c>
      <c r="P212" s="31">
        <v>5.4102901519237356E-4</v>
      </c>
      <c r="Q212" s="9">
        <v>1.1102510984132757E-2</v>
      </c>
      <c r="R212" s="8">
        <v>44</v>
      </c>
      <c r="S212" s="31">
        <v>3.366241965254993E-2</v>
      </c>
      <c r="T212" s="10">
        <v>-0.34398435635355651</v>
      </c>
      <c r="U212" s="8">
        <v>37</v>
      </c>
      <c r="V212" s="31">
        <v>0.20053716333911842</v>
      </c>
      <c r="W212" s="9">
        <v>-9.7998065184989186E-3</v>
      </c>
      <c r="X212" s="8">
        <v>-30</v>
      </c>
      <c r="Y212" s="31">
        <v>-0.11295259951070113</v>
      </c>
      <c r="Z212" s="11">
        <v>247</v>
      </c>
      <c r="AA212" s="8">
        <v>13</v>
      </c>
      <c r="AB212" s="31">
        <v>0.74236166700241801</v>
      </c>
      <c r="AC212" s="9">
        <v>6.9453080023028357E-3</v>
      </c>
      <c r="AD212" s="8">
        <v>-17</v>
      </c>
      <c r="AE212" s="31">
        <v>-0.18082920182466444</v>
      </c>
      <c r="AF212" s="9">
        <v>-7.3189653652429021E-3</v>
      </c>
      <c r="AG212" s="8">
        <v>-14</v>
      </c>
      <c r="AH212" s="31">
        <v>2.0957556688244283E-2</v>
      </c>
      <c r="AI212" s="12">
        <v>-0.45599999999999996</v>
      </c>
      <c r="AJ212" s="8">
        <v>-20</v>
      </c>
      <c r="AK212" s="31">
        <v>3.349149100460691E-3</v>
      </c>
      <c r="AL212" s="11">
        <v>18961.057581683199</v>
      </c>
      <c r="AM212" s="36"/>
    </row>
    <row r="213" spans="1:39" x14ac:dyDescent="0.3">
      <c r="A213" t="s">
        <v>281</v>
      </c>
      <c r="B213" s="3" t="s">
        <v>313</v>
      </c>
      <c r="C213" s="4" t="s">
        <v>224</v>
      </c>
      <c r="D213" s="5" t="s">
        <v>37</v>
      </c>
      <c r="E213" s="6">
        <v>26.829462146839454</v>
      </c>
      <c r="F213" s="34">
        <v>-0.3518989061011446</v>
      </c>
      <c r="G213" s="6">
        <v>-2.2851323428462429</v>
      </c>
      <c r="H213" s="7">
        <v>-23</v>
      </c>
      <c r="I213" s="8">
        <v>-15</v>
      </c>
      <c r="J213" s="31">
        <v>-0.10633945810595402</v>
      </c>
      <c r="K213" s="9">
        <v>1.8261679982272794E-2</v>
      </c>
      <c r="L213" s="8">
        <v>52</v>
      </c>
      <c r="M213" s="31">
        <v>1.1861132688102614</v>
      </c>
      <c r="N213" s="9">
        <v>-5.2937686018912702E-2</v>
      </c>
      <c r="O213" s="8">
        <v>-17</v>
      </c>
      <c r="P213" s="31">
        <v>-4.5083320988902109E-2</v>
      </c>
      <c r="Q213" s="9">
        <v>7.9867176557606723E-3</v>
      </c>
      <c r="R213" s="8">
        <v>143</v>
      </c>
      <c r="S213" s="31">
        <v>-0.2306283211726862</v>
      </c>
      <c r="T213" s="10">
        <v>-0.44853106077595878</v>
      </c>
      <c r="U213" s="8">
        <v>28</v>
      </c>
      <c r="V213" s="31">
        <v>3.7227691388059703E-2</v>
      </c>
      <c r="W213" s="9">
        <v>-2.4164440547319518E-3</v>
      </c>
      <c r="X213" s="8">
        <v>-38</v>
      </c>
      <c r="Y213" s="31">
        <v>-0.27812763612262914</v>
      </c>
      <c r="Z213" s="11">
        <v>-4049</v>
      </c>
      <c r="AA213" s="8">
        <v>-106</v>
      </c>
      <c r="AB213" s="31">
        <v>-0.45491517288001426</v>
      </c>
      <c r="AC213" s="9">
        <v>1.5693411026445545E-2</v>
      </c>
      <c r="AD213" s="8">
        <v>86</v>
      </c>
      <c r="AE213" s="31">
        <v>0.26523095003124497</v>
      </c>
      <c r="AF213" s="9">
        <v>1.6748634151516395E-2</v>
      </c>
      <c r="AG213" s="8">
        <v>59</v>
      </c>
      <c r="AH213" s="31">
        <v>0.32855971022081287</v>
      </c>
      <c r="AI213" s="12">
        <v>-0.80733333333333324</v>
      </c>
      <c r="AJ213" s="8">
        <v>8</v>
      </c>
      <c r="AK213" s="31">
        <v>9.2540936500087601E-3</v>
      </c>
      <c r="AL213" s="11">
        <v>37011.842202273576</v>
      </c>
      <c r="AM213" s="36"/>
    </row>
    <row r="214" spans="1:39" x14ac:dyDescent="0.3">
      <c r="A214" t="s">
        <v>1011</v>
      </c>
      <c r="B214" s="3" t="s">
        <v>305</v>
      </c>
      <c r="C214" s="4" t="s">
        <v>199</v>
      </c>
      <c r="D214" s="5" t="s">
        <v>33</v>
      </c>
      <c r="E214" s="6">
        <v>30.381231144745804</v>
      </c>
      <c r="F214" s="34">
        <v>-0.42626475781344642</v>
      </c>
      <c r="G214" s="6">
        <v>-2.2942401803816743</v>
      </c>
      <c r="H214" s="7">
        <v>-22</v>
      </c>
      <c r="I214" s="8">
        <v>-5</v>
      </c>
      <c r="J214" s="31">
        <v>-1.3813611975318163E-2</v>
      </c>
      <c r="K214" s="9">
        <v>2.4513020867097612E-2</v>
      </c>
      <c r="L214" s="8">
        <v>-1</v>
      </c>
      <c r="M214" s="31">
        <v>-4.4037951447632839E-2</v>
      </c>
      <c r="N214" s="9">
        <v>-6.4907827473194117E-3</v>
      </c>
      <c r="O214" s="8">
        <v>14</v>
      </c>
      <c r="P214" s="31">
        <v>5.7378381906322162E-2</v>
      </c>
      <c r="Q214" s="9">
        <v>7.2257820086291807E-4</v>
      </c>
      <c r="R214" s="8">
        <v>-59</v>
      </c>
      <c r="S214" s="31">
        <v>-0.1255322038995752</v>
      </c>
      <c r="T214" s="10">
        <v>0.38366806788863805</v>
      </c>
      <c r="U214" s="8">
        <v>69</v>
      </c>
      <c r="V214" s="31">
        <v>0.20781004643759632</v>
      </c>
      <c r="W214" s="9">
        <v>-1.2282663672048881E-2</v>
      </c>
      <c r="X214" s="8">
        <v>-5</v>
      </c>
      <c r="Y214" s="31">
        <v>-1.8464666563471094E-2</v>
      </c>
      <c r="Z214" s="11">
        <v>6446</v>
      </c>
      <c r="AA214" s="8">
        <v>-167</v>
      </c>
      <c r="AB214" s="31">
        <v>-0.44496641118160674</v>
      </c>
      <c r="AC214" s="9">
        <v>1.1980545292170838E-2</v>
      </c>
      <c r="AD214" s="8">
        <v>-17</v>
      </c>
      <c r="AE214" s="31">
        <v>-5.7748586196611634E-2</v>
      </c>
      <c r="AF214" s="9">
        <v>-9.055113948722715E-4</v>
      </c>
      <c r="AG214" s="8">
        <v>-23</v>
      </c>
      <c r="AH214" s="31">
        <v>-0.11640369882499746</v>
      </c>
      <c r="AI214" s="12">
        <v>-0.2736666666666665</v>
      </c>
      <c r="AJ214" s="8">
        <v>2</v>
      </c>
      <c r="AK214" s="31">
        <v>-4.7100110164512432E-3</v>
      </c>
      <c r="AL214" s="11">
        <v>49654.08228960901</v>
      </c>
      <c r="AM214" s="36"/>
    </row>
    <row r="215" spans="1:39" x14ac:dyDescent="0.3">
      <c r="A215" t="s">
        <v>997</v>
      </c>
      <c r="B215" s="3" t="s">
        <v>959</v>
      </c>
      <c r="C215" s="4" t="s">
        <v>199</v>
      </c>
      <c r="D215" s="5" t="s">
        <v>33</v>
      </c>
      <c r="E215" s="6">
        <v>23.304158851647539</v>
      </c>
      <c r="F215" s="34">
        <v>2.1280097537325737E-2</v>
      </c>
      <c r="G215" s="6">
        <v>-2.3527398105331478</v>
      </c>
      <c r="H215" s="7">
        <v>-6</v>
      </c>
      <c r="I215" s="8">
        <v>71</v>
      </c>
      <c r="J215" s="31">
        <v>1.353005188428368</v>
      </c>
      <c r="K215" s="9">
        <v>0.14139417790784869</v>
      </c>
      <c r="L215" s="8">
        <v>11</v>
      </c>
      <c r="M215" s="31">
        <v>5.9430964971230772E-2</v>
      </c>
      <c r="N215" s="9">
        <v>-1.1023674671878897E-2</v>
      </c>
      <c r="O215" s="8">
        <v>-82</v>
      </c>
      <c r="P215" s="31">
        <v>-0.24211735163618375</v>
      </c>
      <c r="Q215" s="9">
        <v>1.8142892228847247E-2</v>
      </c>
      <c r="R215" s="8">
        <v>-15</v>
      </c>
      <c r="S215" s="31">
        <v>0.60480750979087028</v>
      </c>
      <c r="T215" s="10">
        <v>0.13124466266031742</v>
      </c>
      <c r="U215" s="8">
        <v>52</v>
      </c>
      <c r="V215" s="31">
        <v>0.15516121236552052</v>
      </c>
      <c r="W215" s="9">
        <v>-7.9590083875475948E-3</v>
      </c>
      <c r="X215" s="8">
        <v>-53</v>
      </c>
      <c r="Y215" s="31">
        <v>-0.18997458529533107</v>
      </c>
      <c r="Z215" s="11">
        <v>-2779</v>
      </c>
      <c r="AA215" s="8">
        <v>-75</v>
      </c>
      <c r="AB215" s="31">
        <v>-0.18057563919924599</v>
      </c>
      <c r="AC215" s="9">
        <v>1.0210045662100459E-2</v>
      </c>
      <c r="AD215" s="8">
        <v>-49</v>
      </c>
      <c r="AE215" s="31">
        <v>-0.4689748566253979</v>
      </c>
      <c r="AF215" s="9">
        <v>-2.3544907134217752E-2</v>
      </c>
      <c r="AG215" s="8">
        <v>3</v>
      </c>
      <c r="AH215" s="31">
        <v>-2.8986156064148914E-2</v>
      </c>
      <c r="AI215" s="12">
        <v>-0.37899999999999956</v>
      </c>
      <c r="AJ215" s="8">
        <v>-45</v>
      </c>
      <c r="AK215" s="31">
        <v>-1.1634764787074925E-2</v>
      </c>
      <c r="AL215" s="11">
        <v>18803.580996689416</v>
      </c>
      <c r="AM215" s="36"/>
    </row>
    <row r="216" spans="1:39" x14ac:dyDescent="0.3">
      <c r="A216" t="s">
        <v>118</v>
      </c>
      <c r="B216" s="3" t="s">
        <v>1155</v>
      </c>
      <c r="C216" s="4" t="s">
        <v>47</v>
      </c>
      <c r="D216" s="5" t="s">
        <v>44</v>
      </c>
      <c r="E216" s="6">
        <v>51.424052319108938</v>
      </c>
      <c r="F216" s="34">
        <v>-0.95241280132811879</v>
      </c>
      <c r="G216" s="6">
        <v>-2.3607962112117562</v>
      </c>
      <c r="H216" s="7">
        <v>-17</v>
      </c>
      <c r="I216" s="8">
        <v>1</v>
      </c>
      <c r="J216" s="31">
        <v>-0.1372009944197794</v>
      </c>
      <c r="K216" s="9">
        <v>3.8015073755904849E-2</v>
      </c>
      <c r="L216" s="8">
        <v>37</v>
      </c>
      <c r="M216" s="31">
        <v>0.10490665834040669</v>
      </c>
      <c r="N216" s="9">
        <v>-1.1171167372830772E-2</v>
      </c>
      <c r="O216" s="8">
        <v>-172</v>
      </c>
      <c r="P216" s="31">
        <v>-0.39292526648325449</v>
      </c>
      <c r="Q216" s="9">
        <v>2.6748424861911844E-2</v>
      </c>
      <c r="R216" s="8">
        <v>-52</v>
      </c>
      <c r="S216" s="31">
        <v>-0.26366630602230434</v>
      </c>
      <c r="T216" s="10">
        <v>0.1800278019600231</v>
      </c>
      <c r="U216" s="8">
        <v>-58</v>
      </c>
      <c r="V216" s="31">
        <v>-0.20594001103249382</v>
      </c>
      <c r="W216" s="9">
        <v>1.4185960389722439E-2</v>
      </c>
      <c r="X216" s="8">
        <v>-21</v>
      </c>
      <c r="Y216" s="31">
        <v>-0.10572322544736867</v>
      </c>
      <c r="Z216" s="11">
        <v>3207</v>
      </c>
      <c r="AA216" s="8">
        <v>36</v>
      </c>
      <c r="AB216" s="31">
        <v>0.11527017406439055</v>
      </c>
      <c r="AC216" s="9">
        <v>5.0231729055258481E-3</v>
      </c>
      <c r="AD216" s="8">
        <v>-27</v>
      </c>
      <c r="AE216" s="31">
        <v>-7.6708435014131493E-2</v>
      </c>
      <c r="AF216" s="9">
        <v>-2.8641286646818864E-3</v>
      </c>
      <c r="AG216" s="8">
        <v>1</v>
      </c>
      <c r="AH216" s="31">
        <v>-5.2437368380422331E-2</v>
      </c>
      <c r="AI216" s="12">
        <v>-0.35000000000000031</v>
      </c>
      <c r="AJ216" s="8">
        <v>2</v>
      </c>
      <c r="AK216" s="31">
        <v>-6.1472211120311981E-3</v>
      </c>
      <c r="AL216" s="11">
        <v>48493.611882008699</v>
      </c>
      <c r="AM216" s="36"/>
    </row>
    <row r="217" spans="1:39" x14ac:dyDescent="0.3">
      <c r="A217" t="s">
        <v>818</v>
      </c>
      <c r="B217" s="3" t="s">
        <v>196</v>
      </c>
      <c r="C217" s="4" t="s">
        <v>54</v>
      </c>
      <c r="D217" s="5" t="s">
        <v>37</v>
      </c>
      <c r="E217" s="6">
        <v>36.260198762294678</v>
      </c>
      <c r="F217" s="34">
        <v>1.0511520658932376</v>
      </c>
      <c r="G217" s="6">
        <v>-2.3627522631630313</v>
      </c>
      <c r="H217" s="7">
        <v>14</v>
      </c>
      <c r="I217" s="8">
        <v>-14</v>
      </c>
      <c r="J217" s="31">
        <v>-0.15037991106146309</v>
      </c>
      <c r="K217" s="9">
        <v>1.5454951986480836E-2</v>
      </c>
      <c r="L217" s="8">
        <v>-40</v>
      </c>
      <c r="M217" s="31">
        <v>-0.53134718158751881</v>
      </c>
      <c r="N217" s="9">
        <v>7.3448659493970392E-3</v>
      </c>
      <c r="O217" s="8">
        <v>-54</v>
      </c>
      <c r="P217" s="31">
        <v>-0.50616165080177411</v>
      </c>
      <c r="Q217" s="9">
        <v>3.96276220863927E-2</v>
      </c>
      <c r="R217" s="8">
        <v>-31</v>
      </c>
      <c r="S217" s="31">
        <v>1.1307840477443158</v>
      </c>
      <c r="T217" s="10">
        <v>6.0880096687851974</v>
      </c>
      <c r="U217" s="8">
        <v>-61</v>
      </c>
      <c r="V217" s="31">
        <v>-0.37895998826618266</v>
      </c>
      <c r="W217" s="9">
        <v>2.7818312931385855E-2</v>
      </c>
      <c r="X217" s="8">
        <v>16</v>
      </c>
      <c r="Y217" s="31">
        <v>6.3321589115457377E-2</v>
      </c>
      <c r="Z217" s="11">
        <v>7620</v>
      </c>
      <c r="AA217" s="8">
        <v>25</v>
      </c>
      <c r="AB217" s="31">
        <v>0.62154086779798245</v>
      </c>
      <c r="AC217" s="9">
        <v>4.2389283761618407E-3</v>
      </c>
      <c r="AD217" s="8">
        <v>26</v>
      </c>
      <c r="AE217" s="31">
        <v>0.25102817155300661</v>
      </c>
      <c r="AF217" s="9">
        <v>1.7029463319211624E-2</v>
      </c>
      <c r="AG217" s="8">
        <v>4</v>
      </c>
      <c r="AH217" s="31">
        <v>0.15308922466472852</v>
      </c>
      <c r="AI217" s="12">
        <v>-0.61933333333333351</v>
      </c>
      <c r="AJ217" s="8">
        <v>-4</v>
      </c>
      <c r="AK217" s="31">
        <v>7.0339829859776826E-3</v>
      </c>
      <c r="AL217" s="11">
        <v>27304.131880468063</v>
      </c>
      <c r="AM217" s="36"/>
    </row>
    <row r="218" spans="1:39" x14ac:dyDescent="0.3">
      <c r="A218" t="s">
        <v>776</v>
      </c>
      <c r="B218" s="3" t="s">
        <v>425</v>
      </c>
      <c r="C218" s="4" t="s">
        <v>89</v>
      </c>
      <c r="D218" s="5" t="s">
        <v>37</v>
      </c>
      <c r="E218" s="6">
        <v>43.536379995885163</v>
      </c>
      <c r="F218" s="34">
        <v>-0.85931173674856653</v>
      </c>
      <c r="G218" s="6">
        <v>-2.3786268165438287</v>
      </c>
      <c r="H218" s="7">
        <v>-17</v>
      </c>
      <c r="I218" s="8">
        <v>5</v>
      </c>
      <c r="J218" s="31">
        <v>4.442371063874706E-2</v>
      </c>
      <c r="K218" s="9">
        <v>2.109551911068408E-2</v>
      </c>
      <c r="L218" s="8">
        <v>169</v>
      </c>
      <c r="M218" s="31">
        <v>0.49522353684407483</v>
      </c>
      <c r="N218" s="9">
        <v>-2.5267920739008489E-2</v>
      </c>
      <c r="O218" s="8">
        <v>-158</v>
      </c>
      <c r="P218" s="31">
        <v>-0.45128027027198353</v>
      </c>
      <c r="Q218" s="9">
        <v>3.1625293996805345E-2</v>
      </c>
      <c r="R218" s="8">
        <v>-23</v>
      </c>
      <c r="S218" s="31">
        <v>-0.45880856212463539</v>
      </c>
      <c r="T218" s="10">
        <v>0</v>
      </c>
      <c r="U218" s="8">
        <v>28</v>
      </c>
      <c r="V218" s="31">
        <v>4.3545346101247051E-2</v>
      </c>
      <c r="W218" s="9">
        <v>-3.9712611435934742E-3</v>
      </c>
      <c r="X218" s="8">
        <v>33</v>
      </c>
      <c r="Y218" s="31">
        <v>0.26783170956957958</v>
      </c>
      <c r="Z218" s="11">
        <v>19881</v>
      </c>
      <c r="AA218" s="8">
        <v>3</v>
      </c>
      <c r="AB218" s="31">
        <v>1.6065769223449933E-2</v>
      </c>
      <c r="AC218" s="9">
        <v>5.3767615760713303E-3</v>
      </c>
      <c r="AD218" s="8">
        <v>-145</v>
      </c>
      <c r="AE218" s="31">
        <v>-0.39744308535469586</v>
      </c>
      <c r="AF218" s="9">
        <v>-2.0878484105111172E-2</v>
      </c>
      <c r="AG218" s="8">
        <v>9</v>
      </c>
      <c r="AH218" s="31">
        <v>-6.0548694840226236E-2</v>
      </c>
      <c r="AI218" s="12">
        <v>-0.32933333333333348</v>
      </c>
      <c r="AJ218" s="8">
        <v>11</v>
      </c>
      <c r="AK218" s="31">
        <v>4.0108717912896164E-3</v>
      </c>
      <c r="AL218" s="11">
        <v>52589.197677862627</v>
      </c>
      <c r="AM218" s="36"/>
    </row>
    <row r="219" spans="1:39" x14ac:dyDescent="0.3">
      <c r="A219" t="s">
        <v>854</v>
      </c>
      <c r="B219" s="3" t="s">
        <v>929</v>
      </c>
      <c r="C219" s="4" t="s">
        <v>115</v>
      </c>
      <c r="D219" s="5" t="s">
        <v>33</v>
      </c>
      <c r="E219" s="6">
        <v>30.547020256080671</v>
      </c>
      <c r="F219" s="34">
        <v>-1.2522445169328118</v>
      </c>
      <c r="G219" s="6">
        <v>-2.3871303941250446</v>
      </c>
      <c r="H219" s="7">
        <v>-40</v>
      </c>
      <c r="I219" s="8">
        <v>4</v>
      </c>
      <c r="J219" s="31">
        <v>3.8703209807066513E-2</v>
      </c>
      <c r="K219" s="9">
        <v>2.4811681270598962E-2</v>
      </c>
      <c r="L219" s="8">
        <v>-199</v>
      </c>
      <c r="M219" s="31">
        <v>-0.6362563081938708</v>
      </c>
      <c r="N219" s="9">
        <v>1.442340415677414E-2</v>
      </c>
      <c r="O219" s="8">
        <v>-96</v>
      </c>
      <c r="P219" s="31">
        <v>-0.21020796908499628</v>
      </c>
      <c r="Q219" s="9">
        <v>1.4783988320369564E-2</v>
      </c>
      <c r="R219" s="8">
        <v>-87</v>
      </c>
      <c r="S219" s="31">
        <v>-0.44039517419044794</v>
      </c>
      <c r="T219" s="10">
        <v>0.15740878107969272</v>
      </c>
      <c r="U219" s="8">
        <v>11</v>
      </c>
      <c r="V219" s="31">
        <v>-1.6259283478624931E-2</v>
      </c>
      <c r="W219" s="9">
        <v>-6.4929287962721405E-5</v>
      </c>
      <c r="X219" s="8">
        <v>-17</v>
      </c>
      <c r="Y219" s="31">
        <v>-0.13497714092050339</v>
      </c>
      <c r="Z219" s="11">
        <v>4414</v>
      </c>
      <c r="AA219" s="8">
        <v>-136</v>
      </c>
      <c r="AB219" s="31">
        <v>-0.37982915473135165</v>
      </c>
      <c r="AC219" s="9">
        <v>1.0650817347167281E-2</v>
      </c>
      <c r="AD219" s="8">
        <v>32</v>
      </c>
      <c r="AE219" s="31">
        <v>8.9622882494899248E-2</v>
      </c>
      <c r="AF219" s="9">
        <v>6.4712026759586871E-3</v>
      </c>
      <c r="AG219" s="8">
        <v>2</v>
      </c>
      <c r="AH219" s="31">
        <v>-3.4670316302071777E-2</v>
      </c>
      <c r="AI219" s="12">
        <v>-0.37299999999999978</v>
      </c>
      <c r="AJ219" s="8">
        <v>8</v>
      </c>
      <c r="AK219" s="31">
        <v>-8.5712933982746986E-3</v>
      </c>
      <c r="AL219" s="11">
        <v>56086.888616498036</v>
      </c>
      <c r="AM219" s="36"/>
    </row>
    <row r="220" spans="1:39" x14ac:dyDescent="0.3">
      <c r="A220" t="s">
        <v>528</v>
      </c>
      <c r="B220" s="3" t="s">
        <v>1147</v>
      </c>
      <c r="C220" s="4" t="s">
        <v>47</v>
      </c>
      <c r="D220" s="5" t="s">
        <v>44</v>
      </c>
      <c r="E220" s="6">
        <v>28.494527926000607</v>
      </c>
      <c r="F220" s="34">
        <v>-1.5557171815733914</v>
      </c>
      <c r="G220" s="6">
        <v>-2.3907079163762468</v>
      </c>
      <c r="H220" s="7">
        <v>-23</v>
      </c>
      <c r="I220" s="8">
        <v>0</v>
      </c>
      <c r="J220" s="31">
        <v>-1.0959854934824154E-2</v>
      </c>
      <c r="K220" s="9">
        <v>2.3739025137116343E-2</v>
      </c>
      <c r="L220" s="8">
        <v>-204</v>
      </c>
      <c r="M220" s="31">
        <v>-0.65970722332314602</v>
      </c>
      <c r="N220" s="9">
        <v>1.5182891565769133E-2</v>
      </c>
      <c r="O220" s="8">
        <v>-40</v>
      </c>
      <c r="P220" s="31">
        <v>-8.1929061404505732E-2</v>
      </c>
      <c r="Q220" s="9">
        <v>6.2830537762030274E-3</v>
      </c>
      <c r="R220" s="8">
        <v>154</v>
      </c>
      <c r="S220" s="31">
        <v>-0.20787407649373899</v>
      </c>
      <c r="T220" s="10">
        <v>-0.49325879644853665</v>
      </c>
      <c r="U220" s="8">
        <v>85</v>
      </c>
      <c r="V220" s="31">
        <v>0.25023518418079338</v>
      </c>
      <c r="W220" s="9">
        <v>-1.7198853128262727E-2</v>
      </c>
      <c r="X220" s="8">
        <v>-14</v>
      </c>
      <c r="Y220" s="31">
        <v>-0.58175647514785367</v>
      </c>
      <c r="Z220" s="11">
        <v>-13519</v>
      </c>
      <c r="AA220" s="8">
        <v>-115</v>
      </c>
      <c r="AB220" s="31">
        <v>-0.36802136314422662</v>
      </c>
      <c r="AC220" s="9">
        <v>1.0233529028049582E-2</v>
      </c>
      <c r="AD220" s="8">
        <v>-119</v>
      </c>
      <c r="AE220" s="31">
        <v>-0.31324172699994657</v>
      </c>
      <c r="AF220" s="9">
        <v>-1.6260171574686844E-2</v>
      </c>
      <c r="AG220" s="8">
        <v>-52</v>
      </c>
      <c r="AH220" s="31">
        <v>-0.25548912057176942</v>
      </c>
      <c r="AI220" s="12">
        <v>-0.1116666666666668</v>
      </c>
      <c r="AJ220" s="8">
        <v>-16</v>
      </c>
      <c r="AK220" s="31">
        <v>-8.6362451425910147E-2</v>
      </c>
      <c r="AL220" s="11">
        <v>42292.973173547245</v>
      </c>
      <c r="AM220" s="36"/>
    </row>
    <row r="221" spans="1:39" x14ac:dyDescent="0.3">
      <c r="A221" t="s">
        <v>583</v>
      </c>
      <c r="B221" s="3" t="s">
        <v>558</v>
      </c>
      <c r="C221" s="4" t="s">
        <v>47</v>
      </c>
      <c r="D221" s="5" t="s">
        <v>44</v>
      </c>
      <c r="E221" s="6">
        <v>52.282831730960851</v>
      </c>
      <c r="F221" s="34">
        <v>-0.60825247618185041</v>
      </c>
      <c r="G221" s="6">
        <v>-2.3942790686018931</v>
      </c>
      <c r="H221" s="7">
        <v>-23</v>
      </c>
      <c r="I221" s="8">
        <v>3</v>
      </c>
      <c r="J221" s="31">
        <v>2.6877529841551406E-2</v>
      </c>
      <c r="K221" s="9">
        <v>2.3508344305230189E-2</v>
      </c>
      <c r="L221" s="8">
        <v>-277</v>
      </c>
      <c r="M221" s="31">
        <v>-1.1553484981189235</v>
      </c>
      <c r="N221" s="9">
        <v>3.1177282129886717E-2</v>
      </c>
      <c r="O221" s="8">
        <v>-79</v>
      </c>
      <c r="P221" s="31">
        <v>-0.19759684067348021</v>
      </c>
      <c r="Q221" s="9">
        <v>1.4955172190081585E-2</v>
      </c>
      <c r="R221" s="8">
        <v>-23</v>
      </c>
      <c r="S221" s="31">
        <v>-0.45880856212463539</v>
      </c>
      <c r="T221" s="10">
        <v>0</v>
      </c>
      <c r="U221" s="8">
        <v>6</v>
      </c>
      <c r="V221" s="31">
        <v>8.5579682434379634E-3</v>
      </c>
      <c r="W221" s="9">
        <v>-4.1842601193797097E-4</v>
      </c>
      <c r="X221" s="8">
        <v>64</v>
      </c>
      <c r="Y221" s="31">
        <v>0.26317707264893142</v>
      </c>
      <c r="Z221" s="11">
        <v>18986</v>
      </c>
      <c r="AA221" s="8">
        <v>45</v>
      </c>
      <c r="AB221" s="31">
        <v>0.1190759527295201</v>
      </c>
      <c r="AC221" s="9">
        <v>2.7659574468085098E-3</v>
      </c>
      <c r="AD221" s="8">
        <v>-8</v>
      </c>
      <c r="AE221" s="31">
        <v>-3.1660617866713127E-2</v>
      </c>
      <c r="AF221" s="9">
        <v>4.1710345485090894E-4</v>
      </c>
      <c r="AG221" s="8">
        <v>-25</v>
      </c>
      <c r="AH221" s="31">
        <v>-0.10281967698973023</v>
      </c>
      <c r="AI221" s="12">
        <v>-0.29733333333333345</v>
      </c>
      <c r="AJ221" s="8">
        <v>-6</v>
      </c>
      <c r="AK221" s="31">
        <v>-1.2699151288543625E-2</v>
      </c>
      <c r="AL221" s="11">
        <v>43475.208045145526</v>
      </c>
      <c r="AM221" s="36"/>
    </row>
    <row r="222" spans="1:39" x14ac:dyDescent="0.3">
      <c r="A222" t="s">
        <v>1064</v>
      </c>
      <c r="B222" s="3" t="s">
        <v>612</v>
      </c>
      <c r="C222" s="4" t="s">
        <v>32</v>
      </c>
      <c r="D222" s="5" t="s">
        <v>33</v>
      </c>
      <c r="E222" s="6">
        <v>27.341936976280348</v>
      </c>
      <c r="F222" s="34">
        <v>-1.1513715981824952</v>
      </c>
      <c r="G222" s="6">
        <v>-2.3958117258262135</v>
      </c>
      <c r="H222" s="7">
        <v>-32</v>
      </c>
      <c r="I222" s="8">
        <v>25</v>
      </c>
      <c r="J222" s="31">
        <v>8.9714225694833089E-2</v>
      </c>
      <c r="K222" s="9">
        <v>2.7029931581347588E-2</v>
      </c>
      <c r="L222" s="8">
        <v>-285</v>
      </c>
      <c r="M222" s="31">
        <v>-1.0118553091404836</v>
      </c>
      <c r="N222" s="9">
        <v>2.6507487061177303E-2</v>
      </c>
      <c r="O222" s="8">
        <v>-56</v>
      </c>
      <c r="P222" s="31">
        <v>-0.17584304822873831</v>
      </c>
      <c r="Q222" s="9">
        <v>1.1787819253438114E-2</v>
      </c>
      <c r="R222" s="8">
        <v>29</v>
      </c>
      <c r="S222" s="31">
        <v>-0.37287480415126201</v>
      </c>
      <c r="T222" s="10">
        <v>-0.16891891891891891</v>
      </c>
      <c r="U222" s="8">
        <v>-39</v>
      </c>
      <c r="V222" s="31">
        <v>-0.1479246429000618</v>
      </c>
      <c r="W222" s="9">
        <v>8.2704956701945415E-3</v>
      </c>
      <c r="X222" s="8">
        <v>9</v>
      </c>
      <c r="Y222" s="31">
        <v>0.10349139129329554</v>
      </c>
      <c r="Z222" s="11">
        <v>12704</v>
      </c>
      <c r="AA222" s="8">
        <v>-56</v>
      </c>
      <c r="AB222" s="31">
        <v>-0.1372854697183083</v>
      </c>
      <c r="AC222" s="9">
        <v>7.7584526347852616E-3</v>
      </c>
      <c r="AD222" s="8">
        <v>-12</v>
      </c>
      <c r="AE222" s="31">
        <v>-0.16478744237572562</v>
      </c>
      <c r="AF222" s="9">
        <v>-8.3251506129814468E-3</v>
      </c>
      <c r="AG222" s="8">
        <v>5</v>
      </c>
      <c r="AH222" s="31">
        <v>-0.10069488277101701</v>
      </c>
      <c r="AI222" s="12">
        <v>-0.2393333333333334</v>
      </c>
      <c r="AJ222" s="8">
        <v>1</v>
      </c>
      <c r="AK222" s="31">
        <v>-1.754362190113018E-3</v>
      </c>
      <c r="AL222" s="11">
        <v>192990.02523178246</v>
      </c>
      <c r="AM222" s="36"/>
    </row>
    <row r="223" spans="1:39" x14ac:dyDescent="0.3">
      <c r="A223" t="s">
        <v>902</v>
      </c>
      <c r="B223" s="3" t="s">
        <v>201</v>
      </c>
      <c r="C223" s="4" t="s">
        <v>104</v>
      </c>
      <c r="D223" s="5" t="s">
        <v>44</v>
      </c>
      <c r="E223" s="6">
        <v>20.951857669811353</v>
      </c>
      <c r="F223" s="34">
        <v>-0.91582560995264384</v>
      </c>
      <c r="G223" s="6">
        <v>-2.4012369512856004</v>
      </c>
      <c r="H223" s="7">
        <v>-12</v>
      </c>
      <c r="I223" s="8">
        <v>12</v>
      </c>
      <c r="J223" s="31">
        <v>4.7482794523401428E-2</v>
      </c>
      <c r="K223" s="9">
        <v>3.0310573980126598E-2</v>
      </c>
      <c r="L223" s="8">
        <v>-141</v>
      </c>
      <c r="M223" s="31">
        <v>-0.73076053243130124</v>
      </c>
      <c r="N223" s="9">
        <v>1.8345152223837154E-2</v>
      </c>
      <c r="O223" s="8">
        <v>93</v>
      </c>
      <c r="P223" s="31">
        <v>0.26353592164658846</v>
      </c>
      <c r="Q223" s="9">
        <v>-1.4480682228345875E-2</v>
      </c>
      <c r="R223" s="8">
        <v>-28</v>
      </c>
      <c r="S223" s="31">
        <v>-0.38411413609787481</v>
      </c>
      <c r="T223" s="10">
        <v>-4.932329853007178E-3</v>
      </c>
      <c r="U223" s="8">
        <v>-57</v>
      </c>
      <c r="V223" s="31">
        <v>-0.12964961190065327</v>
      </c>
      <c r="W223" s="9">
        <v>7.8497893077054681E-3</v>
      </c>
      <c r="X223" s="8">
        <v>-18</v>
      </c>
      <c r="Y223" s="31">
        <v>-0.2160347582936466</v>
      </c>
      <c r="Z223" s="11">
        <v>-820</v>
      </c>
      <c r="AA223" s="8">
        <v>-47</v>
      </c>
      <c r="AB223" s="31">
        <v>-9.877939258903401E-2</v>
      </c>
      <c r="AC223" s="9">
        <v>8.1286993473971766E-3</v>
      </c>
      <c r="AD223" s="8">
        <v>-46</v>
      </c>
      <c r="AE223" s="31">
        <v>-0.14401291384863324</v>
      </c>
      <c r="AF223" s="9">
        <v>-6.5200156399979337E-3</v>
      </c>
      <c r="AG223" s="8">
        <v>-20</v>
      </c>
      <c r="AH223" s="31">
        <v>-0.12694451311295213</v>
      </c>
      <c r="AI223" s="12">
        <v>-0.26</v>
      </c>
      <c r="AJ223" s="8">
        <v>-8</v>
      </c>
      <c r="AK223" s="31">
        <v>-1.686062445670497E-2</v>
      </c>
      <c r="AL223" s="11">
        <v>42742.97350902381</v>
      </c>
      <c r="AM223" s="36"/>
    </row>
    <row r="224" spans="1:39" x14ac:dyDescent="0.3">
      <c r="A224" t="s">
        <v>546</v>
      </c>
      <c r="B224" s="3" t="s">
        <v>857</v>
      </c>
      <c r="C224" s="4" t="s">
        <v>54</v>
      </c>
      <c r="D224" s="5" t="s">
        <v>37</v>
      </c>
      <c r="E224" s="6">
        <v>21.721897681042485</v>
      </c>
      <c r="F224" s="34">
        <v>0.10496113106284344</v>
      </c>
      <c r="G224" s="6">
        <v>-2.4148471375795246</v>
      </c>
      <c r="H224" s="7">
        <v>-3</v>
      </c>
      <c r="I224" s="8">
        <v>38</v>
      </c>
      <c r="J224" s="31">
        <v>0.13992162101366165</v>
      </c>
      <c r="K224" s="9">
        <v>3.1778083132100177E-2</v>
      </c>
      <c r="L224" s="8">
        <v>209</v>
      </c>
      <c r="M224" s="31">
        <v>1.0741225843953748</v>
      </c>
      <c r="N224" s="9">
        <v>-4.6724483742478597E-2</v>
      </c>
      <c r="O224" s="8">
        <v>-111</v>
      </c>
      <c r="P224" s="31">
        <v>-0.42192945156777339</v>
      </c>
      <c r="Q224" s="9">
        <v>3.0937870323345176E-2</v>
      </c>
      <c r="R224" s="8">
        <v>-23</v>
      </c>
      <c r="S224" s="31">
        <v>-0.45880856212463539</v>
      </c>
      <c r="T224" s="10">
        <v>0</v>
      </c>
      <c r="U224" s="8">
        <v>-113</v>
      </c>
      <c r="V224" s="31">
        <v>-0.42448449236530239</v>
      </c>
      <c r="W224" s="9">
        <v>2.7710574986927694E-2</v>
      </c>
      <c r="X224" s="8">
        <v>11</v>
      </c>
      <c r="Y224" s="31">
        <v>3.0371221221051625E-2</v>
      </c>
      <c r="Z224" s="11">
        <v>6563</v>
      </c>
      <c r="AA224" s="8">
        <v>79</v>
      </c>
      <c r="AB224" s="31">
        <v>0.79858500614161376</v>
      </c>
      <c r="AC224" s="9">
        <v>-3.6065573770491938E-4</v>
      </c>
      <c r="AD224" s="8">
        <v>82</v>
      </c>
      <c r="AE224" s="31">
        <v>0.31158908130241192</v>
      </c>
      <c r="AF224" s="9">
        <v>1.9485329067200241E-2</v>
      </c>
      <c r="AG224" s="8">
        <v>-57</v>
      </c>
      <c r="AH224" s="31">
        <v>-0.12875744781401438</v>
      </c>
      <c r="AI224" s="12">
        <v>-0.29766666666666719</v>
      </c>
      <c r="AJ224" s="8">
        <v>-40</v>
      </c>
      <c r="AK224" s="31">
        <v>-6.7334437731129682E-3</v>
      </c>
      <c r="AL224" s="11">
        <v>8212.5603558093717</v>
      </c>
      <c r="AM224" s="36"/>
    </row>
    <row r="225" spans="1:39" x14ac:dyDescent="0.3">
      <c r="A225" t="s">
        <v>650</v>
      </c>
      <c r="B225" s="3" t="s">
        <v>987</v>
      </c>
      <c r="C225" s="4" t="s">
        <v>89</v>
      </c>
      <c r="D225" s="5" t="s">
        <v>37</v>
      </c>
      <c r="E225" s="6">
        <v>33.02352851860703</v>
      </c>
      <c r="F225" s="34">
        <v>-0.7082508866544206</v>
      </c>
      <c r="G225" s="6">
        <v>-2.4166017174002157</v>
      </c>
      <c r="H225" s="7">
        <v>-23</v>
      </c>
      <c r="I225" s="8">
        <v>13</v>
      </c>
      <c r="J225" s="31">
        <v>0.10493427233665553</v>
      </c>
      <c r="K225" s="9">
        <v>2.3046066878947391E-2</v>
      </c>
      <c r="L225" s="8">
        <v>29</v>
      </c>
      <c r="M225" s="31">
        <v>0.11796797048960468</v>
      </c>
      <c r="N225" s="9">
        <v>-1.3260993659399423E-2</v>
      </c>
      <c r="O225" s="8">
        <v>-138</v>
      </c>
      <c r="P225" s="31">
        <v>-0.31627754062146535</v>
      </c>
      <c r="Q225" s="9">
        <v>2.1930317005748878E-2</v>
      </c>
      <c r="R225" s="8">
        <v>-23</v>
      </c>
      <c r="S225" s="31">
        <v>-0.45880856212463539</v>
      </c>
      <c r="T225" s="10">
        <v>0</v>
      </c>
      <c r="U225" s="8">
        <v>-36</v>
      </c>
      <c r="V225" s="31">
        <v>-0.13756119966390198</v>
      </c>
      <c r="W225" s="9">
        <v>9.782670860737773E-3</v>
      </c>
      <c r="X225" s="8">
        <v>0</v>
      </c>
      <c r="Y225" s="31">
        <v>-1.0594052923442621E-2</v>
      </c>
      <c r="Z225" s="11">
        <v>7888</v>
      </c>
      <c r="AA225" s="8">
        <v>111</v>
      </c>
      <c r="AB225" s="31">
        <v>0.28735471202563739</v>
      </c>
      <c r="AC225" s="9">
        <v>1.3121693121693132E-3</v>
      </c>
      <c r="AD225" s="8">
        <v>-46</v>
      </c>
      <c r="AE225" s="31">
        <v>-0.12383519658568581</v>
      </c>
      <c r="AF225" s="9">
        <v>-5.3104221789360695E-3</v>
      </c>
      <c r="AG225" s="8">
        <v>16</v>
      </c>
      <c r="AH225" s="31">
        <v>-1.1868360347566109E-2</v>
      </c>
      <c r="AI225" s="12">
        <v>-0.39800000000000013</v>
      </c>
      <c r="AJ225" s="8">
        <v>-9</v>
      </c>
      <c r="AK225" s="31">
        <v>-5.1500695224032667E-3</v>
      </c>
      <c r="AL225" s="11">
        <v>42750.959855767695</v>
      </c>
      <c r="AM225" s="36"/>
    </row>
    <row r="226" spans="1:39" x14ac:dyDescent="0.3">
      <c r="A226" t="s">
        <v>749</v>
      </c>
      <c r="B226" s="3" t="s">
        <v>590</v>
      </c>
      <c r="C226" s="4" t="s">
        <v>143</v>
      </c>
      <c r="D226" s="5" t="s">
        <v>44</v>
      </c>
      <c r="E226" s="6">
        <v>20.978277957411528</v>
      </c>
      <c r="F226" s="34">
        <v>-1.0167194910270938</v>
      </c>
      <c r="G226" s="6">
        <v>-2.4167917017555638</v>
      </c>
      <c r="H226" s="7">
        <v>-30</v>
      </c>
      <c r="I226" s="8">
        <v>-23</v>
      </c>
      <c r="J226" s="31">
        <v>-7.6994355119474611E-2</v>
      </c>
      <c r="K226" s="9">
        <v>1.0736896653687378E-2</v>
      </c>
      <c r="L226" s="8">
        <v>48</v>
      </c>
      <c r="M226" s="31">
        <v>0.37312847438931385</v>
      </c>
      <c r="N226" s="9">
        <v>-1.9774974428912375E-2</v>
      </c>
      <c r="O226" s="8">
        <v>-56</v>
      </c>
      <c r="P226" s="31">
        <v>-0.11694582117653296</v>
      </c>
      <c r="Q226" s="9">
        <v>8.3131883052228218E-3</v>
      </c>
      <c r="R226" s="8">
        <v>-66</v>
      </c>
      <c r="S226" s="31">
        <v>-0.34488724727030207</v>
      </c>
      <c r="T226" s="10">
        <v>0.11315331258290995</v>
      </c>
      <c r="U226" s="8">
        <v>-109</v>
      </c>
      <c r="V226" s="31">
        <v>-0.3999449056982653</v>
      </c>
      <c r="W226" s="9">
        <v>2.6157304323854352E-2</v>
      </c>
      <c r="X226" s="8">
        <v>13</v>
      </c>
      <c r="Y226" s="31">
        <v>8.573022251284601E-2</v>
      </c>
      <c r="Z226" s="11">
        <v>13294</v>
      </c>
      <c r="AA226" s="8">
        <v>-4</v>
      </c>
      <c r="AB226" s="31">
        <v>-5.5232120498868498E-2</v>
      </c>
      <c r="AC226" s="9">
        <v>5.6740403383214073E-3</v>
      </c>
      <c r="AD226" s="8">
        <v>-65</v>
      </c>
      <c r="AE226" s="31">
        <v>-0.20611513150166211</v>
      </c>
      <c r="AF226" s="9">
        <v>-1.0096834116466447E-2</v>
      </c>
      <c r="AG226" s="8">
        <v>-60</v>
      </c>
      <c r="AH226" s="31">
        <v>-0.18840112414074639</v>
      </c>
      <c r="AI226" s="12">
        <v>-0.19666666666666677</v>
      </c>
      <c r="AJ226" s="8">
        <v>-13</v>
      </c>
      <c r="AK226" s="31">
        <v>-2.5030944706332464E-2</v>
      </c>
      <c r="AL226" s="11">
        <v>42974.412741260516</v>
      </c>
      <c r="AM226" s="36"/>
    </row>
    <row r="227" spans="1:39" x14ac:dyDescent="0.3">
      <c r="A227" t="s">
        <v>563</v>
      </c>
      <c r="B227" s="3" t="s">
        <v>973</v>
      </c>
      <c r="C227" s="4" t="s">
        <v>199</v>
      </c>
      <c r="D227" s="5" t="s">
        <v>33</v>
      </c>
      <c r="E227" s="6">
        <v>33.500321597569076</v>
      </c>
      <c r="F227" s="34">
        <v>0.84199312362457457</v>
      </c>
      <c r="G227" s="6">
        <v>-2.4268390281929797</v>
      </c>
      <c r="H227" s="7">
        <v>0</v>
      </c>
      <c r="I227" s="8">
        <v>13</v>
      </c>
      <c r="J227" s="31">
        <v>7.1242737114458776E-2</v>
      </c>
      <c r="K227" s="9">
        <v>2.3855401753454686E-2</v>
      </c>
      <c r="L227" s="8">
        <v>15</v>
      </c>
      <c r="M227" s="31">
        <v>2.1110863885485998E-2</v>
      </c>
      <c r="N227" s="9">
        <v>-8.4389958844791058E-3</v>
      </c>
      <c r="O227" s="8">
        <v>-62</v>
      </c>
      <c r="P227" s="31">
        <v>-0.25358494311334995</v>
      </c>
      <c r="Q227" s="9">
        <v>2.1843992795404402E-2</v>
      </c>
      <c r="R227" s="8">
        <v>2</v>
      </c>
      <c r="S227" s="31">
        <v>0.16445681273812815</v>
      </c>
      <c r="T227" s="10">
        <v>-0.15268510608295638</v>
      </c>
      <c r="U227" s="8">
        <v>-2</v>
      </c>
      <c r="V227" s="31">
        <v>3.6883203878435911E-2</v>
      </c>
      <c r="W227" s="9">
        <v>2.9911252161163859E-3</v>
      </c>
      <c r="X227" s="8">
        <v>-39</v>
      </c>
      <c r="Y227" s="31">
        <v>-0.12752636653274657</v>
      </c>
      <c r="Z227" s="11">
        <v>166</v>
      </c>
      <c r="AA227" s="8">
        <v>14</v>
      </c>
      <c r="AB227" s="31">
        <v>0.43906461857303158</v>
      </c>
      <c r="AC227" s="9">
        <v>6.6914600550964168E-3</v>
      </c>
      <c r="AD227" s="8">
        <v>26</v>
      </c>
      <c r="AE227" s="31">
        <v>0.56092265034891065</v>
      </c>
      <c r="AF227" s="9">
        <v>3.5059549232249521E-2</v>
      </c>
      <c r="AG227" s="8">
        <v>22</v>
      </c>
      <c r="AH227" s="31">
        <v>-1.1854814732440211E-2</v>
      </c>
      <c r="AI227" s="12">
        <v>-0.38299999999999979</v>
      </c>
      <c r="AJ227" s="8">
        <v>5</v>
      </c>
      <c r="AK227" s="31">
        <v>6.6098046611529904E-3</v>
      </c>
      <c r="AL227" s="11">
        <v>37375.913379152596</v>
      </c>
      <c r="AM227" s="36"/>
    </row>
    <row r="228" spans="1:39" x14ac:dyDescent="0.3">
      <c r="A228" t="s">
        <v>900</v>
      </c>
      <c r="B228" s="3" t="s">
        <v>454</v>
      </c>
      <c r="C228" s="4" t="s">
        <v>224</v>
      </c>
      <c r="D228" s="5" t="s">
        <v>37</v>
      </c>
      <c r="E228" s="6">
        <v>57.157457985324562</v>
      </c>
      <c r="F228" s="34">
        <v>-0.92936066866424438</v>
      </c>
      <c r="G228" s="6">
        <v>-2.4338207434101378</v>
      </c>
      <c r="H228" s="7">
        <v>-14</v>
      </c>
      <c r="I228" s="8">
        <v>-69</v>
      </c>
      <c r="J228" s="31">
        <v>-0.48744322379732113</v>
      </c>
      <c r="K228" s="9">
        <v>-1.1808434130714529E-2</v>
      </c>
      <c r="L228" s="8">
        <v>-19</v>
      </c>
      <c r="M228" s="31">
        <v>-9.0361079644130982E-2</v>
      </c>
      <c r="N228" s="9">
        <v>-5.089847402600732E-3</v>
      </c>
      <c r="O228" s="8">
        <v>-37</v>
      </c>
      <c r="P228" s="31">
        <v>-0.10094242578823714</v>
      </c>
      <c r="Q228" s="9">
        <v>8.8277034841920329E-3</v>
      </c>
      <c r="R228" s="8">
        <v>27</v>
      </c>
      <c r="S228" s="31">
        <v>4.921142843509517E-2</v>
      </c>
      <c r="T228" s="10">
        <v>-0.29719125924336909</v>
      </c>
      <c r="U228" s="8">
        <v>-69</v>
      </c>
      <c r="V228" s="31">
        <v>-0.17502627969391549</v>
      </c>
      <c r="W228" s="9">
        <v>1.0998455193835903E-2</v>
      </c>
      <c r="X228" s="8">
        <v>-33</v>
      </c>
      <c r="Y228" s="31">
        <v>-0.38529756679090643</v>
      </c>
      <c r="Z228" s="11">
        <v>-7448</v>
      </c>
      <c r="AA228" s="8">
        <v>-67</v>
      </c>
      <c r="AB228" s="31">
        <v>-0.20222526895996873</v>
      </c>
      <c r="AC228" s="9">
        <v>8.2563892305589776E-3</v>
      </c>
      <c r="AD228" s="8">
        <v>-1</v>
      </c>
      <c r="AE228" s="31">
        <v>-5.639931405416132E-3</v>
      </c>
      <c r="AF228" s="9">
        <v>1.3680257565454879E-3</v>
      </c>
      <c r="AG228" s="8">
        <v>69</v>
      </c>
      <c r="AH228" s="31">
        <v>0.13332177494435085</v>
      </c>
      <c r="AI228" s="12">
        <v>-0.5696666666666661</v>
      </c>
      <c r="AJ228" s="8">
        <v>23</v>
      </c>
      <c r="AK228" s="31">
        <v>6.7200306535212806E-3</v>
      </c>
      <c r="AL228" s="11">
        <v>47925.930933513911</v>
      </c>
      <c r="AM228" s="36"/>
    </row>
    <row r="229" spans="1:39" x14ac:dyDescent="0.3">
      <c r="A229" t="s">
        <v>380</v>
      </c>
      <c r="B229" s="3" t="s">
        <v>837</v>
      </c>
      <c r="C229" s="4" t="s">
        <v>199</v>
      </c>
      <c r="D229" s="5" t="s">
        <v>33</v>
      </c>
      <c r="E229" s="6">
        <v>29.165245968571977</v>
      </c>
      <c r="F229" s="34">
        <v>-0.96559450741583897</v>
      </c>
      <c r="G229" s="6">
        <v>-2.4380152428913959</v>
      </c>
      <c r="H229" s="7">
        <v>-27</v>
      </c>
      <c r="I229" s="8">
        <v>11</v>
      </c>
      <c r="J229" s="31">
        <v>3.3385421953216476E-2</v>
      </c>
      <c r="K229" s="9">
        <v>2.5320446128120011E-2</v>
      </c>
      <c r="L229" s="8">
        <v>41</v>
      </c>
      <c r="M229" s="31">
        <v>0.11374963251556172</v>
      </c>
      <c r="N229" s="9">
        <v>-1.2291782173017327E-2</v>
      </c>
      <c r="O229" s="8">
        <v>41</v>
      </c>
      <c r="P229" s="31">
        <v>0.11011468550296288</v>
      </c>
      <c r="Q229" s="9">
        <v>-5.5397169720187954E-3</v>
      </c>
      <c r="R229" s="8">
        <v>-18</v>
      </c>
      <c r="S229" s="31">
        <v>-0.33416168870597757</v>
      </c>
      <c r="T229" s="10">
        <v>-6.401252366740523E-3</v>
      </c>
      <c r="U229" s="8">
        <v>-70</v>
      </c>
      <c r="V229" s="31">
        <v>-0.16951113722771127</v>
      </c>
      <c r="W229" s="9">
        <v>1.0336439516064291E-2</v>
      </c>
      <c r="X229" s="8">
        <v>10</v>
      </c>
      <c r="Y229" s="31">
        <v>7.4509342690764535E-2</v>
      </c>
      <c r="Z229" s="11">
        <v>10847</v>
      </c>
      <c r="AA229" s="8">
        <v>-83</v>
      </c>
      <c r="AB229" s="31">
        <v>-0.51019960509173146</v>
      </c>
      <c r="AC229" s="9">
        <v>1.1099586246254817E-2</v>
      </c>
      <c r="AD229" s="8">
        <v>-26</v>
      </c>
      <c r="AE229" s="31">
        <v>-0.10796721054404768</v>
      </c>
      <c r="AF229" s="9">
        <v>-4.8718502032353284E-3</v>
      </c>
      <c r="AG229" s="8">
        <v>-90</v>
      </c>
      <c r="AH229" s="31">
        <v>-0.23595406648289974</v>
      </c>
      <c r="AI229" s="12">
        <v>-0.14866666666666628</v>
      </c>
      <c r="AJ229" s="8">
        <v>-20</v>
      </c>
      <c r="AK229" s="31">
        <v>-2.469656414627E-2</v>
      </c>
      <c r="AL229" s="11">
        <v>34005.191670131957</v>
      </c>
      <c r="AM229" s="36"/>
    </row>
    <row r="230" spans="1:39" x14ac:dyDescent="0.3">
      <c r="A230" t="s">
        <v>191</v>
      </c>
      <c r="B230" s="3" t="s">
        <v>246</v>
      </c>
      <c r="C230" s="4" t="s">
        <v>199</v>
      </c>
      <c r="D230" s="5" t="s">
        <v>33</v>
      </c>
      <c r="E230" s="6">
        <v>21.471577475670465</v>
      </c>
      <c r="F230" s="34">
        <v>-1.4314268883130765</v>
      </c>
      <c r="G230" s="6">
        <v>-2.446223646907475</v>
      </c>
      <c r="H230" s="7">
        <v>-27</v>
      </c>
      <c r="I230" s="8">
        <v>169</v>
      </c>
      <c r="J230" s="31">
        <v>0.50627168901306141</v>
      </c>
      <c r="K230" s="9">
        <v>6.2453172861306916E-2</v>
      </c>
      <c r="L230" s="8">
        <v>147</v>
      </c>
      <c r="M230" s="31">
        <v>0.53508256068886884</v>
      </c>
      <c r="N230" s="9">
        <v>-2.5864363155988824E-2</v>
      </c>
      <c r="O230" s="8">
        <v>-169</v>
      </c>
      <c r="P230" s="31">
        <v>-0.43378403783794045</v>
      </c>
      <c r="Q230" s="9">
        <v>2.8941355674028942E-2</v>
      </c>
      <c r="R230" s="8">
        <v>-23</v>
      </c>
      <c r="S230" s="31">
        <v>-0.45880856212463539</v>
      </c>
      <c r="T230" s="10">
        <v>0</v>
      </c>
      <c r="U230" s="8">
        <v>40</v>
      </c>
      <c r="V230" s="31">
        <v>4.7164860923483487E-2</v>
      </c>
      <c r="W230" s="9">
        <v>-3.2363015414299534E-3</v>
      </c>
      <c r="X230" s="8">
        <v>8</v>
      </c>
      <c r="Y230" s="31">
        <v>0.14587825148041977</v>
      </c>
      <c r="Z230" s="11">
        <v>18410</v>
      </c>
      <c r="AA230" s="8">
        <v>-222</v>
      </c>
      <c r="AB230" s="31">
        <v>-0.61741969494039994</v>
      </c>
      <c r="AC230" s="9">
        <v>1.4313551815766167E-2</v>
      </c>
      <c r="AD230" s="8">
        <v>-110</v>
      </c>
      <c r="AE230" s="31">
        <v>-0.33601995665345763</v>
      </c>
      <c r="AF230" s="9">
        <v>-1.7634474827597058E-2</v>
      </c>
      <c r="AG230" s="8">
        <v>-3</v>
      </c>
      <c r="AH230" s="31">
        <v>-0.11514492712268498</v>
      </c>
      <c r="AI230" s="12">
        <v>-0.24699999999999989</v>
      </c>
      <c r="AJ230" s="8">
        <v>-2</v>
      </c>
      <c r="AK230" s="31">
        <v>-3.9960319221431728E-2</v>
      </c>
      <c r="AL230" s="11">
        <v>157996.28395542176</v>
      </c>
      <c r="AM230" s="36"/>
    </row>
    <row r="231" spans="1:39" x14ac:dyDescent="0.3">
      <c r="A231" t="s">
        <v>1076</v>
      </c>
      <c r="B231" s="3" t="s">
        <v>963</v>
      </c>
      <c r="C231" s="4" t="s">
        <v>199</v>
      </c>
      <c r="D231" s="5" t="s">
        <v>33</v>
      </c>
      <c r="E231" s="6">
        <v>34.652908640992692</v>
      </c>
      <c r="F231" s="34">
        <v>-0.83738868975121594</v>
      </c>
      <c r="G231" s="6">
        <v>-2.4500096420879878</v>
      </c>
      <c r="H231" s="7">
        <v>-14</v>
      </c>
      <c r="I231" s="8">
        <v>-25</v>
      </c>
      <c r="J231" s="31">
        <v>-0.10808093344231201</v>
      </c>
      <c r="K231" s="9">
        <v>1.5755567572342422E-2</v>
      </c>
      <c r="L231" s="8">
        <v>8</v>
      </c>
      <c r="M231" s="31">
        <v>2.2883585678742047E-2</v>
      </c>
      <c r="N231" s="9">
        <v>-7.9781572910544822E-3</v>
      </c>
      <c r="O231" s="8">
        <v>-15</v>
      </c>
      <c r="P231" s="31">
        <v>-4.5339047543410227E-2</v>
      </c>
      <c r="Q231" s="9">
        <v>5.1827783968639261E-3</v>
      </c>
      <c r="R231" s="8">
        <v>14</v>
      </c>
      <c r="S231" s="31">
        <v>-0.20258252375142077</v>
      </c>
      <c r="T231" s="10">
        <v>-7.5446646184000432E-2</v>
      </c>
      <c r="U231" s="8">
        <v>-20</v>
      </c>
      <c r="V231" s="31">
        <v>-6.5721245232007786E-2</v>
      </c>
      <c r="W231" s="9">
        <v>4.1644958202607454E-3</v>
      </c>
      <c r="X231" s="8">
        <v>5</v>
      </c>
      <c r="Y231" s="31">
        <v>5.3966585349563001E-2</v>
      </c>
      <c r="Z231" s="11">
        <v>10958</v>
      </c>
      <c r="AA231" s="8">
        <v>-179</v>
      </c>
      <c r="AB231" s="31">
        <v>-0.48656340326972536</v>
      </c>
      <c r="AC231" s="9">
        <v>1.2476594785483509E-2</v>
      </c>
      <c r="AD231" s="8">
        <v>-18</v>
      </c>
      <c r="AE231" s="31">
        <v>-2.8729667347804244E-2</v>
      </c>
      <c r="AF231" s="9">
        <v>1.5327046265589672E-4</v>
      </c>
      <c r="AG231" s="8">
        <v>-22</v>
      </c>
      <c r="AH231" s="31">
        <v>-0.15273169195445041</v>
      </c>
      <c r="AI231" s="12">
        <v>-0.22533333333333339</v>
      </c>
      <c r="AJ231" s="8">
        <v>8</v>
      </c>
      <c r="AK231" s="31">
        <v>-1.1748512107620943E-2</v>
      </c>
      <c r="AL231" s="11">
        <v>64483.098811278236</v>
      </c>
      <c r="AM231" s="36"/>
    </row>
    <row r="232" spans="1:39" x14ac:dyDescent="0.3">
      <c r="A232" t="s">
        <v>993</v>
      </c>
      <c r="B232" s="3" t="s">
        <v>348</v>
      </c>
      <c r="C232" s="4" t="s">
        <v>101</v>
      </c>
      <c r="D232" s="5" t="s">
        <v>33</v>
      </c>
      <c r="E232" s="6">
        <v>33.339092830589678</v>
      </c>
      <c r="F232" s="34">
        <v>-0.96227298568699515</v>
      </c>
      <c r="G232" s="6">
        <v>-2.4558789880907739</v>
      </c>
      <c r="H232" s="7">
        <v>-29</v>
      </c>
      <c r="I232" s="8">
        <v>24</v>
      </c>
      <c r="J232" s="31">
        <v>0.10069857398535836</v>
      </c>
      <c r="K232" s="9">
        <v>2.5978832756286208E-2</v>
      </c>
      <c r="L232" s="8">
        <v>-130</v>
      </c>
      <c r="M232" s="31">
        <v>-0.46081569593553962</v>
      </c>
      <c r="N232" s="9">
        <v>7.7941057075586601E-3</v>
      </c>
      <c r="O232" s="8">
        <v>-285</v>
      </c>
      <c r="P232" s="31">
        <v>-0.77333721409447986</v>
      </c>
      <c r="Q232" s="9">
        <v>5.1522248243559721E-2</v>
      </c>
      <c r="R232" s="8">
        <v>-23</v>
      </c>
      <c r="S232" s="31">
        <v>-0.45880856212463539</v>
      </c>
      <c r="T232" s="10">
        <v>0</v>
      </c>
      <c r="U232" s="8">
        <v>-5</v>
      </c>
      <c r="V232" s="31">
        <v>-3.5946752493670187E-2</v>
      </c>
      <c r="W232" s="9">
        <v>2.9337447459850813E-3</v>
      </c>
      <c r="X232" s="8">
        <v>-22</v>
      </c>
      <c r="Y232" s="31">
        <v>-0.23091853234593701</v>
      </c>
      <c r="Z232" s="11">
        <v>-1889</v>
      </c>
      <c r="AA232" s="8">
        <v>349</v>
      </c>
      <c r="AB232" s="31">
        <v>1.1231370340099784</v>
      </c>
      <c r="AC232" s="9">
        <v>-1.0037037037037032E-2</v>
      </c>
      <c r="AD232" s="8">
        <v>-64</v>
      </c>
      <c r="AE232" s="31">
        <v>-0.40395789411589589</v>
      </c>
      <c r="AF232" s="9">
        <v>-2.170963364993217E-2</v>
      </c>
      <c r="AG232" s="8">
        <v>-9</v>
      </c>
      <c r="AH232" s="31">
        <v>-0.2884437481857387</v>
      </c>
      <c r="AI232" s="12">
        <v>-4.2666666666666853E-2</v>
      </c>
      <c r="AJ232" s="8">
        <v>-6</v>
      </c>
      <c r="AK232" s="31">
        <v>-8.1203387953503667E-2</v>
      </c>
      <c r="AL232" s="11">
        <v>76825.009841909981</v>
      </c>
      <c r="AM232" s="36"/>
    </row>
    <row r="233" spans="1:39" x14ac:dyDescent="0.3">
      <c r="A233" t="s">
        <v>45</v>
      </c>
      <c r="B233" s="3" t="s">
        <v>385</v>
      </c>
      <c r="C233" s="4" t="s">
        <v>36</v>
      </c>
      <c r="D233" s="5" t="s">
        <v>37</v>
      </c>
      <c r="E233" s="6">
        <v>42.444233454088348</v>
      </c>
      <c r="F233" s="34">
        <v>0.26852624449188944</v>
      </c>
      <c r="G233" s="6">
        <v>-2.4619448288169252</v>
      </c>
      <c r="H233" s="7">
        <v>1</v>
      </c>
      <c r="I233" s="8">
        <v>-24</v>
      </c>
      <c r="J233" s="31">
        <v>-6.4553335044847421E-2</v>
      </c>
      <c r="K233" s="9">
        <v>1.5464604552007488E-2</v>
      </c>
      <c r="L233" s="8">
        <v>186</v>
      </c>
      <c r="M233" s="31">
        <v>0.55617634604315502</v>
      </c>
      <c r="N233" s="9">
        <v>-2.7009469013925459E-2</v>
      </c>
      <c r="O233" s="8">
        <v>43</v>
      </c>
      <c r="P233" s="31">
        <v>0.1876290501069747</v>
      </c>
      <c r="Q233" s="9">
        <v>-6.9892217465073458E-3</v>
      </c>
      <c r="R233" s="8">
        <v>11</v>
      </c>
      <c r="S233" s="31">
        <v>-3.729812488376906E-2</v>
      </c>
      <c r="T233" s="10">
        <v>-0.14089923880985933</v>
      </c>
      <c r="U233" s="8">
        <v>-101</v>
      </c>
      <c r="V233" s="31">
        <v>-0.40600990151673588</v>
      </c>
      <c r="W233" s="9">
        <v>2.8040562861876797E-2</v>
      </c>
      <c r="X233" s="8">
        <v>-4</v>
      </c>
      <c r="Y233" s="31">
        <v>-2.4036801988578382E-2</v>
      </c>
      <c r="Z233" s="11">
        <v>4430</v>
      </c>
      <c r="AA233" s="8">
        <v>30</v>
      </c>
      <c r="AB233" s="31">
        <v>0.36734186244329614</v>
      </c>
      <c r="AC233" s="9">
        <v>5.6114109930930356E-3</v>
      </c>
      <c r="AD233" s="8">
        <v>-1</v>
      </c>
      <c r="AE233" s="31">
        <v>1.3183174962557165E-2</v>
      </c>
      <c r="AF233" s="9">
        <v>2.941543223725418E-3</v>
      </c>
      <c r="AG233" s="8">
        <v>88</v>
      </c>
      <c r="AH233" s="31">
        <v>0.16663522381683615</v>
      </c>
      <c r="AI233" s="12">
        <v>-0.60566666666666658</v>
      </c>
      <c r="AJ233" s="8">
        <v>12</v>
      </c>
      <c r="AK233" s="31">
        <v>1.2609706657435771E-2</v>
      </c>
      <c r="AL233" s="11">
        <v>36403.784983681573</v>
      </c>
      <c r="AM233" s="36"/>
    </row>
    <row r="234" spans="1:39" x14ac:dyDescent="0.3">
      <c r="A234" t="s">
        <v>418</v>
      </c>
      <c r="B234" s="3" t="s">
        <v>198</v>
      </c>
      <c r="C234" s="4" t="s">
        <v>199</v>
      </c>
      <c r="D234" s="5" t="s">
        <v>33</v>
      </c>
      <c r="E234" s="6">
        <v>15.7932172281239</v>
      </c>
      <c r="F234" s="34">
        <v>0.98158113511207334</v>
      </c>
      <c r="G234" s="6">
        <v>-2.4690629360345966</v>
      </c>
      <c r="H234" s="7">
        <v>4</v>
      </c>
      <c r="I234" s="8">
        <v>16</v>
      </c>
      <c r="J234" s="31">
        <v>0.10947573745145278</v>
      </c>
      <c r="K234" s="9">
        <v>3.4642765010076904E-2</v>
      </c>
      <c r="L234" s="8">
        <v>-28</v>
      </c>
      <c r="M234" s="31">
        <v>-0.10656258706327143</v>
      </c>
      <c r="N234" s="9">
        <v>-6.0900325006877781E-3</v>
      </c>
      <c r="O234" s="8">
        <v>-2</v>
      </c>
      <c r="P234" s="31">
        <v>-4.0332030648736028E-2</v>
      </c>
      <c r="Q234" s="9">
        <v>1.140629228170767E-2</v>
      </c>
      <c r="R234" s="8">
        <v>-34</v>
      </c>
      <c r="S234" s="31">
        <v>0.16725685545567959</v>
      </c>
      <c r="T234" s="10">
        <v>0.45951775430668507</v>
      </c>
      <c r="U234" s="8">
        <v>55</v>
      </c>
      <c r="V234" s="31">
        <v>0.35783325424060219</v>
      </c>
      <c r="W234" s="9">
        <v>-1.9205151420340863E-2</v>
      </c>
      <c r="X234" s="8">
        <v>82</v>
      </c>
      <c r="Y234" s="31">
        <v>0.27557024845277733</v>
      </c>
      <c r="Z234" s="11">
        <v>17813</v>
      </c>
      <c r="AA234" s="8">
        <v>-25</v>
      </c>
      <c r="AB234" s="31">
        <v>-1.9242172214319231E-2</v>
      </c>
      <c r="AC234" s="9">
        <v>1.2156827619900654E-2</v>
      </c>
      <c r="AD234" s="8">
        <v>12</v>
      </c>
      <c r="AE234" s="31">
        <v>0.2353512118298704</v>
      </c>
      <c r="AF234" s="9">
        <v>1.7033031702403112E-2</v>
      </c>
      <c r="AG234" s="8">
        <v>30</v>
      </c>
      <c r="AH234" s="31">
        <v>8.3615956846744E-3</v>
      </c>
      <c r="AI234" s="12">
        <v>-0.416333333333333</v>
      </c>
      <c r="AJ234" s="8">
        <v>29</v>
      </c>
      <c r="AK234" s="31">
        <v>9.3003259119384674E-3</v>
      </c>
      <c r="AL234" s="11">
        <v>52080.248207565455</v>
      </c>
      <c r="AM234" s="36">
        <v>1</v>
      </c>
    </row>
    <row r="235" spans="1:39" x14ac:dyDescent="0.3">
      <c r="A235" t="s">
        <v>30</v>
      </c>
      <c r="B235" s="3" t="s">
        <v>226</v>
      </c>
      <c r="C235" s="4" t="s">
        <v>72</v>
      </c>
      <c r="D235" s="5" t="s">
        <v>37</v>
      </c>
      <c r="E235" s="6">
        <v>21.177875301329586</v>
      </c>
      <c r="F235" s="34">
        <v>1.7322182213202417</v>
      </c>
      <c r="G235" s="6">
        <v>-2.474286884882531</v>
      </c>
      <c r="H235" s="7">
        <v>9</v>
      </c>
      <c r="I235" s="8">
        <v>40</v>
      </c>
      <c r="J235" s="31">
        <v>0.45048476152852546</v>
      </c>
      <c r="K235" s="9">
        <v>6.4924884213351186E-2</v>
      </c>
      <c r="L235" s="8">
        <v>-154</v>
      </c>
      <c r="M235" s="31">
        <v>-1.1807983105222353</v>
      </c>
      <c r="N235" s="9">
        <v>3.0770778371160622E-2</v>
      </c>
      <c r="O235" s="8">
        <v>-37</v>
      </c>
      <c r="P235" s="31">
        <v>-0.85612469502257027</v>
      </c>
      <c r="Q235" s="9">
        <v>6.5632667367683153E-2</v>
      </c>
      <c r="R235" s="8">
        <v>1</v>
      </c>
      <c r="S235" s="31">
        <v>3.9291953893086506</v>
      </c>
      <c r="T235" s="10">
        <v>-0.77733652996169234</v>
      </c>
      <c r="U235" s="8">
        <v>-30</v>
      </c>
      <c r="V235" s="31">
        <v>-9.7690531737010422E-2</v>
      </c>
      <c r="W235" s="9">
        <v>1.0049790068556788E-2</v>
      </c>
      <c r="X235" s="8">
        <v>-10</v>
      </c>
      <c r="Y235" s="31">
        <v>-9.0226374368673312E-2</v>
      </c>
      <c r="Z235" s="11">
        <v>62</v>
      </c>
      <c r="AA235" s="8">
        <v>-74</v>
      </c>
      <c r="AB235" s="31">
        <v>-0.98350402542584459</v>
      </c>
      <c r="AC235" s="9">
        <v>2.7249999999999996E-2</v>
      </c>
      <c r="AD235" s="8">
        <v>-3</v>
      </c>
      <c r="AE235" s="31">
        <v>-5.2285749363094158E-2</v>
      </c>
      <c r="AF235" s="9">
        <v>1.2648529717351753E-4</v>
      </c>
      <c r="AG235" s="8">
        <v>-3</v>
      </c>
      <c r="AH235" s="31">
        <v>0.25326374006318364</v>
      </c>
      <c r="AI235" s="12">
        <v>-0.76133333333333431</v>
      </c>
      <c r="AJ235" s="8">
        <v>-2</v>
      </c>
      <c r="AK235" s="31">
        <v>8.4666406456645471E-3</v>
      </c>
      <c r="AL235" s="11">
        <v>15779.634101182659</v>
      </c>
      <c r="AM235" s="36"/>
    </row>
    <row r="236" spans="1:39" x14ac:dyDescent="0.3">
      <c r="A236" t="s">
        <v>124</v>
      </c>
      <c r="B236" s="3" t="s">
        <v>1061</v>
      </c>
      <c r="C236" s="4" t="s">
        <v>72</v>
      </c>
      <c r="D236" s="5" t="s">
        <v>37</v>
      </c>
      <c r="E236" s="6">
        <v>31.408106145144409</v>
      </c>
      <c r="F236" s="34">
        <v>-0.37899990884311796</v>
      </c>
      <c r="G236" s="6">
        <v>-2.4778777897029869</v>
      </c>
      <c r="H236" s="7">
        <v>-16</v>
      </c>
      <c r="I236" s="8">
        <v>-13</v>
      </c>
      <c r="J236" s="31">
        <v>-6.7762035751395666E-2</v>
      </c>
      <c r="K236" s="9">
        <v>1.9365325346652362E-2</v>
      </c>
      <c r="L236" s="8">
        <v>105</v>
      </c>
      <c r="M236" s="31">
        <v>0.28270786789595331</v>
      </c>
      <c r="N236" s="9">
        <v>-1.7778696546569411E-2</v>
      </c>
      <c r="O236" s="8">
        <v>-64</v>
      </c>
      <c r="P236" s="31">
        <v>-0.22201063814306093</v>
      </c>
      <c r="Q236" s="9">
        <v>1.7786192903438219E-2</v>
      </c>
      <c r="R236" s="8">
        <v>89</v>
      </c>
      <c r="S236" s="31">
        <v>-0.21511251359031411</v>
      </c>
      <c r="T236" s="10">
        <v>-0.29284146781428327</v>
      </c>
      <c r="U236" s="8">
        <v>3</v>
      </c>
      <c r="V236" s="31">
        <v>-1.6852574003442269E-2</v>
      </c>
      <c r="W236" s="9">
        <v>2.7315457708443625E-3</v>
      </c>
      <c r="X236" s="8">
        <v>-51</v>
      </c>
      <c r="Y236" s="31">
        <v>-0.21218555684536924</v>
      </c>
      <c r="Z236" s="11">
        <v>-3045</v>
      </c>
      <c r="AA236" s="8">
        <v>-49</v>
      </c>
      <c r="AB236" s="31">
        <v>-0.13614192318847107</v>
      </c>
      <c r="AC236" s="9">
        <v>7.4683368128044582E-3</v>
      </c>
      <c r="AD236" s="8">
        <v>120</v>
      </c>
      <c r="AE236" s="31">
        <v>0.34991555612102032</v>
      </c>
      <c r="AF236" s="9">
        <v>2.1361149187684059E-2</v>
      </c>
      <c r="AG236" s="8">
        <v>-12</v>
      </c>
      <c r="AH236" s="31">
        <v>7.9136955822007415E-2</v>
      </c>
      <c r="AI236" s="12">
        <v>-0.54733333333333301</v>
      </c>
      <c r="AJ236" s="8">
        <v>-9</v>
      </c>
      <c r="AK236" s="31">
        <v>-5.3182474048729667E-4</v>
      </c>
      <c r="AL236" s="11">
        <v>36408.138303597952</v>
      </c>
      <c r="AM236" s="36"/>
    </row>
    <row r="237" spans="1:39" x14ac:dyDescent="0.3">
      <c r="A237" t="s">
        <v>910</v>
      </c>
      <c r="B237" s="3" t="s">
        <v>74</v>
      </c>
      <c r="C237" s="4" t="s">
        <v>72</v>
      </c>
      <c r="D237" s="5" t="s">
        <v>37</v>
      </c>
      <c r="E237" s="6">
        <v>42.129572269435911</v>
      </c>
      <c r="F237" s="34">
        <v>1.2122355705569436</v>
      </c>
      <c r="G237" s="6">
        <v>-2.4822114648746876</v>
      </c>
      <c r="H237" s="7">
        <v>15</v>
      </c>
      <c r="I237" s="8">
        <v>12</v>
      </c>
      <c r="J237" s="31">
        <v>8.2504394974943995E-2</v>
      </c>
      <c r="K237" s="9">
        <v>2.2547184458056146E-2</v>
      </c>
      <c r="L237" s="8">
        <v>91</v>
      </c>
      <c r="M237" s="31">
        <v>0.23004210127686275</v>
      </c>
      <c r="N237" s="9">
        <v>-1.5724646541349998E-2</v>
      </c>
      <c r="O237" s="8">
        <v>-28</v>
      </c>
      <c r="P237" s="31">
        <v>-0.13937279194388644</v>
      </c>
      <c r="Q237" s="9">
        <v>1.4732965009208107E-2</v>
      </c>
      <c r="R237" s="8">
        <v>306</v>
      </c>
      <c r="S237" s="31">
        <v>0.5720482711121847</v>
      </c>
      <c r="T237" s="10">
        <v>-2.0263424518743669</v>
      </c>
      <c r="U237" s="8">
        <v>10</v>
      </c>
      <c r="V237" s="31">
        <v>0.21684516361626649</v>
      </c>
      <c r="W237" s="9">
        <v>-8.0346423702388758E-3</v>
      </c>
      <c r="X237" s="8">
        <v>6</v>
      </c>
      <c r="Y237" s="31">
        <v>3.5727295838547724E-2</v>
      </c>
      <c r="Z237" s="11">
        <v>5232</v>
      </c>
      <c r="AA237" s="8">
        <v>23</v>
      </c>
      <c r="AB237" s="31">
        <v>0.67651079902370215</v>
      </c>
      <c r="AC237" s="9">
        <v>4.689320388349516E-3</v>
      </c>
      <c r="AD237" s="8">
        <v>-9</v>
      </c>
      <c r="AE237" s="31">
        <v>7.8514006271309042E-3</v>
      </c>
      <c r="AF237" s="9">
        <v>2.5403882030722302E-3</v>
      </c>
      <c r="AG237" s="8">
        <v>-1</v>
      </c>
      <c r="AH237" s="31">
        <v>-0.94962873984405505</v>
      </c>
      <c r="AI237" s="12">
        <v>0.42033333333333278</v>
      </c>
      <c r="AJ237" s="8">
        <v>-1</v>
      </c>
      <c r="AK237" s="31">
        <v>7.5839727242427712E-3</v>
      </c>
      <c r="AL237" s="11">
        <v>-564.67511144883611</v>
      </c>
      <c r="AM237" s="36"/>
    </row>
    <row r="238" spans="1:39" x14ac:dyDescent="0.3">
      <c r="A238" t="s">
        <v>410</v>
      </c>
      <c r="B238" s="3" t="s">
        <v>135</v>
      </c>
      <c r="C238" s="4" t="s">
        <v>136</v>
      </c>
      <c r="D238" s="5" t="s">
        <v>44</v>
      </c>
      <c r="E238" s="6">
        <v>45.445573181253465</v>
      </c>
      <c r="F238" s="34">
        <v>0.13385888461016182</v>
      </c>
      <c r="G238" s="6">
        <v>-2.4929403315156726</v>
      </c>
      <c r="H238" s="7">
        <v>-1</v>
      </c>
      <c r="I238" s="8">
        <v>-108</v>
      </c>
      <c r="J238" s="31">
        <v>-0.57234087448294146</v>
      </c>
      <c r="K238" s="9">
        <v>-3.0505193383187246E-2</v>
      </c>
      <c r="L238" s="8">
        <v>-153</v>
      </c>
      <c r="M238" s="31">
        <v>-0.47196837018943438</v>
      </c>
      <c r="N238" s="9">
        <v>8.5542892378350222E-3</v>
      </c>
      <c r="O238" s="8">
        <v>43</v>
      </c>
      <c r="P238" s="31">
        <v>0.27001532804585071</v>
      </c>
      <c r="Q238" s="9">
        <v>-1.1650438405270552E-2</v>
      </c>
      <c r="R238" s="8">
        <v>-93</v>
      </c>
      <c r="S238" s="31">
        <v>-0.26769032596363268</v>
      </c>
      <c r="T238" s="10">
        <v>0.37607505475695563</v>
      </c>
      <c r="U238" s="8">
        <v>-62</v>
      </c>
      <c r="V238" s="31">
        <v>-0.38587820051720401</v>
      </c>
      <c r="W238" s="9">
        <v>2.8286880150996077E-2</v>
      </c>
      <c r="X238" s="8">
        <v>-26</v>
      </c>
      <c r="Y238" s="31">
        <v>-0.13140918677615898</v>
      </c>
      <c r="Z238" s="11">
        <v>1635</v>
      </c>
      <c r="AA238" s="8">
        <v>141</v>
      </c>
      <c r="AB238" s="31">
        <v>0.58049913133502362</v>
      </c>
      <c r="AC238" s="9">
        <v>2.8215377380673423E-5</v>
      </c>
      <c r="AD238" s="8">
        <v>58</v>
      </c>
      <c r="AE238" s="31">
        <v>0.27011857594777278</v>
      </c>
      <c r="AF238" s="9">
        <v>1.7516975554672132E-2</v>
      </c>
      <c r="AG238" s="8">
        <v>13</v>
      </c>
      <c r="AH238" s="31">
        <v>0.23994567626313601</v>
      </c>
      <c r="AI238" s="12">
        <v>-0.72233333333333327</v>
      </c>
      <c r="AJ238" s="8">
        <v>-16</v>
      </c>
      <c r="AK238" s="31">
        <v>-2.8221814367184184E-3</v>
      </c>
      <c r="AL238" s="11">
        <v>35337.503621816053</v>
      </c>
      <c r="AM238" s="36"/>
    </row>
    <row r="239" spans="1:39" x14ac:dyDescent="0.3">
      <c r="A239" t="s">
        <v>880</v>
      </c>
      <c r="B239" s="3" t="s">
        <v>556</v>
      </c>
      <c r="C239" s="4" t="s">
        <v>40</v>
      </c>
      <c r="D239" s="5" t="s">
        <v>33</v>
      </c>
      <c r="E239" s="6">
        <v>28.605514673699119</v>
      </c>
      <c r="F239" s="34">
        <v>-0.66339449300706965</v>
      </c>
      <c r="G239" s="6">
        <v>-2.5022630623686091</v>
      </c>
      <c r="H239" s="7">
        <v>-23</v>
      </c>
      <c r="I239" s="8">
        <v>-34</v>
      </c>
      <c r="J239" s="31">
        <v>-7.8537194728781345E-2</v>
      </c>
      <c r="K239" s="9">
        <v>1.1762639105124539E-2</v>
      </c>
      <c r="L239" s="8">
        <v>241</v>
      </c>
      <c r="M239" s="31">
        <v>0.83769285877973487</v>
      </c>
      <c r="N239" s="9">
        <v>-3.7610174156710724E-2</v>
      </c>
      <c r="O239" s="8">
        <v>26</v>
      </c>
      <c r="P239" s="31">
        <v>0.11029061576200383</v>
      </c>
      <c r="Q239" s="9">
        <v>-6.7368421052631583E-3</v>
      </c>
      <c r="R239" s="8">
        <v>22</v>
      </c>
      <c r="S239" s="31">
        <v>-0.37708521317646343</v>
      </c>
      <c r="T239" s="10">
        <v>-0.1606425702811245</v>
      </c>
      <c r="U239" s="8">
        <v>-87</v>
      </c>
      <c r="V239" s="31">
        <v>-0.32697327662457942</v>
      </c>
      <c r="W239" s="9">
        <v>2.2157653774183009E-2</v>
      </c>
      <c r="X239" s="8">
        <v>-33</v>
      </c>
      <c r="Y239" s="31">
        <v>-0.19679219489095584</v>
      </c>
      <c r="Z239" s="11">
        <v>-1094</v>
      </c>
      <c r="AA239" s="8">
        <v>-10</v>
      </c>
      <c r="AB239" s="31">
        <v>1.4835795512077588E-3</v>
      </c>
      <c r="AC239" s="9">
        <v>6.6565715965892364E-3</v>
      </c>
      <c r="AD239" s="8">
        <v>-6</v>
      </c>
      <c r="AE239" s="31">
        <v>-1.1654710847022631E-2</v>
      </c>
      <c r="AF239" s="9">
        <v>8.1551805602564365E-4</v>
      </c>
      <c r="AG239" s="8">
        <v>-68</v>
      </c>
      <c r="AH239" s="31">
        <v>-0.19886368107896638</v>
      </c>
      <c r="AI239" s="12">
        <v>-0.18800000000000017</v>
      </c>
      <c r="AJ239" s="8">
        <v>-18</v>
      </c>
      <c r="AK239" s="31">
        <v>-1.094515409702676E-2</v>
      </c>
      <c r="AL239" s="11">
        <v>40437.184884299117</v>
      </c>
      <c r="AM239" s="36"/>
    </row>
    <row r="240" spans="1:39" x14ac:dyDescent="0.3">
      <c r="A240" t="s">
        <v>320</v>
      </c>
      <c r="B240" s="3" t="s">
        <v>977</v>
      </c>
      <c r="C240" s="4" t="s">
        <v>89</v>
      </c>
      <c r="D240" s="5" t="s">
        <v>37</v>
      </c>
      <c r="E240" s="6">
        <v>29.228328008261165</v>
      </c>
      <c r="F240" s="34">
        <v>-0.10240529075087165</v>
      </c>
      <c r="G240" s="6">
        <v>-2.503214598022236</v>
      </c>
      <c r="H240" s="7">
        <v>5</v>
      </c>
      <c r="I240" s="8">
        <v>-4</v>
      </c>
      <c r="J240" s="31">
        <v>9.7825214528951543E-3</v>
      </c>
      <c r="K240" s="9">
        <v>1.9060886090711771E-2</v>
      </c>
      <c r="L240" s="8">
        <v>-35</v>
      </c>
      <c r="M240" s="31">
        <v>-0.20671820573554917</v>
      </c>
      <c r="N240" s="9">
        <v>-2.7498013266514243E-3</v>
      </c>
      <c r="O240" s="8">
        <v>80</v>
      </c>
      <c r="P240" s="31">
        <v>0.17254902483953038</v>
      </c>
      <c r="Q240" s="9">
        <v>-9.8118438879203768E-3</v>
      </c>
      <c r="R240" s="8">
        <v>-23</v>
      </c>
      <c r="S240" s="31">
        <v>-0.45880856212463539</v>
      </c>
      <c r="T240" s="10">
        <v>0</v>
      </c>
      <c r="U240" s="8">
        <v>-73</v>
      </c>
      <c r="V240" s="31">
        <v>-0.25987268393822588</v>
      </c>
      <c r="W240" s="9">
        <v>1.7400607680099829E-2</v>
      </c>
      <c r="X240" s="8">
        <v>67</v>
      </c>
      <c r="Y240" s="31">
        <v>0.21460742406563826</v>
      </c>
      <c r="Z240" s="11">
        <v>15209</v>
      </c>
      <c r="AA240" s="8">
        <v>31</v>
      </c>
      <c r="AB240" s="31">
        <v>0.24694651443648538</v>
      </c>
      <c r="AC240" s="9">
        <v>5.941225510629429E-3</v>
      </c>
      <c r="AD240" s="8">
        <v>2</v>
      </c>
      <c r="AE240" s="31">
        <v>3.5583240983898604E-2</v>
      </c>
      <c r="AF240" s="9">
        <v>4.112901677396974E-3</v>
      </c>
      <c r="AG240" s="8">
        <v>23</v>
      </c>
      <c r="AH240" s="31">
        <v>-2.0255808593011126E-2</v>
      </c>
      <c r="AI240" s="12">
        <v>-0.37833333333333363</v>
      </c>
      <c r="AJ240" s="8">
        <v>13</v>
      </c>
      <c r="AK240" s="31">
        <v>3.5504968214125077E-3</v>
      </c>
      <c r="AL240" s="11">
        <v>44924.04934461732</v>
      </c>
      <c r="AM240" s="36"/>
    </row>
    <row r="241" spans="1:39" x14ac:dyDescent="0.3">
      <c r="A241" t="s">
        <v>1128</v>
      </c>
      <c r="B241" s="3" t="s">
        <v>560</v>
      </c>
      <c r="C241" s="4" t="s">
        <v>43</v>
      </c>
      <c r="D241" s="5" t="s">
        <v>44</v>
      </c>
      <c r="E241" s="6">
        <v>21.066735851076135</v>
      </c>
      <c r="F241" s="34">
        <v>-0.26489959031425181</v>
      </c>
      <c r="G241" s="6">
        <v>-2.5203049116405296</v>
      </c>
      <c r="H241" s="7">
        <v>-16</v>
      </c>
      <c r="I241" s="8">
        <v>1</v>
      </c>
      <c r="J241" s="31">
        <v>3.0571887649776475E-2</v>
      </c>
      <c r="K241" s="9">
        <v>1.3831419012766188E-2</v>
      </c>
      <c r="L241" s="8">
        <v>-2</v>
      </c>
      <c r="M241" s="31">
        <v>5.5764098597378853E-2</v>
      </c>
      <c r="N241" s="9">
        <v>-1.1723823956396616E-2</v>
      </c>
      <c r="O241" s="8">
        <v>73</v>
      </c>
      <c r="P241" s="31">
        <v>0.14751999034475038</v>
      </c>
      <c r="Q241" s="9">
        <v>-8.704969276853056E-3</v>
      </c>
      <c r="R241" s="8">
        <v>-23</v>
      </c>
      <c r="S241" s="31">
        <v>-0.45880856212463539</v>
      </c>
      <c r="T241" s="10">
        <v>0</v>
      </c>
      <c r="U241" s="8">
        <v>-45</v>
      </c>
      <c r="V241" s="31">
        <v>-0.16772403500222405</v>
      </c>
      <c r="W241" s="9">
        <v>1.3789474977288121E-2</v>
      </c>
      <c r="X241" s="8">
        <v>-16</v>
      </c>
      <c r="Y241" s="31">
        <v>-3.787417332815881E-2</v>
      </c>
      <c r="Z241" s="11">
        <v>5355</v>
      </c>
      <c r="AA241" s="8">
        <v>49</v>
      </c>
      <c r="AB241" s="31">
        <v>0.19105685977982673</v>
      </c>
      <c r="AC241" s="9">
        <v>4.6723646723646761E-3</v>
      </c>
      <c r="AD241" s="8">
        <v>-3</v>
      </c>
      <c r="AE241" s="31">
        <v>1.6234314656883131E-2</v>
      </c>
      <c r="AF241" s="9">
        <v>2.6712824387087331E-3</v>
      </c>
      <c r="AG241" s="8">
        <v>45</v>
      </c>
      <c r="AH241" s="31">
        <v>8.3538269468388993E-2</v>
      </c>
      <c r="AI241" s="12">
        <v>-0.51500000000000057</v>
      </c>
      <c r="AJ241" s="8">
        <v>14</v>
      </c>
      <c r="AK241" s="31">
        <v>8.9098057216804027E-3</v>
      </c>
      <c r="AL241" s="11">
        <v>45186.646849032477</v>
      </c>
      <c r="AM241" s="36"/>
    </row>
    <row r="242" spans="1:39" x14ac:dyDescent="0.3">
      <c r="A242" t="s">
        <v>874</v>
      </c>
      <c r="B242" s="3" t="s">
        <v>659</v>
      </c>
      <c r="C242" s="4" t="s">
        <v>47</v>
      </c>
      <c r="D242" s="5" t="s">
        <v>44</v>
      </c>
      <c r="E242" s="6">
        <v>62.116389185304484</v>
      </c>
      <c r="F242" s="34">
        <v>-0.78408081621291803</v>
      </c>
      <c r="G242" s="6">
        <v>-2.5657406718251003</v>
      </c>
      <c r="H242" s="7">
        <v>-13</v>
      </c>
      <c r="I242" s="8">
        <v>2</v>
      </c>
      <c r="J242" s="31">
        <v>3.3659793501008561E-2</v>
      </c>
      <c r="K242" s="9">
        <v>1.7628678261833119E-2</v>
      </c>
      <c r="L242" s="8">
        <v>-175</v>
      </c>
      <c r="M242" s="31">
        <v>-0.5901522940555739</v>
      </c>
      <c r="N242" s="9">
        <v>1.2244201156232874E-2</v>
      </c>
      <c r="O242" s="8">
        <v>58</v>
      </c>
      <c r="P242" s="31">
        <v>0.11320762723606237</v>
      </c>
      <c r="Q242" s="9">
        <v>-5.9871682039360427E-3</v>
      </c>
      <c r="R242" s="8">
        <v>-23</v>
      </c>
      <c r="S242" s="31">
        <v>-0.45880856212463539</v>
      </c>
      <c r="T242" s="10">
        <v>0</v>
      </c>
      <c r="U242" s="8">
        <v>-56</v>
      </c>
      <c r="V242" s="31">
        <v>-0.24155135169435016</v>
      </c>
      <c r="W242" s="9">
        <v>1.381150866647772E-2</v>
      </c>
      <c r="X242" s="8">
        <v>11</v>
      </c>
      <c r="Y242" s="31">
        <v>4.8721484611560562E-2</v>
      </c>
      <c r="Z242" s="11">
        <v>10515</v>
      </c>
      <c r="AA242" s="8">
        <v>-24</v>
      </c>
      <c r="AB242" s="31">
        <v>-2.7568701276879715E-2</v>
      </c>
      <c r="AC242" s="9">
        <v>6.7265449086815129E-3</v>
      </c>
      <c r="AD242" s="8">
        <v>-16</v>
      </c>
      <c r="AE242" s="31">
        <v>-3.727831411627186E-2</v>
      </c>
      <c r="AF242" s="9">
        <v>-3.9379301639386188E-4</v>
      </c>
      <c r="AG242" s="8">
        <v>-64</v>
      </c>
      <c r="AH242" s="31">
        <v>-0.15374128682339891</v>
      </c>
      <c r="AI242" s="12">
        <v>-0.25066666666666704</v>
      </c>
      <c r="AJ242" s="8">
        <v>0</v>
      </c>
      <c r="AK242" s="31">
        <v>-1.2978208015651527E-2</v>
      </c>
      <c r="AL242" s="11">
        <v>49082.33227380694</v>
      </c>
      <c r="AM242" s="36"/>
    </row>
    <row r="243" spans="1:39" x14ac:dyDescent="0.3">
      <c r="A243" t="s">
        <v>697</v>
      </c>
      <c r="B243" s="3" t="s">
        <v>69</v>
      </c>
      <c r="C243" s="4" t="s">
        <v>32</v>
      </c>
      <c r="D243" s="5" t="s">
        <v>33</v>
      </c>
      <c r="E243" s="6">
        <v>20.992471471270463</v>
      </c>
      <c r="F243" s="34">
        <v>-0.6872292804611746</v>
      </c>
      <c r="G243" s="6">
        <v>-2.5691708998138658</v>
      </c>
      <c r="H243" s="7">
        <v>-15</v>
      </c>
      <c r="I243" s="8">
        <v>-46</v>
      </c>
      <c r="J243" s="31">
        <v>-0.12555097292521053</v>
      </c>
      <c r="K243" s="9">
        <v>9.3625924442779507E-3</v>
      </c>
      <c r="L243" s="8">
        <v>-217</v>
      </c>
      <c r="M243" s="31">
        <v>-0.72427467318568395</v>
      </c>
      <c r="N243" s="9">
        <v>1.6804830452483946E-2</v>
      </c>
      <c r="O243" s="8">
        <v>29</v>
      </c>
      <c r="P243" s="31">
        <v>4.9102325428967419E-2</v>
      </c>
      <c r="Q243" s="9">
        <v>-1.0933148695913379E-3</v>
      </c>
      <c r="R243" s="8">
        <v>-91</v>
      </c>
      <c r="S243" s="31">
        <v>-0.2383084592039787</v>
      </c>
      <c r="T243" s="10">
        <v>0.45402908987927221</v>
      </c>
      <c r="U243" s="8">
        <v>43</v>
      </c>
      <c r="V243" s="31">
        <v>0.13569045153022802</v>
      </c>
      <c r="W243" s="9">
        <v>-7.9488512725722354E-3</v>
      </c>
      <c r="X243" s="8">
        <v>0</v>
      </c>
      <c r="Y243" s="31">
        <v>4.2917334408145574E-3</v>
      </c>
      <c r="Z243" s="11">
        <v>7489</v>
      </c>
      <c r="AA243" s="8">
        <v>-87</v>
      </c>
      <c r="AB243" s="31">
        <v>-0.18792197511903574</v>
      </c>
      <c r="AC243" s="9">
        <v>9.191736136281263E-3</v>
      </c>
      <c r="AD243" s="8">
        <v>-56</v>
      </c>
      <c r="AE243" s="31">
        <v>-0.23128752332148039</v>
      </c>
      <c r="AF243" s="9">
        <v>-1.1891708832879377E-2</v>
      </c>
      <c r="AG243" s="8">
        <v>12</v>
      </c>
      <c r="AH243" s="31">
        <v>-2.9626418556784495E-2</v>
      </c>
      <c r="AI243" s="12">
        <v>-0.34899999999999998</v>
      </c>
      <c r="AJ243" s="8">
        <v>16</v>
      </c>
      <c r="AK243" s="31">
        <v>4.2687318009191483E-3</v>
      </c>
      <c r="AL243" s="11">
        <v>88904.626339429698</v>
      </c>
      <c r="AM243" s="36"/>
    </row>
    <row r="244" spans="1:39" x14ac:dyDescent="0.3">
      <c r="A244" t="s">
        <v>1005</v>
      </c>
      <c r="B244" s="3" t="s">
        <v>366</v>
      </c>
      <c r="C244" s="4" t="s">
        <v>61</v>
      </c>
      <c r="D244" s="5" t="s">
        <v>44</v>
      </c>
      <c r="E244" s="6">
        <v>39.994798644158692</v>
      </c>
      <c r="F244" s="34">
        <v>0.4204936770123735</v>
      </c>
      <c r="G244" s="6">
        <v>-2.5693666246631537</v>
      </c>
      <c r="H244" s="7">
        <v>13</v>
      </c>
      <c r="I244" s="8">
        <v>59</v>
      </c>
      <c r="J244" s="31">
        <v>0.20940243473179251</v>
      </c>
      <c r="K244" s="9">
        <v>3.6092317476671409E-2</v>
      </c>
      <c r="L244" s="8">
        <v>176</v>
      </c>
      <c r="M244" s="31">
        <v>0.64815110381889673</v>
      </c>
      <c r="N244" s="9">
        <v>-3.1227290596966915E-2</v>
      </c>
      <c r="O244" s="8">
        <v>-39</v>
      </c>
      <c r="P244" s="31">
        <v>-0.17353596514309608</v>
      </c>
      <c r="Q244" s="9">
        <v>1.498549915160674E-2</v>
      </c>
      <c r="R244" s="8">
        <v>152</v>
      </c>
      <c r="S244" s="31">
        <v>0.35586844523592259</v>
      </c>
      <c r="T244" s="10">
        <v>-1.2152951125978604</v>
      </c>
      <c r="U244" s="8">
        <v>-57</v>
      </c>
      <c r="V244" s="31">
        <v>-0.20444818293106962</v>
      </c>
      <c r="W244" s="9">
        <v>1.4824261648218096E-2</v>
      </c>
      <c r="X244" s="8">
        <v>6</v>
      </c>
      <c r="Y244" s="31">
        <v>-8.5439145489987212E-3</v>
      </c>
      <c r="Z244" s="11">
        <v>5186</v>
      </c>
      <c r="AA244" s="8">
        <v>4</v>
      </c>
      <c r="AB244" s="31">
        <v>0.19141634109221239</v>
      </c>
      <c r="AC244" s="9">
        <v>8.8152610441767087E-3</v>
      </c>
      <c r="AD244" s="8">
        <v>-3</v>
      </c>
      <c r="AE244" s="31">
        <v>-1.4343428099265421E-2</v>
      </c>
      <c r="AF244" s="9">
        <v>1.6488337503639539E-3</v>
      </c>
      <c r="AG244" s="8">
        <v>14</v>
      </c>
      <c r="AH244" s="31">
        <v>0.22400501303442644</v>
      </c>
      <c r="AI244" s="12">
        <v>-0.70100000000000007</v>
      </c>
      <c r="AJ244" s="8">
        <v>32</v>
      </c>
      <c r="AK244" s="31">
        <v>1.4762974041558102E-2</v>
      </c>
      <c r="AL244" s="11">
        <v>44758.669797974391</v>
      </c>
      <c r="AM244" s="36"/>
    </row>
    <row r="245" spans="1:39" x14ac:dyDescent="0.3">
      <c r="A245" t="s">
        <v>1148</v>
      </c>
      <c r="B245" s="3" t="s">
        <v>897</v>
      </c>
      <c r="C245" s="4" t="s">
        <v>143</v>
      </c>
      <c r="D245" s="5" t="s">
        <v>44</v>
      </c>
      <c r="E245" s="6">
        <v>32.890163019623913</v>
      </c>
      <c r="F245" s="34">
        <v>-0.84828573907471005</v>
      </c>
      <c r="G245" s="6">
        <v>-2.5813783533396482</v>
      </c>
      <c r="H245" s="7">
        <v>-5</v>
      </c>
      <c r="I245" s="8">
        <v>21</v>
      </c>
      <c r="J245" s="31">
        <v>0.10928326926295207</v>
      </c>
      <c r="K245" s="9">
        <v>3.547755624290283E-2</v>
      </c>
      <c r="L245" s="8">
        <v>15</v>
      </c>
      <c r="M245" s="31">
        <v>2.6826040846130994E-2</v>
      </c>
      <c r="N245" s="9">
        <v>-9.5132070674234029E-3</v>
      </c>
      <c r="O245" s="8">
        <v>-69</v>
      </c>
      <c r="P245" s="31">
        <v>-0.1501522218845186</v>
      </c>
      <c r="Q245" s="9">
        <v>1.0993297022942636E-2</v>
      </c>
      <c r="R245" s="8">
        <v>-1</v>
      </c>
      <c r="S245" s="31">
        <v>-0.38153423808558529</v>
      </c>
      <c r="T245" s="10">
        <v>-7.9264635780826681E-2</v>
      </c>
      <c r="U245" s="8">
        <v>33</v>
      </c>
      <c r="V245" s="31">
        <v>4.9973422547776647E-2</v>
      </c>
      <c r="W245" s="9">
        <v>-3.1295693505158095E-3</v>
      </c>
      <c r="X245" s="8">
        <v>-15</v>
      </c>
      <c r="Y245" s="31">
        <v>-8.0544359833871426E-2</v>
      </c>
      <c r="Z245" s="11">
        <v>4608</v>
      </c>
      <c r="AA245" s="8">
        <v>-134</v>
      </c>
      <c r="AB245" s="31">
        <v>-0.33474262268772614</v>
      </c>
      <c r="AC245" s="9">
        <v>1.0666112404389756E-2</v>
      </c>
      <c r="AD245" s="8">
        <v>18</v>
      </c>
      <c r="AE245" s="31">
        <v>2.9740288864541831E-2</v>
      </c>
      <c r="AF245" s="9">
        <v>3.065405847929914E-3</v>
      </c>
      <c r="AG245" s="8">
        <v>-15</v>
      </c>
      <c r="AH245" s="31">
        <v>-5.0962525258229877E-2</v>
      </c>
      <c r="AI245" s="12">
        <v>-0.36133333333333351</v>
      </c>
      <c r="AJ245" s="8">
        <v>4</v>
      </c>
      <c r="AK245" s="31">
        <v>-9.2508168321615569E-3</v>
      </c>
      <c r="AL245" s="11">
        <v>52392.285065655131</v>
      </c>
      <c r="AM245" s="36"/>
    </row>
    <row r="246" spans="1:39" x14ac:dyDescent="0.3">
      <c r="A246" t="s">
        <v>414</v>
      </c>
      <c r="B246" s="3" t="s">
        <v>669</v>
      </c>
      <c r="C246" s="4" t="s">
        <v>199</v>
      </c>
      <c r="D246" s="5" t="s">
        <v>33</v>
      </c>
      <c r="E246" s="6">
        <v>20.908621526725071</v>
      </c>
      <c r="F246" s="34">
        <v>-0.74002155556359606</v>
      </c>
      <c r="G246" s="6">
        <v>-2.5818726283581626</v>
      </c>
      <c r="H246" s="7">
        <v>-14</v>
      </c>
      <c r="I246" s="8">
        <v>22</v>
      </c>
      <c r="J246" s="31">
        <v>7.5239316943359502E-2</v>
      </c>
      <c r="K246" s="9">
        <v>2.6141980010344845E-2</v>
      </c>
      <c r="L246" s="8">
        <v>-110</v>
      </c>
      <c r="M246" s="31">
        <v>-0.4122270138684348</v>
      </c>
      <c r="N246" s="9">
        <v>5.8801071684717737E-3</v>
      </c>
      <c r="O246" s="8">
        <v>77</v>
      </c>
      <c r="P246" s="31">
        <v>0.27278020418017329</v>
      </c>
      <c r="Q246" s="9">
        <v>-1.3972223031291565E-2</v>
      </c>
      <c r="R246" s="8">
        <v>-225</v>
      </c>
      <c r="S246" s="31">
        <v>-0.46709100962098821</v>
      </c>
      <c r="T246" s="10">
        <v>0.69735006973500702</v>
      </c>
      <c r="U246" s="8">
        <v>-4</v>
      </c>
      <c r="V246" s="31">
        <v>-3.9188698469124095E-2</v>
      </c>
      <c r="W246" s="9">
        <v>4.9966685847817327E-4</v>
      </c>
      <c r="X246" s="8">
        <v>13</v>
      </c>
      <c r="Y246" s="31">
        <v>0.1794127419994988</v>
      </c>
      <c r="Z246" s="11">
        <v>15917</v>
      </c>
      <c r="AA246" s="8">
        <v>-182</v>
      </c>
      <c r="AB246" s="31">
        <v>-0.49190931786564029</v>
      </c>
      <c r="AC246" s="9">
        <v>1.2540345506232231E-2</v>
      </c>
      <c r="AD246" s="8">
        <v>-32</v>
      </c>
      <c r="AE246" s="31">
        <v>-9.1047910265520671E-2</v>
      </c>
      <c r="AF246" s="9">
        <v>-3.5507527456554167E-3</v>
      </c>
      <c r="AG246" s="8">
        <v>-38</v>
      </c>
      <c r="AH246" s="31">
        <v>-5.7600269943677451E-2</v>
      </c>
      <c r="AI246" s="12">
        <v>-0.36599999999999966</v>
      </c>
      <c r="AJ246" s="8">
        <v>-40</v>
      </c>
      <c r="AK246" s="31">
        <v>-1.732229521922854E-2</v>
      </c>
      <c r="AL246" s="11">
        <v>26548.127736747207</v>
      </c>
      <c r="AM246" s="36"/>
    </row>
    <row r="247" spans="1:39" x14ac:dyDescent="0.3">
      <c r="A247" t="s">
        <v>666</v>
      </c>
      <c r="B247" s="3" t="s">
        <v>106</v>
      </c>
      <c r="C247" s="4" t="s">
        <v>72</v>
      </c>
      <c r="D247" s="5" t="s">
        <v>37</v>
      </c>
      <c r="E247" s="6">
        <v>23.464997741755752</v>
      </c>
      <c r="F247" s="34">
        <v>0.86188673440698116</v>
      </c>
      <c r="G247" s="6">
        <v>-2.5897932828817645</v>
      </c>
      <c r="H247" s="7">
        <v>1</v>
      </c>
      <c r="I247" s="8">
        <v>13</v>
      </c>
      <c r="J247" s="31">
        <v>5.5185441931998841E-2</v>
      </c>
      <c r="K247" s="9">
        <v>2.4580940908577098E-2</v>
      </c>
      <c r="L247" s="8">
        <v>185</v>
      </c>
      <c r="M247" s="31">
        <v>0.71315288158163737</v>
      </c>
      <c r="N247" s="9">
        <v>-3.3578926944835899E-2</v>
      </c>
      <c r="O247" s="8">
        <v>-2</v>
      </c>
      <c r="P247" s="31">
        <v>-1.7194722539959795E-2</v>
      </c>
      <c r="Q247" s="9">
        <v>8.6467265651393177E-3</v>
      </c>
      <c r="R247" s="8">
        <v>-30</v>
      </c>
      <c r="S247" s="31">
        <v>0.38600897384360738</v>
      </c>
      <c r="T247" s="10">
        <v>0.4829446295506592</v>
      </c>
      <c r="U247" s="8">
        <v>-36</v>
      </c>
      <c r="V247" s="31">
        <v>-8.2687186004742813E-2</v>
      </c>
      <c r="W247" s="9">
        <v>8.4308014340510884E-3</v>
      </c>
      <c r="X247" s="8">
        <v>4</v>
      </c>
      <c r="Y247" s="31">
        <v>1.5446969283683387E-5</v>
      </c>
      <c r="Z247" s="11">
        <v>4719</v>
      </c>
      <c r="AA247" s="8">
        <v>-23</v>
      </c>
      <c r="AB247" s="31">
        <v>-5.719627823850254E-2</v>
      </c>
      <c r="AC247" s="9">
        <v>1.1227040816326528E-2</v>
      </c>
      <c r="AD247" s="8">
        <v>36</v>
      </c>
      <c r="AE247" s="31">
        <v>0.35673174160509857</v>
      </c>
      <c r="AF247" s="9">
        <v>2.3027569701463468E-2</v>
      </c>
      <c r="AG247" s="8">
        <v>15</v>
      </c>
      <c r="AH247" s="31">
        <v>0.31904326110964887</v>
      </c>
      <c r="AI247" s="12">
        <v>-0.81766666666666676</v>
      </c>
      <c r="AJ247" s="8">
        <v>17</v>
      </c>
      <c r="AK247" s="31">
        <v>1.745345046550062E-2</v>
      </c>
      <c r="AL247" s="11">
        <v>34641.91590193208</v>
      </c>
      <c r="AM247" s="36"/>
    </row>
    <row r="248" spans="1:39" x14ac:dyDescent="0.3">
      <c r="A248" t="s">
        <v>338</v>
      </c>
      <c r="B248" s="3" t="s">
        <v>238</v>
      </c>
      <c r="C248" s="4" t="s">
        <v>72</v>
      </c>
      <c r="D248" s="5" t="s">
        <v>37</v>
      </c>
      <c r="E248" s="6">
        <v>18.270378702087406</v>
      </c>
      <c r="F248" s="34">
        <v>0.15750255722790119</v>
      </c>
      <c r="G248" s="6">
        <v>-2.6069402407157618</v>
      </c>
      <c r="H248" s="7">
        <v>-1</v>
      </c>
      <c r="I248" s="8">
        <v>-17</v>
      </c>
      <c r="J248" s="31">
        <v>-2.4342708859320022E-2</v>
      </c>
      <c r="K248" s="9">
        <v>1.8940260413357723E-2</v>
      </c>
      <c r="L248" s="8">
        <v>-38</v>
      </c>
      <c r="M248" s="31">
        <v>-0.14135210376614879</v>
      </c>
      <c r="N248" s="9">
        <v>-4.0789787493409474E-3</v>
      </c>
      <c r="O248" s="8">
        <v>10</v>
      </c>
      <c r="P248" s="31">
        <v>8.1767930441013797E-2</v>
      </c>
      <c r="Q248" s="9">
        <v>4.7245339874814329E-4</v>
      </c>
      <c r="R248" s="8">
        <v>-71</v>
      </c>
      <c r="S248" s="31">
        <v>-7.9891359403048562E-2</v>
      </c>
      <c r="T248" s="10">
        <v>0.61692605125152999</v>
      </c>
      <c r="U248" s="8">
        <v>48</v>
      </c>
      <c r="V248" s="31">
        <v>0.4353703247990528</v>
      </c>
      <c r="W248" s="9">
        <v>-2.3091343081589416E-2</v>
      </c>
      <c r="X248" s="8">
        <v>36</v>
      </c>
      <c r="Y248" s="31">
        <v>0.13390015982171444</v>
      </c>
      <c r="Z248" s="11">
        <v>11275</v>
      </c>
      <c r="AA248" s="8">
        <v>-68</v>
      </c>
      <c r="AB248" s="31">
        <v>-0.20430567961688106</v>
      </c>
      <c r="AC248" s="9">
        <v>8.28119839584808E-3</v>
      </c>
      <c r="AD248" s="8">
        <v>-77</v>
      </c>
      <c r="AE248" s="31">
        <v>-0.20744568591838425</v>
      </c>
      <c r="AF248" s="9">
        <v>-9.8695678274062226E-3</v>
      </c>
      <c r="AG248" s="8">
        <v>4</v>
      </c>
      <c r="AH248" s="31">
        <v>0.14756693522987435</v>
      </c>
      <c r="AI248" s="12">
        <v>-0.60899999999999999</v>
      </c>
      <c r="AJ248" s="8">
        <v>10</v>
      </c>
      <c r="AK248" s="31">
        <v>1.0555345813330508E-2</v>
      </c>
      <c r="AL248" s="11">
        <v>34778.227406640261</v>
      </c>
      <c r="AM248" s="36"/>
    </row>
    <row r="249" spans="1:39" x14ac:dyDescent="0.3">
      <c r="A249" t="s">
        <v>384</v>
      </c>
      <c r="B249" s="3" t="s">
        <v>358</v>
      </c>
      <c r="C249" s="4" t="s">
        <v>143</v>
      </c>
      <c r="D249" s="5" t="s">
        <v>44</v>
      </c>
      <c r="E249" s="6">
        <v>32.85734329614067</v>
      </c>
      <c r="F249" s="34">
        <v>-0.92140975282854054</v>
      </c>
      <c r="G249" s="6">
        <v>-2.6079544421139289</v>
      </c>
      <c r="H249" s="7">
        <v>-27</v>
      </c>
      <c r="I249" s="8">
        <v>20</v>
      </c>
      <c r="J249" s="31">
        <v>0.93428958131865381</v>
      </c>
      <c r="K249" s="9">
        <v>0.11161957302266079</v>
      </c>
      <c r="L249" s="8">
        <v>-81</v>
      </c>
      <c r="M249" s="31">
        <v>-0.33896198453760373</v>
      </c>
      <c r="N249" s="9">
        <v>2.464753356667515E-3</v>
      </c>
      <c r="O249" s="8">
        <v>14</v>
      </c>
      <c r="P249" s="31">
        <v>3.1611544778335332E-2</v>
      </c>
      <c r="Q249" s="9">
        <v>3.5212266693905592E-4</v>
      </c>
      <c r="R249" s="8">
        <v>-23</v>
      </c>
      <c r="S249" s="31">
        <v>-0.45880856212463539</v>
      </c>
      <c r="T249" s="10">
        <v>0</v>
      </c>
      <c r="U249" s="8">
        <v>-212</v>
      </c>
      <c r="V249" s="31">
        <v>-0.71507168239915464</v>
      </c>
      <c r="W249" s="9">
        <v>4.6244867054581099E-2</v>
      </c>
      <c r="X249" s="8">
        <v>24</v>
      </c>
      <c r="Y249" s="31">
        <v>0.18472454156419638</v>
      </c>
      <c r="Z249" s="11">
        <v>17076</v>
      </c>
      <c r="AA249" s="8">
        <v>-84</v>
      </c>
      <c r="AB249" s="31">
        <v>-0.18168978980538375</v>
      </c>
      <c r="AC249" s="9">
        <v>9.1174165229659827E-3</v>
      </c>
      <c r="AD249" s="8">
        <v>28</v>
      </c>
      <c r="AE249" s="31">
        <v>7.9666685324806696E-2</v>
      </c>
      <c r="AF249" s="9">
        <v>5.5569475991054107E-3</v>
      </c>
      <c r="AG249" s="8">
        <v>8</v>
      </c>
      <c r="AH249" s="31">
        <v>-5.5187069672032352E-2</v>
      </c>
      <c r="AI249" s="12">
        <v>-0.30599999999999983</v>
      </c>
      <c r="AJ249" s="8">
        <v>25</v>
      </c>
      <c r="AK249" s="31">
        <v>1.2489512224163619E-2</v>
      </c>
      <c r="AL249" s="11">
        <v>117019.5039551495</v>
      </c>
      <c r="AM249" s="36"/>
    </row>
    <row r="250" spans="1:39" x14ac:dyDescent="0.3">
      <c r="A250" t="s">
        <v>968</v>
      </c>
      <c r="B250" s="3" t="s">
        <v>768</v>
      </c>
      <c r="C250" s="4" t="s">
        <v>82</v>
      </c>
      <c r="D250" s="5" t="s">
        <v>37</v>
      </c>
      <c r="E250" s="6">
        <v>24.738380190269119</v>
      </c>
      <c r="F250" s="34">
        <v>0.65040808377751214</v>
      </c>
      <c r="G250" s="6">
        <v>-2.6095319653062106</v>
      </c>
      <c r="H250" s="7">
        <v>12</v>
      </c>
      <c r="I250" s="8">
        <v>-50</v>
      </c>
      <c r="J250" s="31">
        <v>-0.15453417669012776</v>
      </c>
      <c r="K250" s="9">
        <v>5.0014750905866823E-3</v>
      </c>
      <c r="L250" s="8">
        <v>178</v>
      </c>
      <c r="M250" s="31">
        <v>1.5429272981143638</v>
      </c>
      <c r="N250" s="9">
        <v>-6.4047371532236691E-2</v>
      </c>
      <c r="O250" s="8">
        <v>27</v>
      </c>
      <c r="P250" s="31">
        <v>0.2092128546848126</v>
      </c>
      <c r="Q250" s="9">
        <v>-7.0763748033287194E-3</v>
      </c>
      <c r="R250" s="8">
        <v>96</v>
      </c>
      <c r="S250" s="31">
        <v>1.0685040161590991</v>
      </c>
      <c r="T250" s="10">
        <v>-2.0191760817476987</v>
      </c>
      <c r="U250" s="8">
        <v>-235</v>
      </c>
      <c r="V250" s="31">
        <v>-0.6098400073281518</v>
      </c>
      <c r="W250" s="9">
        <v>3.818088258998871E-2</v>
      </c>
      <c r="X250" s="8">
        <v>-7</v>
      </c>
      <c r="Y250" s="31">
        <v>-6.2492668038001575E-2</v>
      </c>
      <c r="Z250" s="11">
        <v>1609</v>
      </c>
      <c r="AA250" s="8">
        <v>-40</v>
      </c>
      <c r="AB250" s="31">
        <v>-0.32885826368315607</v>
      </c>
      <c r="AC250" s="9">
        <v>1.6954954954954957E-2</v>
      </c>
      <c r="AD250" s="8">
        <v>-4</v>
      </c>
      <c r="AE250" s="31">
        <v>2.0489864209828706E-2</v>
      </c>
      <c r="AF250" s="9">
        <v>3.4083581756456649E-3</v>
      </c>
      <c r="AG250" s="8">
        <v>27</v>
      </c>
      <c r="AH250" s="31">
        <v>2.2751805900505517E-3</v>
      </c>
      <c r="AI250" s="12">
        <v>-0.39633333333333343</v>
      </c>
      <c r="AJ250" s="8">
        <v>53</v>
      </c>
      <c r="AK250" s="31">
        <v>2.290084907803408E-2</v>
      </c>
      <c r="AL250" s="11">
        <v>80549.11763451845</v>
      </c>
      <c r="AM250" s="36"/>
    </row>
    <row r="251" spans="1:39" x14ac:dyDescent="0.3">
      <c r="A251" t="s">
        <v>964</v>
      </c>
      <c r="B251" s="3" t="s">
        <v>698</v>
      </c>
      <c r="C251" s="4" t="s">
        <v>143</v>
      </c>
      <c r="D251" s="5" t="s">
        <v>44</v>
      </c>
      <c r="E251" s="6">
        <v>29.87334840000663</v>
      </c>
      <c r="F251" s="34">
        <v>-0.1750261478736449</v>
      </c>
      <c r="G251" s="6">
        <v>-2.6166214158787753</v>
      </c>
      <c r="H251" s="7">
        <v>-7</v>
      </c>
      <c r="I251" s="8">
        <v>-13</v>
      </c>
      <c r="J251" s="31">
        <v>-8.9057843978890383E-2</v>
      </c>
      <c r="K251" s="9">
        <v>2.1966942070642315E-2</v>
      </c>
      <c r="L251" s="8">
        <v>-2</v>
      </c>
      <c r="M251" s="31">
        <v>-5.4311333922639204E-2</v>
      </c>
      <c r="N251" s="9">
        <v>-6.1788112798105248E-3</v>
      </c>
      <c r="O251" s="8">
        <v>15</v>
      </c>
      <c r="P251" s="31">
        <v>8.7078001316058723E-2</v>
      </c>
      <c r="Q251" s="9">
        <v>-1.0704981035808414E-4</v>
      </c>
      <c r="R251" s="8">
        <v>-148</v>
      </c>
      <c r="S251" s="31">
        <v>-0.25317473107055832</v>
      </c>
      <c r="T251" s="10">
        <v>1.1974772161353766</v>
      </c>
      <c r="U251" s="8">
        <v>108</v>
      </c>
      <c r="V251" s="31">
        <v>0.58795306518247148</v>
      </c>
      <c r="W251" s="9">
        <v>-3.3444589275004682E-2</v>
      </c>
      <c r="X251" s="8">
        <v>-5</v>
      </c>
      <c r="Y251" s="31">
        <v>8.2456431392836614E-3</v>
      </c>
      <c r="Z251" s="11">
        <v>7414</v>
      </c>
      <c r="AA251" s="8">
        <v>-12</v>
      </c>
      <c r="AB251" s="31">
        <v>-9.3737644665686237E-2</v>
      </c>
      <c r="AC251" s="9">
        <v>5.8567447959350927E-3</v>
      </c>
      <c r="AD251" s="8">
        <v>-116</v>
      </c>
      <c r="AE251" s="31">
        <v>-0.5494600479485896</v>
      </c>
      <c r="AF251" s="9">
        <v>-2.8577078494491648E-2</v>
      </c>
      <c r="AG251" s="8">
        <v>101</v>
      </c>
      <c r="AH251" s="31">
        <v>0.24213169072889879</v>
      </c>
      <c r="AI251" s="12">
        <v>-0.66566666666666641</v>
      </c>
      <c r="AJ251" s="8">
        <v>126</v>
      </c>
      <c r="AK251" s="31">
        <v>5.3515751866132166E-2</v>
      </c>
      <c r="AL251" s="11">
        <v>108666.34608508539</v>
      </c>
      <c r="AM251" s="36"/>
    </row>
    <row r="252" spans="1:39" x14ac:dyDescent="0.3">
      <c r="A252" t="s">
        <v>735</v>
      </c>
      <c r="B252" s="3" t="s">
        <v>891</v>
      </c>
      <c r="C252" s="4" t="s">
        <v>295</v>
      </c>
      <c r="D252" s="5" t="s">
        <v>33</v>
      </c>
      <c r="E252" s="6">
        <v>44.203627230248067</v>
      </c>
      <c r="F252" s="34">
        <v>-1.1778735751476592</v>
      </c>
      <c r="G252" s="6">
        <v>-2.6255422322808943</v>
      </c>
      <c r="H252" s="7">
        <v>-38</v>
      </c>
      <c r="I252" s="8">
        <v>-5</v>
      </c>
      <c r="J252" s="31">
        <v>5.9938838994366694E-2</v>
      </c>
      <c r="K252" s="9">
        <v>3.5134932237397276E-2</v>
      </c>
      <c r="L252" s="8">
        <v>-68</v>
      </c>
      <c r="M252" s="31">
        <v>-0.24463519295760983</v>
      </c>
      <c r="N252" s="9">
        <v>1.0068361386113729E-3</v>
      </c>
      <c r="O252" s="8">
        <v>33</v>
      </c>
      <c r="P252" s="31">
        <v>7.4677462620019619E-2</v>
      </c>
      <c r="Q252" s="9">
        <v>-2.494372907453947E-3</v>
      </c>
      <c r="R252" s="8">
        <v>-10</v>
      </c>
      <c r="S252" s="31">
        <v>-0.39323158716150303</v>
      </c>
      <c r="T252" s="10">
        <v>-6.7587076463733506E-2</v>
      </c>
      <c r="U252" s="8">
        <v>-102</v>
      </c>
      <c r="V252" s="31">
        <v>-0.25023952572967234</v>
      </c>
      <c r="W252" s="9">
        <v>1.4947443704106479E-2</v>
      </c>
      <c r="X252" s="8">
        <v>-1</v>
      </c>
      <c r="Y252" s="31">
        <v>-3.7636629819785661E-2</v>
      </c>
      <c r="Z252" s="11">
        <v>7924</v>
      </c>
      <c r="AA252" s="8">
        <v>-60</v>
      </c>
      <c r="AB252" s="31">
        <v>-0.43140283809129876</v>
      </c>
      <c r="AC252" s="9">
        <v>9.883445759150726E-3</v>
      </c>
      <c r="AD252" s="8">
        <v>-25</v>
      </c>
      <c r="AE252" s="31">
        <v>-8.0729101495124689E-2</v>
      </c>
      <c r="AF252" s="9">
        <v>-3.272132529736016E-3</v>
      </c>
      <c r="AG252" s="8">
        <v>-26</v>
      </c>
      <c r="AH252" s="31">
        <v>-4.531198223544726E-2</v>
      </c>
      <c r="AI252" s="12">
        <v>-0.37133333333333329</v>
      </c>
      <c r="AJ252" s="8">
        <v>12</v>
      </c>
      <c r="AK252" s="31">
        <v>-7.2370856824869323E-3</v>
      </c>
      <c r="AL252" s="11">
        <v>60056.422442035226</v>
      </c>
      <c r="AM252" s="36"/>
    </row>
    <row r="253" spans="1:39" x14ac:dyDescent="0.3">
      <c r="A253" t="s">
        <v>167</v>
      </c>
      <c r="B253" s="3" t="s">
        <v>744</v>
      </c>
      <c r="C253" s="4" t="s">
        <v>104</v>
      </c>
      <c r="D253" s="5" t="s">
        <v>44</v>
      </c>
      <c r="E253" s="6">
        <v>18.826213923538461</v>
      </c>
      <c r="F253" s="34">
        <v>-1.4459570022109203</v>
      </c>
      <c r="G253" s="6">
        <v>-2.6318449581809702</v>
      </c>
      <c r="H253" s="7">
        <v>-26</v>
      </c>
      <c r="I253" s="8">
        <v>-163</v>
      </c>
      <c r="J253" s="31">
        <v>-0.49718847836617408</v>
      </c>
      <c r="K253" s="9">
        <v>-1.7547328603621848E-2</v>
      </c>
      <c r="L253" s="8">
        <v>-81</v>
      </c>
      <c r="M253" s="31">
        <v>-0.25637701642877953</v>
      </c>
      <c r="N253" s="9">
        <v>9.6168302934823355E-4</v>
      </c>
      <c r="O253" s="8">
        <v>-58</v>
      </c>
      <c r="P253" s="31">
        <v>-0.18363938967141369</v>
      </c>
      <c r="Q253" s="9">
        <v>1.2306289881494986E-2</v>
      </c>
      <c r="R253" s="8">
        <v>-28</v>
      </c>
      <c r="S253" s="31">
        <v>-0.38326066875811571</v>
      </c>
      <c r="T253" s="10">
        <v>-4.220281735682424E-3</v>
      </c>
      <c r="U253" s="8">
        <v>-28</v>
      </c>
      <c r="V253" s="31">
        <v>-0.25787964432691224</v>
      </c>
      <c r="W253" s="9">
        <v>1.4109238933236574E-2</v>
      </c>
      <c r="X253" s="8">
        <v>-15</v>
      </c>
      <c r="Y253" s="31">
        <v>-0.42006156905804071</v>
      </c>
      <c r="Z253" s="11">
        <v>-6755</v>
      </c>
      <c r="AA253" s="8">
        <v>-44</v>
      </c>
      <c r="AB253" s="31">
        <v>-0.20173527275649583</v>
      </c>
      <c r="AC253" s="9">
        <v>7.4211093161012411E-3</v>
      </c>
      <c r="AD253" s="8">
        <v>74</v>
      </c>
      <c r="AE253" s="31">
        <v>0.21773686468629433</v>
      </c>
      <c r="AF253" s="9">
        <v>1.3872040960527188E-2</v>
      </c>
      <c r="AG253" s="8">
        <v>1</v>
      </c>
      <c r="AH253" s="31">
        <v>-7.6726250635009319E-2</v>
      </c>
      <c r="AI253" s="12">
        <v>-0.30833333333333335</v>
      </c>
      <c r="AJ253" s="8">
        <v>-10</v>
      </c>
      <c r="AK253" s="31">
        <v>-3.8177543874981255E-2</v>
      </c>
      <c r="AL253" s="11">
        <v>69267.708733215346</v>
      </c>
      <c r="AM253" s="36"/>
    </row>
    <row r="254" spans="1:39" x14ac:dyDescent="0.3">
      <c r="A254" t="s">
        <v>300</v>
      </c>
      <c r="B254" s="3" t="s">
        <v>387</v>
      </c>
      <c r="C254" s="4" t="s">
        <v>47</v>
      </c>
      <c r="D254" s="5" t="s">
        <v>44</v>
      </c>
      <c r="E254" s="6">
        <v>68.048431522967576</v>
      </c>
      <c r="F254" s="34">
        <v>1.2826783553584198</v>
      </c>
      <c r="G254" s="6">
        <v>-2.6462839685556787</v>
      </c>
      <c r="H254" s="7">
        <v>15</v>
      </c>
      <c r="I254" s="8">
        <v>9</v>
      </c>
      <c r="J254" s="31">
        <v>1.2827437949640141E-3</v>
      </c>
      <c r="K254" s="9">
        <v>2.4204858306216215E-2</v>
      </c>
      <c r="L254" s="8">
        <v>-106</v>
      </c>
      <c r="M254" s="31">
        <v>-0.46705153824671986</v>
      </c>
      <c r="N254" s="9">
        <v>6.9829506142235626E-3</v>
      </c>
      <c r="O254" s="8">
        <v>-20</v>
      </c>
      <c r="P254" s="31">
        <v>-0.24547463109753231</v>
      </c>
      <c r="Q254" s="9">
        <v>2.3413899385662407E-2</v>
      </c>
      <c r="R254" s="8">
        <v>51</v>
      </c>
      <c r="S254" s="31">
        <v>0.4238007470379756</v>
      </c>
      <c r="T254" s="10">
        <v>-0.74459062504934326</v>
      </c>
      <c r="U254" s="8">
        <v>11</v>
      </c>
      <c r="V254" s="31">
        <v>0.33635952451103801</v>
      </c>
      <c r="W254" s="9">
        <v>-1.4682020827043368E-2</v>
      </c>
      <c r="X254" s="8">
        <v>15</v>
      </c>
      <c r="Y254" s="31">
        <v>6.4013345932322663E-2</v>
      </c>
      <c r="Z254" s="11">
        <v>7674</v>
      </c>
      <c r="AA254" s="8">
        <v>48</v>
      </c>
      <c r="AB254" s="31">
        <v>0.80401404699477796</v>
      </c>
      <c r="AC254" s="9">
        <v>1.509954425521709E-3</v>
      </c>
      <c r="AD254" s="8">
        <v>4</v>
      </c>
      <c r="AE254" s="31">
        <v>3.655428799659699E-2</v>
      </c>
      <c r="AF254" s="9">
        <v>5.6678206376133966E-3</v>
      </c>
      <c r="AG254" s="8">
        <v>-3</v>
      </c>
      <c r="AH254" s="31">
        <v>-8.2966091120347307E-2</v>
      </c>
      <c r="AI254" s="12">
        <v>-0.30966666666666653</v>
      </c>
      <c r="AJ254" s="8">
        <v>-5</v>
      </c>
      <c r="AK254" s="31">
        <v>2.3790215050690788E-3</v>
      </c>
      <c r="AL254" s="11">
        <v>26011.400379499202</v>
      </c>
      <c r="AM254" s="36">
        <v>1</v>
      </c>
    </row>
    <row r="255" spans="1:39" x14ac:dyDescent="0.3">
      <c r="A255" t="s">
        <v>826</v>
      </c>
      <c r="B255" s="3" t="s">
        <v>436</v>
      </c>
      <c r="C255" s="4" t="s">
        <v>40</v>
      </c>
      <c r="D255" s="5" t="s">
        <v>33</v>
      </c>
      <c r="E255" s="6">
        <v>50.835464191409812</v>
      </c>
      <c r="F255" s="34">
        <v>0.92668268215823701</v>
      </c>
      <c r="G255" s="6">
        <v>-2.6551616331986025</v>
      </c>
      <c r="H255" s="7">
        <v>3</v>
      </c>
      <c r="I255" s="8">
        <v>-25</v>
      </c>
      <c r="J255" s="31">
        <v>-0.11983349327099885</v>
      </c>
      <c r="K255" s="9">
        <v>1.5828088031907273E-2</v>
      </c>
      <c r="L255" s="8">
        <v>-4</v>
      </c>
      <c r="M255" s="31">
        <v>-5.1560260784757117E-2</v>
      </c>
      <c r="N255" s="9">
        <v>-6.4387311912064357E-3</v>
      </c>
      <c r="O255" s="8">
        <v>21</v>
      </c>
      <c r="P255" s="31">
        <v>0.42634696913097048</v>
      </c>
      <c r="Q255" s="9">
        <v>-1.7335170172556924E-2</v>
      </c>
      <c r="R255" s="8">
        <v>70</v>
      </c>
      <c r="S255" s="31">
        <v>0.23614310208456973</v>
      </c>
      <c r="T255" s="10">
        <v>-0.69203888199711638</v>
      </c>
      <c r="U255" s="8">
        <v>20</v>
      </c>
      <c r="V255" s="31">
        <v>0.4178915974548657</v>
      </c>
      <c r="W255" s="9">
        <v>-2.0267580716497119E-2</v>
      </c>
      <c r="X255" s="8">
        <v>-44</v>
      </c>
      <c r="Y255" s="31">
        <v>-0.27094276323178534</v>
      </c>
      <c r="Z255" s="11">
        <v>-7611</v>
      </c>
      <c r="AA255" s="8">
        <v>-48</v>
      </c>
      <c r="AB255" s="31">
        <v>-0.20233144432109074</v>
      </c>
      <c r="AC255" s="9">
        <v>1.4063711911357343E-2</v>
      </c>
      <c r="AD255" s="8">
        <v>108</v>
      </c>
      <c r="AE255" s="31">
        <v>0.35039293091398954</v>
      </c>
      <c r="AF255" s="9">
        <v>2.1584103836227442E-2</v>
      </c>
      <c r="AG255" s="8">
        <v>-15</v>
      </c>
      <c r="AH255" s="31">
        <v>3.3167495580192274E-2</v>
      </c>
      <c r="AI255" s="12">
        <v>-0.51066666666666682</v>
      </c>
      <c r="AJ255" s="8">
        <v>19</v>
      </c>
      <c r="AK255" s="31">
        <v>1.4955418982430635E-2</v>
      </c>
      <c r="AL255" s="11">
        <v>36574.54075136059</v>
      </c>
      <c r="AM255" s="36"/>
    </row>
    <row r="256" spans="1:39" x14ac:dyDescent="0.3">
      <c r="A256" t="s">
        <v>804</v>
      </c>
      <c r="B256" s="3" t="s">
        <v>865</v>
      </c>
      <c r="C256" s="4" t="s">
        <v>101</v>
      </c>
      <c r="D256" s="5" t="s">
        <v>33</v>
      </c>
      <c r="E256" s="6">
        <v>36.776725186619196</v>
      </c>
      <c r="F256" s="34">
        <v>-0.29216613649137524</v>
      </c>
      <c r="G256" s="6">
        <v>-2.6729948189934802</v>
      </c>
      <c r="H256" s="7">
        <v>-9</v>
      </c>
      <c r="I256" s="8">
        <v>-33</v>
      </c>
      <c r="J256" s="31">
        <v>-2.6042298806882416</v>
      </c>
      <c r="K256" s="9">
        <v>-0.16601981335086546</v>
      </c>
      <c r="L256" s="8">
        <v>92</v>
      </c>
      <c r="M256" s="31">
        <v>0.38722544990688901</v>
      </c>
      <c r="N256" s="9">
        <v>-2.0679671656956382E-2</v>
      </c>
      <c r="O256" s="8">
        <v>-54</v>
      </c>
      <c r="P256" s="31">
        <v>-0.14278003706567766</v>
      </c>
      <c r="Q256" s="9">
        <v>1.1766720629652557E-2</v>
      </c>
      <c r="R256" s="8">
        <v>-65</v>
      </c>
      <c r="S256" s="31">
        <v>-0.29705340164024618</v>
      </c>
      <c r="T256" s="10">
        <v>0.13714402697155648</v>
      </c>
      <c r="U256" s="8">
        <v>-120</v>
      </c>
      <c r="V256" s="31">
        <v>-0.40415044185655657</v>
      </c>
      <c r="W256" s="9">
        <v>2.6937402413290741E-2</v>
      </c>
      <c r="X256" s="8">
        <v>16</v>
      </c>
      <c r="Y256" s="31">
        <v>3.2151318556161101E-2</v>
      </c>
      <c r="Z256" s="11">
        <v>7744</v>
      </c>
      <c r="AA256" s="8">
        <v>259</v>
      </c>
      <c r="AB256" s="31">
        <v>0.78198435440787906</v>
      </c>
      <c r="AC256" s="9">
        <v>-4.0333951762523135E-3</v>
      </c>
      <c r="AD256" s="8">
        <v>53</v>
      </c>
      <c r="AE256" s="31">
        <v>0.34220100890995464</v>
      </c>
      <c r="AF256" s="9">
        <v>2.181308518016134E-2</v>
      </c>
      <c r="AG256" s="8">
        <v>-54</v>
      </c>
      <c r="AH256" s="31">
        <v>-0.19954139964167766</v>
      </c>
      <c r="AI256" s="12">
        <v>-0.17999999999999994</v>
      </c>
      <c r="AJ256" s="8">
        <v>7</v>
      </c>
      <c r="AK256" s="31">
        <v>-1.5299207885265953E-3</v>
      </c>
      <c r="AL256" s="11">
        <v>52306.044456921896</v>
      </c>
      <c r="AM256" s="36"/>
    </row>
    <row r="257" spans="1:39" x14ac:dyDescent="0.3">
      <c r="A257" t="s">
        <v>420</v>
      </c>
      <c r="B257" s="3" t="s">
        <v>268</v>
      </c>
      <c r="C257" s="4" t="s">
        <v>224</v>
      </c>
      <c r="D257" s="5" t="s">
        <v>37</v>
      </c>
      <c r="E257" s="6">
        <v>30.315446023446139</v>
      </c>
      <c r="F257" s="34">
        <v>0.3226207165289996</v>
      </c>
      <c r="G257" s="6">
        <v>-2.6746266159675258</v>
      </c>
      <c r="H257" s="7">
        <v>3</v>
      </c>
      <c r="I257" s="8">
        <v>-39</v>
      </c>
      <c r="J257" s="31">
        <v>-0.16064186487459259</v>
      </c>
      <c r="K257" s="9">
        <v>1.134542116696613E-2</v>
      </c>
      <c r="L257" s="8">
        <v>-20</v>
      </c>
      <c r="M257" s="31">
        <v>-7.4799021102594343E-2</v>
      </c>
      <c r="N257" s="9">
        <v>-6.5263398062495523E-3</v>
      </c>
      <c r="O257" s="8">
        <v>32</v>
      </c>
      <c r="P257" s="31">
        <v>0.22029613044159824</v>
      </c>
      <c r="Q257" s="9">
        <v>-8.4230885091525487E-3</v>
      </c>
      <c r="R257" s="8">
        <v>-101</v>
      </c>
      <c r="S257" s="31">
        <v>-0.29347280602510195</v>
      </c>
      <c r="T257" s="10">
        <v>0.33469994471919978</v>
      </c>
      <c r="U257" s="8">
        <v>-16</v>
      </c>
      <c r="V257" s="31">
        <v>-9.7818606473650815E-3</v>
      </c>
      <c r="W257" s="9">
        <v>4.0710220721986434E-3</v>
      </c>
      <c r="X257" s="8">
        <v>-25</v>
      </c>
      <c r="Y257" s="31">
        <v>-0.10973793844569024</v>
      </c>
      <c r="Z257" s="11">
        <v>711</v>
      </c>
      <c r="AA257" s="8">
        <v>41</v>
      </c>
      <c r="AB257" s="31">
        <v>0.26871381228697705</v>
      </c>
      <c r="AC257" s="9">
        <v>5.4051687953468874E-3</v>
      </c>
      <c r="AD257" s="8">
        <v>60</v>
      </c>
      <c r="AE257" s="31">
        <v>0.27749446181779897</v>
      </c>
      <c r="AF257" s="9">
        <v>1.7787868752109803E-2</v>
      </c>
      <c r="AG257" s="8">
        <v>27</v>
      </c>
      <c r="AH257" s="31">
        <v>0.11023530660327585</v>
      </c>
      <c r="AI257" s="12">
        <v>-0.5526666666666662</v>
      </c>
      <c r="AJ257" s="8">
        <v>-9</v>
      </c>
      <c r="AK257" s="31">
        <v>1.6412477770413325E-3</v>
      </c>
      <c r="AL257" s="11">
        <v>27965.613716315536</v>
      </c>
      <c r="AM257" s="36"/>
    </row>
    <row r="258" spans="1:39" x14ac:dyDescent="0.3">
      <c r="A258" t="s">
        <v>227</v>
      </c>
      <c r="B258" s="3" t="s">
        <v>1049</v>
      </c>
      <c r="C258" s="4" t="s">
        <v>77</v>
      </c>
      <c r="D258" s="5" t="s">
        <v>37</v>
      </c>
      <c r="E258" s="6">
        <v>20.049836026599731</v>
      </c>
      <c r="F258" s="34">
        <v>-0.619927430385939</v>
      </c>
      <c r="G258" s="6">
        <v>-2.6830877219989588</v>
      </c>
      <c r="H258" s="7">
        <v>-14</v>
      </c>
      <c r="I258" s="8">
        <v>-99</v>
      </c>
      <c r="J258" s="31">
        <v>-0.30122131170414412</v>
      </c>
      <c r="K258" s="9">
        <v>-2.9260870909044723E-3</v>
      </c>
      <c r="L258" s="8">
        <v>-39</v>
      </c>
      <c r="M258" s="31">
        <v>-0.14979684907922275</v>
      </c>
      <c r="N258" s="9">
        <v>-2.3367181423858858E-3</v>
      </c>
      <c r="O258" s="8">
        <v>41</v>
      </c>
      <c r="P258" s="31">
        <v>0.10749103172203511</v>
      </c>
      <c r="Q258" s="9">
        <v>-5.3198509950538285E-3</v>
      </c>
      <c r="R258" s="8">
        <v>-23</v>
      </c>
      <c r="S258" s="31">
        <v>-0.45880856212463539</v>
      </c>
      <c r="T258" s="10">
        <v>0</v>
      </c>
      <c r="U258" s="8">
        <v>-40</v>
      </c>
      <c r="V258" s="31">
        <v>-0.16745857925653707</v>
      </c>
      <c r="W258" s="9">
        <v>9.2336072958366031E-3</v>
      </c>
      <c r="X258" s="8">
        <v>2</v>
      </c>
      <c r="Y258" s="31">
        <v>-3.1959255289069732E-2</v>
      </c>
      <c r="Z258" s="11">
        <v>5169</v>
      </c>
      <c r="AA258" s="8">
        <v>23</v>
      </c>
      <c r="AB258" s="31">
        <v>0.22528978485311163</v>
      </c>
      <c r="AC258" s="9">
        <v>6.4759636850721877E-3</v>
      </c>
      <c r="AD258" s="8">
        <v>-29</v>
      </c>
      <c r="AE258" s="31">
        <v>-0.15727222701521615</v>
      </c>
      <c r="AF258" s="9">
        <v>-7.7374167553679873E-3</v>
      </c>
      <c r="AG258" s="8">
        <v>3</v>
      </c>
      <c r="AH258" s="31">
        <v>-0.10132532888060763</v>
      </c>
      <c r="AI258" s="12">
        <v>-0.26033333333333331</v>
      </c>
      <c r="AJ258" s="8">
        <v>25</v>
      </c>
      <c r="AK258" s="31">
        <v>3.5049965614678269E-3</v>
      </c>
      <c r="AL258" s="11">
        <v>70056.055279047898</v>
      </c>
      <c r="AM258" s="36"/>
    </row>
    <row r="259" spans="1:39" x14ac:dyDescent="0.3">
      <c r="A259" t="s">
        <v>681</v>
      </c>
      <c r="B259" s="3" t="s">
        <v>951</v>
      </c>
      <c r="C259" s="4" t="s">
        <v>32</v>
      </c>
      <c r="D259" s="5" t="s">
        <v>33</v>
      </c>
      <c r="E259" s="6">
        <v>53.420936329382201</v>
      </c>
      <c r="F259" s="34">
        <v>0.28631834782790511</v>
      </c>
      <c r="G259" s="6">
        <v>-2.6953820831959696</v>
      </c>
      <c r="H259" s="7">
        <v>8</v>
      </c>
      <c r="I259" s="8">
        <v>-73</v>
      </c>
      <c r="J259" s="31">
        <v>-0.21666099453377383</v>
      </c>
      <c r="K259" s="9">
        <v>6.217544724717472E-3</v>
      </c>
      <c r="L259" s="8">
        <v>-350</v>
      </c>
      <c r="M259" s="31">
        <v>-1.6193872257054558</v>
      </c>
      <c r="N259" s="9">
        <v>4.6960822298698635E-2</v>
      </c>
      <c r="O259" s="8">
        <v>41</v>
      </c>
      <c r="P259" s="31">
        <v>0.28334777723514304</v>
      </c>
      <c r="Q259" s="9">
        <v>-1.2409998985904058E-2</v>
      </c>
      <c r="R259" s="8">
        <v>-23</v>
      </c>
      <c r="S259" s="31">
        <v>-0.45880856212463539</v>
      </c>
      <c r="T259" s="10">
        <v>0</v>
      </c>
      <c r="U259" s="8">
        <v>19</v>
      </c>
      <c r="V259" s="31">
        <v>0.28568161825332572</v>
      </c>
      <c r="W259" s="9">
        <v>-1.3146880223372889E-2</v>
      </c>
      <c r="X259" s="8">
        <v>-3</v>
      </c>
      <c r="Y259" s="31">
        <v>-2.7351729600684993E-2</v>
      </c>
      <c r="Z259" s="11">
        <v>3773</v>
      </c>
      <c r="AA259" s="8">
        <v>224</v>
      </c>
      <c r="AB259" s="31">
        <v>0.63191695366480527</v>
      </c>
      <c r="AC259" s="9">
        <v>-2.2438220757825325E-3</v>
      </c>
      <c r="AD259" s="8">
        <v>-34</v>
      </c>
      <c r="AE259" s="31">
        <v>-8.5869857898703772E-2</v>
      </c>
      <c r="AF259" s="9">
        <v>-2.777689185848975E-3</v>
      </c>
      <c r="AG259" s="8">
        <v>207</v>
      </c>
      <c r="AH259" s="31">
        <v>0.43334371372995062</v>
      </c>
      <c r="AI259" s="12">
        <v>-0.89500000000000002</v>
      </c>
      <c r="AJ259" s="8">
        <v>45</v>
      </c>
      <c r="AK259" s="31">
        <v>3.2313099703899617E-2</v>
      </c>
      <c r="AL259" s="11">
        <v>47381.0873605948</v>
      </c>
      <c r="AM259" s="36"/>
    </row>
    <row r="260" spans="1:39" x14ac:dyDescent="0.3">
      <c r="A260" t="s">
        <v>644</v>
      </c>
      <c r="B260" s="3" t="s">
        <v>869</v>
      </c>
      <c r="C260" s="4" t="s">
        <v>40</v>
      </c>
      <c r="D260" s="5" t="s">
        <v>33</v>
      </c>
      <c r="E260" s="6">
        <v>33.765649734773852</v>
      </c>
      <c r="F260" s="34">
        <v>-0.78960278963698238</v>
      </c>
      <c r="G260" s="6">
        <v>-2.7022846248275485</v>
      </c>
      <c r="H260" s="7">
        <v>-5</v>
      </c>
      <c r="I260" s="8">
        <v>-54</v>
      </c>
      <c r="J260" s="31">
        <v>-0.13736611455674028</v>
      </c>
      <c r="K260" s="9">
        <v>9.3026067561292614E-3</v>
      </c>
      <c r="L260" s="8">
        <v>-14</v>
      </c>
      <c r="M260" s="31">
        <v>-9.0028848813438977E-2</v>
      </c>
      <c r="N260" s="9">
        <v>-4.2782046707699542E-3</v>
      </c>
      <c r="O260" s="8">
        <v>-24</v>
      </c>
      <c r="P260" s="31">
        <v>-3.999488020984876E-2</v>
      </c>
      <c r="Q260" s="9">
        <v>5.4318127073948522E-3</v>
      </c>
      <c r="R260" s="8">
        <v>98</v>
      </c>
      <c r="S260" s="31">
        <v>-0.27200766209677557</v>
      </c>
      <c r="T260" s="10">
        <v>-0.30753467227420106</v>
      </c>
      <c r="U260" s="8">
        <v>-49</v>
      </c>
      <c r="V260" s="31">
        <v>-0.15878792281505505</v>
      </c>
      <c r="W260" s="9">
        <v>9.1195801277784566E-3</v>
      </c>
      <c r="X260" s="8">
        <v>15</v>
      </c>
      <c r="Y260" s="31">
        <v>0.15732380060902884</v>
      </c>
      <c r="Z260" s="11">
        <v>15823</v>
      </c>
      <c r="AA260" s="8">
        <v>-165</v>
      </c>
      <c r="AB260" s="31">
        <v>-0.40684246131083601</v>
      </c>
      <c r="AC260" s="9">
        <v>1.1802391157229867E-2</v>
      </c>
      <c r="AD260" s="8">
        <v>-2</v>
      </c>
      <c r="AE260" s="31">
        <v>1.7392985762192392E-3</v>
      </c>
      <c r="AF260" s="9">
        <v>1.5929126800520166E-3</v>
      </c>
      <c r="AG260" s="8">
        <v>8</v>
      </c>
      <c r="AH260" s="31">
        <v>-4.6548214453500561E-2</v>
      </c>
      <c r="AI260" s="12">
        <v>-0.35699999999999998</v>
      </c>
      <c r="AJ260" s="8">
        <v>8</v>
      </c>
      <c r="AK260" s="31">
        <v>-1.018867173518169E-2</v>
      </c>
      <c r="AL260" s="11">
        <v>64060.113172631769</v>
      </c>
      <c r="AM260" s="36"/>
    </row>
    <row r="261" spans="1:39" x14ac:dyDescent="0.3">
      <c r="A261" t="s">
        <v>197</v>
      </c>
      <c r="B261" s="3" t="s">
        <v>543</v>
      </c>
      <c r="C261" s="4" t="s">
        <v>40</v>
      </c>
      <c r="D261" s="5" t="s">
        <v>33</v>
      </c>
      <c r="E261" s="6">
        <v>35.879065154697315</v>
      </c>
      <c r="F261" s="34">
        <v>-0.415997059363717</v>
      </c>
      <c r="G261" s="6">
        <v>-2.7089611620603797</v>
      </c>
      <c r="H261" s="7">
        <v>-17</v>
      </c>
      <c r="I261" s="8">
        <v>-17</v>
      </c>
      <c r="J261" s="31">
        <v>-0.12412552192630921</v>
      </c>
      <c r="K261" s="9">
        <v>1.61678646635246E-2</v>
      </c>
      <c r="L261" s="8">
        <v>108</v>
      </c>
      <c r="M261" s="31">
        <v>0.64372110060179311</v>
      </c>
      <c r="N261" s="9">
        <v>-3.2017817552724634E-2</v>
      </c>
      <c r="O261" s="8">
        <v>-58</v>
      </c>
      <c r="P261" s="31">
        <v>-0.33964150115627334</v>
      </c>
      <c r="Q261" s="9">
        <v>2.7846482686804924E-2</v>
      </c>
      <c r="R261" s="8">
        <v>-21</v>
      </c>
      <c r="S261" s="31">
        <v>-0.33917146473132082</v>
      </c>
      <c r="T261" s="10">
        <v>-2.4663970607889107E-3</v>
      </c>
      <c r="U261" s="8">
        <v>58</v>
      </c>
      <c r="V261" s="31">
        <v>8.1096142670718296E-2</v>
      </c>
      <c r="W261" s="9">
        <v>-5.6132036324224865E-3</v>
      </c>
      <c r="X261" s="8">
        <v>11</v>
      </c>
      <c r="Y261" s="31">
        <v>1.8400525603075757E-2</v>
      </c>
      <c r="Z261" s="11">
        <v>7251</v>
      </c>
      <c r="AA261" s="8">
        <v>22</v>
      </c>
      <c r="AB261" s="31">
        <v>0.15548612071997492</v>
      </c>
      <c r="AC261" s="9">
        <v>9.4936708860759653E-4</v>
      </c>
      <c r="AD261" s="8">
        <v>-25</v>
      </c>
      <c r="AE261" s="31">
        <v>-5.5724718148798841E-2</v>
      </c>
      <c r="AF261" s="9">
        <v>-1.2441631454096491E-3</v>
      </c>
      <c r="AG261" s="8">
        <v>-46</v>
      </c>
      <c r="AH261" s="31">
        <v>-0.24032015419892788</v>
      </c>
      <c r="AI261" s="12">
        <v>-0.12633333333333341</v>
      </c>
      <c r="AJ261" s="8">
        <v>-7</v>
      </c>
      <c r="AK261" s="31">
        <v>-2.5044081760927775E-2</v>
      </c>
      <c r="AL261" s="11">
        <v>44943.836113306985</v>
      </c>
      <c r="AM261" s="36"/>
    </row>
    <row r="262" spans="1:39" x14ac:dyDescent="0.3">
      <c r="A262" t="s">
        <v>709</v>
      </c>
      <c r="B262" s="3" t="s">
        <v>631</v>
      </c>
      <c r="C262" s="4" t="s">
        <v>36</v>
      </c>
      <c r="D262" s="5" t="s">
        <v>37</v>
      </c>
      <c r="E262" s="6">
        <v>72.662202966931687</v>
      </c>
      <c r="F262" s="34">
        <v>-0.46551678811793806</v>
      </c>
      <c r="G262" s="6">
        <v>-2.709644793623518</v>
      </c>
      <c r="H262" s="7">
        <v>-16</v>
      </c>
      <c r="I262" s="8">
        <v>0</v>
      </c>
      <c r="J262" s="31">
        <v>0.22565052182966649</v>
      </c>
      <c r="K262" s="9">
        <v>1.903008709422005E-2</v>
      </c>
      <c r="L262" s="8">
        <v>57</v>
      </c>
      <c r="M262" s="31">
        <v>0.19119157785102281</v>
      </c>
      <c r="N262" s="9">
        <v>-1.5193434180526391E-2</v>
      </c>
      <c r="O262" s="8">
        <v>-56</v>
      </c>
      <c r="P262" s="31">
        <v>-0.11984815452785913</v>
      </c>
      <c r="Q262" s="9">
        <v>9.0189854356651517E-3</v>
      </c>
      <c r="R262" s="8">
        <v>-23</v>
      </c>
      <c r="S262" s="31">
        <v>-0.45880856212463539</v>
      </c>
      <c r="T262" s="10">
        <v>0</v>
      </c>
      <c r="U262" s="8">
        <v>-37</v>
      </c>
      <c r="V262" s="31">
        <v>-0.13260883843545052</v>
      </c>
      <c r="W262" s="9">
        <v>9.4077746710020532E-3</v>
      </c>
      <c r="X262" s="8">
        <v>8</v>
      </c>
      <c r="Y262" s="31">
        <v>4.7181761247757949E-2</v>
      </c>
      <c r="Z262" s="11">
        <v>9139</v>
      </c>
      <c r="AA262" s="8">
        <v>60</v>
      </c>
      <c r="AB262" s="31">
        <v>0.1985188583177751</v>
      </c>
      <c r="AC262" s="9">
        <v>4.3069004956157106E-3</v>
      </c>
      <c r="AD262" s="8">
        <v>-46</v>
      </c>
      <c r="AE262" s="31">
        <v>-0.13065646985679408</v>
      </c>
      <c r="AF262" s="9">
        <v>-5.8048833538594247E-3</v>
      </c>
      <c r="AG262" s="8">
        <v>10</v>
      </c>
      <c r="AH262" s="31">
        <v>-2.206916362918343E-2</v>
      </c>
      <c r="AI262" s="12">
        <v>-0.32633333333333348</v>
      </c>
      <c r="AJ262" s="8">
        <v>0</v>
      </c>
      <c r="AK262" s="31">
        <v>0.12804553299356458</v>
      </c>
      <c r="AL262" s="11">
        <v>592639.22136192163</v>
      </c>
      <c r="AM262" s="36"/>
    </row>
    <row r="263" spans="1:39" x14ac:dyDescent="0.3">
      <c r="A263" t="s">
        <v>751</v>
      </c>
      <c r="B263" s="3" t="s">
        <v>1069</v>
      </c>
      <c r="C263" s="4" t="s">
        <v>61</v>
      </c>
      <c r="D263" s="5" t="s">
        <v>44</v>
      </c>
      <c r="E263" s="6">
        <v>20.205990433279567</v>
      </c>
      <c r="F263" s="34">
        <v>-0.93798331799335388</v>
      </c>
      <c r="G263" s="6">
        <v>-2.7167823152770687</v>
      </c>
      <c r="H263" s="7">
        <v>-28</v>
      </c>
      <c r="I263" s="8">
        <v>0</v>
      </c>
      <c r="J263" s="31">
        <v>-0.15614988920683004</v>
      </c>
      <c r="K263" s="9">
        <v>-3.0303030303030276E-2</v>
      </c>
      <c r="L263" s="8">
        <v>-14</v>
      </c>
      <c r="M263" s="31">
        <v>-0.18086550477827723</v>
      </c>
      <c r="N263" s="9">
        <v>0</v>
      </c>
      <c r="O263" s="8">
        <v>0</v>
      </c>
      <c r="P263" s="31">
        <v>1.4126318254570336E-3</v>
      </c>
      <c r="Q263" s="9">
        <v>0</v>
      </c>
      <c r="R263" s="8">
        <v>-23</v>
      </c>
      <c r="S263" s="31">
        <v>-0.45880856212463539</v>
      </c>
      <c r="T263" s="10">
        <v>0</v>
      </c>
      <c r="U263" s="8">
        <v>-1</v>
      </c>
      <c r="V263" s="31">
        <v>-4.3077445457430752E-2</v>
      </c>
      <c r="W263" s="9">
        <v>0</v>
      </c>
      <c r="X263" s="8">
        <v>0</v>
      </c>
      <c r="Y263" s="31">
        <v>-3.624011429536278E-2</v>
      </c>
      <c r="Z263" s="11">
        <v>0</v>
      </c>
      <c r="AA263" s="8">
        <v>0</v>
      </c>
      <c r="AB263" s="31">
        <v>-0.34451727600124826</v>
      </c>
      <c r="AC263" s="9">
        <v>0</v>
      </c>
      <c r="AD263" s="8">
        <v>4</v>
      </c>
      <c r="AE263" s="31">
        <v>-1.4443963402305249E-2</v>
      </c>
      <c r="AF263" s="9">
        <v>0</v>
      </c>
      <c r="AG263" s="8">
        <v>1</v>
      </c>
      <c r="AH263" s="31">
        <v>-0.15766545162923462</v>
      </c>
      <c r="AI263" s="12">
        <v>-0.15066666666666673</v>
      </c>
      <c r="AJ263" s="8">
        <v>38</v>
      </c>
      <c r="AK263" s="31">
        <v>0.32544649146302906</v>
      </c>
      <c r="AL263" s="11">
        <v>527797.44642857148</v>
      </c>
      <c r="AM263" s="36"/>
    </row>
    <row r="264" spans="1:39" x14ac:dyDescent="0.3">
      <c r="A264" t="s">
        <v>646</v>
      </c>
      <c r="B264" s="3" t="s">
        <v>827</v>
      </c>
      <c r="C264" s="4" t="s">
        <v>72</v>
      </c>
      <c r="D264" s="5" t="s">
        <v>37</v>
      </c>
      <c r="E264" s="6">
        <v>12.721437367780055</v>
      </c>
      <c r="F264" s="34">
        <v>1.429074890038363</v>
      </c>
      <c r="G264" s="6">
        <v>-2.7221403336236705</v>
      </c>
      <c r="H264" s="7">
        <v>18</v>
      </c>
      <c r="I264" s="8">
        <v>-67</v>
      </c>
      <c r="J264" s="31">
        <v>-0.20041353004834903</v>
      </c>
      <c r="K264" s="9">
        <v>5.899651161194841E-3</v>
      </c>
      <c r="L264" s="8">
        <v>-30</v>
      </c>
      <c r="M264" s="31">
        <v>-0.12800017296200356</v>
      </c>
      <c r="N264" s="9">
        <v>-3.82631097232667E-3</v>
      </c>
      <c r="O264" s="8">
        <v>8</v>
      </c>
      <c r="P264" s="31">
        <v>0.12921571054855319</v>
      </c>
      <c r="Q264" s="9">
        <v>4.5555136593128653E-3</v>
      </c>
      <c r="R264" s="8">
        <v>-17</v>
      </c>
      <c r="S264" s="31">
        <v>0.69398474627644324</v>
      </c>
      <c r="T264" s="10">
        <v>0.33383549422544601</v>
      </c>
      <c r="U264" s="8">
        <v>-2</v>
      </c>
      <c r="V264" s="31">
        <v>9.3074978949235998E-2</v>
      </c>
      <c r="W264" s="9">
        <v>1.5338629302563411E-3</v>
      </c>
      <c r="X264" s="8">
        <v>1</v>
      </c>
      <c r="Y264" s="31">
        <v>-2.5038315130493372E-2</v>
      </c>
      <c r="Z264" s="11">
        <v>3412</v>
      </c>
      <c r="AA264" s="8">
        <v>15</v>
      </c>
      <c r="AB264" s="31">
        <v>0.45546110787990013</v>
      </c>
      <c r="AC264" s="9">
        <v>6.2194509240983339E-3</v>
      </c>
      <c r="AD264" s="8">
        <v>-4</v>
      </c>
      <c r="AE264" s="31">
        <v>2.4605324246780198E-2</v>
      </c>
      <c r="AF264" s="9">
        <v>3.4941417451863632E-3</v>
      </c>
      <c r="AG264" s="8">
        <v>9</v>
      </c>
      <c r="AH264" s="31">
        <v>0.54569712831231121</v>
      </c>
      <c r="AI264" s="12">
        <v>-1.0916666666666663</v>
      </c>
      <c r="AJ264" s="8">
        <v>1</v>
      </c>
      <c r="AK264" s="31">
        <v>1.3801923769815483E-2</v>
      </c>
      <c r="AL264" s="11">
        <v>22183.445630822389</v>
      </c>
      <c r="AM264" s="36"/>
    </row>
    <row r="265" spans="1:39" x14ac:dyDescent="0.3">
      <c r="A265" t="s">
        <v>628</v>
      </c>
      <c r="B265" s="3" t="s">
        <v>677</v>
      </c>
      <c r="C265" s="4" t="s">
        <v>224</v>
      </c>
      <c r="D265" s="5" t="s">
        <v>37</v>
      </c>
      <c r="E265" s="6">
        <v>25.494314484267765</v>
      </c>
      <c r="F265" s="34">
        <v>0.28625927108690319</v>
      </c>
      <c r="G265" s="6">
        <v>-2.7246788648562301</v>
      </c>
      <c r="H265" s="7">
        <v>9</v>
      </c>
      <c r="I265" s="8">
        <v>-66</v>
      </c>
      <c r="J265" s="31">
        <v>-0.19610590596972005</v>
      </c>
      <c r="K265" s="9">
        <v>5.757949196971035E-3</v>
      </c>
      <c r="L265" s="8">
        <v>-131</v>
      </c>
      <c r="M265" s="31">
        <v>-0.51631840185121258</v>
      </c>
      <c r="N265" s="9">
        <v>9.08444436805185E-3</v>
      </c>
      <c r="O265" s="8">
        <v>38</v>
      </c>
      <c r="P265" s="31">
        <v>0.17568686385801538</v>
      </c>
      <c r="Q265" s="9">
        <v>-6.0124005801318742E-3</v>
      </c>
      <c r="R265" s="8">
        <v>48</v>
      </c>
      <c r="S265" s="31">
        <v>0.19271810125062022</v>
      </c>
      <c r="T265" s="10">
        <v>-0.53619950859417975</v>
      </c>
      <c r="U265" s="8">
        <v>-49</v>
      </c>
      <c r="V265" s="31">
        <v>-0.18236893268682097</v>
      </c>
      <c r="W265" s="9">
        <v>1.3573198055924718E-2</v>
      </c>
      <c r="X265" s="8">
        <v>0</v>
      </c>
      <c r="Y265" s="31">
        <v>-0.17730298874349731</v>
      </c>
      <c r="Z265" s="11">
        <v>-1965</v>
      </c>
      <c r="AA265" s="8">
        <v>16</v>
      </c>
      <c r="AB265" s="31">
        <v>0.16272428478786807</v>
      </c>
      <c r="AC265" s="9">
        <v>6.9455864570737574E-3</v>
      </c>
      <c r="AD265" s="8">
        <v>0</v>
      </c>
      <c r="AE265" s="31">
        <v>0.21080262262333979</v>
      </c>
      <c r="AF265" s="9">
        <v>1.4033584115258346E-2</v>
      </c>
      <c r="AG265" s="8">
        <v>45</v>
      </c>
      <c r="AH265" s="31">
        <v>0.31796975886369694</v>
      </c>
      <c r="AI265" s="12">
        <v>-0.7976666666666663</v>
      </c>
      <c r="AJ265" s="8">
        <v>0</v>
      </c>
      <c r="AK265" s="31">
        <v>1.0451828946747954E-2</v>
      </c>
      <c r="AL265" s="11">
        <v>33173.626727790586</v>
      </c>
      <c r="AM265" s="36">
        <v>1</v>
      </c>
    </row>
    <row r="266" spans="1:39" x14ac:dyDescent="0.3">
      <c r="A266" t="s">
        <v>310</v>
      </c>
      <c r="B266" s="3" t="s">
        <v>925</v>
      </c>
      <c r="C266" s="4" t="s">
        <v>61</v>
      </c>
      <c r="D266" s="5" t="s">
        <v>44</v>
      </c>
      <c r="E266" s="6">
        <v>26.590396069424596</v>
      </c>
      <c r="F266" s="34">
        <v>-0.58110757468186103</v>
      </c>
      <c r="G266" s="6">
        <v>-2.7262255196782732</v>
      </c>
      <c r="H266" s="7">
        <v>-19</v>
      </c>
      <c r="I266" s="8">
        <v>40</v>
      </c>
      <c r="J266" s="31">
        <v>0.12040997488870307</v>
      </c>
      <c r="K266" s="9">
        <v>3.2081244605103754E-2</v>
      </c>
      <c r="L266" s="8">
        <v>113</v>
      </c>
      <c r="M266" s="31">
        <v>0.59217264172517892</v>
      </c>
      <c r="N266" s="9">
        <v>-2.759381898454746E-2</v>
      </c>
      <c r="O266" s="8">
        <v>-11</v>
      </c>
      <c r="P266" s="31">
        <v>-1.2369646081615282E-2</v>
      </c>
      <c r="Q266" s="9">
        <v>2.2744210353795417E-3</v>
      </c>
      <c r="R266" s="8">
        <v>-184</v>
      </c>
      <c r="S266" s="31">
        <v>-0.46468246405825059</v>
      </c>
      <c r="T266" s="10">
        <v>0.49455984174085071</v>
      </c>
      <c r="U266" s="8">
        <v>64</v>
      </c>
      <c r="V266" s="31">
        <v>9.726115586074402E-2</v>
      </c>
      <c r="W266" s="9">
        <v>-6.727434122926701E-3</v>
      </c>
      <c r="X266" s="8">
        <v>-17</v>
      </c>
      <c r="Y266" s="31">
        <v>-8.9753815176580043E-2</v>
      </c>
      <c r="Z266" s="11">
        <v>2238</v>
      </c>
      <c r="AA266" s="8">
        <v>-82</v>
      </c>
      <c r="AB266" s="31">
        <v>-0.17491798224132016</v>
      </c>
      <c r="AC266" s="9">
        <v>9.3131407269338232E-3</v>
      </c>
      <c r="AD266" s="8">
        <v>-28</v>
      </c>
      <c r="AE266" s="31">
        <v>-7.9292333199858289E-2</v>
      </c>
      <c r="AF266" s="9">
        <v>-2.9300178821709544E-3</v>
      </c>
      <c r="AG266" s="8">
        <v>-28</v>
      </c>
      <c r="AH266" s="31">
        <v>-0.13476717761899581</v>
      </c>
      <c r="AI266" s="12">
        <v>-0.25499999999999989</v>
      </c>
      <c r="AJ266" s="8">
        <v>-15</v>
      </c>
      <c r="AK266" s="31">
        <v>-7.2253981348095464E-3</v>
      </c>
      <c r="AL266" s="11">
        <v>38245.177182492596</v>
      </c>
      <c r="AM266" s="36"/>
    </row>
    <row r="267" spans="1:39" x14ac:dyDescent="0.3">
      <c r="A267" t="s">
        <v>137</v>
      </c>
      <c r="B267" s="3" t="s">
        <v>431</v>
      </c>
      <c r="C267" s="4" t="s">
        <v>36</v>
      </c>
      <c r="D267" s="5" t="s">
        <v>37</v>
      </c>
      <c r="E267" s="6">
        <v>31.587767436739057</v>
      </c>
      <c r="F267" s="34">
        <v>0.68059549346419645</v>
      </c>
      <c r="G267" s="6">
        <v>-2.7356305850436229</v>
      </c>
      <c r="H267" s="7">
        <v>12</v>
      </c>
      <c r="I267" s="8">
        <v>6</v>
      </c>
      <c r="J267" s="31">
        <v>4.9489607209157183E-3</v>
      </c>
      <c r="K267" s="9">
        <v>2.4688045090222044E-2</v>
      </c>
      <c r="L267" s="8">
        <v>105</v>
      </c>
      <c r="M267" s="31">
        <v>0.27936660832828236</v>
      </c>
      <c r="N267" s="9">
        <v>-1.7670780919305015E-2</v>
      </c>
      <c r="O267" s="8">
        <v>-3</v>
      </c>
      <c r="P267" s="31">
        <v>4.2073149981496194E-2</v>
      </c>
      <c r="Q267" s="9">
        <v>3.9298247989945218E-3</v>
      </c>
      <c r="R267" s="8">
        <v>3</v>
      </c>
      <c r="S267" s="31">
        <v>0.72653174422168754</v>
      </c>
      <c r="T267" s="10">
        <v>-0.25195010362644732</v>
      </c>
      <c r="U267" s="8">
        <v>-46</v>
      </c>
      <c r="V267" s="31">
        <v>-0.15486640896973788</v>
      </c>
      <c r="W267" s="9">
        <v>1.2273785543008661E-2</v>
      </c>
      <c r="X267" s="8">
        <v>-72</v>
      </c>
      <c r="Y267" s="31">
        <v>-0.28123722255093542</v>
      </c>
      <c r="Z267" s="11">
        <v>-7453</v>
      </c>
      <c r="AA267" s="8">
        <v>13</v>
      </c>
      <c r="AB267" s="31">
        <v>0.41279143822986952</v>
      </c>
      <c r="AC267" s="9">
        <v>7.281250000000003E-3</v>
      </c>
      <c r="AD267" s="8">
        <v>-58</v>
      </c>
      <c r="AE267" s="31">
        <v>-0.19083636145993971</v>
      </c>
      <c r="AF267" s="9">
        <v>-8.6009984440936771E-3</v>
      </c>
      <c r="AG267" s="8">
        <v>89</v>
      </c>
      <c r="AH267" s="31">
        <v>0.20697466962611302</v>
      </c>
      <c r="AI267" s="12">
        <v>-0.65466666666666651</v>
      </c>
      <c r="AJ267" s="8">
        <v>14</v>
      </c>
      <c r="AK267" s="31">
        <v>1.3266377371712101E-2</v>
      </c>
      <c r="AL267" s="11">
        <v>37472.072569642973</v>
      </c>
      <c r="AM267" s="36"/>
    </row>
    <row r="268" spans="1:39" x14ac:dyDescent="0.3">
      <c r="A268" t="s">
        <v>312</v>
      </c>
      <c r="B268" s="3" t="s">
        <v>221</v>
      </c>
      <c r="C268" s="4" t="s">
        <v>115</v>
      </c>
      <c r="D268" s="5" t="s">
        <v>33</v>
      </c>
      <c r="E268" s="6">
        <v>78.520511921482665</v>
      </c>
      <c r="F268" s="34">
        <v>-0.71416998663514075</v>
      </c>
      <c r="G268" s="6">
        <v>-2.7369028179113748</v>
      </c>
      <c r="H268" s="7">
        <v>-13</v>
      </c>
      <c r="I268" s="8">
        <v>117</v>
      </c>
      <c r="J268" s="31">
        <v>0.3595572287187751</v>
      </c>
      <c r="K268" s="9">
        <v>5.170292366480056E-2</v>
      </c>
      <c r="L268" s="8">
        <v>-23</v>
      </c>
      <c r="M268" s="31">
        <v>-0.12158744575684455</v>
      </c>
      <c r="N268" s="9">
        <v>-3.1587070577894054E-3</v>
      </c>
      <c r="O268" s="8">
        <v>-1</v>
      </c>
      <c r="P268" s="31">
        <v>1.1974425830358792E-2</v>
      </c>
      <c r="Q268" s="9">
        <v>7.5458039300364127E-4</v>
      </c>
      <c r="R268" s="8">
        <v>-13</v>
      </c>
      <c r="S268" s="31">
        <v>-0.42543622893109234</v>
      </c>
      <c r="T268" s="10">
        <v>-6.5599580162686966E-2</v>
      </c>
      <c r="U268" s="8">
        <v>45</v>
      </c>
      <c r="V268" s="31">
        <v>5.5824302574042584E-2</v>
      </c>
      <c r="W268" s="9">
        <v>-4.5089668644096824E-3</v>
      </c>
      <c r="X268" s="8">
        <v>15</v>
      </c>
      <c r="Y268" s="31">
        <v>0.11290792350779355</v>
      </c>
      <c r="Z268" s="11">
        <v>12622</v>
      </c>
      <c r="AA268" s="8">
        <v>-116</v>
      </c>
      <c r="AB268" s="31">
        <v>-0.29272704398781113</v>
      </c>
      <c r="AC268" s="9">
        <v>1.0165071211767452E-2</v>
      </c>
      <c r="AD268" s="8">
        <v>-75</v>
      </c>
      <c r="AE268" s="31">
        <v>-0.21140921417379427</v>
      </c>
      <c r="AF268" s="9">
        <v>-1.0111915328857246E-2</v>
      </c>
      <c r="AG268" s="8">
        <v>7</v>
      </c>
      <c r="AH268" s="31">
        <v>-6.7763708621766977E-2</v>
      </c>
      <c r="AI268" s="12">
        <v>-0.32666666666666644</v>
      </c>
      <c r="AJ268" s="8">
        <v>-22</v>
      </c>
      <c r="AK268" s="31">
        <v>-3.1422680158714786E-2</v>
      </c>
      <c r="AL268" s="11">
        <v>32772.400299664791</v>
      </c>
      <c r="AM268" s="36"/>
    </row>
    <row r="269" spans="1:39" x14ac:dyDescent="0.3">
      <c r="A269" t="s">
        <v>1070</v>
      </c>
      <c r="B269" s="3" t="s">
        <v>967</v>
      </c>
      <c r="C269" s="4" t="s">
        <v>224</v>
      </c>
      <c r="D269" s="5" t="s">
        <v>37</v>
      </c>
      <c r="E269" s="6">
        <v>43.842507710046377</v>
      </c>
      <c r="F269" s="34">
        <v>-0.50278496847218301</v>
      </c>
      <c r="G269" s="6">
        <v>-2.7435461749092838</v>
      </c>
      <c r="H269" s="7">
        <v>-14</v>
      </c>
      <c r="I269" s="8">
        <v>-12</v>
      </c>
      <c r="J269" s="31">
        <v>-7.5224909616567803E-2</v>
      </c>
      <c r="K269" s="9">
        <v>2.0295362906403769E-2</v>
      </c>
      <c r="L269" s="8">
        <v>-124</v>
      </c>
      <c r="M269" s="31">
        <v>-0.45214967619160906</v>
      </c>
      <c r="N269" s="9">
        <v>8.3336417012038685E-3</v>
      </c>
      <c r="O269" s="8">
        <v>37</v>
      </c>
      <c r="P269" s="31">
        <v>0.1103897410687667</v>
      </c>
      <c r="Q269" s="9">
        <v>-4.5293359123146359E-3</v>
      </c>
      <c r="R269" s="8">
        <v>-23</v>
      </c>
      <c r="S269" s="31">
        <v>-0.45880856212463539</v>
      </c>
      <c r="T269" s="10">
        <v>0</v>
      </c>
      <c r="U269" s="8">
        <v>70</v>
      </c>
      <c r="V269" s="31">
        <v>0.18846809100436138</v>
      </c>
      <c r="W269" s="9">
        <v>-1.0866926005713727E-2</v>
      </c>
      <c r="X269" s="8">
        <v>5</v>
      </c>
      <c r="Y269" s="31">
        <v>0.11648708286868342</v>
      </c>
      <c r="Z269" s="11">
        <v>13106</v>
      </c>
      <c r="AA269" s="8">
        <v>-231</v>
      </c>
      <c r="AB269" s="31">
        <v>-0.64608973020570126</v>
      </c>
      <c r="AC269" s="9">
        <v>1.6314318975552966E-2</v>
      </c>
      <c r="AD269" s="8">
        <v>85</v>
      </c>
      <c r="AE269" s="31">
        <v>0.29509330377101584</v>
      </c>
      <c r="AF269" s="9">
        <v>1.8490771299760067E-2</v>
      </c>
      <c r="AG269" s="8">
        <v>58</v>
      </c>
      <c r="AH269" s="31">
        <v>9.1287630549493542E-2</v>
      </c>
      <c r="AI269" s="12">
        <v>-0.5133333333333332</v>
      </c>
      <c r="AJ269" s="8">
        <v>8</v>
      </c>
      <c r="AK269" s="31">
        <v>2.7873758399885873E-3</v>
      </c>
      <c r="AL269" s="11">
        <v>48309.60200060677</v>
      </c>
      <c r="AM269" s="36"/>
    </row>
    <row r="270" spans="1:39" x14ac:dyDescent="0.3">
      <c r="A270" t="s">
        <v>585</v>
      </c>
      <c r="B270" s="3" t="s">
        <v>1065</v>
      </c>
      <c r="C270" s="4" t="s">
        <v>32</v>
      </c>
      <c r="D270" s="5" t="s">
        <v>33</v>
      </c>
      <c r="E270" s="41">
        <v>29.421707367477772</v>
      </c>
      <c r="F270" s="34">
        <v>-0.83227018320921209</v>
      </c>
      <c r="G270" s="6">
        <v>-2.7455738816645336</v>
      </c>
      <c r="H270" s="7">
        <v>-13</v>
      </c>
      <c r="I270" s="8">
        <v>-18</v>
      </c>
      <c r="J270" s="31">
        <v>-2.2390192597982389E-2</v>
      </c>
      <c r="K270" s="9">
        <v>1.8376627079550678E-2</v>
      </c>
      <c r="L270" s="8">
        <v>31</v>
      </c>
      <c r="M270" s="31">
        <v>6.6626911647403086E-2</v>
      </c>
      <c r="N270" s="9">
        <v>-9.6383992107698831E-3</v>
      </c>
      <c r="O270" s="8">
        <v>-13</v>
      </c>
      <c r="P270" s="31">
        <v>-5.0268952606723871E-2</v>
      </c>
      <c r="Q270" s="9">
        <v>5.2319005467017024E-3</v>
      </c>
      <c r="R270" s="8">
        <v>-58</v>
      </c>
      <c r="S270" s="31">
        <v>-0.4220099082912882</v>
      </c>
      <c r="T270" s="10">
        <v>7.3860010620143274E-2</v>
      </c>
      <c r="U270" s="8">
        <v>-25</v>
      </c>
      <c r="V270" s="31">
        <v>-7.9574820145041247E-2</v>
      </c>
      <c r="W270" s="9">
        <v>4.4923072513013695E-3</v>
      </c>
      <c r="X270" s="8">
        <v>-10</v>
      </c>
      <c r="Y270" s="31">
        <v>-5.8844840609505011E-2</v>
      </c>
      <c r="Z270" s="11">
        <v>5603</v>
      </c>
      <c r="AA270" s="8">
        <v>-27</v>
      </c>
      <c r="AB270" s="31">
        <v>-3.1010249824604708E-2</v>
      </c>
      <c r="AC270" s="9">
        <v>6.7675858187957218E-3</v>
      </c>
      <c r="AD270" s="8">
        <v>-67</v>
      </c>
      <c r="AE270" s="31">
        <v>-0.18452839825343303</v>
      </c>
      <c r="AF270" s="9">
        <v>-9.0568319480330839E-3</v>
      </c>
      <c r="AG270" s="8">
        <v>6</v>
      </c>
      <c r="AH270" s="31">
        <v>-5.6465510795555729E-2</v>
      </c>
      <c r="AI270" s="12">
        <v>-0.30899999999999994</v>
      </c>
      <c r="AJ270" s="8">
        <v>8</v>
      </c>
      <c r="AK270" s="31">
        <v>-1.1903262168327856E-2</v>
      </c>
      <c r="AL270" s="11">
        <v>93400.350967967534</v>
      </c>
      <c r="AM270" s="36"/>
    </row>
    <row r="271" spans="1:39" x14ac:dyDescent="0.3">
      <c r="A271" t="s">
        <v>433</v>
      </c>
      <c r="B271" s="3" t="s">
        <v>230</v>
      </c>
      <c r="C271" s="4" t="s">
        <v>136</v>
      </c>
      <c r="D271" s="5" t="s">
        <v>44</v>
      </c>
      <c r="E271" s="6">
        <v>19.262898136691952</v>
      </c>
      <c r="F271" s="34">
        <v>0.49593170616980964</v>
      </c>
      <c r="G271" s="6">
        <v>-2.7539922854141139</v>
      </c>
      <c r="H271" s="7">
        <v>17</v>
      </c>
      <c r="I271" s="8">
        <v>-38</v>
      </c>
      <c r="J271" s="31">
        <v>-0.12374645296591147</v>
      </c>
      <c r="K271" s="9">
        <v>1.345840968996348E-2</v>
      </c>
      <c r="L271" s="8">
        <v>-25</v>
      </c>
      <c r="M271" s="31">
        <v>-9.924913401928237E-2</v>
      </c>
      <c r="N271" s="9">
        <v>-4.3558282267801424E-3</v>
      </c>
      <c r="O271" s="8">
        <v>24</v>
      </c>
      <c r="P271" s="31">
        <v>0.33947710069012615</v>
      </c>
      <c r="Q271" s="9">
        <v>-1.3611683740551606E-2</v>
      </c>
      <c r="R271" s="8">
        <v>29</v>
      </c>
      <c r="S271" s="31">
        <v>8.826170551796296E-2</v>
      </c>
      <c r="T271" s="10">
        <v>-0.31845791335995333</v>
      </c>
      <c r="U271" s="8">
        <v>-13</v>
      </c>
      <c r="V271" s="31">
        <v>-7.2994915515926684E-2</v>
      </c>
      <c r="W271" s="9">
        <v>6.778527950464186E-3</v>
      </c>
      <c r="X271" s="8">
        <v>-13</v>
      </c>
      <c r="Y271" s="31">
        <v>-4.0936177892113179E-2</v>
      </c>
      <c r="Z271" s="11">
        <v>4058</v>
      </c>
      <c r="AA271" s="8">
        <v>21</v>
      </c>
      <c r="AB271" s="31">
        <v>0.1812878098644905</v>
      </c>
      <c r="AC271" s="9">
        <v>5.8947773807740897E-3</v>
      </c>
      <c r="AD271" s="8">
        <v>9</v>
      </c>
      <c r="AE271" s="31">
        <v>4.471172640082266E-2</v>
      </c>
      <c r="AF271" s="9">
        <v>5.387563260449979E-3</v>
      </c>
      <c r="AG271" s="8">
        <v>29</v>
      </c>
      <c r="AH271" s="31">
        <v>4.4970463435164046E-2</v>
      </c>
      <c r="AI271" s="12">
        <v>-0.46833333333333327</v>
      </c>
      <c r="AJ271" s="8">
        <v>5</v>
      </c>
      <c r="AK271" s="31">
        <v>2.5229519678194312E-3</v>
      </c>
      <c r="AL271" s="11">
        <v>43766.307400084333</v>
      </c>
      <c r="AM271" s="36">
        <v>1</v>
      </c>
    </row>
    <row r="272" spans="1:39" x14ac:dyDescent="0.3">
      <c r="A272" t="s">
        <v>916</v>
      </c>
      <c r="B272" s="3" t="s">
        <v>1002</v>
      </c>
      <c r="C272" s="4" t="s">
        <v>72</v>
      </c>
      <c r="D272" s="5" t="s">
        <v>37</v>
      </c>
      <c r="E272" s="6">
        <v>19.080104275321951</v>
      </c>
      <c r="F272" s="34">
        <v>0.41188558525205732</v>
      </c>
      <c r="G272" s="6">
        <v>-2.7674022133372915</v>
      </c>
      <c r="H272" s="7">
        <v>8</v>
      </c>
      <c r="I272" s="8">
        <v>69</v>
      </c>
      <c r="J272" s="31">
        <v>0.25669143149394158</v>
      </c>
      <c r="K272" s="9">
        <v>3.9313135246737851E-2</v>
      </c>
      <c r="L272" s="8">
        <v>-25</v>
      </c>
      <c r="M272" s="31">
        <v>-0.10132231641458411</v>
      </c>
      <c r="N272" s="9">
        <v>-3.3509718451587359E-3</v>
      </c>
      <c r="O272" s="8">
        <v>-47</v>
      </c>
      <c r="P272" s="31">
        <v>-0.26321606982435297</v>
      </c>
      <c r="Q272" s="9">
        <v>2.2837016810057231E-2</v>
      </c>
      <c r="R272" s="8">
        <v>1</v>
      </c>
      <c r="S272" s="31">
        <v>0.18367964453115815</v>
      </c>
      <c r="T272" s="10">
        <v>-3.9565558181603011E-2</v>
      </c>
      <c r="U272" s="8">
        <v>-17</v>
      </c>
      <c r="V272" s="31">
        <v>-8.3806334048822095E-3</v>
      </c>
      <c r="W272" s="9">
        <v>4.0254070507353829E-3</v>
      </c>
      <c r="X272" s="8">
        <v>30</v>
      </c>
      <c r="Y272" s="31">
        <v>7.7158491919055328E-2</v>
      </c>
      <c r="Z272" s="11">
        <v>9227</v>
      </c>
      <c r="AA272" s="8">
        <v>89</v>
      </c>
      <c r="AB272" s="31">
        <v>0.3740782639674417</v>
      </c>
      <c r="AC272" s="9">
        <v>2.7662897145934243E-3</v>
      </c>
      <c r="AD272" s="8">
        <v>-19</v>
      </c>
      <c r="AE272" s="31">
        <v>-7.479271642346072E-2</v>
      </c>
      <c r="AF272" s="9">
        <v>-1.8759656451410311E-3</v>
      </c>
      <c r="AG272" s="8">
        <v>5</v>
      </c>
      <c r="AH272" s="31">
        <v>0.32843778152837144</v>
      </c>
      <c r="AI272" s="12">
        <v>-0.84000000000000075</v>
      </c>
      <c r="AJ272" s="8">
        <v>-6</v>
      </c>
      <c r="AK272" s="31">
        <v>9.6275213406651905E-3</v>
      </c>
      <c r="AL272" s="11">
        <v>24279.692714791774</v>
      </c>
      <c r="AM272" s="36"/>
    </row>
    <row r="273" spans="1:39" x14ac:dyDescent="0.3">
      <c r="A273" t="s">
        <v>204</v>
      </c>
      <c r="B273" s="3" t="s">
        <v>789</v>
      </c>
      <c r="C273" s="4" t="s">
        <v>89</v>
      </c>
      <c r="D273" s="5" t="s">
        <v>37</v>
      </c>
      <c r="E273" s="6">
        <v>28.57628576709471</v>
      </c>
      <c r="F273" s="34">
        <v>0.13740038897219986</v>
      </c>
      <c r="G273" s="6">
        <v>-2.7984490628797083</v>
      </c>
      <c r="H273" s="7">
        <v>4</v>
      </c>
      <c r="I273" s="8">
        <v>8</v>
      </c>
      <c r="J273" s="31">
        <v>5.5613205510618074E-2</v>
      </c>
      <c r="K273" s="9">
        <v>2.5086431604596893E-2</v>
      </c>
      <c r="L273" s="8">
        <v>168</v>
      </c>
      <c r="M273" s="31">
        <v>0.6835208646306824</v>
      </c>
      <c r="N273" s="9">
        <v>-3.259734033113891E-2</v>
      </c>
      <c r="O273" s="8">
        <v>25</v>
      </c>
      <c r="P273" s="31">
        <v>7.7459647229434658E-2</v>
      </c>
      <c r="Q273" s="9">
        <v>-1.9962161545482235E-3</v>
      </c>
      <c r="R273" s="8">
        <v>-60</v>
      </c>
      <c r="S273" s="31">
        <v>-0.1957900677736864</v>
      </c>
      <c r="T273" s="10">
        <v>0.2553511793317994</v>
      </c>
      <c r="U273" s="8">
        <v>-42</v>
      </c>
      <c r="V273" s="31">
        <v>-0.15081812019641949</v>
      </c>
      <c r="W273" s="9">
        <v>1.292447017686503E-2</v>
      </c>
      <c r="X273" s="8">
        <v>-3</v>
      </c>
      <c r="Y273" s="31">
        <v>-1.5693226560333562E-2</v>
      </c>
      <c r="Z273" s="11">
        <v>4708</v>
      </c>
      <c r="AA273" s="8">
        <v>28</v>
      </c>
      <c r="AB273" s="31">
        <v>0.12227287481325644</v>
      </c>
      <c r="AC273" s="9">
        <v>5.4926225606853896E-3</v>
      </c>
      <c r="AD273" s="8">
        <v>3</v>
      </c>
      <c r="AE273" s="31">
        <v>4.6158052015974949E-2</v>
      </c>
      <c r="AF273" s="9">
        <v>4.5313320401807466E-3</v>
      </c>
      <c r="AG273" s="8">
        <v>16</v>
      </c>
      <c r="AH273" s="31">
        <v>0.26418278913003568</v>
      </c>
      <c r="AI273" s="12">
        <v>-0.74799999999999978</v>
      </c>
      <c r="AJ273" s="8">
        <v>10</v>
      </c>
      <c r="AK273" s="31">
        <v>1.1928058504557026E-2</v>
      </c>
      <c r="AL273" s="11">
        <v>31207.47848443994</v>
      </c>
      <c r="AM273" s="36"/>
    </row>
    <row r="274" spans="1:39" x14ac:dyDescent="0.3">
      <c r="A274" t="s">
        <v>495</v>
      </c>
      <c r="B274" s="3" t="s">
        <v>421</v>
      </c>
      <c r="C274" s="4" t="s">
        <v>72</v>
      </c>
      <c r="D274" s="5" t="s">
        <v>37</v>
      </c>
      <c r="E274" s="6">
        <v>55.303252881744498</v>
      </c>
      <c r="F274" s="34">
        <v>-0.5082518841724244</v>
      </c>
      <c r="G274" s="6">
        <v>-2.8070776465999749</v>
      </c>
      <c r="H274" s="7">
        <v>-19</v>
      </c>
      <c r="I274" s="8">
        <v>2</v>
      </c>
      <c r="J274" s="31">
        <v>-1.2097897258991908E-3</v>
      </c>
      <c r="K274" s="9">
        <v>2.4578701270915548E-2</v>
      </c>
      <c r="L274" s="8">
        <v>-50</v>
      </c>
      <c r="M274" s="31">
        <v>-0.23764479275333067</v>
      </c>
      <c r="N274" s="9">
        <v>-1.2724463789868731E-3</v>
      </c>
      <c r="O274" s="8">
        <v>-5</v>
      </c>
      <c r="P274" s="31">
        <v>7.2701500688628906E-3</v>
      </c>
      <c r="Q274" s="9">
        <v>1.0311857247257347E-3</v>
      </c>
      <c r="R274" s="8">
        <v>-122</v>
      </c>
      <c r="S274" s="31">
        <v>-0.42958024555644309</v>
      </c>
      <c r="T274" s="10">
        <v>0.25533561304993935</v>
      </c>
      <c r="U274" s="8">
        <v>49</v>
      </c>
      <c r="V274" s="31">
        <v>0.14609931585185243</v>
      </c>
      <c r="W274" s="9">
        <v>-7.7743671815871176E-3</v>
      </c>
      <c r="X274" s="8">
        <v>-25</v>
      </c>
      <c r="Y274" s="31">
        <v>-8.6801597382267337E-2</v>
      </c>
      <c r="Z274" s="11">
        <v>2946</v>
      </c>
      <c r="AA274" s="8">
        <v>-47</v>
      </c>
      <c r="AB274" s="31">
        <v>-0.15807739503229423</v>
      </c>
      <c r="AC274" s="9">
        <v>7.1769623780771029E-3</v>
      </c>
      <c r="AD274" s="8">
        <v>8</v>
      </c>
      <c r="AE274" s="31">
        <v>1.7340332790013124E-2</v>
      </c>
      <c r="AF274" s="9">
        <v>2.4066055270737241E-3</v>
      </c>
      <c r="AG274" s="8">
        <v>26</v>
      </c>
      <c r="AH274" s="31">
        <v>0.20473769013026932</v>
      </c>
      <c r="AI274" s="12">
        <v>-0.66999999999999993</v>
      </c>
      <c r="AJ274" s="8">
        <v>28</v>
      </c>
      <c r="AK274" s="31">
        <v>1.6107112700369297E-2</v>
      </c>
      <c r="AL274" s="11">
        <v>47649.82037674266</v>
      </c>
      <c r="AM274" s="36"/>
    </row>
    <row r="275" spans="1:39" x14ac:dyDescent="0.3">
      <c r="A275" t="s">
        <v>550</v>
      </c>
      <c r="B275" s="3" t="s">
        <v>131</v>
      </c>
      <c r="C275" s="4" t="s">
        <v>43</v>
      </c>
      <c r="D275" s="5" t="s">
        <v>44</v>
      </c>
      <c r="E275" s="6">
        <v>27.442080875028275</v>
      </c>
      <c r="F275" s="34">
        <v>-0.25278077469896076</v>
      </c>
      <c r="G275" s="6">
        <v>-2.8273399857004016</v>
      </c>
      <c r="H275" s="7">
        <v>-4</v>
      </c>
      <c r="I275" s="8">
        <v>-12</v>
      </c>
      <c r="J275" s="31">
        <v>-3.1500800261153761E-2</v>
      </c>
      <c r="K275" s="9">
        <v>1.4151404231887876E-2</v>
      </c>
      <c r="L275" s="8">
        <v>99</v>
      </c>
      <c r="M275" s="31">
        <v>0.3185677289711909</v>
      </c>
      <c r="N275" s="9">
        <v>-1.951924302732411E-2</v>
      </c>
      <c r="O275" s="8">
        <v>16</v>
      </c>
      <c r="P275" s="31">
        <v>4.4141229652944342E-2</v>
      </c>
      <c r="Q275" s="9">
        <v>5.1551185453713178E-4</v>
      </c>
      <c r="R275" s="8">
        <v>103</v>
      </c>
      <c r="S275" s="31">
        <v>-0.28170574325522874</v>
      </c>
      <c r="T275" s="10">
        <v>-0.34812880765883375</v>
      </c>
      <c r="U275" s="8">
        <v>26</v>
      </c>
      <c r="V275" s="31">
        <v>2.8311910216225478E-2</v>
      </c>
      <c r="W275" s="9">
        <v>-1.9051063943082494E-3</v>
      </c>
      <c r="X275" s="8">
        <v>-59</v>
      </c>
      <c r="Y275" s="31">
        <v>-0.35519200385431227</v>
      </c>
      <c r="Z275" s="11">
        <v>-8312</v>
      </c>
      <c r="AA275" s="8">
        <v>9</v>
      </c>
      <c r="AB275" s="31">
        <v>0.15042036903421349</v>
      </c>
      <c r="AC275" s="9">
        <v>5.9863967099019269E-3</v>
      </c>
      <c r="AD275" s="8">
        <v>21</v>
      </c>
      <c r="AE275" s="31">
        <v>0.12242315144785801</v>
      </c>
      <c r="AF275" s="9">
        <v>8.9301281880209693E-3</v>
      </c>
      <c r="AG275" s="8">
        <v>-38</v>
      </c>
      <c r="AH275" s="31">
        <v>-0.13040887723569092</v>
      </c>
      <c r="AI275" s="12">
        <v>-0.26533333333333342</v>
      </c>
      <c r="AJ275" s="8">
        <v>-2</v>
      </c>
      <c r="AK275" s="31">
        <v>-1.3768032369894934E-3</v>
      </c>
      <c r="AL275" s="11">
        <v>41459.853709990304</v>
      </c>
      <c r="AM275" s="36"/>
    </row>
    <row r="276" spans="1:39" x14ac:dyDescent="0.3">
      <c r="A276" t="s">
        <v>780</v>
      </c>
      <c r="B276" s="3" t="s">
        <v>909</v>
      </c>
      <c r="C276" s="4" t="s">
        <v>115</v>
      </c>
      <c r="D276" s="5" t="s">
        <v>33</v>
      </c>
      <c r="E276" s="6">
        <v>24.769521306459072</v>
      </c>
      <c r="F276" s="34">
        <v>-2.0919477389923669E-2</v>
      </c>
      <c r="G276" s="6">
        <v>-2.8522033087402789</v>
      </c>
      <c r="H276" s="7">
        <v>7</v>
      </c>
      <c r="I276" s="8">
        <v>57</v>
      </c>
      <c r="J276" s="31">
        <v>0.15372150784846383</v>
      </c>
      <c r="K276" s="9">
        <v>3.5037818806242793E-2</v>
      </c>
      <c r="L276" s="8">
        <v>17</v>
      </c>
      <c r="M276" s="31">
        <v>1.7752560341817269E-2</v>
      </c>
      <c r="N276" s="9">
        <v>-8.2966617225620834E-3</v>
      </c>
      <c r="O276" s="8">
        <v>-34</v>
      </c>
      <c r="P276" s="31">
        <v>-7.966505617383135E-2</v>
      </c>
      <c r="Q276" s="9">
        <v>8.1041884209304971E-3</v>
      </c>
      <c r="R276" s="8">
        <v>7</v>
      </c>
      <c r="S276" s="31">
        <v>-0.31403005766106301</v>
      </c>
      <c r="T276" s="10">
        <v>-8.0978435537660265E-2</v>
      </c>
      <c r="U276" s="8">
        <v>-76</v>
      </c>
      <c r="V276" s="31">
        <v>-0.27883572404043538</v>
      </c>
      <c r="W276" s="9">
        <v>1.8439687775365698E-2</v>
      </c>
      <c r="X276" s="8">
        <v>40</v>
      </c>
      <c r="Y276" s="31">
        <v>0.12511285353544099</v>
      </c>
      <c r="Z276" s="11">
        <v>11910</v>
      </c>
      <c r="AA276" s="8">
        <v>90</v>
      </c>
      <c r="AB276" s="31">
        <v>0.37588224886106036</v>
      </c>
      <c r="AC276" s="9">
        <v>2.7447769621682591E-3</v>
      </c>
      <c r="AD276" s="8">
        <v>17</v>
      </c>
      <c r="AE276" s="31">
        <v>6.9075642744366478E-2</v>
      </c>
      <c r="AF276" s="9">
        <v>6.2811373072313437E-3</v>
      </c>
      <c r="AG276" s="8">
        <v>15</v>
      </c>
      <c r="AH276" s="31">
        <v>0.15880139011336375</v>
      </c>
      <c r="AI276" s="12">
        <v>-0.61799999999999988</v>
      </c>
      <c r="AJ276" s="8">
        <v>-34</v>
      </c>
      <c r="AK276" s="31">
        <v>-4.1129969254914689E-3</v>
      </c>
      <c r="AL276" s="11">
        <v>24255.927742594489</v>
      </c>
      <c r="AM276" s="36"/>
    </row>
    <row r="277" spans="1:39" x14ac:dyDescent="0.3">
      <c r="A277" t="s">
        <v>189</v>
      </c>
      <c r="B277" s="3" t="s">
        <v>1103</v>
      </c>
      <c r="C277" s="4" t="s">
        <v>32</v>
      </c>
      <c r="D277" s="5" t="s">
        <v>33</v>
      </c>
      <c r="E277" s="6">
        <v>36.740386065181241</v>
      </c>
      <c r="F277" s="34">
        <v>-7.1564718057533727E-2</v>
      </c>
      <c r="G277" s="6">
        <v>-2.8669704124059621</v>
      </c>
      <c r="H277" s="7">
        <v>-3</v>
      </c>
      <c r="I277" s="8">
        <v>-6</v>
      </c>
      <c r="J277" s="31">
        <v>-5.0403808965883035E-2</v>
      </c>
      <c r="K277" s="9">
        <v>2.2678222009518745E-2</v>
      </c>
      <c r="L277" s="8">
        <v>-98</v>
      </c>
      <c r="M277" s="31">
        <v>-0.60233222588056257</v>
      </c>
      <c r="N277" s="9">
        <v>1.1136832825012571E-2</v>
      </c>
      <c r="O277" s="8">
        <v>-11</v>
      </c>
      <c r="P277" s="31">
        <v>-5.0875142196069534E-2</v>
      </c>
      <c r="Q277" s="9">
        <v>6.8253040845594123E-3</v>
      </c>
      <c r="R277" s="8">
        <v>54</v>
      </c>
      <c r="S277" s="31">
        <v>-0.34019633381911646</v>
      </c>
      <c r="T277" s="10">
        <v>-0.23315458148752624</v>
      </c>
      <c r="U277" s="8">
        <v>176</v>
      </c>
      <c r="V277" s="31">
        <v>0.44024735073073812</v>
      </c>
      <c r="W277" s="9">
        <v>-2.7222150330416341E-2</v>
      </c>
      <c r="X277" s="8">
        <v>-43</v>
      </c>
      <c r="Y277" s="31">
        <v>-0.14762960392950783</v>
      </c>
      <c r="Z277" s="11">
        <v>235</v>
      </c>
      <c r="AA277" s="8">
        <v>-1</v>
      </c>
      <c r="AB277" s="31">
        <v>7.7311684332700401E-2</v>
      </c>
      <c r="AC277" s="9">
        <v>7.4111849644739811E-3</v>
      </c>
      <c r="AD277" s="8">
        <v>14</v>
      </c>
      <c r="AE277" s="31">
        <v>0.10154869218851109</v>
      </c>
      <c r="AF277" s="9">
        <v>8.23678000094763E-3</v>
      </c>
      <c r="AG277" s="8">
        <v>26</v>
      </c>
      <c r="AH277" s="31">
        <v>4.1361558167990253E-2</v>
      </c>
      <c r="AI277" s="12">
        <v>-0.42099999999999982</v>
      </c>
      <c r="AJ277" s="8">
        <v>16</v>
      </c>
      <c r="AK277" s="31">
        <v>3.4890152192978696E-3</v>
      </c>
      <c r="AL277" s="11">
        <v>87567.16085365467</v>
      </c>
      <c r="AM277" s="36"/>
    </row>
    <row r="278" spans="1:39" x14ac:dyDescent="0.3">
      <c r="A278" t="s">
        <v>1118</v>
      </c>
      <c r="B278" s="3" t="s">
        <v>1105</v>
      </c>
      <c r="C278" s="4" t="s">
        <v>136</v>
      </c>
      <c r="D278" s="5" t="s">
        <v>44</v>
      </c>
      <c r="E278" s="6">
        <v>40.719973972478357</v>
      </c>
      <c r="F278" s="34">
        <v>-0.39938178834619764</v>
      </c>
      <c r="G278" s="6">
        <v>-2.8676850130095666</v>
      </c>
      <c r="H278" s="7">
        <v>-16</v>
      </c>
      <c r="I278" s="8">
        <v>8</v>
      </c>
      <c r="J278" s="31">
        <v>0.13603138164570017</v>
      </c>
      <c r="K278" s="9">
        <v>2.2035373759511701E-2</v>
      </c>
      <c r="L278" s="8">
        <v>-4</v>
      </c>
      <c r="M278" s="31">
        <v>-7.6188651966145673E-3</v>
      </c>
      <c r="N278" s="9">
        <v>-8.7376996670926951E-3</v>
      </c>
      <c r="O278" s="8">
        <v>-24</v>
      </c>
      <c r="P278" s="31">
        <v>-6.3322758125327561E-2</v>
      </c>
      <c r="Q278" s="9">
        <v>6.5139780279541599E-3</v>
      </c>
      <c r="R278" s="8">
        <v>-82</v>
      </c>
      <c r="S278" s="31">
        <v>-0.33884718197368446</v>
      </c>
      <c r="T278" s="10">
        <v>0.19409289431464494</v>
      </c>
      <c r="U278" s="8">
        <v>23</v>
      </c>
      <c r="V278" s="31">
        <v>-8.7649173751004339E-3</v>
      </c>
      <c r="W278" s="9">
        <v>-1.7918555011085455E-4</v>
      </c>
      <c r="X278" s="8">
        <v>14</v>
      </c>
      <c r="Y278" s="31">
        <v>9.2298212251446993E-2</v>
      </c>
      <c r="Z278" s="11">
        <v>11649</v>
      </c>
      <c r="AA278" s="8">
        <v>-51</v>
      </c>
      <c r="AB278" s="31">
        <v>-9.8409434926120226E-2</v>
      </c>
      <c r="AC278" s="9">
        <v>8.6772453189463694E-3</v>
      </c>
      <c r="AD278" s="8">
        <v>-19</v>
      </c>
      <c r="AE278" s="31">
        <v>-4.4446901078835532E-2</v>
      </c>
      <c r="AF278" s="9">
        <v>-1.0011182322088308E-3</v>
      </c>
      <c r="AG278" s="8">
        <v>5</v>
      </c>
      <c r="AH278" s="31">
        <v>0.12234256588888304</v>
      </c>
      <c r="AI278" s="12">
        <v>-0.57399999999999984</v>
      </c>
      <c r="AJ278" s="8">
        <v>-1</v>
      </c>
      <c r="AK278" s="31">
        <v>-2.3103108122750626E-3</v>
      </c>
      <c r="AL278" s="11">
        <v>43503.911988560489</v>
      </c>
      <c r="AM278" s="36"/>
    </row>
    <row r="279" spans="1:39" x14ac:dyDescent="0.3">
      <c r="A279" t="s">
        <v>1098</v>
      </c>
      <c r="B279" s="3" t="s">
        <v>1079</v>
      </c>
      <c r="C279" s="4" t="s">
        <v>224</v>
      </c>
      <c r="D279" s="5" t="s">
        <v>37</v>
      </c>
      <c r="E279" s="6">
        <v>30.017634357994769</v>
      </c>
      <c r="F279" s="34">
        <v>-0.29371842400738446</v>
      </c>
      <c r="G279" s="6">
        <v>-2.8995873791842435</v>
      </c>
      <c r="H279" s="7">
        <v>-2</v>
      </c>
      <c r="I279" s="8">
        <v>-23</v>
      </c>
      <c r="J279" s="31">
        <v>-2.0218910696659098E-2</v>
      </c>
      <c r="K279" s="9">
        <v>1.835039582465714E-2</v>
      </c>
      <c r="L279" s="8">
        <v>96</v>
      </c>
      <c r="M279" s="31">
        <v>0.24535274121060102</v>
      </c>
      <c r="N279" s="9">
        <v>-1.6334256174364608E-2</v>
      </c>
      <c r="O279" s="8">
        <v>2</v>
      </c>
      <c r="P279" s="31">
        <v>3.0948404762156601E-2</v>
      </c>
      <c r="Q279" s="9">
        <v>7.1105327839224991E-4</v>
      </c>
      <c r="R279" s="8">
        <v>-16</v>
      </c>
      <c r="S279" s="31">
        <v>-0.18698260626202989</v>
      </c>
      <c r="T279" s="10">
        <v>5.4540847559676586E-2</v>
      </c>
      <c r="U279" s="8">
        <v>-3</v>
      </c>
      <c r="V279" s="31">
        <v>-2.4351568403200408E-2</v>
      </c>
      <c r="W279" s="9">
        <v>2.2942696934378573E-3</v>
      </c>
      <c r="X279" s="8">
        <v>0</v>
      </c>
      <c r="Y279" s="31">
        <v>2.1192664173990905E-2</v>
      </c>
      <c r="Z279" s="11">
        <v>7609</v>
      </c>
      <c r="AA279" s="8">
        <v>-8</v>
      </c>
      <c r="AB279" s="31">
        <v>4.4427857443724017E-3</v>
      </c>
      <c r="AC279" s="9">
        <v>6.6212826812364761E-3</v>
      </c>
      <c r="AD279" s="8">
        <v>0</v>
      </c>
      <c r="AE279" s="31">
        <v>-0.22605966931974664</v>
      </c>
      <c r="AF279" s="9">
        <v>-1.112056901918701E-2</v>
      </c>
      <c r="AG279" s="8">
        <v>25</v>
      </c>
      <c r="AH279" s="31">
        <v>0.11875206869508459</v>
      </c>
      <c r="AI279" s="12">
        <v>-0.56433333333333335</v>
      </c>
      <c r="AJ279" s="8">
        <v>0</v>
      </c>
      <c r="AK279" s="31">
        <v>4.4803619792647409E-3</v>
      </c>
      <c r="AL279" s="11">
        <v>37428.228917718865</v>
      </c>
      <c r="AM279" s="36"/>
    </row>
    <row r="280" spans="1:39" x14ac:dyDescent="0.3">
      <c r="A280" t="s">
        <v>802</v>
      </c>
      <c r="B280" s="3" t="s">
        <v>65</v>
      </c>
      <c r="C280" s="4" t="s">
        <v>32</v>
      </c>
      <c r="D280" s="5" t="s">
        <v>33</v>
      </c>
      <c r="E280" s="6">
        <v>41.32460465471344</v>
      </c>
      <c r="F280" s="34">
        <v>1.8899826182016906</v>
      </c>
      <c r="G280" s="6">
        <v>-2.9014512791377101</v>
      </c>
      <c r="H280" s="7">
        <v>11</v>
      </c>
      <c r="I280" s="8">
        <v>17</v>
      </c>
      <c r="J280" s="31">
        <v>0.15585233719209479</v>
      </c>
      <c r="K280" s="9">
        <v>2.6601458127459954E-2</v>
      </c>
      <c r="L280" s="8">
        <v>-62</v>
      </c>
      <c r="M280" s="31">
        <v>-0.50083984845576313</v>
      </c>
      <c r="N280" s="9">
        <v>6.956607734072473E-3</v>
      </c>
      <c r="O280" s="8">
        <v>18</v>
      </c>
      <c r="P280" s="31">
        <v>0.37968409710103024</v>
      </c>
      <c r="Q280" s="9">
        <v>-1.1215048012375523E-2</v>
      </c>
      <c r="R280" s="8">
        <v>0</v>
      </c>
      <c r="S280" s="31">
        <v>1.1837599799266978</v>
      </c>
      <c r="T280" s="10">
        <v>-0.19902364993398125</v>
      </c>
      <c r="U280" s="8">
        <v>-6</v>
      </c>
      <c r="V280" s="31">
        <v>-0.18829788430201955</v>
      </c>
      <c r="W280" s="9">
        <v>2.2556575584198296E-2</v>
      </c>
      <c r="X280" s="8">
        <v>24</v>
      </c>
      <c r="Y280" s="31">
        <v>0.16991043983043208</v>
      </c>
      <c r="Z280" s="11">
        <v>12083</v>
      </c>
      <c r="AA280" s="8">
        <v>48</v>
      </c>
      <c r="AB280" s="31">
        <v>0.59778439890434831</v>
      </c>
      <c r="AC280" s="9">
        <v>2.8633540372670768E-3</v>
      </c>
      <c r="AD280" s="8">
        <v>-3</v>
      </c>
      <c r="AE280" s="31">
        <v>-6.9182804423865929E-2</v>
      </c>
      <c r="AF280" s="9">
        <v>-1.0395685341549887E-3</v>
      </c>
      <c r="AG280" s="8">
        <v>-46</v>
      </c>
      <c r="AH280" s="31">
        <v>-0.39453814650690133</v>
      </c>
      <c r="AI280" s="12">
        <v>6.4666666666666872E-2</v>
      </c>
      <c r="AJ280" s="8">
        <v>11</v>
      </c>
      <c r="AK280" s="31">
        <v>4.8232224308382698E-3</v>
      </c>
      <c r="AL280" s="11">
        <v>55236.902732979361</v>
      </c>
      <c r="AM280" s="36">
        <v>1</v>
      </c>
    </row>
    <row r="281" spans="1:39" x14ac:dyDescent="0.3">
      <c r="A281" t="s">
        <v>836</v>
      </c>
      <c r="B281" s="3" t="s">
        <v>598</v>
      </c>
      <c r="C281" s="4" t="s">
        <v>77</v>
      </c>
      <c r="D281" s="5" t="s">
        <v>37</v>
      </c>
      <c r="E281" s="6">
        <v>35.19070619679286</v>
      </c>
      <c r="F281" s="34">
        <v>0.91223679348099784</v>
      </c>
      <c r="G281" s="6">
        <v>-2.903141178462846</v>
      </c>
      <c r="H281" s="7">
        <v>0</v>
      </c>
      <c r="I281" s="8">
        <v>-53</v>
      </c>
      <c r="J281" s="31">
        <v>-0.2242020235538752</v>
      </c>
      <c r="K281" s="9">
        <v>-2.0256238524740677E-3</v>
      </c>
      <c r="L281" s="8">
        <v>16</v>
      </c>
      <c r="M281" s="31">
        <v>5.377127700293638E-3</v>
      </c>
      <c r="N281" s="9">
        <v>-7.6743666195409274E-3</v>
      </c>
      <c r="O281" s="8">
        <v>46</v>
      </c>
      <c r="P281" s="31">
        <v>0.22326290150651656</v>
      </c>
      <c r="Q281" s="9">
        <v>-9.0577465893161013E-3</v>
      </c>
      <c r="R281" s="8">
        <v>22</v>
      </c>
      <c r="S281" s="31">
        <v>-7.5105916900103931E-2</v>
      </c>
      <c r="T281" s="10">
        <v>-0.16928235787414292</v>
      </c>
      <c r="U281" s="8">
        <v>103</v>
      </c>
      <c r="V281" s="31">
        <v>0.54459738729354512</v>
      </c>
      <c r="W281" s="9">
        <v>-3.0883174028161348E-2</v>
      </c>
      <c r="X281" s="8">
        <v>25</v>
      </c>
      <c r="Y281" s="31">
        <v>0.11137391586053913</v>
      </c>
      <c r="Z281" s="11">
        <v>10018</v>
      </c>
      <c r="AA281" s="8">
        <v>1</v>
      </c>
      <c r="AB281" s="31">
        <v>0.10198949755558884</v>
      </c>
      <c r="AC281" s="9">
        <v>1.8452533030011362E-2</v>
      </c>
      <c r="AD281" s="8">
        <v>9</v>
      </c>
      <c r="AE281" s="31">
        <v>5.6708246433028464E-2</v>
      </c>
      <c r="AF281" s="9">
        <v>5.1237944283272219E-3</v>
      </c>
      <c r="AG281" s="8">
        <v>8</v>
      </c>
      <c r="AH281" s="31">
        <v>-2.362330887651698E-3</v>
      </c>
      <c r="AI281" s="12">
        <v>-0.35566666666666658</v>
      </c>
      <c r="AJ281" s="8">
        <v>31</v>
      </c>
      <c r="AK281" s="31">
        <v>1.8830273668768258E-2</v>
      </c>
      <c r="AL281" s="11">
        <v>111411.14353967414</v>
      </c>
      <c r="AM281" s="36"/>
    </row>
    <row r="282" spans="1:39" x14ac:dyDescent="0.3">
      <c r="A282" t="s">
        <v>163</v>
      </c>
      <c r="B282" s="3" t="s">
        <v>403</v>
      </c>
      <c r="C282" s="4" t="s">
        <v>72</v>
      </c>
      <c r="D282" s="5" t="s">
        <v>37</v>
      </c>
      <c r="E282" s="6">
        <v>30.469083994950523</v>
      </c>
      <c r="F282" s="34">
        <v>0.29326525591707797</v>
      </c>
      <c r="G282" s="6">
        <v>-2.925830831356631</v>
      </c>
      <c r="H282" s="7">
        <v>6</v>
      </c>
      <c r="I282" s="8">
        <v>1</v>
      </c>
      <c r="J282" s="31">
        <v>3.5619343281651825E-2</v>
      </c>
      <c r="K282" s="9">
        <v>2.4569533540748756E-2</v>
      </c>
      <c r="L282" s="8">
        <v>17</v>
      </c>
      <c r="M282" s="31">
        <v>0.12966447138530696</v>
      </c>
      <c r="N282" s="9">
        <v>-1.387141495318215E-2</v>
      </c>
      <c r="O282" s="8">
        <v>48</v>
      </c>
      <c r="P282" s="31">
        <v>0.23140032299061603</v>
      </c>
      <c r="Q282" s="9">
        <v>-9.5664953980969525E-3</v>
      </c>
      <c r="R282" s="8">
        <v>9</v>
      </c>
      <c r="S282" s="31">
        <v>-9.657496543354277E-2</v>
      </c>
      <c r="T282" s="10">
        <v>-6.9656576198226849E-2</v>
      </c>
      <c r="U282" s="8">
        <v>-18</v>
      </c>
      <c r="V282" s="31">
        <v>-8.3723905793123415E-2</v>
      </c>
      <c r="W282" s="9">
        <v>7.7363971816177823E-3</v>
      </c>
      <c r="X282" s="8">
        <v>3</v>
      </c>
      <c r="Y282" s="31">
        <v>8.7082804383997736E-4</v>
      </c>
      <c r="Z282" s="11">
        <v>6035</v>
      </c>
      <c r="AA282" s="8">
        <v>-26</v>
      </c>
      <c r="AB282" s="31">
        <v>-3.5576929794606291E-2</v>
      </c>
      <c r="AC282" s="9">
        <v>9.3103540058557394E-3</v>
      </c>
      <c r="AD282" s="8">
        <v>35</v>
      </c>
      <c r="AE282" s="31">
        <v>0.14680841285720725</v>
      </c>
      <c r="AF282" s="9">
        <v>1.0199855551362491E-2</v>
      </c>
      <c r="AG282" s="8">
        <v>31</v>
      </c>
      <c r="AH282" s="31">
        <v>0.33989572964078163</v>
      </c>
      <c r="AI282" s="12">
        <v>-0.83333333333333304</v>
      </c>
      <c r="AJ282" s="8">
        <v>22</v>
      </c>
      <c r="AK282" s="31">
        <v>1.5066427879008859E-2</v>
      </c>
      <c r="AL282" s="11">
        <v>35594.639781346923</v>
      </c>
      <c r="AM282" s="36">
        <v>1</v>
      </c>
    </row>
    <row r="283" spans="1:39" x14ac:dyDescent="0.3">
      <c r="A283" t="s">
        <v>723</v>
      </c>
      <c r="B283" s="3" t="s">
        <v>492</v>
      </c>
      <c r="C283" s="4" t="s">
        <v>61</v>
      </c>
      <c r="D283" s="5" t="s">
        <v>44</v>
      </c>
      <c r="E283" s="6">
        <v>34.554446547931008</v>
      </c>
      <c r="F283" s="34">
        <v>-0.21083492955425487</v>
      </c>
      <c r="G283" s="6">
        <v>-2.9271013520445095</v>
      </c>
      <c r="H283" s="7">
        <v>-1</v>
      </c>
      <c r="I283" s="8">
        <v>47</v>
      </c>
      <c r="J283" s="31">
        <v>0.21188958777157013</v>
      </c>
      <c r="K283" s="9">
        <v>3.3907997943033341E-2</v>
      </c>
      <c r="L283" s="8">
        <v>-57</v>
      </c>
      <c r="M283" s="31">
        <v>-0.25160694153529939</v>
      </c>
      <c r="N283" s="9">
        <v>-6.157635467980288E-4</v>
      </c>
      <c r="O283" s="8">
        <v>33</v>
      </c>
      <c r="P283" s="31">
        <v>6.8045318379891362E-2</v>
      </c>
      <c r="Q283" s="9">
        <v>-2.2098073733109805E-3</v>
      </c>
      <c r="R283" s="8">
        <v>-23</v>
      </c>
      <c r="S283" s="31">
        <v>-0.45880856212463539</v>
      </c>
      <c r="T283" s="10">
        <v>0</v>
      </c>
      <c r="U283" s="8">
        <v>23</v>
      </c>
      <c r="V283" s="31">
        <v>3.3268215916547272E-2</v>
      </c>
      <c r="W283" s="9">
        <v>-2.0179666099876051E-3</v>
      </c>
      <c r="X283" s="8">
        <v>15</v>
      </c>
      <c r="Y283" s="31">
        <v>3.0352008588599516E-2</v>
      </c>
      <c r="Z283" s="11">
        <v>8088</v>
      </c>
      <c r="AA283" s="8">
        <v>94</v>
      </c>
      <c r="AB283" s="31">
        <v>0.44717801902239362</v>
      </c>
      <c r="AC283" s="9">
        <v>2.1710445937690934E-3</v>
      </c>
      <c r="AD283" s="8">
        <v>-123</v>
      </c>
      <c r="AE283" s="31">
        <v>-0.3532593301433285</v>
      </c>
      <c r="AF283" s="9">
        <v>-1.8133377567393083E-2</v>
      </c>
      <c r="AG283" s="8">
        <v>59</v>
      </c>
      <c r="AH283" s="31">
        <v>0.11942477852157252</v>
      </c>
      <c r="AI283" s="12">
        <v>-0.55000000000000027</v>
      </c>
      <c r="AJ283" s="8">
        <v>32</v>
      </c>
      <c r="AK283" s="31">
        <v>9.8501784672665738E-3</v>
      </c>
      <c r="AL283" s="11">
        <v>51663.329654137429</v>
      </c>
      <c r="AM283" s="36"/>
    </row>
    <row r="284" spans="1:39" x14ac:dyDescent="0.3">
      <c r="A284" t="s">
        <v>165</v>
      </c>
      <c r="B284" s="3" t="s">
        <v>1016</v>
      </c>
      <c r="C284" s="4" t="s">
        <v>47</v>
      </c>
      <c r="D284" s="5" t="s">
        <v>44</v>
      </c>
      <c r="E284" s="6">
        <v>25.818773639768722</v>
      </c>
      <c r="F284" s="34">
        <v>-0.31898141223142784</v>
      </c>
      <c r="G284" s="6">
        <v>-2.9282351265943163</v>
      </c>
      <c r="H284" s="7">
        <v>-12</v>
      </c>
      <c r="I284" s="8">
        <v>-14</v>
      </c>
      <c r="J284" s="31">
        <v>-3.3796312095455111E-2</v>
      </c>
      <c r="K284" s="9">
        <v>1.9839920361304442E-2</v>
      </c>
      <c r="L284" s="8">
        <v>12</v>
      </c>
      <c r="M284" s="31">
        <v>-1.7294403353294685E-2</v>
      </c>
      <c r="N284" s="9">
        <v>-7.269085390860415E-3</v>
      </c>
      <c r="O284" s="8">
        <v>-78</v>
      </c>
      <c r="P284" s="31">
        <v>-0.26864633147547196</v>
      </c>
      <c r="Q284" s="9">
        <v>2.0808350479978095E-2</v>
      </c>
      <c r="R284" s="8">
        <v>43</v>
      </c>
      <c r="S284" s="31">
        <v>-0.12195056541931576</v>
      </c>
      <c r="T284" s="10">
        <v>-0.22633588264843257</v>
      </c>
      <c r="U284" s="8">
        <v>-13</v>
      </c>
      <c r="V284" s="31">
        <v>-6.1800286527447401E-2</v>
      </c>
      <c r="W284" s="9">
        <v>4.6319631397516783E-3</v>
      </c>
      <c r="X284" s="8">
        <v>15</v>
      </c>
      <c r="Y284" s="31">
        <v>0.13169019731232301</v>
      </c>
      <c r="Z284" s="11">
        <v>13995</v>
      </c>
      <c r="AA284" s="8">
        <v>33</v>
      </c>
      <c r="AB284" s="31">
        <v>0.11045371327488679</v>
      </c>
      <c r="AC284" s="9">
        <v>5.3570887035633077E-3</v>
      </c>
      <c r="AD284" s="8">
        <v>-38</v>
      </c>
      <c r="AE284" s="31">
        <v>-9.274274846859798E-2</v>
      </c>
      <c r="AF284" s="9">
        <v>-3.2608019913972219E-3</v>
      </c>
      <c r="AG284" s="8">
        <v>6</v>
      </c>
      <c r="AH284" s="31">
        <v>-9.7824298247388732E-3</v>
      </c>
      <c r="AI284" s="12">
        <v>-0.40633333333333299</v>
      </c>
      <c r="AJ284" s="8">
        <v>-1</v>
      </c>
      <c r="AK284" s="31">
        <v>-3.0684184377288981E-3</v>
      </c>
      <c r="AL284" s="11">
        <v>48624.404502492194</v>
      </c>
      <c r="AM284" s="36"/>
    </row>
    <row r="285" spans="1:39" x14ac:dyDescent="0.3">
      <c r="A285" t="s">
        <v>978</v>
      </c>
      <c r="B285" s="3" t="s">
        <v>935</v>
      </c>
      <c r="C285" s="4" t="s">
        <v>77</v>
      </c>
      <c r="D285" s="5" t="s">
        <v>37</v>
      </c>
      <c r="E285" s="6">
        <v>36.222763281672158</v>
      </c>
      <c r="F285" s="34">
        <v>-0.47975782674072276</v>
      </c>
      <c r="G285" s="6">
        <v>-2.9292608613113664</v>
      </c>
      <c r="H285" s="7">
        <v>-17</v>
      </c>
      <c r="I285" s="8">
        <v>-41</v>
      </c>
      <c r="J285" s="31">
        <v>-0.11849735051217586</v>
      </c>
      <c r="K285" s="9">
        <v>9.711437794451161E-3</v>
      </c>
      <c r="L285" s="8">
        <v>0</v>
      </c>
      <c r="M285" s="31">
        <v>0.11815910575480304</v>
      </c>
      <c r="N285" s="9">
        <v>-1.5189596975316466E-2</v>
      </c>
      <c r="O285" s="8">
        <v>72</v>
      </c>
      <c r="P285" s="31">
        <v>0.15008551859223374</v>
      </c>
      <c r="Q285" s="9">
        <v>-8.8254522547799238E-3</v>
      </c>
      <c r="R285" s="8">
        <v>-23</v>
      </c>
      <c r="S285" s="31">
        <v>-0.45880856212463539</v>
      </c>
      <c r="T285" s="10">
        <v>0</v>
      </c>
      <c r="U285" s="8">
        <v>17</v>
      </c>
      <c r="V285" s="31">
        <v>2.9857367182948957E-2</v>
      </c>
      <c r="W285" s="9">
        <v>-1.0402482484091272E-3</v>
      </c>
      <c r="X285" s="8">
        <v>79</v>
      </c>
      <c r="Y285" s="31">
        <v>0.25822194396554282</v>
      </c>
      <c r="Z285" s="11">
        <v>17656</v>
      </c>
      <c r="AA285" s="8">
        <v>-76</v>
      </c>
      <c r="AB285" s="31">
        <v>-0.51609065980558333</v>
      </c>
      <c r="AC285" s="9">
        <v>1.835828877005348E-2</v>
      </c>
      <c r="AD285" s="8">
        <v>51</v>
      </c>
      <c r="AE285" s="31">
        <v>0.17755782351040761</v>
      </c>
      <c r="AF285" s="9">
        <v>1.1128370646451224E-2</v>
      </c>
      <c r="AG285" s="8">
        <v>-2</v>
      </c>
      <c r="AH285" s="31">
        <v>-0.19664733979622073</v>
      </c>
      <c r="AI285" s="12">
        <v>-0.10233333333333333</v>
      </c>
      <c r="AJ285" s="8">
        <v>-1</v>
      </c>
      <c r="AK285" s="31">
        <v>-0.28533944769295427</v>
      </c>
      <c r="AL285" s="11">
        <v>1196390.9070851752</v>
      </c>
      <c r="AM285" s="36"/>
    </row>
    <row r="286" spans="1:39" x14ac:dyDescent="0.3">
      <c r="A286" t="s">
        <v>336</v>
      </c>
      <c r="B286" s="3" t="s">
        <v>677</v>
      </c>
      <c r="C286" s="4" t="s">
        <v>199</v>
      </c>
      <c r="D286" s="5" t="s">
        <v>33</v>
      </c>
      <c r="E286" s="6">
        <v>41.26564164840223</v>
      </c>
      <c r="F286" s="34">
        <v>-0.47674737420928004</v>
      </c>
      <c r="G286" s="6">
        <v>-2.9390639718537059</v>
      </c>
      <c r="H286" s="7">
        <v>-17</v>
      </c>
      <c r="I286" s="8">
        <v>-9</v>
      </c>
      <c r="J286" s="31">
        <v>-0.50915140216380506</v>
      </c>
      <c r="K286" s="9">
        <v>-4.1868924245795913E-3</v>
      </c>
      <c r="L286" s="8">
        <v>87</v>
      </c>
      <c r="M286" s="31">
        <v>0.21297611420757895</v>
      </c>
      <c r="N286" s="9">
        <v>-1.527869561189513E-2</v>
      </c>
      <c r="O286" s="8">
        <v>5</v>
      </c>
      <c r="P286" s="31">
        <v>1.1775319788592586E-2</v>
      </c>
      <c r="Q286" s="9">
        <v>1.0453121871699944E-3</v>
      </c>
      <c r="R286" s="8">
        <v>-316</v>
      </c>
      <c r="S286" s="31">
        <v>-0.41438864880462195</v>
      </c>
      <c r="T286" s="10">
        <v>2.3077314185131552</v>
      </c>
      <c r="U286" s="8">
        <v>16</v>
      </c>
      <c r="V286" s="31">
        <v>9.299413549747948E-3</v>
      </c>
      <c r="W286" s="9">
        <v>-8.438385973050036E-4</v>
      </c>
      <c r="X286" s="8">
        <v>0</v>
      </c>
      <c r="Y286" s="31">
        <v>-0.13734275047819458</v>
      </c>
      <c r="Z286" s="11">
        <v>351</v>
      </c>
      <c r="AA286" s="8">
        <v>0</v>
      </c>
      <c r="AB286" s="31">
        <v>8.2360884639559137E-2</v>
      </c>
      <c r="AC286" s="9">
        <v>7.3509725998745015E-3</v>
      </c>
      <c r="AD286" s="8">
        <v>0</v>
      </c>
      <c r="AE286" s="31">
        <v>4.4264058321861977E-2</v>
      </c>
      <c r="AF286" s="9">
        <v>4.1110127012778941E-3</v>
      </c>
      <c r="AG286" s="8">
        <v>23</v>
      </c>
      <c r="AH286" s="31">
        <v>7.95307074391427E-3</v>
      </c>
      <c r="AI286" s="12">
        <v>-0.39400000000000013</v>
      </c>
      <c r="AJ286" s="8">
        <v>0</v>
      </c>
      <c r="AK286" s="31">
        <v>-2.6403876925881614E-3</v>
      </c>
      <c r="AL286" s="11">
        <v>78787.781095968327</v>
      </c>
      <c r="AM286" s="36"/>
    </row>
    <row r="287" spans="1:39" x14ac:dyDescent="0.3">
      <c r="A287" t="s">
        <v>247</v>
      </c>
      <c r="B287" s="3" t="s">
        <v>600</v>
      </c>
      <c r="C287" s="4" t="s">
        <v>89</v>
      </c>
      <c r="D287" s="5" t="s">
        <v>37</v>
      </c>
      <c r="E287" s="6">
        <v>20.232655587741323</v>
      </c>
      <c r="F287" s="34">
        <v>-0.14511921455279619</v>
      </c>
      <c r="G287" s="6">
        <v>-2.9725113929653908</v>
      </c>
      <c r="H287" s="7">
        <v>-6</v>
      </c>
      <c r="I287" s="8">
        <v>1</v>
      </c>
      <c r="J287" s="31">
        <v>2.463526775895699E-2</v>
      </c>
      <c r="K287" s="9">
        <v>2.3753160859293354E-2</v>
      </c>
      <c r="L287" s="8">
        <v>-21</v>
      </c>
      <c r="M287" s="31">
        <v>-0.11091858577958549</v>
      </c>
      <c r="N287" s="9">
        <v>-4.7140642395385943E-3</v>
      </c>
      <c r="O287" s="8">
        <v>62</v>
      </c>
      <c r="P287" s="31">
        <v>0.25021084218713996</v>
      </c>
      <c r="Q287" s="9">
        <v>-1.2008138556192906E-2</v>
      </c>
      <c r="R287" s="8">
        <v>45</v>
      </c>
      <c r="S287" s="31">
        <v>-0.26362323325490344</v>
      </c>
      <c r="T287" s="10">
        <v>-0.15898315699831395</v>
      </c>
      <c r="U287" s="8">
        <v>-97</v>
      </c>
      <c r="V287" s="31">
        <v>-0.34764974479044136</v>
      </c>
      <c r="W287" s="9">
        <v>2.3188685575087041E-2</v>
      </c>
      <c r="X287" s="8">
        <v>-34</v>
      </c>
      <c r="Y287" s="31">
        <v>-0.13141312602081129</v>
      </c>
      <c r="Z287" s="11">
        <v>900</v>
      </c>
      <c r="AA287" s="8">
        <v>83</v>
      </c>
      <c r="AB287" s="31">
        <v>0.23457691466703148</v>
      </c>
      <c r="AC287" s="9">
        <v>3.3239457606914075E-3</v>
      </c>
      <c r="AD287" s="8">
        <v>31</v>
      </c>
      <c r="AE287" s="31">
        <v>0.1410076849998082</v>
      </c>
      <c r="AF287" s="9">
        <v>9.7955657799339013E-3</v>
      </c>
      <c r="AG287" s="8">
        <v>14</v>
      </c>
      <c r="AH287" s="31">
        <v>-3.2673007968801432E-2</v>
      </c>
      <c r="AI287" s="12">
        <v>-0.3683333333333334</v>
      </c>
      <c r="AJ287" s="8">
        <v>2</v>
      </c>
      <c r="AK287" s="31">
        <v>6.0421166269506166E-3</v>
      </c>
      <c r="AL287" s="11">
        <v>40487.04478747191</v>
      </c>
      <c r="AM287" s="36"/>
    </row>
    <row r="288" spans="1:39" x14ac:dyDescent="0.3">
      <c r="A288" t="s">
        <v>412</v>
      </c>
      <c r="B288" s="3" t="s">
        <v>562</v>
      </c>
      <c r="C288" s="4" t="s">
        <v>143</v>
      </c>
      <c r="D288" s="5" t="s">
        <v>44</v>
      </c>
      <c r="E288" s="6">
        <v>21.378618367312853</v>
      </c>
      <c r="F288" s="34">
        <v>-0.32435414781465544</v>
      </c>
      <c r="G288" s="6">
        <v>-2.9853563152861682</v>
      </c>
      <c r="H288" s="7">
        <v>-11</v>
      </c>
      <c r="I288" s="8">
        <v>-21</v>
      </c>
      <c r="J288" s="31">
        <v>-4.9516931048340901E-2</v>
      </c>
      <c r="K288" s="9">
        <v>1.8839164250251672E-2</v>
      </c>
      <c r="L288" s="8">
        <v>87</v>
      </c>
      <c r="M288" s="31">
        <v>0.23921510628197951</v>
      </c>
      <c r="N288" s="9">
        <v>-1.5832133664878068E-2</v>
      </c>
      <c r="O288" s="8">
        <v>-18</v>
      </c>
      <c r="P288" s="31">
        <v>-6.3433642511815269E-2</v>
      </c>
      <c r="Q288" s="9">
        <v>6.2012585437493731E-3</v>
      </c>
      <c r="R288" s="8">
        <v>-148</v>
      </c>
      <c r="S288" s="31">
        <v>-0.46311573518348215</v>
      </c>
      <c r="T288" s="10">
        <v>0.36264732547597461</v>
      </c>
      <c r="U288" s="8">
        <v>-38</v>
      </c>
      <c r="V288" s="31">
        <v>-0.14563297791171703</v>
      </c>
      <c r="W288" s="9">
        <v>8.0284586136158305E-3</v>
      </c>
      <c r="X288" s="8">
        <v>23</v>
      </c>
      <c r="Y288" s="31">
        <v>9.5676485567959851E-2</v>
      </c>
      <c r="Z288" s="11">
        <v>11341</v>
      </c>
      <c r="AA288" s="8">
        <v>92</v>
      </c>
      <c r="AB288" s="31">
        <v>0.35605209820973482</v>
      </c>
      <c r="AC288" s="9">
        <v>2.7047751829905875E-3</v>
      </c>
      <c r="AD288" s="8">
        <v>-35</v>
      </c>
      <c r="AE288" s="31">
        <v>-0.16055629381286415</v>
      </c>
      <c r="AF288" s="9">
        <v>-6.7739934597011997E-3</v>
      </c>
      <c r="AG288" s="8">
        <v>18</v>
      </c>
      <c r="AH288" s="31">
        <v>1.2295046915592406E-2</v>
      </c>
      <c r="AI288" s="12">
        <v>-0.42966666666666686</v>
      </c>
      <c r="AJ288" s="8">
        <v>58</v>
      </c>
      <c r="AK288" s="31">
        <v>2.4630449160884416E-2</v>
      </c>
      <c r="AL288" s="11">
        <v>74750.216561683046</v>
      </c>
      <c r="AM288" s="36"/>
    </row>
    <row r="289" spans="1:39" x14ac:dyDescent="0.3">
      <c r="A289" t="s">
        <v>699</v>
      </c>
      <c r="B289" s="3" t="s">
        <v>370</v>
      </c>
      <c r="C289" s="4" t="s">
        <v>224</v>
      </c>
      <c r="D289" s="5" t="s">
        <v>37</v>
      </c>
      <c r="E289" s="6">
        <v>35.282212289448985</v>
      </c>
      <c r="F289" s="34">
        <v>0.72514980524794925</v>
      </c>
      <c r="G289" s="6">
        <v>-3.0695090175179232</v>
      </c>
      <c r="H289" s="7">
        <v>14</v>
      </c>
      <c r="I289" s="8">
        <v>-16</v>
      </c>
      <c r="J289" s="31">
        <v>-1.958451260456856E-2</v>
      </c>
      <c r="K289" s="9">
        <v>1.6051990416419804E-2</v>
      </c>
      <c r="L289" s="8">
        <v>36</v>
      </c>
      <c r="M289" s="31">
        <v>0.24036513903243695</v>
      </c>
      <c r="N289" s="9">
        <v>-1.7825375316447317E-2</v>
      </c>
      <c r="O289" s="8">
        <v>47</v>
      </c>
      <c r="P289" s="31">
        <v>0.20180263068818355</v>
      </c>
      <c r="Q289" s="9">
        <v>-7.9242943715260444E-3</v>
      </c>
      <c r="R289" s="8">
        <v>-21</v>
      </c>
      <c r="S289" s="31">
        <v>-9.7940662043661086E-2</v>
      </c>
      <c r="T289" s="10">
        <v>5.1325573938150737E-2</v>
      </c>
      <c r="U289" s="8">
        <v>-24</v>
      </c>
      <c r="V289" s="31">
        <v>-6.1876305546087862E-2</v>
      </c>
      <c r="W289" s="9">
        <v>6.6865373954277108E-3</v>
      </c>
      <c r="X289" s="8">
        <v>0</v>
      </c>
      <c r="Y289" s="31">
        <v>0.20142875209494393</v>
      </c>
      <c r="Z289" s="11">
        <v>15271</v>
      </c>
      <c r="AA289" s="8">
        <v>3</v>
      </c>
      <c r="AB289" s="31">
        <v>0.18015593818882103</v>
      </c>
      <c r="AC289" s="9">
        <v>8.9495428004847388E-3</v>
      </c>
      <c r="AD289" s="8">
        <v>0</v>
      </c>
      <c r="AE289" s="31">
        <v>0.2138615146307431</v>
      </c>
      <c r="AF289" s="9">
        <v>1.5037879416417765E-2</v>
      </c>
      <c r="AG289" s="8">
        <v>34</v>
      </c>
      <c r="AH289" s="31">
        <v>0.12476300503647403</v>
      </c>
      <c r="AI289" s="12">
        <v>-0.56899999999999951</v>
      </c>
      <c r="AJ289" s="8">
        <v>0</v>
      </c>
      <c r="AK289" s="31">
        <v>5.328117475685179E-3</v>
      </c>
      <c r="AL289" s="11">
        <v>29241.273904777088</v>
      </c>
      <c r="AM289" s="36"/>
    </row>
    <row r="290" spans="1:39" x14ac:dyDescent="0.3">
      <c r="A290" t="s">
        <v>390</v>
      </c>
      <c r="B290" s="3" t="s">
        <v>46</v>
      </c>
      <c r="C290" s="4" t="s">
        <v>47</v>
      </c>
      <c r="D290" s="5" t="s">
        <v>44</v>
      </c>
      <c r="E290" s="6">
        <v>43.387563772617469</v>
      </c>
      <c r="F290" s="34">
        <v>-0.8336756389783897</v>
      </c>
      <c r="G290" s="6">
        <v>-3.0808139791689904</v>
      </c>
      <c r="H290" s="7">
        <v>-24</v>
      </c>
      <c r="I290" s="8">
        <v>-68</v>
      </c>
      <c r="J290" s="31">
        <v>-0.1923473651655688</v>
      </c>
      <c r="K290" s="9">
        <v>5.4670479050165088E-3</v>
      </c>
      <c r="L290" s="8">
        <v>-103</v>
      </c>
      <c r="M290" s="31">
        <v>-0.44350378152947123</v>
      </c>
      <c r="N290" s="9">
        <v>6.0715125455079177E-3</v>
      </c>
      <c r="O290" s="8">
        <v>-35</v>
      </c>
      <c r="P290" s="31">
        <v>-7.8003137261742683E-2</v>
      </c>
      <c r="Q290" s="9">
        <v>5.7751718782312889E-3</v>
      </c>
      <c r="R290" s="8">
        <v>16</v>
      </c>
      <c r="S290" s="31">
        <v>-0.38402863456291697</v>
      </c>
      <c r="T290" s="10">
        <v>-0.14699397324709687</v>
      </c>
      <c r="U290" s="8">
        <v>-77</v>
      </c>
      <c r="V290" s="31">
        <v>-0.20607021743221843</v>
      </c>
      <c r="W290" s="9">
        <v>1.2234864202352272E-2</v>
      </c>
      <c r="X290" s="8">
        <v>-30</v>
      </c>
      <c r="Y290" s="31">
        <v>-0.29290386660227385</v>
      </c>
      <c r="Z290" s="11">
        <v>-3713</v>
      </c>
      <c r="AA290" s="8">
        <v>101</v>
      </c>
      <c r="AB290" s="31">
        <v>0.27726687113212362</v>
      </c>
      <c r="AC290" s="9">
        <v>2.2619047619047636E-3</v>
      </c>
      <c r="AD290" s="8">
        <v>20</v>
      </c>
      <c r="AE290" s="31">
        <v>3.0174561844217851E-2</v>
      </c>
      <c r="AF290" s="9">
        <v>3.0034890306117612E-3</v>
      </c>
      <c r="AG290" s="8">
        <v>5</v>
      </c>
      <c r="AH290" s="31">
        <v>-6.9748531598345126E-2</v>
      </c>
      <c r="AI290" s="12">
        <v>-0.32400000000000007</v>
      </c>
      <c r="AJ290" s="8">
        <v>6</v>
      </c>
      <c r="AK290" s="31">
        <v>-1.4845186088932347E-2</v>
      </c>
      <c r="AL290" s="11">
        <v>89093.570859348692</v>
      </c>
      <c r="AM290" s="36"/>
    </row>
    <row r="291" spans="1:39" x14ac:dyDescent="0.3">
      <c r="A291" t="s">
        <v>930</v>
      </c>
      <c r="B291" s="3" t="s">
        <v>881</v>
      </c>
      <c r="C291" s="4" t="s">
        <v>47</v>
      </c>
      <c r="D291" s="5" t="s">
        <v>44</v>
      </c>
      <c r="E291" s="6">
        <v>32.873148698737779</v>
      </c>
      <c r="F291" s="34">
        <v>-0.75298183641834582</v>
      </c>
      <c r="G291" s="6">
        <v>-3.1037858184413025</v>
      </c>
      <c r="H291" s="7">
        <v>-14</v>
      </c>
      <c r="I291" s="8">
        <v>-17</v>
      </c>
      <c r="J291" s="31">
        <v>-6.997793379541839E-2</v>
      </c>
      <c r="K291" s="9">
        <v>1.7935330718186204E-2</v>
      </c>
      <c r="L291" s="8">
        <v>-27</v>
      </c>
      <c r="M291" s="31">
        <v>-0.11798475421993659</v>
      </c>
      <c r="N291" s="9">
        <v>-3.0724415499811773E-3</v>
      </c>
      <c r="O291" s="8">
        <v>42</v>
      </c>
      <c r="P291" s="31">
        <v>0.13023853595855678</v>
      </c>
      <c r="Q291" s="9">
        <v>-5.2982658441840386E-3</v>
      </c>
      <c r="R291" s="8">
        <v>91</v>
      </c>
      <c r="S291" s="31">
        <v>-0.28903454336862983</v>
      </c>
      <c r="T291" s="10">
        <v>-0.33372267645586517</v>
      </c>
      <c r="U291" s="8">
        <v>-106</v>
      </c>
      <c r="V291" s="31">
        <v>-0.25571459038630445</v>
      </c>
      <c r="W291" s="9">
        <v>1.5637852534599365E-2</v>
      </c>
      <c r="X291" s="8">
        <v>4</v>
      </c>
      <c r="Y291" s="31">
        <v>-1.5679413125755381E-3</v>
      </c>
      <c r="Z291" s="11">
        <v>8955</v>
      </c>
      <c r="AA291" s="8">
        <v>47</v>
      </c>
      <c r="AB291" s="31">
        <v>0.12404353848522631</v>
      </c>
      <c r="AC291" s="9">
        <v>2.7067183462532278E-3</v>
      </c>
      <c r="AD291" s="8">
        <v>-134</v>
      </c>
      <c r="AE291" s="31">
        <v>-0.38100650686939602</v>
      </c>
      <c r="AF291" s="9">
        <v>-2.0031819586828314E-2</v>
      </c>
      <c r="AG291" s="8">
        <v>-51</v>
      </c>
      <c r="AH291" s="31">
        <v>-0.12707357105848713</v>
      </c>
      <c r="AI291" s="12">
        <v>-0.28566666666666629</v>
      </c>
      <c r="AJ291" s="8">
        <v>-4</v>
      </c>
      <c r="AK291" s="31">
        <v>-4.7250566270496674E-3</v>
      </c>
      <c r="AL291" s="11">
        <v>48487.702178730397</v>
      </c>
      <c r="AM291" s="36"/>
    </row>
    <row r="292" spans="1:39" x14ac:dyDescent="0.3">
      <c r="A292" t="s">
        <v>122</v>
      </c>
      <c r="B292" s="3" t="s">
        <v>303</v>
      </c>
      <c r="C292" s="4" t="s">
        <v>89</v>
      </c>
      <c r="D292" s="5" t="s">
        <v>37</v>
      </c>
      <c r="E292" s="6">
        <v>23.28979253594412</v>
      </c>
      <c r="F292" s="34">
        <v>1.2206915061199872</v>
      </c>
      <c r="G292" s="6">
        <v>-3.105503964245834</v>
      </c>
      <c r="H292" s="7">
        <v>11</v>
      </c>
      <c r="I292" s="8">
        <v>55</v>
      </c>
      <c r="J292" s="31">
        <v>0.17795131415288429</v>
      </c>
      <c r="K292" s="9">
        <v>3.4663990871217631E-2</v>
      </c>
      <c r="L292" s="8">
        <v>38</v>
      </c>
      <c r="M292" s="31">
        <v>0.45271151188329772</v>
      </c>
      <c r="N292" s="9">
        <v>-2.6297319840416444E-2</v>
      </c>
      <c r="O292" s="8">
        <v>-3</v>
      </c>
      <c r="P292" s="31">
        <v>-3.3762903744785966E-2</v>
      </c>
      <c r="Q292" s="9">
        <v>1.2636079736158545E-2</v>
      </c>
      <c r="R292" s="8">
        <v>61</v>
      </c>
      <c r="S292" s="31">
        <v>4.5333770098245123E-2</v>
      </c>
      <c r="T292" s="10">
        <v>-0.45996550204163122</v>
      </c>
      <c r="U292" s="8">
        <v>20</v>
      </c>
      <c r="V292" s="31">
        <v>0.73055797371293352</v>
      </c>
      <c r="W292" s="9">
        <v>-3.532486219184397E-2</v>
      </c>
      <c r="X292" s="8">
        <v>-4</v>
      </c>
      <c r="Y292" s="31">
        <v>-7.5866075655662835E-3</v>
      </c>
      <c r="Z292" s="11">
        <v>4821</v>
      </c>
      <c r="AA292" s="8">
        <v>-32</v>
      </c>
      <c r="AB292" s="31">
        <v>-1.6998972595111378E-2</v>
      </c>
      <c r="AC292" s="9">
        <v>7.9828939424431422E-3</v>
      </c>
      <c r="AD292" s="8">
        <v>82</v>
      </c>
      <c r="AE292" s="31">
        <v>0.30513079911529334</v>
      </c>
      <c r="AF292" s="9">
        <v>1.9174069142983252E-2</v>
      </c>
      <c r="AG292" s="8">
        <v>12</v>
      </c>
      <c r="AH292" s="31">
        <v>0.14346837760915754</v>
      </c>
      <c r="AI292" s="12">
        <v>-0.5990000000000002</v>
      </c>
      <c r="AJ292" s="8">
        <v>25</v>
      </c>
      <c r="AK292" s="31">
        <v>1.7938584750575748E-2</v>
      </c>
      <c r="AL292" s="11">
        <v>36661.996775875756</v>
      </c>
      <c r="AM292" s="36"/>
    </row>
    <row r="293" spans="1:39" x14ac:dyDescent="0.3">
      <c r="A293" t="s">
        <v>430</v>
      </c>
      <c r="B293" s="3" t="s">
        <v>781</v>
      </c>
      <c r="C293" s="4" t="s">
        <v>54</v>
      </c>
      <c r="D293" s="5" t="s">
        <v>37</v>
      </c>
      <c r="E293" s="6">
        <v>28.784207659172402</v>
      </c>
      <c r="F293" s="34">
        <v>-1.1564889761420449E-2</v>
      </c>
      <c r="G293" s="6">
        <v>-3.1200138027963256</v>
      </c>
      <c r="H293" s="7">
        <v>0</v>
      </c>
      <c r="I293" s="8">
        <v>-47</v>
      </c>
      <c r="J293" s="31">
        <v>-0.1247023553646489</v>
      </c>
      <c r="K293" s="9">
        <v>1.2958465955686949E-2</v>
      </c>
      <c r="L293" s="8">
        <v>-46</v>
      </c>
      <c r="M293" s="31">
        <v>-0.91303498488869739</v>
      </c>
      <c r="N293" s="9">
        <v>1.9855406903379183E-2</v>
      </c>
      <c r="O293" s="8">
        <v>71</v>
      </c>
      <c r="P293" s="31">
        <v>0.19220130252958362</v>
      </c>
      <c r="Q293" s="9">
        <v>-9.9183929692404256E-3</v>
      </c>
      <c r="R293" s="8">
        <v>-6</v>
      </c>
      <c r="S293" s="31">
        <v>-0.19981137259761833</v>
      </c>
      <c r="T293" s="10">
        <v>-7.2301274591136666E-3</v>
      </c>
      <c r="U293" s="8">
        <v>291</v>
      </c>
      <c r="V293" s="31">
        <v>0.88636452120950759</v>
      </c>
      <c r="W293" s="9">
        <v>-5.4442781448905873E-2</v>
      </c>
      <c r="X293" s="8">
        <v>2</v>
      </c>
      <c r="Y293" s="31">
        <v>-2.1026574861173514E-2</v>
      </c>
      <c r="Z293" s="11">
        <v>5695</v>
      </c>
      <c r="AA293" s="8">
        <v>-215</v>
      </c>
      <c r="AB293" s="31">
        <v>-0.61461784414154763</v>
      </c>
      <c r="AC293" s="9">
        <v>1.6215491559086394E-2</v>
      </c>
      <c r="AD293" s="8">
        <v>3</v>
      </c>
      <c r="AE293" s="31">
        <v>2.7061218415956823E-2</v>
      </c>
      <c r="AF293" s="9">
        <v>3.374870197300095E-3</v>
      </c>
      <c r="AG293" s="8">
        <v>-36</v>
      </c>
      <c r="AH293" s="31">
        <v>-7.7709759720713645E-2</v>
      </c>
      <c r="AI293" s="12">
        <v>-0.33533333333333282</v>
      </c>
      <c r="AJ293" s="8">
        <v>-38</v>
      </c>
      <c r="AK293" s="31">
        <v>-1.1497461290455729E-2</v>
      </c>
      <c r="AL293" s="11">
        <v>29047.516393912345</v>
      </c>
      <c r="AM293" s="36"/>
    </row>
    <row r="294" spans="1:39" x14ac:dyDescent="0.3">
      <c r="A294" t="s">
        <v>778</v>
      </c>
      <c r="B294" s="3" t="s">
        <v>409</v>
      </c>
      <c r="C294" s="4" t="s">
        <v>224</v>
      </c>
      <c r="D294" s="5" t="s">
        <v>37</v>
      </c>
      <c r="E294" s="6">
        <v>23.930204284237458</v>
      </c>
      <c r="F294" s="34">
        <v>0.48480464342489271</v>
      </c>
      <c r="G294" s="6">
        <v>-3.1777253345044976</v>
      </c>
      <c r="H294" s="7">
        <v>15</v>
      </c>
      <c r="I294" s="8">
        <v>-12</v>
      </c>
      <c r="J294" s="31">
        <v>-2.5061391043861153E-2</v>
      </c>
      <c r="K294" s="9">
        <v>1.865161501050383E-2</v>
      </c>
      <c r="L294" s="8">
        <v>78</v>
      </c>
      <c r="M294" s="31">
        <v>0.19968461844309271</v>
      </c>
      <c r="N294" s="9">
        <v>-1.4871188341150338E-2</v>
      </c>
      <c r="O294" s="8">
        <v>35</v>
      </c>
      <c r="P294" s="31">
        <v>0.17916773553869006</v>
      </c>
      <c r="Q294" s="9">
        <v>-6.7419230167336877E-3</v>
      </c>
      <c r="R294" s="8">
        <v>-140</v>
      </c>
      <c r="S294" s="31">
        <v>-0.17774929445605736</v>
      </c>
      <c r="T294" s="10">
        <v>1.5820749019057199</v>
      </c>
      <c r="U294" s="8">
        <v>99</v>
      </c>
      <c r="V294" s="31">
        <v>0.31118979668349239</v>
      </c>
      <c r="W294" s="9">
        <v>-1.7919404240045005E-2</v>
      </c>
      <c r="X294" s="8">
        <v>0</v>
      </c>
      <c r="Y294" s="31">
        <v>-8.5703979532695485E-2</v>
      </c>
      <c r="Z294" s="11">
        <v>1783</v>
      </c>
      <c r="AA294" s="8">
        <v>17</v>
      </c>
      <c r="AB294" s="31">
        <v>0.27354169663345562</v>
      </c>
      <c r="AC294" s="9">
        <v>6.4535111808552426E-3</v>
      </c>
      <c r="AD294" s="8">
        <v>0</v>
      </c>
      <c r="AE294" s="31">
        <v>-0.13411852566613708</v>
      </c>
      <c r="AF294" s="9">
        <v>-5.0309193154766119E-3</v>
      </c>
      <c r="AG294" s="8">
        <v>66</v>
      </c>
      <c r="AH294" s="31">
        <v>0.27274433763441319</v>
      </c>
      <c r="AI294" s="12">
        <v>-0.73833333333333329</v>
      </c>
      <c r="AJ294" s="8">
        <v>0</v>
      </c>
      <c r="AK294" s="31">
        <v>2.654129186293272E-2</v>
      </c>
      <c r="AL294" s="11">
        <v>81046.96698926494</v>
      </c>
      <c r="AM294" s="36"/>
    </row>
    <row r="295" spans="1:39" x14ac:dyDescent="0.3">
      <c r="A295" t="s">
        <v>719</v>
      </c>
      <c r="B295" s="3" t="s">
        <v>975</v>
      </c>
      <c r="C295" s="4" t="s">
        <v>82</v>
      </c>
      <c r="D295" s="5" t="s">
        <v>37</v>
      </c>
      <c r="E295" s="6">
        <v>36.640334599849417</v>
      </c>
      <c r="F295" s="34">
        <v>0.92110816051942779</v>
      </c>
      <c r="G295" s="6">
        <v>-3.1781249112851739</v>
      </c>
      <c r="H295" s="7">
        <v>8</v>
      </c>
      <c r="I295" s="8">
        <v>-95</v>
      </c>
      <c r="J295" s="31">
        <v>-0.27860508023262287</v>
      </c>
      <c r="K295" s="9">
        <v>-7.9121155162731327E-5</v>
      </c>
      <c r="L295" s="8">
        <v>147</v>
      </c>
      <c r="M295" s="31">
        <v>0.45778060572338891</v>
      </c>
      <c r="N295" s="9">
        <v>-2.4172236110402534E-2</v>
      </c>
      <c r="O295" s="8">
        <v>41</v>
      </c>
      <c r="P295" s="31">
        <v>0.62822138400062377</v>
      </c>
      <c r="Q295" s="9">
        <v>-3.2013721130845357E-2</v>
      </c>
      <c r="R295" s="8">
        <v>-360</v>
      </c>
      <c r="S295" s="31">
        <v>-0.4904300469749282</v>
      </c>
      <c r="T295" s="10">
        <v>2.6624068157614484</v>
      </c>
      <c r="U295" s="8">
        <v>59</v>
      </c>
      <c r="V295" s="31">
        <v>0.20747131747317318</v>
      </c>
      <c r="W295" s="9">
        <v>-1.0636984501460611E-2</v>
      </c>
      <c r="X295" s="8">
        <v>5</v>
      </c>
      <c r="Y295" s="31">
        <v>1.5873461611597639E-2</v>
      </c>
      <c r="Z295" s="11">
        <v>6815</v>
      </c>
      <c r="AA295" s="8">
        <v>66</v>
      </c>
      <c r="AB295" s="31">
        <v>1.0960033771293982</v>
      </c>
      <c r="AC295" s="9">
        <v>-2.5250137438152867E-3</v>
      </c>
      <c r="AD295" s="8">
        <v>-39</v>
      </c>
      <c r="AE295" s="31">
        <v>-0.62966631999061318</v>
      </c>
      <c r="AF295" s="9">
        <v>-3.2262515147276849E-2</v>
      </c>
      <c r="AG295" s="8">
        <v>96</v>
      </c>
      <c r="AH295" s="31">
        <v>0.18237842478844229</v>
      </c>
      <c r="AI295" s="12">
        <v>-0.6203333333333334</v>
      </c>
      <c r="AJ295" s="8">
        <v>10</v>
      </c>
      <c r="AK295" s="31">
        <v>1.2985998801495702E-2</v>
      </c>
      <c r="AL295" s="11">
        <v>31052.52257392199</v>
      </c>
      <c r="AM295" s="36"/>
    </row>
    <row r="296" spans="1:39" x14ac:dyDescent="0.3">
      <c r="A296" t="s">
        <v>298</v>
      </c>
      <c r="B296" s="3" t="s">
        <v>370</v>
      </c>
      <c r="C296" s="4" t="s">
        <v>101</v>
      </c>
      <c r="D296" s="5" t="s">
        <v>33</v>
      </c>
      <c r="E296" s="6">
        <v>47.153652776721501</v>
      </c>
      <c r="F296" s="34">
        <v>-4.1407894231201725E-2</v>
      </c>
      <c r="G296" s="6">
        <v>-3.1922794052063885</v>
      </c>
      <c r="H296" s="7">
        <v>1</v>
      </c>
      <c r="I296" s="8">
        <v>-76</v>
      </c>
      <c r="J296" s="31">
        <v>-0.39971801057509815</v>
      </c>
      <c r="K296" s="9">
        <v>-6.0947006202189957E-3</v>
      </c>
      <c r="L296" s="8">
        <v>32</v>
      </c>
      <c r="M296" s="31">
        <v>5.1791288513187927E-2</v>
      </c>
      <c r="N296" s="9">
        <v>-9.5262641303314501E-3</v>
      </c>
      <c r="O296" s="8">
        <v>-7</v>
      </c>
      <c r="P296" s="31">
        <v>-5.3067015188466016E-3</v>
      </c>
      <c r="Q296" s="9">
        <v>3.4107085012141311E-3</v>
      </c>
      <c r="R296" s="8">
        <v>-31</v>
      </c>
      <c r="S296" s="31">
        <v>5.1905595836947413E-2</v>
      </c>
      <c r="T296" s="10">
        <v>0.31019227041613573</v>
      </c>
      <c r="U296" s="8">
        <v>33</v>
      </c>
      <c r="V296" s="31">
        <v>8.7765484384830839E-2</v>
      </c>
      <c r="W296" s="9">
        <v>-4.2566717557309189E-3</v>
      </c>
      <c r="X296" s="8">
        <v>0</v>
      </c>
      <c r="Y296" s="31">
        <v>0.14659952862046916</v>
      </c>
      <c r="Z296" s="11">
        <v>13631</v>
      </c>
      <c r="AA296" s="8">
        <v>-44</v>
      </c>
      <c r="AB296" s="31">
        <v>-6.7369873062546076E-2</v>
      </c>
      <c r="AC296" s="9">
        <v>8.8600523064938028E-3</v>
      </c>
      <c r="AD296" s="8">
        <v>0</v>
      </c>
      <c r="AE296" s="31">
        <v>-0.11490994267057975</v>
      </c>
      <c r="AF296" s="9">
        <v>-4.2546381585537585E-3</v>
      </c>
      <c r="AG296" s="8">
        <v>-33</v>
      </c>
      <c r="AH296" s="31">
        <v>-0.20421227243369167</v>
      </c>
      <c r="AI296" s="12">
        <v>-0.16099999999999981</v>
      </c>
      <c r="AJ296" s="8">
        <v>0</v>
      </c>
      <c r="AK296" s="31">
        <v>-8.22894879030453E-3</v>
      </c>
      <c r="AL296" s="11">
        <v>52054.289944026154</v>
      </c>
      <c r="AM296" s="36"/>
    </row>
    <row r="297" spans="1:39" x14ac:dyDescent="0.3">
      <c r="A297" t="s">
        <v>1094</v>
      </c>
      <c r="B297" s="3" t="s">
        <v>1026</v>
      </c>
      <c r="C297" s="4" t="s">
        <v>82</v>
      </c>
      <c r="D297" s="5" t="s">
        <v>37</v>
      </c>
      <c r="E297" s="6">
        <v>21.458351655719962</v>
      </c>
      <c r="F297" s="34">
        <v>0.13354426199364805</v>
      </c>
      <c r="G297" s="6">
        <v>-3.2086374101270287</v>
      </c>
      <c r="H297" s="7">
        <v>17</v>
      </c>
      <c r="I297" s="8">
        <v>17</v>
      </c>
      <c r="J297" s="31">
        <v>0.11238127444324475</v>
      </c>
      <c r="K297" s="9">
        <v>3.6117589072380829E-2</v>
      </c>
      <c r="L297" s="8">
        <v>-91</v>
      </c>
      <c r="M297" s="31">
        <v>-0.35116648245961901</v>
      </c>
      <c r="N297" s="9">
        <v>3.1372302312981798E-3</v>
      </c>
      <c r="O297" s="8">
        <v>1</v>
      </c>
      <c r="P297" s="31">
        <v>-8.7768623460790229E-3</v>
      </c>
      <c r="Q297" s="9">
        <v>4.2034985635197725E-3</v>
      </c>
      <c r="R297" s="8">
        <v>-32</v>
      </c>
      <c r="S297" s="31">
        <v>0.19251013974194778</v>
      </c>
      <c r="T297" s="10">
        <v>0.47014369274546652</v>
      </c>
      <c r="U297" s="8">
        <v>68</v>
      </c>
      <c r="V297" s="31">
        <v>0.20384577956367522</v>
      </c>
      <c r="W297" s="9">
        <v>-1.1365850767466712E-2</v>
      </c>
      <c r="X297" s="8">
        <v>19</v>
      </c>
      <c r="Y297" s="31">
        <v>5.1027959664997125E-2</v>
      </c>
      <c r="Z297" s="11">
        <v>8144</v>
      </c>
      <c r="AA297" s="8">
        <v>-60</v>
      </c>
      <c r="AB297" s="31">
        <v>-0.12001007978187905</v>
      </c>
      <c r="AC297" s="9">
        <v>9.4877935579689987E-3</v>
      </c>
      <c r="AD297" s="8">
        <v>-40</v>
      </c>
      <c r="AE297" s="31">
        <v>-0.1055483366308876</v>
      </c>
      <c r="AF297" s="9">
        <v>-3.848084332535584E-3</v>
      </c>
      <c r="AG297" s="8">
        <v>8</v>
      </c>
      <c r="AH297" s="31">
        <v>-6.578627079910937E-2</v>
      </c>
      <c r="AI297" s="12">
        <v>-0.30466666666666664</v>
      </c>
      <c r="AJ297" s="8">
        <v>5</v>
      </c>
      <c r="AK297" s="31">
        <v>-1.3445874057021828E-2</v>
      </c>
      <c r="AL297" s="11">
        <v>55190.130529515271</v>
      </c>
      <c r="AM297" s="36"/>
    </row>
    <row r="298" spans="1:39" x14ac:dyDescent="0.3">
      <c r="A298" t="s">
        <v>593</v>
      </c>
      <c r="B298" s="3" t="s">
        <v>1159</v>
      </c>
      <c r="C298" s="4" t="s">
        <v>224</v>
      </c>
      <c r="D298" s="5" t="s">
        <v>37</v>
      </c>
      <c r="E298" s="6">
        <v>40.354328396495625</v>
      </c>
      <c r="F298" s="34">
        <v>-0.47154213049830851</v>
      </c>
      <c r="G298" s="6">
        <v>-3.2203782215609635</v>
      </c>
      <c r="H298" s="7">
        <v>-5</v>
      </c>
      <c r="I298" s="8">
        <v>-6</v>
      </c>
      <c r="J298" s="31">
        <v>-0.41872979454682779</v>
      </c>
      <c r="K298" s="9">
        <v>5.5358821867164121E-3</v>
      </c>
      <c r="L298" s="8">
        <v>-105</v>
      </c>
      <c r="M298" s="31">
        <v>-0.42501127020302232</v>
      </c>
      <c r="N298" s="9">
        <v>5.9916684882646148E-3</v>
      </c>
      <c r="O298" s="8">
        <v>17</v>
      </c>
      <c r="P298" s="31">
        <v>7.8329507921403113E-2</v>
      </c>
      <c r="Q298" s="9">
        <v>2.0064057506656574E-4</v>
      </c>
      <c r="R298" s="8">
        <v>89</v>
      </c>
      <c r="S298" s="31">
        <v>-7.9203950158505759E-2</v>
      </c>
      <c r="T298" s="10">
        <v>-0.41303715667443963</v>
      </c>
      <c r="U298" s="8">
        <v>-94</v>
      </c>
      <c r="V298" s="31">
        <v>-0.33762508545352193</v>
      </c>
      <c r="W298" s="9">
        <v>2.2584141246945688E-2</v>
      </c>
      <c r="X298" s="8">
        <v>-6</v>
      </c>
      <c r="Y298" s="31">
        <v>-8.8705252359006725E-2</v>
      </c>
      <c r="Z298" s="11">
        <v>5083</v>
      </c>
      <c r="AA298" s="8">
        <v>-124</v>
      </c>
      <c r="AB298" s="31">
        <v>-0.45253112865284106</v>
      </c>
      <c r="AC298" s="9">
        <v>1.0964839994506252E-2</v>
      </c>
      <c r="AD298" s="8">
        <v>190</v>
      </c>
      <c r="AE298" s="31">
        <v>0.53691404832931844</v>
      </c>
      <c r="AF298" s="9">
        <v>3.1805911355370697E-2</v>
      </c>
      <c r="AG298" s="8">
        <v>74</v>
      </c>
      <c r="AH298" s="31">
        <v>0.32412618698510232</v>
      </c>
      <c r="AI298" s="12">
        <v>-0.79933333333333323</v>
      </c>
      <c r="AJ298" s="8">
        <v>1</v>
      </c>
      <c r="AK298" s="31">
        <v>4.733797264129036E-3</v>
      </c>
      <c r="AL298" s="11">
        <v>39856.343146978877</v>
      </c>
      <c r="AM298" s="36"/>
    </row>
    <row r="299" spans="1:39" ht="20.399999999999999" x14ac:dyDescent="0.3">
      <c r="A299" t="s">
        <v>824</v>
      </c>
      <c r="B299" s="3" t="s">
        <v>985</v>
      </c>
      <c r="C299" s="4" t="s">
        <v>32</v>
      </c>
      <c r="D299" s="5" t="s">
        <v>33</v>
      </c>
      <c r="E299" s="6">
        <v>35.450224558963697</v>
      </c>
      <c r="F299" s="34">
        <v>-0.58756175438691161</v>
      </c>
      <c r="G299" s="6">
        <v>-3.2213959765458036</v>
      </c>
      <c r="H299" s="7">
        <v>5</v>
      </c>
      <c r="I299" s="8">
        <v>-75</v>
      </c>
      <c r="J299" s="31">
        <v>-0.20809212131225252</v>
      </c>
      <c r="K299" s="9">
        <v>5.9136756725242101E-3</v>
      </c>
      <c r="L299" s="8">
        <v>-39</v>
      </c>
      <c r="M299" s="31">
        <v>-0.20762166409590588</v>
      </c>
      <c r="N299" s="9">
        <v>1.5508288205703241E-4</v>
      </c>
      <c r="O299" s="8">
        <v>10</v>
      </c>
      <c r="P299" s="31">
        <v>2.2784802512438085E-2</v>
      </c>
      <c r="Q299" s="9">
        <v>-8.9471253752020346E-4</v>
      </c>
      <c r="R299" s="8">
        <v>-23</v>
      </c>
      <c r="S299" s="31">
        <v>-0.45880856212463539</v>
      </c>
      <c r="T299" s="10">
        <v>0</v>
      </c>
      <c r="U299" s="8">
        <v>-34</v>
      </c>
      <c r="V299" s="31">
        <v>-9.7164033491766943E-2</v>
      </c>
      <c r="W299" s="9">
        <v>5.9888163985101564E-3</v>
      </c>
      <c r="X299" s="8">
        <v>-18</v>
      </c>
      <c r="Y299" s="31">
        <v>-8.416156435160202E-2</v>
      </c>
      <c r="Z299" s="11">
        <v>2615</v>
      </c>
      <c r="AA299" s="8">
        <v>126</v>
      </c>
      <c r="AB299" s="31">
        <v>0.31233151515345914</v>
      </c>
      <c r="AC299" s="9">
        <v>1.2907965970610988E-3</v>
      </c>
      <c r="AD299" s="8">
        <v>-53</v>
      </c>
      <c r="AE299" s="31">
        <v>-0.15151839316666715</v>
      </c>
      <c r="AF299" s="9">
        <v>-7.0955328127397799E-3</v>
      </c>
      <c r="AG299" s="8">
        <v>0</v>
      </c>
      <c r="AH299" s="31">
        <v>-0.11123589814837331</v>
      </c>
      <c r="AI299" s="12">
        <v>-0.23199999999999998</v>
      </c>
      <c r="AJ299" s="8">
        <v>5</v>
      </c>
      <c r="AK299" s="31">
        <v>2.8476078839808853E-3</v>
      </c>
      <c r="AL299" s="11">
        <v>126701.44955718372</v>
      </c>
      <c r="AM299" s="36"/>
    </row>
    <row r="300" spans="1:39" x14ac:dyDescent="0.3">
      <c r="A300" t="s">
        <v>372</v>
      </c>
      <c r="B300" s="3" t="s">
        <v>490</v>
      </c>
      <c r="C300" s="4" t="s">
        <v>32</v>
      </c>
      <c r="D300" s="5" t="s">
        <v>33</v>
      </c>
      <c r="E300" s="6">
        <v>36.998365222314803</v>
      </c>
      <c r="F300" s="34">
        <v>-0.83425496136491573</v>
      </c>
      <c r="G300" s="6">
        <v>-3.2322106475003523</v>
      </c>
      <c r="H300" s="7">
        <v>-14</v>
      </c>
      <c r="I300" s="8">
        <v>-59</v>
      </c>
      <c r="J300" s="31">
        <v>-0.16983082036814265</v>
      </c>
      <c r="K300" s="9">
        <v>9.0776253821787112E-3</v>
      </c>
      <c r="L300" s="8">
        <v>0</v>
      </c>
      <c r="M300" s="31">
        <v>-4.4884580871844215E-2</v>
      </c>
      <c r="N300" s="9">
        <v>-5.7404821684771488E-3</v>
      </c>
      <c r="O300" s="8">
        <v>-27</v>
      </c>
      <c r="P300" s="31">
        <v>-5.5393006197851702E-2</v>
      </c>
      <c r="Q300" s="9">
        <v>5.0839775425158967E-3</v>
      </c>
      <c r="R300" s="8">
        <v>-116</v>
      </c>
      <c r="S300" s="31">
        <v>-0.34786437156210387</v>
      </c>
      <c r="T300" s="10">
        <v>0.28454196874306609</v>
      </c>
      <c r="U300" s="8">
        <v>133</v>
      </c>
      <c r="V300" s="31">
        <v>0.23864640166075468</v>
      </c>
      <c r="W300" s="9">
        <v>-1.5388697413348279E-2</v>
      </c>
      <c r="X300" s="8">
        <v>-32</v>
      </c>
      <c r="Y300" s="31">
        <v>-0.31051896925522415</v>
      </c>
      <c r="Z300" s="11">
        <v>-4229</v>
      </c>
      <c r="AA300" s="8">
        <v>-62</v>
      </c>
      <c r="AB300" s="31">
        <v>-0.14812740407092267</v>
      </c>
      <c r="AC300" s="9">
        <v>7.8877440996765365E-3</v>
      </c>
      <c r="AD300" s="8">
        <v>-46</v>
      </c>
      <c r="AE300" s="31">
        <v>-0.12948712484989688</v>
      </c>
      <c r="AF300" s="9">
        <v>-5.8742259656163753E-3</v>
      </c>
      <c r="AG300" s="8">
        <v>-3</v>
      </c>
      <c r="AH300" s="31">
        <v>-8.9562943059587286E-2</v>
      </c>
      <c r="AI300" s="12">
        <v>-0.28699999999999992</v>
      </c>
      <c r="AJ300" s="8">
        <v>5</v>
      </c>
      <c r="AK300" s="31">
        <v>-2.1763604059112637E-2</v>
      </c>
      <c r="AL300" s="11">
        <v>74449.644562082714</v>
      </c>
      <c r="AM300" s="36"/>
    </row>
    <row r="301" spans="1:39" x14ac:dyDescent="0.3">
      <c r="A301" t="s">
        <v>798</v>
      </c>
      <c r="B301" s="3" t="s">
        <v>987</v>
      </c>
      <c r="C301" s="4" t="s">
        <v>115</v>
      </c>
      <c r="D301" s="5" t="s">
        <v>33</v>
      </c>
      <c r="E301" s="6">
        <v>95.530076909624725</v>
      </c>
      <c r="F301" s="34">
        <v>-0.47187987193491843</v>
      </c>
      <c r="G301" s="6">
        <v>-3.2398434893641834</v>
      </c>
      <c r="H301" s="7">
        <v>-3</v>
      </c>
      <c r="I301" s="8">
        <v>33</v>
      </c>
      <c r="J301" s="31">
        <v>0.10646010815031498</v>
      </c>
      <c r="K301" s="9">
        <v>2.7090506864678399E-2</v>
      </c>
      <c r="L301" s="8">
        <v>-172</v>
      </c>
      <c r="M301" s="31">
        <v>-0.63860706159710667</v>
      </c>
      <c r="N301" s="9">
        <v>1.3511310880426751E-2</v>
      </c>
      <c r="O301" s="8">
        <v>-23</v>
      </c>
      <c r="P301" s="31">
        <v>-6.1267657097925421E-2</v>
      </c>
      <c r="Q301" s="9">
        <v>6.4760400935190178E-3</v>
      </c>
      <c r="R301" s="8">
        <v>51</v>
      </c>
      <c r="S301" s="31">
        <v>-0.27991643617495016</v>
      </c>
      <c r="T301" s="10">
        <v>-0.18545428432881036</v>
      </c>
      <c r="U301" s="8">
        <v>-47</v>
      </c>
      <c r="V301" s="31">
        <v>-0.18701842407664743</v>
      </c>
      <c r="W301" s="9">
        <v>1.2305406268660862E-2</v>
      </c>
      <c r="X301" s="8">
        <v>13</v>
      </c>
      <c r="Y301" s="31">
        <v>0.12101553426968548</v>
      </c>
      <c r="Z301" s="11">
        <v>14147</v>
      </c>
      <c r="AA301" s="8">
        <v>9</v>
      </c>
      <c r="AB301" s="31">
        <v>-1.7628430752084756E-2</v>
      </c>
      <c r="AC301" s="9">
        <v>4.9491326080564543E-3</v>
      </c>
      <c r="AD301" s="8">
        <v>28</v>
      </c>
      <c r="AE301" s="31">
        <v>0.10398822599000473</v>
      </c>
      <c r="AF301" s="9">
        <v>7.6385296562302418E-3</v>
      </c>
      <c r="AG301" s="8">
        <v>-5</v>
      </c>
      <c r="AH301" s="31">
        <v>-2.9116987159175767E-2</v>
      </c>
      <c r="AI301" s="12">
        <v>-0.38333333333333375</v>
      </c>
      <c r="AJ301" s="8">
        <v>-31</v>
      </c>
      <c r="AK301" s="31">
        <v>-4.2946795766035786E-2</v>
      </c>
      <c r="AL301" s="11">
        <v>27118.332981560554</v>
      </c>
      <c r="AM301" s="36"/>
    </row>
    <row r="302" spans="1:39" x14ac:dyDescent="0.3">
      <c r="A302" t="s">
        <v>449</v>
      </c>
      <c r="B302" s="3" t="s">
        <v>466</v>
      </c>
      <c r="C302" s="4" t="s">
        <v>199</v>
      </c>
      <c r="D302" s="5" t="s">
        <v>33</v>
      </c>
      <c r="E302" s="6">
        <v>16.639693363234535</v>
      </c>
      <c r="F302" s="34">
        <v>-0.19651313817982974</v>
      </c>
      <c r="G302" s="6">
        <v>-3.2492711878455296</v>
      </c>
      <c r="H302" s="7">
        <v>-4</v>
      </c>
      <c r="I302" s="8">
        <v>-8</v>
      </c>
      <c r="J302" s="31">
        <v>-4.5901818832580599E-2</v>
      </c>
      <c r="K302" s="9">
        <v>2.7712807070605194E-2</v>
      </c>
      <c r="L302" s="8">
        <v>-125</v>
      </c>
      <c r="M302" s="31">
        <v>-0.38547658021278147</v>
      </c>
      <c r="N302" s="9">
        <v>5.5096869421691896E-3</v>
      </c>
      <c r="O302" s="8">
        <v>46</v>
      </c>
      <c r="P302" s="31">
        <v>0.20240529316102049</v>
      </c>
      <c r="Q302" s="9">
        <v>-8.8088862212782962E-3</v>
      </c>
      <c r="R302" s="8">
        <v>29</v>
      </c>
      <c r="S302" s="31">
        <v>0.36128378232474706</v>
      </c>
      <c r="T302" s="10">
        <v>-0.44193333307134997</v>
      </c>
      <c r="U302" s="8">
        <v>-62</v>
      </c>
      <c r="V302" s="31">
        <v>-0.16992619741241399</v>
      </c>
      <c r="W302" s="9">
        <v>1.00460762411454E-2</v>
      </c>
      <c r="X302" s="8">
        <v>-69</v>
      </c>
      <c r="Y302" s="31">
        <v>-0.26167953853251391</v>
      </c>
      <c r="Z302" s="11">
        <v>-5548</v>
      </c>
      <c r="AA302" s="8">
        <v>-157</v>
      </c>
      <c r="AB302" s="31">
        <v>-0.38049034802259607</v>
      </c>
      <c r="AC302" s="9">
        <v>1.1764617691154416E-2</v>
      </c>
      <c r="AD302" s="8">
        <v>59</v>
      </c>
      <c r="AE302" s="31">
        <v>0.1670797143300124</v>
      </c>
      <c r="AF302" s="9">
        <v>1.0939724098246506E-2</v>
      </c>
      <c r="AG302" s="8">
        <v>2</v>
      </c>
      <c r="AH302" s="31">
        <v>-2.921485911869455E-2</v>
      </c>
      <c r="AI302" s="12">
        <v>-0.37866666666666715</v>
      </c>
      <c r="AJ302" s="8">
        <v>-19</v>
      </c>
      <c r="AK302" s="31">
        <v>-1.5011794828656555E-4</v>
      </c>
      <c r="AL302" s="11">
        <v>26234.083789020806</v>
      </c>
      <c r="AM302" s="36"/>
    </row>
    <row r="303" spans="1:39" x14ac:dyDescent="0.3">
      <c r="A303" t="s">
        <v>408</v>
      </c>
      <c r="B303" s="3" t="s">
        <v>849</v>
      </c>
      <c r="C303" s="4" t="s">
        <v>136</v>
      </c>
      <c r="D303" s="5" t="s">
        <v>44</v>
      </c>
      <c r="E303" s="6">
        <v>24.782219123615949</v>
      </c>
      <c r="F303" s="34">
        <v>-2.6670749583049047E-2</v>
      </c>
      <c r="G303" s="6">
        <v>-3.249485008487536</v>
      </c>
      <c r="H303" s="7">
        <v>-1</v>
      </c>
      <c r="I303" s="8">
        <v>19</v>
      </c>
      <c r="J303" s="31">
        <v>0.11522051648238874</v>
      </c>
      <c r="K303" s="9">
        <v>2.6361118980912202E-2</v>
      </c>
      <c r="L303" s="8">
        <v>-24</v>
      </c>
      <c r="M303" s="31">
        <v>-0.10894291566338188</v>
      </c>
      <c r="N303" s="9">
        <v>-3.5017165229662035E-3</v>
      </c>
      <c r="O303" s="8">
        <v>40</v>
      </c>
      <c r="P303" s="31">
        <v>0.13855852000958108</v>
      </c>
      <c r="Q303" s="9">
        <v>-5.4233345228882346E-3</v>
      </c>
      <c r="R303" s="8">
        <v>4</v>
      </c>
      <c r="S303" s="31">
        <v>-0.36658854214168857</v>
      </c>
      <c r="T303" s="10">
        <v>-9.3730615925121746E-2</v>
      </c>
      <c r="U303" s="8">
        <v>7</v>
      </c>
      <c r="V303" s="31">
        <v>9.5183055714293058E-2</v>
      </c>
      <c r="W303" s="9">
        <v>-3.1100666134061122E-3</v>
      </c>
      <c r="X303" s="8">
        <v>14</v>
      </c>
      <c r="Y303" s="31">
        <v>7.9120959895473922E-2</v>
      </c>
      <c r="Z303" s="11">
        <v>10673</v>
      </c>
      <c r="AA303" s="8">
        <v>-53</v>
      </c>
      <c r="AB303" s="31">
        <v>-9.9829056860313792E-2</v>
      </c>
      <c r="AC303" s="9">
        <v>7.8647378469672499E-3</v>
      </c>
      <c r="AD303" s="8">
        <v>9</v>
      </c>
      <c r="AE303" s="31">
        <v>5.7630814032923305E-2</v>
      </c>
      <c r="AF303" s="9">
        <v>5.0178461380906425E-3</v>
      </c>
      <c r="AG303" s="8">
        <v>27</v>
      </c>
      <c r="AH303" s="31">
        <v>0.27201536148567185</v>
      </c>
      <c r="AI303" s="12">
        <v>-0.74966666666666626</v>
      </c>
      <c r="AJ303" s="8">
        <v>-9</v>
      </c>
      <c r="AK303" s="31">
        <v>-1.278963237950459E-3</v>
      </c>
      <c r="AL303" s="11">
        <v>37929.557802598341</v>
      </c>
      <c r="AM303" s="36"/>
    </row>
    <row r="304" spans="1:39" x14ac:dyDescent="0.3">
      <c r="A304" t="s">
        <v>373</v>
      </c>
      <c r="B304" s="3" t="s">
        <v>1099</v>
      </c>
      <c r="C304" s="4" t="s">
        <v>77</v>
      </c>
      <c r="D304" s="5" t="s">
        <v>37</v>
      </c>
      <c r="E304" s="6">
        <v>17.964465121013653</v>
      </c>
      <c r="F304" s="34">
        <v>0.35920721186396465</v>
      </c>
      <c r="G304" s="6">
        <v>-3.25188727047939</v>
      </c>
      <c r="H304" s="7">
        <v>8</v>
      </c>
      <c r="I304" s="8">
        <v>-84</v>
      </c>
      <c r="J304" s="31">
        <v>-0.26803361338818593</v>
      </c>
      <c r="K304" s="9">
        <v>-4.0177214090257873E-3</v>
      </c>
      <c r="L304" s="8">
        <v>-13</v>
      </c>
      <c r="M304" s="31">
        <v>-0.14830340261691699</v>
      </c>
      <c r="N304" s="9">
        <v>-6.5080724780765542E-3</v>
      </c>
      <c r="O304" s="8">
        <v>119</v>
      </c>
      <c r="P304" s="31">
        <v>0.34441418304110144</v>
      </c>
      <c r="Q304" s="9">
        <v>-1.9080413799158161E-2</v>
      </c>
      <c r="R304" s="8">
        <v>-23</v>
      </c>
      <c r="S304" s="31">
        <v>-0.45880856212463539</v>
      </c>
      <c r="T304" s="10">
        <v>0</v>
      </c>
      <c r="U304" s="8">
        <v>-142</v>
      </c>
      <c r="V304" s="31">
        <v>-0.40315785023958867</v>
      </c>
      <c r="W304" s="9">
        <v>2.5275368999260563E-2</v>
      </c>
      <c r="X304" s="8">
        <v>-8</v>
      </c>
      <c r="Y304" s="31">
        <v>-3.3035075888930843E-2</v>
      </c>
      <c r="Z304" s="11">
        <v>4038</v>
      </c>
      <c r="AA304" s="8">
        <v>18</v>
      </c>
      <c r="AB304" s="31">
        <v>0.81132822223713807</v>
      </c>
      <c r="AC304" s="9">
        <v>5.2934362934363016E-3</v>
      </c>
      <c r="AD304" s="8">
        <v>88</v>
      </c>
      <c r="AE304" s="31">
        <v>0.23259430855320595</v>
      </c>
      <c r="AF304" s="9">
        <v>1.4422223311953974E-2</v>
      </c>
      <c r="AG304" s="8">
        <v>3</v>
      </c>
      <c r="AH304" s="31">
        <v>-0.10117883165358488</v>
      </c>
      <c r="AI304" s="12">
        <v>-0.22566666666666668</v>
      </c>
      <c r="AJ304" s="8">
        <v>0</v>
      </c>
      <c r="AK304" s="31">
        <v>-1.8996207198616388E-2</v>
      </c>
      <c r="AL304" s="11">
        <v>330013.80708492955</v>
      </c>
      <c r="AM304" s="36"/>
    </row>
    <row r="305" spans="1:39" x14ac:dyDescent="0.3">
      <c r="A305" t="s">
        <v>1102</v>
      </c>
      <c r="B305" s="3" t="s">
        <v>333</v>
      </c>
      <c r="C305" s="4" t="s">
        <v>89</v>
      </c>
      <c r="D305" s="5" t="s">
        <v>37</v>
      </c>
      <c r="E305" s="6">
        <v>54.23970795382921</v>
      </c>
      <c r="F305" s="34">
        <v>-0.52903715024061349</v>
      </c>
      <c r="G305" s="6">
        <v>-3.282999963292859</v>
      </c>
      <c r="H305" s="7">
        <v>-2</v>
      </c>
      <c r="I305" s="8">
        <v>-1</v>
      </c>
      <c r="J305" s="31">
        <v>-2.1388190726350009E-2</v>
      </c>
      <c r="K305" s="9">
        <v>2.2956875334528615E-2</v>
      </c>
      <c r="L305" s="8">
        <v>44</v>
      </c>
      <c r="M305" s="31">
        <v>9.3441201864180146E-2</v>
      </c>
      <c r="N305" s="9">
        <v>-1.1457192300851592E-2</v>
      </c>
      <c r="O305" s="8">
        <v>-16</v>
      </c>
      <c r="P305" s="31">
        <v>-5.2207347641511415E-2</v>
      </c>
      <c r="Q305" s="9">
        <v>5.3238684467447756E-3</v>
      </c>
      <c r="R305" s="8">
        <v>-34</v>
      </c>
      <c r="S305" s="31">
        <v>-0.37664791491546318</v>
      </c>
      <c r="T305" s="10">
        <v>1.7700309612827148E-2</v>
      </c>
      <c r="U305" s="8">
        <v>-5</v>
      </c>
      <c r="V305" s="31">
        <v>-2.557495046192737E-2</v>
      </c>
      <c r="W305" s="9">
        <v>1.1692208635146403E-3</v>
      </c>
      <c r="X305" s="8">
        <v>-4</v>
      </c>
      <c r="Y305" s="31">
        <v>-3.1414649016478641E-3</v>
      </c>
      <c r="Z305" s="11">
        <v>6777</v>
      </c>
      <c r="AA305" s="8">
        <v>-56</v>
      </c>
      <c r="AB305" s="31">
        <v>-0.18727770644106223</v>
      </c>
      <c r="AC305" s="9">
        <v>7.5251798561151093E-3</v>
      </c>
      <c r="AD305" s="8">
        <v>54</v>
      </c>
      <c r="AE305" s="31">
        <v>0.1148113816544345</v>
      </c>
      <c r="AF305" s="9">
        <v>7.7691147820270201E-3</v>
      </c>
      <c r="AG305" s="8">
        <v>-29</v>
      </c>
      <c r="AH305" s="31">
        <v>-7.2716461481824132E-2</v>
      </c>
      <c r="AI305" s="12">
        <v>-0.335666666666667</v>
      </c>
      <c r="AJ305" s="8">
        <v>8</v>
      </c>
      <c r="AK305" s="31">
        <v>4.6668602102519496E-3</v>
      </c>
      <c r="AL305" s="11">
        <v>42923.503790103365</v>
      </c>
      <c r="AM305" s="36"/>
    </row>
    <row r="306" spans="1:39" x14ac:dyDescent="0.3">
      <c r="A306" t="s">
        <v>731</v>
      </c>
      <c r="B306" s="3" t="s">
        <v>494</v>
      </c>
      <c r="C306" s="4" t="s">
        <v>43</v>
      </c>
      <c r="D306" s="5" t="s">
        <v>44</v>
      </c>
      <c r="E306" s="6">
        <v>19.426264811037498</v>
      </c>
      <c r="F306" s="34">
        <v>9.4719907019223559E-2</v>
      </c>
      <c r="G306" s="6">
        <v>-3.3087819012305211</v>
      </c>
      <c r="H306" s="7">
        <v>5</v>
      </c>
      <c r="I306" s="8">
        <v>2</v>
      </c>
      <c r="J306" s="31">
        <v>6.0056105163389661E-3</v>
      </c>
      <c r="K306" s="9">
        <v>1.5557612344416993E-2</v>
      </c>
      <c r="L306" s="8">
        <v>48</v>
      </c>
      <c r="M306" s="31">
        <v>0.40927773985875759</v>
      </c>
      <c r="N306" s="9">
        <v>-2.3988439306358383E-2</v>
      </c>
      <c r="O306" s="8">
        <v>-17</v>
      </c>
      <c r="P306" s="31">
        <v>-3.7462852979851857E-2</v>
      </c>
      <c r="Q306" s="9">
        <v>3.9120712342479783E-3</v>
      </c>
      <c r="R306" s="8">
        <v>117</v>
      </c>
      <c r="S306" s="31">
        <v>0.3624508445557707</v>
      </c>
      <c r="T306" s="10">
        <v>-1.0889744328756508</v>
      </c>
      <c r="U306" s="8">
        <v>-82</v>
      </c>
      <c r="V306" s="31">
        <v>-0.32311561359277463</v>
      </c>
      <c r="W306" s="9">
        <v>2.2454140736079056E-2</v>
      </c>
      <c r="X306" s="8">
        <v>-19</v>
      </c>
      <c r="Y306" s="31">
        <v>-0.10567389617406214</v>
      </c>
      <c r="Z306" s="11">
        <v>1616</v>
      </c>
      <c r="AA306" s="8">
        <v>3</v>
      </c>
      <c r="AB306" s="31">
        <v>2.622011140890429E-2</v>
      </c>
      <c r="AC306" s="9">
        <v>6.085106382978725E-3</v>
      </c>
      <c r="AD306" s="8">
        <v>18</v>
      </c>
      <c r="AE306" s="31">
        <v>7.9675195842771052E-2</v>
      </c>
      <c r="AF306" s="9">
        <v>6.3226419645181497E-3</v>
      </c>
      <c r="AG306" s="8">
        <v>-7</v>
      </c>
      <c r="AH306" s="31">
        <v>-3.3235360479077929E-2</v>
      </c>
      <c r="AI306" s="12">
        <v>-0.38000000000000078</v>
      </c>
      <c r="AJ306" s="8">
        <v>-25</v>
      </c>
      <c r="AK306" s="31">
        <v>-1.1543518062154284E-2</v>
      </c>
      <c r="AL306" s="11">
        <v>33792.040450747329</v>
      </c>
      <c r="AM306" s="36"/>
    </row>
    <row r="307" spans="1:39" x14ac:dyDescent="0.3">
      <c r="A307" t="s">
        <v>1050</v>
      </c>
      <c r="B307" s="3" t="s">
        <v>429</v>
      </c>
      <c r="C307" s="4" t="s">
        <v>61</v>
      </c>
      <c r="D307" s="5" t="s">
        <v>44</v>
      </c>
      <c r="E307" s="6">
        <v>29.946391087977162</v>
      </c>
      <c r="F307" s="34">
        <v>1.1219908028967218E-2</v>
      </c>
      <c r="G307" s="6">
        <v>-3.3121530936112009</v>
      </c>
      <c r="H307" s="7">
        <v>5</v>
      </c>
      <c r="I307" s="8">
        <v>33</v>
      </c>
      <c r="J307" s="31">
        <v>0.13436666132448227</v>
      </c>
      <c r="K307" s="9">
        <v>3.131448567363404E-2</v>
      </c>
      <c r="L307" s="8">
        <v>-29</v>
      </c>
      <c r="M307" s="31">
        <v>-0.25881670884604269</v>
      </c>
      <c r="N307" s="9">
        <v>2.4045841923737328E-3</v>
      </c>
      <c r="O307" s="8">
        <v>-198</v>
      </c>
      <c r="P307" s="31">
        <v>-0.51442685408298461</v>
      </c>
      <c r="Q307" s="9">
        <v>3.517669170749961E-2</v>
      </c>
      <c r="R307" s="8">
        <v>19</v>
      </c>
      <c r="S307" s="31">
        <v>0.14570701147742782</v>
      </c>
      <c r="T307" s="10">
        <v>-0.31393469508822114</v>
      </c>
      <c r="U307" s="8">
        <v>145</v>
      </c>
      <c r="V307" s="31">
        <v>0.33918754812442076</v>
      </c>
      <c r="W307" s="9">
        <v>-2.1118164513343564E-2</v>
      </c>
      <c r="X307" s="8">
        <v>24</v>
      </c>
      <c r="Y307" s="31">
        <v>7.1676723949529064E-2</v>
      </c>
      <c r="Z307" s="11">
        <v>8389</v>
      </c>
      <c r="AA307" s="8">
        <v>31</v>
      </c>
      <c r="AB307" s="31">
        <v>0.22246348115110737</v>
      </c>
      <c r="AC307" s="9">
        <v>5.9567099567099588E-3</v>
      </c>
      <c r="AD307" s="8">
        <v>-74</v>
      </c>
      <c r="AE307" s="31">
        <v>-0.28128166128325915</v>
      </c>
      <c r="AF307" s="9">
        <v>-1.4657907333949338E-2</v>
      </c>
      <c r="AG307" s="8">
        <v>4</v>
      </c>
      <c r="AH307" s="31">
        <v>0.21771755272859161</v>
      </c>
      <c r="AI307" s="12">
        <v>-0.70999999999999952</v>
      </c>
      <c r="AJ307" s="8">
        <v>34</v>
      </c>
      <c r="AK307" s="31">
        <v>1.8307129563872898E-2</v>
      </c>
      <c r="AL307" s="11">
        <v>45943.864461221325</v>
      </c>
      <c r="AM307" s="36"/>
    </row>
    <row r="308" spans="1:39" x14ac:dyDescent="0.3">
      <c r="A308" t="s">
        <v>316</v>
      </c>
      <c r="B308" s="3" t="s">
        <v>641</v>
      </c>
      <c r="C308" s="4" t="s">
        <v>89</v>
      </c>
      <c r="D308" s="5" t="s">
        <v>37</v>
      </c>
      <c r="E308" s="6">
        <v>25.153769936651216</v>
      </c>
      <c r="F308" s="34">
        <v>-0.84547972772951496</v>
      </c>
      <c r="G308" s="6">
        <v>-3.3147356628824376</v>
      </c>
      <c r="H308" s="7">
        <v>-16</v>
      </c>
      <c r="I308" s="8">
        <v>21</v>
      </c>
      <c r="J308" s="31">
        <v>4.6439806516474808E-2</v>
      </c>
      <c r="K308" s="9">
        <v>2.6568653986949187E-2</v>
      </c>
      <c r="L308" s="8">
        <v>-154</v>
      </c>
      <c r="M308" s="31">
        <v>-0.49440264409259638</v>
      </c>
      <c r="N308" s="9">
        <v>9.0363382447874174E-3</v>
      </c>
      <c r="O308" s="8">
        <v>-5</v>
      </c>
      <c r="P308" s="31">
        <v>-2.2460562892547831E-2</v>
      </c>
      <c r="Q308" s="9">
        <v>2.505078139485058E-3</v>
      </c>
      <c r="R308" s="8">
        <v>-53</v>
      </c>
      <c r="S308" s="31">
        <v>-5.3172156112444441E-4</v>
      </c>
      <c r="T308" s="10">
        <v>0.44720883251932608</v>
      </c>
      <c r="U308" s="8">
        <v>-10</v>
      </c>
      <c r="V308" s="31">
        <v>-0.15395756076953071</v>
      </c>
      <c r="W308" s="9">
        <v>7.4192147869395486E-3</v>
      </c>
      <c r="X308" s="8">
        <v>-25</v>
      </c>
      <c r="Y308" s="31">
        <v>-0.15524722648541883</v>
      </c>
      <c r="Z308" s="11">
        <v>1309</v>
      </c>
      <c r="AA308" s="8">
        <v>-102</v>
      </c>
      <c r="AB308" s="31">
        <v>-0.33641314091639851</v>
      </c>
      <c r="AC308" s="9">
        <v>9.5801180208806222E-3</v>
      </c>
      <c r="AD308" s="8">
        <v>-1</v>
      </c>
      <c r="AE308" s="31">
        <v>-8.1298847687184317E-2</v>
      </c>
      <c r="AF308" s="9">
        <v>-3.6937058578786486E-3</v>
      </c>
      <c r="AG308" s="8">
        <v>10</v>
      </c>
      <c r="AH308" s="31">
        <v>5.9968309234975536E-2</v>
      </c>
      <c r="AI308" s="12">
        <v>-0.4956666666666667</v>
      </c>
      <c r="AJ308" s="8">
        <v>20</v>
      </c>
      <c r="AK308" s="31">
        <v>5.7118586719033526E-3</v>
      </c>
      <c r="AL308" s="11">
        <v>47521.58637980264</v>
      </c>
      <c r="AM308" s="36"/>
    </row>
    <row r="309" spans="1:39" x14ac:dyDescent="0.3">
      <c r="A309" t="s">
        <v>840</v>
      </c>
      <c r="B309" s="3" t="s">
        <v>791</v>
      </c>
      <c r="C309" s="4" t="s">
        <v>47</v>
      </c>
      <c r="D309" s="5" t="s">
        <v>44</v>
      </c>
      <c r="E309" s="6">
        <v>20.657830548902275</v>
      </c>
      <c r="F309" s="34">
        <v>-0.35197280780320161</v>
      </c>
      <c r="G309" s="6">
        <v>-3.3281189801801752</v>
      </c>
      <c r="H309" s="7">
        <v>-3</v>
      </c>
      <c r="I309" s="8">
        <v>-22</v>
      </c>
      <c r="J309" s="31">
        <v>-4.4050785219447552E-2</v>
      </c>
      <c r="K309" s="9">
        <v>1.4301453096029815E-2</v>
      </c>
      <c r="L309" s="8">
        <v>54</v>
      </c>
      <c r="M309" s="31">
        <v>0.20462613673483049</v>
      </c>
      <c r="N309" s="9">
        <v>-1.5929430093694581E-2</v>
      </c>
      <c r="O309" s="8">
        <v>29</v>
      </c>
      <c r="P309" s="31">
        <v>5.229769666043782E-2</v>
      </c>
      <c r="Q309" s="9">
        <v>-1.463483026103142E-3</v>
      </c>
      <c r="R309" s="8">
        <v>-69</v>
      </c>
      <c r="S309" s="31">
        <v>-0.32858623677163562</v>
      </c>
      <c r="T309" s="10">
        <v>0.14509834226500096</v>
      </c>
      <c r="U309" s="8">
        <v>11</v>
      </c>
      <c r="V309" s="31">
        <v>4.1219303546706998E-2</v>
      </c>
      <c r="W309" s="9">
        <v>-2.2049952876081191E-3</v>
      </c>
      <c r="X309" s="8">
        <v>3</v>
      </c>
      <c r="Y309" s="31">
        <v>-1.6740367858121885E-2</v>
      </c>
      <c r="Z309" s="11">
        <v>7525</v>
      </c>
      <c r="AA309" s="8">
        <v>23</v>
      </c>
      <c r="AB309" s="31">
        <v>8.7481745878567274E-2</v>
      </c>
      <c r="AC309" s="9">
        <v>5.6310323762981049E-3</v>
      </c>
      <c r="AD309" s="8">
        <v>-56</v>
      </c>
      <c r="AE309" s="31">
        <v>-0.13722642070079424</v>
      </c>
      <c r="AF309" s="9">
        <v>-5.8152802933122416E-3</v>
      </c>
      <c r="AG309" s="8">
        <v>-12</v>
      </c>
      <c r="AH309" s="31">
        <v>-0.24173575131296521</v>
      </c>
      <c r="AI309" s="12">
        <v>-0.1013333333333335</v>
      </c>
      <c r="AJ309" s="8">
        <v>-10</v>
      </c>
      <c r="AK309" s="31">
        <v>-0.12051371443586451</v>
      </c>
      <c r="AL309" s="11">
        <v>30537.784722327022</v>
      </c>
      <c r="AM309" s="36"/>
    </row>
    <row r="310" spans="1:39" x14ac:dyDescent="0.3">
      <c r="A310" t="s">
        <v>705</v>
      </c>
      <c r="B310" s="3" t="s">
        <v>1101</v>
      </c>
      <c r="C310" s="4" t="s">
        <v>224</v>
      </c>
      <c r="D310" s="5" t="s">
        <v>37</v>
      </c>
      <c r="E310" s="6">
        <v>52.357677914690584</v>
      </c>
      <c r="F310" s="34">
        <v>0.34482268651378184</v>
      </c>
      <c r="G310" s="6">
        <v>-3.3349230107601393</v>
      </c>
      <c r="H310" s="7">
        <v>17</v>
      </c>
      <c r="I310" s="8">
        <v>-15</v>
      </c>
      <c r="J310" s="31">
        <v>-5.9626738124410217E-2</v>
      </c>
      <c r="K310" s="9">
        <v>1.8313341748619649E-2</v>
      </c>
      <c r="L310" s="8">
        <v>188</v>
      </c>
      <c r="M310" s="31">
        <v>0.68645313411325781</v>
      </c>
      <c r="N310" s="9">
        <v>-3.2561142678209136E-2</v>
      </c>
      <c r="O310" s="8">
        <v>-25</v>
      </c>
      <c r="P310" s="31">
        <v>-0.123344142885493</v>
      </c>
      <c r="Q310" s="9">
        <v>1.3491227323472674E-2</v>
      </c>
      <c r="R310" s="8">
        <v>-44</v>
      </c>
      <c r="S310" s="31">
        <v>2.429167121091421E-2</v>
      </c>
      <c r="T310" s="10">
        <v>0.3868989729134853</v>
      </c>
      <c r="U310" s="8">
        <v>27</v>
      </c>
      <c r="V310" s="31">
        <v>7.8008878920660371E-2</v>
      </c>
      <c r="W310" s="9">
        <v>-3.0624804145463341E-3</v>
      </c>
      <c r="X310" s="8">
        <v>40</v>
      </c>
      <c r="Y310" s="31">
        <v>8.2557471334002042E-2</v>
      </c>
      <c r="Z310" s="11">
        <v>9226</v>
      </c>
      <c r="AA310" s="8">
        <v>33</v>
      </c>
      <c r="AB310" s="31">
        <v>0.17673076967827073</v>
      </c>
      <c r="AC310" s="9">
        <v>5.3961629081117485E-3</v>
      </c>
      <c r="AD310" s="8">
        <v>-42</v>
      </c>
      <c r="AE310" s="31">
        <v>-0.10869830409247999</v>
      </c>
      <c r="AF310" s="9">
        <v>-4.3102168119877327E-3</v>
      </c>
      <c r="AG310" s="8">
        <v>55</v>
      </c>
      <c r="AH310" s="31">
        <v>0.22886722427745879</v>
      </c>
      <c r="AI310" s="12">
        <v>-0.68799999999999972</v>
      </c>
      <c r="AJ310" s="8">
        <v>-1</v>
      </c>
      <c r="AK310" s="31">
        <v>5.4117491253234118E-3</v>
      </c>
      <c r="AL310" s="11">
        <v>39892.731244772571</v>
      </c>
      <c r="AM310" s="36"/>
    </row>
    <row r="311" spans="1:39" x14ac:dyDescent="0.3">
      <c r="A311" t="s">
        <v>864</v>
      </c>
      <c r="B311" s="3" t="s">
        <v>708</v>
      </c>
      <c r="C311" s="4" t="s">
        <v>143</v>
      </c>
      <c r="D311" s="5" t="s">
        <v>44</v>
      </c>
      <c r="E311" s="6">
        <v>30.642248420233482</v>
      </c>
      <c r="F311" s="34">
        <v>-8.330934198607709E-2</v>
      </c>
      <c r="G311" s="6">
        <v>-3.371125078573737</v>
      </c>
      <c r="H311" s="7">
        <v>6</v>
      </c>
      <c r="I311" s="8">
        <v>-53</v>
      </c>
      <c r="J311" s="31">
        <v>-0.12140476448058482</v>
      </c>
      <c r="K311" s="9">
        <v>1.0498048629497214E-2</v>
      </c>
      <c r="L311" s="8">
        <v>31</v>
      </c>
      <c r="M311" s="31">
        <v>6.8961515129580042E-2</v>
      </c>
      <c r="N311" s="9">
        <v>-9.7727161304932055E-3</v>
      </c>
      <c r="O311" s="8">
        <v>6</v>
      </c>
      <c r="P311" s="31">
        <v>1.8429787970017167E-2</v>
      </c>
      <c r="Q311" s="9">
        <v>2.6564654322242046E-3</v>
      </c>
      <c r="R311" s="8">
        <v>-61</v>
      </c>
      <c r="S311" s="31">
        <v>-0.3570946045978492</v>
      </c>
      <c r="T311" s="10">
        <v>9.8034315632402863E-2</v>
      </c>
      <c r="U311" s="8">
        <v>38</v>
      </c>
      <c r="V311" s="31">
        <v>0.12250801064436634</v>
      </c>
      <c r="W311" s="9">
        <v>-7.3371072029376344E-3</v>
      </c>
      <c r="X311" s="8">
        <v>22</v>
      </c>
      <c r="Y311" s="31">
        <v>6.6713790815895888E-2</v>
      </c>
      <c r="Z311" s="11">
        <v>9762</v>
      </c>
      <c r="AA311" s="8">
        <v>16</v>
      </c>
      <c r="AB311" s="31">
        <v>6.0866746351154688E-2</v>
      </c>
      <c r="AC311" s="9">
        <v>5.3954619124797487E-3</v>
      </c>
      <c r="AD311" s="8">
        <v>-11</v>
      </c>
      <c r="AE311" s="31">
        <v>-6.033396741434438E-4</v>
      </c>
      <c r="AF311" s="9">
        <v>1.9269431616915078E-3</v>
      </c>
      <c r="AG311" s="8">
        <v>8</v>
      </c>
      <c r="AH311" s="31">
        <v>7.1912381558250971E-2</v>
      </c>
      <c r="AI311" s="12">
        <v>-0.51133333333333386</v>
      </c>
      <c r="AJ311" s="8">
        <v>16</v>
      </c>
      <c r="AK311" s="31">
        <v>4.0119338106794078E-3</v>
      </c>
      <c r="AL311" s="11">
        <v>43299.546251088323</v>
      </c>
      <c r="AM311" s="36"/>
    </row>
    <row r="312" spans="1:39" x14ac:dyDescent="0.3">
      <c r="A312" t="s">
        <v>34</v>
      </c>
      <c r="B312" s="3" t="s">
        <v>98</v>
      </c>
      <c r="C312" s="4" t="s">
        <v>82</v>
      </c>
      <c r="D312" s="5" t="s">
        <v>37</v>
      </c>
      <c r="E312" s="6">
        <v>29.879499659134208</v>
      </c>
      <c r="F312" s="34">
        <v>9.4664959449627939E-2</v>
      </c>
      <c r="G312" s="6">
        <v>-3.3956039722857732</v>
      </c>
      <c r="H312" s="7">
        <v>6</v>
      </c>
      <c r="I312" s="8">
        <v>-97</v>
      </c>
      <c r="J312" s="31">
        <v>-0.27936731757734495</v>
      </c>
      <c r="K312" s="9">
        <v>-3.7132121370082594E-3</v>
      </c>
      <c r="L312" s="8">
        <v>-95</v>
      </c>
      <c r="M312" s="31">
        <v>-0.37619373524745209</v>
      </c>
      <c r="N312" s="9">
        <v>4.0203580228726638E-3</v>
      </c>
      <c r="O312" s="8">
        <v>29</v>
      </c>
      <c r="P312" s="31">
        <v>0.13706002528993891</v>
      </c>
      <c r="Q312" s="9">
        <v>-3.9092027866012707E-3</v>
      </c>
      <c r="R312" s="8">
        <v>-237</v>
      </c>
      <c r="S312" s="31">
        <v>-0.42365741676390017</v>
      </c>
      <c r="T312" s="10">
        <v>0.79965802984622592</v>
      </c>
      <c r="U312" s="8">
        <v>29</v>
      </c>
      <c r="V312" s="31">
        <v>8.4689500240725413E-2</v>
      </c>
      <c r="W312" s="9">
        <v>-4.9382180773381718E-3</v>
      </c>
      <c r="X312" s="8">
        <v>15</v>
      </c>
      <c r="Y312" s="31">
        <v>3.3468509945016378E-2</v>
      </c>
      <c r="Z312" s="11">
        <v>7759</v>
      </c>
      <c r="AA312" s="8">
        <v>87</v>
      </c>
      <c r="AB312" s="31">
        <v>0.3415792885458766</v>
      </c>
      <c r="AC312" s="9">
        <v>2.8773653040589375E-3</v>
      </c>
      <c r="AD312" s="8">
        <v>20</v>
      </c>
      <c r="AE312" s="31">
        <v>9.0131090985171247E-2</v>
      </c>
      <c r="AF312" s="9">
        <v>6.8630588408097326E-3</v>
      </c>
      <c r="AG312" s="8">
        <v>18</v>
      </c>
      <c r="AH312" s="31">
        <v>-2.7907352526024942E-2</v>
      </c>
      <c r="AI312" s="12">
        <v>-0.36066666666666647</v>
      </c>
      <c r="AJ312" s="8">
        <v>9</v>
      </c>
      <c r="AK312" s="31">
        <v>9.0442501780202689E-3</v>
      </c>
      <c r="AL312" s="11">
        <v>36388.057944168235</v>
      </c>
      <c r="AM312" s="36"/>
    </row>
    <row r="313" spans="1:39" x14ac:dyDescent="0.3">
      <c r="A313" t="s">
        <v>357</v>
      </c>
      <c r="B313" s="3" t="s">
        <v>329</v>
      </c>
      <c r="C313" s="4" t="s">
        <v>104</v>
      </c>
      <c r="D313" s="5" t="s">
        <v>44</v>
      </c>
      <c r="E313" s="6">
        <v>30.634532521864422</v>
      </c>
      <c r="F313" s="34">
        <v>-1.3694423550906567</v>
      </c>
      <c r="G313" s="6">
        <v>-3.3965583552131484</v>
      </c>
      <c r="H313" s="7">
        <v>-2</v>
      </c>
      <c r="I313" s="8">
        <v>25</v>
      </c>
      <c r="J313" s="31">
        <v>0.10415781520994716</v>
      </c>
      <c r="K313" s="9">
        <v>2.7203630656996269E-2</v>
      </c>
      <c r="L313" s="8">
        <v>20</v>
      </c>
      <c r="M313" s="31">
        <v>0.2916563214189527</v>
      </c>
      <c r="N313" s="9">
        <v>-2.0918633216705118E-2</v>
      </c>
      <c r="O313" s="8">
        <v>8</v>
      </c>
      <c r="P313" s="31">
        <v>2.8203475549878676E-2</v>
      </c>
      <c r="Q313" s="9">
        <v>-1.4726569368735715E-3</v>
      </c>
      <c r="R313" s="8">
        <v>-23</v>
      </c>
      <c r="S313" s="31">
        <v>-0.45880856212463539</v>
      </c>
      <c r="T313" s="10">
        <v>0</v>
      </c>
      <c r="U313" s="8">
        <v>4</v>
      </c>
      <c r="V313" s="31">
        <v>-5.0941004797762535E-2</v>
      </c>
      <c r="W313" s="9">
        <v>1.0342742047352443E-3</v>
      </c>
      <c r="X313" s="8">
        <v>-4</v>
      </c>
      <c r="Y313" s="31">
        <v>-0.24671659166513615</v>
      </c>
      <c r="Z313" s="11">
        <v>3000</v>
      </c>
      <c r="AA313" s="8">
        <v>-166</v>
      </c>
      <c r="AB313" s="31">
        <v>-0.5300351514072692</v>
      </c>
      <c r="AC313" s="9">
        <v>1.2442043222003936E-2</v>
      </c>
      <c r="AD313" s="8">
        <v>-43</v>
      </c>
      <c r="AE313" s="31">
        <v>-0.16145480494187969</v>
      </c>
      <c r="AF313" s="9">
        <v>-7.9045563495524496E-3</v>
      </c>
      <c r="AG313" s="8">
        <v>-22</v>
      </c>
      <c r="AH313" s="31">
        <v>-0.15970723566281847</v>
      </c>
      <c r="AI313" s="12">
        <v>-0.21833333333333349</v>
      </c>
      <c r="AJ313" s="8">
        <v>-5</v>
      </c>
      <c r="AK313" s="31">
        <v>-3.4865763781490075E-2</v>
      </c>
      <c r="AL313" s="11">
        <v>93133.214924703294</v>
      </c>
      <c r="AM313" s="36"/>
    </row>
    <row r="314" spans="1:39" x14ac:dyDescent="0.3">
      <c r="A314" t="s">
        <v>611</v>
      </c>
      <c r="B314" s="3" t="s">
        <v>170</v>
      </c>
      <c r="C314" s="4" t="s">
        <v>72</v>
      </c>
      <c r="D314" s="5" t="s">
        <v>37</v>
      </c>
      <c r="E314" s="6">
        <v>29.456792372685673</v>
      </c>
      <c r="F314" s="34">
        <v>2.3076764525711688</v>
      </c>
      <c r="G314" s="6">
        <v>-3.4200011623686422</v>
      </c>
      <c r="H314" s="7">
        <v>12</v>
      </c>
      <c r="I314" s="8">
        <v>9</v>
      </c>
      <c r="J314" s="31">
        <v>0.12974328928246703</v>
      </c>
      <c r="K314" s="9">
        <v>2.2938731992503514E-2</v>
      </c>
      <c r="L314" s="8">
        <v>46</v>
      </c>
      <c r="M314" s="31">
        <v>0.93329695906679444</v>
      </c>
      <c r="N314" s="9">
        <v>-4.3831929095086999E-2</v>
      </c>
      <c r="O314" s="8">
        <v>15</v>
      </c>
      <c r="P314" s="31">
        <v>0.2871591191560301</v>
      </c>
      <c r="Q314" s="9">
        <v>-7.6069024417413922E-3</v>
      </c>
      <c r="R314" s="8">
        <v>0</v>
      </c>
      <c r="S314" s="31">
        <v>2.2932013126350137</v>
      </c>
      <c r="T314" s="10">
        <v>-7.5602110327066541E-2</v>
      </c>
      <c r="U314" s="8">
        <v>-20</v>
      </c>
      <c r="V314" s="31">
        <v>-1.5975306696001057E-2</v>
      </c>
      <c r="W314" s="9">
        <v>4.1846510158964068E-3</v>
      </c>
      <c r="X314" s="8">
        <v>-7</v>
      </c>
      <c r="Y314" s="31">
        <v>-6.922039548421588E-2</v>
      </c>
      <c r="Z314" s="11">
        <v>775</v>
      </c>
      <c r="AA314" s="8">
        <v>-45</v>
      </c>
      <c r="AB314" s="31">
        <v>-0.72953465742520385</v>
      </c>
      <c r="AC314" s="9">
        <v>2.4774340309372152E-2</v>
      </c>
      <c r="AD314" s="8">
        <v>2</v>
      </c>
      <c r="AE314" s="31">
        <v>0.22543660143193578</v>
      </c>
      <c r="AF314" s="9">
        <v>1.6934456964787348E-2</v>
      </c>
      <c r="AG314" s="8">
        <v>-1</v>
      </c>
      <c r="AH314" s="31">
        <v>0.18504815039225131</v>
      </c>
      <c r="AI314" s="12">
        <v>-0.66200000000000037</v>
      </c>
      <c r="AJ314" s="8">
        <v>28</v>
      </c>
      <c r="AK314" s="31">
        <v>1.8350717072932288E-2</v>
      </c>
      <c r="AL314" s="11">
        <v>38967.553564397575</v>
      </c>
      <c r="AM314" s="36"/>
    </row>
    <row r="315" spans="1:39" x14ac:dyDescent="0.3">
      <c r="A315" t="s">
        <v>330</v>
      </c>
      <c r="B315" s="3" t="s">
        <v>706</v>
      </c>
      <c r="C315" s="4" t="s">
        <v>89</v>
      </c>
      <c r="D315" s="5" t="s">
        <v>37</v>
      </c>
      <c r="E315" s="6">
        <v>33.364197418645098</v>
      </c>
      <c r="F315" s="34">
        <v>-0.3673720585306226</v>
      </c>
      <c r="G315" s="6">
        <v>-3.4543993080166793</v>
      </c>
      <c r="H315" s="7">
        <v>-2</v>
      </c>
      <c r="I315" s="8">
        <v>-4</v>
      </c>
      <c r="J315" s="31">
        <v>2.9592282568283501E-2</v>
      </c>
      <c r="K315" s="9">
        <v>3.1746029967658629E-2</v>
      </c>
      <c r="L315" s="8">
        <v>-63</v>
      </c>
      <c r="M315" s="31">
        <v>-0.22012515878470085</v>
      </c>
      <c r="N315" s="9">
        <v>-5.2802065607302634E-4</v>
      </c>
      <c r="O315" s="8">
        <v>16</v>
      </c>
      <c r="P315" s="31">
        <v>2.4967411046478871E-2</v>
      </c>
      <c r="Q315" s="9">
        <v>4.7852784866899908E-4</v>
      </c>
      <c r="R315" s="8">
        <v>26</v>
      </c>
      <c r="S315" s="31">
        <v>-0.26283381889344654</v>
      </c>
      <c r="T315" s="10">
        <v>-9.5607258862626054E-2</v>
      </c>
      <c r="U315" s="8">
        <v>-11</v>
      </c>
      <c r="V315" s="31">
        <v>-5.442341307623455E-2</v>
      </c>
      <c r="W315" s="9">
        <v>3.2803952271651879E-3</v>
      </c>
      <c r="X315" s="8">
        <v>4</v>
      </c>
      <c r="Y315" s="31">
        <v>1.3937306150780177E-2</v>
      </c>
      <c r="Z315" s="11">
        <v>7530</v>
      </c>
      <c r="AA315" s="8">
        <v>0</v>
      </c>
      <c r="AB315" s="31">
        <v>-5.5489366122131178E-3</v>
      </c>
      <c r="AC315" s="9">
        <v>5.9109986119049614E-3</v>
      </c>
      <c r="AD315" s="8">
        <v>-9</v>
      </c>
      <c r="AE315" s="31">
        <v>-3.0744349513028291E-2</v>
      </c>
      <c r="AF315" s="9">
        <v>-1.7072935350526119E-4</v>
      </c>
      <c r="AG315" s="8">
        <v>14</v>
      </c>
      <c r="AH315" s="31">
        <v>-2.0651336375423296E-2</v>
      </c>
      <c r="AI315" s="12">
        <v>-0.3839999999999999</v>
      </c>
      <c r="AJ315" s="8">
        <v>6</v>
      </c>
      <c r="AK315" s="31">
        <v>2.7918206000338008E-4</v>
      </c>
      <c r="AL315" s="11">
        <v>47830.144419367134</v>
      </c>
      <c r="AM315" s="36"/>
    </row>
    <row r="316" spans="1:39" x14ac:dyDescent="0.3">
      <c r="A316" t="s">
        <v>376</v>
      </c>
      <c r="B316" s="3" t="s">
        <v>476</v>
      </c>
      <c r="C316" s="4" t="s">
        <v>101</v>
      </c>
      <c r="D316" s="5" t="s">
        <v>33</v>
      </c>
      <c r="E316" s="6">
        <v>14.826084824528628</v>
      </c>
      <c r="F316" s="34">
        <v>-0.70844101728658249</v>
      </c>
      <c r="G316" s="6">
        <v>-3.4556028018129581</v>
      </c>
      <c r="H316" s="7">
        <v>-12</v>
      </c>
      <c r="I316" s="8">
        <v>11</v>
      </c>
      <c r="J316" s="31">
        <v>0.20677400728103357</v>
      </c>
      <c r="K316" s="9">
        <v>4.790957284219699E-2</v>
      </c>
      <c r="L316" s="8">
        <v>27</v>
      </c>
      <c r="M316" s="31">
        <v>0.13810982614546197</v>
      </c>
      <c r="N316" s="9">
        <v>-1.1884383872417718E-2</v>
      </c>
      <c r="O316" s="8">
        <v>-22</v>
      </c>
      <c r="P316" s="31">
        <v>-7.9904410559046846E-2</v>
      </c>
      <c r="Q316" s="9">
        <v>7.2093295035632644E-3</v>
      </c>
      <c r="R316" s="8">
        <v>-13</v>
      </c>
      <c r="S316" s="31">
        <v>-0.30921766320981464</v>
      </c>
      <c r="T316" s="10">
        <v>-1.4519783796981434E-2</v>
      </c>
      <c r="U316" s="8">
        <v>27</v>
      </c>
      <c r="V316" s="31">
        <v>-1.4409977569121213E-2</v>
      </c>
      <c r="W316" s="9">
        <v>1.0699837822541677E-4</v>
      </c>
      <c r="X316" s="8">
        <v>-15</v>
      </c>
      <c r="Y316" s="31">
        <v>-0.17280948951606012</v>
      </c>
      <c r="Z316" s="11">
        <v>1213</v>
      </c>
      <c r="AA316" s="8">
        <v>-46</v>
      </c>
      <c r="AB316" s="31">
        <v>-0.13020458918287137</v>
      </c>
      <c r="AC316" s="9">
        <v>7.1210544571626809E-3</v>
      </c>
      <c r="AD316" s="8">
        <v>-9</v>
      </c>
      <c r="AE316" s="31">
        <v>-4.1031694653780537E-2</v>
      </c>
      <c r="AF316" s="9">
        <v>-7.1508652827856345E-4</v>
      </c>
      <c r="AG316" s="8">
        <v>-28</v>
      </c>
      <c r="AH316" s="31">
        <v>-0.17393358569616346</v>
      </c>
      <c r="AI316" s="12">
        <v>-0.20399999999999996</v>
      </c>
      <c r="AJ316" s="8">
        <v>-21</v>
      </c>
      <c r="AK316" s="31">
        <v>-1.4403018113881338E-2</v>
      </c>
      <c r="AL316" s="11">
        <v>39014.662310055865</v>
      </c>
      <c r="AM316" s="36"/>
    </row>
    <row r="317" spans="1:39" x14ac:dyDescent="0.3">
      <c r="A317" t="s">
        <v>308</v>
      </c>
      <c r="B317" s="3" t="s">
        <v>509</v>
      </c>
      <c r="C317" s="4" t="s">
        <v>82</v>
      </c>
      <c r="D317" s="5" t="s">
        <v>37</v>
      </c>
      <c r="E317" s="6">
        <v>33.969323156283245</v>
      </c>
      <c r="F317" s="34">
        <v>-0.51729467911963667</v>
      </c>
      <c r="G317" s="6">
        <v>-3.4853589815714514</v>
      </c>
      <c r="H317" s="7">
        <v>10</v>
      </c>
      <c r="I317" s="8">
        <v>-82</v>
      </c>
      <c r="J317" s="31">
        <v>-0.2337376409195342</v>
      </c>
      <c r="K317" s="9">
        <v>3.3134612625069781E-3</v>
      </c>
      <c r="L317" s="8">
        <v>-44</v>
      </c>
      <c r="M317" s="31">
        <v>-0.1913310654588383</v>
      </c>
      <c r="N317" s="9">
        <v>-1.9566895110517193E-3</v>
      </c>
      <c r="O317" s="8">
        <v>43</v>
      </c>
      <c r="P317" s="31">
        <v>0.1347956503171861</v>
      </c>
      <c r="Q317" s="9">
        <v>-8.253094910591471E-3</v>
      </c>
      <c r="R317" s="8">
        <v>-23</v>
      </c>
      <c r="S317" s="31">
        <v>-0.45880856212463539</v>
      </c>
      <c r="T317" s="10">
        <v>0</v>
      </c>
      <c r="U317" s="8">
        <v>-20</v>
      </c>
      <c r="V317" s="31">
        <v>-0.16998356390532499</v>
      </c>
      <c r="W317" s="9">
        <v>8.6177239576166222E-3</v>
      </c>
      <c r="X317" s="8">
        <v>-8</v>
      </c>
      <c r="Y317" s="31">
        <v>-5.2166060708693396E-2</v>
      </c>
      <c r="Z317" s="11">
        <v>4142</v>
      </c>
      <c r="AA317" s="8">
        <v>1</v>
      </c>
      <c r="AB317" s="31">
        <v>4.1972368546341399E-2</v>
      </c>
      <c r="AC317" s="9">
        <v>6.4502164502164491E-3</v>
      </c>
      <c r="AD317" s="8">
        <v>44</v>
      </c>
      <c r="AE317" s="31">
        <v>9.9396475257572892E-2</v>
      </c>
      <c r="AF317" s="9">
        <v>6.8519376370732576E-3</v>
      </c>
      <c r="AG317" s="8">
        <v>20</v>
      </c>
      <c r="AH317" s="31">
        <v>-1.3736208556498597E-2</v>
      </c>
      <c r="AI317" s="12">
        <v>-0.3643333333333334</v>
      </c>
      <c r="AJ317" s="8">
        <v>14</v>
      </c>
      <c r="AK317" s="31">
        <v>-1.119903107345898E-2</v>
      </c>
      <c r="AL317" s="11">
        <v>84743.610805232311</v>
      </c>
      <c r="AM317" s="36"/>
    </row>
    <row r="318" spans="1:39" x14ac:dyDescent="0.3">
      <c r="A318" t="s">
        <v>334</v>
      </c>
      <c r="B318" s="3" t="s">
        <v>702</v>
      </c>
      <c r="C318" s="4" t="s">
        <v>72</v>
      </c>
      <c r="D318" s="5" t="s">
        <v>37</v>
      </c>
      <c r="E318" s="6">
        <v>16.834270700602275</v>
      </c>
      <c r="F318" s="34">
        <v>0.82148326458580923</v>
      </c>
      <c r="G318" s="6">
        <v>-3.4856703005591285</v>
      </c>
      <c r="H318" s="7">
        <v>24</v>
      </c>
      <c r="I318" s="8">
        <v>10</v>
      </c>
      <c r="J318" s="31">
        <v>5.2012772700802734E-2</v>
      </c>
      <c r="K318" s="9">
        <v>2.2717928875156002E-2</v>
      </c>
      <c r="L318" s="8">
        <v>-16</v>
      </c>
      <c r="M318" s="31">
        <v>-9.0454959556816261E-2</v>
      </c>
      <c r="N318" s="9">
        <v>-5.515485583791481E-3</v>
      </c>
      <c r="O318" s="8">
        <v>31</v>
      </c>
      <c r="P318" s="31">
        <v>0.27636236420191967</v>
      </c>
      <c r="Q318" s="9">
        <v>-1.1137167236492204E-2</v>
      </c>
      <c r="R318" s="8">
        <v>-44</v>
      </c>
      <c r="S318" s="31">
        <v>0.17642772888150798</v>
      </c>
      <c r="T318" s="10">
        <v>0.62151142258281999</v>
      </c>
      <c r="U318" s="8">
        <v>-8</v>
      </c>
      <c r="V318" s="31">
        <v>6.3932459821426479E-2</v>
      </c>
      <c r="W318" s="9">
        <v>7.9645685434295843E-5</v>
      </c>
      <c r="X318" s="8">
        <v>-39</v>
      </c>
      <c r="Y318" s="31">
        <v>-0.15746404741553877</v>
      </c>
      <c r="Z318" s="11">
        <v>-1996</v>
      </c>
      <c r="AA318" s="8">
        <v>58</v>
      </c>
      <c r="AB318" s="31">
        <v>0.33756130007502161</v>
      </c>
      <c r="AC318" s="9">
        <v>3.7547169811320696E-3</v>
      </c>
      <c r="AD318" s="8">
        <v>2</v>
      </c>
      <c r="AE318" s="31">
        <v>4.8790799824172254E-2</v>
      </c>
      <c r="AF318" s="9">
        <v>4.7000359909558087E-3</v>
      </c>
      <c r="AG318" s="8">
        <v>-8</v>
      </c>
      <c r="AH318" s="31">
        <v>0.33176252177635068</v>
      </c>
      <c r="AI318" s="12">
        <v>-0.85866666666666669</v>
      </c>
      <c r="AJ318" s="8">
        <v>1</v>
      </c>
      <c r="AK318" s="31">
        <v>1.0170301868863474E-2</v>
      </c>
      <c r="AL318" s="11">
        <v>26868.389771915259</v>
      </c>
      <c r="AM318" s="36"/>
    </row>
    <row r="319" spans="1:39" x14ac:dyDescent="0.3">
      <c r="A319" t="s">
        <v>924</v>
      </c>
      <c r="B319" s="3" t="s">
        <v>1028</v>
      </c>
      <c r="C319" s="4" t="s">
        <v>136</v>
      </c>
      <c r="D319" s="5" t="s">
        <v>44</v>
      </c>
      <c r="E319" s="6">
        <v>33.369365945537538</v>
      </c>
      <c r="F319" s="34">
        <v>0.33868957455408272</v>
      </c>
      <c r="G319" s="6">
        <v>-3.4974931813613885</v>
      </c>
      <c r="H319" s="7">
        <v>22</v>
      </c>
      <c r="I319" s="8">
        <v>6</v>
      </c>
      <c r="J319" s="31">
        <v>4.7601475565162976E-2</v>
      </c>
      <c r="K319" s="9">
        <v>2.2487969683432474E-2</v>
      </c>
      <c r="L319" s="8">
        <v>23</v>
      </c>
      <c r="M319" s="31">
        <v>6.467754728850017E-2</v>
      </c>
      <c r="N319" s="9">
        <v>-9.4110448616137668E-3</v>
      </c>
      <c r="O319" s="8">
        <v>-27</v>
      </c>
      <c r="P319" s="31">
        <v>-0.21529330424244125</v>
      </c>
      <c r="Q319" s="9">
        <v>2.097701560865993E-2</v>
      </c>
      <c r="R319" s="8">
        <v>41</v>
      </c>
      <c r="S319" s="31">
        <v>-4.2171420589846374E-2</v>
      </c>
      <c r="T319" s="10">
        <v>-0.2893399041319783</v>
      </c>
      <c r="U319" s="8">
        <v>-4</v>
      </c>
      <c r="V319" s="31">
        <v>-4.3958561440058719E-2</v>
      </c>
      <c r="W319" s="9">
        <v>2.6371479026337727E-3</v>
      </c>
      <c r="X319" s="8">
        <v>-30</v>
      </c>
      <c r="Y319" s="31">
        <v>-0.11860414683198676</v>
      </c>
      <c r="Z319" s="11">
        <v>1466</v>
      </c>
      <c r="AA319" s="8">
        <v>85</v>
      </c>
      <c r="AB319" s="31">
        <v>0.64021358573813392</v>
      </c>
      <c r="AC319" s="9">
        <v>9.7498610339077224E-4</v>
      </c>
      <c r="AD319" s="8">
        <v>5</v>
      </c>
      <c r="AE319" s="31">
        <v>4.7693945370478004E-2</v>
      </c>
      <c r="AF319" s="9">
        <v>4.7988321457526073E-3</v>
      </c>
      <c r="AG319" s="8">
        <v>72</v>
      </c>
      <c r="AH319" s="31">
        <v>0.17356758982784731</v>
      </c>
      <c r="AI319" s="12">
        <v>-0.58333333333333326</v>
      </c>
      <c r="AJ319" s="8">
        <v>3</v>
      </c>
      <c r="AK319" s="31">
        <v>-2.608706482294566E-3</v>
      </c>
      <c r="AL319" s="11">
        <v>111406.56597245467</v>
      </c>
      <c r="AM319" s="36"/>
    </row>
    <row r="320" spans="1:39" x14ac:dyDescent="0.3">
      <c r="A320" t="s">
        <v>950</v>
      </c>
      <c r="B320" s="3" t="s">
        <v>1043</v>
      </c>
      <c r="C320" s="4" t="s">
        <v>32</v>
      </c>
      <c r="D320" s="5" t="s">
        <v>33</v>
      </c>
      <c r="E320" s="6">
        <v>26.531298914777306</v>
      </c>
      <c r="F320" s="34">
        <v>-0.83845348056342051</v>
      </c>
      <c r="G320" s="6">
        <v>-3.5081581969617073</v>
      </c>
      <c r="H320" s="7">
        <v>-22</v>
      </c>
      <c r="I320" s="8">
        <v>-86</v>
      </c>
      <c r="J320" s="31">
        <v>-0.26844219942903857</v>
      </c>
      <c r="K320" s="9">
        <v>1.9825295331392656E-3</v>
      </c>
      <c r="L320" s="8">
        <v>-142</v>
      </c>
      <c r="M320" s="31">
        <v>-0.45589193451040882</v>
      </c>
      <c r="N320" s="9">
        <v>7.8971735361434009E-3</v>
      </c>
      <c r="O320" s="8">
        <v>2</v>
      </c>
      <c r="P320" s="31">
        <v>1.5046062775417868E-2</v>
      </c>
      <c r="Q320" s="9">
        <v>-3.9920159680638737E-4</v>
      </c>
      <c r="R320" s="8">
        <v>-23</v>
      </c>
      <c r="S320" s="31">
        <v>-0.45880856212463539</v>
      </c>
      <c r="T320" s="10">
        <v>0</v>
      </c>
      <c r="U320" s="8">
        <v>84</v>
      </c>
      <c r="V320" s="31">
        <v>0.17933589237433456</v>
      </c>
      <c r="W320" s="9">
        <v>-1.2102067721343326E-2</v>
      </c>
      <c r="X320" s="8">
        <v>0</v>
      </c>
      <c r="Y320" s="31">
        <v>7.7861295010390741E-2</v>
      </c>
      <c r="Z320" s="11">
        <v>13717</v>
      </c>
      <c r="AA320" s="8">
        <v>-173</v>
      </c>
      <c r="AB320" s="31">
        <v>-0.42975658493428703</v>
      </c>
      <c r="AC320" s="9">
        <v>1.2628602799890202E-2</v>
      </c>
      <c r="AD320" s="8">
        <v>9</v>
      </c>
      <c r="AE320" s="31">
        <v>4.6294428478235172E-3</v>
      </c>
      <c r="AF320" s="9">
        <v>1.5423645552242737E-3</v>
      </c>
      <c r="AG320" s="8">
        <v>-37</v>
      </c>
      <c r="AH320" s="31">
        <v>-0.15645408050171106</v>
      </c>
      <c r="AI320" s="12">
        <v>-0.22766666666666668</v>
      </c>
      <c r="AJ320" s="8">
        <v>-13</v>
      </c>
      <c r="AK320" s="31">
        <v>-2.6255891608699664E-2</v>
      </c>
      <c r="AL320" s="11">
        <v>43073.325921585987</v>
      </c>
      <c r="AM320" s="36"/>
    </row>
    <row r="321" spans="1:39" x14ac:dyDescent="0.3">
      <c r="A321" t="s">
        <v>340</v>
      </c>
      <c r="B321" s="3" t="s">
        <v>680</v>
      </c>
      <c r="C321" s="4" t="s">
        <v>61</v>
      </c>
      <c r="D321" s="5" t="s">
        <v>44</v>
      </c>
      <c r="E321" s="6">
        <v>29.275989713926798</v>
      </c>
      <c r="F321" s="34">
        <v>0.30874805111697162</v>
      </c>
      <c r="G321" s="6">
        <v>-3.5230674225537157</v>
      </c>
      <c r="H321" s="7">
        <v>24</v>
      </c>
      <c r="I321" s="8">
        <v>26</v>
      </c>
      <c r="J321" s="31">
        <v>0.129957716435457</v>
      </c>
      <c r="K321" s="9">
        <v>2.9723991507430991E-2</v>
      </c>
      <c r="L321" s="8">
        <v>97</v>
      </c>
      <c r="M321" s="31">
        <v>2.855298692273974</v>
      </c>
      <c r="N321" s="9">
        <v>-0.11201518286160729</v>
      </c>
      <c r="O321" s="8">
        <v>-158</v>
      </c>
      <c r="P321" s="31">
        <v>-0.36485677582463866</v>
      </c>
      <c r="Q321" s="9">
        <v>2.4960582946264971E-2</v>
      </c>
      <c r="R321" s="8">
        <v>-23</v>
      </c>
      <c r="S321" s="31">
        <v>-0.45880856212463539</v>
      </c>
      <c r="T321" s="10">
        <v>0</v>
      </c>
      <c r="U321" s="8">
        <v>-23</v>
      </c>
      <c r="V321" s="31">
        <v>-6.0798090430940685E-2</v>
      </c>
      <c r="W321" s="9">
        <v>6.5546574937119795E-3</v>
      </c>
      <c r="X321" s="8">
        <v>-44</v>
      </c>
      <c r="Y321" s="31">
        <v>-0.17124075772133462</v>
      </c>
      <c r="Z321" s="11">
        <v>-1477</v>
      </c>
      <c r="AA321" s="8">
        <v>66</v>
      </c>
      <c r="AB321" s="31">
        <v>0.71720613669868094</v>
      </c>
      <c r="AC321" s="9">
        <v>8.8627665390924454E-4</v>
      </c>
      <c r="AD321" s="8">
        <v>-41</v>
      </c>
      <c r="AE321" s="31">
        <v>-0.12402184537125693</v>
      </c>
      <c r="AF321" s="9">
        <v>-5.6990477619591751E-3</v>
      </c>
      <c r="AG321" s="8">
        <v>53</v>
      </c>
      <c r="AH321" s="31">
        <v>8.781937276039245E-2</v>
      </c>
      <c r="AI321" s="12">
        <v>-0.51266666666666616</v>
      </c>
      <c r="AJ321" s="8">
        <v>18</v>
      </c>
      <c r="AK321" s="31">
        <v>1.1996002094563835E-2</v>
      </c>
      <c r="AL321" s="11">
        <v>43664.278709696533</v>
      </c>
      <c r="AM321" s="36"/>
    </row>
    <row r="322" spans="1:39" x14ac:dyDescent="0.3">
      <c r="A322" t="s">
        <v>1046</v>
      </c>
      <c r="B322" s="3" t="s">
        <v>488</v>
      </c>
      <c r="C322" s="4" t="s">
        <v>40</v>
      </c>
      <c r="D322" s="5" t="s">
        <v>33</v>
      </c>
      <c r="E322" s="6">
        <v>30.343635639567964</v>
      </c>
      <c r="F322" s="34">
        <v>-0.43420774232632908</v>
      </c>
      <c r="G322" s="6">
        <v>-3.5333129588055741</v>
      </c>
      <c r="H322" s="7">
        <v>8</v>
      </c>
      <c r="I322" s="8">
        <v>-40</v>
      </c>
      <c r="J322" s="31">
        <v>-9.6506606842026166E-2</v>
      </c>
      <c r="K322" s="9">
        <v>1.0152112665315127E-2</v>
      </c>
      <c r="L322" s="8">
        <v>39</v>
      </c>
      <c r="M322" s="31">
        <v>0.18311940159614726</v>
      </c>
      <c r="N322" s="9">
        <v>-1.3441022530084789E-2</v>
      </c>
      <c r="O322" s="8">
        <v>-42</v>
      </c>
      <c r="P322" s="31">
        <v>-0.10630318571151937</v>
      </c>
      <c r="Q322" s="9">
        <v>8.8546497222682964E-3</v>
      </c>
      <c r="R322" s="8">
        <v>-154</v>
      </c>
      <c r="S322" s="31">
        <v>-0.46334871109625997</v>
      </c>
      <c r="T322" s="10">
        <v>0.38226299694189603</v>
      </c>
      <c r="U322" s="8">
        <v>28</v>
      </c>
      <c r="V322" s="31">
        <v>2.3003393733375455E-2</v>
      </c>
      <c r="W322" s="9">
        <v>-1.8008421589743029E-3</v>
      </c>
      <c r="X322" s="8">
        <v>7</v>
      </c>
      <c r="Y322" s="31">
        <v>9.0905827122191751E-2</v>
      </c>
      <c r="Z322" s="11">
        <v>11837</v>
      </c>
      <c r="AA322" s="8">
        <v>-11</v>
      </c>
      <c r="AB322" s="31">
        <v>-5.4813440376940692E-3</v>
      </c>
      <c r="AC322" s="9">
        <v>6.1866714439269138E-3</v>
      </c>
      <c r="AD322" s="8">
        <v>12</v>
      </c>
      <c r="AE322" s="31">
        <v>4.1464241344150166E-3</v>
      </c>
      <c r="AF322" s="9">
        <v>1.6025060191058316E-3</v>
      </c>
      <c r="AG322" s="8">
        <v>9</v>
      </c>
      <c r="AH322" s="31">
        <v>-1.8165436918160353E-4</v>
      </c>
      <c r="AI322" s="12">
        <v>-0.41566666666666663</v>
      </c>
      <c r="AJ322" s="8">
        <v>12</v>
      </c>
      <c r="AK322" s="31">
        <v>5.0482737317073534E-3</v>
      </c>
      <c r="AL322" s="11">
        <v>51440.067240046512</v>
      </c>
      <c r="AM322" s="36"/>
    </row>
    <row r="323" spans="1:39" x14ac:dyDescent="0.3">
      <c r="A323" t="s">
        <v>737</v>
      </c>
      <c r="B323" s="3" t="s">
        <v>971</v>
      </c>
      <c r="C323" s="4" t="s">
        <v>199</v>
      </c>
      <c r="D323" s="5" t="s">
        <v>33</v>
      </c>
      <c r="E323" s="6">
        <v>36.166690770429575</v>
      </c>
      <c r="F323" s="34">
        <v>-0.20746462453503911</v>
      </c>
      <c r="G323" s="6">
        <v>-3.5546918006863955</v>
      </c>
      <c r="H323" s="7">
        <v>4</v>
      </c>
      <c r="I323" s="8">
        <v>39</v>
      </c>
      <c r="J323" s="31">
        <v>0.11811066155207625</v>
      </c>
      <c r="K323" s="9">
        <v>3.1805131614736082E-2</v>
      </c>
      <c r="L323" s="8">
        <v>23</v>
      </c>
      <c r="M323" s="31">
        <v>3.0656291681186332E-2</v>
      </c>
      <c r="N323" s="9">
        <v>-8.7771450901579853E-3</v>
      </c>
      <c r="O323" s="8">
        <v>126</v>
      </c>
      <c r="P323" s="31">
        <v>0.27037531446430185</v>
      </c>
      <c r="Q323" s="9">
        <v>-1.5950641082622632E-2</v>
      </c>
      <c r="R323" s="8">
        <v>-28</v>
      </c>
      <c r="S323" s="31">
        <v>-0.35619050553418968</v>
      </c>
      <c r="T323" s="10">
        <v>-6.8675647741792412E-3</v>
      </c>
      <c r="U323" s="8">
        <v>66</v>
      </c>
      <c r="V323" s="31">
        <v>9.4821785256667068E-2</v>
      </c>
      <c r="W323" s="9">
        <v>-6.5084148360262627E-3</v>
      </c>
      <c r="X323" s="8">
        <v>-3</v>
      </c>
      <c r="Y323" s="31">
        <v>-1.5951987390190686E-2</v>
      </c>
      <c r="Z323" s="11">
        <v>6822</v>
      </c>
      <c r="AA323" s="8">
        <v>-65</v>
      </c>
      <c r="AB323" s="31">
        <v>-0.14152619340078407</v>
      </c>
      <c r="AC323" s="9">
        <v>9.191418222346058E-3</v>
      </c>
      <c r="AD323" s="8">
        <v>-12</v>
      </c>
      <c r="AE323" s="31">
        <v>-3.5120976845558524E-2</v>
      </c>
      <c r="AF323" s="9">
        <v>2.7799061645583656E-4</v>
      </c>
      <c r="AG323" s="8">
        <v>-59</v>
      </c>
      <c r="AH323" s="31">
        <v>-0.23383002181036494</v>
      </c>
      <c r="AI323" s="12">
        <v>-0.14000000000000012</v>
      </c>
      <c r="AJ323" s="8">
        <v>-5</v>
      </c>
      <c r="AK323" s="31">
        <v>-1.0425175764036343E-2</v>
      </c>
      <c r="AL323" s="11">
        <v>44680.725091075758</v>
      </c>
      <c r="AM323" s="36"/>
    </row>
    <row r="324" spans="1:39" x14ac:dyDescent="0.3">
      <c r="A324" t="s">
        <v>972</v>
      </c>
      <c r="B324" s="3" t="s">
        <v>1145</v>
      </c>
      <c r="C324" s="4" t="s">
        <v>224</v>
      </c>
      <c r="D324" s="5" t="s">
        <v>37</v>
      </c>
      <c r="E324" s="6">
        <v>30.808987976400299</v>
      </c>
      <c r="F324" s="34">
        <v>-0.15388708619848712</v>
      </c>
      <c r="G324" s="6">
        <v>-3.5547547199806893</v>
      </c>
      <c r="H324" s="7">
        <v>5</v>
      </c>
      <c r="I324" s="8">
        <v>-4</v>
      </c>
      <c r="J324" s="31">
        <v>7.8114695396376138E-3</v>
      </c>
      <c r="K324" s="9">
        <v>2.2094391195269125E-2</v>
      </c>
      <c r="L324" s="8">
        <v>-166</v>
      </c>
      <c r="M324" s="31">
        <v>-0.60670394804496919</v>
      </c>
      <c r="N324" s="9">
        <v>1.3621790368153674E-2</v>
      </c>
      <c r="O324" s="8">
        <v>-64</v>
      </c>
      <c r="P324" s="31">
        <v>-0.14795789661641917</v>
      </c>
      <c r="Q324" s="9">
        <v>1.1623588767349233E-2</v>
      </c>
      <c r="R324" s="8">
        <v>229</v>
      </c>
      <c r="S324" s="31">
        <v>3.1452774723135915E-2</v>
      </c>
      <c r="T324" s="10">
        <v>-0.9637006103437199</v>
      </c>
      <c r="U324" s="8">
        <v>20</v>
      </c>
      <c r="V324" s="31">
        <v>1.586968188053639E-2</v>
      </c>
      <c r="W324" s="9">
        <v>-9.8443354682703488E-4</v>
      </c>
      <c r="X324" s="8">
        <v>17</v>
      </c>
      <c r="Y324" s="31">
        <v>8.5064609074200048E-2</v>
      </c>
      <c r="Z324" s="11">
        <v>10861</v>
      </c>
      <c r="AA324" s="8">
        <v>-92</v>
      </c>
      <c r="AB324" s="31">
        <v>-0.22041025503539213</v>
      </c>
      <c r="AC324" s="9">
        <v>9.3026841804683021E-3</v>
      </c>
      <c r="AD324" s="8">
        <v>50</v>
      </c>
      <c r="AE324" s="31">
        <v>0.15012396325962535</v>
      </c>
      <c r="AF324" s="9">
        <v>1.0018164294187448E-2</v>
      </c>
      <c r="AG324" s="8">
        <v>-6</v>
      </c>
      <c r="AH324" s="31">
        <v>0.32478546081931747</v>
      </c>
      <c r="AI324" s="12">
        <v>-0.84799999999999942</v>
      </c>
      <c r="AJ324" s="8">
        <v>-6</v>
      </c>
      <c r="AK324" s="31">
        <v>1.987163749320453E-3</v>
      </c>
      <c r="AL324" s="11">
        <v>25418.627715785187</v>
      </c>
      <c r="AM324" s="36"/>
    </row>
    <row r="325" spans="1:39" x14ac:dyDescent="0.3">
      <c r="A325" t="s">
        <v>542</v>
      </c>
      <c r="B325" s="3" t="s">
        <v>539</v>
      </c>
      <c r="C325" s="4" t="s">
        <v>82</v>
      </c>
      <c r="D325" s="5" t="s">
        <v>37</v>
      </c>
      <c r="E325" s="6">
        <v>53.269319882955919</v>
      </c>
      <c r="F325" s="34">
        <v>1.4616431213974592</v>
      </c>
      <c r="G325" s="6">
        <v>-3.5693815892944087</v>
      </c>
      <c r="H325" s="7">
        <v>18</v>
      </c>
      <c r="I325" s="8">
        <v>-126</v>
      </c>
      <c r="J325" s="31">
        <v>-0.3761563524943547</v>
      </c>
      <c r="K325" s="9">
        <v>-1.0752374871628501E-2</v>
      </c>
      <c r="L325" s="8">
        <v>64</v>
      </c>
      <c r="M325" s="31">
        <v>0.53042002214512918</v>
      </c>
      <c r="N325" s="9">
        <v>-2.8358532320215415E-2</v>
      </c>
      <c r="O325" s="8">
        <v>-24</v>
      </c>
      <c r="P325" s="31">
        <v>-0.17130186959076171</v>
      </c>
      <c r="Q325" s="9">
        <v>1.8063484319734979E-2</v>
      </c>
      <c r="R325" s="8">
        <v>221</v>
      </c>
      <c r="S325" s="31">
        <v>1.2350890706932216</v>
      </c>
      <c r="T325" s="10">
        <v>-2.9696832811794183</v>
      </c>
      <c r="U325" s="8">
        <v>16</v>
      </c>
      <c r="V325" s="31">
        <v>0.19122215727325331</v>
      </c>
      <c r="W325" s="9">
        <v>-7.8415355128892417E-3</v>
      </c>
      <c r="X325" s="8">
        <v>7</v>
      </c>
      <c r="Y325" s="31">
        <v>2.0052095407275261E-2</v>
      </c>
      <c r="Z325" s="11">
        <v>6006</v>
      </c>
      <c r="AA325" s="8">
        <v>-35</v>
      </c>
      <c r="AB325" s="31">
        <v>-0.25269005374052589</v>
      </c>
      <c r="AC325" s="9">
        <v>1.6046639231824415E-2</v>
      </c>
      <c r="AD325" s="8">
        <v>25</v>
      </c>
      <c r="AE325" s="31">
        <v>0.38179882835385226</v>
      </c>
      <c r="AF325" s="9">
        <v>2.4701692835752187E-2</v>
      </c>
      <c r="AG325" s="8">
        <v>38</v>
      </c>
      <c r="AH325" s="31">
        <v>6.4912872583506379E-2</v>
      </c>
      <c r="AI325" s="12">
        <v>-0.4873333333333334</v>
      </c>
      <c r="AJ325" s="8">
        <v>-3</v>
      </c>
      <c r="AK325" s="31">
        <v>1.0715029770295093E-2</v>
      </c>
      <c r="AL325" s="11">
        <v>25788.564506289636</v>
      </c>
      <c r="AM325" s="36"/>
    </row>
    <row r="326" spans="1:39" x14ac:dyDescent="0.3">
      <c r="A326" t="s">
        <v>664</v>
      </c>
      <c r="B326" s="3" t="s">
        <v>236</v>
      </c>
      <c r="C326" s="4" t="s">
        <v>47</v>
      </c>
      <c r="D326" s="5" t="s">
        <v>44</v>
      </c>
      <c r="E326" s="6">
        <v>21.328952110492281</v>
      </c>
      <c r="F326" s="34">
        <v>-0.37750364911405043</v>
      </c>
      <c r="G326" s="6">
        <v>-3.5881838297487363</v>
      </c>
      <c r="H326" s="7">
        <v>5</v>
      </c>
      <c r="I326" s="8">
        <v>-3</v>
      </c>
      <c r="J326" s="31">
        <v>1.9955075803535838E-2</v>
      </c>
      <c r="K326" s="9">
        <v>2.0040726826898503E-2</v>
      </c>
      <c r="L326" s="8">
        <v>-119</v>
      </c>
      <c r="M326" s="31">
        <v>-0.49446876246265636</v>
      </c>
      <c r="N326" s="9">
        <v>8.1410903500583123E-3</v>
      </c>
      <c r="O326" s="8">
        <v>-44</v>
      </c>
      <c r="P326" s="31">
        <v>-0.11934954824309257</v>
      </c>
      <c r="Q326" s="9">
        <v>1.0696480830804093E-2</v>
      </c>
      <c r="R326" s="8">
        <v>61</v>
      </c>
      <c r="S326" s="31">
        <v>-0.16413041544382939</v>
      </c>
      <c r="T326" s="10">
        <v>-0.2436254174446455</v>
      </c>
      <c r="U326" s="8">
        <v>-15</v>
      </c>
      <c r="V326" s="31">
        <v>-4.5787377735092394E-2</v>
      </c>
      <c r="W326" s="9">
        <v>5.2203197370857823E-3</v>
      </c>
      <c r="X326" s="8">
        <v>-12</v>
      </c>
      <c r="Y326" s="31">
        <v>-4.2341379479416519E-2</v>
      </c>
      <c r="Z326" s="11">
        <v>8817</v>
      </c>
      <c r="AA326" s="8">
        <v>120</v>
      </c>
      <c r="AB326" s="31">
        <v>0.32260800469979511</v>
      </c>
      <c r="AC326" s="9">
        <v>6.1529037000735212E-4</v>
      </c>
      <c r="AD326" s="8">
        <v>-72</v>
      </c>
      <c r="AE326" s="31">
        <v>-0.18497712746983636</v>
      </c>
      <c r="AF326" s="9">
        <v>-8.5840209687626512E-3</v>
      </c>
      <c r="AG326" s="8">
        <v>1</v>
      </c>
      <c r="AH326" s="31">
        <v>-8.7575286675081659E-2</v>
      </c>
      <c r="AI326" s="12">
        <v>-0.30333333333333301</v>
      </c>
      <c r="AJ326" s="8">
        <v>9</v>
      </c>
      <c r="AK326" s="31">
        <v>-1.2014248436111624E-2</v>
      </c>
      <c r="AL326" s="11">
        <v>91742.071462164226</v>
      </c>
      <c r="AM326" s="36"/>
    </row>
    <row r="327" spans="1:39" x14ac:dyDescent="0.3">
      <c r="A327" t="s">
        <v>711</v>
      </c>
      <c r="B327" s="3" t="s">
        <v>161</v>
      </c>
      <c r="C327" s="4" t="s">
        <v>162</v>
      </c>
      <c r="D327" s="5" t="s">
        <v>37</v>
      </c>
      <c r="E327" s="6">
        <v>23.45612032426035</v>
      </c>
      <c r="F327" s="34">
        <v>4.3644319525452975</v>
      </c>
      <c r="G327" s="6">
        <v>-3.5962132738710864</v>
      </c>
      <c r="H327" s="7">
        <v>0</v>
      </c>
      <c r="I327" s="8">
        <v>82</v>
      </c>
      <c r="J327" s="31">
        <v>0.33981206565676964</v>
      </c>
      <c r="K327" s="9">
        <v>5.2349777852420232E-2</v>
      </c>
      <c r="L327" s="8">
        <v>49</v>
      </c>
      <c r="M327" s="31">
        <v>0.60595610209104522</v>
      </c>
      <c r="N327" s="9">
        <v>-3.1674703947756795E-2</v>
      </c>
      <c r="O327" s="8">
        <v>-3</v>
      </c>
      <c r="P327" s="31">
        <v>-0.23900906172248249</v>
      </c>
      <c r="Q327" s="9">
        <v>3.6200486930772935E-2</v>
      </c>
      <c r="R327" s="8">
        <v>0</v>
      </c>
      <c r="S327" s="31">
        <v>2.5264139390288705</v>
      </c>
      <c r="T327" s="10">
        <v>0.50866365333683916</v>
      </c>
      <c r="U327" s="8">
        <v>6</v>
      </c>
      <c r="V327" s="31">
        <v>1.1508474942352103</v>
      </c>
      <c r="W327" s="9">
        <v>-5.5514111888476436E-2</v>
      </c>
      <c r="X327" s="8">
        <v>10</v>
      </c>
      <c r="Y327" s="31">
        <v>0.17656906478656165</v>
      </c>
      <c r="Z327" s="11">
        <v>11341</v>
      </c>
      <c r="AA327" s="8">
        <v>12</v>
      </c>
      <c r="AB327" s="31">
        <v>0.44541637535020495</v>
      </c>
      <c r="AC327" s="9">
        <v>9.1040244763473804E-3</v>
      </c>
      <c r="AD327" s="8">
        <v>2</v>
      </c>
      <c r="AE327" s="31">
        <v>-2.8974097946961486E-2</v>
      </c>
      <c r="AF327" s="9">
        <v>5.074004239573715E-3</v>
      </c>
      <c r="AG327" s="8">
        <v>-2</v>
      </c>
      <c r="AH327" s="31">
        <v>0.37284348390248789</v>
      </c>
      <c r="AI327" s="12">
        <v>-0.9130000000000007</v>
      </c>
      <c r="AJ327" s="8">
        <v>0</v>
      </c>
      <c r="AK327" s="31">
        <v>1.4061303605278908E-2</v>
      </c>
      <c r="AL327" s="11">
        <v>8350.4691869437411</v>
      </c>
      <c r="AM327" s="36">
        <v>1</v>
      </c>
    </row>
    <row r="328" spans="1:39" x14ac:dyDescent="0.3">
      <c r="A328" t="s">
        <v>109</v>
      </c>
      <c r="B328" s="3" t="s">
        <v>446</v>
      </c>
      <c r="C328" s="4" t="s">
        <v>61</v>
      </c>
      <c r="D328" s="5" t="s">
        <v>44</v>
      </c>
      <c r="E328" s="6">
        <v>39.74501421553741</v>
      </c>
      <c r="F328" s="34">
        <v>9.9109436646136251E-2</v>
      </c>
      <c r="G328" s="6">
        <v>-3.5979703450599523</v>
      </c>
      <c r="H328" s="7">
        <v>12</v>
      </c>
      <c r="I328" s="8">
        <v>42</v>
      </c>
      <c r="J328" s="31">
        <v>0.13868329032652901</v>
      </c>
      <c r="K328" s="9">
        <v>3.3004446561330836E-2</v>
      </c>
      <c r="L328" s="8">
        <v>138</v>
      </c>
      <c r="M328" s="31">
        <v>0.61715114284644212</v>
      </c>
      <c r="N328" s="9">
        <v>-3.0599064583540649E-2</v>
      </c>
      <c r="O328" s="8">
        <v>63</v>
      </c>
      <c r="P328" s="31">
        <v>0.14406291040275543</v>
      </c>
      <c r="Q328" s="9">
        <v>-7.5885804848356692E-3</v>
      </c>
      <c r="R328" s="8">
        <v>-102</v>
      </c>
      <c r="S328" s="31">
        <v>-0.46161239350087946</v>
      </c>
      <c r="T328" s="10">
        <v>0.23607176581680833</v>
      </c>
      <c r="U328" s="8">
        <v>46</v>
      </c>
      <c r="V328" s="31">
        <v>0.12736468917697652</v>
      </c>
      <c r="W328" s="9">
        <v>-5.725182672929291E-3</v>
      </c>
      <c r="X328" s="8">
        <v>-19</v>
      </c>
      <c r="Y328" s="31">
        <v>-5.0158899361217757E-2</v>
      </c>
      <c r="Z328" s="11">
        <v>4813</v>
      </c>
      <c r="AA328" s="8">
        <v>-58</v>
      </c>
      <c r="AB328" s="31">
        <v>-0.11051507987006381</v>
      </c>
      <c r="AC328" s="9">
        <v>9.374564459930318E-3</v>
      </c>
      <c r="AD328" s="8">
        <v>44</v>
      </c>
      <c r="AE328" s="31">
        <v>0.21501152948877694</v>
      </c>
      <c r="AF328" s="9">
        <v>1.422194506689678E-2</v>
      </c>
      <c r="AG328" s="8">
        <v>95</v>
      </c>
      <c r="AH328" s="31">
        <v>0.17142266919769306</v>
      </c>
      <c r="AI328" s="12">
        <v>-0.60633333333333339</v>
      </c>
      <c r="AJ328" s="8">
        <v>30</v>
      </c>
      <c r="AK328" s="31">
        <v>1.2569618868488314E-2</v>
      </c>
      <c r="AL328" s="11">
        <v>63154.750539674103</v>
      </c>
      <c r="AM328" s="36"/>
    </row>
    <row r="329" spans="1:39" x14ac:dyDescent="0.3">
      <c r="A329" t="s">
        <v>792</v>
      </c>
      <c r="B329" s="3" t="s">
        <v>921</v>
      </c>
      <c r="C329" s="4" t="s">
        <v>47</v>
      </c>
      <c r="D329" s="5" t="s">
        <v>44</v>
      </c>
      <c r="E329" s="6">
        <v>20.895763768164144</v>
      </c>
      <c r="F329" s="34">
        <v>-0.91215333676254229</v>
      </c>
      <c r="G329" s="6">
        <v>-3.6095633727046899</v>
      </c>
      <c r="H329" s="7">
        <v>-14</v>
      </c>
      <c r="I329" s="8">
        <v>30</v>
      </c>
      <c r="J329" s="31">
        <v>7.5080323914095914E-2</v>
      </c>
      <c r="K329" s="9">
        <v>2.9655533514392429E-2</v>
      </c>
      <c r="L329" s="8">
        <v>-73</v>
      </c>
      <c r="M329" s="31">
        <v>-0.93339586867797919</v>
      </c>
      <c r="N329" s="9">
        <v>2.1206678578259627E-2</v>
      </c>
      <c r="O329" s="8">
        <v>43</v>
      </c>
      <c r="P329" s="31">
        <v>8.9314643947953853E-2</v>
      </c>
      <c r="Q329" s="9">
        <v>-4.770981704905284E-3</v>
      </c>
      <c r="R329" s="8">
        <v>80</v>
      </c>
      <c r="S329" s="31">
        <v>-0.30713061125928937</v>
      </c>
      <c r="T329" s="10">
        <v>-0.29815146094215861</v>
      </c>
      <c r="U329" s="8">
        <v>0</v>
      </c>
      <c r="V329" s="31">
        <v>-1.7036844073360979E-2</v>
      </c>
      <c r="W329" s="9">
        <v>1.1336721706661293E-3</v>
      </c>
      <c r="X329" s="8">
        <v>-19</v>
      </c>
      <c r="Y329" s="31">
        <v>-0.65024402985930729</v>
      </c>
      <c r="Z329" s="11">
        <v>-16607</v>
      </c>
      <c r="AA329" s="8">
        <v>237</v>
      </c>
      <c r="AB329" s="31">
        <v>0.68210837865065155</v>
      </c>
      <c r="AC329" s="9">
        <v>-4.2247557003257316E-3</v>
      </c>
      <c r="AD329" s="8">
        <v>-141</v>
      </c>
      <c r="AE329" s="31">
        <v>-0.38422397166579481</v>
      </c>
      <c r="AF329" s="9">
        <v>-1.9971063857906257E-2</v>
      </c>
      <c r="AG329" s="8">
        <v>-12</v>
      </c>
      <c r="AH329" s="31">
        <v>-0.29358582860280058</v>
      </c>
      <c r="AI329" s="12">
        <v>-2.0333333333333203E-2</v>
      </c>
      <c r="AJ329" s="8">
        <v>-4</v>
      </c>
      <c r="AK329" s="31">
        <v>-0.14786223664690007</v>
      </c>
      <c r="AL329" s="11">
        <v>106818.8736381632</v>
      </c>
      <c r="AM329" s="36"/>
    </row>
    <row r="330" spans="1:39" x14ac:dyDescent="0.3">
      <c r="A330" t="s">
        <v>559</v>
      </c>
      <c r="B330" s="3" t="s">
        <v>728</v>
      </c>
      <c r="C330" s="4" t="s">
        <v>47</v>
      </c>
      <c r="D330" s="5" t="s">
        <v>44</v>
      </c>
      <c r="E330" s="6">
        <v>53.589684963467832</v>
      </c>
      <c r="F330" s="34">
        <v>-0.10038451509253909</v>
      </c>
      <c r="G330" s="6">
        <v>-3.613965683897753</v>
      </c>
      <c r="H330" s="7">
        <v>4</v>
      </c>
      <c r="I330" s="8">
        <v>-17</v>
      </c>
      <c r="J330" s="31">
        <v>-2.7318561882684618E-2</v>
      </c>
      <c r="K330" s="9">
        <v>1.8930311965765556E-2</v>
      </c>
      <c r="L330" s="8">
        <v>11</v>
      </c>
      <c r="M330" s="31">
        <v>1.2317643321349547E-2</v>
      </c>
      <c r="N330" s="9">
        <v>-8.0693717793928511E-3</v>
      </c>
      <c r="O330" s="8">
        <v>-44</v>
      </c>
      <c r="P330" s="31">
        <v>-0.11187522157302798</v>
      </c>
      <c r="Q330" s="9">
        <v>9.3153236589217127E-3</v>
      </c>
      <c r="R330" s="8">
        <v>-111</v>
      </c>
      <c r="S330" s="31">
        <v>-0.43210854016273981</v>
      </c>
      <c r="T330" s="10">
        <v>0.23094911035012031</v>
      </c>
      <c r="U330" s="8">
        <v>31</v>
      </c>
      <c r="V330" s="31">
        <v>4.9421666463220049E-2</v>
      </c>
      <c r="W330" s="9">
        <v>-2.9953974686967658E-3</v>
      </c>
      <c r="X330" s="8">
        <v>5</v>
      </c>
      <c r="Y330" s="31">
        <v>4.4950782258258992E-3</v>
      </c>
      <c r="Z330" s="11">
        <v>6913</v>
      </c>
      <c r="AA330" s="8">
        <v>101</v>
      </c>
      <c r="AB330" s="31">
        <v>0.28079104685629153</v>
      </c>
      <c r="AC330" s="9">
        <v>2.7728362764334047E-3</v>
      </c>
      <c r="AD330" s="8">
        <v>30</v>
      </c>
      <c r="AE330" s="31">
        <v>0.1216725561105933</v>
      </c>
      <c r="AF330" s="9">
        <v>8.7525461316274589E-3</v>
      </c>
      <c r="AG330" s="8">
        <v>-15</v>
      </c>
      <c r="AH330" s="31">
        <v>-3.4704993775646883E-2</v>
      </c>
      <c r="AI330" s="12">
        <v>-0.38466666666666605</v>
      </c>
      <c r="AJ330" s="8">
        <v>-7</v>
      </c>
      <c r="AK330" s="31">
        <v>-1.4184917138253261E-3</v>
      </c>
      <c r="AL330" s="11">
        <v>40187.205829550978</v>
      </c>
      <c r="AM330" s="36"/>
    </row>
    <row r="331" spans="1:39" x14ac:dyDescent="0.3">
      <c r="A331" t="s">
        <v>343</v>
      </c>
      <c r="B331" s="3" t="s">
        <v>1113</v>
      </c>
      <c r="C331" s="4" t="s">
        <v>295</v>
      </c>
      <c r="D331" s="5" t="s">
        <v>33</v>
      </c>
      <c r="E331" s="6">
        <v>20.282814029339214</v>
      </c>
      <c r="F331" s="34">
        <v>-0.86162404285113059</v>
      </c>
      <c r="G331" s="6">
        <v>-3.6152575107088811</v>
      </c>
      <c r="H331" s="7">
        <v>-19</v>
      </c>
      <c r="I331" s="8">
        <v>40</v>
      </c>
      <c r="J331" s="31">
        <v>0.49839374279314641</v>
      </c>
      <c r="K331" s="9">
        <v>6.9590905975124739E-2</v>
      </c>
      <c r="L331" s="8">
        <v>-43</v>
      </c>
      <c r="M331" s="31">
        <v>-0.1700459497114537</v>
      </c>
      <c r="N331" s="9">
        <v>-1.4728274108887496E-3</v>
      </c>
      <c r="O331" s="8">
        <v>20</v>
      </c>
      <c r="P331" s="31">
        <v>6.9619043608734221E-2</v>
      </c>
      <c r="Q331" s="9">
        <v>-1.7510711307498414E-3</v>
      </c>
      <c r="R331" s="8">
        <v>-25</v>
      </c>
      <c r="S331" s="31">
        <v>-0.45917694492013705</v>
      </c>
      <c r="T331" s="10">
        <v>3.1016407679662541E-2</v>
      </c>
      <c r="U331" s="8">
        <v>-31</v>
      </c>
      <c r="V331" s="31">
        <v>-0.10009078923007655</v>
      </c>
      <c r="W331" s="9">
        <v>8.482421856646466E-3</v>
      </c>
      <c r="X331" s="8">
        <v>-5</v>
      </c>
      <c r="Y331" s="31">
        <v>7.2060235532622752E-2</v>
      </c>
      <c r="Z331" s="11">
        <v>14166</v>
      </c>
      <c r="AA331" s="8">
        <v>-25</v>
      </c>
      <c r="AB331" s="31">
        <v>-0.45065349950722267</v>
      </c>
      <c r="AC331" s="9">
        <v>9.2835757317592631E-3</v>
      </c>
      <c r="AD331" s="8">
        <v>-11</v>
      </c>
      <c r="AE331" s="31">
        <v>-5.8181887403780719E-2</v>
      </c>
      <c r="AF331" s="9">
        <v>-2.1529475860138092E-3</v>
      </c>
      <c r="AG331" s="8">
        <v>-1</v>
      </c>
      <c r="AH331" s="31">
        <v>-4.1645860010439698E-2</v>
      </c>
      <c r="AI331" s="12">
        <v>-0.3660000000000001</v>
      </c>
      <c r="AJ331" s="8">
        <v>-9</v>
      </c>
      <c r="AK331" s="31">
        <v>-2.7502736796333263E-2</v>
      </c>
      <c r="AL331" s="11">
        <v>50462.260340826528</v>
      </c>
      <c r="AM331" s="36"/>
    </row>
    <row r="332" spans="1:39" x14ac:dyDescent="0.3">
      <c r="A332" t="s">
        <v>569</v>
      </c>
      <c r="B332" s="3" t="s">
        <v>1079</v>
      </c>
      <c r="C332" s="4" t="s">
        <v>143</v>
      </c>
      <c r="D332" s="5" t="s">
        <v>44</v>
      </c>
      <c r="E332" s="6">
        <v>20.387851743850305</v>
      </c>
      <c r="F332" s="34">
        <v>-0.75417447136751026</v>
      </c>
      <c r="G332" s="6">
        <v>-3.6248007631526118</v>
      </c>
      <c r="H332" s="7">
        <v>-12</v>
      </c>
      <c r="I332" s="8">
        <v>1</v>
      </c>
      <c r="J332" s="31">
        <v>1.2333311524007629E-3</v>
      </c>
      <c r="K332" s="9">
        <v>1.595330090298186E-2</v>
      </c>
      <c r="L332" s="8">
        <v>73</v>
      </c>
      <c r="M332" s="31">
        <v>0.31584828476440141</v>
      </c>
      <c r="N332" s="9">
        <v>-1.8112744546759627E-2</v>
      </c>
      <c r="O332" s="8">
        <v>-17</v>
      </c>
      <c r="P332" s="31">
        <v>-2.9542969179799372E-2</v>
      </c>
      <c r="Q332" s="9">
        <v>2.3882095007641867E-3</v>
      </c>
      <c r="R332" s="8">
        <v>-36</v>
      </c>
      <c r="S332" s="31">
        <v>-0.45945531826217456</v>
      </c>
      <c r="T332" s="10">
        <v>5.4454367240252669E-2</v>
      </c>
      <c r="U332" s="8">
        <v>48</v>
      </c>
      <c r="V332" s="31">
        <v>5.7546188755633332E-2</v>
      </c>
      <c r="W332" s="9">
        <v>-4.5453944644904404E-3</v>
      </c>
      <c r="X332" s="8">
        <v>0</v>
      </c>
      <c r="Y332" s="31">
        <v>-0.45940789747188926</v>
      </c>
      <c r="Z332" s="11">
        <v>-10700</v>
      </c>
      <c r="AA332" s="8">
        <v>-65</v>
      </c>
      <c r="AB332" s="31">
        <v>-0.13833234582133686</v>
      </c>
      <c r="AC332" s="9">
        <v>8.3238945316507634E-3</v>
      </c>
      <c r="AD332" s="8">
        <v>0</v>
      </c>
      <c r="AE332" s="31">
        <v>0.21891540664451858</v>
      </c>
      <c r="AF332" s="9">
        <v>1.3506268310837899E-2</v>
      </c>
      <c r="AG332" s="8">
        <v>-32</v>
      </c>
      <c r="AH332" s="31">
        <v>-8.4972649223578584E-2</v>
      </c>
      <c r="AI332" s="12">
        <v>-0.32266666666666666</v>
      </c>
      <c r="AJ332" s="8">
        <v>0</v>
      </c>
      <c r="AK332" s="31">
        <v>-7.6991108230715088E-3</v>
      </c>
      <c r="AL332" s="11">
        <v>45605.74891950126</v>
      </c>
      <c r="AM332" s="36"/>
    </row>
    <row r="333" spans="1:39" x14ac:dyDescent="0.3">
      <c r="A333" t="s">
        <v>1108</v>
      </c>
      <c r="B333" s="3" t="s">
        <v>352</v>
      </c>
      <c r="C333" s="4" t="s">
        <v>89</v>
      </c>
      <c r="D333" s="5" t="s">
        <v>37</v>
      </c>
      <c r="E333" s="6">
        <v>24.748444557406863</v>
      </c>
      <c r="F333" s="34">
        <v>0.70170793161844114</v>
      </c>
      <c r="G333" s="6">
        <v>-3.6265661501199666</v>
      </c>
      <c r="H333" s="7">
        <v>20</v>
      </c>
      <c r="I333" s="8">
        <v>-3</v>
      </c>
      <c r="J333" s="31">
        <v>2.2570963042243264E-2</v>
      </c>
      <c r="K333" s="9">
        <v>2.0477261498809907E-2</v>
      </c>
      <c r="L333" s="8">
        <v>-1</v>
      </c>
      <c r="M333" s="31">
        <v>-0.24863654486466968</v>
      </c>
      <c r="N333" s="9">
        <v>-5.3453947368421184E-3</v>
      </c>
      <c r="O333" s="8">
        <v>39</v>
      </c>
      <c r="P333" s="31">
        <v>0.1038597724206376</v>
      </c>
      <c r="Q333" s="9">
        <v>-5.0739957716701908E-3</v>
      </c>
      <c r="R333" s="8">
        <v>-23</v>
      </c>
      <c r="S333" s="31">
        <v>-0.45880856212463539</v>
      </c>
      <c r="T333" s="10">
        <v>0</v>
      </c>
      <c r="U333" s="8">
        <v>15</v>
      </c>
      <c r="V333" s="31">
        <v>1.1422256309739136E-2</v>
      </c>
      <c r="W333" s="9">
        <v>1.2572285285928492E-3</v>
      </c>
      <c r="X333" s="8">
        <v>28</v>
      </c>
      <c r="Y333" s="31">
        <v>8.4072185163075464E-2</v>
      </c>
      <c r="Z333" s="11">
        <v>9167</v>
      </c>
      <c r="AA333" s="8">
        <v>-86</v>
      </c>
      <c r="AB333" s="31">
        <v>-0.36688821127519777</v>
      </c>
      <c r="AC333" s="9">
        <v>1.4643678160919542E-2</v>
      </c>
      <c r="AD333" s="8">
        <v>157</v>
      </c>
      <c r="AE333" s="31">
        <v>1.3498287003434277</v>
      </c>
      <c r="AF333" s="9">
        <v>7.8826977865439352E-2</v>
      </c>
      <c r="AG333" s="8">
        <v>68</v>
      </c>
      <c r="AH333" s="31">
        <v>0.12460649033700547</v>
      </c>
      <c r="AI333" s="12">
        <v>-0.55900000000000061</v>
      </c>
      <c r="AJ333" s="8">
        <v>26</v>
      </c>
      <c r="AK333" s="31">
        <v>1.4346254610997505E-2</v>
      </c>
      <c r="AL333" s="11">
        <v>46346.517686876032</v>
      </c>
      <c r="AM333" s="36"/>
    </row>
    <row r="334" spans="1:39" x14ac:dyDescent="0.3">
      <c r="A334" t="s">
        <v>958</v>
      </c>
      <c r="B334" s="3" t="s">
        <v>633</v>
      </c>
      <c r="C334" s="4" t="s">
        <v>32</v>
      </c>
      <c r="D334" s="5" t="s">
        <v>33</v>
      </c>
      <c r="E334" s="6">
        <v>17.927968786752633</v>
      </c>
      <c r="F334" s="34">
        <v>-0.77701522870023076</v>
      </c>
      <c r="G334" s="6">
        <v>-3.6302305886864001</v>
      </c>
      <c r="H334" s="7">
        <v>-20</v>
      </c>
      <c r="I334" s="8">
        <v>-62</v>
      </c>
      <c r="J334" s="31">
        <v>-0.17473877131923463</v>
      </c>
      <c r="K334" s="9">
        <v>7.1968728521702996E-3</v>
      </c>
      <c r="L334" s="8">
        <v>-65</v>
      </c>
      <c r="M334" s="31">
        <v>-0.33186606075451675</v>
      </c>
      <c r="N334" s="9">
        <v>4.4564257607535573E-3</v>
      </c>
      <c r="O334" s="8">
        <v>-35</v>
      </c>
      <c r="P334" s="31">
        <v>-6.5895192558567128E-2</v>
      </c>
      <c r="Q334" s="9">
        <v>5.4799069680794184E-3</v>
      </c>
      <c r="R334" s="8">
        <v>-26</v>
      </c>
      <c r="S334" s="31">
        <v>-0.38663746864637405</v>
      </c>
      <c r="T334" s="10">
        <v>-2.5186394179214477E-2</v>
      </c>
      <c r="U334" s="8">
        <v>5</v>
      </c>
      <c r="V334" s="31">
        <v>-1.5615886716707328E-2</v>
      </c>
      <c r="W334" s="9">
        <v>5.328052465022326E-4</v>
      </c>
      <c r="X334" s="8">
        <v>0</v>
      </c>
      <c r="Y334" s="31">
        <v>0.12559171713881812</v>
      </c>
      <c r="Z334" s="11">
        <v>15935</v>
      </c>
      <c r="AA334" s="8">
        <v>-38</v>
      </c>
      <c r="AB334" s="31">
        <v>-9.7533605368521292E-2</v>
      </c>
      <c r="AC334" s="9">
        <v>6.7314487632508871E-3</v>
      </c>
      <c r="AD334" s="8">
        <v>-58</v>
      </c>
      <c r="AE334" s="31">
        <v>-0.18425387283386208</v>
      </c>
      <c r="AF334" s="9">
        <v>-8.8864749943877719E-3</v>
      </c>
      <c r="AG334" s="8">
        <v>0</v>
      </c>
      <c r="AH334" s="31">
        <v>-9.2831819164116813E-2</v>
      </c>
      <c r="AI334" s="12">
        <v>-0.28400000000000003</v>
      </c>
      <c r="AJ334" s="8">
        <v>11</v>
      </c>
      <c r="AK334" s="31">
        <v>-1.1247027622199313E-2</v>
      </c>
      <c r="AL334" s="11">
        <v>61932.394962589606</v>
      </c>
      <c r="AM334" s="36"/>
    </row>
    <row r="335" spans="1:39" x14ac:dyDescent="0.3">
      <c r="A335" t="s">
        <v>613</v>
      </c>
      <c r="B335" s="3" t="s">
        <v>1089</v>
      </c>
      <c r="C335" s="4" t="s">
        <v>136</v>
      </c>
      <c r="D335" s="5" t="s">
        <v>44</v>
      </c>
      <c r="E335" s="6">
        <v>25.204449402369367</v>
      </c>
      <c r="F335" s="34">
        <v>-0.37681898510318534</v>
      </c>
      <c r="G335" s="6">
        <v>-3.6360005895002914</v>
      </c>
      <c r="H335" s="7">
        <v>7</v>
      </c>
      <c r="I335" s="8">
        <v>21</v>
      </c>
      <c r="J335" s="31">
        <v>0.13642359860731612</v>
      </c>
      <c r="K335" s="9">
        <v>2.6420627903591121E-2</v>
      </c>
      <c r="L335" s="8">
        <v>-47</v>
      </c>
      <c r="M335" s="31">
        <v>-0.17566837213983111</v>
      </c>
      <c r="N335" s="9">
        <v>-1.833985891011556E-3</v>
      </c>
      <c r="O335" s="8">
        <v>1</v>
      </c>
      <c r="P335" s="31">
        <v>-1.3596783857161565E-4</v>
      </c>
      <c r="Q335" s="9">
        <v>2.341408725638084E-3</v>
      </c>
      <c r="R335" s="8">
        <v>32</v>
      </c>
      <c r="S335" s="31">
        <v>-0.26976456050709269</v>
      </c>
      <c r="T335" s="10">
        <v>-0.11884433268907196</v>
      </c>
      <c r="U335" s="8">
        <v>-28</v>
      </c>
      <c r="V335" s="31">
        <v>-0.1108502551658237</v>
      </c>
      <c r="W335" s="9">
        <v>6.2299716379231804E-3</v>
      </c>
      <c r="X335" s="8">
        <v>-8</v>
      </c>
      <c r="Y335" s="31">
        <v>-7.7722544475887778E-2</v>
      </c>
      <c r="Z335" s="11">
        <v>5316</v>
      </c>
      <c r="AA335" s="8">
        <v>44</v>
      </c>
      <c r="AB335" s="31">
        <v>0.11528746946072138</v>
      </c>
      <c r="AC335" s="9">
        <v>4.4700088913207092E-3</v>
      </c>
      <c r="AD335" s="8">
        <v>-11</v>
      </c>
      <c r="AE335" s="31">
        <v>-2.9025041881242108E-2</v>
      </c>
      <c r="AF335" s="9">
        <v>1.9487976886334302E-5</v>
      </c>
      <c r="AG335" s="8">
        <v>26</v>
      </c>
      <c r="AH335" s="31">
        <v>4.1908957437330807E-2</v>
      </c>
      <c r="AI335" s="12">
        <v>-0.46866666666666656</v>
      </c>
      <c r="AJ335" s="8">
        <v>-5</v>
      </c>
      <c r="AK335" s="31">
        <v>-2.1096522685972868E-2</v>
      </c>
      <c r="AL335" s="11">
        <v>46699.748072571674</v>
      </c>
      <c r="AM335" s="36"/>
    </row>
    <row r="336" spans="1:39" x14ac:dyDescent="0.3">
      <c r="A336" t="s">
        <v>441</v>
      </c>
      <c r="B336" s="3" t="s">
        <v>450</v>
      </c>
      <c r="C336" s="4" t="s">
        <v>47</v>
      </c>
      <c r="D336" s="5" t="s">
        <v>44</v>
      </c>
      <c r="E336" s="6">
        <v>23.115552015161363</v>
      </c>
      <c r="F336" s="34">
        <v>-0.79102430033589677</v>
      </c>
      <c r="G336" s="6">
        <v>-3.6453476700562426</v>
      </c>
      <c r="H336" s="7">
        <v>-17</v>
      </c>
      <c r="I336" s="8">
        <v>1</v>
      </c>
      <c r="J336" s="31">
        <v>-1.5992521676710614E-2</v>
      </c>
      <c r="K336" s="9">
        <v>2.2699507206395131E-2</v>
      </c>
      <c r="L336" s="8">
        <v>92</v>
      </c>
      <c r="M336" s="31">
        <v>0.26650712007477428</v>
      </c>
      <c r="N336" s="9">
        <v>-1.7576963853614607E-2</v>
      </c>
      <c r="O336" s="8">
        <v>0</v>
      </c>
      <c r="P336" s="31">
        <v>1.4126318254570336E-3</v>
      </c>
      <c r="Q336" s="9">
        <v>0</v>
      </c>
      <c r="R336" s="8">
        <v>-23</v>
      </c>
      <c r="S336" s="31">
        <v>-0.45880856212463539</v>
      </c>
      <c r="T336" s="10">
        <v>0</v>
      </c>
      <c r="U336" s="8">
        <v>-36</v>
      </c>
      <c r="V336" s="31">
        <v>-0.16473288607105266</v>
      </c>
      <c r="W336" s="9">
        <v>1.1659107970703041E-2</v>
      </c>
      <c r="X336" s="8">
        <v>-25</v>
      </c>
      <c r="Y336" s="31">
        <v>-0.29262779453595278</v>
      </c>
      <c r="Z336" s="11">
        <v>-2638</v>
      </c>
      <c r="AA336" s="8">
        <v>78</v>
      </c>
      <c r="AB336" s="31">
        <v>0.20942710497590167</v>
      </c>
      <c r="AC336" s="9">
        <v>1.9649871904355264E-3</v>
      </c>
      <c r="AD336" s="8">
        <v>-29</v>
      </c>
      <c r="AE336" s="31">
        <v>-0.11182247342452678</v>
      </c>
      <c r="AF336" s="9">
        <v>-5.0902722797838695E-3</v>
      </c>
      <c r="AG336" s="8">
        <v>-50</v>
      </c>
      <c r="AH336" s="31">
        <v>-0.11392759662335725</v>
      </c>
      <c r="AI336" s="12">
        <v>-0.29066666666666663</v>
      </c>
      <c r="AJ336" s="8">
        <v>-11</v>
      </c>
      <c r="AK336" s="31">
        <v>-3.2076285699053519E-2</v>
      </c>
      <c r="AL336" s="11">
        <v>40158.179451186763</v>
      </c>
      <c r="AM336" s="36"/>
    </row>
    <row r="337" spans="1:39" x14ac:dyDescent="0.3">
      <c r="A337" t="s">
        <v>349</v>
      </c>
      <c r="B337" s="3" t="s">
        <v>1077</v>
      </c>
      <c r="C337" s="4" t="s">
        <v>43</v>
      </c>
      <c r="D337" s="5" t="s">
        <v>44</v>
      </c>
      <c r="E337" s="6">
        <v>26.719039993280894</v>
      </c>
      <c r="F337" s="34">
        <v>1.149304022566175</v>
      </c>
      <c r="G337" s="6">
        <v>-3.6654346507920437</v>
      </c>
      <c r="H337" s="7">
        <v>11</v>
      </c>
      <c r="I337" s="8">
        <v>-37</v>
      </c>
      <c r="J337" s="31">
        <v>-0.43466963334669939</v>
      </c>
      <c r="K337" s="9">
        <v>-3.8700913322302632E-3</v>
      </c>
      <c r="L337" s="8">
        <v>-50</v>
      </c>
      <c r="M337" s="31">
        <v>-0.21911799562734879</v>
      </c>
      <c r="N337" s="9">
        <v>-9.7668268416975512E-4</v>
      </c>
      <c r="O337" s="8">
        <v>-20</v>
      </c>
      <c r="P337" s="31">
        <v>-0.37223553522240882</v>
      </c>
      <c r="Q337" s="9">
        <v>3.3473114263528211E-2</v>
      </c>
      <c r="R337" s="8">
        <v>84</v>
      </c>
      <c r="S337" s="31">
        <v>0.77663054407858145</v>
      </c>
      <c r="T337" s="10">
        <v>-1.5014941560614274</v>
      </c>
      <c r="U337" s="8">
        <v>45</v>
      </c>
      <c r="V337" s="31">
        <v>0.32235799327485748</v>
      </c>
      <c r="W337" s="9">
        <v>-1.6854068012902901E-2</v>
      </c>
      <c r="X337" s="8">
        <v>38</v>
      </c>
      <c r="Y337" s="31">
        <v>0.1971340749533953</v>
      </c>
      <c r="Z337" s="11">
        <v>13575</v>
      </c>
      <c r="AA337" s="8">
        <v>-16</v>
      </c>
      <c r="AB337" s="31">
        <v>-1.3427482597085372E-3</v>
      </c>
      <c r="AC337" s="9">
        <v>9.7315436241610792E-3</v>
      </c>
      <c r="AD337" s="8">
        <v>55</v>
      </c>
      <c r="AE337" s="31">
        <v>0.27836730270101501</v>
      </c>
      <c r="AF337" s="9">
        <v>1.8037132679011636E-2</v>
      </c>
      <c r="AG337" s="8">
        <v>18</v>
      </c>
      <c r="AH337" s="31">
        <v>0.43267131461571817</v>
      </c>
      <c r="AI337" s="12">
        <v>-0.95099999999999962</v>
      </c>
      <c r="AJ337" s="8">
        <v>12</v>
      </c>
      <c r="AK337" s="31">
        <v>1.468587852010389E-2</v>
      </c>
      <c r="AL337" s="11">
        <v>30963.069287397157</v>
      </c>
      <c r="AM337" s="36"/>
    </row>
    <row r="338" spans="1:39" x14ac:dyDescent="0.3">
      <c r="A338" t="s">
        <v>328</v>
      </c>
      <c r="B338" s="3" t="s">
        <v>339</v>
      </c>
      <c r="C338" s="4" t="s">
        <v>47</v>
      </c>
      <c r="D338" s="5" t="s">
        <v>44</v>
      </c>
      <c r="E338" s="6">
        <v>50.989376162629981</v>
      </c>
      <c r="F338" s="34">
        <v>-0.23046398864946882</v>
      </c>
      <c r="G338" s="6">
        <v>-3.6771959719255456</v>
      </c>
      <c r="H338" s="7">
        <v>7</v>
      </c>
      <c r="I338" s="8">
        <v>10</v>
      </c>
      <c r="J338" s="31">
        <v>6.0737217265686705E-2</v>
      </c>
      <c r="K338" s="9">
        <v>3.2200627015483763E-2</v>
      </c>
      <c r="L338" s="8">
        <v>-22</v>
      </c>
      <c r="M338" s="31">
        <v>-0.10746605878855631</v>
      </c>
      <c r="N338" s="9">
        <v>-3.8407035892560025E-3</v>
      </c>
      <c r="O338" s="8">
        <v>3</v>
      </c>
      <c r="P338" s="31">
        <v>7.6588590200180051E-3</v>
      </c>
      <c r="Q338" s="9">
        <v>3.2658910397998925E-3</v>
      </c>
      <c r="R338" s="8">
        <v>132</v>
      </c>
      <c r="S338" s="31">
        <v>-0.12909849637496362</v>
      </c>
      <c r="T338" s="10">
        <v>-0.48751280000464781</v>
      </c>
      <c r="U338" s="8">
        <v>13</v>
      </c>
      <c r="V338" s="31">
        <v>2.8096912663284845E-2</v>
      </c>
      <c r="W338" s="9">
        <v>-5.1652807907247994E-4</v>
      </c>
      <c r="X338" s="8">
        <v>-5</v>
      </c>
      <c r="Y338" s="31">
        <v>-0.11981163616317303</v>
      </c>
      <c r="Z338" s="11">
        <v>3034</v>
      </c>
      <c r="AA338" s="8">
        <v>6</v>
      </c>
      <c r="AB338" s="31">
        <v>3.0516500049725281E-2</v>
      </c>
      <c r="AC338" s="9">
        <v>6.0338713945488204E-3</v>
      </c>
      <c r="AD338" s="8">
        <v>-17</v>
      </c>
      <c r="AE338" s="31">
        <v>-3.6084160089786987E-2</v>
      </c>
      <c r="AF338" s="9">
        <v>-5.6081732601565015E-4</v>
      </c>
      <c r="AG338" s="8">
        <v>11</v>
      </c>
      <c r="AH338" s="31">
        <v>1.1874292518968391E-2</v>
      </c>
      <c r="AI338" s="12">
        <v>-0.43233333333333324</v>
      </c>
      <c r="AJ338" s="8">
        <v>-18</v>
      </c>
      <c r="AK338" s="31">
        <v>-1.2113322014391664E-2</v>
      </c>
      <c r="AL338" s="11">
        <v>38452.484705809533</v>
      </c>
      <c r="AM338" s="36"/>
    </row>
    <row r="339" spans="1:39" x14ac:dyDescent="0.3">
      <c r="A339" t="s">
        <v>984</v>
      </c>
      <c r="B339" s="3" t="s">
        <v>498</v>
      </c>
      <c r="C339" s="4" t="s">
        <v>295</v>
      </c>
      <c r="D339" s="5" t="s">
        <v>33</v>
      </c>
      <c r="E339" s="6">
        <v>41.074002398790014</v>
      </c>
      <c r="F339" s="34">
        <v>-0.73897462931707203</v>
      </c>
      <c r="G339" s="6">
        <v>-3.6799153695880555</v>
      </c>
      <c r="H339" s="7">
        <v>-13</v>
      </c>
      <c r="I339" s="8">
        <v>9</v>
      </c>
      <c r="J339" s="31">
        <v>8.9460492241349221E-2</v>
      </c>
      <c r="K339" s="9">
        <v>2.1368757265249783E-2</v>
      </c>
      <c r="L339" s="8">
        <v>59</v>
      </c>
      <c r="M339" s="31">
        <v>0.23906661315308841</v>
      </c>
      <c r="N339" s="9">
        <v>-1.7376889750846732E-2</v>
      </c>
      <c r="O339" s="8">
        <v>61</v>
      </c>
      <c r="P339" s="31">
        <v>0.14002584088223546</v>
      </c>
      <c r="Q339" s="9">
        <v>-7.4371037776998182E-3</v>
      </c>
      <c r="R339" s="8">
        <v>-23</v>
      </c>
      <c r="S339" s="31">
        <v>-0.45880856212463539</v>
      </c>
      <c r="T339" s="10">
        <v>0</v>
      </c>
      <c r="U339" s="8">
        <v>-13</v>
      </c>
      <c r="V339" s="31">
        <v>-9.3424671108601864E-2</v>
      </c>
      <c r="W339" s="9">
        <v>5.0324942284147335E-3</v>
      </c>
      <c r="X339" s="8">
        <v>-24</v>
      </c>
      <c r="Y339" s="31">
        <v>-0.24007234371322728</v>
      </c>
      <c r="Z339" s="11">
        <v>-464</v>
      </c>
      <c r="AA339" s="8">
        <v>-36</v>
      </c>
      <c r="AB339" s="31">
        <v>-0.44509855589838676</v>
      </c>
      <c r="AC339" s="9">
        <v>9.4938111952706447E-3</v>
      </c>
      <c r="AD339" s="8">
        <v>117</v>
      </c>
      <c r="AE339" s="31">
        <v>0.31300530506882657</v>
      </c>
      <c r="AF339" s="9">
        <v>1.9114080712403614E-2</v>
      </c>
      <c r="AG339" s="8">
        <v>-53</v>
      </c>
      <c r="AH339" s="31">
        <v>-0.11406338164318107</v>
      </c>
      <c r="AI339" s="12">
        <v>-0.29666666666666686</v>
      </c>
      <c r="AJ339" s="8">
        <v>-15</v>
      </c>
      <c r="AK339" s="31">
        <v>-3.2870293444388368E-2</v>
      </c>
      <c r="AL339" s="11">
        <v>48924.191612418392</v>
      </c>
      <c r="AM339" s="36"/>
    </row>
    <row r="340" spans="1:39" x14ac:dyDescent="0.3">
      <c r="A340" t="s">
        <v>1138</v>
      </c>
      <c r="B340" s="3" t="s">
        <v>503</v>
      </c>
      <c r="C340" s="4" t="s">
        <v>43</v>
      </c>
      <c r="D340" s="5" t="s">
        <v>44</v>
      </c>
      <c r="E340" s="6">
        <v>21.330680666460466</v>
      </c>
      <c r="F340" s="34">
        <v>-0.11547676816348895</v>
      </c>
      <c r="G340" s="6">
        <v>-3.6855724915314347</v>
      </c>
      <c r="H340" s="7">
        <v>8</v>
      </c>
      <c r="I340" s="8">
        <v>52</v>
      </c>
      <c r="J340" s="31">
        <v>0.18291551672849687</v>
      </c>
      <c r="K340" s="9">
        <v>3.3024288890927345E-2</v>
      </c>
      <c r="L340" s="8">
        <v>-176</v>
      </c>
      <c r="M340" s="31">
        <v>-0.70844345123593611</v>
      </c>
      <c r="N340" s="9">
        <v>1.7258577567795873E-2</v>
      </c>
      <c r="O340" s="8">
        <v>34</v>
      </c>
      <c r="P340" s="31">
        <v>7.2212130991715084E-2</v>
      </c>
      <c r="Q340" s="9">
        <v>-3.7573777324713363E-3</v>
      </c>
      <c r="R340" s="8">
        <v>-25</v>
      </c>
      <c r="S340" s="31">
        <v>-0.36856545684068442</v>
      </c>
      <c r="T340" s="10">
        <v>-4.5613170950872806E-3</v>
      </c>
      <c r="U340" s="8">
        <v>185</v>
      </c>
      <c r="V340" s="31">
        <v>0.44232714985421623</v>
      </c>
      <c r="W340" s="9">
        <v>-2.8498465070847762E-2</v>
      </c>
      <c r="X340" s="8">
        <v>-36</v>
      </c>
      <c r="Y340" s="31">
        <v>-0.13336263260522097</v>
      </c>
      <c r="Z340" s="11">
        <v>-293</v>
      </c>
      <c r="AA340" s="8">
        <v>-121</v>
      </c>
      <c r="AB340" s="31">
        <v>-0.28132013042276449</v>
      </c>
      <c r="AC340" s="9">
        <v>1.113495782567947E-2</v>
      </c>
      <c r="AD340" s="8">
        <v>103</v>
      </c>
      <c r="AE340" s="31">
        <v>0.29286491516196334</v>
      </c>
      <c r="AF340" s="9">
        <v>1.8069237254668802E-2</v>
      </c>
      <c r="AG340" s="8">
        <v>-24</v>
      </c>
      <c r="AH340" s="31">
        <v>-2.6884248697069763E-2</v>
      </c>
      <c r="AI340" s="12">
        <v>-0.39866666666666717</v>
      </c>
      <c r="AJ340" s="8">
        <v>-23</v>
      </c>
      <c r="AK340" s="31">
        <v>-6.1187940063466562E-3</v>
      </c>
      <c r="AL340" s="11">
        <v>25654.074449785505</v>
      </c>
      <c r="AM340" s="36"/>
    </row>
    <row r="341" spans="1:39" x14ac:dyDescent="0.3">
      <c r="A341" t="s">
        <v>882</v>
      </c>
      <c r="B341" s="3" t="s">
        <v>274</v>
      </c>
      <c r="C341" s="4" t="s">
        <v>47</v>
      </c>
      <c r="D341" s="5" t="s">
        <v>44</v>
      </c>
      <c r="E341" s="6">
        <v>23.844197841191367</v>
      </c>
      <c r="F341" s="34">
        <v>-5.8471414616481532E-2</v>
      </c>
      <c r="G341" s="6">
        <v>-3.697822455914487</v>
      </c>
      <c r="H341" s="7">
        <v>5</v>
      </c>
      <c r="I341" s="8">
        <v>-12</v>
      </c>
      <c r="J341" s="31">
        <v>-3.1764572417852133E-2</v>
      </c>
      <c r="K341" s="9">
        <v>1.9872682477678705E-2</v>
      </c>
      <c r="L341" s="8">
        <v>-85</v>
      </c>
      <c r="M341" s="31">
        <v>-0.29350119437361599</v>
      </c>
      <c r="N341" s="9">
        <v>1.9992663242846681E-3</v>
      </c>
      <c r="O341" s="8">
        <v>-17</v>
      </c>
      <c r="P341" s="31">
        <v>-3.9999207580317497E-2</v>
      </c>
      <c r="Q341" s="9">
        <v>5.7140586214121519E-3</v>
      </c>
      <c r="R341" s="8">
        <v>-85</v>
      </c>
      <c r="S341" s="31">
        <v>-0.32465489973417094</v>
      </c>
      <c r="T341" s="10">
        <v>0.20871768064002683</v>
      </c>
      <c r="U341" s="8">
        <v>11</v>
      </c>
      <c r="V341" s="31">
        <v>-8.7499576019554881E-3</v>
      </c>
      <c r="W341" s="9">
        <v>2.0449528413673534E-3</v>
      </c>
      <c r="X341" s="8">
        <v>8</v>
      </c>
      <c r="Y341" s="31">
        <v>4.7199653747065029E-2</v>
      </c>
      <c r="Z341" s="11">
        <v>9363</v>
      </c>
      <c r="AA341" s="8">
        <v>55</v>
      </c>
      <c r="AB341" s="31">
        <v>0.14543342055995667</v>
      </c>
      <c r="AC341" s="9">
        <v>3.5575567736883355E-3</v>
      </c>
      <c r="AD341" s="8">
        <v>69</v>
      </c>
      <c r="AE341" s="31">
        <v>0.21047375107757615</v>
      </c>
      <c r="AF341" s="9">
        <v>1.358907945455512E-2</v>
      </c>
      <c r="AG341" s="8">
        <v>-18</v>
      </c>
      <c r="AH341" s="31">
        <v>-2.1502296028033191E-2</v>
      </c>
      <c r="AI341" s="12">
        <v>-0.40400000000000036</v>
      </c>
      <c r="AJ341" s="8">
        <v>-24</v>
      </c>
      <c r="AK341" s="31">
        <v>-5.9286375190403806E-3</v>
      </c>
      <c r="AL341" s="11">
        <v>32115.198746321141</v>
      </c>
      <c r="AM341" s="36"/>
    </row>
    <row r="342" spans="1:39" x14ac:dyDescent="0.3">
      <c r="A342" t="s">
        <v>87</v>
      </c>
      <c r="B342" s="3" t="s">
        <v>405</v>
      </c>
      <c r="C342" s="4" t="s">
        <v>101</v>
      </c>
      <c r="D342" s="5" t="s">
        <v>33</v>
      </c>
      <c r="E342" s="6">
        <v>24.638077005969148</v>
      </c>
      <c r="F342" s="34">
        <v>-0.55989623865180516</v>
      </c>
      <c r="G342" s="6">
        <v>-3.7356745809883947</v>
      </c>
      <c r="H342" s="7">
        <v>-7</v>
      </c>
      <c r="I342" s="8">
        <v>0</v>
      </c>
      <c r="J342" s="31">
        <v>2.9773816968225675E-2</v>
      </c>
      <c r="K342" s="9">
        <v>2.3096687729811327E-2</v>
      </c>
      <c r="L342" s="8">
        <v>13</v>
      </c>
      <c r="M342" s="31">
        <v>6.294603401267862E-3</v>
      </c>
      <c r="N342" s="9">
        <v>-7.8826691109471943E-3</v>
      </c>
      <c r="O342" s="8">
        <v>59</v>
      </c>
      <c r="P342" s="31">
        <v>0.12776748416688211</v>
      </c>
      <c r="Q342" s="9">
        <v>-6.8251815355089909E-3</v>
      </c>
      <c r="R342" s="8">
        <v>71</v>
      </c>
      <c r="S342" s="31">
        <v>-0.3197168745778492</v>
      </c>
      <c r="T342" s="10">
        <v>-0.27341079972658916</v>
      </c>
      <c r="U342" s="8">
        <v>44</v>
      </c>
      <c r="V342" s="31">
        <v>0.135420098865417</v>
      </c>
      <c r="W342" s="9">
        <v>-7.0625694333400074E-3</v>
      </c>
      <c r="X342" s="8">
        <v>-3</v>
      </c>
      <c r="Y342" s="31">
        <v>-0.12701024619324586</v>
      </c>
      <c r="Z342" s="11">
        <v>6054</v>
      </c>
      <c r="AA342" s="8">
        <v>-129</v>
      </c>
      <c r="AB342" s="31">
        <v>-0.33965181988502152</v>
      </c>
      <c r="AC342" s="9">
        <v>1.0448176331671475E-2</v>
      </c>
      <c r="AD342" s="8">
        <v>-6</v>
      </c>
      <c r="AE342" s="31">
        <v>-9.1265473398726149E-3</v>
      </c>
      <c r="AF342" s="9">
        <v>1.5534379935533416E-3</v>
      </c>
      <c r="AG342" s="8">
        <v>-40</v>
      </c>
      <c r="AH342" s="31">
        <v>-0.12437033786239143</v>
      </c>
      <c r="AI342" s="12">
        <v>-0.27533333333333365</v>
      </c>
      <c r="AJ342" s="8">
        <v>-2</v>
      </c>
      <c r="AK342" s="31">
        <v>-2.2011417259560101E-2</v>
      </c>
      <c r="AL342" s="11">
        <v>48785.736454244296</v>
      </c>
      <c r="AM342" s="36"/>
    </row>
    <row r="343" spans="1:39" x14ac:dyDescent="0.3">
      <c r="A343" t="s">
        <v>97</v>
      </c>
      <c r="B343" s="3" t="s">
        <v>63</v>
      </c>
      <c r="C343" s="4" t="s">
        <v>61</v>
      </c>
      <c r="D343" s="5" t="s">
        <v>44</v>
      </c>
      <c r="E343" s="6">
        <v>38.363136877419045</v>
      </c>
      <c r="F343" s="34">
        <v>0.12381686916405388</v>
      </c>
      <c r="G343" s="6">
        <v>-3.7488123968454801</v>
      </c>
      <c r="H343" s="7">
        <v>15</v>
      </c>
      <c r="I343" s="8">
        <v>-86</v>
      </c>
      <c r="J343" s="31">
        <v>-0.75857083823269511</v>
      </c>
      <c r="K343" s="9">
        <v>-4.7402689756307237E-2</v>
      </c>
      <c r="L343" s="8">
        <v>-5</v>
      </c>
      <c r="M343" s="31">
        <v>-6.0862278462429864E-2</v>
      </c>
      <c r="N343" s="9">
        <v>-5.7068353182383458E-3</v>
      </c>
      <c r="O343" s="8">
        <v>7</v>
      </c>
      <c r="P343" s="31">
        <v>2.0599890574148461E-2</v>
      </c>
      <c r="Q343" s="9">
        <v>-6.8929633961420378E-6</v>
      </c>
      <c r="R343" s="8">
        <v>-23</v>
      </c>
      <c r="S343" s="31">
        <v>-0.45880856212463539</v>
      </c>
      <c r="T343" s="10">
        <v>0</v>
      </c>
      <c r="U343" s="8">
        <v>77</v>
      </c>
      <c r="V343" s="31">
        <v>0.40277327128740759</v>
      </c>
      <c r="W343" s="9">
        <v>-2.2187490003215807E-2</v>
      </c>
      <c r="X343" s="8">
        <v>90</v>
      </c>
      <c r="Y343" s="31">
        <v>0.51782610300187237</v>
      </c>
      <c r="Z343" s="11">
        <v>30767</v>
      </c>
      <c r="AA343" s="8">
        <v>-103</v>
      </c>
      <c r="AB343" s="31">
        <v>-0.23579209442307855</v>
      </c>
      <c r="AC343" s="9">
        <v>1.0315551244746202E-2</v>
      </c>
      <c r="AD343" s="8">
        <v>9</v>
      </c>
      <c r="AE343" s="31">
        <v>7.0232399151798561E-2</v>
      </c>
      <c r="AF343" s="9">
        <v>5.9774934008218761E-3</v>
      </c>
      <c r="AG343" s="8">
        <v>-14</v>
      </c>
      <c r="AH343" s="31">
        <v>3.4818358388784276E-2</v>
      </c>
      <c r="AI343" s="12">
        <v>-0.48366666666666669</v>
      </c>
      <c r="AJ343" s="8">
        <v>37</v>
      </c>
      <c r="AK343" s="31">
        <v>1.255820509250416E-2</v>
      </c>
      <c r="AL343" s="11">
        <v>56318.556188986055</v>
      </c>
      <c r="AM343" s="36"/>
    </row>
    <row r="344" spans="1:39" x14ac:dyDescent="0.3">
      <c r="A344" t="s">
        <v>522</v>
      </c>
      <c r="B344" s="3" t="s">
        <v>1133</v>
      </c>
      <c r="C344" s="4" t="s">
        <v>89</v>
      </c>
      <c r="D344" s="5" t="s">
        <v>37</v>
      </c>
      <c r="E344" s="6">
        <v>19.072999703808293</v>
      </c>
      <c r="F344" s="34">
        <v>1.1189129059998844</v>
      </c>
      <c r="G344" s="6">
        <v>-3.7703526974874677</v>
      </c>
      <c r="H344" s="7">
        <v>15</v>
      </c>
      <c r="I344" s="8">
        <v>10</v>
      </c>
      <c r="J344" s="31">
        <v>6.2671525610145717E-2</v>
      </c>
      <c r="K344" s="9">
        <v>2.5598828313521782E-2</v>
      </c>
      <c r="L344" s="8">
        <v>10</v>
      </c>
      <c r="M344" s="31">
        <v>0.17238835708906719</v>
      </c>
      <c r="N344" s="9">
        <v>-1.6087049273882346E-2</v>
      </c>
      <c r="O344" s="8">
        <v>14</v>
      </c>
      <c r="P344" s="31">
        <v>0.20200203811522166</v>
      </c>
      <c r="Q344" s="9">
        <v>-5.4012795411418763E-3</v>
      </c>
      <c r="R344" s="8">
        <v>52</v>
      </c>
      <c r="S344" s="31">
        <v>0.68583950957455353</v>
      </c>
      <c r="T344" s="10">
        <v>-0.98831072122909513</v>
      </c>
      <c r="U344" s="8">
        <v>28</v>
      </c>
      <c r="V344" s="31">
        <v>0.19027081939265406</v>
      </c>
      <c r="W344" s="9">
        <v>-9.1401472059123856E-3</v>
      </c>
      <c r="X344" s="8">
        <v>30</v>
      </c>
      <c r="Y344" s="31">
        <v>8.7891109313061988E-2</v>
      </c>
      <c r="Z344" s="11">
        <v>9684</v>
      </c>
      <c r="AA344" s="8">
        <v>-30</v>
      </c>
      <c r="AB344" s="31">
        <v>-0.12792534313773096</v>
      </c>
      <c r="AC344" s="9">
        <v>1.4005846208912487E-2</v>
      </c>
      <c r="AD344" s="8">
        <v>-26</v>
      </c>
      <c r="AE344" s="31">
        <v>-7.3522426742117675E-2</v>
      </c>
      <c r="AF344" s="9">
        <v>-2.0363563284735431E-3</v>
      </c>
      <c r="AG344" s="8">
        <v>23</v>
      </c>
      <c r="AH344" s="31">
        <v>0.36812190198122074</v>
      </c>
      <c r="AI344" s="12">
        <v>-0.87033333333333296</v>
      </c>
      <c r="AJ344" s="8">
        <v>13</v>
      </c>
      <c r="AK344" s="31">
        <v>1.4247013256532548E-2</v>
      </c>
      <c r="AL344" s="11">
        <v>30000.429567382031</v>
      </c>
      <c r="AM344" s="36">
        <v>1</v>
      </c>
    </row>
    <row r="345" spans="1:39" x14ac:dyDescent="0.3">
      <c r="A345" t="s">
        <v>976</v>
      </c>
      <c r="B345" s="3" t="s">
        <v>515</v>
      </c>
      <c r="C345" s="4" t="s">
        <v>143</v>
      </c>
      <c r="D345" s="5" t="s">
        <v>44</v>
      </c>
      <c r="E345" s="6">
        <v>54.702845836709997</v>
      </c>
      <c r="F345" s="34">
        <v>0.11633690479349168</v>
      </c>
      <c r="G345" s="6">
        <v>-3.7756974900457543</v>
      </c>
      <c r="H345" s="7">
        <v>18</v>
      </c>
      <c r="I345" s="8">
        <v>-5</v>
      </c>
      <c r="J345" s="31">
        <v>-1.8404953492200615E-2</v>
      </c>
      <c r="K345" s="9">
        <v>1.2889523472009445E-2</v>
      </c>
      <c r="L345" s="8">
        <v>146</v>
      </c>
      <c r="M345" s="31">
        <v>0.39762866388864604</v>
      </c>
      <c r="N345" s="9">
        <v>-2.1545926064440273E-2</v>
      </c>
      <c r="O345" s="8">
        <v>30</v>
      </c>
      <c r="P345" s="31">
        <v>0.10948737243101053</v>
      </c>
      <c r="Q345" s="9">
        <v>-3.7507889601869557E-3</v>
      </c>
      <c r="R345" s="8">
        <v>-48</v>
      </c>
      <c r="S345" s="31">
        <v>-0.38671679465011388</v>
      </c>
      <c r="T345" s="10">
        <v>4.6969843079693485E-2</v>
      </c>
      <c r="U345" s="8">
        <v>75</v>
      </c>
      <c r="V345" s="31">
        <v>0.2247532036423365</v>
      </c>
      <c r="W345" s="9">
        <v>-1.3440366637063897E-2</v>
      </c>
      <c r="X345" s="8">
        <v>-40</v>
      </c>
      <c r="Y345" s="31">
        <v>-0.16479413302583659</v>
      </c>
      <c r="Z345" s="11">
        <v>-224</v>
      </c>
      <c r="AA345" s="8">
        <v>66</v>
      </c>
      <c r="AB345" s="31">
        <v>0.30338137178268954</v>
      </c>
      <c r="AC345" s="9">
        <v>3.8858381502890199E-3</v>
      </c>
      <c r="AD345" s="8">
        <v>-23</v>
      </c>
      <c r="AE345" s="31">
        <v>-4.3802885212451792E-2</v>
      </c>
      <c r="AF345" s="9">
        <v>-6.7564469506364855E-4</v>
      </c>
      <c r="AG345" s="8">
        <v>-41</v>
      </c>
      <c r="AH345" s="31">
        <v>-8.8388735446189776E-2</v>
      </c>
      <c r="AI345" s="12">
        <v>-0.32533333333333303</v>
      </c>
      <c r="AJ345" s="8">
        <v>16</v>
      </c>
      <c r="AK345" s="31">
        <v>5.2801043531734704E-3</v>
      </c>
      <c r="AL345" s="11">
        <v>50328.43123302242</v>
      </c>
      <c r="AM345" s="36"/>
    </row>
    <row r="346" spans="1:39" x14ac:dyDescent="0.3">
      <c r="A346" t="s">
        <v>369</v>
      </c>
      <c r="B346" s="3" t="s">
        <v>1038</v>
      </c>
      <c r="C346" s="4" t="s">
        <v>40</v>
      </c>
      <c r="D346" s="5" t="s">
        <v>33</v>
      </c>
      <c r="E346" s="6">
        <v>33.25939471836508</v>
      </c>
      <c r="F346" s="34">
        <v>-5.3618867739158249E-2</v>
      </c>
      <c r="G346" s="6">
        <v>-3.7905222425342373</v>
      </c>
      <c r="H346" s="7">
        <v>7</v>
      </c>
      <c r="I346" s="8">
        <v>8</v>
      </c>
      <c r="J346" s="31">
        <v>0.16735726592629507</v>
      </c>
      <c r="K346" s="9">
        <v>4.3555132712591371E-2</v>
      </c>
      <c r="L346" s="8">
        <v>-94</v>
      </c>
      <c r="M346" s="31">
        <v>-0.37879153119389175</v>
      </c>
      <c r="N346" s="9">
        <v>4.3190001898298636E-3</v>
      </c>
      <c r="O346" s="8">
        <v>-85</v>
      </c>
      <c r="P346" s="31">
        <v>-0.35645012297700845</v>
      </c>
      <c r="Q346" s="9">
        <v>2.6930741653147468E-2</v>
      </c>
      <c r="R346" s="8">
        <v>-23</v>
      </c>
      <c r="S346" s="31">
        <v>-0.45880856212463539</v>
      </c>
      <c r="T346" s="10">
        <v>0</v>
      </c>
      <c r="U346" s="8">
        <v>146</v>
      </c>
      <c r="V346" s="31">
        <v>0.39023345879697702</v>
      </c>
      <c r="W346" s="9">
        <v>-2.3817473465274977E-2</v>
      </c>
      <c r="X346" s="8">
        <v>0</v>
      </c>
      <c r="Y346" s="31">
        <v>0.25857512412697314</v>
      </c>
      <c r="Z346" s="11">
        <v>19198</v>
      </c>
      <c r="AA346" s="8">
        <v>56</v>
      </c>
      <c r="AB346" s="31">
        <v>0.16676572440635579</v>
      </c>
      <c r="AC346" s="9">
        <v>4.1326029467321571E-3</v>
      </c>
      <c r="AD346" s="8">
        <v>0</v>
      </c>
      <c r="AE346" s="31">
        <v>2.1859938759983766E-2</v>
      </c>
      <c r="AF346" s="9">
        <v>3.1448389000741095E-3</v>
      </c>
      <c r="AG346" s="8">
        <v>-23</v>
      </c>
      <c r="AH346" s="31">
        <v>-8.9022928944167523E-2</v>
      </c>
      <c r="AI346" s="12">
        <v>-0.31000000000000005</v>
      </c>
      <c r="AJ346" s="8">
        <v>0</v>
      </c>
      <c r="AK346" s="31">
        <v>-2.7205206994522779E-3</v>
      </c>
      <c r="AL346" s="11">
        <v>41844.922169142927</v>
      </c>
      <c r="AM346" s="36"/>
    </row>
    <row r="347" spans="1:39" x14ac:dyDescent="0.3">
      <c r="A347" t="s">
        <v>1068</v>
      </c>
      <c r="B347" s="3" t="s">
        <v>1004</v>
      </c>
      <c r="C347" s="4" t="s">
        <v>115</v>
      </c>
      <c r="D347" s="5" t="s">
        <v>33</v>
      </c>
      <c r="E347" s="6">
        <v>21.888801389131892</v>
      </c>
      <c r="F347" s="34">
        <v>-0.59290010687944328</v>
      </c>
      <c r="G347" s="6">
        <v>-3.8041198169077077</v>
      </c>
      <c r="H347" s="7">
        <v>-2</v>
      </c>
      <c r="I347" s="8">
        <v>14</v>
      </c>
      <c r="J347" s="31">
        <v>5.5195243187356163E-2</v>
      </c>
      <c r="K347" s="9">
        <v>2.6890903573975056E-2</v>
      </c>
      <c r="L347" s="8">
        <v>11</v>
      </c>
      <c r="M347" s="31">
        <v>3.8482633073528172E-2</v>
      </c>
      <c r="N347" s="9">
        <v>-1.0371526565484381E-2</v>
      </c>
      <c r="O347" s="8">
        <v>-88</v>
      </c>
      <c r="P347" s="31">
        <v>-0.2173930625409024</v>
      </c>
      <c r="Q347" s="9">
        <v>1.5915795534573451E-2</v>
      </c>
      <c r="R347" s="8">
        <v>122</v>
      </c>
      <c r="S347" s="31">
        <v>-0.25439247042731489</v>
      </c>
      <c r="T347" s="10">
        <v>-0.35954245746238961</v>
      </c>
      <c r="U347" s="8">
        <v>-15</v>
      </c>
      <c r="V347" s="31">
        <v>-6.4050476747431695E-2</v>
      </c>
      <c r="W347" s="9">
        <v>4.6989505974441362E-3</v>
      </c>
      <c r="X347" s="8">
        <v>-7</v>
      </c>
      <c r="Y347" s="31">
        <v>6.7387970539413811E-2</v>
      </c>
      <c r="Z347" s="11">
        <v>13602</v>
      </c>
      <c r="AA347" s="8">
        <v>-17</v>
      </c>
      <c r="AB347" s="31">
        <v>-0.12124702807201937</v>
      </c>
      <c r="AC347" s="9">
        <v>5.9083188573634433E-3</v>
      </c>
      <c r="AD347" s="8">
        <v>-8</v>
      </c>
      <c r="AE347" s="31">
        <v>-1.7502545914630518E-3</v>
      </c>
      <c r="AF347" s="9">
        <v>1.6341418536437446E-3</v>
      </c>
      <c r="AG347" s="8">
        <v>8</v>
      </c>
      <c r="AH347" s="31">
        <v>-6.3143142780202388E-2</v>
      </c>
      <c r="AI347" s="12">
        <v>-0.30933333333333324</v>
      </c>
      <c r="AJ347" s="8">
        <v>-5</v>
      </c>
      <c r="AK347" s="31">
        <v>-3.6353873639582167E-2</v>
      </c>
      <c r="AL347" s="11">
        <v>93543.314135912282</v>
      </c>
      <c r="AM347" s="36"/>
    </row>
    <row r="348" spans="1:39" x14ac:dyDescent="0.3">
      <c r="A348" t="s">
        <v>948</v>
      </c>
      <c r="B348" s="3" t="s">
        <v>639</v>
      </c>
      <c r="C348" s="4" t="s">
        <v>47</v>
      </c>
      <c r="D348" s="5" t="s">
        <v>44</v>
      </c>
      <c r="E348" s="6">
        <v>41.734461642708503</v>
      </c>
      <c r="F348" s="34">
        <v>6.7470341738925965E-2</v>
      </c>
      <c r="G348" s="6">
        <v>-3.82041925140987</v>
      </c>
      <c r="H348" s="7">
        <v>16</v>
      </c>
      <c r="I348" s="8">
        <v>-27</v>
      </c>
      <c r="J348" s="31">
        <v>-7.3603859075768718E-2</v>
      </c>
      <c r="K348" s="9">
        <v>1.7065465092189758E-2</v>
      </c>
      <c r="L348" s="8">
        <v>108</v>
      </c>
      <c r="M348" s="31">
        <v>0.31979823948038177</v>
      </c>
      <c r="N348" s="9">
        <v>-1.8563631658869754E-2</v>
      </c>
      <c r="O348" s="8">
        <v>51</v>
      </c>
      <c r="P348" s="31">
        <v>0.22482939231033566</v>
      </c>
      <c r="Q348" s="9">
        <v>-1.0353420325985588E-2</v>
      </c>
      <c r="R348" s="8">
        <v>-5</v>
      </c>
      <c r="S348" s="31">
        <v>-0.21025474991654758</v>
      </c>
      <c r="T348" s="10">
        <v>-1.0811075237256607E-2</v>
      </c>
      <c r="U348" s="8">
        <v>29</v>
      </c>
      <c r="V348" s="31">
        <v>3.3141484662351339E-2</v>
      </c>
      <c r="W348" s="9">
        <v>-2.2069774781816945E-3</v>
      </c>
      <c r="X348" s="8">
        <v>-48</v>
      </c>
      <c r="Y348" s="31">
        <v>-0.18357467609741857</v>
      </c>
      <c r="Z348" s="11">
        <v>-1145</v>
      </c>
      <c r="AA348" s="8">
        <v>116</v>
      </c>
      <c r="AB348" s="31">
        <v>0.29860330937840807</v>
      </c>
      <c r="AC348" s="9">
        <v>2.2839438673227658E-3</v>
      </c>
      <c r="AD348" s="8">
        <v>-36</v>
      </c>
      <c r="AE348" s="31">
        <v>-0.12910956947824809</v>
      </c>
      <c r="AF348" s="9">
        <v>-5.0535873611168292E-3</v>
      </c>
      <c r="AG348" s="8">
        <v>-12</v>
      </c>
      <c r="AH348" s="31">
        <v>-9.3645926014856523E-2</v>
      </c>
      <c r="AI348" s="12">
        <v>-0.30099999999999993</v>
      </c>
      <c r="AJ348" s="8">
        <v>-24</v>
      </c>
      <c r="AK348" s="31">
        <v>-1.7207850869575797E-2</v>
      </c>
      <c r="AL348" s="11">
        <v>37153.35908228156</v>
      </c>
      <c r="AM348" s="36"/>
    </row>
    <row r="349" spans="1:39" x14ac:dyDescent="0.3">
      <c r="A349" t="s">
        <v>693</v>
      </c>
      <c r="B349" s="3" t="s">
        <v>1051</v>
      </c>
      <c r="C349" s="4" t="s">
        <v>36</v>
      </c>
      <c r="D349" s="5" t="s">
        <v>37</v>
      </c>
      <c r="E349" s="6">
        <v>28.807220557747414</v>
      </c>
      <c r="F349" s="34">
        <v>0.93324729162069042</v>
      </c>
      <c r="G349" s="6">
        <v>-3.8338817638313927</v>
      </c>
      <c r="H349" s="7">
        <v>27</v>
      </c>
      <c r="I349" s="8">
        <v>2</v>
      </c>
      <c r="J349" s="31">
        <v>0.20626042584071791</v>
      </c>
      <c r="K349" s="9">
        <v>2.2465667183356297E-2</v>
      </c>
      <c r="L349" s="8">
        <v>54</v>
      </c>
      <c r="M349" s="31">
        <v>0.2198148540338038</v>
      </c>
      <c r="N349" s="9">
        <v>-1.6651325478645063E-2</v>
      </c>
      <c r="O349" s="8">
        <v>14</v>
      </c>
      <c r="P349" s="31">
        <v>8.3115179598723471E-2</v>
      </c>
      <c r="Q349" s="9">
        <v>-1.6231294619445391E-5</v>
      </c>
      <c r="R349" s="8">
        <v>-3</v>
      </c>
      <c r="S349" s="31">
        <v>-0.19003801493180583</v>
      </c>
      <c r="T349" s="10">
        <v>-7.2703342941252691E-3</v>
      </c>
      <c r="U349" s="8">
        <v>25</v>
      </c>
      <c r="V349" s="31">
        <v>0.26700279137136629</v>
      </c>
      <c r="W349" s="9">
        <v>-1.2517979633304505E-2</v>
      </c>
      <c r="X349" s="8">
        <v>-21</v>
      </c>
      <c r="Y349" s="31">
        <v>-0.15911556490590806</v>
      </c>
      <c r="Z349" s="11">
        <v>-2650</v>
      </c>
      <c r="AA349" s="8">
        <v>-4</v>
      </c>
      <c r="AB349" s="31">
        <v>6.630076270427615E-2</v>
      </c>
      <c r="AC349" s="9">
        <v>8.3719282709763115E-3</v>
      </c>
      <c r="AD349" s="8">
        <v>196</v>
      </c>
      <c r="AE349" s="31">
        <v>0.65496685018993228</v>
      </c>
      <c r="AF349" s="9">
        <v>3.8825571995520058E-2</v>
      </c>
      <c r="AG349" s="8">
        <v>137</v>
      </c>
      <c r="AH349" s="31">
        <v>0.33256913385031533</v>
      </c>
      <c r="AI349" s="12">
        <v>-0.76899999999999991</v>
      </c>
      <c r="AJ349" s="8">
        <v>55</v>
      </c>
      <c r="AK349" s="31">
        <v>8.541673665158904E-2</v>
      </c>
      <c r="AL349" s="11">
        <v>202556.84390162973</v>
      </c>
      <c r="AM349" s="36"/>
    </row>
    <row r="350" spans="1:39" x14ac:dyDescent="0.3">
      <c r="A350" t="s">
        <v>727</v>
      </c>
      <c r="B350" s="3" t="s">
        <v>127</v>
      </c>
      <c r="C350" s="4" t="s">
        <v>40</v>
      </c>
      <c r="D350" s="5" t="s">
        <v>33</v>
      </c>
      <c r="E350" s="6">
        <v>24.804019846947568</v>
      </c>
      <c r="F350" s="34">
        <v>-0.48228748151296275</v>
      </c>
      <c r="G350" s="6">
        <v>-3.8459693494865519</v>
      </c>
      <c r="H350" s="7">
        <v>7</v>
      </c>
      <c r="I350" s="8">
        <v>-5</v>
      </c>
      <c r="J350" s="31">
        <v>-4.7148947140052799E-2</v>
      </c>
      <c r="K350" s="9">
        <v>9.3592709417874564E-3</v>
      </c>
      <c r="L350" s="8">
        <v>148</v>
      </c>
      <c r="M350" s="31">
        <v>0.39843863552574849</v>
      </c>
      <c r="N350" s="9">
        <v>-2.1728394307452936E-2</v>
      </c>
      <c r="O350" s="8">
        <v>9</v>
      </c>
      <c r="P350" s="31">
        <v>6.1672049202717183E-2</v>
      </c>
      <c r="Q350" s="9">
        <v>-3.7285607755406414E-3</v>
      </c>
      <c r="R350" s="8">
        <v>-23</v>
      </c>
      <c r="S350" s="31">
        <v>-0.45880856212463539</v>
      </c>
      <c r="T350" s="10">
        <v>0</v>
      </c>
      <c r="U350" s="8">
        <v>124</v>
      </c>
      <c r="V350" s="31">
        <v>0.31626109055010138</v>
      </c>
      <c r="W350" s="9">
        <v>-1.9445466692332949E-2</v>
      </c>
      <c r="X350" s="8">
        <v>-59</v>
      </c>
      <c r="Y350" s="31">
        <v>-0.51726624996873971</v>
      </c>
      <c r="Z350" s="11">
        <v>-14441</v>
      </c>
      <c r="AA350" s="8">
        <v>100</v>
      </c>
      <c r="AB350" s="31">
        <v>0.27635933286603015</v>
      </c>
      <c r="AC350" s="9">
        <v>2.2727272727272735E-3</v>
      </c>
      <c r="AD350" s="8">
        <v>-39</v>
      </c>
      <c r="AE350" s="31">
        <v>-0.22705373678842489</v>
      </c>
      <c r="AF350" s="9">
        <v>-1.1723792681590295E-2</v>
      </c>
      <c r="AG350" s="8">
        <v>-27</v>
      </c>
      <c r="AH350" s="31">
        <v>-7.5956016216378805E-2</v>
      </c>
      <c r="AI350" s="12">
        <v>-0.33533333333333326</v>
      </c>
      <c r="AJ350" s="8">
        <v>-17</v>
      </c>
      <c r="AK350" s="31">
        <v>-9.1392931693658197E-3</v>
      </c>
      <c r="AL350" s="11">
        <v>43648.406049751939</v>
      </c>
      <c r="AM350" s="36"/>
    </row>
    <row r="351" spans="1:39" x14ac:dyDescent="0.3">
      <c r="A351" t="s">
        <v>868</v>
      </c>
      <c r="B351" s="3" t="s">
        <v>1121</v>
      </c>
      <c r="C351" s="4" t="s">
        <v>47</v>
      </c>
      <c r="D351" s="5" t="s">
        <v>44</v>
      </c>
      <c r="E351" s="6">
        <v>20.85913877844861</v>
      </c>
      <c r="F351" s="34">
        <v>-0.37788894743717982</v>
      </c>
      <c r="G351" s="6">
        <v>-3.846273715041626</v>
      </c>
      <c r="H351" s="7">
        <v>17</v>
      </c>
      <c r="I351" s="8">
        <v>-21</v>
      </c>
      <c r="J351" s="31">
        <v>-2.0922806005546996E-2</v>
      </c>
      <c r="K351" s="9">
        <v>1.8339504375199267E-2</v>
      </c>
      <c r="L351" s="8">
        <v>112</v>
      </c>
      <c r="M351" s="31">
        <v>0.43738185401123619</v>
      </c>
      <c r="N351" s="9">
        <v>-2.4062812248729137E-2</v>
      </c>
      <c r="O351" s="8">
        <v>77</v>
      </c>
      <c r="P351" s="31">
        <v>0.17584410911175419</v>
      </c>
      <c r="Q351" s="9">
        <v>-1.0294685106268684E-2</v>
      </c>
      <c r="R351" s="8">
        <v>32</v>
      </c>
      <c r="S351" s="31">
        <v>-0.3678506062507983</v>
      </c>
      <c r="T351" s="10">
        <v>-0.17879492222420884</v>
      </c>
      <c r="U351" s="8">
        <v>-192</v>
      </c>
      <c r="V351" s="31">
        <v>-0.57373526885526183</v>
      </c>
      <c r="W351" s="9">
        <v>3.6696793135557751E-2</v>
      </c>
      <c r="X351" s="8">
        <v>-7</v>
      </c>
      <c r="Y351" s="31">
        <v>-9.2969022342877294E-2</v>
      </c>
      <c r="Z351" s="11">
        <v>5315</v>
      </c>
      <c r="AA351" s="8">
        <v>131</v>
      </c>
      <c r="AB351" s="31">
        <v>0.4074830981223011</v>
      </c>
      <c r="AC351" s="9">
        <v>-9.4981382548162824E-4</v>
      </c>
      <c r="AD351" s="8">
        <v>-12</v>
      </c>
      <c r="AE351" s="31">
        <v>4.509184325288712E-3</v>
      </c>
      <c r="AF351" s="9">
        <v>2.2637021819228442E-3</v>
      </c>
      <c r="AG351" s="8">
        <v>-35</v>
      </c>
      <c r="AH351" s="31">
        <v>-0.13440784455882304</v>
      </c>
      <c r="AI351" s="12">
        <v>-0.25733333333333341</v>
      </c>
      <c r="AJ351" s="8">
        <v>11</v>
      </c>
      <c r="AK351" s="31">
        <v>-6.7329696372115388E-3</v>
      </c>
      <c r="AL351" s="11">
        <v>56988.947178969858</v>
      </c>
      <c r="AM351" s="36"/>
    </row>
    <row r="352" spans="1:39" x14ac:dyDescent="0.3">
      <c r="A352" t="s">
        <v>95</v>
      </c>
      <c r="B352" s="3" t="s">
        <v>309</v>
      </c>
      <c r="C352" s="4" t="s">
        <v>36</v>
      </c>
      <c r="D352" s="5" t="s">
        <v>37</v>
      </c>
      <c r="E352" s="6">
        <v>25.939750043472444</v>
      </c>
      <c r="F352" s="34">
        <v>0.92042371527743017</v>
      </c>
      <c r="G352" s="6">
        <v>-3.8589010720413128</v>
      </c>
      <c r="H352" s="7">
        <v>31</v>
      </c>
      <c r="I352" s="8">
        <v>-14</v>
      </c>
      <c r="J352" s="31">
        <v>-0.1460675212352005</v>
      </c>
      <c r="K352" s="9">
        <v>1.6844326897117012E-2</v>
      </c>
      <c r="L352" s="8">
        <v>78</v>
      </c>
      <c r="M352" s="31">
        <v>0.29143319190186401</v>
      </c>
      <c r="N352" s="9">
        <v>-1.8952822319168443E-2</v>
      </c>
      <c r="O352" s="8">
        <v>-17</v>
      </c>
      <c r="P352" s="31">
        <v>-6.6869697316569776E-2</v>
      </c>
      <c r="Q352" s="9">
        <v>1.069000105472398E-2</v>
      </c>
      <c r="R352" s="8">
        <v>15</v>
      </c>
      <c r="S352" s="31">
        <v>0.29046092437686855</v>
      </c>
      <c r="T352" s="10">
        <v>-0.26554452439615917</v>
      </c>
      <c r="U352" s="8">
        <v>-14</v>
      </c>
      <c r="V352" s="31">
        <v>-6.3736515343350564E-3</v>
      </c>
      <c r="W352" s="9">
        <v>3.6517747715979626E-3</v>
      </c>
      <c r="X352" s="8">
        <v>-9</v>
      </c>
      <c r="Y352" s="31">
        <v>-2.5422696797639532E-2</v>
      </c>
      <c r="Z352" s="11">
        <v>4681</v>
      </c>
      <c r="AA352" s="8">
        <v>65</v>
      </c>
      <c r="AB352" s="31">
        <v>0.71419827173982242</v>
      </c>
      <c r="AC352" s="9">
        <v>9.2214583131596667E-4</v>
      </c>
      <c r="AD352" s="8">
        <v>-16</v>
      </c>
      <c r="AE352" s="31">
        <v>-6.437138808284254E-2</v>
      </c>
      <c r="AF352" s="9">
        <v>-1.2630743966711711E-3</v>
      </c>
      <c r="AG352" s="8">
        <v>50</v>
      </c>
      <c r="AH352" s="31">
        <v>0.16267831912119954</v>
      </c>
      <c r="AI352" s="12">
        <v>-0.61066666666666647</v>
      </c>
      <c r="AJ352" s="8">
        <v>3</v>
      </c>
      <c r="AK352" s="31">
        <v>7.1638217806394566E-3</v>
      </c>
      <c r="AL352" s="11">
        <v>34172.047891212962</v>
      </c>
      <c r="AM352" s="36"/>
    </row>
    <row r="353" spans="1:39" x14ac:dyDescent="0.3">
      <c r="A353" t="s">
        <v>788</v>
      </c>
      <c r="B353" s="3" t="s">
        <v>462</v>
      </c>
      <c r="C353" s="4" t="s">
        <v>136</v>
      </c>
      <c r="D353" s="5" t="s">
        <v>44</v>
      </c>
      <c r="E353" s="6">
        <v>12.753526772495501</v>
      </c>
      <c r="F353" s="34">
        <v>9.5376999586185951E-2</v>
      </c>
      <c r="G353" s="6">
        <v>-3.8607621607797036</v>
      </c>
      <c r="H353" s="7">
        <v>20</v>
      </c>
      <c r="I353" s="8">
        <v>86</v>
      </c>
      <c r="J353" s="31">
        <v>0.25347903679544997</v>
      </c>
      <c r="K353" s="9">
        <v>4.2290837247674906E-2</v>
      </c>
      <c r="L353" s="8">
        <v>-192</v>
      </c>
      <c r="M353" s="31">
        <v>-0.66786150542234135</v>
      </c>
      <c r="N353" s="9">
        <v>1.4847632957205842E-2</v>
      </c>
      <c r="O353" s="8">
        <v>-90</v>
      </c>
      <c r="P353" s="31">
        <v>-0.27539728623051357</v>
      </c>
      <c r="Q353" s="9">
        <v>2.0429263231944973E-2</v>
      </c>
      <c r="R353" s="8">
        <v>-13</v>
      </c>
      <c r="S353" s="31">
        <v>-0.22666352044996665</v>
      </c>
      <c r="T353" s="10">
        <v>3.1855660919112905E-2</v>
      </c>
      <c r="U353" s="8">
        <v>61</v>
      </c>
      <c r="V353" s="31">
        <v>0.13764620509281594</v>
      </c>
      <c r="W353" s="9">
        <v>-8.4436272813198029E-3</v>
      </c>
      <c r="X353" s="8">
        <v>2</v>
      </c>
      <c r="Y353" s="31">
        <v>-3.2149921785410152E-2</v>
      </c>
      <c r="Z353" s="11">
        <v>5069</v>
      </c>
      <c r="AA353" s="8">
        <v>111</v>
      </c>
      <c r="AB353" s="31">
        <v>0.39740480101019482</v>
      </c>
      <c r="AC353" s="9">
        <v>1.9351599887397972E-3</v>
      </c>
      <c r="AD353" s="8">
        <v>66</v>
      </c>
      <c r="AE353" s="31">
        <v>0.2083017654374002</v>
      </c>
      <c r="AF353" s="9">
        <v>1.3466136007785678E-2</v>
      </c>
      <c r="AG353" s="8">
        <v>-12</v>
      </c>
      <c r="AH353" s="31">
        <v>-3.1441071595912889E-2</v>
      </c>
      <c r="AI353" s="12">
        <v>-0.38933333333333353</v>
      </c>
      <c r="AJ353" s="8">
        <v>-20</v>
      </c>
      <c r="AK353" s="31">
        <v>-9.2366337305353208E-3</v>
      </c>
      <c r="AL353" s="11">
        <v>35205.090738069004</v>
      </c>
      <c r="AM353" s="36"/>
    </row>
    <row r="354" spans="1:39" x14ac:dyDescent="0.3">
      <c r="A354" t="s">
        <v>416</v>
      </c>
      <c r="B354" s="3" t="s">
        <v>248</v>
      </c>
      <c r="C354" s="4" t="s">
        <v>115</v>
      </c>
      <c r="D354" s="5" t="s">
        <v>33</v>
      </c>
      <c r="E354" s="6">
        <v>44.545474919053504</v>
      </c>
      <c r="F354" s="34">
        <v>-0.56231494768434853</v>
      </c>
      <c r="G354" s="6">
        <v>-3.8718567866318097</v>
      </c>
      <c r="H354" s="7">
        <v>-1</v>
      </c>
      <c r="I354" s="8">
        <v>-58</v>
      </c>
      <c r="J354" s="31">
        <v>-0.16038499758445973</v>
      </c>
      <c r="K354" s="9">
        <v>9.6807535147196422E-3</v>
      </c>
      <c r="L354" s="8">
        <v>5</v>
      </c>
      <c r="M354" s="31">
        <v>-4.5675870792872608E-2</v>
      </c>
      <c r="N354" s="9">
        <v>-6.2477010100789772E-3</v>
      </c>
      <c r="O354" s="8">
        <v>36</v>
      </c>
      <c r="P354" s="31">
        <v>7.7407205403944634E-2</v>
      </c>
      <c r="Q354" s="9">
        <v>-3.0710166434158789E-3</v>
      </c>
      <c r="R354" s="8">
        <v>111</v>
      </c>
      <c r="S354" s="31">
        <v>-0.2669250877710917</v>
      </c>
      <c r="T354" s="10">
        <v>-0.33734069208966261</v>
      </c>
      <c r="U354" s="8">
        <v>39</v>
      </c>
      <c r="V354" s="31">
        <v>3.4886284095095199E-2</v>
      </c>
      <c r="W354" s="9">
        <v>-3.189398709510894E-3</v>
      </c>
      <c r="X354" s="8">
        <v>-12</v>
      </c>
      <c r="Y354" s="31">
        <v>-0.13351633547438047</v>
      </c>
      <c r="Z354" s="11">
        <v>3031</v>
      </c>
      <c r="AA354" s="8">
        <v>-43</v>
      </c>
      <c r="AB354" s="31">
        <v>-0.14200055942663881</v>
      </c>
      <c r="AC354" s="9">
        <v>6.9852440408626586E-3</v>
      </c>
      <c r="AD354" s="8">
        <v>-7</v>
      </c>
      <c r="AE354" s="31">
        <v>-4.2574656801702471E-2</v>
      </c>
      <c r="AF354" s="9">
        <v>-1.0513990716705113E-3</v>
      </c>
      <c r="AG354" s="8">
        <v>-31</v>
      </c>
      <c r="AH354" s="31">
        <v>-0.13385646015657288</v>
      </c>
      <c r="AI354" s="12">
        <v>-0.25666666666666704</v>
      </c>
      <c r="AJ354" s="8">
        <v>-1</v>
      </c>
      <c r="AK354" s="31">
        <v>-1.8449862304393827E-2</v>
      </c>
      <c r="AL354" s="11">
        <v>48151.868173304159</v>
      </c>
      <c r="AM354" s="36"/>
    </row>
    <row r="355" spans="1:39" x14ac:dyDescent="0.3">
      <c r="A355" t="s">
        <v>467</v>
      </c>
      <c r="B355" s="3" t="s">
        <v>1006</v>
      </c>
      <c r="C355" s="4" t="s">
        <v>82</v>
      </c>
      <c r="D355" s="5" t="s">
        <v>37</v>
      </c>
      <c r="E355" s="6">
        <v>20.882993620843191</v>
      </c>
      <c r="F355" s="34">
        <v>-0.5001986370595497</v>
      </c>
      <c r="G355" s="6">
        <v>-3.8721467132341942</v>
      </c>
      <c r="H355" s="7">
        <v>3</v>
      </c>
      <c r="I355" s="8">
        <v>-16</v>
      </c>
      <c r="J355" s="31">
        <v>-0.16862646356409572</v>
      </c>
      <c r="K355" s="9">
        <v>1.4584406251000104E-2</v>
      </c>
      <c r="L355" s="8">
        <v>19</v>
      </c>
      <c r="M355" s="31">
        <v>4.3779262876304403E-2</v>
      </c>
      <c r="N355" s="9">
        <v>-9.1191681099570543E-3</v>
      </c>
      <c r="O355" s="8">
        <v>120</v>
      </c>
      <c r="P355" s="31">
        <v>0.31267260905146466</v>
      </c>
      <c r="Q355" s="9">
        <v>-1.9259259259259261E-2</v>
      </c>
      <c r="R355" s="8">
        <v>-23</v>
      </c>
      <c r="S355" s="31">
        <v>-0.45880856212463539</v>
      </c>
      <c r="T355" s="10">
        <v>0</v>
      </c>
      <c r="U355" s="8">
        <v>-31</v>
      </c>
      <c r="V355" s="31">
        <v>-9.43620573523275E-2</v>
      </c>
      <c r="W355" s="9">
        <v>5.9430014999605277E-3</v>
      </c>
      <c r="X355" s="8">
        <v>7</v>
      </c>
      <c r="Y355" s="31">
        <v>2.4758140805587803E-2</v>
      </c>
      <c r="Z355" s="11">
        <v>8000</v>
      </c>
      <c r="AA355" s="8">
        <v>-66</v>
      </c>
      <c r="AB355" s="31">
        <v>-0.18992237987747673</v>
      </c>
      <c r="AC355" s="9">
        <v>1.1150943396226416E-2</v>
      </c>
      <c r="AD355" s="8">
        <v>-2</v>
      </c>
      <c r="AE355" s="31">
        <v>-2.5301212276220841E-2</v>
      </c>
      <c r="AF355" s="9">
        <v>-3.9638496908200871E-4</v>
      </c>
      <c r="AG355" s="8">
        <v>1</v>
      </c>
      <c r="AH355" s="31">
        <v>-0.14156397785589103</v>
      </c>
      <c r="AI355" s="12">
        <v>-0.17533333333333323</v>
      </c>
      <c r="AJ355" s="8">
        <v>0</v>
      </c>
      <c r="AK355" s="31">
        <v>-1.0529522600085661E-2</v>
      </c>
      <c r="AL355" s="11">
        <v>823707.43719727197</v>
      </c>
      <c r="AM355" s="36"/>
    </row>
    <row r="356" spans="1:39" x14ac:dyDescent="0.3">
      <c r="A356" t="s">
        <v>771</v>
      </c>
      <c r="B356" s="3" t="s">
        <v>350</v>
      </c>
      <c r="C356" s="4" t="s">
        <v>32</v>
      </c>
      <c r="D356" s="5" t="s">
        <v>33</v>
      </c>
      <c r="E356" s="6">
        <v>23.190687557381981</v>
      </c>
      <c r="F356" s="34">
        <v>0.58019370477273324</v>
      </c>
      <c r="G356" s="6">
        <v>-3.898894459020358</v>
      </c>
      <c r="H356" s="7">
        <v>25</v>
      </c>
      <c r="I356" s="8">
        <v>-17</v>
      </c>
      <c r="J356" s="31">
        <v>-0.38362785894737583</v>
      </c>
      <c r="K356" s="9">
        <v>2.4537738110592677E-3</v>
      </c>
      <c r="L356" s="8">
        <v>242</v>
      </c>
      <c r="M356" s="31">
        <v>0.75549834677017946</v>
      </c>
      <c r="N356" s="9">
        <v>-3.4110412745759502E-2</v>
      </c>
      <c r="O356" s="8">
        <v>-27</v>
      </c>
      <c r="P356" s="31">
        <v>-0.24964054465264263</v>
      </c>
      <c r="Q356" s="9">
        <v>2.3329745268304627E-2</v>
      </c>
      <c r="R356" s="8">
        <v>-32</v>
      </c>
      <c r="S356" s="31">
        <v>1.1325426561761982</v>
      </c>
      <c r="T356" s="10">
        <v>5.3645395823074464</v>
      </c>
      <c r="U356" s="8">
        <v>-201</v>
      </c>
      <c r="V356" s="31">
        <v>-0.53157403741286768</v>
      </c>
      <c r="W356" s="9">
        <v>3.3212170040814538E-2</v>
      </c>
      <c r="X356" s="8">
        <v>-73</v>
      </c>
      <c r="Y356" s="31">
        <v>-0.21921643156648379</v>
      </c>
      <c r="Z356" s="11">
        <v>-4196</v>
      </c>
      <c r="AA356" s="8">
        <v>-15</v>
      </c>
      <c r="AB356" s="31">
        <v>1.6738039983822395E-3</v>
      </c>
      <c r="AC356" s="9">
        <v>9.41909196740396E-3</v>
      </c>
      <c r="AD356" s="8">
        <v>113</v>
      </c>
      <c r="AE356" s="31">
        <v>0.34096860128556383</v>
      </c>
      <c r="AF356" s="9">
        <v>2.0902090209020896E-2</v>
      </c>
      <c r="AG356" s="8">
        <v>37</v>
      </c>
      <c r="AH356" s="31">
        <v>3.2624337344589749E-2</v>
      </c>
      <c r="AI356" s="12">
        <v>-0.43233333333333368</v>
      </c>
      <c r="AJ356" s="8">
        <v>58</v>
      </c>
      <c r="AK356" s="31">
        <v>1.7263802610939655E-2</v>
      </c>
      <c r="AL356" s="11">
        <v>59693.149862633378</v>
      </c>
      <c r="AM356" s="36"/>
    </row>
    <row r="357" spans="1:39" x14ac:dyDescent="0.3">
      <c r="A357" t="s">
        <v>342</v>
      </c>
      <c r="B357" s="3" t="s">
        <v>168</v>
      </c>
      <c r="C357" s="4" t="s">
        <v>36</v>
      </c>
      <c r="D357" s="5" t="s">
        <v>37</v>
      </c>
      <c r="E357" s="6">
        <v>18.964999428651012</v>
      </c>
      <c r="F357" s="34">
        <v>0.73026693120316422</v>
      </c>
      <c r="G357" s="6">
        <v>-3.9067191721398515</v>
      </c>
      <c r="H357" s="7">
        <v>25</v>
      </c>
      <c r="I357" s="8">
        <v>-1</v>
      </c>
      <c r="J357" s="31">
        <v>0.26699285841023057</v>
      </c>
      <c r="K357" s="9">
        <v>2.1395281736991456E-2</v>
      </c>
      <c r="L357" s="8">
        <v>-79</v>
      </c>
      <c r="M357" s="31">
        <v>-0.27895800788412861</v>
      </c>
      <c r="N357" s="9">
        <v>1.5052022556303127E-3</v>
      </c>
      <c r="O357" s="8">
        <v>-47</v>
      </c>
      <c r="P357" s="31">
        <v>-0.21606759552989618</v>
      </c>
      <c r="Q357" s="9">
        <v>1.8033923476311622E-2</v>
      </c>
      <c r="R357" s="8">
        <v>-17</v>
      </c>
      <c r="S357" s="31">
        <v>0.1230928222134981</v>
      </c>
      <c r="T357" s="10">
        <v>0.12503918597913599</v>
      </c>
      <c r="U357" s="8">
        <v>20</v>
      </c>
      <c r="V357" s="31">
        <v>0.20097645940349751</v>
      </c>
      <c r="W357" s="9">
        <v>-8.9516234661103922E-3</v>
      </c>
      <c r="X357" s="8">
        <v>3</v>
      </c>
      <c r="Y357" s="31">
        <v>3.3935728736447235E-3</v>
      </c>
      <c r="Z357" s="11">
        <v>5943</v>
      </c>
      <c r="AA357" s="8">
        <v>51</v>
      </c>
      <c r="AB357" s="31">
        <v>0.22611437508642934</v>
      </c>
      <c r="AC357" s="9">
        <v>4.5307781649245038E-3</v>
      </c>
      <c r="AD357" s="8">
        <v>74</v>
      </c>
      <c r="AE357" s="31">
        <v>0.3792476244532812</v>
      </c>
      <c r="AF357" s="9">
        <v>2.3693142695642933E-2</v>
      </c>
      <c r="AG357" s="8">
        <v>8</v>
      </c>
      <c r="AH357" s="31">
        <v>2.7950832234049483E-2</v>
      </c>
      <c r="AI357" s="12">
        <v>-0.39333333333333309</v>
      </c>
      <c r="AJ357" s="8">
        <v>3</v>
      </c>
      <c r="AK357" s="31">
        <v>3.8053008050686454E-2</v>
      </c>
      <c r="AL357" s="11">
        <v>279942.61359625286</v>
      </c>
      <c r="AM357" s="36"/>
    </row>
    <row r="358" spans="1:39" x14ac:dyDescent="0.3">
      <c r="A358" t="s">
        <v>185</v>
      </c>
      <c r="B358" s="3" t="s">
        <v>250</v>
      </c>
      <c r="C358" s="4" t="s">
        <v>47</v>
      </c>
      <c r="D358" s="5" t="s">
        <v>44</v>
      </c>
      <c r="E358" s="6">
        <v>33.328831016330724</v>
      </c>
      <c r="F358" s="34">
        <v>-0.5966147612883117</v>
      </c>
      <c r="G358" s="6">
        <v>-3.9281522972752505</v>
      </c>
      <c r="H358" s="7">
        <v>-7</v>
      </c>
      <c r="I358" s="8">
        <v>-4</v>
      </c>
      <c r="J358" s="31">
        <v>-1.5505372939791706E-2</v>
      </c>
      <c r="K358" s="9">
        <v>2.3107458729776376E-2</v>
      </c>
      <c r="L358" s="8">
        <v>-216</v>
      </c>
      <c r="M358" s="31">
        <v>-0.72103983375284231</v>
      </c>
      <c r="N358" s="9">
        <v>1.6878134561397973E-2</v>
      </c>
      <c r="O358" s="8">
        <v>3</v>
      </c>
      <c r="P358" s="31">
        <v>7.2670325556272175E-3</v>
      </c>
      <c r="Q358" s="9">
        <v>7.591560157267311E-4</v>
      </c>
      <c r="R358" s="8">
        <v>90</v>
      </c>
      <c r="S358" s="31">
        <v>-0.29057845392279325</v>
      </c>
      <c r="T358" s="10">
        <v>-0.3306878306878307</v>
      </c>
      <c r="U358" s="8">
        <v>-24</v>
      </c>
      <c r="V358" s="31">
        <v>-0.11094817468376528</v>
      </c>
      <c r="W358" s="9">
        <v>6.1613277534941224E-3</v>
      </c>
      <c r="X358" s="8">
        <v>-2</v>
      </c>
      <c r="Y358" s="31">
        <v>-3.8240857171417231E-2</v>
      </c>
      <c r="Z358" s="11">
        <v>7946</v>
      </c>
      <c r="AA358" s="8">
        <v>51</v>
      </c>
      <c r="AB358" s="31">
        <v>0.13415622623247025</v>
      </c>
      <c r="AC358" s="9">
        <v>2.5861232411450753E-3</v>
      </c>
      <c r="AD358" s="8">
        <v>-47</v>
      </c>
      <c r="AE358" s="31">
        <v>-0.10803973169908315</v>
      </c>
      <c r="AF358" s="9">
        <v>-4.3801681785629043E-3</v>
      </c>
      <c r="AG358" s="8">
        <v>27</v>
      </c>
      <c r="AH358" s="31">
        <v>3.7185054993743583E-4</v>
      </c>
      <c r="AI358" s="12">
        <v>-0.39966666666666684</v>
      </c>
      <c r="AJ358" s="8">
        <v>10</v>
      </c>
      <c r="AK358" s="31">
        <v>-2.4749854254706237E-2</v>
      </c>
      <c r="AL358" s="11">
        <v>73395.957301314571</v>
      </c>
      <c r="AM358" s="36"/>
    </row>
    <row r="359" spans="1:39" x14ac:dyDescent="0.3">
      <c r="A359" t="s">
        <v>144</v>
      </c>
      <c r="B359" s="3" t="s">
        <v>643</v>
      </c>
      <c r="C359" s="4" t="s">
        <v>89</v>
      </c>
      <c r="D359" s="5" t="s">
        <v>37</v>
      </c>
      <c r="E359" s="6">
        <v>27.477539072681115</v>
      </c>
      <c r="F359" s="34">
        <v>-0.68126502581666415</v>
      </c>
      <c r="G359" s="6">
        <v>-3.9433625032700999</v>
      </c>
      <c r="H359" s="7">
        <v>-12</v>
      </c>
      <c r="I359" s="8">
        <v>8</v>
      </c>
      <c r="J359" s="31">
        <v>4.0387759040828253E-2</v>
      </c>
      <c r="K359" s="9">
        <v>2.8769529662429294E-2</v>
      </c>
      <c r="L359" s="8">
        <v>-2</v>
      </c>
      <c r="M359" s="31">
        <v>-4.2429100115599416E-2</v>
      </c>
      <c r="N359" s="9">
        <v>-6.5766221712535017E-3</v>
      </c>
      <c r="O359" s="8">
        <v>39</v>
      </c>
      <c r="P359" s="31">
        <v>8.7067112704509619E-2</v>
      </c>
      <c r="Q359" s="9">
        <v>-4.9457180242772182E-3</v>
      </c>
      <c r="R359" s="8">
        <v>-62</v>
      </c>
      <c r="S359" s="31">
        <v>-0.46021723964220118</v>
      </c>
      <c r="T359" s="10">
        <v>0.11860520281489681</v>
      </c>
      <c r="U359" s="8">
        <v>-42</v>
      </c>
      <c r="V359" s="31">
        <v>-0.13760312102013772</v>
      </c>
      <c r="W359" s="9">
        <v>7.8768983866016225E-3</v>
      </c>
      <c r="X359" s="8">
        <v>-11</v>
      </c>
      <c r="Y359" s="31">
        <v>-0.12464323217118201</v>
      </c>
      <c r="Z359" s="11">
        <v>3523</v>
      </c>
      <c r="AA359" s="8">
        <v>-13</v>
      </c>
      <c r="AB359" s="31">
        <v>-9.3983420835099141E-2</v>
      </c>
      <c r="AC359" s="9">
        <v>5.8596757084406724E-3</v>
      </c>
      <c r="AD359" s="8">
        <v>10</v>
      </c>
      <c r="AE359" s="31">
        <v>3.910938056842872E-2</v>
      </c>
      <c r="AF359" s="9">
        <v>3.3779890866162399E-3</v>
      </c>
      <c r="AG359" s="8">
        <v>24</v>
      </c>
      <c r="AH359" s="31">
        <v>3.8915343949409834E-2</v>
      </c>
      <c r="AI359" s="12">
        <v>-0.46600000000000019</v>
      </c>
      <c r="AJ359" s="8">
        <v>0</v>
      </c>
      <c r="AK359" s="31">
        <v>-8.5202455856850379E-4</v>
      </c>
      <c r="AL359" s="11">
        <v>49227.323105240299</v>
      </c>
      <c r="AM359" s="36"/>
    </row>
    <row r="360" spans="1:39" x14ac:dyDescent="0.3">
      <c r="A360" t="s">
        <v>78</v>
      </c>
      <c r="B360" s="3" t="s">
        <v>234</v>
      </c>
      <c r="C360" s="4" t="s">
        <v>40</v>
      </c>
      <c r="D360" s="5" t="s">
        <v>33</v>
      </c>
      <c r="E360" s="6">
        <v>14.442269614218112</v>
      </c>
      <c r="F360" s="34">
        <v>-0.50508601115956697</v>
      </c>
      <c r="G360" s="6">
        <v>-3.9545217249779512</v>
      </c>
      <c r="H360" s="7">
        <v>-6</v>
      </c>
      <c r="I360" s="8">
        <v>-20</v>
      </c>
      <c r="J360" s="31">
        <v>-3.8897893774394787E-2</v>
      </c>
      <c r="K360" s="9">
        <v>1.5945420344256611E-2</v>
      </c>
      <c r="L360" s="8">
        <v>-5</v>
      </c>
      <c r="M360" s="31">
        <v>-2.7829137562755513E-2</v>
      </c>
      <c r="N360" s="9">
        <v>-6.7633979941055487E-3</v>
      </c>
      <c r="O360" s="8">
        <v>-60</v>
      </c>
      <c r="P360" s="31">
        <v>-0.15409555054766133</v>
      </c>
      <c r="Q360" s="9">
        <v>1.0563405061895502E-2</v>
      </c>
      <c r="R360" s="8">
        <v>-11</v>
      </c>
      <c r="S360" s="31">
        <v>-8.5912859986293111E-2</v>
      </c>
      <c r="T360" s="10">
        <v>-4.4224248737774197E-3</v>
      </c>
      <c r="U360" s="8">
        <v>50</v>
      </c>
      <c r="V360" s="31">
        <v>6.8117449970725663E-2</v>
      </c>
      <c r="W360" s="9">
        <v>-5.3115928909054401E-3</v>
      </c>
      <c r="X360" s="8">
        <v>5</v>
      </c>
      <c r="Y360" s="31">
        <v>2.4313574739840305E-2</v>
      </c>
      <c r="Z360" s="11">
        <v>10508</v>
      </c>
      <c r="AA360" s="8">
        <v>-157</v>
      </c>
      <c r="AB360" s="31">
        <v>-0.38595091958598204</v>
      </c>
      <c r="AC360" s="9">
        <v>1.1553256828834655E-2</v>
      </c>
      <c r="AD360" s="8">
        <v>40</v>
      </c>
      <c r="AE360" s="31">
        <v>0.10228370957410893</v>
      </c>
      <c r="AF360" s="9">
        <v>7.1406390174736378E-3</v>
      </c>
      <c r="AG360" s="8">
        <v>-99</v>
      </c>
      <c r="AH360" s="31">
        <v>-0.22314280176193454</v>
      </c>
      <c r="AI360" s="12">
        <v>-0.17333333333333378</v>
      </c>
      <c r="AJ360" s="8">
        <v>4</v>
      </c>
      <c r="AK360" s="31">
        <v>-5.495828198142455E-3</v>
      </c>
      <c r="AL360" s="11">
        <v>49321.694202508894</v>
      </c>
      <c r="AM360" s="36"/>
    </row>
    <row r="361" spans="1:39" x14ac:dyDescent="0.3">
      <c r="A361" t="s">
        <v>481</v>
      </c>
      <c r="B361" s="3" t="s">
        <v>346</v>
      </c>
      <c r="C361" s="4" t="s">
        <v>115</v>
      </c>
      <c r="D361" s="5" t="s">
        <v>33</v>
      </c>
      <c r="E361" s="6">
        <v>50.445942228241549</v>
      </c>
      <c r="F361" s="34">
        <v>-0.89675966764050763</v>
      </c>
      <c r="G361" s="6">
        <v>-3.9573634968336329</v>
      </c>
      <c r="H361" s="7">
        <v>-13</v>
      </c>
      <c r="I361" s="8">
        <v>49</v>
      </c>
      <c r="J361" s="31">
        <v>0.13500207566332945</v>
      </c>
      <c r="K361" s="9">
        <v>3.4316518185216527E-2</v>
      </c>
      <c r="L361" s="8">
        <v>-142</v>
      </c>
      <c r="M361" s="31">
        <v>-0.82548970626770724</v>
      </c>
      <c r="N361" s="9">
        <v>2.1739130434782608E-2</v>
      </c>
      <c r="O361" s="8">
        <v>-79</v>
      </c>
      <c r="P361" s="31">
        <v>-0.161096546680223</v>
      </c>
      <c r="Q361" s="9">
        <v>1.1233211233211235E-2</v>
      </c>
      <c r="R361" s="8">
        <v>8</v>
      </c>
      <c r="S361" s="31">
        <v>-0.39235162584738253</v>
      </c>
      <c r="T361" s="10">
        <v>-0.13063357282821686</v>
      </c>
      <c r="U361" s="8">
        <v>11</v>
      </c>
      <c r="V361" s="31">
        <v>2.774124442573711E-2</v>
      </c>
      <c r="W361" s="9">
        <v>-3.7046097124538453E-3</v>
      </c>
      <c r="X361" s="8">
        <v>-1</v>
      </c>
      <c r="Y361" s="31">
        <v>0.15727792622673564</v>
      </c>
      <c r="Z361" s="11">
        <v>17802</v>
      </c>
      <c r="AA361" s="8">
        <v>-35</v>
      </c>
      <c r="AB361" s="31">
        <v>-0.18859868974786331</v>
      </c>
      <c r="AC361" s="9">
        <v>6.9879749879749875E-3</v>
      </c>
      <c r="AD361" s="8">
        <v>-56</v>
      </c>
      <c r="AE361" s="31">
        <v>-0.15717829491399093</v>
      </c>
      <c r="AF361" s="9">
        <v>-7.5054707562884904E-3</v>
      </c>
      <c r="AG361" s="8">
        <v>-8</v>
      </c>
      <c r="AH361" s="31">
        <v>-3.461253273115393E-2</v>
      </c>
      <c r="AI361" s="12">
        <v>-0.3796666666666666</v>
      </c>
      <c r="AJ361" s="8">
        <v>4</v>
      </c>
      <c r="AK361" s="31">
        <v>-5.1145610785490458E-3</v>
      </c>
      <c r="AL361" s="11">
        <v>53583.040276914311</v>
      </c>
      <c r="AM361" s="36"/>
    </row>
    <row r="362" spans="1:39" x14ac:dyDescent="0.3">
      <c r="A362" t="s">
        <v>632</v>
      </c>
      <c r="B362" s="3" t="s">
        <v>917</v>
      </c>
      <c r="C362" s="4" t="s">
        <v>47</v>
      </c>
      <c r="D362" s="5" t="s">
        <v>44</v>
      </c>
      <c r="E362" s="6">
        <v>89.151747310592683</v>
      </c>
      <c r="F362" s="34">
        <v>-0.15855760645114847</v>
      </c>
      <c r="G362" s="6">
        <v>-3.9692886935645184</v>
      </c>
      <c r="H362" s="7">
        <v>4</v>
      </c>
      <c r="I362" s="8">
        <v>9</v>
      </c>
      <c r="J362" s="31">
        <v>4.5784901729565279E-2</v>
      </c>
      <c r="K362" s="9">
        <v>2.5223077044045139E-2</v>
      </c>
      <c r="L362" s="8">
        <v>-147</v>
      </c>
      <c r="M362" s="31">
        <v>-0.45942747949603258</v>
      </c>
      <c r="N362" s="9">
        <v>7.9916052869012308E-3</v>
      </c>
      <c r="O362" s="8">
        <v>45</v>
      </c>
      <c r="P362" s="31">
        <v>0.14727209372887778</v>
      </c>
      <c r="Q362" s="9">
        <v>-6.7886683264921574E-3</v>
      </c>
      <c r="R362" s="8">
        <v>-10</v>
      </c>
      <c r="S362" s="31">
        <v>-0.404906521587933</v>
      </c>
      <c r="T362" s="10">
        <v>-5.512426598076902E-2</v>
      </c>
      <c r="U362" s="8">
        <v>-66</v>
      </c>
      <c r="V362" s="31">
        <v>-0.2218995470036047</v>
      </c>
      <c r="W362" s="9">
        <v>1.4311032492042144E-2</v>
      </c>
      <c r="X362" s="8">
        <v>15</v>
      </c>
      <c r="Y362" s="31">
        <v>0.14611561603684908</v>
      </c>
      <c r="Z362" s="11">
        <v>14577</v>
      </c>
      <c r="AA362" s="8">
        <v>85</v>
      </c>
      <c r="AB362" s="31">
        <v>0.22519146151076191</v>
      </c>
      <c r="AC362" s="9">
        <v>2.6064318529862227E-3</v>
      </c>
      <c r="AD362" s="8">
        <v>38</v>
      </c>
      <c r="AE362" s="31">
        <v>0.10730590987842897</v>
      </c>
      <c r="AF362" s="9">
        <v>7.7612942709651689E-3</v>
      </c>
      <c r="AG362" s="8">
        <v>-75</v>
      </c>
      <c r="AH362" s="31">
        <v>-0.19035359125002083</v>
      </c>
      <c r="AI362" s="12">
        <v>-0.20399999999999974</v>
      </c>
      <c r="AJ362" s="8">
        <v>-46</v>
      </c>
      <c r="AK362" s="31">
        <v>-2.6550307041624727E-2</v>
      </c>
      <c r="AL362" s="11">
        <v>26120.035615909292</v>
      </c>
      <c r="AM362" s="36"/>
    </row>
    <row r="363" spans="1:39" x14ac:dyDescent="0.3">
      <c r="A363" t="s">
        <v>1058</v>
      </c>
      <c r="B363" s="3" t="s">
        <v>364</v>
      </c>
      <c r="C363" s="4" t="s">
        <v>61</v>
      </c>
      <c r="D363" s="5" t="s">
        <v>44</v>
      </c>
      <c r="E363" s="6">
        <v>36.037686523574315</v>
      </c>
      <c r="F363" s="34">
        <v>2.63342933780637E-2</v>
      </c>
      <c r="G363" s="6">
        <v>-4.0060799710827695</v>
      </c>
      <c r="H363" s="7">
        <v>19</v>
      </c>
      <c r="I363" s="8">
        <v>-3</v>
      </c>
      <c r="J363" s="31">
        <v>-1.1511828907307398E-2</v>
      </c>
      <c r="K363" s="9">
        <v>1.4411058763634133E-2</v>
      </c>
      <c r="L363" s="8">
        <v>121</v>
      </c>
      <c r="M363" s="31">
        <v>0.81006656716237246</v>
      </c>
      <c r="N363" s="9">
        <v>-3.8035130892273755E-2</v>
      </c>
      <c r="O363" s="8">
        <v>-9</v>
      </c>
      <c r="P363" s="31">
        <v>-9.417643271232512E-3</v>
      </c>
      <c r="Q363" s="9">
        <v>1.0999870618155555E-3</v>
      </c>
      <c r="R363" s="8">
        <v>-23</v>
      </c>
      <c r="S363" s="31">
        <v>-0.45880856212463539</v>
      </c>
      <c r="T363" s="10">
        <v>0</v>
      </c>
      <c r="U363" s="8">
        <v>16</v>
      </c>
      <c r="V363" s="31">
        <v>-3.6837796189616245E-2</v>
      </c>
      <c r="W363" s="9">
        <v>1.4705454073527073E-3</v>
      </c>
      <c r="X363" s="8">
        <v>-8</v>
      </c>
      <c r="Y363" s="31">
        <v>-2.1698192170268582E-2</v>
      </c>
      <c r="Z363" s="11">
        <v>5894</v>
      </c>
      <c r="AA363" s="8">
        <v>106</v>
      </c>
      <c r="AB363" s="31">
        <v>0.4997640008087002</v>
      </c>
      <c r="AC363" s="9">
        <v>1.5439499816108856E-3</v>
      </c>
      <c r="AD363" s="8">
        <v>-52</v>
      </c>
      <c r="AE363" s="31">
        <v>-0.12790023601843287</v>
      </c>
      <c r="AF363" s="9">
        <v>-5.5004268492834241E-3</v>
      </c>
      <c r="AG363" s="8">
        <v>-12</v>
      </c>
      <c r="AH363" s="31">
        <v>-7.4705178124764765E-2</v>
      </c>
      <c r="AI363" s="12">
        <v>-0.32699999999999996</v>
      </c>
      <c r="AJ363" s="8">
        <v>11</v>
      </c>
      <c r="AK363" s="31">
        <v>1.0813292438949795E-3</v>
      </c>
      <c r="AL363" s="11">
        <v>53883.15371924077</v>
      </c>
      <c r="AM363" s="36"/>
    </row>
    <row r="364" spans="1:39" x14ac:dyDescent="0.3">
      <c r="A364" t="s">
        <v>886</v>
      </c>
      <c r="B364" s="3" t="s">
        <v>756</v>
      </c>
      <c r="C364" s="4" t="s">
        <v>47</v>
      </c>
      <c r="D364" s="5" t="s">
        <v>44</v>
      </c>
      <c r="E364" s="6">
        <v>35.578235140188134</v>
      </c>
      <c r="F364" s="34">
        <v>-7.1858754181825635E-2</v>
      </c>
      <c r="G364" s="6">
        <v>-4.01754342071834</v>
      </c>
      <c r="H364" s="7">
        <v>18</v>
      </c>
      <c r="I364" s="8">
        <v>51</v>
      </c>
      <c r="J364" s="31">
        <v>0.18596449898254247</v>
      </c>
      <c r="K364" s="9">
        <v>3.6191294054467305E-2</v>
      </c>
      <c r="L364" s="8">
        <v>-22</v>
      </c>
      <c r="M364" s="31">
        <v>-0.19855481975431655</v>
      </c>
      <c r="N364" s="9">
        <v>2.9251429331205933E-4</v>
      </c>
      <c r="O364" s="8">
        <v>26</v>
      </c>
      <c r="P364" s="31">
        <v>0.10098397334521779</v>
      </c>
      <c r="Q364" s="9">
        <v>-2.7128405394841112E-3</v>
      </c>
      <c r="R364" s="8">
        <v>-23</v>
      </c>
      <c r="S364" s="31">
        <v>-0.45880856212463539</v>
      </c>
      <c r="T364" s="10">
        <v>0</v>
      </c>
      <c r="U364" s="8">
        <v>25</v>
      </c>
      <c r="V364" s="31">
        <v>9.0533745198164706E-2</v>
      </c>
      <c r="W364" s="9">
        <v>-5.1993310667044004E-3</v>
      </c>
      <c r="X364" s="8">
        <v>-2</v>
      </c>
      <c r="Y364" s="31">
        <v>-8.071093532050766E-4</v>
      </c>
      <c r="Z364" s="11">
        <v>7347</v>
      </c>
      <c r="AA364" s="8">
        <v>110</v>
      </c>
      <c r="AB364" s="31">
        <v>0.28066638883121137</v>
      </c>
      <c r="AC364" s="9">
        <v>1.6684073107049655E-3</v>
      </c>
      <c r="AD364" s="8">
        <v>-19</v>
      </c>
      <c r="AE364" s="31">
        <v>-3.7672719577002634E-2</v>
      </c>
      <c r="AF364" s="9">
        <v>-4.0834302178860415E-4</v>
      </c>
      <c r="AG364" s="8">
        <v>-60</v>
      </c>
      <c r="AH364" s="31">
        <v>-0.13996652980531826</v>
      </c>
      <c r="AI364" s="12">
        <v>-0.26133333333333297</v>
      </c>
      <c r="AJ364" s="8">
        <v>-16</v>
      </c>
      <c r="AK364" s="31">
        <v>-3.4461031429212363E-2</v>
      </c>
      <c r="AL364" s="11">
        <v>42523.020042193617</v>
      </c>
      <c r="AM364" s="36"/>
    </row>
    <row r="365" spans="1:39" x14ac:dyDescent="0.3">
      <c r="A365" t="s">
        <v>838</v>
      </c>
      <c r="B365" s="3" t="s">
        <v>155</v>
      </c>
      <c r="C365" s="4" t="s">
        <v>101</v>
      </c>
      <c r="D365" s="5" t="s">
        <v>33</v>
      </c>
      <c r="E365" s="6">
        <v>35.736187108171123</v>
      </c>
      <c r="F365" s="34">
        <v>-0.6311993025078273</v>
      </c>
      <c r="G365" s="6">
        <v>-4.0232144450222087</v>
      </c>
      <c r="H365" s="7">
        <v>-6</v>
      </c>
      <c r="I365" s="8">
        <v>142</v>
      </c>
      <c r="J365" s="31">
        <v>0.44451514912274226</v>
      </c>
      <c r="K365" s="9">
        <v>5.8146354859155869E-2</v>
      </c>
      <c r="L365" s="8">
        <v>-200</v>
      </c>
      <c r="M365" s="31">
        <v>-0.72479660555820946</v>
      </c>
      <c r="N365" s="9">
        <v>1.7714842309273796E-2</v>
      </c>
      <c r="O365" s="8">
        <v>-76</v>
      </c>
      <c r="P365" s="31">
        <v>-0.1863874725244985</v>
      </c>
      <c r="Q365" s="9">
        <v>1.3484231123826481E-2</v>
      </c>
      <c r="R365" s="8">
        <v>-160</v>
      </c>
      <c r="S365" s="31">
        <v>-0.30027370307005086</v>
      </c>
      <c r="T365" s="10">
        <v>0.75137717055914355</v>
      </c>
      <c r="U365" s="8">
        <v>23</v>
      </c>
      <c r="V365" s="31">
        <v>-2.0304051069471085E-2</v>
      </c>
      <c r="W365" s="9">
        <v>3.6945830310325736E-4</v>
      </c>
      <c r="X365" s="8">
        <v>-12</v>
      </c>
      <c r="Y365" s="31">
        <v>-0.10309715948842979</v>
      </c>
      <c r="Z365" s="11">
        <v>5032</v>
      </c>
      <c r="AA365" s="8">
        <v>50</v>
      </c>
      <c r="AB365" s="31">
        <v>0.11330817454725017</v>
      </c>
      <c r="AC365" s="9">
        <v>3.3876967095851224E-3</v>
      </c>
      <c r="AD365" s="8">
        <v>8</v>
      </c>
      <c r="AE365" s="31">
        <v>-6.7459079725200599E-3</v>
      </c>
      <c r="AF365" s="9">
        <v>9.361235298896986E-4</v>
      </c>
      <c r="AG365" s="8">
        <v>-28</v>
      </c>
      <c r="AH365" s="31">
        <v>-0.20098176637969672</v>
      </c>
      <c r="AI365" s="12">
        <v>-0.16333333333333355</v>
      </c>
      <c r="AJ365" s="8">
        <v>-5</v>
      </c>
      <c r="AK365" s="31">
        <v>-2.9533508905266848E-2</v>
      </c>
      <c r="AL365" s="11">
        <v>62211.328710106609</v>
      </c>
      <c r="AM365" s="36"/>
    </row>
    <row r="366" spans="1:39" x14ac:dyDescent="0.3">
      <c r="A366" t="s">
        <v>66</v>
      </c>
      <c r="B366" s="3" t="s">
        <v>594</v>
      </c>
      <c r="C366" s="4" t="s">
        <v>43</v>
      </c>
      <c r="D366" s="5" t="s">
        <v>44</v>
      </c>
      <c r="E366" s="6">
        <v>25.230928567148752</v>
      </c>
      <c r="F366" s="34">
        <v>0.34158351697120443</v>
      </c>
      <c r="G366" s="6">
        <v>-4.0314505933539131</v>
      </c>
      <c r="H366" s="7">
        <v>20</v>
      </c>
      <c r="I366" s="8">
        <v>-26</v>
      </c>
      <c r="J366" s="31">
        <v>-0.48295874751305301</v>
      </c>
      <c r="K366" s="9">
        <v>-5.6366780967371799E-3</v>
      </c>
      <c r="L366" s="8">
        <v>85</v>
      </c>
      <c r="M366" s="31">
        <v>0.40314085834696034</v>
      </c>
      <c r="N366" s="9">
        <v>-2.1059484913236299E-2</v>
      </c>
      <c r="O366" s="8">
        <v>121</v>
      </c>
      <c r="P366" s="31">
        <v>0.47617157596848275</v>
      </c>
      <c r="Q366" s="9">
        <v>-2.6846217997657837E-2</v>
      </c>
      <c r="R366" s="8">
        <v>161</v>
      </c>
      <c r="S366" s="31">
        <v>-0.18881182759413401</v>
      </c>
      <c r="T366" s="10">
        <v>-0.53072922195096062</v>
      </c>
      <c r="U366" s="8">
        <v>7</v>
      </c>
      <c r="V366" s="31">
        <v>0.15038303345555765</v>
      </c>
      <c r="W366" s="9">
        <v>-5.4989752186972163E-3</v>
      </c>
      <c r="X366" s="8">
        <v>-45</v>
      </c>
      <c r="Y366" s="31">
        <v>-0.14453315794067567</v>
      </c>
      <c r="Z366" s="11">
        <v>-840</v>
      </c>
      <c r="AA366" s="8">
        <v>35</v>
      </c>
      <c r="AB366" s="31">
        <v>0.11053443020680864</v>
      </c>
      <c r="AC366" s="9">
        <v>4.2502106149957912E-3</v>
      </c>
      <c r="AD366" s="8">
        <v>-26</v>
      </c>
      <c r="AE366" s="31">
        <v>-4.8769179441914445E-2</v>
      </c>
      <c r="AF366" s="9">
        <v>-8.8859362343163273E-4</v>
      </c>
      <c r="AG366" s="8">
        <v>-2</v>
      </c>
      <c r="AH366" s="31">
        <v>1.6400733789401212E-2</v>
      </c>
      <c r="AI366" s="12">
        <v>-0.44666666666666632</v>
      </c>
      <c r="AJ366" s="8">
        <v>11</v>
      </c>
      <c r="AK366" s="31">
        <v>9.8517246450098572E-3</v>
      </c>
      <c r="AL366" s="11">
        <v>41670.092690054516</v>
      </c>
      <c r="AM366" s="36"/>
    </row>
    <row r="367" spans="1:39" x14ac:dyDescent="0.3">
      <c r="A367" t="s">
        <v>1044</v>
      </c>
      <c r="B367" s="3" t="s">
        <v>456</v>
      </c>
      <c r="C367" s="4" t="s">
        <v>82</v>
      </c>
      <c r="D367" s="5" t="s">
        <v>37</v>
      </c>
      <c r="E367" s="6">
        <v>55.531769851319346</v>
      </c>
      <c r="F367" s="34">
        <v>-0.8925351624025204</v>
      </c>
      <c r="G367" s="6">
        <v>-4.0363249546813265</v>
      </c>
      <c r="H367" s="7">
        <v>-13</v>
      </c>
      <c r="I367" s="8">
        <v>-12</v>
      </c>
      <c r="J367" s="31">
        <v>-0.45406899114053778</v>
      </c>
      <c r="K367" s="9">
        <v>-5.1448268765752481E-4</v>
      </c>
      <c r="L367" s="8">
        <v>63</v>
      </c>
      <c r="M367" s="31">
        <v>0.1372823517131444</v>
      </c>
      <c r="N367" s="9">
        <v>-1.2536439039157157E-2</v>
      </c>
      <c r="O367" s="8">
        <v>0</v>
      </c>
      <c r="P367" s="31">
        <v>1.4126318254570336E-3</v>
      </c>
      <c r="Q367" s="9">
        <v>0</v>
      </c>
      <c r="R367" s="8">
        <v>-23</v>
      </c>
      <c r="S367" s="31">
        <v>-0.45880856212463539</v>
      </c>
      <c r="T367" s="10">
        <v>0</v>
      </c>
      <c r="U367" s="8">
        <v>-71</v>
      </c>
      <c r="V367" s="31">
        <v>-0.21666929044927008</v>
      </c>
      <c r="W367" s="9">
        <v>1.3756414158518131E-2</v>
      </c>
      <c r="X367" s="8">
        <v>39</v>
      </c>
      <c r="Y367" s="31">
        <v>0.28799530059784517</v>
      </c>
      <c r="Z367" s="11">
        <v>20937</v>
      </c>
      <c r="AA367" s="8">
        <v>-261</v>
      </c>
      <c r="AB367" s="31">
        <v>-0.67160168226269634</v>
      </c>
      <c r="AC367" s="9">
        <v>1.5789115646258501E-2</v>
      </c>
      <c r="AD367" s="8">
        <v>47</v>
      </c>
      <c r="AE367" s="31">
        <v>0.16158593844226499</v>
      </c>
      <c r="AF367" s="9">
        <v>1.0271500749541862E-2</v>
      </c>
      <c r="AG367" s="8">
        <v>3</v>
      </c>
      <c r="AH367" s="31">
        <v>-0.10293237406851818</v>
      </c>
      <c r="AI367" s="12">
        <v>-0.21933333333333338</v>
      </c>
      <c r="AJ367" s="8">
        <v>0</v>
      </c>
      <c r="AK367" s="31">
        <v>0.43392101976996411</v>
      </c>
      <c r="AL367" s="11">
        <v>2292070.7330678282</v>
      </c>
      <c r="AM367" s="36"/>
    </row>
    <row r="368" spans="1:39" x14ac:dyDescent="0.3">
      <c r="A368" t="s">
        <v>806</v>
      </c>
      <c r="B368" s="3" t="s">
        <v>933</v>
      </c>
      <c r="C368" s="4" t="s">
        <v>32</v>
      </c>
      <c r="D368" s="5" t="s">
        <v>33</v>
      </c>
      <c r="E368" s="6">
        <v>33.073097991729725</v>
      </c>
      <c r="F368" s="34">
        <v>-1.2532504952365695</v>
      </c>
      <c r="G368" s="6">
        <v>-4.0578306119440519</v>
      </c>
      <c r="H368" s="7">
        <v>-6</v>
      </c>
      <c r="I368" s="8">
        <v>-49</v>
      </c>
      <c r="J368" s="31">
        <v>-0.13067716876410368</v>
      </c>
      <c r="K368" s="9">
        <v>1.1123470522803158E-2</v>
      </c>
      <c r="L368" s="8">
        <v>55</v>
      </c>
      <c r="M368" s="31">
        <v>0.20201660042865952</v>
      </c>
      <c r="N368" s="9">
        <v>-1.5731640953009052E-2</v>
      </c>
      <c r="O368" s="8">
        <v>0</v>
      </c>
      <c r="P368" s="31">
        <v>1.4126318254570336E-3</v>
      </c>
      <c r="Q368" s="9">
        <v>0</v>
      </c>
      <c r="R368" s="8">
        <v>-23</v>
      </c>
      <c r="S368" s="31">
        <v>-0.45880856212463539</v>
      </c>
      <c r="T368" s="10">
        <v>0</v>
      </c>
      <c r="U368" s="8">
        <v>-104</v>
      </c>
      <c r="V368" s="31">
        <v>-0.38778680103001284</v>
      </c>
      <c r="W368" s="9">
        <v>2.299265439827549E-2</v>
      </c>
      <c r="X368" s="8">
        <v>-11</v>
      </c>
      <c r="Y368" s="31">
        <v>-0.37933243395888638</v>
      </c>
      <c r="Z368" s="11">
        <v>-4688</v>
      </c>
      <c r="AA368" s="8">
        <v>37</v>
      </c>
      <c r="AB368" s="31">
        <v>8.2629563418076257E-2</v>
      </c>
      <c r="AC368" s="9">
        <v>3.4770642201834845E-3</v>
      </c>
      <c r="AD368" s="8">
        <v>-9</v>
      </c>
      <c r="AE368" s="31">
        <v>-0.14398434871548771</v>
      </c>
      <c r="AF368" s="9">
        <v>-7.1706147092674977E-3</v>
      </c>
      <c r="AG368" s="8">
        <v>1</v>
      </c>
      <c r="AH368" s="31">
        <v>-0.1505534648214113</v>
      </c>
      <c r="AI368" s="12">
        <v>-0.15666666666666657</v>
      </c>
      <c r="AJ368" s="8">
        <v>2</v>
      </c>
      <c r="AK368" s="31">
        <v>0.2096918545525368</v>
      </c>
      <c r="AL368" s="11">
        <v>941725.68363824952</v>
      </c>
      <c r="AM368" s="36"/>
    </row>
    <row r="369" spans="1:39" x14ac:dyDescent="0.3">
      <c r="A369" t="s">
        <v>761</v>
      </c>
      <c r="B369" s="3" t="s">
        <v>606</v>
      </c>
      <c r="C369" s="4" t="s">
        <v>72</v>
      </c>
      <c r="D369" s="5" t="s">
        <v>37</v>
      </c>
      <c r="E369" s="6">
        <v>17.254054119131922</v>
      </c>
      <c r="F369" s="34">
        <v>0.8895604758718636</v>
      </c>
      <c r="G369" s="6">
        <v>-4.0618136992637019</v>
      </c>
      <c r="H369" s="7">
        <v>28</v>
      </c>
      <c r="I369" s="8">
        <v>6</v>
      </c>
      <c r="J369" s="31">
        <v>4.3306527918319238E-2</v>
      </c>
      <c r="K369" s="9">
        <v>2.2623098486320492E-2</v>
      </c>
      <c r="L369" s="8">
        <v>358</v>
      </c>
      <c r="M369" s="31">
        <v>1.4978418349612552</v>
      </c>
      <c r="N369" s="9">
        <v>-6.0975025531310512E-2</v>
      </c>
      <c r="O369" s="8">
        <v>55</v>
      </c>
      <c r="P369" s="31">
        <v>0.23943574364179443</v>
      </c>
      <c r="Q369" s="9">
        <v>-1.0589777080939333E-2</v>
      </c>
      <c r="R369" s="8">
        <v>42</v>
      </c>
      <c r="S369" s="31">
        <v>0.81168134788650914</v>
      </c>
      <c r="T369" s="10">
        <v>-0.94220552408347746</v>
      </c>
      <c r="U369" s="8">
        <v>-167</v>
      </c>
      <c r="V369" s="31">
        <v>-0.5038392454467806</v>
      </c>
      <c r="W369" s="9">
        <v>3.2283724131539758E-2</v>
      </c>
      <c r="X369" s="8">
        <v>133</v>
      </c>
      <c r="Y369" s="31">
        <v>0.46355522611289657</v>
      </c>
      <c r="Z369" s="11">
        <v>26216</v>
      </c>
      <c r="AA369" s="8">
        <v>-21</v>
      </c>
      <c r="AB369" s="31">
        <v>-2.52434253520602E-2</v>
      </c>
      <c r="AC369" s="9">
        <v>9.4636045153756315E-3</v>
      </c>
      <c r="AD369" s="8">
        <v>-101</v>
      </c>
      <c r="AE369" s="31">
        <v>-0.55404551602873808</v>
      </c>
      <c r="AF369" s="9">
        <v>-2.8747403646434355E-2</v>
      </c>
      <c r="AG369" s="8">
        <v>1</v>
      </c>
      <c r="AH369" s="31">
        <v>0.28561839466251848</v>
      </c>
      <c r="AI369" s="12">
        <v>-0.79199999999999982</v>
      </c>
      <c r="AJ369" s="8">
        <v>-13</v>
      </c>
      <c r="AK369" s="31">
        <v>5.2986226908766088E-3</v>
      </c>
      <c r="AL369" s="11">
        <v>21091.53991018227</v>
      </c>
      <c r="AM369" s="36"/>
    </row>
    <row r="370" spans="1:39" x14ac:dyDescent="0.3">
      <c r="A370" t="s">
        <v>1035</v>
      </c>
      <c r="B370" s="3" t="s">
        <v>1157</v>
      </c>
      <c r="C370" s="4" t="s">
        <v>54</v>
      </c>
      <c r="D370" s="5" t="s">
        <v>37</v>
      </c>
      <c r="E370" s="6">
        <v>28.052577586617815</v>
      </c>
      <c r="F370" s="34">
        <v>0.85616578240980523</v>
      </c>
      <c r="G370" s="6">
        <v>-4.0664248784837902</v>
      </c>
      <c r="H370" s="7">
        <v>31</v>
      </c>
      <c r="I370" s="8">
        <v>56</v>
      </c>
      <c r="J370" s="31">
        <v>0.14953433606848709</v>
      </c>
      <c r="K370" s="9">
        <v>3.4489224714025157E-2</v>
      </c>
      <c r="L370" s="8">
        <v>205</v>
      </c>
      <c r="M370" s="31">
        <v>2.1254073830143487</v>
      </c>
      <c r="N370" s="9">
        <v>-8.4747590457386154E-2</v>
      </c>
      <c r="O370" s="8">
        <v>0</v>
      </c>
      <c r="P370" s="31">
        <v>2.3841129007759712E-2</v>
      </c>
      <c r="Q370" s="9">
        <v>3.4671899907398052E-3</v>
      </c>
      <c r="R370" s="8">
        <v>75</v>
      </c>
      <c r="S370" s="31">
        <v>-0.18705614443301205</v>
      </c>
      <c r="T370" s="10">
        <v>-0.27422467163339587</v>
      </c>
      <c r="U370" s="8">
        <v>11</v>
      </c>
      <c r="V370" s="31">
        <v>0.15781446182135583</v>
      </c>
      <c r="W370" s="9">
        <v>-6.4186413821647609E-3</v>
      </c>
      <c r="X370" s="8">
        <v>52</v>
      </c>
      <c r="Y370" s="31">
        <v>0.14702184500474363</v>
      </c>
      <c r="Z370" s="11">
        <v>12300</v>
      </c>
      <c r="AA370" s="8">
        <v>-36</v>
      </c>
      <c r="AB370" s="31">
        <v>-8.7628828306701725E-2</v>
      </c>
      <c r="AC370" s="9">
        <v>1.0207558488302342E-2</v>
      </c>
      <c r="AD370" s="8">
        <v>47</v>
      </c>
      <c r="AE370" s="31">
        <v>0.21546389793541382</v>
      </c>
      <c r="AF370" s="9">
        <v>1.4167401048879369E-2</v>
      </c>
      <c r="AG370" s="8">
        <v>-12</v>
      </c>
      <c r="AH370" s="31">
        <v>6.3181887809139026E-2</v>
      </c>
      <c r="AI370" s="12">
        <v>-0.54233333333333356</v>
      </c>
      <c r="AJ370" s="8">
        <v>0</v>
      </c>
      <c r="AK370" s="31">
        <v>8.7140786290084704E-3</v>
      </c>
      <c r="AL370" s="11">
        <v>27168.863585487939</v>
      </c>
      <c r="AM370" s="36"/>
    </row>
    <row r="371" spans="1:39" x14ac:dyDescent="0.3">
      <c r="A371" t="s">
        <v>289</v>
      </c>
      <c r="B371" s="3" t="s">
        <v>375</v>
      </c>
      <c r="C371" s="4" t="s">
        <v>61</v>
      </c>
      <c r="D371" s="5" t="s">
        <v>44</v>
      </c>
      <c r="E371" s="6">
        <v>37.835414131993097</v>
      </c>
      <c r="F371" s="34">
        <v>-0.13479812484300702</v>
      </c>
      <c r="G371" s="6">
        <v>-4.0708214909460665</v>
      </c>
      <c r="H371" s="7">
        <v>7</v>
      </c>
      <c r="I371" s="8">
        <v>39</v>
      </c>
      <c r="J371" s="31">
        <v>0.16016052091748506</v>
      </c>
      <c r="K371" s="9">
        <v>3.0648768648180447E-2</v>
      </c>
      <c r="L371" s="8">
        <v>232</v>
      </c>
      <c r="M371" s="31">
        <v>1.1309564551890903</v>
      </c>
      <c r="N371" s="9">
        <v>-4.8566337769479065E-2</v>
      </c>
      <c r="O371" s="8">
        <v>44</v>
      </c>
      <c r="P371" s="31">
        <v>0.10171577839320134</v>
      </c>
      <c r="Q371" s="9">
        <v>-5.8191497359108366E-3</v>
      </c>
      <c r="R371" s="8">
        <v>-23</v>
      </c>
      <c r="S371" s="31">
        <v>-0.45880856212463539</v>
      </c>
      <c r="T371" s="10">
        <v>0</v>
      </c>
      <c r="U371" s="8">
        <v>-5</v>
      </c>
      <c r="V371" s="31">
        <v>-5.0148766563881869E-2</v>
      </c>
      <c r="W371" s="9">
        <v>4.4770212555447497E-3</v>
      </c>
      <c r="X371" s="8">
        <v>-25</v>
      </c>
      <c r="Y371" s="31">
        <v>-0.22709268516863917</v>
      </c>
      <c r="Z371" s="11">
        <v>-1740</v>
      </c>
      <c r="AA371" s="8">
        <v>83</v>
      </c>
      <c r="AB371" s="31">
        <v>0.28917414766227634</v>
      </c>
      <c r="AC371" s="9">
        <v>3.2258244829513685E-3</v>
      </c>
      <c r="AD371" s="8">
        <v>-49</v>
      </c>
      <c r="AE371" s="31">
        <v>-0.14847175484864361</v>
      </c>
      <c r="AF371" s="9">
        <v>-6.9850405764578793E-3</v>
      </c>
      <c r="AG371" s="8">
        <v>45</v>
      </c>
      <c r="AH371" s="31">
        <v>0.13923034239165583</v>
      </c>
      <c r="AI371" s="12">
        <v>-0.58266666666666644</v>
      </c>
      <c r="AJ371" s="8">
        <v>15</v>
      </c>
      <c r="AK371" s="31">
        <v>4.9875527310284662E-3</v>
      </c>
      <c r="AL371" s="11">
        <v>49658.864202488883</v>
      </c>
      <c r="AM371" s="36"/>
    </row>
    <row r="372" spans="1:39" x14ac:dyDescent="0.3">
      <c r="A372" t="s">
        <v>214</v>
      </c>
      <c r="B372" s="3" t="s">
        <v>240</v>
      </c>
      <c r="C372" s="4" t="s">
        <v>32</v>
      </c>
      <c r="D372" s="5" t="s">
        <v>33</v>
      </c>
      <c r="E372" s="6">
        <v>44.326558712811391</v>
      </c>
      <c r="F372" s="34">
        <v>-0.81298319928737772</v>
      </c>
      <c r="G372" s="6">
        <v>-4.0806815041102649</v>
      </c>
      <c r="H372" s="7">
        <v>-10</v>
      </c>
      <c r="I372" s="8">
        <v>-30</v>
      </c>
      <c r="J372" s="31">
        <v>-0.10988242485050181</v>
      </c>
      <c r="K372" s="9">
        <v>8.1164167576562862E-3</v>
      </c>
      <c r="L372" s="8">
        <v>-50</v>
      </c>
      <c r="M372" s="31">
        <v>-0.19727606902572759</v>
      </c>
      <c r="N372" s="9">
        <v>-6.2367315298490766E-4</v>
      </c>
      <c r="O372" s="8">
        <v>-73</v>
      </c>
      <c r="P372" s="31">
        <v>-0.21102412710930085</v>
      </c>
      <c r="Q372" s="9">
        <v>1.4127423822714681E-2</v>
      </c>
      <c r="R372" s="8">
        <v>-23</v>
      </c>
      <c r="S372" s="31">
        <v>-0.45880856212463539</v>
      </c>
      <c r="T372" s="10">
        <v>0</v>
      </c>
      <c r="U372" s="8">
        <v>-34</v>
      </c>
      <c r="V372" s="31">
        <v>-0.12146875190014916</v>
      </c>
      <c r="W372" s="9">
        <v>6.8751637602259205E-3</v>
      </c>
      <c r="X372" s="8">
        <v>-7</v>
      </c>
      <c r="Y372" s="31">
        <v>1.0563379343520696E-2</v>
      </c>
      <c r="Z372" s="11">
        <v>11604</v>
      </c>
      <c r="AA372" s="8">
        <v>67</v>
      </c>
      <c r="AB372" s="31">
        <v>0.15811006486617163</v>
      </c>
      <c r="AC372" s="9">
        <v>2.8534283916963714E-3</v>
      </c>
      <c r="AD372" s="8">
        <v>-22</v>
      </c>
      <c r="AE372" s="31">
        <v>-6.940834372225102E-2</v>
      </c>
      <c r="AF372" s="9">
        <v>-2.6653611836379154E-3</v>
      </c>
      <c r="AG372" s="8">
        <v>-10</v>
      </c>
      <c r="AH372" s="31">
        <v>-0.15746034831738176</v>
      </c>
      <c r="AI372" s="12">
        <v>-0.19966666666666688</v>
      </c>
      <c r="AJ372" s="8">
        <v>-4</v>
      </c>
      <c r="AK372" s="31">
        <v>-1.9168592369322304E-2</v>
      </c>
      <c r="AL372" s="11">
        <v>104995.89452798694</v>
      </c>
      <c r="AM372" s="36"/>
    </row>
    <row r="373" spans="1:39" x14ac:dyDescent="0.3">
      <c r="A373" t="s">
        <v>506</v>
      </c>
      <c r="B373" s="3" t="s">
        <v>480</v>
      </c>
      <c r="C373" s="4" t="s">
        <v>115</v>
      </c>
      <c r="D373" s="5" t="s">
        <v>33</v>
      </c>
      <c r="E373" s="6">
        <v>19.341890559544307</v>
      </c>
      <c r="F373" s="34">
        <v>1.4528475498256879</v>
      </c>
      <c r="G373" s="6">
        <v>-4.0840756696981018</v>
      </c>
      <c r="H373" s="7">
        <v>16</v>
      </c>
      <c r="I373" s="8">
        <v>2</v>
      </c>
      <c r="J373" s="31">
        <v>2.9354989202297718E-2</v>
      </c>
      <c r="K373" s="9">
        <v>2.3241641941802005E-2</v>
      </c>
      <c r="L373" s="8">
        <v>-25</v>
      </c>
      <c r="M373" s="31">
        <v>-5.9613715646287813E-2</v>
      </c>
      <c r="N373" s="9">
        <v>-7.6600746850013363E-3</v>
      </c>
      <c r="O373" s="8">
        <v>-5</v>
      </c>
      <c r="P373" s="31">
        <v>1.6118348963980067E-2</v>
      </c>
      <c r="Q373" s="9">
        <v>5.026218836878163E-3</v>
      </c>
      <c r="R373" s="8">
        <v>36</v>
      </c>
      <c r="S373" s="31">
        <v>6.3919740880043582E-2</v>
      </c>
      <c r="T373" s="10">
        <v>-0.33882702123789321</v>
      </c>
      <c r="U373" s="8">
        <v>-7</v>
      </c>
      <c r="V373" s="31">
        <v>6.3785405606575918E-2</v>
      </c>
      <c r="W373" s="9">
        <v>1.7645422958767476E-4</v>
      </c>
      <c r="X373" s="8">
        <v>32</v>
      </c>
      <c r="Y373" s="31">
        <v>8.721798062612518E-2</v>
      </c>
      <c r="Z373" s="11">
        <v>9724</v>
      </c>
      <c r="AA373" s="8">
        <v>52</v>
      </c>
      <c r="AB373" s="31">
        <v>0.92453740027589737</v>
      </c>
      <c r="AC373" s="9">
        <v>7.2697899838450319E-5</v>
      </c>
      <c r="AD373" s="8">
        <v>12</v>
      </c>
      <c r="AE373" s="31">
        <v>0.2404529544325007</v>
      </c>
      <c r="AF373" s="9">
        <v>1.693032372303771E-2</v>
      </c>
      <c r="AG373" s="8">
        <v>61</v>
      </c>
      <c r="AH373" s="31">
        <v>0.24442656341851465</v>
      </c>
      <c r="AI373" s="12">
        <v>-0.70500000000000007</v>
      </c>
      <c r="AJ373" s="8">
        <v>14</v>
      </c>
      <c r="AK373" s="31">
        <v>1.309503918773533E-2</v>
      </c>
      <c r="AL373" s="11">
        <v>46756.41936634462</v>
      </c>
      <c r="AM373" s="36">
        <v>1</v>
      </c>
    </row>
    <row r="374" spans="1:39" x14ac:dyDescent="0.3">
      <c r="A374" t="s">
        <v>946</v>
      </c>
      <c r="B374" s="3" t="s">
        <v>440</v>
      </c>
      <c r="C374" s="4" t="s">
        <v>143</v>
      </c>
      <c r="D374" s="5" t="s">
        <v>44</v>
      </c>
      <c r="E374" s="6">
        <v>34.315497636163066</v>
      </c>
      <c r="F374" s="34">
        <v>-0.44679796098274593</v>
      </c>
      <c r="G374" s="6">
        <v>-4.0892602593012199</v>
      </c>
      <c r="H374" s="7">
        <v>1</v>
      </c>
      <c r="I374" s="8">
        <v>-35</v>
      </c>
      <c r="J374" s="31">
        <v>-0.11563990763350532</v>
      </c>
      <c r="K374" s="9">
        <v>1.412747835610495E-2</v>
      </c>
      <c r="L374" s="8">
        <v>27</v>
      </c>
      <c r="M374" s="31">
        <v>0.22099348247059447</v>
      </c>
      <c r="N374" s="9">
        <v>-1.4542581687176453E-2</v>
      </c>
      <c r="O374" s="8">
        <v>-6</v>
      </c>
      <c r="P374" s="31">
        <v>-2.029976710848147E-3</v>
      </c>
      <c r="Q374" s="9">
        <v>1.4768649206493741E-3</v>
      </c>
      <c r="R374" s="8">
        <v>-93</v>
      </c>
      <c r="S374" s="31">
        <v>-0.25984203324450073</v>
      </c>
      <c r="T374" s="10">
        <v>0.38540239372913754</v>
      </c>
      <c r="U374" s="8">
        <v>-60</v>
      </c>
      <c r="V374" s="31">
        <v>-0.19168042203183466</v>
      </c>
      <c r="W374" s="9">
        <v>1.102340033799212E-2</v>
      </c>
      <c r="X374" s="8">
        <v>4</v>
      </c>
      <c r="Y374" s="31">
        <v>4.5273058625392326E-2</v>
      </c>
      <c r="Z374" s="11">
        <v>10893</v>
      </c>
      <c r="AA374" s="8">
        <v>30</v>
      </c>
      <c r="AB374" s="31">
        <v>8.8499263498244107E-2</v>
      </c>
      <c r="AC374" s="9">
        <v>4.512982818757269E-3</v>
      </c>
      <c r="AD374" s="8">
        <v>-32</v>
      </c>
      <c r="AE374" s="31">
        <v>-6.5193530642023378E-2</v>
      </c>
      <c r="AF374" s="9">
        <v>-1.9664557775032065E-3</v>
      </c>
      <c r="AG374" s="8">
        <v>-29</v>
      </c>
      <c r="AH374" s="31">
        <v>-0.27160808843802875</v>
      </c>
      <c r="AI374" s="12">
        <v>-7.2000000000000064E-2</v>
      </c>
      <c r="AJ374" s="8">
        <v>-30</v>
      </c>
      <c r="AK374" s="31">
        <v>-8.1042768307761665E-2</v>
      </c>
      <c r="AL374" s="11">
        <v>22368.153316717537</v>
      </c>
      <c r="AM374" s="36"/>
    </row>
    <row r="375" spans="1:39" x14ac:dyDescent="0.3">
      <c r="A375" t="s">
        <v>683</v>
      </c>
      <c r="B375" s="3" t="s">
        <v>608</v>
      </c>
      <c r="C375" s="4" t="s">
        <v>47</v>
      </c>
      <c r="D375" s="5" t="s">
        <v>44</v>
      </c>
      <c r="E375" s="6">
        <v>26.392363571510252</v>
      </c>
      <c r="F375" s="34">
        <v>-0.21365754027226025</v>
      </c>
      <c r="G375" s="6">
        <v>-4.1132199185919198</v>
      </c>
      <c r="H375" s="7">
        <v>16</v>
      </c>
      <c r="I375" s="8">
        <v>1</v>
      </c>
      <c r="J375" s="31">
        <v>1.5613725091741193E-2</v>
      </c>
      <c r="K375" s="9">
        <v>1.6574828996289259E-2</v>
      </c>
      <c r="L375" s="8">
        <v>-105</v>
      </c>
      <c r="M375" s="31">
        <v>-0.36074955240777001</v>
      </c>
      <c r="N375" s="9">
        <v>4.9083286020079782E-3</v>
      </c>
      <c r="O375" s="8">
        <v>-28</v>
      </c>
      <c r="P375" s="31">
        <v>-7.2205601911438211E-2</v>
      </c>
      <c r="Q375" s="9">
        <v>5.1516057170097451E-3</v>
      </c>
      <c r="R375" s="8">
        <v>74</v>
      </c>
      <c r="S375" s="31">
        <v>-0.25949977822233944</v>
      </c>
      <c r="T375" s="10">
        <v>-0.24039485971143673</v>
      </c>
      <c r="U375" s="8">
        <v>112</v>
      </c>
      <c r="V375" s="31">
        <v>0.2282219771483206</v>
      </c>
      <c r="W375" s="9">
        <v>-1.5139516449383029E-2</v>
      </c>
      <c r="X375" s="8">
        <v>9</v>
      </c>
      <c r="Y375" s="31">
        <v>7.1722493132374998E-2</v>
      </c>
      <c r="Z375" s="11">
        <v>10709</v>
      </c>
      <c r="AA375" s="8">
        <v>5</v>
      </c>
      <c r="AB375" s="31">
        <v>2.7944935289237194E-2</v>
      </c>
      <c r="AC375" s="9">
        <v>6.0645376358423875E-3</v>
      </c>
      <c r="AD375" s="8">
        <v>-31</v>
      </c>
      <c r="AE375" s="31">
        <v>-7.153746924982457E-2</v>
      </c>
      <c r="AF375" s="9">
        <v>-2.3623955108603711E-3</v>
      </c>
      <c r="AG375" s="8">
        <v>-14</v>
      </c>
      <c r="AH375" s="31">
        <v>-0.15959389866070617</v>
      </c>
      <c r="AI375" s="12">
        <v>-0.19899999999999984</v>
      </c>
      <c r="AJ375" s="8">
        <v>-17</v>
      </c>
      <c r="AK375" s="31">
        <v>-4.8486659857627352E-2</v>
      </c>
      <c r="AL375" s="11">
        <v>42181.023607358686</v>
      </c>
      <c r="AM375" s="36"/>
    </row>
    <row r="376" spans="1:39" x14ac:dyDescent="0.3">
      <c r="A376" t="s">
        <v>473</v>
      </c>
      <c r="B376" s="3" t="s">
        <v>56</v>
      </c>
      <c r="C376" s="4" t="s">
        <v>43</v>
      </c>
      <c r="D376" s="5" t="s">
        <v>44</v>
      </c>
      <c r="E376" s="6">
        <v>35.343816462552702</v>
      </c>
      <c r="F376" s="34">
        <v>0.71922094677966175</v>
      </c>
      <c r="G376" s="6">
        <v>-4.1163521910401037</v>
      </c>
      <c r="H376" s="7">
        <v>25</v>
      </c>
      <c r="I376" s="8">
        <v>-20</v>
      </c>
      <c r="J376" s="31">
        <v>-6.080063832920074E-2</v>
      </c>
      <c r="K376" s="9">
        <v>1.4347687591315328E-2</v>
      </c>
      <c r="L376" s="8">
        <v>274</v>
      </c>
      <c r="M376" s="31">
        <v>0.9503533889903798</v>
      </c>
      <c r="N376" s="9">
        <v>-4.1461815798098982E-2</v>
      </c>
      <c r="O376" s="8">
        <v>-48</v>
      </c>
      <c r="P376" s="31">
        <v>-0.16206587592064872</v>
      </c>
      <c r="Q376" s="9">
        <v>1.3922002052577563E-2</v>
      </c>
      <c r="R376" s="8">
        <v>-76</v>
      </c>
      <c r="S376" s="31">
        <v>-4.4896614206595131E-2</v>
      </c>
      <c r="T376" s="10">
        <v>0.84383022903239335</v>
      </c>
      <c r="U376" s="8">
        <v>87</v>
      </c>
      <c r="V376" s="31">
        <v>0.26304293602478052</v>
      </c>
      <c r="W376" s="9">
        <v>-1.4994110911821019E-2</v>
      </c>
      <c r="X376" s="8">
        <v>45</v>
      </c>
      <c r="Y376" s="31">
        <v>0.14649490832193035</v>
      </c>
      <c r="Z376" s="11">
        <v>11833</v>
      </c>
      <c r="AA376" s="8">
        <v>-48</v>
      </c>
      <c r="AB376" s="31">
        <v>-8.3322413348490776E-2</v>
      </c>
      <c r="AC376" s="9">
        <v>8.7738095238095171E-3</v>
      </c>
      <c r="AD376" s="8">
        <v>44</v>
      </c>
      <c r="AE376" s="31">
        <v>0.33360846852968656</v>
      </c>
      <c r="AF376" s="9">
        <v>2.1434358673483644E-2</v>
      </c>
      <c r="AG376" s="8">
        <v>10</v>
      </c>
      <c r="AH376" s="31">
        <v>0.14697566352842439</v>
      </c>
      <c r="AI376" s="12">
        <v>-0.60533333333333283</v>
      </c>
      <c r="AJ376" s="8">
        <v>63</v>
      </c>
      <c r="AK376" s="31">
        <v>2.8909735326392377E-2</v>
      </c>
      <c r="AL376" s="11">
        <v>60621.744301883431</v>
      </c>
      <c r="AM376" s="36"/>
    </row>
    <row r="377" spans="1:39" x14ac:dyDescent="0.3">
      <c r="A377" t="s">
        <v>463</v>
      </c>
      <c r="B377" s="3" t="s">
        <v>931</v>
      </c>
      <c r="C377" s="4" t="s">
        <v>32</v>
      </c>
      <c r="D377" s="5" t="s">
        <v>33</v>
      </c>
      <c r="E377" s="6">
        <v>30.071146008832482</v>
      </c>
      <c r="F377" s="34">
        <v>-9.8091071296621646E-2</v>
      </c>
      <c r="G377" s="6">
        <v>-4.1179663407047755</v>
      </c>
      <c r="H377" s="7">
        <v>9</v>
      </c>
      <c r="I377" s="8">
        <v>121</v>
      </c>
      <c r="J377" s="31">
        <v>0.39102020283484856</v>
      </c>
      <c r="K377" s="9">
        <v>5.1268115942028958E-2</v>
      </c>
      <c r="L377" s="8">
        <v>-48</v>
      </c>
      <c r="M377" s="31">
        <v>-0.17631583704003426</v>
      </c>
      <c r="N377" s="9">
        <v>-2.9391003979875388E-3</v>
      </c>
      <c r="O377" s="8">
        <v>24</v>
      </c>
      <c r="P377" s="31">
        <v>0.11870909018811618</v>
      </c>
      <c r="Q377" s="9">
        <v>-3.1218493873726438E-3</v>
      </c>
      <c r="R377" s="8">
        <v>-23</v>
      </c>
      <c r="S377" s="31">
        <v>-0.45880856212463539</v>
      </c>
      <c r="T377" s="10">
        <v>0</v>
      </c>
      <c r="U377" s="8">
        <v>54</v>
      </c>
      <c r="V377" s="31">
        <v>0.1804378591667844</v>
      </c>
      <c r="W377" s="9">
        <v>-9.277422960299736E-3</v>
      </c>
      <c r="X377" s="8">
        <v>113</v>
      </c>
      <c r="Y377" s="31">
        <v>0.58693080853199553</v>
      </c>
      <c r="Z377" s="11">
        <v>33839</v>
      </c>
      <c r="AA377" s="8">
        <v>-170</v>
      </c>
      <c r="AB377" s="31">
        <v>-0.42026521042838605</v>
      </c>
      <c r="AC377" s="9">
        <v>1.223893805309734E-2</v>
      </c>
      <c r="AD377" s="8">
        <v>-1</v>
      </c>
      <c r="AE377" s="31">
        <v>-0.10844257733024198</v>
      </c>
      <c r="AF377" s="9">
        <v>-5.2390307793058755E-3</v>
      </c>
      <c r="AG377" s="8">
        <v>3</v>
      </c>
      <c r="AH377" s="31">
        <v>-0.12088369015622247</v>
      </c>
      <c r="AI377" s="12">
        <v>-0.21133333333333337</v>
      </c>
      <c r="AJ377" s="8">
        <v>-1</v>
      </c>
      <c r="AK377" s="31">
        <v>-8.043059283960885E-2</v>
      </c>
      <c r="AL377" s="11">
        <v>210651.65122892871</v>
      </c>
      <c r="AM377" s="36"/>
    </row>
    <row r="378" spans="1:39" x14ac:dyDescent="0.3">
      <c r="A378" t="s">
        <v>173</v>
      </c>
      <c r="B378" s="3" t="s">
        <v>1053</v>
      </c>
      <c r="C378" s="4" t="s">
        <v>61</v>
      </c>
      <c r="D378" s="5" t="s">
        <v>44</v>
      </c>
      <c r="E378" s="6">
        <v>27.993624762669949</v>
      </c>
      <c r="F378" s="34">
        <v>7.926673827076236E-2</v>
      </c>
      <c r="G378" s="6">
        <v>-4.1216194381104501</v>
      </c>
      <c r="H378" s="7">
        <v>20</v>
      </c>
      <c r="I378" s="8">
        <v>38</v>
      </c>
      <c r="J378" s="31">
        <v>0.18949297585699426</v>
      </c>
      <c r="K378" s="9">
        <v>3.1842715072744943E-2</v>
      </c>
      <c r="L378" s="8">
        <v>79</v>
      </c>
      <c r="M378" s="31">
        <v>0.2723030524405281</v>
      </c>
      <c r="N378" s="9">
        <v>-1.7965131873527738E-2</v>
      </c>
      <c r="O378" s="8">
        <v>-8</v>
      </c>
      <c r="P378" s="31">
        <v>-4.5539003793393373E-4</v>
      </c>
      <c r="Q378" s="9">
        <v>1.4127063262633216E-3</v>
      </c>
      <c r="R378" s="8">
        <v>-14</v>
      </c>
      <c r="S378" s="31">
        <v>-0.41428958676707417</v>
      </c>
      <c r="T378" s="10">
        <v>-4.4822626831951227E-2</v>
      </c>
      <c r="U378" s="8">
        <v>-4</v>
      </c>
      <c r="V378" s="31">
        <v>-3.2255672347852649E-2</v>
      </c>
      <c r="W378" s="9">
        <v>1.9951007903581744E-3</v>
      </c>
      <c r="X378" s="8">
        <v>-5</v>
      </c>
      <c r="Y378" s="31">
        <v>-4.0220225212710001E-2</v>
      </c>
      <c r="Z378" s="11">
        <v>5011</v>
      </c>
      <c r="AA378" s="8">
        <v>59</v>
      </c>
      <c r="AB378" s="31">
        <v>0.34954377877392973</v>
      </c>
      <c r="AC378" s="9">
        <v>3.6118243778728784E-3</v>
      </c>
      <c r="AD378" s="8">
        <v>26</v>
      </c>
      <c r="AE378" s="31">
        <v>7.1888537029255462E-2</v>
      </c>
      <c r="AF378" s="9">
        <v>5.4949387963095786E-3</v>
      </c>
      <c r="AG378" s="8">
        <v>44</v>
      </c>
      <c r="AH378" s="31">
        <v>0.11649951453379277</v>
      </c>
      <c r="AI378" s="12">
        <v>-0.55566666666666631</v>
      </c>
      <c r="AJ378" s="8">
        <v>3</v>
      </c>
      <c r="AK378" s="31">
        <v>1.9256445012768297E-3</v>
      </c>
      <c r="AL378" s="11">
        <v>40568.185407160054</v>
      </c>
      <c r="AM378" s="36"/>
    </row>
    <row r="379" spans="1:39" x14ac:dyDescent="0.3">
      <c r="A379" t="s">
        <v>660</v>
      </c>
      <c r="B379" s="3" t="s">
        <v>762</v>
      </c>
      <c r="C379" s="4" t="s">
        <v>47</v>
      </c>
      <c r="D379" s="5" t="s">
        <v>44</v>
      </c>
      <c r="E379" s="6">
        <v>30.413738870048618</v>
      </c>
      <c r="F379" s="34">
        <v>-0.41653147259035173</v>
      </c>
      <c r="G379" s="6">
        <v>-4.1287244206302631</v>
      </c>
      <c r="H379" s="7">
        <v>10</v>
      </c>
      <c r="I379" s="8">
        <v>-11</v>
      </c>
      <c r="J379" s="31">
        <v>-1.9522057599450915E-2</v>
      </c>
      <c r="K379" s="9">
        <v>1.5231694467653933E-2</v>
      </c>
      <c r="L379" s="8">
        <v>81</v>
      </c>
      <c r="M379" s="31">
        <v>0.40045264882793974</v>
      </c>
      <c r="N379" s="9">
        <v>-2.3184680247341383E-2</v>
      </c>
      <c r="O379" s="8">
        <v>3</v>
      </c>
      <c r="P379" s="31">
        <v>-5.7939284974733996E-3</v>
      </c>
      <c r="Q379" s="9">
        <v>1.2984993129870077E-3</v>
      </c>
      <c r="R379" s="8">
        <v>-31</v>
      </c>
      <c r="S379" s="31">
        <v>-0.41952130510998648</v>
      </c>
      <c r="T379" s="10">
        <v>-1.6691869759540012E-3</v>
      </c>
      <c r="U379" s="8">
        <v>-28</v>
      </c>
      <c r="V379" s="31">
        <v>-0.11631996641908993</v>
      </c>
      <c r="W379" s="9">
        <v>6.3659939876338743E-3</v>
      </c>
      <c r="X379" s="8">
        <v>-20</v>
      </c>
      <c r="Y379" s="31">
        <v>-0.2291087433586344</v>
      </c>
      <c r="Z379" s="11">
        <v>-829</v>
      </c>
      <c r="AA379" s="8">
        <v>102</v>
      </c>
      <c r="AB379" s="31">
        <v>0.2797636869359692</v>
      </c>
      <c r="AC379" s="9">
        <v>2.2321299115557539E-3</v>
      </c>
      <c r="AD379" s="8">
        <v>20</v>
      </c>
      <c r="AE379" s="31">
        <v>2.6874521621272018E-2</v>
      </c>
      <c r="AF379" s="9">
        <v>2.8927877266045066E-3</v>
      </c>
      <c r="AG379" s="8">
        <v>-46</v>
      </c>
      <c r="AH379" s="31">
        <v>-0.14704146272186946</v>
      </c>
      <c r="AI379" s="12">
        <v>-0.246</v>
      </c>
      <c r="AJ379" s="8">
        <v>-22</v>
      </c>
      <c r="AK379" s="31">
        <v>-4.3592079556256172E-2</v>
      </c>
      <c r="AL379" s="11">
        <v>36049.210077385593</v>
      </c>
      <c r="AM379" s="36"/>
    </row>
    <row r="380" spans="1:39" x14ac:dyDescent="0.3">
      <c r="A380" t="s">
        <v>279</v>
      </c>
      <c r="B380" s="3" t="s">
        <v>831</v>
      </c>
      <c r="C380" s="4" t="s">
        <v>224</v>
      </c>
      <c r="D380" s="5" t="s">
        <v>37</v>
      </c>
      <c r="E380" s="6">
        <v>19.007407605092482</v>
      </c>
      <c r="F380" s="34">
        <v>0.26094630816405817</v>
      </c>
      <c r="G380" s="6">
        <v>-4.1546982600334452</v>
      </c>
      <c r="H380" s="7">
        <v>31</v>
      </c>
      <c r="I380" s="8">
        <v>-21</v>
      </c>
      <c r="J380" s="31">
        <v>-3.7479452357068621E-2</v>
      </c>
      <c r="K380" s="9">
        <v>1.4689826726237309E-2</v>
      </c>
      <c r="L380" s="8">
        <v>86</v>
      </c>
      <c r="M380" s="31">
        <v>0.41858247582130265</v>
      </c>
      <c r="N380" s="9">
        <v>-2.3856589382168406E-2</v>
      </c>
      <c r="O380" s="8">
        <v>-26</v>
      </c>
      <c r="P380" s="31">
        <v>-5.8833502362962198E-2</v>
      </c>
      <c r="Q380" s="9">
        <v>6.532887553455588E-3</v>
      </c>
      <c r="R380" s="8">
        <v>30</v>
      </c>
      <c r="S380" s="31">
        <v>-0.23314475356548078</v>
      </c>
      <c r="T380" s="10">
        <v>-0.11595841866637518</v>
      </c>
      <c r="U380" s="8">
        <v>125</v>
      </c>
      <c r="V380" s="31">
        <v>0.23861795829823268</v>
      </c>
      <c r="W380" s="9">
        <v>-1.5165013934072265E-2</v>
      </c>
      <c r="X380" s="8">
        <v>10</v>
      </c>
      <c r="Y380" s="31">
        <v>2.4344168206920203E-2</v>
      </c>
      <c r="Z380" s="11">
        <v>6923</v>
      </c>
      <c r="AA380" s="8">
        <v>45</v>
      </c>
      <c r="AB380" s="31">
        <v>0.14572026902261159</v>
      </c>
      <c r="AC380" s="9">
        <v>4.6600515975391901E-3</v>
      </c>
      <c r="AD380" s="8">
        <v>-14</v>
      </c>
      <c r="AE380" s="31">
        <v>-4.6798046704494278E-2</v>
      </c>
      <c r="AF380" s="9">
        <v>-1.0994733793527889E-3</v>
      </c>
      <c r="AG380" s="8">
        <v>20</v>
      </c>
      <c r="AH380" s="31">
        <v>0.37165850927046384</v>
      </c>
      <c r="AI380" s="12">
        <v>-0.8793333333333333</v>
      </c>
      <c r="AJ380" s="8">
        <v>10</v>
      </c>
      <c r="AK380" s="31">
        <v>1.1399328342226289E-2</v>
      </c>
      <c r="AL380" s="11">
        <v>32316.987042526904</v>
      </c>
      <c r="AM380" s="36"/>
    </row>
    <row r="381" spans="1:39" x14ac:dyDescent="0.3">
      <c r="A381" t="s">
        <v>85</v>
      </c>
      <c r="B381" s="3" t="s">
        <v>688</v>
      </c>
      <c r="C381" s="4" t="s">
        <v>143</v>
      </c>
      <c r="D381" s="5" t="s">
        <v>44</v>
      </c>
      <c r="E381" s="6">
        <v>24.604975721695311</v>
      </c>
      <c r="F381" s="34">
        <v>-0.59547826865060305</v>
      </c>
      <c r="G381" s="6">
        <v>-4.1577570159287376</v>
      </c>
      <c r="H381" s="7">
        <v>-3</v>
      </c>
      <c r="I381" s="8">
        <v>149</v>
      </c>
      <c r="J381" s="31">
        <v>0.8265230725341961</v>
      </c>
      <c r="K381" s="9">
        <v>9.2612722003295733E-2</v>
      </c>
      <c r="L381" s="8">
        <v>-8</v>
      </c>
      <c r="M381" s="31">
        <v>-3.5857074377040443E-2</v>
      </c>
      <c r="N381" s="9">
        <v>-5.8693444570928361E-3</v>
      </c>
      <c r="O381" s="8">
        <v>9</v>
      </c>
      <c r="P381" s="31">
        <v>7.5128969815208002E-3</v>
      </c>
      <c r="Q381" s="9">
        <v>6.7140368373863092E-4</v>
      </c>
      <c r="R381" s="8">
        <v>-74</v>
      </c>
      <c r="S381" s="31">
        <v>-0.41589564381558852</v>
      </c>
      <c r="T381" s="10">
        <v>0.11532224630417785</v>
      </c>
      <c r="U381" s="8">
        <v>-46</v>
      </c>
      <c r="V381" s="31">
        <v>-0.14570629562368587</v>
      </c>
      <c r="W381" s="9">
        <v>8.5017582966479578E-3</v>
      </c>
      <c r="X381" s="8">
        <v>-2</v>
      </c>
      <c r="Y381" s="31">
        <v>-3.6030143213747534E-2</v>
      </c>
      <c r="Z381" s="11">
        <v>7975</v>
      </c>
      <c r="AA381" s="8">
        <v>-35</v>
      </c>
      <c r="AB381" s="31">
        <v>-9.7528383506699901E-2</v>
      </c>
      <c r="AC381" s="9">
        <v>7.0078653740625607E-3</v>
      </c>
      <c r="AD381" s="8">
        <v>-18</v>
      </c>
      <c r="AE381" s="31">
        <v>-6.049723547657071E-2</v>
      </c>
      <c r="AF381" s="9">
        <v>-2.1372954189576854E-3</v>
      </c>
      <c r="AG381" s="8">
        <v>-33</v>
      </c>
      <c r="AH381" s="31">
        <v>-0.14467491347883402</v>
      </c>
      <c r="AI381" s="12">
        <v>-0.24033333333333329</v>
      </c>
      <c r="AJ381" s="8">
        <v>-18</v>
      </c>
      <c r="AK381" s="31">
        <v>-3.5324940661651677E-2</v>
      </c>
      <c r="AL381" s="11">
        <v>35736.844454561215</v>
      </c>
      <c r="AM381" s="36"/>
    </row>
    <row r="382" spans="1:39" x14ac:dyDescent="0.3">
      <c r="A382" t="s">
        <v>471</v>
      </c>
      <c r="B382" s="3" t="s">
        <v>164</v>
      </c>
      <c r="C382" s="4" t="s">
        <v>101</v>
      </c>
      <c r="D382" s="5" t="s">
        <v>33</v>
      </c>
      <c r="E382" s="6">
        <v>27.648054494114625</v>
      </c>
      <c r="F382" s="34">
        <v>-0.3281494474395541</v>
      </c>
      <c r="G382" s="6">
        <v>-4.1927774999340599</v>
      </c>
      <c r="H382" s="7">
        <v>21</v>
      </c>
      <c r="I382" s="8">
        <v>-28</v>
      </c>
      <c r="J382" s="31">
        <v>-7.9853040271281789E-2</v>
      </c>
      <c r="K382" s="9">
        <v>1.510405257046199E-2</v>
      </c>
      <c r="L382" s="8">
        <v>-10</v>
      </c>
      <c r="M382" s="31">
        <v>-7.442454116063929E-2</v>
      </c>
      <c r="N382" s="9">
        <v>-5.4181271514070692E-3</v>
      </c>
      <c r="O382" s="8">
        <v>13</v>
      </c>
      <c r="P382" s="31">
        <v>1.3341610488883271E-2</v>
      </c>
      <c r="Q382" s="9">
        <v>1.2556722796528141E-3</v>
      </c>
      <c r="R382" s="8">
        <v>74</v>
      </c>
      <c r="S382" s="31">
        <v>-0.26288164502269623</v>
      </c>
      <c r="T382" s="10">
        <v>-0.23927173843592486</v>
      </c>
      <c r="U382" s="8">
        <v>16</v>
      </c>
      <c r="V382" s="31">
        <v>1.9178271915920586E-4</v>
      </c>
      <c r="W382" s="9">
        <v>-7.1006433308928862E-5</v>
      </c>
      <c r="X382" s="8">
        <v>12</v>
      </c>
      <c r="Y382" s="31">
        <v>0.10509257011469475</v>
      </c>
      <c r="Z382" s="11">
        <v>14337</v>
      </c>
      <c r="AA382" s="8">
        <v>-98</v>
      </c>
      <c r="AB382" s="31">
        <v>-0.24179864843746618</v>
      </c>
      <c r="AC382" s="9">
        <v>9.2812646469811223E-3</v>
      </c>
      <c r="AD382" s="8">
        <v>54</v>
      </c>
      <c r="AE382" s="31">
        <v>0.15777835874503293</v>
      </c>
      <c r="AF382" s="9">
        <v>1.0521860536975791E-2</v>
      </c>
      <c r="AG382" s="8">
        <v>-33</v>
      </c>
      <c r="AH382" s="31">
        <v>-0.21505054145513808</v>
      </c>
      <c r="AI382" s="12">
        <v>-0.1513333333333331</v>
      </c>
      <c r="AJ382" s="8">
        <v>-8</v>
      </c>
      <c r="AK382" s="31">
        <v>-3.0165781301584427E-2</v>
      </c>
      <c r="AL382" s="11">
        <v>42360.21149325333</v>
      </c>
      <c r="AM382" s="36"/>
    </row>
    <row r="383" spans="1:39" x14ac:dyDescent="0.3">
      <c r="A383" t="s">
        <v>878</v>
      </c>
      <c r="B383" s="3" t="s">
        <v>915</v>
      </c>
      <c r="C383" s="4" t="s">
        <v>72</v>
      </c>
      <c r="D383" s="5" t="s">
        <v>37</v>
      </c>
      <c r="E383" s="6">
        <v>24.130241959645922</v>
      </c>
      <c r="F383" s="34">
        <v>1.0551766699461615</v>
      </c>
      <c r="G383" s="6">
        <v>-4.2107839330089334</v>
      </c>
      <c r="H383" s="7">
        <v>37</v>
      </c>
      <c r="I383" s="8">
        <v>17</v>
      </c>
      <c r="J383" s="31">
        <v>7.4639646056476938E-2</v>
      </c>
      <c r="K383" s="9">
        <v>2.3605105100766632E-2</v>
      </c>
      <c r="L383" s="8">
        <v>-40</v>
      </c>
      <c r="M383" s="31">
        <v>-0.56171346628971908</v>
      </c>
      <c r="N383" s="9">
        <v>8.2942517433071267E-3</v>
      </c>
      <c r="O383" s="8">
        <v>82</v>
      </c>
      <c r="P383" s="31">
        <v>0.69581247399009105</v>
      </c>
      <c r="Q383" s="9">
        <v>-3.7931041028386167E-2</v>
      </c>
      <c r="R383" s="8">
        <v>-21</v>
      </c>
      <c r="S383" s="31">
        <v>7.6719434233773226E-2</v>
      </c>
      <c r="T383" s="10">
        <v>0.22247514671624491</v>
      </c>
      <c r="U383" s="8">
        <v>67</v>
      </c>
      <c r="V383" s="31">
        <v>0.37770053519017815</v>
      </c>
      <c r="W383" s="9">
        <v>-2.0568057271680235E-2</v>
      </c>
      <c r="X383" s="8">
        <v>9</v>
      </c>
      <c r="Y383" s="31">
        <v>2.7037529950693084E-3</v>
      </c>
      <c r="Z383" s="11">
        <v>5602</v>
      </c>
      <c r="AA383" s="8">
        <v>-20</v>
      </c>
      <c r="AB383" s="31">
        <v>-2.3521179901541261E-2</v>
      </c>
      <c r="AC383" s="9">
        <v>9.4430665163472358E-3</v>
      </c>
      <c r="AD383" s="8">
        <v>-17</v>
      </c>
      <c r="AE383" s="31">
        <v>-1.3728349437913706E-2</v>
      </c>
      <c r="AF383" s="9">
        <v>1.180118705485067E-3</v>
      </c>
      <c r="AG383" s="8">
        <v>6</v>
      </c>
      <c r="AH383" s="31">
        <v>0.23199475816916337</v>
      </c>
      <c r="AI383" s="12">
        <v>-0.71766666666666623</v>
      </c>
      <c r="AJ383" s="8">
        <v>12</v>
      </c>
      <c r="AK383" s="31">
        <v>1.3039073570097259E-2</v>
      </c>
      <c r="AL383" s="11">
        <v>30462.838983733978</v>
      </c>
      <c r="AM383" s="36"/>
    </row>
    <row r="384" spans="1:39" x14ac:dyDescent="0.3">
      <c r="A384" t="s">
        <v>146</v>
      </c>
      <c r="B384" s="3" t="s">
        <v>651</v>
      </c>
      <c r="C384" s="4" t="s">
        <v>199</v>
      </c>
      <c r="D384" s="5" t="s">
        <v>33</v>
      </c>
      <c r="E384" s="6">
        <v>20.932901906341883</v>
      </c>
      <c r="F384" s="34">
        <v>-0.39508320111641959</v>
      </c>
      <c r="G384" s="6">
        <v>-4.2505292284300822</v>
      </c>
      <c r="H384" s="7">
        <v>9</v>
      </c>
      <c r="I384" s="8">
        <v>-3</v>
      </c>
      <c r="J384" s="31">
        <v>4.5316273080092007E-2</v>
      </c>
      <c r="K384" s="9">
        <v>3.3350787732818521E-2</v>
      </c>
      <c r="L384" s="8">
        <v>-16</v>
      </c>
      <c r="M384" s="31">
        <v>-7.8448193796767818E-2</v>
      </c>
      <c r="N384" s="9">
        <v>-5.4947698480738855E-3</v>
      </c>
      <c r="O384" s="8">
        <v>129</v>
      </c>
      <c r="P384" s="31">
        <v>0.34315549450849725</v>
      </c>
      <c r="Q384" s="9">
        <v>-1.9549715223725804E-2</v>
      </c>
      <c r="R384" s="8">
        <v>-42</v>
      </c>
      <c r="S384" s="31">
        <v>-0.32685073602066811</v>
      </c>
      <c r="T384" s="10">
        <v>5.6272605292213063E-2</v>
      </c>
      <c r="U384" s="8">
        <v>12</v>
      </c>
      <c r="V384" s="31">
        <v>1.0638888797610546E-3</v>
      </c>
      <c r="W384" s="9">
        <v>-4.3203254574976369E-4</v>
      </c>
      <c r="X384" s="8">
        <v>-9</v>
      </c>
      <c r="Y384" s="31">
        <v>-0.12039329833185075</v>
      </c>
      <c r="Z384" s="11">
        <v>3713</v>
      </c>
      <c r="AA384" s="8">
        <v>-98</v>
      </c>
      <c r="AB384" s="31">
        <v>-0.39565458611826154</v>
      </c>
      <c r="AC384" s="9">
        <v>1.0010101010101014E-2</v>
      </c>
      <c r="AD384" s="8">
        <v>62</v>
      </c>
      <c r="AE384" s="31">
        <v>0.1602160335849534</v>
      </c>
      <c r="AF384" s="9">
        <v>1.0525549384403421E-2</v>
      </c>
      <c r="AG384" s="8">
        <v>-79</v>
      </c>
      <c r="AH384" s="31">
        <v>-0.17470371049193995</v>
      </c>
      <c r="AI384" s="12">
        <v>-0.22500000000000009</v>
      </c>
      <c r="AJ384" s="8">
        <v>-11</v>
      </c>
      <c r="AK384" s="31">
        <v>-1.8644359266787369E-2</v>
      </c>
      <c r="AL384" s="11">
        <v>40488.088731092663</v>
      </c>
      <c r="AM384" s="36"/>
    </row>
    <row r="385" spans="1:39" x14ac:dyDescent="0.3">
      <c r="A385" t="s">
        <v>922</v>
      </c>
      <c r="B385" s="3" t="s">
        <v>994</v>
      </c>
      <c r="C385" s="4" t="s">
        <v>61</v>
      </c>
      <c r="D385" s="5" t="s">
        <v>44</v>
      </c>
      <c r="E385" s="6">
        <v>21.094707148089316</v>
      </c>
      <c r="F385" s="34">
        <v>2.9490722455628671E-2</v>
      </c>
      <c r="G385" s="6">
        <v>-4.2548254169157396</v>
      </c>
      <c r="H385" s="7">
        <v>18</v>
      </c>
      <c r="I385" s="8">
        <v>42</v>
      </c>
      <c r="J385" s="31">
        <v>0.15271935729133446</v>
      </c>
      <c r="K385" s="9">
        <v>3.0874954278709121E-2</v>
      </c>
      <c r="L385" s="8">
        <v>-132</v>
      </c>
      <c r="M385" s="31">
        <v>-0.48827172073954539</v>
      </c>
      <c r="N385" s="9">
        <v>9.6126499251207621E-3</v>
      </c>
      <c r="O385" s="8">
        <v>-22</v>
      </c>
      <c r="P385" s="31">
        <v>-5.4343492300674923E-2</v>
      </c>
      <c r="Q385" s="9">
        <v>5.2637017102627505E-3</v>
      </c>
      <c r="R385" s="8">
        <v>-23</v>
      </c>
      <c r="S385" s="31">
        <v>-0.45880856212463539</v>
      </c>
      <c r="T385" s="10">
        <v>0</v>
      </c>
      <c r="U385" s="8">
        <v>217</v>
      </c>
      <c r="V385" s="31">
        <v>0.5177197861212296</v>
      </c>
      <c r="W385" s="9">
        <v>-3.2594638319529801E-2</v>
      </c>
      <c r="X385" s="8">
        <v>-6</v>
      </c>
      <c r="Y385" s="31">
        <v>-1.3632388286723775E-2</v>
      </c>
      <c r="Z385" s="11">
        <v>6552</v>
      </c>
      <c r="AA385" s="8">
        <v>-40</v>
      </c>
      <c r="AB385" s="31">
        <v>-7.0012054144771255E-2</v>
      </c>
      <c r="AC385" s="9">
        <v>9.1680395387149921E-3</v>
      </c>
      <c r="AD385" s="8">
        <v>72</v>
      </c>
      <c r="AE385" s="31">
        <v>0.19002993404854085</v>
      </c>
      <c r="AF385" s="9">
        <v>1.217377831072064E-2</v>
      </c>
      <c r="AG385" s="8">
        <v>4</v>
      </c>
      <c r="AH385" s="31">
        <v>9.659048149777999E-3</v>
      </c>
      <c r="AI385" s="12">
        <v>-0.43200000000000038</v>
      </c>
      <c r="AJ385" s="8">
        <v>-1</v>
      </c>
      <c r="AK385" s="31">
        <v>4.3311869086404275E-5</v>
      </c>
      <c r="AL385" s="11">
        <v>39596.819388206408</v>
      </c>
      <c r="AM385" s="36"/>
    </row>
    <row r="386" spans="1:39" x14ac:dyDescent="0.3">
      <c r="A386" t="s">
        <v>422</v>
      </c>
      <c r="B386" s="3" t="s">
        <v>178</v>
      </c>
      <c r="C386" s="4" t="s">
        <v>89</v>
      </c>
      <c r="D386" s="5" t="s">
        <v>37</v>
      </c>
      <c r="E386" s="6">
        <v>21.366429932832656</v>
      </c>
      <c r="F386" s="34">
        <v>0.71037442190928624</v>
      </c>
      <c r="G386" s="6">
        <v>-4.2589343582507553</v>
      </c>
      <c r="H386" s="7">
        <v>34</v>
      </c>
      <c r="I386" s="8">
        <v>-29</v>
      </c>
      <c r="J386" s="31">
        <v>-0.13146223948418173</v>
      </c>
      <c r="K386" s="9">
        <v>1.4973146366066947E-2</v>
      </c>
      <c r="L386" s="8">
        <v>27</v>
      </c>
      <c r="M386" s="31">
        <v>7.3618334732624885E-2</v>
      </c>
      <c r="N386" s="9">
        <v>-1.1292456989589403E-2</v>
      </c>
      <c r="O386" s="8">
        <v>11</v>
      </c>
      <c r="P386" s="31">
        <v>0.13729178447801182</v>
      </c>
      <c r="Q386" s="9">
        <v>-2.390421163793538E-3</v>
      </c>
      <c r="R386" s="8">
        <v>48</v>
      </c>
      <c r="S386" s="31">
        <v>2.066936778848066E-2</v>
      </c>
      <c r="T386" s="10">
        <v>-0.3819450696736153</v>
      </c>
      <c r="U386" s="8">
        <v>90</v>
      </c>
      <c r="V386" s="31">
        <v>0.45381642237272435</v>
      </c>
      <c r="W386" s="9">
        <v>-2.5425896997239558E-2</v>
      </c>
      <c r="X386" s="8">
        <v>6</v>
      </c>
      <c r="Y386" s="31">
        <v>-4.1439143526981748E-3</v>
      </c>
      <c r="Z386" s="11">
        <v>5970</v>
      </c>
      <c r="AA386" s="8">
        <v>-80</v>
      </c>
      <c r="AB386" s="31">
        <v>-0.179696272602164</v>
      </c>
      <c r="AC386" s="9">
        <v>9.6466013376886039E-3</v>
      </c>
      <c r="AD386" s="8">
        <v>57</v>
      </c>
      <c r="AE386" s="31">
        <v>0.27282743732220899</v>
      </c>
      <c r="AF386" s="9">
        <v>1.7481610250224988E-2</v>
      </c>
      <c r="AG386" s="8">
        <v>56</v>
      </c>
      <c r="AH386" s="31">
        <v>8.5518540698973008E-2</v>
      </c>
      <c r="AI386" s="12">
        <v>-0.50666666666666615</v>
      </c>
      <c r="AJ386" s="8">
        <v>26</v>
      </c>
      <c r="AK386" s="31">
        <v>1.0763751663474236E-2</v>
      </c>
      <c r="AL386" s="11">
        <v>48675.314135599227</v>
      </c>
      <c r="AM386" s="36"/>
    </row>
    <row r="387" spans="1:39" x14ac:dyDescent="0.3">
      <c r="A387" t="s">
        <v>1060</v>
      </c>
      <c r="B387" s="3" t="s">
        <v>266</v>
      </c>
      <c r="C387" s="4" t="s">
        <v>143</v>
      </c>
      <c r="D387" s="5" t="s">
        <v>44</v>
      </c>
      <c r="E387" s="6">
        <v>35.460258935368095</v>
      </c>
      <c r="F387" s="34">
        <v>-0.38033171857242687</v>
      </c>
      <c r="G387" s="6">
        <v>-4.2651041905811553</v>
      </c>
      <c r="H387" s="7">
        <v>9</v>
      </c>
      <c r="I387" s="8">
        <v>-15</v>
      </c>
      <c r="J387" s="31">
        <v>-1.7730738329657582E-2</v>
      </c>
      <c r="K387" s="9">
        <v>1.9641916792664915E-2</v>
      </c>
      <c r="L387" s="8">
        <v>32</v>
      </c>
      <c r="M387" s="31">
        <v>0.21764731133997678</v>
      </c>
      <c r="N387" s="9">
        <v>-1.6989469629064717E-2</v>
      </c>
      <c r="O387" s="8">
        <v>31</v>
      </c>
      <c r="P387" s="31">
        <v>6.1024000216430396E-2</v>
      </c>
      <c r="Q387" s="9">
        <v>-2.7306427481127698E-3</v>
      </c>
      <c r="R387" s="8">
        <v>4</v>
      </c>
      <c r="S387" s="31">
        <v>-0.39940202890779991</v>
      </c>
      <c r="T387" s="10">
        <v>-0.1167746832486717</v>
      </c>
      <c r="U387" s="8">
        <v>115</v>
      </c>
      <c r="V387" s="31">
        <v>0.2583465189380606</v>
      </c>
      <c r="W387" s="9">
        <v>-1.7132313715617693E-2</v>
      </c>
      <c r="X387" s="8">
        <v>-7</v>
      </c>
      <c r="Y387" s="31">
        <v>-0.10772351169810868</v>
      </c>
      <c r="Z387" s="11">
        <v>4411</v>
      </c>
      <c r="AA387" s="8">
        <v>-63</v>
      </c>
      <c r="AB387" s="31">
        <v>-0.13501808482640471</v>
      </c>
      <c r="AC387" s="9">
        <v>8.0078926598263593E-3</v>
      </c>
      <c r="AD387" s="8">
        <v>-24</v>
      </c>
      <c r="AE387" s="31">
        <v>-8.5855494978573255E-2</v>
      </c>
      <c r="AF387" s="9">
        <v>-3.5032027358764539E-3</v>
      </c>
      <c r="AG387" s="8">
        <v>-2</v>
      </c>
      <c r="AH387" s="31">
        <v>-7.6627720595858734E-2</v>
      </c>
      <c r="AI387" s="12">
        <v>-0.31800000000000028</v>
      </c>
      <c r="AJ387" s="8">
        <v>13</v>
      </c>
      <c r="AK387" s="31">
        <v>-1.0101321678583172E-2</v>
      </c>
      <c r="AL387" s="11">
        <v>59346.063602655835</v>
      </c>
      <c r="AM387" s="36"/>
    </row>
    <row r="388" spans="1:39" x14ac:dyDescent="0.3">
      <c r="A388" t="s">
        <v>552</v>
      </c>
      <c r="B388" s="3" t="s">
        <v>484</v>
      </c>
      <c r="C388" s="4" t="s">
        <v>94</v>
      </c>
      <c r="D388" s="5" t="s">
        <v>44</v>
      </c>
      <c r="E388" s="6">
        <v>20.313110743856722</v>
      </c>
      <c r="F388" s="34">
        <v>-0.33842251734215445</v>
      </c>
      <c r="G388" s="6">
        <v>-4.2661784991643188</v>
      </c>
      <c r="H388" s="7">
        <v>16</v>
      </c>
      <c r="I388" s="8">
        <v>-29</v>
      </c>
      <c r="J388" s="31">
        <v>-0.29935305788277256</v>
      </c>
      <c r="K388" s="9">
        <v>6.5820742059072845E-3</v>
      </c>
      <c r="L388" s="8">
        <v>-22</v>
      </c>
      <c r="M388" s="31">
        <v>-0.16204285122915785</v>
      </c>
      <c r="N388" s="9">
        <v>-4.5746362550085351E-3</v>
      </c>
      <c r="O388" s="8">
        <v>43</v>
      </c>
      <c r="P388" s="31">
        <v>0.13614480055787803</v>
      </c>
      <c r="Q388" s="9">
        <v>-4.9555876659448939E-3</v>
      </c>
      <c r="R388" s="8">
        <v>-53</v>
      </c>
      <c r="S388" s="31">
        <v>-0.15226432622668232</v>
      </c>
      <c r="T388" s="10">
        <v>0.28906428166192166</v>
      </c>
      <c r="U388" s="8">
        <v>23</v>
      </c>
      <c r="V388" s="31">
        <v>5.8362433456786163E-2</v>
      </c>
      <c r="W388" s="9">
        <v>-1.2931401455683611E-3</v>
      </c>
      <c r="X388" s="8">
        <v>1</v>
      </c>
      <c r="Y388" s="31">
        <v>5.2469299390802915E-2</v>
      </c>
      <c r="Z388" s="11">
        <v>12442</v>
      </c>
      <c r="AA388" s="8">
        <v>-3</v>
      </c>
      <c r="AB388" s="31">
        <v>-0.30601457911619456</v>
      </c>
      <c r="AC388" s="9">
        <v>7.0057801949502153E-3</v>
      </c>
      <c r="AD388" s="8">
        <v>26</v>
      </c>
      <c r="AE388" s="31">
        <v>7.0903587906848364E-2</v>
      </c>
      <c r="AF388" s="9">
        <v>5.5348259365878283E-3</v>
      </c>
      <c r="AG388" s="8">
        <v>-12</v>
      </c>
      <c r="AH388" s="31">
        <v>-0.27554760866360428</v>
      </c>
      <c r="AI388" s="12">
        <v>-4.4000000000000039E-2</v>
      </c>
      <c r="AJ388" s="8">
        <v>-28</v>
      </c>
      <c r="AK388" s="31">
        <v>-5.5151415470838752E-2</v>
      </c>
      <c r="AL388" s="11">
        <v>41295.245604552212</v>
      </c>
      <c r="AM388" s="36">
        <v>1</v>
      </c>
    </row>
    <row r="389" spans="1:39" x14ac:dyDescent="0.3">
      <c r="A389" t="s">
        <v>888</v>
      </c>
      <c r="B389" s="3" t="s">
        <v>911</v>
      </c>
      <c r="C389" s="4" t="s">
        <v>143</v>
      </c>
      <c r="D389" s="5" t="s">
        <v>44</v>
      </c>
      <c r="E389" s="6">
        <v>30.906361977413439</v>
      </c>
      <c r="F389" s="34">
        <v>9.8368070965507926E-2</v>
      </c>
      <c r="G389" s="6">
        <v>-4.2698578392012188</v>
      </c>
      <c r="H389" s="7">
        <v>19</v>
      </c>
      <c r="I389" s="8">
        <v>-21</v>
      </c>
      <c r="J389" s="31">
        <v>-2.6952508398930541E-2</v>
      </c>
      <c r="K389" s="9">
        <v>1.5266672500912293E-2</v>
      </c>
      <c r="L389" s="8">
        <v>102</v>
      </c>
      <c r="M389" s="31">
        <v>0.28832649999018967</v>
      </c>
      <c r="N389" s="9">
        <v>-1.8239712003389617E-2</v>
      </c>
      <c r="O389" s="8">
        <v>63</v>
      </c>
      <c r="P389" s="31">
        <v>0.18803824796046428</v>
      </c>
      <c r="Q389" s="9">
        <v>-9.0858315267134879E-3</v>
      </c>
      <c r="R389" s="8">
        <v>44</v>
      </c>
      <c r="S389" s="31">
        <v>-0.28496083079855022</v>
      </c>
      <c r="T389" s="10">
        <v>-0.17475960487957126</v>
      </c>
      <c r="U389" s="8">
        <v>81</v>
      </c>
      <c r="V389" s="31">
        <v>0.20124953130828444</v>
      </c>
      <c r="W389" s="9">
        <v>-1.2425955004583697E-2</v>
      </c>
      <c r="X389" s="8">
        <v>6</v>
      </c>
      <c r="Y389" s="31">
        <v>7.438180082836332E-2</v>
      </c>
      <c r="Z389" s="11">
        <v>10992</v>
      </c>
      <c r="AA389" s="8">
        <v>18</v>
      </c>
      <c r="AB389" s="31">
        <v>7.6035582554695974E-2</v>
      </c>
      <c r="AC389" s="9">
        <v>6.0440082317555835E-3</v>
      </c>
      <c r="AD389" s="8">
        <v>-84</v>
      </c>
      <c r="AE389" s="31">
        <v>-0.22721455517419376</v>
      </c>
      <c r="AF389" s="9">
        <v>-1.1116683294558283E-2</v>
      </c>
      <c r="AG389" s="8">
        <v>35</v>
      </c>
      <c r="AH389" s="31">
        <v>2.3213492714240974E-2</v>
      </c>
      <c r="AI389" s="12">
        <v>-0.43533333333333357</v>
      </c>
      <c r="AJ389" s="8">
        <v>12</v>
      </c>
      <c r="AK389" s="31">
        <v>-1.234307159722503E-3</v>
      </c>
      <c r="AL389" s="11">
        <v>56208.753721282817</v>
      </c>
      <c r="AM389" s="36"/>
    </row>
    <row r="390" spans="1:39" x14ac:dyDescent="0.3">
      <c r="A390" t="s">
        <v>1160</v>
      </c>
      <c r="B390" s="3" t="s">
        <v>419</v>
      </c>
      <c r="C390" s="4" t="s">
        <v>72</v>
      </c>
      <c r="D390" s="5" t="s">
        <v>37</v>
      </c>
      <c r="E390" s="6">
        <v>76.736954588345782</v>
      </c>
      <c r="F390" s="34">
        <v>-0.18275533312339576</v>
      </c>
      <c r="G390" s="6">
        <v>-4.2870781059159491</v>
      </c>
      <c r="H390" s="7">
        <v>25</v>
      </c>
      <c r="I390" s="8">
        <v>-15</v>
      </c>
      <c r="J390" s="31">
        <v>-1.4480375253320077E-2</v>
      </c>
      <c r="K390" s="9">
        <v>1.7570226418795354E-2</v>
      </c>
      <c r="L390" s="8">
        <v>9</v>
      </c>
      <c r="M390" s="31">
        <v>-7.231695513389147E-4</v>
      </c>
      <c r="N390" s="9">
        <v>-8.5093558026496374E-3</v>
      </c>
      <c r="O390" s="8">
        <v>-29</v>
      </c>
      <c r="P390" s="31">
        <v>-8.4804699529413885E-2</v>
      </c>
      <c r="Q390" s="9">
        <v>7.5957854406130294E-3</v>
      </c>
      <c r="R390" s="8">
        <v>-23</v>
      </c>
      <c r="S390" s="31">
        <v>-0.45880856212463539</v>
      </c>
      <c r="T390" s="10">
        <v>0</v>
      </c>
      <c r="U390" s="8">
        <v>39</v>
      </c>
      <c r="V390" s="31">
        <v>3.4550049325906662E-2</v>
      </c>
      <c r="W390" s="9">
        <v>-3.1558230960387762E-3</v>
      </c>
      <c r="X390" s="8">
        <v>34</v>
      </c>
      <c r="Y390" s="31">
        <v>0.18082020469756044</v>
      </c>
      <c r="Z390" s="11">
        <v>15569</v>
      </c>
      <c r="AA390" s="8">
        <v>2</v>
      </c>
      <c r="AB390" s="31">
        <v>-4.3191015265685806E-2</v>
      </c>
      <c r="AC390" s="9">
        <v>4.7010119595216164E-3</v>
      </c>
      <c r="AD390" s="8">
        <v>92</v>
      </c>
      <c r="AE390" s="31">
        <v>0.23646525960163589</v>
      </c>
      <c r="AF390" s="9">
        <v>1.4730807039866955E-2</v>
      </c>
      <c r="AG390" s="8">
        <v>-46</v>
      </c>
      <c r="AH390" s="31">
        <v>-0.16618148267367838</v>
      </c>
      <c r="AI390" s="12">
        <v>-0.27033333333333331</v>
      </c>
      <c r="AJ390" s="8">
        <v>-44</v>
      </c>
      <c r="AK390" s="31">
        <v>-9.7612518367143075E-3</v>
      </c>
      <c r="AL390" s="11">
        <v>19286.925820735254</v>
      </c>
      <c r="AM390" s="36"/>
    </row>
    <row r="391" spans="1:39" x14ac:dyDescent="0.3">
      <c r="A391" t="s">
        <v>589</v>
      </c>
      <c r="B391" s="3" t="s">
        <v>877</v>
      </c>
      <c r="C391" s="4" t="s">
        <v>47</v>
      </c>
      <c r="D391" s="5" t="s">
        <v>44</v>
      </c>
      <c r="E391" s="6">
        <v>36.216575417022575</v>
      </c>
      <c r="F391" s="34">
        <v>-0.83316169928935935</v>
      </c>
      <c r="G391" s="6">
        <v>-4.3116991470037966</v>
      </c>
      <c r="H391" s="7">
        <v>-7</v>
      </c>
      <c r="I391" s="8">
        <v>-19</v>
      </c>
      <c r="J391" s="31">
        <v>-5.3717541921524642E-2</v>
      </c>
      <c r="K391" s="9">
        <v>1.8625964886606283E-2</v>
      </c>
      <c r="L391" s="8">
        <v>58</v>
      </c>
      <c r="M391" s="31">
        <v>0.17560731223398432</v>
      </c>
      <c r="N391" s="9">
        <v>-1.4429094605590512E-2</v>
      </c>
      <c r="O391" s="8">
        <v>-11</v>
      </c>
      <c r="P391" s="31">
        <v>-2.9695285059700316E-2</v>
      </c>
      <c r="Q391" s="9">
        <v>2.8859773581597515E-3</v>
      </c>
      <c r="R391" s="8">
        <v>156</v>
      </c>
      <c r="S391" s="31">
        <v>-0.18708164688444187</v>
      </c>
      <c r="T391" s="10">
        <v>-0.49755280492141363</v>
      </c>
      <c r="U391" s="8">
        <v>-124</v>
      </c>
      <c r="V391" s="31">
        <v>-0.30323838322560981</v>
      </c>
      <c r="W391" s="9">
        <v>1.8450466587312486E-2</v>
      </c>
      <c r="X391" s="8">
        <v>-13</v>
      </c>
      <c r="Y391" s="31">
        <v>-0.33436393094374228</v>
      </c>
      <c r="Z391" s="11">
        <v>-3013</v>
      </c>
      <c r="AA391" s="8">
        <v>0</v>
      </c>
      <c r="AB391" s="31">
        <v>-6.8751523040904594E-2</v>
      </c>
      <c r="AC391" s="9">
        <v>4.7293454278009295E-3</v>
      </c>
      <c r="AD391" s="8">
        <v>19</v>
      </c>
      <c r="AE391" s="31">
        <v>8.2085603874696433E-2</v>
      </c>
      <c r="AF391" s="9">
        <v>5.7778496791420775E-3</v>
      </c>
      <c r="AG391" s="8">
        <v>3</v>
      </c>
      <c r="AH391" s="31">
        <v>-7.3951834530844751E-2</v>
      </c>
      <c r="AI391" s="12">
        <v>-0.32000000000000006</v>
      </c>
      <c r="AJ391" s="8">
        <v>13</v>
      </c>
      <c r="AK391" s="31">
        <v>-1.6404071820239383E-2</v>
      </c>
      <c r="AL391" s="11">
        <v>83388.932878781867</v>
      </c>
      <c r="AM391" s="36"/>
    </row>
    <row r="392" spans="1:39" x14ac:dyDescent="0.3">
      <c r="A392" t="s">
        <v>275</v>
      </c>
      <c r="B392" s="3" t="s">
        <v>360</v>
      </c>
      <c r="C392" s="4" t="s">
        <v>36</v>
      </c>
      <c r="D392" s="5" t="s">
        <v>37</v>
      </c>
      <c r="E392" s="6">
        <v>46.739963723660338</v>
      </c>
      <c r="F392" s="34">
        <v>0.75897720145400038</v>
      </c>
      <c r="G392" s="6">
        <v>-4.3549646526836909</v>
      </c>
      <c r="H392" s="7">
        <v>37</v>
      </c>
      <c r="I392" s="8">
        <v>35</v>
      </c>
      <c r="J392" s="31">
        <v>0.16530529553423567</v>
      </c>
      <c r="K392" s="9">
        <v>2.9467535060923256E-2</v>
      </c>
      <c r="L392" s="8">
        <v>-89</v>
      </c>
      <c r="M392" s="31">
        <v>-0.28523062795488136</v>
      </c>
      <c r="N392" s="9">
        <v>2.2680759451054744E-3</v>
      </c>
      <c r="O392" s="8">
        <v>75</v>
      </c>
      <c r="P392" s="31">
        <v>0.23536448956787548</v>
      </c>
      <c r="Q392" s="9">
        <v>-1.2058669657964566E-2</v>
      </c>
      <c r="R392" s="8">
        <v>170</v>
      </c>
      <c r="S392" s="31">
        <v>-0.17774345317304935</v>
      </c>
      <c r="T392" s="10">
        <v>-0.5524861878453039</v>
      </c>
      <c r="U392" s="8">
        <v>4</v>
      </c>
      <c r="V392" s="31">
        <v>-3.6569864343432353E-2</v>
      </c>
      <c r="W392" s="9">
        <v>4.1537066026357677E-3</v>
      </c>
      <c r="X392" s="8">
        <v>-54</v>
      </c>
      <c r="Y392" s="31">
        <v>-0.21139495195255553</v>
      </c>
      <c r="Z392" s="11">
        <v>-2762</v>
      </c>
      <c r="AA392" s="8">
        <v>80</v>
      </c>
      <c r="AB392" s="31">
        <v>1.0128552818928946</v>
      </c>
      <c r="AC392" s="9">
        <v>-2.0864197530864256E-3</v>
      </c>
      <c r="AD392" s="8">
        <v>-13</v>
      </c>
      <c r="AE392" s="31">
        <v>-4.1263793029832435E-2</v>
      </c>
      <c r="AF392" s="9">
        <v>5.9974130746098808E-5</v>
      </c>
      <c r="AG392" s="8">
        <v>31</v>
      </c>
      <c r="AH392" s="31">
        <v>1.6608652352875453E-2</v>
      </c>
      <c r="AI392" s="12">
        <v>-0.40700000000000003</v>
      </c>
      <c r="AJ392" s="8">
        <v>26</v>
      </c>
      <c r="AK392" s="31">
        <v>1.4234650036170304E-2</v>
      </c>
      <c r="AL392" s="11">
        <v>45085.699540595728</v>
      </c>
      <c r="AM392" s="36"/>
    </row>
    <row r="393" spans="1:39" x14ac:dyDescent="0.3">
      <c r="A393" t="s">
        <v>52</v>
      </c>
      <c r="B393" s="3" t="s">
        <v>529</v>
      </c>
      <c r="C393" s="4" t="s">
        <v>143</v>
      </c>
      <c r="D393" s="5" t="s">
        <v>44</v>
      </c>
      <c r="E393" s="6">
        <v>49.75150590132256</v>
      </c>
      <c r="F393" s="34">
        <v>-0.50266831036103454</v>
      </c>
      <c r="G393" s="6">
        <v>-4.3641363184274198</v>
      </c>
      <c r="H393" s="7">
        <v>3</v>
      </c>
      <c r="I393" s="8">
        <v>-18</v>
      </c>
      <c r="J393" s="31">
        <v>-4.0290485791002362E-2</v>
      </c>
      <c r="K393" s="9">
        <v>1.3244427486108101E-2</v>
      </c>
      <c r="L393" s="8">
        <v>-211</v>
      </c>
      <c r="M393" s="31">
        <v>-0.66007121408931546</v>
      </c>
      <c r="N393" s="9">
        <v>1.5163963496359487E-2</v>
      </c>
      <c r="O393" s="8">
        <v>-31</v>
      </c>
      <c r="P393" s="31">
        <v>-7.9308700242813113E-2</v>
      </c>
      <c r="Q393" s="9">
        <v>5.9713061751478433E-3</v>
      </c>
      <c r="R393" s="8">
        <v>0</v>
      </c>
      <c r="S393" s="31">
        <v>-0.40785935359159881</v>
      </c>
      <c r="T393" s="10">
        <v>-0.10015022533800702</v>
      </c>
      <c r="U393" s="8">
        <v>23</v>
      </c>
      <c r="V393" s="31">
        <v>3.7638928485034029E-2</v>
      </c>
      <c r="W393" s="9">
        <v>-3.6587825372379444E-3</v>
      </c>
      <c r="X393" s="8">
        <v>1</v>
      </c>
      <c r="Y393" s="31">
        <v>0.13790932967159208</v>
      </c>
      <c r="Z393" s="11">
        <v>16533</v>
      </c>
      <c r="AA393" s="8">
        <v>72</v>
      </c>
      <c r="AB393" s="31">
        <v>0.19757935188771858</v>
      </c>
      <c r="AC393" s="9">
        <v>3.2121887021664339E-3</v>
      </c>
      <c r="AD393" s="8">
        <v>-60</v>
      </c>
      <c r="AE393" s="31">
        <v>-0.17688897197399245</v>
      </c>
      <c r="AF393" s="9">
        <v>-8.6415971498088329E-3</v>
      </c>
      <c r="AG393" s="8">
        <v>-60</v>
      </c>
      <c r="AH393" s="31">
        <v>-0.13250360053825019</v>
      </c>
      <c r="AI393" s="12">
        <v>-0.27666666666666639</v>
      </c>
      <c r="AJ393" s="8">
        <v>9</v>
      </c>
      <c r="AK393" s="31">
        <v>-1.4090277969332821E-2</v>
      </c>
      <c r="AL393" s="11">
        <v>56924.277679152292</v>
      </c>
      <c r="AM393" s="36"/>
    </row>
    <row r="394" spans="1:39" x14ac:dyDescent="0.3">
      <c r="A394" t="s">
        <v>691</v>
      </c>
      <c r="B394" s="3" t="s">
        <v>919</v>
      </c>
      <c r="C394" s="4" t="s">
        <v>47</v>
      </c>
      <c r="D394" s="5" t="s">
        <v>44</v>
      </c>
      <c r="E394" s="6">
        <v>31.507868577974882</v>
      </c>
      <c r="F394" s="34">
        <v>0.19154121513337907</v>
      </c>
      <c r="G394" s="6">
        <v>-4.3659491169059308</v>
      </c>
      <c r="H394" s="7">
        <v>24</v>
      </c>
      <c r="I394" s="8">
        <v>-59</v>
      </c>
      <c r="J394" s="31">
        <v>-0.16808806500978041</v>
      </c>
      <c r="K394" s="9">
        <v>8.6459841933166359E-3</v>
      </c>
      <c r="L394" s="8">
        <v>22</v>
      </c>
      <c r="M394" s="31">
        <v>3.1897535287834122E-2</v>
      </c>
      <c r="N394" s="9">
        <v>-8.5615555699067973E-3</v>
      </c>
      <c r="O394" s="8">
        <v>13</v>
      </c>
      <c r="P394" s="31">
        <v>1.6015577904521683E-2</v>
      </c>
      <c r="Q394" s="9">
        <v>-8.5811005762761669E-5</v>
      </c>
      <c r="R394" s="8">
        <v>-95</v>
      </c>
      <c r="S394" s="31">
        <v>-0.35728935812533447</v>
      </c>
      <c r="T394" s="10">
        <v>0.20413198651956405</v>
      </c>
      <c r="U394" s="8">
        <v>59</v>
      </c>
      <c r="V394" s="31">
        <v>0.13603905010230671</v>
      </c>
      <c r="W394" s="9">
        <v>-8.3140901533939673E-3</v>
      </c>
      <c r="X394" s="8">
        <v>-8</v>
      </c>
      <c r="Y394" s="31">
        <v>-3.715015129549909E-2</v>
      </c>
      <c r="Z394" s="11">
        <v>5835</v>
      </c>
      <c r="AA394" s="8">
        <v>138</v>
      </c>
      <c r="AB394" s="31">
        <v>0.64667208741745486</v>
      </c>
      <c r="AC394" s="9">
        <v>-4.844267726971524E-4</v>
      </c>
      <c r="AD394" s="8">
        <v>-28</v>
      </c>
      <c r="AE394" s="31">
        <v>-0.12378118908552625</v>
      </c>
      <c r="AF394" s="9">
        <v>-4.6784348153586786E-3</v>
      </c>
      <c r="AG394" s="8">
        <v>-59</v>
      </c>
      <c r="AH394" s="31">
        <v>-0.20358626844724023</v>
      </c>
      <c r="AI394" s="12">
        <v>-0.17700000000000005</v>
      </c>
      <c r="AJ394" s="8">
        <v>-1</v>
      </c>
      <c r="AK394" s="31">
        <v>-1.6082408968991102E-2</v>
      </c>
      <c r="AL394" s="11">
        <v>48095.665413531096</v>
      </c>
      <c r="AM394" s="36"/>
    </row>
    <row r="395" spans="1:39" x14ac:dyDescent="0.3">
      <c r="A395" t="s">
        <v>291</v>
      </c>
      <c r="B395" s="3" t="s">
        <v>496</v>
      </c>
      <c r="C395" s="4" t="s">
        <v>295</v>
      </c>
      <c r="D395" s="5" t="s">
        <v>33</v>
      </c>
      <c r="E395" s="6">
        <v>28.345526804821073</v>
      </c>
      <c r="F395" s="34">
        <v>-0.29778557037832609</v>
      </c>
      <c r="G395" s="6">
        <v>-4.3691741206653276</v>
      </c>
      <c r="H395" s="7">
        <v>21</v>
      </c>
      <c r="I395" s="8">
        <v>29</v>
      </c>
      <c r="J395" s="31">
        <v>0.14067369292759574</v>
      </c>
      <c r="K395" s="9">
        <v>2.850811934312758E-2</v>
      </c>
      <c r="L395" s="8">
        <v>-79</v>
      </c>
      <c r="M395" s="31">
        <v>-0.73003033115714755</v>
      </c>
      <c r="N395" s="9">
        <v>1.4833127317676151E-2</v>
      </c>
      <c r="O395" s="8">
        <v>51</v>
      </c>
      <c r="P395" s="31">
        <v>0.11661600305573017</v>
      </c>
      <c r="Q395" s="9">
        <v>-6.4727745937803605E-3</v>
      </c>
      <c r="R395" s="8">
        <v>-5</v>
      </c>
      <c r="S395" s="31">
        <v>6.585037499367348E-2</v>
      </c>
      <c r="T395" s="10">
        <v>-2.3417226910205757E-2</v>
      </c>
      <c r="U395" s="8">
        <v>-114</v>
      </c>
      <c r="V395" s="31">
        <v>-0.27561372263892259</v>
      </c>
      <c r="W395" s="9">
        <v>1.6566681979410639E-2</v>
      </c>
      <c r="X395" s="8">
        <v>5</v>
      </c>
      <c r="Y395" s="31">
        <v>-7.3318764102051626E-3</v>
      </c>
      <c r="Z395" s="11">
        <v>7976</v>
      </c>
      <c r="AA395" s="8">
        <v>-2</v>
      </c>
      <c r="AB395" s="31">
        <v>-9.9208857749964352E-2</v>
      </c>
      <c r="AC395" s="9">
        <v>4.8160741885625927E-3</v>
      </c>
      <c r="AD395" s="8">
        <v>30</v>
      </c>
      <c r="AE395" s="31">
        <v>0.10544110410812546</v>
      </c>
      <c r="AF395" s="9">
        <v>6.9836857455340962E-3</v>
      </c>
      <c r="AG395" s="8">
        <v>-80</v>
      </c>
      <c r="AH395" s="31">
        <v>-0.20065402148434308</v>
      </c>
      <c r="AI395" s="12">
        <v>-0.20866666666666678</v>
      </c>
      <c r="AJ395" s="8">
        <v>-27</v>
      </c>
      <c r="AK395" s="31">
        <v>-2.4143723233156333E-2</v>
      </c>
      <c r="AL395" s="11">
        <v>32178.615561291866</v>
      </c>
      <c r="AM395" s="36"/>
    </row>
    <row r="396" spans="1:39" x14ac:dyDescent="0.3">
      <c r="A396" t="s">
        <v>363</v>
      </c>
      <c r="B396" s="3" t="s">
        <v>159</v>
      </c>
      <c r="C396" s="4" t="s">
        <v>82</v>
      </c>
      <c r="D396" s="5" t="s">
        <v>37</v>
      </c>
      <c r="E396" s="6">
        <v>32.176730264800391</v>
      </c>
      <c r="F396" s="34">
        <v>0.36702120972390462</v>
      </c>
      <c r="G396" s="6">
        <v>-4.3865923649643896</v>
      </c>
      <c r="H396" s="7">
        <v>36</v>
      </c>
      <c r="I396" s="8">
        <v>-38</v>
      </c>
      <c r="J396" s="31">
        <v>-8.451517289304758E-2</v>
      </c>
      <c r="K396" s="9">
        <v>1.2883329536677257E-2</v>
      </c>
      <c r="L396" s="8">
        <v>13</v>
      </c>
      <c r="M396" s="31">
        <v>4.3805529866956183E-2</v>
      </c>
      <c r="N396" s="9">
        <v>-9.9715385735451231E-3</v>
      </c>
      <c r="O396" s="8">
        <v>9</v>
      </c>
      <c r="P396" s="31">
        <v>4.4768770917778922E-2</v>
      </c>
      <c r="Q396" s="9">
        <v>-1.1470682701508056E-4</v>
      </c>
      <c r="R396" s="8">
        <v>-13</v>
      </c>
      <c r="S396" s="31">
        <v>-9.7631490574586755E-2</v>
      </c>
      <c r="T396" s="10">
        <v>3.7710491514090227E-3</v>
      </c>
      <c r="U396" s="8">
        <v>11</v>
      </c>
      <c r="V396" s="31">
        <v>1.8046277499246921E-2</v>
      </c>
      <c r="W396" s="9">
        <v>-5.304282209909264E-4</v>
      </c>
      <c r="X396" s="8">
        <v>59</v>
      </c>
      <c r="Y396" s="31">
        <v>0.18127479401608521</v>
      </c>
      <c r="Z396" s="11">
        <v>14178</v>
      </c>
      <c r="AA396" s="8">
        <v>-7</v>
      </c>
      <c r="AB396" s="31">
        <v>6.8550080996719207E-2</v>
      </c>
      <c r="AC396" s="9">
        <v>6.9627104494225656E-3</v>
      </c>
      <c r="AD396" s="8">
        <v>52</v>
      </c>
      <c r="AE396" s="31">
        <v>0.16361680794885375</v>
      </c>
      <c r="AF396" s="9">
        <v>1.0951837449503343E-2</v>
      </c>
      <c r="AG396" s="8">
        <v>16</v>
      </c>
      <c r="AH396" s="31">
        <v>-6.1866313387677341E-3</v>
      </c>
      <c r="AI396" s="12">
        <v>-0.3776666666666666</v>
      </c>
      <c r="AJ396" s="8">
        <v>14</v>
      </c>
      <c r="AK396" s="31">
        <v>4.8015004408824558E-4</v>
      </c>
      <c r="AL396" s="11">
        <v>60852.022398780653</v>
      </c>
      <c r="AM396" s="36">
        <v>1</v>
      </c>
    </row>
    <row r="397" spans="1:39" x14ac:dyDescent="0.3">
      <c r="A397" t="s">
        <v>820</v>
      </c>
      <c r="B397" s="3" t="s">
        <v>979</v>
      </c>
      <c r="C397" s="4" t="s">
        <v>61</v>
      </c>
      <c r="D397" s="5" t="s">
        <v>44</v>
      </c>
      <c r="E397" s="6">
        <v>91.799373223506151</v>
      </c>
      <c r="F397" s="34">
        <v>-0.4158413039667761</v>
      </c>
      <c r="G397" s="6">
        <v>-4.3905699005927907</v>
      </c>
      <c r="H397" s="7">
        <v>1</v>
      </c>
      <c r="I397" s="8">
        <v>42</v>
      </c>
      <c r="J397" s="31">
        <v>0.1011454409537773</v>
      </c>
      <c r="K397" s="9">
        <v>3.0998619768286995E-2</v>
      </c>
      <c r="L397" s="8">
        <v>35</v>
      </c>
      <c r="M397" s="31">
        <v>0.10606215861118151</v>
      </c>
      <c r="N397" s="9">
        <v>-1.1987549009544237E-2</v>
      </c>
      <c r="O397" s="8">
        <v>-47</v>
      </c>
      <c r="P397" s="31">
        <v>-9.8376799313164565E-2</v>
      </c>
      <c r="Q397" s="9">
        <v>7.3134728931830376E-3</v>
      </c>
      <c r="R397" s="8">
        <v>-19</v>
      </c>
      <c r="S397" s="31">
        <v>-0.43347981693158733</v>
      </c>
      <c r="T397" s="10">
        <v>-4.9788399302962409E-2</v>
      </c>
      <c r="U397" s="8">
        <v>24</v>
      </c>
      <c r="V397" s="31">
        <v>2.6092647880158082E-2</v>
      </c>
      <c r="W397" s="9">
        <v>-1.6794511485328026E-3</v>
      </c>
      <c r="X397" s="8">
        <v>-2</v>
      </c>
      <c r="Y397" s="31">
        <v>-2.569418708642357E-2</v>
      </c>
      <c r="Z397" s="11">
        <v>8368</v>
      </c>
      <c r="AA397" s="8">
        <v>41</v>
      </c>
      <c r="AB397" s="31">
        <v>0.11159857877453083</v>
      </c>
      <c r="AC397" s="9">
        <v>3.9610416239491512E-3</v>
      </c>
      <c r="AD397" s="8">
        <v>-14</v>
      </c>
      <c r="AE397" s="31">
        <v>-7.9299278082573754E-2</v>
      </c>
      <c r="AF397" s="9">
        <v>-3.3225392456630587E-3</v>
      </c>
      <c r="AG397" s="8">
        <v>30</v>
      </c>
      <c r="AH397" s="31">
        <v>0.1300966798053832</v>
      </c>
      <c r="AI397" s="12">
        <v>-0.57699999999999996</v>
      </c>
      <c r="AJ397" s="8">
        <v>14</v>
      </c>
      <c r="AK397" s="31">
        <v>-4.034076201204384E-3</v>
      </c>
      <c r="AL397" s="11">
        <v>57067.738876448304</v>
      </c>
      <c r="AM397" s="36"/>
    </row>
    <row r="398" spans="1:39" x14ac:dyDescent="0.3">
      <c r="A398" t="s">
        <v>520</v>
      </c>
      <c r="B398" s="3" t="s">
        <v>1024</v>
      </c>
      <c r="C398" s="4" t="s">
        <v>32</v>
      </c>
      <c r="D398" s="5" t="s">
        <v>33</v>
      </c>
      <c r="E398" s="6">
        <v>27.649876900055702</v>
      </c>
      <c r="F398" s="34">
        <v>0.26510211039950837</v>
      </c>
      <c r="G398" s="6">
        <v>-4.3982077890490316</v>
      </c>
      <c r="H398" s="7">
        <v>27</v>
      </c>
      <c r="I398" s="8">
        <v>-40</v>
      </c>
      <c r="J398" s="31">
        <v>-0.25712105700516819</v>
      </c>
      <c r="K398" s="9">
        <v>5.8680563324258195E-3</v>
      </c>
      <c r="L398" s="8">
        <v>-328</v>
      </c>
      <c r="M398" s="31">
        <v>-1.1507919766717292</v>
      </c>
      <c r="N398" s="9">
        <v>3.1905019789590539E-2</v>
      </c>
      <c r="O398" s="8">
        <v>97</v>
      </c>
      <c r="P398" s="31">
        <v>0.42433425422290816</v>
      </c>
      <c r="Q398" s="9">
        <v>-2.3321505819006355E-2</v>
      </c>
      <c r="R398" s="8">
        <v>-33</v>
      </c>
      <c r="S398" s="31">
        <v>-0.25580334789502279</v>
      </c>
      <c r="T398" s="10">
        <v>0.10347818631451022</v>
      </c>
      <c r="U398" s="8">
        <v>105</v>
      </c>
      <c r="V398" s="31">
        <v>0.4203343110472999</v>
      </c>
      <c r="W398" s="9">
        <v>-2.3924202531331484E-2</v>
      </c>
      <c r="X398" s="8">
        <v>17</v>
      </c>
      <c r="Y398" s="31">
        <v>5.7362822155805127E-2</v>
      </c>
      <c r="Z398" s="11">
        <v>9349</v>
      </c>
      <c r="AA398" s="8">
        <v>27</v>
      </c>
      <c r="AB398" s="31">
        <v>0.14823598159190374</v>
      </c>
      <c r="AC398" s="9">
        <v>5.4594880473873425E-3</v>
      </c>
      <c r="AD398" s="8">
        <v>-51</v>
      </c>
      <c r="AE398" s="31">
        <v>-0.14748319130935184</v>
      </c>
      <c r="AF398" s="9">
        <v>-6.9458115779087448E-3</v>
      </c>
      <c r="AG398" s="8">
        <v>1</v>
      </c>
      <c r="AH398" s="31">
        <v>-9.8000186453824578E-2</v>
      </c>
      <c r="AI398" s="12">
        <v>-0.26633333333333353</v>
      </c>
      <c r="AJ398" s="8">
        <v>0</v>
      </c>
      <c r="AK398" s="31">
        <v>-2.1601657525413487E-2</v>
      </c>
      <c r="AL398" s="11">
        <v>52056.471307204192</v>
      </c>
      <c r="AM398" s="36"/>
    </row>
    <row r="399" spans="1:39" x14ac:dyDescent="0.3">
      <c r="A399" t="s">
        <v>277</v>
      </c>
      <c r="B399" s="3" t="s">
        <v>537</v>
      </c>
      <c r="C399" s="4" t="s">
        <v>32</v>
      </c>
      <c r="D399" s="5" t="s">
        <v>33</v>
      </c>
      <c r="E399" s="6">
        <v>43.693379358167689</v>
      </c>
      <c r="F399" s="34">
        <v>0.514218199763814</v>
      </c>
      <c r="G399" s="6">
        <v>-4.4145807408581916</v>
      </c>
      <c r="H399" s="7">
        <v>30</v>
      </c>
      <c r="I399" s="8">
        <v>-28</v>
      </c>
      <c r="J399" s="31">
        <v>-0.18175130999668665</v>
      </c>
      <c r="K399" s="9">
        <v>1.9268437236719116E-4</v>
      </c>
      <c r="L399" s="8">
        <v>36</v>
      </c>
      <c r="M399" s="31">
        <v>0.30970590207228477</v>
      </c>
      <c r="N399" s="9">
        <v>-2.0475076524898599E-2</v>
      </c>
      <c r="O399" s="8">
        <v>107</v>
      </c>
      <c r="P399" s="31">
        <v>0.43736278943023627</v>
      </c>
      <c r="Q399" s="9">
        <v>-2.4228238866396759E-2</v>
      </c>
      <c r="R399" s="8">
        <v>179</v>
      </c>
      <c r="S399" s="31">
        <v>-0.15831957972512525</v>
      </c>
      <c r="T399" s="10">
        <v>-0.59066745422327227</v>
      </c>
      <c r="U399" s="8">
        <v>140</v>
      </c>
      <c r="V399" s="31">
        <v>0.35739018648806509</v>
      </c>
      <c r="W399" s="9">
        <v>-2.200441395851168E-2</v>
      </c>
      <c r="X399" s="8">
        <v>-36</v>
      </c>
      <c r="Y399" s="31">
        <v>-0.12487052030265322</v>
      </c>
      <c r="Z399" s="11">
        <v>-455</v>
      </c>
      <c r="AA399" s="8">
        <v>147</v>
      </c>
      <c r="AB399" s="31">
        <v>0.44767730132042749</v>
      </c>
      <c r="AC399" s="9">
        <v>7.8269617706237804E-4</v>
      </c>
      <c r="AD399" s="8">
        <v>-157</v>
      </c>
      <c r="AE399" s="31">
        <v>-0.46754190113091149</v>
      </c>
      <c r="AF399" s="9">
        <v>-2.4523426718469965E-2</v>
      </c>
      <c r="AG399" s="8">
        <v>2</v>
      </c>
      <c r="AH399" s="31">
        <v>-5.9873663407468025E-2</v>
      </c>
      <c r="AI399" s="12">
        <v>-0.29333333333333345</v>
      </c>
      <c r="AJ399" s="8">
        <v>10</v>
      </c>
      <c r="AK399" s="31">
        <v>2.1998766066969877E-2</v>
      </c>
      <c r="AL399" s="11">
        <v>147304.98760622833</v>
      </c>
      <c r="AM399" s="36"/>
    </row>
    <row r="400" spans="1:39" x14ac:dyDescent="0.3">
      <c r="A400" t="s">
        <v>1162</v>
      </c>
      <c r="B400" s="3" t="s">
        <v>317</v>
      </c>
      <c r="C400" s="4" t="s">
        <v>47</v>
      </c>
      <c r="D400" s="5" t="s">
        <v>44</v>
      </c>
      <c r="E400" s="6">
        <v>40.405813909713402</v>
      </c>
      <c r="F400" s="34">
        <v>1.2513634631179942</v>
      </c>
      <c r="G400" s="6">
        <v>-4.416465678724947</v>
      </c>
      <c r="H400" s="7">
        <v>24</v>
      </c>
      <c r="I400" s="8">
        <v>-53</v>
      </c>
      <c r="J400" s="31">
        <v>-0.30231450229062129</v>
      </c>
      <c r="K400" s="9">
        <v>1.7941064435902376E-3</v>
      </c>
      <c r="L400" s="8">
        <v>-112</v>
      </c>
      <c r="M400" s="31">
        <v>-0.42213735198778934</v>
      </c>
      <c r="N400" s="9">
        <v>6.3310026784931667E-3</v>
      </c>
      <c r="O400" s="8">
        <v>17</v>
      </c>
      <c r="P400" s="31">
        <v>0.13651196255860024</v>
      </c>
      <c r="Q400" s="9">
        <v>-2.9983124098386521E-3</v>
      </c>
      <c r="R400" s="8">
        <v>43</v>
      </c>
      <c r="S400" s="31">
        <v>0.36771465140375809</v>
      </c>
      <c r="T400" s="10">
        <v>-0.63361737794837558</v>
      </c>
      <c r="U400" s="8">
        <v>12</v>
      </c>
      <c r="V400" s="31">
        <v>0.13645377812408888</v>
      </c>
      <c r="W400" s="9">
        <v>-3.6269100360686868E-3</v>
      </c>
      <c r="X400" s="8">
        <v>83</v>
      </c>
      <c r="Y400" s="31">
        <v>0.25483260112367073</v>
      </c>
      <c r="Z400" s="11">
        <v>17162</v>
      </c>
      <c r="AA400" s="8">
        <v>47</v>
      </c>
      <c r="AB400" s="31">
        <v>0.57774329419476977</v>
      </c>
      <c r="AC400" s="9">
        <v>2.825867912430155E-3</v>
      </c>
      <c r="AD400" s="8">
        <v>-2</v>
      </c>
      <c r="AE400" s="31">
        <v>-4.4230364920421261E-2</v>
      </c>
      <c r="AF400" s="9">
        <v>1.3416298306201391E-4</v>
      </c>
      <c r="AG400" s="8">
        <v>16</v>
      </c>
      <c r="AH400" s="31">
        <v>8.9608558082492767E-3</v>
      </c>
      <c r="AI400" s="12">
        <v>-0.42566666666666642</v>
      </c>
      <c r="AJ400" s="8">
        <v>0</v>
      </c>
      <c r="AK400" s="31">
        <v>4.8411610042713438E-3</v>
      </c>
      <c r="AL400" s="11">
        <v>39650.981413830872</v>
      </c>
      <c r="AM400" s="36"/>
    </row>
    <row r="401" spans="1:39" ht="20.399999999999999" x14ac:dyDescent="0.3">
      <c r="A401" t="s">
        <v>1126</v>
      </c>
      <c r="B401" s="3" t="s">
        <v>969</v>
      </c>
      <c r="C401" s="4" t="s">
        <v>104</v>
      </c>
      <c r="D401" s="5" t="s">
        <v>44</v>
      </c>
      <c r="E401" s="6">
        <v>31.982808364518188</v>
      </c>
      <c r="F401" s="34">
        <v>-0.47415840487083916</v>
      </c>
      <c r="G401" s="6">
        <v>-4.424836592140835</v>
      </c>
      <c r="H401" s="7">
        <v>4</v>
      </c>
      <c r="I401" s="8">
        <v>-2</v>
      </c>
      <c r="J401" s="31">
        <v>-2.8371115469433716E-2</v>
      </c>
      <c r="K401" s="9">
        <v>2.9958637489122086E-2</v>
      </c>
      <c r="L401" s="8">
        <v>61</v>
      </c>
      <c r="M401" s="31">
        <v>0.15400470406422284</v>
      </c>
      <c r="N401" s="9">
        <v>-1.2923262533328522E-2</v>
      </c>
      <c r="O401" s="8">
        <v>8</v>
      </c>
      <c r="P401" s="31">
        <v>-9.384891028012543E-4</v>
      </c>
      <c r="Q401" s="9">
        <v>2.0075711056224965E-3</v>
      </c>
      <c r="R401" s="8">
        <v>-60</v>
      </c>
      <c r="S401" s="31">
        <v>-0.4600763919399396</v>
      </c>
      <c r="T401" s="10">
        <v>0.1067463706233988</v>
      </c>
      <c r="U401" s="8">
        <v>4</v>
      </c>
      <c r="V401" s="31">
        <v>-1.6869292358965005E-3</v>
      </c>
      <c r="W401" s="9">
        <v>1.2831412385534077E-3</v>
      </c>
      <c r="X401" s="8">
        <v>7</v>
      </c>
      <c r="Y401" s="31">
        <v>0.24504643863643971</v>
      </c>
      <c r="Z401" s="11">
        <v>21686</v>
      </c>
      <c r="AA401" s="8">
        <v>-92</v>
      </c>
      <c r="AB401" s="31">
        <v>-0.24608392359918502</v>
      </c>
      <c r="AC401" s="9">
        <v>9.0558882235528999E-3</v>
      </c>
      <c r="AD401" s="8">
        <v>-12</v>
      </c>
      <c r="AE401" s="31">
        <v>-4.4829675461092955E-2</v>
      </c>
      <c r="AF401" s="9">
        <v>-1.2953194753396735E-3</v>
      </c>
      <c r="AG401" s="8">
        <v>-10</v>
      </c>
      <c r="AH401" s="31">
        <v>2.0628404167080172E-2</v>
      </c>
      <c r="AI401" s="12">
        <v>-0.45500000000000007</v>
      </c>
      <c r="AJ401" s="8">
        <v>10</v>
      </c>
      <c r="AK401" s="31">
        <v>-8.6197294353198839E-3</v>
      </c>
      <c r="AL401" s="11">
        <v>54022.009925080696</v>
      </c>
      <c r="AM401" s="36"/>
    </row>
    <row r="402" spans="1:39" x14ac:dyDescent="0.3">
      <c r="A402" t="s">
        <v>287</v>
      </c>
      <c r="B402" s="3" t="s">
        <v>602</v>
      </c>
      <c r="C402" s="4" t="s">
        <v>47</v>
      </c>
      <c r="D402" s="5" t="s">
        <v>44</v>
      </c>
      <c r="E402" s="6">
        <v>21.955359719058844</v>
      </c>
      <c r="F402" s="34">
        <v>0.66389230184173509</v>
      </c>
      <c r="G402" s="6">
        <v>-4.4375742145637105</v>
      </c>
      <c r="H402" s="7">
        <v>36</v>
      </c>
      <c r="I402" s="8">
        <v>-144</v>
      </c>
      <c r="J402" s="31">
        <v>-0.54293466921700961</v>
      </c>
      <c r="K402" s="9">
        <v>-1.9091917718748297E-2</v>
      </c>
      <c r="L402" s="8">
        <v>-91</v>
      </c>
      <c r="M402" s="31">
        <v>-0.36877096975218659</v>
      </c>
      <c r="N402" s="9">
        <v>3.7974871558467266E-3</v>
      </c>
      <c r="O402" s="8">
        <v>-21</v>
      </c>
      <c r="P402" s="31">
        <v>-0.11118562836074067</v>
      </c>
      <c r="Q402" s="9">
        <v>1.1402144247361787E-2</v>
      </c>
      <c r="R402" s="8">
        <v>99</v>
      </c>
      <c r="S402" s="31">
        <v>-0.14237456152870653</v>
      </c>
      <c r="T402" s="10">
        <v>-0.36320281593874865</v>
      </c>
      <c r="U402" s="8">
        <v>-33</v>
      </c>
      <c r="V402" s="31">
        <v>-0.16364648243677904</v>
      </c>
      <c r="W402" s="9">
        <v>1.1778025098389856E-2</v>
      </c>
      <c r="X402" s="8">
        <v>12</v>
      </c>
      <c r="Y402" s="31">
        <v>1.8826804291849075E-2</v>
      </c>
      <c r="Z402" s="11">
        <v>7373</v>
      </c>
      <c r="AA402" s="8">
        <v>153</v>
      </c>
      <c r="AB402" s="31">
        <v>0.6338392526967318</v>
      </c>
      <c r="AC402" s="9">
        <v>-6.0787244643746574E-4</v>
      </c>
      <c r="AD402" s="8">
        <v>118</v>
      </c>
      <c r="AE402" s="31">
        <v>0.69178297330234939</v>
      </c>
      <c r="AF402" s="9">
        <v>4.1432246455233357E-2</v>
      </c>
      <c r="AG402" s="8">
        <v>-28</v>
      </c>
      <c r="AH402" s="31">
        <v>-0.13159789181205106</v>
      </c>
      <c r="AI402" s="12">
        <v>-0.25599999999999978</v>
      </c>
      <c r="AJ402" s="8">
        <v>-5</v>
      </c>
      <c r="AK402" s="31">
        <v>-1.0096693710627713E-2</v>
      </c>
      <c r="AL402" s="11">
        <v>45107.746147628815</v>
      </c>
      <c r="AM402" s="36"/>
    </row>
    <row r="403" spans="1:39" x14ac:dyDescent="0.3">
      <c r="A403" t="s">
        <v>769</v>
      </c>
      <c r="B403" s="3" t="s">
        <v>879</v>
      </c>
      <c r="C403" s="4" t="s">
        <v>136</v>
      </c>
      <c r="D403" s="5" t="s">
        <v>44</v>
      </c>
      <c r="E403" s="6">
        <v>29.019533067680399</v>
      </c>
      <c r="F403" s="34">
        <v>-0.14667323246893638</v>
      </c>
      <c r="G403" s="6">
        <v>-4.4597080985083366</v>
      </c>
      <c r="H403" s="7">
        <v>26</v>
      </c>
      <c r="I403" s="8">
        <v>5</v>
      </c>
      <c r="J403" s="31">
        <v>0.13249302892816028</v>
      </c>
      <c r="K403" s="9">
        <v>2.2611161015323233E-2</v>
      </c>
      <c r="L403" s="8">
        <v>54</v>
      </c>
      <c r="M403" s="31">
        <v>0.14578167402554298</v>
      </c>
      <c r="N403" s="9">
        <v>-1.2429727187206021E-2</v>
      </c>
      <c r="O403" s="8">
        <v>-21</v>
      </c>
      <c r="P403" s="31">
        <v>-4.6628652396538239E-2</v>
      </c>
      <c r="Q403" s="9">
        <v>4.0030050041491693E-3</v>
      </c>
      <c r="R403" s="8">
        <v>156</v>
      </c>
      <c r="S403" s="31">
        <v>-0.1498614326455413</v>
      </c>
      <c r="T403" s="10">
        <v>-0.52425888574965851</v>
      </c>
      <c r="U403" s="8">
        <v>-8</v>
      </c>
      <c r="V403" s="31">
        <v>-5.7366789787411721E-2</v>
      </c>
      <c r="W403" s="9">
        <v>2.4278011982328436E-3</v>
      </c>
      <c r="X403" s="8">
        <v>6</v>
      </c>
      <c r="Y403" s="31">
        <v>4.4320389735836629E-2</v>
      </c>
      <c r="Z403" s="11">
        <v>10614</v>
      </c>
      <c r="AA403" s="8">
        <v>35</v>
      </c>
      <c r="AB403" s="31">
        <v>0.11376789375397894</v>
      </c>
      <c r="AC403" s="9">
        <v>5.0410877919006766E-3</v>
      </c>
      <c r="AD403" s="8">
        <v>-42</v>
      </c>
      <c r="AE403" s="31">
        <v>-0.13273636643133158</v>
      </c>
      <c r="AF403" s="9">
        <v>-6.0723638238925348E-3</v>
      </c>
      <c r="AG403" s="8">
        <v>-15</v>
      </c>
      <c r="AH403" s="31">
        <v>5.9773479296397314E-2</v>
      </c>
      <c r="AI403" s="12">
        <v>-0.50899999999999945</v>
      </c>
      <c r="AJ403" s="8">
        <v>-16</v>
      </c>
      <c r="AK403" s="31">
        <v>-1.0721281041813913E-2</v>
      </c>
      <c r="AL403" s="11">
        <v>40372.995846880978</v>
      </c>
      <c r="AM403" s="36"/>
    </row>
    <row r="404" spans="1:39" x14ac:dyDescent="0.3">
      <c r="A404" t="s">
        <v>1084</v>
      </c>
      <c r="B404" s="3" t="s">
        <v>779</v>
      </c>
      <c r="C404" s="4" t="s">
        <v>47</v>
      </c>
      <c r="D404" s="5" t="s">
        <v>44</v>
      </c>
      <c r="E404" s="6">
        <v>27.833003372435385</v>
      </c>
      <c r="F404" s="34">
        <v>-0.7518032867128861</v>
      </c>
      <c r="G404" s="6">
        <v>-4.4652674477488254</v>
      </c>
      <c r="H404" s="7">
        <v>-8</v>
      </c>
      <c r="I404" s="8">
        <v>217</v>
      </c>
      <c r="J404" s="31">
        <v>0.6883913837711404</v>
      </c>
      <c r="K404" s="9">
        <v>7.6695254659275403E-2</v>
      </c>
      <c r="L404" s="8">
        <v>-74</v>
      </c>
      <c r="M404" s="31">
        <v>-0.3057012718503721</v>
      </c>
      <c r="N404" s="9">
        <v>2.1965044874822856E-3</v>
      </c>
      <c r="O404" s="8">
        <v>-16</v>
      </c>
      <c r="P404" s="31">
        <v>-4.4294829383548451E-2</v>
      </c>
      <c r="Q404" s="9">
        <v>3.5820273023308043E-3</v>
      </c>
      <c r="R404" s="8">
        <v>-23</v>
      </c>
      <c r="S404" s="31">
        <v>-0.45880856212463539</v>
      </c>
      <c r="T404" s="10">
        <v>0</v>
      </c>
      <c r="U404" s="8">
        <v>-31</v>
      </c>
      <c r="V404" s="31">
        <v>-0.14073835834787685</v>
      </c>
      <c r="W404" s="9">
        <v>7.3796962843855618E-3</v>
      </c>
      <c r="X404" s="8">
        <v>-4</v>
      </c>
      <c r="Y404" s="31">
        <v>-4.3361518083366635E-2</v>
      </c>
      <c r="Z404" s="11">
        <v>9552</v>
      </c>
      <c r="AA404" s="8">
        <v>14</v>
      </c>
      <c r="AB404" s="31">
        <v>2.7964507652491477E-3</v>
      </c>
      <c r="AC404" s="9">
        <v>4.429084380610411E-3</v>
      </c>
      <c r="AD404" s="8">
        <v>-48</v>
      </c>
      <c r="AE404" s="31">
        <v>-0.13553126981240105</v>
      </c>
      <c r="AF404" s="9">
        <v>-6.3091140325823858E-3</v>
      </c>
      <c r="AG404" s="8">
        <v>5</v>
      </c>
      <c r="AH404" s="31">
        <v>-7.8683269490277041E-2</v>
      </c>
      <c r="AI404" s="12">
        <v>-0.30466666666666642</v>
      </c>
      <c r="AJ404" s="8">
        <v>-7</v>
      </c>
      <c r="AK404" s="31">
        <v>-3.1467641335720886E-2</v>
      </c>
      <c r="AL404" s="11">
        <v>79688.29420452303</v>
      </c>
      <c r="AM404" s="36"/>
    </row>
    <row r="405" spans="1:39" x14ac:dyDescent="0.3">
      <c r="A405" t="s">
        <v>548</v>
      </c>
      <c r="B405" s="3" t="s">
        <v>746</v>
      </c>
      <c r="C405" s="4" t="s">
        <v>136</v>
      </c>
      <c r="D405" s="5" t="s">
        <v>44</v>
      </c>
      <c r="E405" s="6">
        <v>27.444721377936602</v>
      </c>
      <c r="F405" s="34">
        <v>0.27557471891162999</v>
      </c>
      <c r="G405" s="6">
        <v>-4.4661167725321853</v>
      </c>
      <c r="H405" s="7">
        <v>28</v>
      </c>
      <c r="I405" s="8">
        <v>35</v>
      </c>
      <c r="J405" s="31">
        <v>0.14199050669388807</v>
      </c>
      <c r="K405" s="9">
        <v>3.2410734094851401E-2</v>
      </c>
      <c r="L405" s="8">
        <v>16</v>
      </c>
      <c r="M405" s="31">
        <v>4.4311176216373593E-2</v>
      </c>
      <c r="N405" s="9">
        <v>-8.7195204934608379E-3</v>
      </c>
      <c r="O405" s="8">
        <v>78</v>
      </c>
      <c r="P405" s="31">
        <v>0.22350905449076747</v>
      </c>
      <c r="Q405" s="9">
        <v>-1.2210442273718758E-2</v>
      </c>
      <c r="R405" s="8">
        <v>176</v>
      </c>
      <c r="S405" s="31">
        <v>-0.16423540219274732</v>
      </c>
      <c r="T405" s="10">
        <v>-0.57903879559930516</v>
      </c>
      <c r="U405" s="8">
        <v>45</v>
      </c>
      <c r="V405" s="31">
        <v>4.8428739046543656E-2</v>
      </c>
      <c r="W405" s="9">
        <v>-3.4735678082888632E-3</v>
      </c>
      <c r="X405" s="8">
        <v>-44</v>
      </c>
      <c r="Y405" s="31">
        <v>-0.23853073162693386</v>
      </c>
      <c r="Z405" s="11">
        <v>-3159</v>
      </c>
      <c r="AA405" s="8">
        <v>-12</v>
      </c>
      <c r="AB405" s="31">
        <v>-1.0142448793696857E-3</v>
      </c>
      <c r="AC405" s="9">
        <v>7.2393162393162361E-3</v>
      </c>
      <c r="AD405" s="8">
        <v>49</v>
      </c>
      <c r="AE405" s="31">
        <v>0.36803600868442021</v>
      </c>
      <c r="AF405" s="9">
        <v>2.3351528828822965E-2</v>
      </c>
      <c r="AG405" s="8">
        <v>21</v>
      </c>
      <c r="AH405" s="31">
        <v>-2.1567866931675075E-2</v>
      </c>
      <c r="AI405" s="12">
        <v>-0.38533333333333331</v>
      </c>
      <c r="AJ405" s="8">
        <v>-10</v>
      </c>
      <c r="AK405" s="31">
        <v>-7.2086344227875465E-3</v>
      </c>
      <c r="AL405" s="11">
        <v>45641.889223639359</v>
      </c>
      <c r="AM405" s="36"/>
    </row>
    <row r="406" spans="1:39" x14ac:dyDescent="0.3">
      <c r="A406" t="s">
        <v>267</v>
      </c>
      <c r="B406" s="3" t="s">
        <v>604</v>
      </c>
      <c r="C406" s="4" t="s">
        <v>143</v>
      </c>
      <c r="D406" s="5" t="s">
        <v>44</v>
      </c>
      <c r="E406" s="6">
        <v>27.871086341251576</v>
      </c>
      <c r="F406" s="34">
        <v>-0.39543307245641612</v>
      </c>
      <c r="G406" s="6">
        <v>-4.4688962363350182</v>
      </c>
      <c r="H406" s="7">
        <v>1</v>
      </c>
      <c r="I406" s="8">
        <v>-9</v>
      </c>
      <c r="J406" s="31">
        <v>3.6782422736136161E-3</v>
      </c>
      <c r="K406" s="9">
        <v>2.0836776383428068E-2</v>
      </c>
      <c r="L406" s="8">
        <v>35</v>
      </c>
      <c r="M406" s="31">
        <v>7.2614305980067684E-2</v>
      </c>
      <c r="N406" s="9">
        <v>-1.0736873281807165E-2</v>
      </c>
      <c r="O406" s="8">
        <v>17</v>
      </c>
      <c r="P406" s="31">
        <v>6.18882481306543E-2</v>
      </c>
      <c r="Q406" s="9">
        <v>-2.3167999034521651E-3</v>
      </c>
      <c r="R406" s="8">
        <v>-89</v>
      </c>
      <c r="S406" s="31">
        <v>-0.36925767919507585</v>
      </c>
      <c r="T406" s="10">
        <v>0.17793777066569866</v>
      </c>
      <c r="U406" s="8">
        <v>28</v>
      </c>
      <c r="V406" s="31">
        <v>3.5156476165970396E-2</v>
      </c>
      <c r="W406" s="9">
        <v>-2.7317485725330687E-3</v>
      </c>
      <c r="X406" s="8">
        <v>-3</v>
      </c>
      <c r="Y406" s="31">
        <v>-4.0512272279469741E-2</v>
      </c>
      <c r="Z406" s="11">
        <v>7904</v>
      </c>
      <c r="AA406" s="8">
        <v>-19</v>
      </c>
      <c r="AB406" s="31">
        <v>-5.0758070104328312E-2</v>
      </c>
      <c r="AC406" s="9">
        <v>6.1736444749485274E-3</v>
      </c>
      <c r="AD406" s="8">
        <v>-4</v>
      </c>
      <c r="AE406" s="31">
        <v>-2.2055322052252246E-2</v>
      </c>
      <c r="AF406" s="9">
        <v>1.3132651196789968E-4</v>
      </c>
      <c r="AG406" s="8">
        <v>-4</v>
      </c>
      <c r="AH406" s="31">
        <v>-0.11913914161042216</v>
      </c>
      <c r="AI406" s="12">
        <v>-0.2436666666666667</v>
      </c>
      <c r="AJ406" s="8">
        <v>23</v>
      </c>
      <c r="AK406" s="31">
        <v>3.2687808690802928E-3</v>
      </c>
      <c r="AL406" s="11">
        <v>97922.651509825257</v>
      </c>
      <c r="AM406" s="36"/>
    </row>
    <row r="407" spans="1:39" x14ac:dyDescent="0.3">
      <c r="A407" t="s">
        <v>729</v>
      </c>
      <c r="B407" s="3" t="s">
        <v>686</v>
      </c>
      <c r="C407" s="4" t="s">
        <v>47</v>
      </c>
      <c r="D407" s="5" t="s">
        <v>44</v>
      </c>
      <c r="E407" s="6">
        <v>25.037551129464241</v>
      </c>
      <c r="F407" s="34">
        <v>-0.49863564025096174</v>
      </c>
      <c r="G407" s="6">
        <v>-4.4786274096116045</v>
      </c>
      <c r="H407" s="7">
        <v>-3</v>
      </c>
      <c r="I407" s="8">
        <v>151</v>
      </c>
      <c r="J407" s="31">
        <v>1.2622083640921833</v>
      </c>
      <c r="K407" s="9">
        <v>0.1300728505841835</v>
      </c>
      <c r="L407" s="8">
        <v>-339</v>
      </c>
      <c r="M407" s="31">
        <v>-1.1476756123143224</v>
      </c>
      <c r="N407" s="9">
        <v>3.1596343240220856E-2</v>
      </c>
      <c r="O407" s="8">
        <v>42</v>
      </c>
      <c r="P407" s="31">
        <v>0.1331932559332617</v>
      </c>
      <c r="Q407" s="9">
        <v>-8.1539465101108932E-3</v>
      </c>
      <c r="R407" s="8">
        <v>-23</v>
      </c>
      <c r="S407" s="31">
        <v>-0.45880856212463539</v>
      </c>
      <c r="T407" s="10">
        <v>0</v>
      </c>
      <c r="U407" s="8">
        <v>-37</v>
      </c>
      <c r="V407" s="31">
        <v>-8.9491856591697783E-2</v>
      </c>
      <c r="W407" s="9">
        <v>5.3086676631711877E-3</v>
      </c>
      <c r="X407" s="8">
        <v>-15</v>
      </c>
      <c r="Y407" s="31">
        <v>-0.15884085928346758</v>
      </c>
      <c r="Z407" s="11">
        <v>3090</v>
      </c>
      <c r="AA407" s="8">
        <v>10</v>
      </c>
      <c r="AB407" s="31">
        <v>-1.428863094418853E-2</v>
      </c>
      <c r="AC407" s="9">
        <v>4.9093050647820956E-3</v>
      </c>
      <c r="AD407" s="8">
        <v>41</v>
      </c>
      <c r="AE407" s="31">
        <v>0.13292129516310525</v>
      </c>
      <c r="AF407" s="9">
        <v>9.2422894580748149E-3</v>
      </c>
      <c r="AG407" s="8">
        <v>-59</v>
      </c>
      <c r="AH407" s="31">
        <v>-0.22809930201037992</v>
      </c>
      <c r="AI407" s="12">
        <v>-0.14600000000000013</v>
      </c>
      <c r="AJ407" s="8">
        <v>-26</v>
      </c>
      <c r="AK407" s="31">
        <v>-5.9714579380837594E-2</v>
      </c>
      <c r="AL407" s="11">
        <v>30644.01586075325</v>
      </c>
      <c r="AM407" s="36"/>
    </row>
    <row r="408" spans="1:39" x14ac:dyDescent="0.3">
      <c r="A408" t="s">
        <v>812</v>
      </c>
      <c r="B408" s="3" t="s">
        <v>645</v>
      </c>
      <c r="C408" s="4" t="s">
        <v>143</v>
      </c>
      <c r="D408" s="5" t="s">
        <v>44</v>
      </c>
      <c r="E408" s="6">
        <v>26.693894798831501</v>
      </c>
      <c r="F408" s="34">
        <v>-0.79805231851286784</v>
      </c>
      <c r="G408" s="6">
        <v>-4.4817094965890103</v>
      </c>
      <c r="H408" s="7">
        <v>-8</v>
      </c>
      <c r="I408" s="8">
        <v>-20</v>
      </c>
      <c r="J408" s="31">
        <v>-1.8560631588752874E-2</v>
      </c>
      <c r="K408" s="9">
        <v>1.5987160078935303E-2</v>
      </c>
      <c r="L408" s="8">
        <v>-99</v>
      </c>
      <c r="M408" s="31">
        <v>-0.29487818022004425</v>
      </c>
      <c r="N408" s="9">
        <v>2.3687696797480978E-3</v>
      </c>
      <c r="O408" s="8">
        <v>-19</v>
      </c>
      <c r="P408" s="31">
        <v>-2.9873296579419284E-2</v>
      </c>
      <c r="Q408" s="9">
        <v>2.5535488968553887E-3</v>
      </c>
      <c r="R408" s="8">
        <v>-23</v>
      </c>
      <c r="S408" s="31">
        <v>-0.45880856212463539</v>
      </c>
      <c r="T408" s="10">
        <v>0</v>
      </c>
      <c r="U408" s="8">
        <v>-95</v>
      </c>
      <c r="V408" s="31">
        <v>-0.25337046654382922</v>
      </c>
      <c r="W408" s="9">
        <v>1.4978517125952173E-2</v>
      </c>
      <c r="X408" s="8">
        <v>-9</v>
      </c>
      <c r="Y408" s="31">
        <v>-0.28373202437659684</v>
      </c>
      <c r="Z408" s="11">
        <v>-606</v>
      </c>
      <c r="AA408" s="8">
        <v>144</v>
      </c>
      <c r="AB408" s="31">
        <v>0.43469853343536602</v>
      </c>
      <c r="AC408" s="9">
        <v>-1.2743614001892167E-3</v>
      </c>
      <c r="AD408" s="8">
        <v>-17</v>
      </c>
      <c r="AE408" s="31">
        <v>-8.5807988634714727E-2</v>
      </c>
      <c r="AF408" s="9">
        <v>-3.7920233465267295E-3</v>
      </c>
      <c r="AG408" s="8">
        <v>-30</v>
      </c>
      <c r="AH408" s="31">
        <v>-0.14304295238896722</v>
      </c>
      <c r="AI408" s="12">
        <v>-0.24266666666666681</v>
      </c>
      <c r="AJ408" s="8">
        <v>-5</v>
      </c>
      <c r="AK408" s="31">
        <v>-2.8152290558390643E-2</v>
      </c>
      <c r="AL408" s="11">
        <v>64793.486164743837</v>
      </c>
      <c r="AM408" s="36"/>
    </row>
    <row r="409" spans="1:39" x14ac:dyDescent="0.3">
      <c r="A409" t="s">
        <v>347</v>
      </c>
      <c r="B409" s="3" t="s">
        <v>1018</v>
      </c>
      <c r="C409" s="4" t="s">
        <v>47</v>
      </c>
      <c r="D409" s="5" t="s">
        <v>44</v>
      </c>
      <c r="E409" s="6">
        <v>14.986784278929273</v>
      </c>
      <c r="F409" s="34">
        <v>-0.84129553645432331</v>
      </c>
      <c r="G409" s="6">
        <v>-4.512380545171391</v>
      </c>
      <c r="H409" s="7">
        <v>-1</v>
      </c>
      <c r="I409" s="8">
        <v>-39</v>
      </c>
      <c r="J409" s="31">
        <v>-0.10272425280688038</v>
      </c>
      <c r="K409" s="9">
        <v>1.3911555898109773E-2</v>
      </c>
      <c r="L409" s="8">
        <v>-89</v>
      </c>
      <c r="M409" s="31">
        <v>-0.32375759243156166</v>
      </c>
      <c r="N409" s="9">
        <v>3.0188046305849037E-3</v>
      </c>
      <c r="O409" s="8">
        <v>0</v>
      </c>
      <c r="P409" s="31">
        <v>1.4126318254570336E-3</v>
      </c>
      <c r="Q409" s="9">
        <v>0</v>
      </c>
      <c r="R409" s="8">
        <v>-31</v>
      </c>
      <c r="S409" s="31">
        <v>-0.42614989983483154</v>
      </c>
      <c r="T409" s="10">
        <v>-1.0033602150966298E-3</v>
      </c>
      <c r="U409" s="8">
        <v>-18</v>
      </c>
      <c r="V409" s="31">
        <v>-8.9266032418671815E-2</v>
      </c>
      <c r="W409" s="9">
        <v>5.0073157091907322E-3</v>
      </c>
      <c r="X409" s="8">
        <v>-12</v>
      </c>
      <c r="Y409" s="31">
        <v>-0.2528370238368749</v>
      </c>
      <c r="Z409" s="11">
        <v>548</v>
      </c>
      <c r="AA409" s="8">
        <v>41</v>
      </c>
      <c r="AB409" s="31">
        <v>0.13624907928277452</v>
      </c>
      <c r="AC409" s="9">
        <v>2.0082079343365228E-3</v>
      </c>
      <c r="AD409" s="8">
        <v>-10</v>
      </c>
      <c r="AE409" s="31">
        <v>-5.6092631130339243E-2</v>
      </c>
      <c r="AF409" s="9">
        <v>-2.1095487036212335E-3</v>
      </c>
      <c r="AG409" s="8">
        <v>-45</v>
      </c>
      <c r="AH409" s="31">
        <v>-0.16484279009499186</v>
      </c>
      <c r="AI409" s="12">
        <v>-0.22200000000000042</v>
      </c>
      <c r="AJ409" s="8">
        <v>-4</v>
      </c>
      <c r="AK409" s="31">
        <v>-2.7122006033918979E-2</v>
      </c>
      <c r="AL409" s="11">
        <v>83899.154363929236</v>
      </c>
      <c r="AM409" s="36"/>
    </row>
    <row r="410" spans="1:39" x14ac:dyDescent="0.3">
      <c r="A410" t="s">
        <v>601</v>
      </c>
      <c r="B410" s="3" t="s">
        <v>554</v>
      </c>
      <c r="C410" s="4" t="s">
        <v>40</v>
      </c>
      <c r="D410" s="5" t="s">
        <v>33</v>
      </c>
      <c r="E410" s="6">
        <v>56.803366366495389</v>
      </c>
      <c r="F410" s="34">
        <v>7.0007050166682294E-2</v>
      </c>
      <c r="G410" s="6">
        <v>-4.5142975573225321</v>
      </c>
      <c r="H410" s="7">
        <v>26</v>
      </c>
      <c r="I410" s="8">
        <v>-29</v>
      </c>
      <c r="J410" s="31">
        <v>-9.2594118211656307E-2</v>
      </c>
      <c r="K410" s="9">
        <v>9.3874617356044521E-3</v>
      </c>
      <c r="L410" s="8">
        <v>37</v>
      </c>
      <c r="M410" s="31">
        <v>8.2132229292240511E-2</v>
      </c>
      <c r="N410" s="9">
        <v>-1.0182691281283312E-2</v>
      </c>
      <c r="O410" s="8">
        <v>28</v>
      </c>
      <c r="P410" s="31">
        <v>6.9121779963646879E-2</v>
      </c>
      <c r="Q410" s="9">
        <v>-2.9689608636977068E-3</v>
      </c>
      <c r="R410" s="8">
        <v>253</v>
      </c>
      <c r="S410" s="31">
        <v>0.14971757089255444</v>
      </c>
      <c r="T410" s="10">
        <v>-1.1961722488038278</v>
      </c>
      <c r="U410" s="8">
        <v>-57</v>
      </c>
      <c r="V410" s="31">
        <v>-0.14359183798566488</v>
      </c>
      <c r="W410" s="9">
        <v>9.0211763891053301E-3</v>
      </c>
      <c r="X410" s="8">
        <v>-5</v>
      </c>
      <c r="Y410" s="31">
        <v>-6.298480119849717E-2</v>
      </c>
      <c r="Z410" s="11">
        <v>3715</v>
      </c>
      <c r="AA410" s="8">
        <v>64</v>
      </c>
      <c r="AB410" s="31">
        <v>0.18526089039113239</v>
      </c>
      <c r="AC410" s="9">
        <v>4.1885245901639306E-3</v>
      </c>
      <c r="AD410" s="8">
        <v>-16</v>
      </c>
      <c r="AE410" s="31">
        <v>-0.10494245732883534</v>
      </c>
      <c r="AF410" s="9">
        <v>-4.9089100950042708E-3</v>
      </c>
      <c r="AG410" s="8">
        <v>-19</v>
      </c>
      <c r="AH410" s="31">
        <v>-8.5815474176088993E-2</v>
      </c>
      <c r="AI410" s="12">
        <v>-0.31800000000000006</v>
      </c>
      <c r="AJ410" s="8">
        <v>28</v>
      </c>
      <c r="AK410" s="31">
        <v>5.9809848248899566E-3</v>
      </c>
      <c r="AL410" s="11">
        <v>60899.130013568531</v>
      </c>
      <c r="AM410" s="36"/>
    </row>
    <row r="411" spans="1:39" x14ac:dyDescent="0.3">
      <c r="A411" t="s">
        <v>158</v>
      </c>
      <c r="B411" s="3" t="s">
        <v>675</v>
      </c>
      <c r="C411" s="4" t="s">
        <v>32</v>
      </c>
      <c r="D411" s="5" t="s">
        <v>33</v>
      </c>
      <c r="E411" s="6">
        <v>22.307403900735256</v>
      </c>
      <c r="F411" s="34">
        <v>-0.56491453612739839</v>
      </c>
      <c r="G411" s="6">
        <v>-4.5245167177598162</v>
      </c>
      <c r="H411" s="7">
        <v>-5</v>
      </c>
      <c r="I411" s="8">
        <v>2</v>
      </c>
      <c r="J411" s="31">
        <v>1.5883160625542736E-2</v>
      </c>
      <c r="K411" s="9">
        <v>1.7645740174852875E-2</v>
      </c>
      <c r="L411" s="8">
        <v>-64</v>
      </c>
      <c r="M411" s="31">
        <v>-0.28340575444653993</v>
      </c>
      <c r="N411" s="9">
        <v>2.6207369720785204E-3</v>
      </c>
      <c r="O411" s="8">
        <v>79</v>
      </c>
      <c r="P411" s="31">
        <v>0.214064944201525</v>
      </c>
      <c r="Q411" s="9">
        <v>-1.3157894736842105E-2</v>
      </c>
      <c r="R411" s="8">
        <v>-23</v>
      </c>
      <c r="S411" s="31">
        <v>-0.45880856212463539</v>
      </c>
      <c r="T411" s="10">
        <v>0</v>
      </c>
      <c r="U411" s="8">
        <v>78</v>
      </c>
      <c r="V411" s="31">
        <v>0.34044571586424177</v>
      </c>
      <c r="W411" s="9">
        <v>-2.3138467128944743E-2</v>
      </c>
      <c r="X411" s="8">
        <v>-7</v>
      </c>
      <c r="Y411" s="31">
        <v>-7.246014993891825E-2</v>
      </c>
      <c r="Z411" s="11">
        <v>5396</v>
      </c>
      <c r="AA411" s="8">
        <v>-51</v>
      </c>
      <c r="AB411" s="31">
        <v>-0.22821153068999522</v>
      </c>
      <c r="AC411" s="9">
        <v>7.73684210526316E-3</v>
      </c>
      <c r="AD411" s="8">
        <v>-63</v>
      </c>
      <c r="AE411" s="31">
        <v>-0.24843796519265615</v>
      </c>
      <c r="AF411" s="9">
        <v>-1.282240130426382E-2</v>
      </c>
      <c r="AG411" s="8">
        <v>3</v>
      </c>
      <c r="AH411" s="31">
        <v>-0.12038144282313334</v>
      </c>
      <c r="AI411" s="12">
        <v>-0.21466666666666678</v>
      </c>
      <c r="AJ411" s="8">
        <v>-3</v>
      </c>
      <c r="AK411" s="31">
        <v>-5.8123916343705173E-2</v>
      </c>
      <c r="AL411" s="11">
        <v>170560.44828892173</v>
      </c>
      <c r="AM411" s="36"/>
    </row>
    <row r="412" spans="1:39" x14ac:dyDescent="0.3">
      <c r="A412" t="s">
        <v>251</v>
      </c>
      <c r="B412" s="3" t="s">
        <v>444</v>
      </c>
      <c r="C412" s="4" t="s">
        <v>43</v>
      </c>
      <c r="D412" s="5" t="s">
        <v>44</v>
      </c>
      <c r="E412" s="6">
        <v>50.267513277827959</v>
      </c>
      <c r="F412" s="34">
        <v>0.38456203146517853</v>
      </c>
      <c r="G412" s="6">
        <v>-4.5592141291683959</v>
      </c>
      <c r="H412" s="7">
        <v>36</v>
      </c>
      <c r="I412" s="8">
        <v>-8</v>
      </c>
      <c r="J412" s="31">
        <v>-3.1020893449274611E-2</v>
      </c>
      <c r="K412" s="9">
        <v>1.3172321206887827E-2</v>
      </c>
      <c r="L412" s="8">
        <v>245</v>
      </c>
      <c r="M412" s="31">
        <v>0.98379313631946586</v>
      </c>
      <c r="N412" s="9">
        <v>-4.3060952098472494E-2</v>
      </c>
      <c r="O412" s="8">
        <v>15</v>
      </c>
      <c r="P412" s="31">
        <v>8.8458820733434584E-2</v>
      </c>
      <c r="Q412" s="9">
        <v>-5.3859964093357273E-3</v>
      </c>
      <c r="R412" s="8">
        <v>-23</v>
      </c>
      <c r="S412" s="31">
        <v>-0.45880856212463539</v>
      </c>
      <c r="T412" s="10">
        <v>0</v>
      </c>
      <c r="U412" s="8">
        <v>123</v>
      </c>
      <c r="V412" s="31">
        <v>0.37864711512582044</v>
      </c>
      <c r="W412" s="9">
        <v>-2.2276479457567777E-2</v>
      </c>
      <c r="X412" s="8">
        <v>50</v>
      </c>
      <c r="Y412" s="31">
        <v>0.1836870719036158</v>
      </c>
      <c r="Z412" s="11">
        <v>15250</v>
      </c>
      <c r="AA412" s="8">
        <v>-68</v>
      </c>
      <c r="AB412" s="31">
        <v>-0.1593935743934255</v>
      </c>
      <c r="AC412" s="9">
        <v>9.9574468085106421E-3</v>
      </c>
      <c r="AD412" s="8">
        <v>20</v>
      </c>
      <c r="AE412" s="31">
        <v>0.11323148921132294</v>
      </c>
      <c r="AF412" s="9">
        <v>8.5954812955869597E-3</v>
      </c>
      <c r="AG412" s="8">
        <v>8</v>
      </c>
      <c r="AH412" s="31">
        <v>-1.7614438925580705E-3</v>
      </c>
      <c r="AI412" s="12">
        <v>-0.41666666666666696</v>
      </c>
      <c r="AJ412" s="8">
        <v>12</v>
      </c>
      <c r="AK412" s="31">
        <v>3.9478850585507319E-3</v>
      </c>
      <c r="AL412" s="11">
        <v>43825.188017625042</v>
      </c>
      <c r="AM412" s="36"/>
    </row>
    <row r="413" spans="1:39" x14ac:dyDescent="0.3">
      <c r="A413" t="s">
        <v>540</v>
      </c>
      <c r="B413" s="3" t="s">
        <v>523</v>
      </c>
      <c r="C413" s="4" t="s">
        <v>115</v>
      </c>
      <c r="D413" s="5" t="s">
        <v>33</v>
      </c>
      <c r="E413" s="6">
        <v>26.833782213873587</v>
      </c>
      <c r="F413" s="34">
        <v>0.82159615829907084</v>
      </c>
      <c r="G413" s="6">
        <v>-4.573304508086629</v>
      </c>
      <c r="H413" s="7">
        <v>41</v>
      </c>
      <c r="I413" s="8">
        <v>-19</v>
      </c>
      <c r="J413" s="31">
        <v>-5.5506476824406209E-2</v>
      </c>
      <c r="K413" s="9">
        <v>1.7831183658356009E-2</v>
      </c>
      <c r="L413" s="8">
        <v>-233</v>
      </c>
      <c r="M413" s="31">
        <v>-1.0091445211475749</v>
      </c>
      <c r="N413" s="9">
        <v>2.5992650170504034E-2</v>
      </c>
      <c r="O413" s="8">
        <v>127</v>
      </c>
      <c r="P413" s="31">
        <v>0.43892505239323226</v>
      </c>
      <c r="Q413" s="9">
        <v>-2.4745569792562969E-2</v>
      </c>
      <c r="R413" s="8">
        <v>267</v>
      </c>
      <c r="S413" s="31">
        <v>0.21728257225087236</v>
      </c>
      <c r="T413" s="10">
        <v>-1.3289839313761025</v>
      </c>
      <c r="U413" s="8">
        <v>85</v>
      </c>
      <c r="V413" s="31">
        <v>0.2939302374163395</v>
      </c>
      <c r="W413" s="9">
        <v>-1.6493956828344786E-2</v>
      </c>
      <c r="X413" s="8">
        <v>87</v>
      </c>
      <c r="Y413" s="31">
        <v>0.32275520191483764</v>
      </c>
      <c r="Z413" s="11">
        <v>21011</v>
      </c>
      <c r="AA413" s="8">
        <v>-38</v>
      </c>
      <c r="AB413" s="31">
        <v>-7.5592995165139953E-2</v>
      </c>
      <c r="AC413" s="9">
        <v>9.7875507442489879E-3</v>
      </c>
      <c r="AD413" s="8">
        <v>-15</v>
      </c>
      <c r="AE413" s="31">
        <v>-0.11448819781727504</v>
      </c>
      <c r="AF413" s="9">
        <v>-3.7318096924260358E-3</v>
      </c>
      <c r="AG413" s="8">
        <v>49</v>
      </c>
      <c r="AH413" s="31">
        <v>4.3601023704385872E-2</v>
      </c>
      <c r="AI413" s="12">
        <v>-0.45600000000000018</v>
      </c>
      <c r="AJ413" s="8">
        <v>-6</v>
      </c>
      <c r="AK413" s="31">
        <v>-2.381287650758851E-2</v>
      </c>
      <c r="AL413" s="11">
        <v>58200.974867047393</v>
      </c>
      <c r="AM413" s="36"/>
    </row>
    <row r="414" spans="1:39" x14ac:dyDescent="0.3">
      <c r="A414" t="s">
        <v>672</v>
      </c>
      <c r="B414" s="3" t="s">
        <v>1085</v>
      </c>
      <c r="C414" s="4" t="s">
        <v>101</v>
      </c>
      <c r="D414" s="5" t="s">
        <v>33</v>
      </c>
      <c r="E414" s="6">
        <v>53.106396007182546</v>
      </c>
      <c r="F414" s="34">
        <v>-0.35881105921663758</v>
      </c>
      <c r="G414" s="6">
        <v>-4.582052295082466</v>
      </c>
      <c r="H414" s="7">
        <v>3</v>
      </c>
      <c r="I414" s="8">
        <v>14</v>
      </c>
      <c r="J414" s="31">
        <v>6.1416156277102563E-2</v>
      </c>
      <c r="K414" s="9">
        <v>3.0437709645551703E-2</v>
      </c>
      <c r="L414" s="8">
        <v>-127</v>
      </c>
      <c r="M414" s="31">
        <v>-0.42798956140907585</v>
      </c>
      <c r="N414" s="9">
        <v>6.6909652487770997E-3</v>
      </c>
      <c r="O414" s="8">
        <v>-20</v>
      </c>
      <c r="P414" s="31">
        <v>-1.6982670620734885E-2</v>
      </c>
      <c r="Q414" s="9">
        <v>2.4369594550392448E-3</v>
      </c>
      <c r="R414" s="8">
        <v>-73</v>
      </c>
      <c r="S414" s="31">
        <v>-0.46060647761203621</v>
      </c>
      <c r="T414" s="10">
        <v>0.15137753557372086</v>
      </c>
      <c r="U414" s="8">
        <v>14</v>
      </c>
      <c r="V414" s="31">
        <v>6.3787566219352221E-2</v>
      </c>
      <c r="W414" s="9">
        <v>-5.7140607121845925E-3</v>
      </c>
      <c r="X414" s="8">
        <v>17</v>
      </c>
      <c r="Y414" s="31">
        <v>0.15607223099598433</v>
      </c>
      <c r="Z414" s="11">
        <v>16607</v>
      </c>
      <c r="AA414" s="8">
        <v>30</v>
      </c>
      <c r="AB414" s="31">
        <v>9.093749213329444E-2</v>
      </c>
      <c r="AC414" s="9">
        <v>4.760385510136262E-3</v>
      </c>
      <c r="AD414" s="8">
        <v>-13</v>
      </c>
      <c r="AE414" s="31">
        <v>-2.9784920111904034E-2</v>
      </c>
      <c r="AF414" s="9">
        <v>-1.118370243957667E-5</v>
      </c>
      <c r="AG414" s="8">
        <v>-64</v>
      </c>
      <c r="AH414" s="31">
        <v>-0.24355409692905416</v>
      </c>
      <c r="AI414" s="12">
        <v>-0.12933333333333352</v>
      </c>
      <c r="AJ414" s="8">
        <v>-4</v>
      </c>
      <c r="AK414" s="31">
        <v>-3.8809618821345059E-2</v>
      </c>
      <c r="AL414" s="11">
        <v>60436.011062711768</v>
      </c>
      <c r="AM414" s="36"/>
    </row>
    <row r="415" spans="1:39" x14ac:dyDescent="0.3">
      <c r="A415" t="s">
        <v>970</v>
      </c>
      <c r="B415" s="3" t="s">
        <v>517</v>
      </c>
      <c r="C415" s="4" t="s">
        <v>94</v>
      </c>
      <c r="D415" s="5" t="s">
        <v>44</v>
      </c>
      <c r="E415" s="6">
        <v>28.644563484437722</v>
      </c>
      <c r="F415" s="34">
        <v>1.7083948743340986</v>
      </c>
      <c r="G415" s="6">
        <v>-4.6524580292959001</v>
      </c>
      <c r="H415" s="7">
        <v>23</v>
      </c>
      <c r="I415" s="8">
        <v>7</v>
      </c>
      <c r="J415" s="31">
        <v>0.23413981648750903</v>
      </c>
      <c r="K415" s="9">
        <v>5.137842970969686E-2</v>
      </c>
      <c r="L415" s="8">
        <v>-41</v>
      </c>
      <c r="M415" s="31">
        <v>-0.31025826661653499</v>
      </c>
      <c r="N415" s="9">
        <v>6.4186390502921076E-4</v>
      </c>
      <c r="O415" s="8">
        <v>5</v>
      </c>
      <c r="P415" s="31">
        <v>7.901168742780329E-2</v>
      </c>
      <c r="Q415" s="9">
        <v>5.312900028773937E-3</v>
      </c>
      <c r="R415" s="8">
        <v>-5</v>
      </c>
      <c r="S415" s="31">
        <v>1.5811472576125101</v>
      </c>
      <c r="T415" s="10">
        <v>0.43756902058079739</v>
      </c>
      <c r="U415" s="8">
        <v>-5</v>
      </c>
      <c r="V415" s="31">
        <v>3.6243223543836134E-2</v>
      </c>
      <c r="W415" s="9">
        <v>4.9612949280563312E-3</v>
      </c>
      <c r="X415" s="8">
        <v>7</v>
      </c>
      <c r="Y415" s="31">
        <v>1.6943915729150438E-2</v>
      </c>
      <c r="Z415" s="11">
        <v>6559</v>
      </c>
      <c r="AA415" s="8">
        <v>4</v>
      </c>
      <c r="AB415" s="31">
        <v>0.11718074872944784</v>
      </c>
      <c r="AC415" s="9">
        <v>6.6592623494573303E-3</v>
      </c>
      <c r="AD415" s="8">
        <v>11</v>
      </c>
      <c r="AE415" s="31">
        <v>8.3588226718384506E-2</v>
      </c>
      <c r="AF415" s="9">
        <v>7.3677069189479472E-3</v>
      </c>
      <c r="AG415" s="8">
        <v>-142</v>
      </c>
      <c r="AH415" s="31">
        <v>-0.72207901661085128</v>
      </c>
      <c r="AI415" s="12">
        <v>0.4226666666666663</v>
      </c>
      <c r="AJ415" s="8">
        <v>-42</v>
      </c>
      <c r="AK415" s="31">
        <v>-2.4683274968256286E-2</v>
      </c>
      <c r="AL415" s="11">
        <v>27154.795683969132</v>
      </c>
      <c r="AM415" s="36">
        <v>1</v>
      </c>
    </row>
    <row r="416" spans="1:39" x14ac:dyDescent="0.3">
      <c r="A416" t="s">
        <v>834</v>
      </c>
      <c r="B416" s="3" t="s">
        <v>114</v>
      </c>
      <c r="C416" s="4" t="s">
        <v>115</v>
      </c>
      <c r="D416" s="5" t="s">
        <v>33</v>
      </c>
      <c r="E416" s="6">
        <v>32.696469368008749</v>
      </c>
      <c r="F416" s="34">
        <v>-0.72806971765400252</v>
      </c>
      <c r="G416" s="6">
        <v>-4.6575757129571276</v>
      </c>
      <c r="H416" s="7">
        <v>-4</v>
      </c>
      <c r="I416" s="8">
        <v>301</v>
      </c>
      <c r="J416" s="31">
        <v>0.97348915794577429</v>
      </c>
      <c r="K416" s="9">
        <v>9.9411545839976689E-2</v>
      </c>
      <c r="L416" s="8">
        <v>134</v>
      </c>
      <c r="M416" s="31">
        <v>0.35258445358417906</v>
      </c>
      <c r="N416" s="9">
        <v>-1.9995160465602627E-2</v>
      </c>
      <c r="O416" s="8">
        <v>-5</v>
      </c>
      <c r="P416" s="31">
        <v>-5.468465800723854E-2</v>
      </c>
      <c r="Q416" s="9">
        <v>3.7305699481865284E-3</v>
      </c>
      <c r="R416" s="8">
        <v>-23</v>
      </c>
      <c r="S416" s="31">
        <v>-0.45880856212463539</v>
      </c>
      <c r="T416" s="10">
        <v>0</v>
      </c>
      <c r="U416" s="8">
        <v>-24</v>
      </c>
      <c r="V416" s="31">
        <v>-0.15349460971828377</v>
      </c>
      <c r="W416" s="9">
        <v>7.8830929490021108E-3</v>
      </c>
      <c r="X416" s="8">
        <v>-8</v>
      </c>
      <c r="Y416" s="31">
        <v>-7.1860525043340617E-2</v>
      </c>
      <c r="Z416" s="11">
        <v>8269</v>
      </c>
      <c r="AA416" s="8">
        <v>-150</v>
      </c>
      <c r="AB416" s="31">
        <v>-0.44496698827864217</v>
      </c>
      <c r="AC416" s="9">
        <v>1.1427594409753203E-2</v>
      </c>
      <c r="AD416" s="8">
        <v>53</v>
      </c>
      <c r="AE416" s="31">
        <v>0.13603813083523841</v>
      </c>
      <c r="AF416" s="9">
        <v>8.8780561887126241E-3</v>
      </c>
      <c r="AG416" s="8">
        <v>21</v>
      </c>
      <c r="AH416" s="31">
        <v>-1.238334893817572E-2</v>
      </c>
      <c r="AI416" s="12">
        <v>-0.38433333333333297</v>
      </c>
      <c r="AJ416" s="8">
        <v>-6</v>
      </c>
      <c r="AK416" s="31">
        <v>-3.4860283860187274E-2</v>
      </c>
      <c r="AL416" s="11">
        <v>60963.903728140984</v>
      </c>
      <c r="AM416" s="36"/>
    </row>
    <row r="417" spans="1:39" x14ac:dyDescent="0.3">
      <c r="A417" t="s">
        <v>648</v>
      </c>
      <c r="B417" s="3" t="s">
        <v>783</v>
      </c>
      <c r="C417" s="4" t="s">
        <v>47</v>
      </c>
      <c r="D417" s="5" t="s">
        <v>44</v>
      </c>
      <c r="E417" s="6">
        <v>18.565891862493526</v>
      </c>
      <c r="F417" s="34">
        <v>-0.68337483373168784</v>
      </c>
      <c r="G417" s="6">
        <v>-4.6808265419595507</v>
      </c>
      <c r="H417" s="7">
        <v>-4</v>
      </c>
      <c r="I417" s="8">
        <v>-20</v>
      </c>
      <c r="J417" s="31">
        <v>-3.0038945066153122E-2</v>
      </c>
      <c r="K417" s="9">
        <v>1.7743969446727847E-2</v>
      </c>
      <c r="L417" s="8">
        <v>-220</v>
      </c>
      <c r="M417" s="31">
        <v>-0.69529804303779952</v>
      </c>
      <c r="N417" s="9">
        <v>1.6414785592749993E-2</v>
      </c>
      <c r="O417" s="8">
        <v>0</v>
      </c>
      <c r="P417" s="31">
        <v>1.2077220213563722E-2</v>
      </c>
      <c r="Q417" s="9">
        <v>-2.1674229341313127E-4</v>
      </c>
      <c r="R417" s="8">
        <v>-23</v>
      </c>
      <c r="S417" s="31">
        <v>-0.45880856212463539</v>
      </c>
      <c r="T417" s="10">
        <v>0</v>
      </c>
      <c r="U417" s="8">
        <v>28</v>
      </c>
      <c r="V417" s="31">
        <v>2.7864827397975578E-2</v>
      </c>
      <c r="W417" s="9">
        <v>-2.0357888331422047E-3</v>
      </c>
      <c r="X417" s="8">
        <v>12</v>
      </c>
      <c r="Y417" s="31">
        <v>0.29803190614229003</v>
      </c>
      <c r="Z417" s="11">
        <v>25299</v>
      </c>
      <c r="AA417" s="8">
        <v>-58</v>
      </c>
      <c r="AB417" s="31">
        <v>-0.26353549337117232</v>
      </c>
      <c r="AC417" s="9">
        <v>8.1580849141824757E-3</v>
      </c>
      <c r="AD417" s="8">
        <v>-17</v>
      </c>
      <c r="AE417" s="31">
        <v>-9.628914007499112E-2</v>
      </c>
      <c r="AF417" s="9">
        <v>-4.2903640710656443E-3</v>
      </c>
      <c r="AG417" s="8">
        <v>-25</v>
      </c>
      <c r="AH417" s="31">
        <v>-7.2968873901918516E-2</v>
      </c>
      <c r="AI417" s="12">
        <v>-0.33599999999999985</v>
      </c>
      <c r="AJ417" s="8">
        <v>3</v>
      </c>
      <c r="AK417" s="31">
        <v>-1.2556505653005007E-2</v>
      </c>
      <c r="AL417" s="11">
        <v>68438.607166430156</v>
      </c>
      <c r="AM417" s="36"/>
    </row>
    <row r="418" spans="1:39" x14ac:dyDescent="0.3">
      <c r="A418" t="s">
        <v>1124</v>
      </c>
      <c r="B418" s="3" t="s">
        <v>1045</v>
      </c>
      <c r="C418" s="4" t="s">
        <v>54</v>
      </c>
      <c r="D418" s="5" t="s">
        <v>37</v>
      </c>
      <c r="E418" s="6">
        <v>36.025555912633457</v>
      </c>
      <c r="F418" s="34">
        <v>0.91025277313021058</v>
      </c>
      <c r="G418" s="6">
        <v>-4.6809896957494814</v>
      </c>
      <c r="H418" s="7">
        <v>36</v>
      </c>
      <c r="I418" s="8">
        <v>43</v>
      </c>
      <c r="J418" s="31">
        <v>0.17432875583027105</v>
      </c>
      <c r="K418" s="9">
        <v>3.3150364386062336E-2</v>
      </c>
      <c r="L418" s="8">
        <v>342</v>
      </c>
      <c r="M418" s="31">
        <v>1.7667461745541664</v>
      </c>
      <c r="N418" s="9">
        <v>-7.0810164861964675E-2</v>
      </c>
      <c r="O418" s="8">
        <v>98</v>
      </c>
      <c r="P418" s="31">
        <v>0.2538454789292125</v>
      </c>
      <c r="Q418" s="9">
        <v>-1.3643187798869506E-2</v>
      </c>
      <c r="R418" s="8">
        <v>15</v>
      </c>
      <c r="S418" s="31">
        <v>0.26535917854057239</v>
      </c>
      <c r="T418" s="10">
        <v>-0.3095400184053505</v>
      </c>
      <c r="U418" s="8">
        <v>9</v>
      </c>
      <c r="V418" s="31">
        <v>2.4318114176949235E-2</v>
      </c>
      <c r="W418" s="9">
        <v>9.0284487538362657E-4</v>
      </c>
      <c r="X418" s="8">
        <v>-4</v>
      </c>
      <c r="Y418" s="31">
        <v>-1.4026215279005494E-2</v>
      </c>
      <c r="Z418" s="11">
        <v>4569</v>
      </c>
      <c r="AA418" s="8">
        <v>-7</v>
      </c>
      <c r="AB418" s="31">
        <v>3.1727519009309965E-2</v>
      </c>
      <c r="AC418" s="9">
        <v>8.2312608948285904E-3</v>
      </c>
      <c r="AD418" s="8">
        <v>-39</v>
      </c>
      <c r="AE418" s="31">
        <v>-0.1161832406874711</v>
      </c>
      <c r="AF418" s="9">
        <v>-4.4921144079123065E-3</v>
      </c>
      <c r="AG418" s="8">
        <v>-43</v>
      </c>
      <c r="AH418" s="31">
        <v>-8.0738708761840333E-2</v>
      </c>
      <c r="AI418" s="12">
        <v>-0.33933333333333371</v>
      </c>
      <c r="AJ418" s="8">
        <v>-11</v>
      </c>
      <c r="AK418" s="31">
        <v>5.1153213997590097E-4</v>
      </c>
      <c r="AL418" s="11">
        <v>25679.001617332135</v>
      </c>
      <c r="AM418" s="36"/>
    </row>
    <row r="419" spans="1:39" x14ac:dyDescent="0.3">
      <c r="A419" t="s">
        <v>1090</v>
      </c>
      <c r="B419" s="3" t="s">
        <v>889</v>
      </c>
      <c r="C419" s="4" t="s">
        <v>89</v>
      </c>
      <c r="D419" s="5" t="s">
        <v>37</v>
      </c>
      <c r="E419" s="6">
        <v>27.142956064316479</v>
      </c>
      <c r="F419" s="34">
        <v>-0.21432184097560159</v>
      </c>
      <c r="G419" s="6">
        <v>-4.6830110147460857</v>
      </c>
      <c r="H419" s="7">
        <v>26</v>
      </c>
      <c r="I419" s="8">
        <v>9</v>
      </c>
      <c r="J419" s="31">
        <v>7.2783096968551036E-2</v>
      </c>
      <c r="K419" s="9">
        <v>2.5219140576773436E-2</v>
      </c>
      <c r="L419" s="8">
        <v>-26</v>
      </c>
      <c r="M419" s="31">
        <v>-0.12980906260203612</v>
      </c>
      <c r="N419" s="9">
        <v>-3.4494353064467437E-3</v>
      </c>
      <c r="O419" s="8">
        <v>24</v>
      </c>
      <c r="P419" s="31">
        <v>6.7707111486995375E-2</v>
      </c>
      <c r="Q419" s="9">
        <v>-3.8995422071427762E-3</v>
      </c>
      <c r="R419" s="8">
        <v>-23</v>
      </c>
      <c r="S419" s="31">
        <v>-0.45880856212463539</v>
      </c>
      <c r="T419" s="10">
        <v>0</v>
      </c>
      <c r="U419" s="8">
        <v>86</v>
      </c>
      <c r="V419" s="31">
        <v>0.21949700137558359</v>
      </c>
      <c r="W419" s="9">
        <v>-1.5079785365671994E-2</v>
      </c>
      <c r="X419" s="8">
        <v>-43</v>
      </c>
      <c r="Y419" s="31">
        <v>-0.18123384175870497</v>
      </c>
      <c r="Z419" s="11">
        <v>-871</v>
      </c>
      <c r="AA419" s="8">
        <v>11</v>
      </c>
      <c r="AB419" s="31">
        <v>-1.4688174168117074E-3</v>
      </c>
      <c r="AC419" s="9">
        <v>4.4799482535575683E-3</v>
      </c>
      <c r="AD419" s="8">
        <v>46</v>
      </c>
      <c r="AE419" s="31">
        <v>0.15487616683966887</v>
      </c>
      <c r="AF419" s="9">
        <v>9.9026723161471653E-3</v>
      </c>
      <c r="AG419" s="8">
        <v>-23</v>
      </c>
      <c r="AH419" s="31">
        <v>-1.0352313766911037E-2</v>
      </c>
      <c r="AI419" s="12">
        <v>-0.42366666666666664</v>
      </c>
      <c r="AJ419" s="8">
        <v>4</v>
      </c>
      <c r="AK419" s="31">
        <v>7.8146818896069059E-3</v>
      </c>
      <c r="AL419" s="11">
        <v>39492.420208283831</v>
      </c>
      <c r="AM419" s="36"/>
    </row>
    <row r="420" spans="1:39" x14ac:dyDescent="0.3">
      <c r="A420" t="s">
        <v>361</v>
      </c>
      <c r="B420" s="3" t="s">
        <v>1097</v>
      </c>
      <c r="C420" s="4" t="s">
        <v>104</v>
      </c>
      <c r="D420" s="5" t="s">
        <v>44</v>
      </c>
      <c r="E420" s="6">
        <v>18.347710948100527</v>
      </c>
      <c r="F420" s="34">
        <v>-0.22170014861803722</v>
      </c>
      <c r="G420" s="6">
        <v>-4.6869255279181736</v>
      </c>
      <c r="H420" s="7">
        <v>27</v>
      </c>
      <c r="I420" s="8">
        <v>14</v>
      </c>
      <c r="J420" s="31">
        <v>4.8859911683166557E-2</v>
      </c>
      <c r="K420" s="9">
        <v>2.3908632901172622E-2</v>
      </c>
      <c r="L420" s="8">
        <v>-33</v>
      </c>
      <c r="M420" s="31">
        <v>-0.18213972761874242</v>
      </c>
      <c r="N420" s="9">
        <v>-5.2197200249078091E-4</v>
      </c>
      <c r="O420" s="8">
        <v>11</v>
      </c>
      <c r="P420" s="31">
        <v>4.8096663563320652E-3</v>
      </c>
      <c r="Q420" s="9">
        <v>7.4447732621339344E-4</v>
      </c>
      <c r="R420" s="8">
        <v>-45</v>
      </c>
      <c r="S420" s="31">
        <v>-0.32184494841467853</v>
      </c>
      <c r="T420" s="10">
        <v>8.0921461984839682E-2</v>
      </c>
      <c r="U420" s="8">
        <v>-83</v>
      </c>
      <c r="V420" s="31">
        <v>-0.21604645049220927</v>
      </c>
      <c r="W420" s="9">
        <v>1.2785729939909094E-2</v>
      </c>
      <c r="X420" s="8">
        <v>3</v>
      </c>
      <c r="Y420" s="31">
        <v>2.4511878454107072E-2</v>
      </c>
      <c r="Z420" s="11">
        <v>10065</v>
      </c>
      <c r="AA420" s="8">
        <v>171</v>
      </c>
      <c r="AB420" s="31">
        <v>0.43822099359816336</v>
      </c>
      <c r="AC420" s="9">
        <v>-4.8693054518297169E-4</v>
      </c>
      <c r="AD420" s="8">
        <v>-23</v>
      </c>
      <c r="AE420" s="31">
        <v>-7.487454457803383E-2</v>
      </c>
      <c r="AF420" s="9">
        <v>-2.6120617888005793E-3</v>
      </c>
      <c r="AG420" s="8">
        <v>-42</v>
      </c>
      <c r="AH420" s="31">
        <v>-0.16692806253818832</v>
      </c>
      <c r="AI420" s="12">
        <v>-0.21866666666666679</v>
      </c>
      <c r="AJ420" s="8">
        <v>6</v>
      </c>
      <c r="AK420" s="31">
        <v>-5.6990956931098485E-3</v>
      </c>
      <c r="AL420" s="11">
        <v>81066.221656225389</v>
      </c>
      <c r="AM420" s="36"/>
    </row>
    <row r="421" spans="1:39" x14ac:dyDescent="0.3">
      <c r="A421" t="s">
        <v>487</v>
      </c>
      <c r="B421" s="3" t="s">
        <v>470</v>
      </c>
      <c r="C421" s="4" t="s">
        <v>199</v>
      </c>
      <c r="D421" s="5" t="s">
        <v>33</v>
      </c>
      <c r="E421" s="6">
        <v>12.446332157762495</v>
      </c>
      <c r="F421" s="34">
        <v>0.83282999740090546</v>
      </c>
      <c r="G421" s="6">
        <v>-4.6887057425018064</v>
      </c>
      <c r="H421" s="7">
        <v>43</v>
      </c>
      <c r="I421" s="8">
        <v>1</v>
      </c>
      <c r="J421" s="31">
        <v>1.7369173021865913E-2</v>
      </c>
      <c r="K421" s="9">
        <v>2.6880254771133316E-2</v>
      </c>
      <c r="L421" s="8">
        <v>-55</v>
      </c>
      <c r="M421" s="31">
        <v>-0.19353621869514698</v>
      </c>
      <c r="N421" s="9">
        <v>-2.3415112958642958E-3</v>
      </c>
      <c r="O421" s="8">
        <v>18</v>
      </c>
      <c r="P421" s="31">
        <v>0.13716642403044155</v>
      </c>
      <c r="Q421" s="9">
        <v>-2.7462893683698336E-3</v>
      </c>
      <c r="R421" s="8">
        <v>24</v>
      </c>
      <c r="S421" s="31">
        <v>0.57487759325473609</v>
      </c>
      <c r="T421" s="10">
        <v>-0.50846171109078431</v>
      </c>
      <c r="U421" s="8">
        <v>100</v>
      </c>
      <c r="V421" s="31">
        <v>0.52766673321666469</v>
      </c>
      <c r="W421" s="9">
        <v>-2.9945838102394359E-2</v>
      </c>
      <c r="X421" s="8">
        <v>32</v>
      </c>
      <c r="Y421" s="31">
        <v>0.1049126126661139</v>
      </c>
      <c r="Z421" s="11">
        <v>10767</v>
      </c>
      <c r="AA421" s="8">
        <v>-20</v>
      </c>
      <c r="AB421" s="31">
        <v>-5.3131875473541479E-2</v>
      </c>
      <c r="AC421" s="9">
        <v>6.2019524100061056E-3</v>
      </c>
      <c r="AD421" s="8">
        <v>-158</v>
      </c>
      <c r="AE421" s="31">
        <v>-0.48098607630748097</v>
      </c>
      <c r="AF421" s="9">
        <v>-2.5233777573099858E-2</v>
      </c>
      <c r="AG421" s="8">
        <v>16</v>
      </c>
      <c r="AH421" s="31">
        <v>0.25237581798584763</v>
      </c>
      <c r="AI421" s="12">
        <v>-0.73633333333333306</v>
      </c>
      <c r="AJ421" s="8">
        <v>25</v>
      </c>
      <c r="AK421" s="31">
        <v>1.3089571743319844E-2</v>
      </c>
      <c r="AL421" s="11">
        <v>41472.810679029804</v>
      </c>
      <c r="AM421" s="36"/>
    </row>
    <row r="422" spans="1:39" x14ac:dyDescent="0.3">
      <c r="A422" t="s">
        <v>725</v>
      </c>
      <c r="B422" s="3" t="s">
        <v>209</v>
      </c>
      <c r="C422" s="4" t="s">
        <v>72</v>
      </c>
      <c r="D422" s="5" t="s">
        <v>37</v>
      </c>
      <c r="E422" s="6">
        <v>24.582753121734086</v>
      </c>
      <c r="F422" s="34">
        <v>2.4255162062622366</v>
      </c>
      <c r="G422" s="6">
        <v>-4.7179871383768841</v>
      </c>
      <c r="H422" s="7">
        <v>14</v>
      </c>
      <c r="I422" s="8">
        <v>7</v>
      </c>
      <c r="J422" s="31">
        <v>7.9820682705412205E-2</v>
      </c>
      <c r="K422" s="9">
        <v>1.9527630102911697E-2</v>
      </c>
      <c r="L422" s="8">
        <v>25</v>
      </c>
      <c r="M422" s="31">
        <v>0.83201197501733937</v>
      </c>
      <c r="N422" s="9">
        <v>-4.0925300300300296E-2</v>
      </c>
      <c r="O422" s="8">
        <v>-3</v>
      </c>
      <c r="P422" s="31">
        <v>-0.17675683707262158</v>
      </c>
      <c r="Q422" s="9">
        <v>2.4438811752056311E-2</v>
      </c>
      <c r="R422" s="8">
        <v>-5</v>
      </c>
      <c r="S422" s="31">
        <v>1.485260964296192</v>
      </c>
      <c r="T422" s="10">
        <v>-6.0251751903369399E-2</v>
      </c>
      <c r="U422" s="8">
        <v>-17</v>
      </c>
      <c r="V422" s="31">
        <v>-1.2557023675986489E-2</v>
      </c>
      <c r="W422" s="9">
        <v>4.631149054181008E-3</v>
      </c>
      <c r="X422" s="8">
        <v>17</v>
      </c>
      <c r="Y422" s="31">
        <v>2.4612146812085123E-2</v>
      </c>
      <c r="Z422" s="11">
        <v>6579</v>
      </c>
      <c r="AA422" s="8">
        <v>31</v>
      </c>
      <c r="AB422" s="31">
        <v>0.61403582876840601</v>
      </c>
      <c r="AC422" s="9">
        <v>4.0519480519480428E-3</v>
      </c>
      <c r="AD422" s="8">
        <v>18</v>
      </c>
      <c r="AE422" s="31">
        <v>0.28835211516281301</v>
      </c>
      <c r="AF422" s="9">
        <v>1.9755970382730137E-2</v>
      </c>
      <c r="AG422" s="8">
        <v>-32</v>
      </c>
      <c r="AH422" s="31">
        <v>-0.11189590337246136</v>
      </c>
      <c r="AI422" s="12">
        <v>-0.33499999999999996</v>
      </c>
      <c r="AJ422" s="8">
        <v>-3</v>
      </c>
      <c r="AK422" s="31">
        <v>1.0339293535107763E-2</v>
      </c>
      <c r="AL422" s="11">
        <v>21860.271635818324</v>
      </c>
      <c r="AM422" s="36"/>
    </row>
    <row r="423" spans="1:39" x14ac:dyDescent="0.3">
      <c r="A423" t="s">
        <v>257</v>
      </c>
      <c r="B423" s="3" t="s">
        <v>319</v>
      </c>
      <c r="C423" s="4" t="s">
        <v>54</v>
      </c>
      <c r="D423" s="5" t="s">
        <v>37</v>
      </c>
      <c r="E423" s="6">
        <v>48.912710668301081</v>
      </c>
      <c r="F423" s="34">
        <v>1.1109222676302117</v>
      </c>
      <c r="G423" s="6">
        <v>-4.7311516865260508</v>
      </c>
      <c r="H423" s="7">
        <v>40</v>
      </c>
      <c r="I423" s="8">
        <v>43</v>
      </c>
      <c r="J423" s="31">
        <v>0.15996082644180631</v>
      </c>
      <c r="K423" s="9">
        <v>3.076947281269482E-2</v>
      </c>
      <c r="L423" s="8">
        <v>-7</v>
      </c>
      <c r="M423" s="31">
        <v>-7.1918258579226624E-3</v>
      </c>
      <c r="N423" s="9">
        <v>-1.2635529608006665E-2</v>
      </c>
      <c r="O423" s="8">
        <v>146</v>
      </c>
      <c r="P423" s="31">
        <v>1.0200302751666084</v>
      </c>
      <c r="Q423" s="9">
        <v>-5.9005648601024321E-2</v>
      </c>
      <c r="R423" s="8">
        <v>-364</v>
      </c>
      <c r="S423" s="31">
        <v>-0.49387853174009794</v>
      </c>
      <c r="T423" s="10">
        <v>2.9527559055118111</v>
      </c>
      <c r="U423" s="8">
        <v>10</v>
      </c>
      <c r="V423" s="31">
        <v>0.13561638555860697</v>
      </c>
      <c r="W423" s="9">
        <v>-5.1098894300761755E-3</v>
      </c>
      <c r="X423" s="8">
        <v>-18</v>
      </c>
      <c r="Y423" s="31">
        <v>-5.2670523971673266E-2</v>
      </c>
      <c r="Z423" s="11">
        <v>3135</v>
      </c>
      <c r="AA423" s="8">
        <v>35</v>
      </c>
      <c r="AB423" s="31">
        <v>0.19958324014842904</v>
      </c>
      <c r="AC423" s="9">
        <v>5.1236442516269035E-3</v>
      </c>
      <c r="AD423" s="8">
        <v>75</v>
      </c>
      <c r="AE423" s="31">
        <v>0.24632112000577583</v>
      </c>
      <c r="AF423" s="9">
        <v>1.5687387597971614E-2</v>
      </c>
      <c r="AG423" s="8">
        <v>-13</v>
      </c>
      <c r="AH423" s="31">
        <v>6.5783556468754778E-2</v>
      </c>
      <c r="AI423" s="12">
        <v>-0.51500000000000012</v>
      </c>
      <c r="AJ423" s="8">
        <v>-1</v>
      </c>
      <c r="AK423" s="31">
        <v>5.1286527976122376E-3</v>
      </c>
      <c r="AL423" s="11">
        <v>34749.562901935555</v>
      </c>
      <c r="AM423" s="36"/>
    </row>
    <row r="424" spans="1:39" x14ac:dyDescent="0.3">
      <c r="A424" t="s">
        <v>605</v>
      </c>
      <c r="B424" s="3" t="s">
        <v>123</v>
      </c>
      <c r="C424" s="4" t="s">
        <v>101</v>
      </c>
      <c r="D424" s="5" t="s">
        <v>33</v>
      </c>
      <c r="E424" s="6">
        <v>38.080849569302451</v>
      </c>
      <c r="F424" s="34">
        <v>-0.4427461995495392</v>
      </c>
      <c r="G424" s="6">
        <v>-4.7351143479799056</v>
      </c>
      <c r="H424" s="7">
        <v>-1</v>
      </c>
      <c r="I424" s="8">
        <v>25</v>
      </c>
      <c r="J424" s="31">
        <v>9.4853501300211363E-2</v>
      </c>
      <c r="K424" s="9">
        <v>2.9891267913916275E-2</v>
      </c>
      <c r="L424" s="8">
        <v>100</v>
      </c>
      <c r="M424" s="31">
        <v>0.23776979906686924</v>
      </c>
      <c r="N424" s="9">
        <v>-1.5876856512436852E-2</v>
      </c>
      <c r="O424" s="8">
        <v>-12</v>
      </c>
      <c r="P424" s="31">
        <v>-2.6496863844796659E-2</v>
      </c>
      <c r="Q424" s="9">
        <v>2.9127448612455489E-3</v>
      </c>
      <c r="R424" s="8">
        <v>-14</v>
      </c>
      <c r="S424" s="31">
        <v>-0.422748961362721</v>
      </c>
      <c r="T424" s="10">
        <v>-3.6873500257130876E-2</v>
      </c>
      <c r="U424" s="8">
        <v>53</v>
      </c>
      <c r="V424" s="31">
        <v>7.6317783461109068E-2</v>
      </c>
      <c r="W424" s="9">
        <v>-5.3165270299446107E-3</v>
      </c>
      <c r="X424" s="8">
        <v>5</v>
      </c>
      <c r="Y424" s="31">
        <v>0.21009405051866614</v>
      </c>
      <c r="Z424" s="11">
        <v>20035</v>
      </c>
      <c r="AA424" s="8">
        <v>-93</v>
      </c>
      <c r="AB424" s="31">
        <v>-0.30047027557202921</v>
      </c>
      <c r="AC424" s="9">
        <v>9.1514947179141409E-3</v>
      </c>
      <c r="AD424" s="8">
        <v>-10</v>
      </c>
      <c r="AE424" s="31">
        <v>-2.1045945576102509E-2</v>
      </c>
      <c r="AF424" s="9">
        <v>3.1566758439227627E-4</v>
      </c>
      <c r="AG424" s="8">
        <v>-11</v>
      </c>
      <c r="AH424" s="31">
        <v>-0.14050720200036898</v>
      </c>
      <c r="AI424" s="12">
        <v>-0.23333333333333339</v>
      </c>
      <c r="AJ424" s="8">
        <v>-2</v>
      </c>
      <c r="AK424" s="31">
        <v>-2.5700047061369836E-2</v>
      </c>
      <c r="AL424" s="11">
        <v>63713.295433232735</v>
      </c>
      <c r="AM424" s="36"/>
    </row>
    <row r="425" spans="1:39" x14ac:dyDescent="0.3">
      <c r="A425" t="s">
        <v>80</v>
      </c>
      <c r="B425" s="3" t="s">
        <v>667</v>
      </c>
      <c r="C425" s="4" t="s">
        <v>32</v>
      </c>
      <c r="D425" s="5" t="s">
        <v>33</v>
      </c>
      <c r="E425" s="6">
        <v>28.732561095758793</v>
      </c>
      <c r="F425" s="34">
        <v>-0.40606640223480461</v>
      </c>
      <c r="G425" s="6">
        <v>-4.7783572593197494</v>
      </c>
      <c r="H425" s="7">
        <v>3</v>
      </c>
      <c r="I425" s="8">
        <v>-23</v>
      </c>
      <c r="J425" s="31">
        <v>-9.5269558242310093E-2</v>
      </c>
      <c r="K425" s="9">
        <v>8.3087136675956685E-3</v>
      </c>
      <c r="L425" s="8">
        <v>-176</v>
      </c>
      <c r="M425" s="31">
        <v>-0.64090824899276555</v>
      </c>
      <c r="N425" s="9">
        <v>1.3821559864406946E-2</v>
      </c>
      <c r="O425" s="8">
        <v>-4</v>
      </c>
      <c r="P425" s="31">
        <v>-1.9543589637516678E-2</v>
      </c>
      <c r="Q425" s="9">
        <v>2.2514100110450318E-3</v>
      </c>
      <c r="R425" s="8">
        <v>-56</v>
      </c>
      <c r="S425" s="31">
        <v>-0.45995300514928078</v>
      </c>
      <c r="T425" s="10">
        <v>9.6357679707072652E-2</v>
      </c>
      <c r="U425" s="8">
        <v>-74</v>
      </c>
      <c r="V425" s="31">
        <v>-0.20192902549204406</v>
      </c>
      <c r="W425" s="9">
        <v>1.2185492542328192E-2</v>
      </c>
      <c r="X425" s="8">
        <v>14</v>
      </c>
      <c r="Y425" s="31">
        <v>0.36127777489015633</v>
      </c>
      <c r="Z425" s="11">
        <v>27913</v>
      </c>
      <c r="AA425" s="8">
        <v>35</v>
      </c>
      <c r="AB425" s="31">
        <v>9.3221173896539722E-2</v>
      </c>
      <c r="AC425" s="9">
        <v>4.180194546324352E-3</v>
      </c>
      <c r="AD425" s="8">
        <v>-2</v>
      </c>
      <c r="AE425" s="31">
        <v>-1.0769056963852275E-2</v>
      </c>
      <c r="AF425" s="9">
        <v>1.0710777069034005E-3</v>
      </c>
      <c r="AG425" s="8">
        <v>34</v>
      </c>
      <c r="AH425" s="31">
        <v>3.2772406631703888E-2</v>
      </c>
      <c r="AI425" s="12">
        <v>-0.42533333333333356</v>
      </c>
      <c r="AJ425" s="8">
        <v>41</v>
      </c>
      <c r="AK425" s="31">
        <v>2.9922705488142798E-2</v>
      </c>
      <c r="AL425" s="11">
        <v>113210.86356405733</v>
      </c>
      <c r="AM425" s="36"/>
    </row>
    <row r="426" spans="1:39" x14ac:dyDescent="0.3">
      <c r="A426" t="s">
        <v>518</v>
      </c>
      <c r="B426" s="3" t="s">
        <v>1079</v>
      </c>
      <c r="C426" s="4" t="s">
        <v>43</v>
      </c>
      <c r="D426" s="5" t="s">
        <v>44</v>
      </c>
      <c r="E426" s="6">
        <v>15.755396755986515</v>
      </c>
      <c r="F426" s="34">
        <v>0.24514414405137686</v>
      </c>
      <c r="G426" s="6">
        <v>-4.7973886017416163</v>
      </c>
      <c r="H426" s="7">
        <v>33</v>
      </c>
      <c r="I426" s="8">
        <v>171</v>
      </c>
      <c r="J426" s="31">
        <v>0.51533148745886603</v>
      </c>
      <c r="K426" s="9">
        <v>6.2898668589947526E-2</v>
      </c>
      <c r="L426" s="8">
        <v>269</v>
      </c>
      <c r="M426" s="31">
        <v>1.056018866627902</v>
      </c>
      <c r="N426" s="9">
        <v>-4.4150943396226418E-2</v>
      </c>
      <c r="O426" s="8">
        <v>30</v>
      </c>
      <c r="P426" s="31">
        <v>9.85104084769724E-2</v>
      </c>
      <c r="Q426" s="9">
        <v>-3.6527947820289702E-3</v>
      </c>
      <c r="R426" s="8">
        <v>-192</v>
      </c>
      <c r="S426" s="31">
        <v>-0.39006729639076665</v>
      </c>
      <c r="T426" s="10">
        <v>0.56983751085462253</v>
      </c>
      <c r="U426" s="8">
        <v>77</v>
      </c>
      <c r="V426" s="31">
        <v>0.19304311315439582</v>
      </c>
      <c r="W426" s="9">
        <v>-1.1837857850269966E-2</v>
      </c>
      <c r="X426" s="8">
        <v>0</v>
      </c>
      <c r="Y426" s="31">
        <v>0.55779386137498632</v>
      </c>
      <c r="Z426" s="11">
        <v>32629</v>
      </c>
      <c r="AA426" s="8">
        <v>-166</v>
      </c>
      <c r="AB426" s="31">
        <v>-0.39307431789539637</v>
      </c>
      <c r="AC426" s="9">
        <v>1.2467640918580374E-2</v>
      </c>
      <c r="AD426" s="8">
        <v>0</v>
      </c>
      <c r="AE426" s="31">
        <v>-0.2368404958506608</v>
      </c>
      <c r="AF426" s="9">
        <v>-1.1646448029688394E-2</v>
      </c>
      <c r="AG426" s="8">
        <v>-4</v>
      </c>
      <c r="AH426" s="31">
        <v>9.862387828872482E-2</v>
      </c>
      <c r="AI426" s="12">
        <v>-0.55666666666666709</v>
      </c>
      <c r="AJ426" s="8">
        <v>0</v>
      </c>
      <c r="AK426" s="31">
        <v>-6.8587476481083987E-3</v>
      </c>
      <c r="AL426" s="11">
        <v>29440.506593862287</v>
      </c>
      <c r="AM426" s="36"/>
    </row>
    <row r="427" spans="1:39" x14ac:dyDescent="0.3">
      <c r="A427" t="s">
        <v>988</v>
      </c>
      <c r="B427" s="3" t="s">
        <v>1047</v>
      </c>
      <c r="C427" s="4" t="s">
        <v>47</v>
      </c>
      <c r="D427" s="5" t="s">
        <v>44</v>
      </c>
      <c r="E427" s="6">
        <v>24.491952366259206</v>
      </c>
      <c r="F427" s="34">
        <v>-0.82173575004802846</v>
      </c>
      <c r="G427" s="6">
        <v>-4.8135947584972811</v>
      </c>
      <c r="H427" s="7">
        <v>2</v>
      </c>
      <c r="I427" s="8">
        <v>137</v>
      </c>
      <c r="J427" s="31">
        <v>0.43816656821927336</v>
      </c>
      <c r="K427" s="9">
        <v>5.6055307809054877E-2</v>
      </c>
      <c r="L427" s="8">
        <v>-286</v>
      </c>
      <c r="M427" s="31">
        <v>-1.1677838940466485</v>
      </c>
      <c r="N427" s="9">
        <v>3.2986976189778312E-2</v>
      </c>
      <c r="O427" s="8">
        <v>0</v>
      </c>
      <c r="P427" s="31">
        <v>1.4126318254570336E-3</v>
      </c>
      <c r="Q427" s="9">
        <v>0</v>
      </c>
      <c r="R427" s="8">
        <v>-23</v>
      </c>
      <c r="S427" s="31">
        <v>-0.45880856212463539</v>
      </c>
      <c r="T427" s="10">
        <v>0</v>
      </c>
      <c r="U427" s="8">
        <v>0</v>
      </c>
      <c r="V427" s="31">
        <v>-1.572882625282418E-2</v>
      </c>
      <c r="W427" s="9">
        <v>1.1677044417245722E-3</v>
      </c>
      <c r="X427" s="8">
        <v>0</v>
      </c>
      <c r="Y427" s="31">
        <v>3.9966410380109618E-2</v>
      </c>
      <c r="Z427" s="11">
        <v>15524</v>
      </c>
      <c r="AA427" s="8">
        <v>-45</v>
      </c>
      <c r="AB427" s="31">
        <v>-0.25325918629933153</v>
      </c>
      <c r="AC427" s="9">
        <v>7.7590597453476989E-3</v>
      </c>
      <c r="AD427" s="8">
        <v>29</v>
      </c>
      <c r="AE427" s="31">
        <v>7.5641145309892188E-2</v>
      </c>
      <c r="AF427" s="9">
        <v>5.6462598223204763E-3</v>
      </c>
      <c r="AG427" s="8">
        <v>3</v>
      </c>
      <c r="AH427" s="31">
        <v>-8.8320696658303111E-2</v>
      </c>
      <c r="AI427" s="12">
        <v>-0.29199999999999982</v>
      </c>
      <c r="AJ427" s="8">
        <v>-4</v>
      </c>
      <c r="AK427" s="31">
        <v>-2.5899429061104942E-2</v>
      </c>
      <c r="AL427" s="11">
        <v>100533.5122207863</v>
      </c>
      <c r="AM427" s="36"/>
    </row>
    <row r="428" spans="1:39" x14ac:dyDescent="0.3">
      <c r="A428" t="s">
        <v>1134</v>
      </c>
      <c r="B428" s="3" t="s">
        <v>696</v>
      </c>
      <c r="C428" s="4" t="s">
        <v>143</v>
      </c>
      <c r="D428" s="5" t="s">
        <v>44</v>
      </c>
      <c r="E428" s="6">
        <v>29.976726245936682</v>
      </c>
      <c r="F428" s="34">
        <v>-0.46860132247112052</v>
      </c>
      <c r="G428" s="6">
        <v>-4.8212726199662796</v>
      </c>
      <c r="H428" s="7">
        <v>-1</v>
      </c>
      <c r="I428" s="8">
        <v>25</v>
      </c>
      <c r="J428" s="31">
        <v>5.2992048698056432E-2</v>
      </c>
      <c r="K428" s="9">
        <v>2.7107185082652974E-2</v>
      </c>
      <c r="L428" s="8">
        <v>-23</v>
      </c>
      <c r="M428" s="31">
        <v>-0.11531693179850777</v>
      </c>
      <c r="N428" s="9">
        <v>-3.0764655773667625E-3</v>
      </c>
      <c r="O428" s="8">
        <v>-7</v>
      </c>
      <c r="P428" s="31">
        <v>-1.0775272845836792E-2</v>
      </c>
      <c r="Q428" s="9">
        <v>2.2838023365553857E-3</v>
      </c>
      <c r="R428" s="8">
        <v>-23</v>
      </c>
      <c r="S428" s="31">
        <v>-0.45880856212463539</v>
      </c>
      <c r="T428" s="10">
        <v>0</v>
      </c>
      <c r="U428" s="8">
        <v>28</v>
      </c>
      <c r="V428" s="31">
        <v>9.6074905804444555E-2</v>
      </c>
      <c r="W428" s="9">
        <v>-5.6040665902060416E-3</v>
      </c>
      <c r="X428" s="8">
        <v>0</v>
      </c>
      <c r="Y428" s="31">
        <v>0.15438388433052497</v>
      </c>
      <c r="Z428" s="11">
        <v>18168</v>
      </c>
      <c r="AA428" s="8">
        <v>-20</v>
      </c>
      <c r="AB428" s="31">
        <v>-0.10153752750009859</v>
      </c>
      <c r="AC428" s="9">
        <v>6.226238286479252E-3</v>
      </c>
      <c r="AD428" s="8">
        <v>-22</v>
      </c>
      <c r="AE428" s="31">
        <v>-8.3520241642360271E-2</v>
      </c>
      <c r="AF428" s="9">
        <v>-3.3362791125641778E-3</v>
      </c>
      <c r="AG428" s="8">
        <v>-14</v>
      </c>
      <c r="AH428" s="31">
        <v>-0.16823178508735048</v>
      </c>
      <c r="AI428" s="12">
        <v>-0.19466666666666699</v>
      </c>
      <c r="AJ428" s="8">
        <v>-9</v>
      </c>
      <c r="AK428" s="31">
        <v>-2.7117365784836936E-2</v>
      </c>
      <c r="AL428" s="11">
        <v>54865.538725170889</v>
      </c>
      <c r="AM428" s="36"/>
    </row>
    <row r="429" spans="1:39" x14ac:dyDescent="0.3">
      <c r="A429" t="s">
        <v>782</v>
      </c>
      <c r="B429" s="3" t="s">
        <v>996</v>
      </c>
      <c r="C429" s="4" t="s">
        <v>40</v>
      </c>
      <c r="D429" s="5" t="s">
        <v>33</v>
      </c>
      <c r="E429" s="6">
        <v>18.689195151558579</v>
      </c>
      <c r="F429" s="34">
        <v>0.40150927273259462</v>
      </c>
      <c r="G429" s="6">
        <v>-4.8224154126125711</v>
      </c>
      <c r="H429" s="7">
        <v>36</v>
      </c>
      <c r="I429" s="8">
        <v>-2</v>
      </c>
      <c r="J429" s="31">
        <v>-3.8247865615755661E-2</v>
      </c>
      <c r="K429" s="9">
        <v>9.0465600114785216E-3</v>
      </c>
      <c r="L429" s="8">
        <v>39</v>
      </c>
      <c r="M429" s="31">
        <v>0.1099377316871738</v>
      </c>
      <c r="N429" s="9">
        <v>-1.2167357145523087E-2</v>
      </c>
      <c r="O429" s="8">
        <v>177</v>
      </c>
      <c r="P429" s="31">
        <v>0.44314158351435995</v>
      </c>
      <c r="Q429" s="9">
        <v>-2.6705276705276705E-2</v>
      </c>
      <c r="R429" s="8">
        <v>-23</v>
      </c>
      <c r="S429" s="31">
        <v>-0.45880856212463539</v>
      </c>
      <c r="T429" s="10">
        <v>0</v>
      </c>
      <c r="U429" s="8">
        <v>53</v>
      </c>
      <c r="V429" s="31">
        <v>0.40972198270190424</v>
      </c>
      <c r="W429" s="9">
        <v>-2.202973802218551E-2</v>
      </c>
      <c r="X429" s="8">
        <v>-11</v>
      </c>
      <c r="Y429" s="31">
        <v>-6.8226362905300653E-2</v>
      </c>
      <c r="Z429" s="11">
        <v>3167</v>
      </c>
      <c r="AA429" s="8">
        <v>-55</v>
      </c>
      <c r="AB429" s="31">
        <v>-0.24276501360342273</v>
      </c>
      <c r="AC429" s="9">
        <v>7.9103942652329756E-3</v>
      </c>
      <c r="AD429" s="8">
        <v>140</v>
      </c>
      <c r="AE429" s="31">
        <v>0.37540406784571517</v>
      </c>
      <c r="AF429" s="9">
        <v>2.2580855079065487E-2</v>
      </c>
      <c r="AG429" s="8">
        <v>-74</v>
      </c>
      <c r="AH429" s="31">
        <v>-0.27571002792345051</v>
      </c>
      <c r="AI429" s="12">
        <v>-9.1333333333333488E-2</v>
      </c>
      <c r="AJ429" s="8">
        <v>-10</v>
      </c>
      <c r="AK429" s="31">
        <v>-2.3813528932072031E-2</v>
      </c>
      <c r="AL429" s="11">
        <v>40349.893775502802</v>
      </c>
      <c r="AM429" s="36"/>
    </row>
    <row r="430" spans="1:39" x14ac:dyDescent="0.3">
      <c r="A430" t="s">
        <v>652</v>
      </c>
      <c r="B430" s="3" t="s">
        <v>586</v>
      </c>
      <c r="C430" s="4" t="s">
        <v>82</v>
      </c>
      <c r="D430" s="5" t="s">
        <v>37</v>
      </c>
      <c r="E430" s="6">
        <v>34.597578807831631</v>
      </c>
      <c r="F430" s="34">
        <v>-0.10799743754029834</v>
      </c>
      <c r="G430" s="6">
        <v>-4.8367572243572425</v>
      </c>
      <c r="H430" s="7">
        <v>29</v>
      </c>
      <c r="I430" s="8">
        <v>-21</v>
      </c>
      <c r="J430" s="31">
        <v>-5.0201629170578292E-2</v>
      </c>
      <c r="K430" s="9">
        <v>1.7578344457407136E-2</v>
      </c>
      <c r="L430" s="8">
        <v>51</v>
      </c>
      <c r="M430" s="31">
        <v>0.22916429715184861</v>
      </c>
      <c r="N430" s="9">
        <v>-1.5093692025837234E-2</v>
      </c>
      <c r="O430" s="8">
        <v>84</v>
      </c>
      <c r="P430" s="31">
        <v>0.1859422858454477</v>
      </c>
      <c r="Q430" s="9">
        <v>-1.1036847963384413E-2</v>
      </c>
      <c r="R430" s="8">
        <v>-23</v>
      </c>
      <c r="S430" s="31">
        <v>-0.45880856212463539</v>
      </c>
      <c r="T430" s="10">
        <v>0</v>
      </c>
      <c r="U430" s="8">
        <v>-67</v>
      </c>
      <c r="V430" s="31">
        <v>-0.15251871234709757</v>
      </c>
      <c r="W430" s="9">
        <v>9.454898635533962E-3</v>
      </c>
      <c r="X430" s="8">
        <v>-22</v>
      </c>
      <c r="Y430" s="31">
        <v>-9.9428217459705939E-2</v>
      </c>
      <c r="Z430" s="11">
        <v>2286</v>
      </c>
      <c r="AA430" s="8">
        <v>51</v>
      </c>
      <c r="AB430" s="31">
        <v>0.47018509367869465</v>
      </c>
      <c r="AC430" s="9">
        <v>3.5555555555555549E-3</v>
      </c>
      <c r="AD430" s="8">
        <v>19</v>
      </c>
      <c r="AE430" s="31">
        <v>3.7183784363967631E-2</v>
      </c>
      <c r="AF430" s="9">
        <v>3.3066447516524322E-3</v>
      </c>
      <c r="AG430" s="8">
        <v>-6</v>
      </c>
      <c r="AH430" s="31">
        <v>-0.17387596655952686</v>
      </c>
      <c r="AI430" s="12">
        <v>-0.13866666666666672</v>
      </c>
      <c r="AJ430" s="8">
        <v>-1</v>
      </c>
      <c r="AK430" s="31">
        <v>-0.36729913940962033</v>
      </c>
      <c r="AL430" s="11">
        <v>1228910.9414656726</v>
      </c>
      <c r="AM430" s="36"/>
    </row>
    <row r="431" spans="1:39" x14ac:dyDescent="0.3">
      <c r="A431" t="s">
        <v>599</v>
      </c>
      <c r="B431" s="3" t="s">
        <v>1071</v>
      </c>
      <c r="C431" s="4" t="s">
        <v>136</v>
      </c>
      <c r="D431" s="5" t="s">
        <v>44</v>
      </c>
      <c r="E431" s="6">
        <v>23.778947020618563</v>
      </c>
      <c r="F431" s="34">
        <v>0.5224831884359652</v>
      </c>
      <c r="G431" s="6">
        <v>-4.8499002519147041</v>
      </c>
      <c r="H431" s="7">
        <v>44</v>
      </c>
      <c r="I431" s="8">
        <v>-25</v>
      </c>
      <c r="J431" s="31">
        <v>-0.13184117911605475</v>
      </c>
      <c r="K431" s="9">
        <v>4.4491673139865906E-3</v>
      </c>
      <c r="L431" s="8">
        <v>64</v>
      </c>
      <c r="M431" s="31">
        <v>0.33954098064437921</v>
      </c>
      <c r="N431" s="9">
        <v>-1.8759984978126934E-2</v>
      </c>
      <c r="O431" s="8">
        <v>-22</v>
      </c>
      <c r="P431" s="31">
        <v>-5.9422462169975765E-2</v>
      </c>
      <c r="Q431" s="9">
        <v>6.3883285394837411E-3</v>
      </c>
      <c r="R431" s="8">
        <v>205</v>
      </c>
      <c r="S431" s="31">
        <v>4.698335568249308E-2</v>
      </c>
      <c r="T431" s="10">
        <v>-0.90814977995019541</v>
      </c>
      <c r="U431" s="8">
        <v>34</v>
      </c>
      <c r="V431" s="31">
        <v>8.7783268303166573E-2</v>
      </c>
      <c r="W431" s="9">
        <v>-4.2459675122072243E-3</v>
      </c>
      <c r="X431" s="8">
        <v>-8</v>
      </c>
      <c r="Y431" s="31">
        <v>-4.8117341184238549E-2</v>
      </c>
      <c r="Z431" s="11">
        <v>4525</v>
      </c>
      <c r="AA431" s="8">
        <v>65</v>
      </c>
      <c r="AB431" s="31">
        <v>0.18805789570549153</v>
      </c>
      <c r="AC431" s="9">
        <v>4.1551699412017765E-3</v>
      </c>
      <c r="AD431" s="8">
        <v>79</v>
      </c>
      <c r="AE431" s="31">
        <v>0.25268549404555452</v>
      </c>
      <c r="AF431" s="9">
        <v>1.605144732554209E-2</v>
      </c>
      <c r="AG431" s="8">
        <v>-29</v>
      </c>
      <c r="AH431" s="31">
        <v>1.7652485861475387E-2</v>
      </c>
      <c r="AI431" s="12">
        <v>-0.46099999999999985</v>
      </c>
      <c r="AJ431" s="8">
        <v>-24</v>
      </c>
      <c r="AK431" s="31">
        <v>-7.3003751759039281E-3</v>
      </c>
      <c r="AL431" s="11">
        <v>33087.158888229897</v>
      </c>
      <c r="AM431" s="36"/>
    </row>
    <row r="432" spans="1:39" x14ac:dyDescent="0.3">
      <c r="A432" t="s">
        <v>1042</v>
      </c>
      <c r="B432" s="3" t="s">
        <v>905</v>
      </c>
      <c r="C432" s="4" t="s">
        <v>104</v>
      </c>
      <c r="D432" s="5" t="s">
        <v>44</v>
      </c>
      <c r="E432" s="6">
        <v>38.468271039045376</v>
      </c>
      <c r="F432" s="34">
        <v>-0.3453973777026631</v>
      </c>
      <c r="G432" s="6">
        <v>-4.8603837847876843</v>
      </c>
      <c r="H432" s="7">
        <v>9</v>
      </c>
      <c r="I432" s="8">
        <v>38</v>
      </c>
      <c r="J432" s="31">
        <v>0.17160092133373644</v>
      </c>
      <c r="K432" s="9">
        <v>3.9046778230508394E-2</v>
      </c>
      <c r="L432" s="8">
        <v>-6</v>
      </c>
      <c r="M432" s="31">
        <v>-1.0458555695033622E-2</v>
      </c>
      <c r="N432" s="9">
        <v>-6.082725060827251E-3</v>
      </c>
      <c r="O432" s="8">
        <v>32</v>
      </c>
      <c r="P432" s="31">
        <v>6.1719580132352569E-2</v>
      </c>
      <c r="Q432" s="9">
        <v>-2.7902235994209153E-3</v>
      </c>
      <c r="R432" s="8">
        <v>-23</v>
      </c>
      <c r="S432" s="31">
        <v>-0.45880856212463539</v>
      </c>
      <c r="T432" s="10">
        <v>0</v>
      </c>
      <c r="U432" s="8">
        <v>-32</v>
      </c>
      <c r="V432" s="31">
        <v>-0.12795360961955415</v>
      </c>
      <c r="W432" s="9">
        <v>6.7228340264622356E-3</v>
      </c>
      <c r="X432" s="8">
        <v>49</v>
      </c>
      <c r="Y432" s="31">
        <v>0.45093998058042745</v>
      </c>
      <c r="Z432" s="11">
        <v>29007</v>
      </c>
      <c r="AA432" s="8">
        <v>-78</v>
      </c>
      <c r="AB432" s="31">
        <v>-0.23291391848297238</v>
      </c>
      <c r="AC432" s="9">
        <v>8.3458764502979017E-3</v>
      </c>
      <c r="AD432" s="8">
        <v>-6</v>
      </c>
      <c r="AE432" s="31">
        <v>-3.5361146761620388E-2</v>
      </c>
      <c r="AF432" s="9">
        <v>-6.5222510264950628E-4</v>
      </c>
      <c r="AG432" s="8">
        <v>-12</v>
      </c>
      <c r="AH432" s="31">
        <v>-0.12864007086756629</v>
      </c>
      <c r="AI432" s="12">
        <v>-0.25399999999999956</v>
      </c>
      <c r="AJ432" s="8">
        <v>-14</v>
      </c>
      <c r="AK432" s="31">
        <v>-4.4581100477782624E-2</v>
      </c>
      <c r="AL432" s="11">
        <v>50383.202731727099</v>
      </c>
      <c r="AM432" s="36"/>
    </row>
    <row r="433" spans="1:39" x14ac:dyDescent="0.3">
      <c r="A433" t="s">
        <v>713</v>
      </c>
      <c r="B433" s="3" t="s">
        <v>71</v>
      </c>
      <c r="C433" s="4" t="s">
        <v>72</v>
      </c>
      <c r="D433" s="5" t="s">
        <v>37</v>
      </c>
      <c r="E433" s="6">
        <v>25.572206365524181</v>
      </c>
      <c r="F433" s="34">
        <v>0.37712877698905367</v>
      </c>
      <c r="G433" s="6">
        <v>-4.8713953469833626</v>
      </c>
      <c r="H433" s="7">
        <v>36</v>
      </c>
      <c r="I433" s="8">
        <v>6</v>
      </c>
      <c r="J433" s="31">
        <v>4.9560151309074485E-2</v>
      </c>
      <c r="K433" s="9">
        <v>2.202883760200347E-2</v>
      </c>
      <c r="L433" s="8">
        <v>106</v>
      </c>
      <c r="M433" s="31">
        <v>0.27405753383687548</v>
      </c>
      <c r="N433" s="9">
        <v>-1.7048473700834215E-2</v>
      </c>
      <c r="O433" s="8">
        <v>53</v>
      </c>
      <c r="P433" s="31">
        <v>0.25498574255450057</v>
      </c>
      <c r="Q433" s="9">
        <v>-1.1966502639119796E-2</v>
      </c>
      <c r="R433" s="8">
        <v>11</v>
      </c>
      <c r="S433" s="31">
        <v>0.1729310611477983</v>
      </c>
      <c r="T433" s="10">
        <v>-0.24306607034422534</v>
      </c>
      <c r="U433" s="8">
        <v>-23</v>
      </c>
      <c r="V433" s="31">
        <v>-0.10316539285439941</v>
      </c>
      <c r="W433" s="9">
        <v>5.4512909639835155E-3</v>
      </c>
      <c r="X433" s="8">
        <v>41</v>
      </c>
      <c r="Y433" s="31">
        <v>0.12924848400462344</v>
      </c>
      <c r="Z433" s="11">
        <v>12410</v>
      </c>
      <c r="AA433" s="8">
        <v>-36</v>
      </c>
      <c r="AB433" s="31">
        <v>-0.10625392696131086</v>
      </c>
      <c r="AC433" s="9">
        <v>7.1119186046511677E-3</v>
      </c>
      <c r="AD433" s="8">
        <v>-35</v>
      </c>
      <c r="AE433" s="31">
        <v>-8.0079742065525705E-2</v>
      </c>
      <c r="AF433" s="9">
        <v>-3.0220150522815015E-3</v>
      </c>
      <c r="AG433" s="8">
        <v>-11</v>
      </c>
      <c r="AH433" s="31">
        <v>0.106367024097197</v>
      </c>
      <c r="AI433" s="12">
        <v>-0.57066666666666643</v>
      </c>
      <c r="AJ433" s="8">
        <v>9</v>
      </c>
      <c r="AK433" s="31">
        <v>7.8654954103227481E-3</v>
      </c>
      <c r="AL433" s="11">
        <v>32690.397574838091</v>
      </c>
      <c r="AM433" s="36"/>
    </row>
    <row r="434" spans="1:39" x14ac:dyDescent="0.3">
      <c r="A434" t="s">
        <v>932</v>
      </c>
      <c r="B434" s="3" t="s">
        <v>166</v>
      </c>
      <c r="C434" s="4" t="s">
        <v>32</v>
      </c>
      <c r="D434" s="5" t="s">
        <v>33</v>
      </c>
      <c r="E434" s="6">
        <v>22.49868968787316</v>
      </c>
      <c r="F434" s="34">
        <v>-0.36145333922175649</v>
      </c>
      <c r="G434" s="6">
        <v>-4.8745284714916881</v>
      </c>
      <c r="H434" s="7">
        <v>9</v>
      </c>
      <c r="I434" s="8">
        <v>-79</v>
      </c>
      <c r="J434" s="31">
        <v>-0.24170703669421123</v>
      </c>
      <c r="K434" s="9">
        <v>2.8027577325855368E-3</v>
      </c>
      <c r="L434" s="8">
        <v>-70</v>
      </c>
      <c r="M434" s="31">
        <v>-0.36906945619802267</v>
      </c>
      <c r="N434" s="9">
        <v>3.1856219820122211E-3</v>
      </c>
      <c r="O434" s="8">
        <v>0</v>
      </c>
      <c r="P434" s="31">
        <v>1.4126318254570336E-3</v>
      </c>
      <c r="Q434" s="9">
        <v>0</v>
      </c>
      <c r="R434" s="8">
        <v>-23</v>
      </c>
      <c r="S434" s="31">
        <v>-0.45880856212463539</v>
      </c>
      <c r="T434" s="10">
        <v>0</v>
      </c>
      <c r="U434" s="8">
        <v>-13</v>
      </c>
      <c r="V434" s="31">
        <v>-0.11305590873301752</v>
      </c>
      <c r="W434" s="9">
        <v>5.045937434820816E-3</v>
      </c>
      <c r="X434" s="8">
        <v>6</v>
      </c>
      <c r="Y434" s="31">
        <v>3.8696074849843942E-2</v>
      </c>
      <c r="Z434" s="11">
        <v>11405</v>
      </c>
      <c r="AA434" s="8">
        <v>162</v>
      </c>
      <c r="AB434" s="31">
        <v>0.41013916204375178</v>
      </c>
      <c r="AC434" s="9">
        <v>1.2442779858510417E-4</v>
      </c>
      <c r="AD434" s="8">
        <v>-14</v>
      </c>
      <c r="AE434" s="31">
        <v>-4.7718004414679105E-2</v>
      </c>
      <c r="AF434" s="9">
        <v>-1.1440624027608814E-3</v>
      </c>
      <c r="AG434" s="8">
        <v>3</v>
      </c>
      <c r="AH434" s="31">
        <v>-0.13525679331741836</v>
      </c>
      <c r="AI434" s="12">
        <v>-0.21400000000000019</v>
      </c>
      <c r="AJ434" s="8">
        <v>2</v>
      </c>
      <c r="AK434" s="31">
        <v>-2.2441644464253313E-2</v>
      </c>
      <c r="AL434" s="11">
        <v>131324.60512983549</v>
      </c>
      <c r="AM434" s="36"/>
    </row>
    <row r="435" spans="1:39" x14ac:dyDescent="0.3">
      <c r="A435" t="s">
        <v>304</v>
      </c>
      <c r="B435" s="3" t="s">
        <v>76</v>
      </c>
      <c r="C435" s="4" t="s">
        <v>77</v>
      </c>
      <c r="D435" s="5" t="s">
        <v>37</v>
      </c>
      <c r="E435" s="6">
        <v>31.770324362929447</v>
      </c>
      <c r="F435" s="34">
        <v>-0.53394434153664072</v>
      </c>
      <c r="G435" s="6">
        <v>-4.9106307885603471</v>
      </c>
      <c r="H435" s="7">
        <v>-3</v>
      </c>
      <c r="I435" s="8">
        <v>4</v>
      </c>
      <c r="J435" s="31">
        <v>9.2792605905523295E-2</v>
      </c>
      <c r="K435" s="9">
        <v>1.8567463988370614E-2</v>
      </c>
      <c r="L435" s="8">
        <v>114</v>
      </c>
      <c r="M435" s="31">
        <v>0.69609311138582419</v>
      </c>
      <c r="N435" s="9">
        <v>-3.385444271570983E-2</v>
      </c>
      <c r="O435" s="8">
        <v>-61</v>
      </c>
      <c r="P435" s="31">
        <v>-0.14297601903319512</v>
      </c>
      <c r="Q435" s="9">
        <v>9.9077174809853643E-3</v>
      </c>
      <c r="R435" s="8">
        <v>-23</v>
      </c>
      <c r="S435" s="31">
        <v>-0.45880856212463539</v>
      </c>
      <c r="T435" s="10">
        <v>0</v>
      </c>
      <c r="U435" s="8">
        <v>-2</v>
      </c>
      <c r="V435" s="31">
        <v>1.1927574411248143E-2</v>
      </c>
      <c r="W435" s="9">
        <v>-3.1063082057770225E-4</v>
      </c>
      <c r="X435" s="8">
        <v>-63</v>
      </c>
      <c r="Y435" s="31">
        <v>-0.50619297995462031</v>
      </c>
      <c r="Z435" s="11">
        <v>-14128</v>
      </c>
      <c r="AA435" s="8">
        <v>55</v>
      </c>
      <c r="AB435" s="31">
        <v>0.67730236844851821</v>
      </c>
      <c r="AC435" s="9">
        <v>2.1915708812260612E-3</v>
      </c>
      <c r="AD435" s="8">
        <v>-5</v>
      </c>
      <c r="AE435" s="31">
        <v>-5.7003168781578739E-2</v>
      </c>
      <c r="AF435" s="9">
        <v>-2.0580597090503749E-3</v>
      </c>
      <c r="AG435" s="8">
        <v>0</v>
      </c>
      <c r="AH435" s="31">
        <v>-0.20947346629157404</v>
      </c>
      <c r="AI435" s="12">
        <v>-8.2666666666666666E-2</v>
      </c>
      <c r="AJ435" s="8">
        <v>0</v>
      </c>
      <c r="AK435" s="31">
        <v>-0.81218646900928348</v>
      </c>
      <c r="AL435" s="11">
        <v>3734758.2217531987</v>
      </c>
      <c r="AM435" s="36"/>
    </row>
    <row r="436" spans="1:39" x14ac:dyDescent="0.3">
      <c r="A436" t="s">
        <v>579</v>
      </c>
      <c r="B436" s="3" t="s">
        <v>547</v>
      </c>
      <c r="C436" s="4" t="s">
        <v>82</v>
      </c>
      <c r="D436" s="5" t="s">
        <v>37</v>
      </c>
      <c r="E436" s="6">
        <v>43.15975957809313</v>
      </c>
      <c r="F436" s="34">
        <v>-0.11880579333119812</v>
      </c>
      <c r="G436" s="6">
        <v>-4.916017956198889</v>
      </c>
      <c r="H436" s="7">
        <v>35</v>
      </c>
      <c r="I436" s="8">
        <v>107</v>
      </c>
      <c r="J436" s="31">
        <v>0.36471325501863161</v>
      </c>
      <c r="K436" s="9">
        <v>4.782692718330217E-2</v>
      </c>
      <c r="L436" s="8">
        <v>-69</v>
      </c>
      <c r="M436" s="31">
        <v>-0.26152027952513873</v>
      </c>
      <c r="N436" s="9">
        <v>7.8393615320286603E-4</v>
      </c>
      <c r="O436" s="8">
        <v>-14</v>
      </c>
      <c r="P436" s="31">
        <v>-3.1784092875677405E-2</v>
      </c>
      <c r="Q436" s="9">
        <v>2.7466893905562185E-3</v>
      </c>
      <c r="R436" s="8">
        <v>-23</v>
      </c>
      <c r="S436" s="31">
        <v>-0.45880856212463539</v>
      </c>
      <c r="T436" s="10">
        <v>0</v>
      </c>
      <c r="U436" s="8">
        <v>-123</v>
      </c>
      <c r="V436" s="31">
        <v>-0.2927014727641033</v>
      </c>
      <c r="W436" s="9">
        <v>1.7846326445693339E-2</v>
      </c>
      <c r="X436" s="8">
        <v>85</v>
      </c>
      <c r="Y436" s="31">
        <v>0.38089871189733204</v>
      </c>
      <c r="Z436" s="11">
        <v>24306</v>
      </c>
      <c r="AA436" s="8">
        <v>-12</v>
      </c>
      <c r="AB436" s="31">
        <v>1.6158763328541964E-2</v>
      </c>
      <c r="AC436" s="9">
        <v>7.3110047846889972E-3</v>
      </c>
      <c r="AD436" s="8">
        <v>75</v>
      </c>
      <c r="AE436" s="31">
        <v>0.28842438352791855</v>
      </c>
      <c r="AF436" s="9">
        <v>1.7347871325493203E-2</v>
      </c>
      <c r="AG436" s="8">
        <v>-1</v>
      </c>
      <c r="AH436" s="31">
        <v>-0.16962115014016854</v>
      </c>
      <c r="AI436" s="12">
        <v>-0.14100000000000001</v>
      </c>
      <c r="AJ436" s="8">
        <v>-1</v>
      </c>
      <c r="AK436" s="31">
        <v>-1.7545922635622047E-2</v>
      </c>
      <c r="AL436" s="11">
        <v>672082.8148226405</v>
      </c>
      <c r="AM436" s="36"/>
    </row>
    <row r="437" spans="1:39" x14ac:dyDescent="0.3">
      <c r="A437" t="s">
        <v>269</v>
      </c>
      <c r="B437" s="3" t="s">
        <v>941</v>
      </c>
      <c r="C437" s="4" t="s">
        <v>94</v>
      </c>
      <c r="D437" s="5" t="s">
        <v>44</v>
      </c>
      <c r="E437" s="6">
        <v>26.448895692781001</v>
      </c>
      <c r="F437" s="34">
        <v>0.20786025193263713</v>
      </c>
      <c r="G437" s="6">
        <v>-4.9231922089939779</v>
      </c>
      <c r="H437" s="7">
        <v>36</v>
      </c>
      <c r="I437" s="8">
        <v>11</v>
      </c>
      <c r="J437" s="31">
        <v>0.48564377263942737</v>
      </c>
      <c r="K437" s="9">
        <v>7.8297308214902106E-2</v>
      </c>
      <c r="L437" s="8">
        <v>-88</v>
      </c>
      <c r="M437" s="31">
        <v>-0.37045713991890722</v>
      </c>
      <c r="N437" s="9">
        <v>3.5126366399198805E-3</v>
      </c>
      <c r="O437" s="8">
        <v>7</v>
      </c>
      <c r="P437" s="31">
        <v>3.7874487252811839E-2</v>
      </c>
      <c r="Q437" s="9">
        <v>6.8536041115644514E-4</v>
      </c>
      <c r="R437" s="8">
        <v>-47</v>
      </c>
      <c r="S437" s="31">
        <v>-4.015381947949629E-2</v>
      </c>
      <c r="T437" s="10">
        <v>0.42421324914154757</v>
      </c>
      <c r="U437" s="8">
        <v>-18</v>
      </c>
      <c r="V437" s="31">
        <v>-6.8457176946136622E-2</v>
      </c>
      <c r="W437" s="9">
        <v>5.1926860279175868E-3</v>
      </c>
      <c r="X437" s="8">
        <v>-4</v>
      </c>
      <c r="Y437" s="31">
        <v>5.6158471070577254E-2</v>
      </c>
      <c r="Z437" s="11">
        <v>10473</v>
      </c>
      <c r="AA437" s="8">
        <v>65</v>
      </c>
      <c r="AB437" s="31">
        <v>0.18273655270413158</v>
      </c>
      <c r="AC437" s="9">
        <v>3.9421487603305827E-3</v>
      </c>
      <c r="AD437" s="8">
        <v>-2</v>
      </c>
      <c r="AE437" s="31">
        <v>2.1797652166185566E-2</v>
      </c>
      <c r="AF437" s="9">
        <v>2.9890668909050566E-3</v>
      </c>
      <c r="AG437" s="8">
        <v>7</v>
      </c>
      <c r="AH437" s="31">
        <v>-6.8071985185311101E-2</v>
      </c>
      <c r="AI437" s="12">
        <v>-0.31133333333333324</v>
      </c>
      <c r="AJ437" s="8">
        <v>31</v>
      </c>
      <c r="AK437" s="31">
        <v>2.4501693123046037E-2</v>
      </c>
      <c r="AL437" s="11">
        <v>127567.23642891849</v>
      </c>
      <c r="AM437" s="36"/>
    </row>
    <row r="438" spans="1:39" x14ac:dyDescent="0.3">
      <c r="A438" t="s">
        <v>285</v>
      </c>
      <c r="B438" s="3" t="s">
        <v>1131</v>
      </c>
      <c r="C438" s="4" t="s">
        <v>77</v>
      </c>
      <c r="D438" s="5" t="s">
        <v>37</v>
      </c>
      <c r="E438" s="6">
        <v>24.472871282872035</v>
      </c>
      <c r="F438" s="34">
        <v>1.9370940466133511</v>
      </c>
      <c r="G438" s="6">
        <v>-4.9275549664736644</v>
      </c>
      <c r="H438" s="7">
        <v>29</v>
      </c>
      <c r="I438" s="8">
        <v>-20</v>
      </c>
      <c r="J438" s="31">
        <v>-0.21197930303956314</v>
      </c>
      <c r="K438" s="9">
        <v>-3.5479432414677881E-3</v>
      </c>
      <c r="L438" s="8">
        <v>13</v>
      </c>
      <c r="M438" s="31">
        <v>7.0877071670424757E-2</v>
      </c>
      <c r="N438" s="9">
        <v>-1.1593882884909694E-2</v>
      </c>
      <c r="O438" s="8">
        <v>254</v>
      </c>
      <c r="P438" s="31">
        <v>0.98795146665990496</v>
      </c>
      <c r="Q438" s="9">
        <v>-5.9305668226729072E-2</v>
      </c>
      <c r="R438" s="8">
        <v>38</v>
      </c>
      <c r="S438" s="31">
        <v>2.5684579117939504E-2</v>
      </c>
      <c r="T438" s="10">
        <v>-0.30898040715712516</v>
      </c>
      <c r="U438" s="8">
        <v>24</v>
      </c>
      <c r="V438" s="31">
        <v>0.25443187456175614</v>
      </c>
      <c r="W438" s="9">
        <v>-1.2049827620288875E-2</v>
      </c>
      <c r="X438" s="8">
        <v>-2</v>
      </c>
      <c r="Y438" s="31">
        <v>9.2260894218443301E-3</v>
      </c>
      <c r="Z438" s="11">
        <v>4726</v>
      </c>
      <c r="AA438" s="8">
        <v>3</v>
      </c>
      <c r="AB438" s="31">
        <v>0.64396485360696598</v>
      </c>
      <c r="AC438" s="9">
        <v>1.8071942446043182E-2</v>
      </c>
      <c r="AD438" s="8">
        <v>23</v>
      </c>
      <c r="AE438" s="31">
        <v>4.0885071404984208E-2</v>
      </c>
      <c r="AF438" s="9">
        <v>3.552480764520749E-3</v>
      </c>
      <c r="AG438" s="8">
        <v>12</v>
      </c>
      <c r="AH438" s="31">
        <v>-3.3323032033055533E-2</v>
      </c>
      <c r="AI438" s="12">
        <v>-0.31133333333333357</v>
      </c>
      <c r="AJ438" s="8">
        <v>1</v>
      </c>
      <c r="AK438" s="31">
        <v>7.422571076201534E-2</v>
      </c>
      <c r="AL438" s="11">
        <v>490175.66867355187</v>
      </c>
      <c r="AM438" s="36"/>
    </row>
    <row r="439" spans="1:39" x14ac:dyDescent="0.3">
      <c r="A439" t="s">
        <v>685</v>
      </c>
      <c r="B439" s="3" t="s">
        <v>486</v>
      </c>
      <c r="C439" s="4" t="s">
        <v>47</v>
      </c>
      <c r="D439" s="5" t="s">
        <v>44</v>
      </c>
      <c r="E439" s="6">
        <v>21.34364077920441</v>
      </c>
      <c r="F439" s="34">
        <v>-0.97301474809760169</v>
      </c>
      <c r="G439" s="6">
        <v>-4.9455093586272092</v>
      </c>
      <c r="H439" s="7">
        <v>-4</v>
      </c>
      <c r="I439" s="8">
        <v>30</v>
      </c>
      <c r="J439" s="31">
        <v>0.10333949591232404</v>
      </c>
      <c r="K439" s="9">
        <v>3.0099905083798673E-2</v>
      </c>
      <c r="L439" s="8">
        <v>-25</v>
      </c>
      <c r="M439" s="31">
        <v>-0.20360754613355303</v>
      </c>
      <c r="N439" s="9">
        <v>-3.5144138372837919E-3</v>
      </c>
      <c r="O439" s="8">
        <v>5</v>
      </c>
      <c r="P439" s="31">
        <v>4.7293613345914531E-2</v>
      </c>
      <c r="Q439" s="9">
        <v>-2.8388928317955998E-3</v>
      </c>
      <c r="R439" s="8">
        <v>-23</v>
      </c>
      <c r="S439" s="31">
        <v>-0.45880856212463539</v>
      </c>
      <c r="T439" s="10">
        <v>0</v>
      </c>
      <c r="U439" s="8">
        <v>0</v>
      </c>
      <c r="V439" s="31">
        <v>-3.8640729867802648E-2</v>
      </c>
      <c r="W439" s="9">
        <v>-2.4016575973025329E-4</v>
      </c>
      <c r="X439" s="8">
        <v>-5</v>
      </c>
      <c r="Y439" s="31">
        <v>-0.31538866178137193</v>
      </c>
      <c r="Z439" s="11">
        <v>0</v>
      </c>
      <c r="AA439" s="8">
        <v>-5</v>
      </c>
      <c r="AB439" s="31">
        <v>-9.7313390441956749E-2</v>
      </c>
      <c r="AC439" s="9">
        <v>5.0699493787390686E-3</v>
      </c>
      <c r="AD439" s="8">
        <v>-10</v>
      </c>
      <c r="AE439" s="31">
        <v>-4.6529503957667639E-2</v>
      </c>
      <c r="AF439" s="9">
        <v>-1.430652215801631E-3</v>
      </c>
      <c r="AG439" s="8">
        <v>-11</v>
      </c>
      <c r="AH439" s="31">
        <v>-0.12944022992437637</v>
      </c>
      <c r="AI439" s="12">
        <v>-0.24333333333333318</v>
      </c>
      <c r="AJ439" s="8">
        <v>-7</v>
      </c>
      <c r="AK439" s="31">
        <v>-2.4801772934723278E-2</v>
      </c>
      <c r="AL439" s="11">
        <v>96112.800816699688</v>
      </c>
      <c r="AM439" s="36"/>
    </row>
    <row r="440" spans="1:39" x14ac:dyDescent="0.3">
      <c r="A440" t="s">
        <v>514</v>
      </c>
      <c r="B440" s="3" t="s">
        <v>423</v>
      </c>
      <c r="C440" s="4" t="s">
        <v>72</v>
      </c>
      <c r="D440" s="5" t="s">
        <v>37</v>
      </c>
      <c r="E440" s="6">
        <v>34.696830614890494</v>
      </c>
      <c r="F440" s="34">
        <v>-0.57674114748863037</v>
      </c>
      <c r="G440" s="6">
        <v>-4.9565979851772681</v>
      </c>
      <c r="H440" s="7">
        <v>1</v>
      </c>
      <c r="I440" s="8">
        <v>2</v>
      </c>
      <c r="J440" s="31">
        <v>1.0639455700850786E-2</v>
      </c>
      <c r="K440" s="9">
        <v>2.8940619510604115E-2</v>
      </c>
      <c r="L440" s="8">
        <v>-68</v>
      </c>
      <c r="M440" s="31">
        <v>-0.28063752025449834</v>
      </c>
      <c r="N440" s="9">
        <v>4.3556331136243576E-4</v>
      </c>
      <c r="O440" s="8">
        <v>5</v>
      </c>
      <c r="P440" s="31">
        <v>1.1056377684415919E-2</v>
      </c>
      <c r="Q440" s="9">
        <v>1.2413030506084818E-5</v>
      </c>
      <c r="R440" s="8">
        <v>33</v>
      </c>
      <c r="S440" s="31">
        <v>-0.33778515586674895</v>
      </c>
      <c r="T440" s="10">
        <v>-0.16103471941754977</v>
      </c>
      <c r="U440" s="8">
        <v>-54</v>
      </c>
      <c r="V440" s="31">
        <v>-0.17835202374672476</v>
      </c>
      <c r="W440" s="9">
        <v>1.0186289101560591E-2</v>
      </c>
      <c r="X440" s="8">
        <v>4</v>
      </c>
      <c r="Y440" s="31">
        <v>0.24841545558536526</v>
      </c>
      <c r="Z440" s="11">
        <v>22038</v>
      </c>
      <c r="AA440" s="8">
        <v>-10</v>
      </c>
      <c r="AB440" s="31">
        <v>-0.27356560746078262</v>
      </c>
      <c r="AC440" s="9">
        <v>6.8953009068425351E-3</v>
      </c>
      <c r="AD440" s="8">
        <v>11</v>
      </c>
      <c r="AE440" s="31">
        <v>4.110352081238855E-2</v>
      </c>
      <c r="AF440" s="9">
        <v>3.3936467159649819E-3</v>
      </c>
      <c r="AG440" s="8">
        <v>-41</v>
      </c>
      <c r="AH440" s="31">
        <v>-6.3701948991493229E-2</v>
      </c>
      <c r="AI440" s="12">
        <v>-0.36366666666666703</v>
      </c>
      <c r="AJ440" s="8">
        <v>1</v>
      </c>
      <c r="AK440" s="31">
        <v>-1.675484444103803E-2</v>
      </c>
      <c r="AL440" s="11">
        <v>50548.259490316792</v>
      </c>
      <c r="AM440" s="36"/>
    </row>
    <row r="441" spans="1:39" x14ac:dyDescent="0.3">
      <c r="A441" t="s">
        <v>187</v>
      </c>
      <c r="B441" s="3" t="s">
        <v>841</v>
      </c>
      <c r="C441" s="4" t="s">
        <v>82</v>
      </c>
      <c r="D441" s="5" t="s">
        <v>37</v>
      </c>
      <c r="E441" s="6">
        <v>27.53684154346703</v>
      </c>
      <c r="F441" s="34">
        <v>0.71383301702670066</v>
      </c>
      <c r="G441" s="6">
        <v>-4.9572685803591519</v>
      </c>
      <c r="H441" s="7">
        <v>46</v>
      </c>
      <c r="I441" s="8">
        <v>240</v>
      </c>
      <c r="J441" s="31">
        <v>0.86899205088096398</v>
      </c>
      <c r="K441" s="9">
        <v>9.3149284489365103E-2</v>
      </c>
      <c r="L441" s="8">
        <v>-105</v>
      </c>
      <c r="M441" s="31">
        <v>-0.46588237657855985</v>
      </c>
      <c r="N441" s="9">
        <v>7.0041257178886235E-3</v>
      </c>
      <c r="O441" s="8">
        <v>59</v>
      </c>
      <c r="P441" s="31">
        <v>0.1324789194597551</v>
      </c>
      <c r="Q441" s="9">
        <v>-6.885861864472001E-3</v>
      </c>
      <c r="R441" s="8">
        <v>-31</v>
      </c>
      <c r="S441" s="31">
        <v>-0.40026570828592922</v>
      </c>
      <c r="T441" s="10">
        <v>-1.1033764546878863E-2</v>
      </c>
      <c r="U441" s="8">
        <v>62</v>
      </c>
      <c r="V441" s="31">
        <v>0.19527684243657523</v>
      </c>
      <c r="W441" s="9">
        <v>-1.019128961907774E-2</v>
      </c>
      <c r="X441" s="8">
        <v>77</v>
      </c>
      <c r="Y441" s="31">
        <v>0.24243690073485225</v>
      </c>
      <c r="Z441" s="11">
        <v>16719</v>
      </c>
      <c r="AA441" s="8">
        <v>18</v>
      </c>
      <c r="AB441" s="31">
        <v>0.17325683278436566</v>
      </c>
      <c r="AC441" s="9">
        <v>5.7140689356167326E-3</v>
      </c>
      <c r="AD441" s="8">
        <v>73</v>
      </c>
      <c r="AE441" s="31">
        <v>0.3189669752874727</v>
      </c>
      <c r="AF441" s="9">
        <v>2.0201129837262632E-2</v>
      </c>
      <c r="AG441" s="8">
        <v>-26</v>
      </c>
      <c r="AH441" s="31">
        <v>-0.18395233695184393</v>
      </c>
      <c r="AI441" s="12">
        <v>-0.18699999999999983</v>
      </c>
      <c r="AJ441" s="8">
        <v>-48</v>
      </c>
      <c r="AK441" s="31">
        <v>-1.2428318912124064E-2</v>
      </c>
      <c r="AL441" s="11">
        <v>18395.648761409204</v>
      </c>
      <c r="AM441" s="36"/>
    </row>
    <row r="442" spans="1:39" x14ac:dyDescent="0.3">
      <c r="A442" t="s">
        <v>1104</v>
      </c>
      <c r="B442" s="3" t="s">
        <v>1173</v>
      </c>
      <c r="C442" s="4" t="s">
        <v>295</v>
      </c>
      <c r="D442" s="5" t="s">
        <v>33</v>
      </c>
      <c r="E442" s="6">
        <v>25.192462018405713</v>
      </c>
      <c r="F442" s="34">
        <v>-0.28392315740703911</v>
      </c>
      <c r="G442" s="6">
        <v>-4.9756930394305581</v>
      </c>
      <c r="H442" s="7">
        <v>12</v>
      </c>
      <c r="I442" s="8">
        <v>19</v>
      </c>
      <c r="J442" s="31">
        <v>4.855539462335938E-2</v>
      </c>
      <c r="K442" s="9">
        <v>2.6493128304654112E-2</v>
      </c>
      <c r="L442" s="8">
        <v>154</v>
      </c>
      <c r="M442" s="31">
        <v>0.9526338538258784</v>
      </c>
      <c r="N442" s="9">
        <v>-4.2868474647373679E-2</v>
      </c>
      <c r="O442" s="8">
        <v>26</v>
      </c>
      <c r="P442" s="31">
        <v>7.4985913412014216E-2</v>
      </c>
      <c r="Q442" s="9">
        <v>-3.1384851575423194E-3</v>
      </c>
      <c r="R442" s="8">
        <v>88</v>
      </c>
      <c r="S442" s="31">
        <v>-0.29133717021550326</v>
      </c>
      <c r="T442" s="10">
        <v>-0.32919643151068245</v>
      </c>
      <c r="U442" s="8">
        <v>22</v>
      </c>
      <c r="V442" s="31">
        <v>5.5355203595930463E-2</v>
      </c>
      <c r="W442" s="9">
        <v>-2.150868693691875E-3</v>
      </c>
      <c r="X442" s="8">
        <v>-4</v>
      </c>
      <c r="Y442" s="31">
        <v>0.10605565427575936</v>
      </c>
      <c r="Z442" s="11">
        <v>15384</v>
      </c>
      <c r="AA442" s="8">
        <v>-33</v>
      </c>
      <c r="AB442" s="31">
        <v>-0.38483405369532642</v>
      </c>
      <c r="AC442" s="9">
        <v>8.7751492372319245E-3</v>
      </c>
      <c r="AD442" s="8">
        <v>-8</v>
      </c>
      <c r="AE442" s="31">
        <v>-4.039400601214449E-2</v>
      </c>
      <c r="AF442" s="9">
        <v>-1.0331664708111976E-3</v>
      </c>
      <c r="AG442" s="8">
        <v>-23</v>
      </c>
      <c r="AH442" s="31">
        <v>-0.17494950546059834</v>
      </c>
      <c r="AI442" s="12">
        <v>-0.19700000000000029</v>
      </c>
      <c r="AJ442" s="8">
        <v>-10</v>
      </c>
      <c r="AK442" s="31">
        <v>-4.1258538059716819E-2</v>
      </c>
      <c r="AL442" s="11">
        <v>56868.15756770334</v>
      </c>
      <c r="AM442" s="36"/>
    </row>
    <row r="443" spans="1:39" x14ac:dyDescent="0.3">
      <c r="A443" t="s">
        <v>1040</v>
      </c>
      <c r="B443" s="3" t="s">
        <v>545</v>
      </c>
      <c r="C443" s="4" t="s">
        <v>72</v>
      </c>
      <c r="D443" s="5" t="s">
        <v>37</v>
      </c>
      <c r="E443" s="6">
        <v>21.514621441476926</v>
      </c>
      <c r="F443" s="34">
        <v>0.8955198340931767</v>
      </c>
      <c r="G443" s="6">
        <v>-4.983147602503891</v>
      </c>
      <c r="H443" s="7">
        <v>45</v>
      </c>
      <c r="I443" s="8">
        <v>16</v>
      </c>
      <c r="J443" s="31">
        <v>3.8487318884741079E-2</v>
      </c>
      <c r="K443" s="9">
        <v>2.6684017906298818E-2</v>
      </c>
      <c r="L443" s="8">
        <v>172</v>
      </c>
      <c r="M443" s="31">
        <v>0.73417826516257345</v>
      </c>
      <c r="N443" s="9">
        <v>-3.4429463246519645E-2</v>
      </c>
      <c r="O443" s="8">
        <v>56</v>
      </c>
      <c r="P443" s="31">
        <v>0.3075395012929662</v>
      </c>
      <c r="Q443" s="9">
        <v>-1.4310114980836536E-2</v>
      </c>
      <c r="R443" s="8">
        <v>23</v>
      </c>
      <c r="S443" s="31">
        <v>0.55321603247786311</v>
      </c>
      <c r="T443" s="10">
        <v>-0.52653812803062627</v>
      </c>
      <c r="U443" s="8">
        <v>130</v>
      </c>
      <c r="V443" s="31">
        <v>0.38513332652336296</v>
      </c>
      <c r="W443" s="9">
        <v>-2.3314427895676365E-2</v>
      </c>
      <c r="X443" s="8">
        <v>-17</v>
      </c>
      <c r="Y443" s="31">
        <v>-3.8191256800961658E-2</v>
      </c>
      <c r="Z443" s="11">
        <v>5250</v>
      </c>
      <c r="AA443" s="8">
        <v>-195</v>
      </c>
      <c r="AB443" s="31">
        <v>-0.65689622354055444</v>
      </c>
      <c r="AC443" s="9">
        <v>1.7549103330486766E-2</v>
      </c>
      <c r="AD443" s="8">
        <v>8</v>
      </c>
      <c r="AE443" s="31">
        <v>4.0792874487113662E-2</v>
      </c>
      <c r="AF443" s="9">
        <v>4.1524650073977432E-3</v>
      </c>
      <c r="AG443" s="8">
        <v>-1</v>
      </c>
      <c r="AH443" s="31">
        <v>0.42539625046841634</v>
      </c>
      <c r="AI443" s="12">
        <v>-0.98733333333333295</v>
      </c>
      <c r="AJ443" s="8">
        <v>16</v>
      </c>
      <c r="AK443" s="31">
        <v>1.7640484097816156E-2</v>
      </c>
      <c r="AL443" s="11">
        <v>32288.821060918752</v>
      </c>
      <c r="AM443" s="36"/>
    </row>
    <row r="444" spans="1:39" x14ac:dyDescent="0.3">
      <c r="A444" t="s">
        <v>1092</v>
      </c>
      <c r="B444" s="3" t="s">
        <v>194</v>
      </c>
      <c r="C444" s="4" t="s">
        <v>47</v>
      </c>
      <c r="D444" s="5" t="s">
        <v>44</v>
      </c>
      <c r="E444" s="6">
        <v>27.382848899703387</v>
      </c>
      <c r="F444" s="34">
        <v>0.86013317812032364</v>
      </c>
      <c r="G444" s="6">
        <v>-4.9928664997605026</v>
      </c>
      <c r="H444" s="7">
        <v>44</v>
      </c>
      <c r="I444" s="8">
        <v>-10</v>
      </c>
      <c r="J444" s="31">
        <v>-1.9614540516883071E-2</v>
      </c>
      <c r="K444" s="9">
        <v>1.9672248948297444E-2</v>
      </c>
      <c r="L444" s="8">
        <v>12</v>
      </c>
      <c r="M444" s="31">
        <v>0.13310539356412091</v>
      </c>
      <c r="N444" s="9">
        <v>-1.4107828164082237E-2</v>
      </c>
      <c r="O444" s="8">
        <v>-19</v>
      </c>
      <c r="P444" s="31">
        <v>-9.6728090508728617E-2</v>
      </c>
      <c r="Q444" s="9">
        <v>1.0054137664346478E-2</v>
      </c>
      <c r="R444" s="8">
        <v>108</v>
      </c>
      <c r="S444" s="31">
        <v>0.17973187042274846</v>
      </c>
      <c r="T444" s="10">
        <v>-0.80119509128670974</v>
      </c>
      <c r="U444" s="8">
        <v>9</v>
      </c>
      <c r="V444" s="31">
        <v>0.13450850709662746</v>
      </c>
      <c r="W444" s="9">
        <v>-5.1380697036267076E-3</v>
      </c>
      <c r="X444" s="8">
        <v>129</v>
      </c>
      <c r="Y444" s="31">
        <v>0.43559529802872488</v>
      </c>
      <c r="Z444" s="11">
        <v>25775</v>
      </c>
      <c r="AA444" s="8">
        <v>8</v>
      </c>
      <c r="AB444" s="31">
        <v>0.14260760162140387</v>
      </c>
      <c r="AC444" s="9">
        <v>6.0795649685174563E-3</v>
      </c>
      <c r="AD444" s="8">
        <v>16</v>
      </c>
      <c r="AE444" s="31">
        <v>7.4242607209955624E-2</v>
      </c>
      <c r="AF444" s="9">
        <v>6.0557440234536575E-3</v>
      </c>
      <c r="AG444" s="8">
        <v>-8</v>
      </c>
      <c r="AH444" s="31">
        <v>-0.13664018084212604</v>
      </c>
      <c r="AI444" s="12">
        <v>-0.22933333333333339</v>
      </c>
      <c r="AJ444" s="8">
        <v>1</v>
      </c>
      <c r="AK444" s="31">
        <v>-1.6149135206743145E-2</v>
      </c>
      <c r="AL444" s="11">
        <v>145991.70384551078</v>
      </c>
      <c r="AM444" s="36"/>
    </row>
    <row r="445" spans="1:39" x14ac:dyDescent="0.3">
      <c r="A445" t="s">
        <v>411</v>
      </c>
      <c r="B445" s="3" t="s">
        <v>847</v>
      </c>
      <c r="C445" s="4" t="s">
        <v>82</v>
      </c>
      <c r="D445" s="5" t="s">
        <v>37</v>
      </c>
      <c r="E445" s="6">
        <v>25.69226102388463</v>
      </c>
      <c r="F445" s="34">
        <v>0.1236784964010389</v>
      </c>
      <c r="G445" s="6">
        <v>-4.9977473032749309</v>
      </c>
      <c r="H445" s="7">
        <v>36</v>
      </c>
      <c r="I445" s="8">
        <v>-73</v>
      </c>
      <c r="J445" s="31">
        <v>-0.2523785002825526</v>
      </c>
      <c r="K445" s="9">
        <v>3.6745318117439307E-3</v>
      </c>
      <c r="L445" s="8">
        <v>-9</v>
      </c>
      <c r="M445" s="31">
        <v>-4.970242736738506E-2</v>
      </c>
      <c r="N445" s="9">
        <v>-5.4977788295296221E-3</v>
      </c>
      <c r="O445" s="8">
        <v>60</v>
      </c>
      <c r="P445" s="31">
        <v>0.12840072521514934</v>
      </c>
      <c r="Q445" s="9">
        <v>-6.8288314544276991E-3</v>
      </c>
      <c r="R445" s="8">
        <v>-10</v>
      </c>
      <c r="S445" s="31">
        <v>-0.40692074065382738</v>
      </c>
      <c r="T445" s="10">
        <v>-5.2076846417315754E-2</v>
      </c>
      <c r="U445" s="8">
        <v>-35</v>
      </c>
      <c r="V445" s="31">
        <v>-9.8220018129864362E-2</v>
      </c>
      <c r="W445" s="9">
        <v>6.1433674069528155E-3</v>
      </c>
      <c r="X445" s="8">
        <v>26</v>
      </c>
      <c r="Y445" s="31">
        <v>6.1047303999659713E-2</v>
      </c>
      <c r="Z445" s="11">
        <v>9422</v>
      </c>
      <c r="AA445" s="8">
        <v>168</v>
      </c>
      <c r="AB445" s="31">
        <v>0.42169414184065507</v>
      </c>
      <c r="AC445" s="9">
        <v>-1.336682515475085E-5</v>
      </c>
      <c r="AD445" s="8">
        <v>37</v>
      </c>
      <c r="AE445" s="31">
        <v>9.5866193714755576E-2</v>
      </c>
      <c r="AF445" s="9">
        <v>6.9129685074341696E-3</v>
      </c>
      <c r="AG445" s="8">
        <v>15</v>
      </c>
      <c r="AH445" s="31">
        <v>-2.0201114330849923E-2</v>
      </c>
      <c r="AI445" s="12">
        <v>-0.35366666666666635</v>
      </c>
      <c r="AJ445" s="8">
        <v>27</v>
      </c>
      <c r="AK445" s="31">
        <v>9.5256036388287751E-3</v>
      </c>
      <c r="AL445" s="11">
        <v>90572.68254429361</v>
      </c>
      <c r="AM445" s="36"/>
    </row>
    <row r="446" spans="1:39" x14ac:dyDescent="0.3">
      <c r="A446" t="s">
        <v>658</v>
      </c>
      <c r="B446" s="3" t="s">
        <v>1163</v>
      </c>
      <c r="C446" s="4" t="s">
        <v>47</v>
      </c>
      <c r="D446" s="5" t="s">
        <v>44</v>
      </c>
      <c r="E446" s="6">
        <v>32.180078759748938</v>
      </c>
      <c r="F446" s="34">
        <v>-0.39525235625058919</v>
      </c>
      <c r="G446" s="6">
        <v>-5.0054026115466943</v>
      </c>
      <c r="H446" s="7">
        <v>2</v>
      </c>
      <c r="I446" s="8">
        <v>-15</v>
      </c>
      <c r="J446" s="31">
        <v>-2.8574273615643575E-2</v>
      </c>
      <c r="K446" s="9">
        <v>1.6794637045592031E-2</v>
      </c>
      <c r="L446" s="8">
        <v>-52</v>
      </c>
      <c r="M446" s="31">
        <v>-0.25497142093546155</v>
      </c>
      <c r="N446" s="9">
        <v>-7.3316220724854719E-4</v>
      </c>
      <c r="O446" s="8">
        <v>-46</v>
      </c>
      <c r="P446" s="31">
        <v>-0.14472885852442563</v>
      </c>
      <c r="Q446" s="9">
        <v>9.7186700767263427E-3</v>
      </c>
      <c r="R446" s="8">
        <v>-16</v>
      </c>
      <c r="S446" s="31">
        <v>-0.42890274546468771</v>
      </c>
      <c r="T446" s="10">
        <v>-5.8785491740638414E-2</v>
      </c>
      <c r="U446" s="8">
        <v>-33</v>
      </c>
      <c r="V446" s="31">
        <v>-0.12788533776481559</v>
      </c>
      <c r="W446" s="9">
        <v>7.0654339106989532E-3</v>
      </c>
      <c r="X446" s="8">
        <v>-2</v>
      </c>
      <c r="Y446" s="31">
        <v>0.18671309174297401</v>
      </c>
      <c r="Z446" s="11">
        <v>19530</v>
      </c>
      <c r="AA446" s="8">
        <v>88</v>
      </c>
      <c r="AB446" s="31">
        <v>0.23422906335654015</v>
      </c>
      <c r="AC446" s="9">
        <v>1.6692206392912717E-3</v>
      </c>
      <c r="AD446" s="8">
        <v>3</v>
      </c>
      <c r="AE446" s="31">
        <v>1.0860912329925587E-2</v>
      </c>
      <c r="AF446" s="9">
        <v>2.0802946243546616E-3</v>
      </c>
      <c r="AG446" s="8">
        <v>-21</v>
      </c>
      <c r="AH446" s="31">
        <v>-0.19317138614094365</v>
      </c>
      <c r="AI446" s="12">
        <v>-0.16933333333333334</v>
      </c>
      <c r="AJ446" s="8">
        <v>9</v>
      </c>
      <c r="AK446" s="31">
        <v>-2.5436847012346456E-2</v>
      </c>
      <c r="AL446" s="11">
        <v>73284.886100164731</v>
      </c>
      <c r="AM446" s="36"/>
    </row>
    <row r="447" spans="1:39" x14ac:dyDescent="0.3">
      <c r="A447" t="s">
        <v>986</v>
      </c>
      <c r="B447" s="3" t="s">
        <v>286</v>
      </c>
      <c r="C447" s="4" t="s">
        <v>143</v>
      </c>
      <c r="D447" s="5" t="s">
        <v>44</v>
      </c>
      <c r="E447" s="6">
        <v>24.050414809806803</v>
      </c>
      <c r="F447" s="34">
        <v>-6.3718296012376108E-2</v>
      </c>
      <c r="G447" s="6">
        <v>-5.0133834621359696</v>
      </c>
      <c r="H447" s="7">
        <v>37</v>
      </c>
      <c r="I447" s="8">
        <v>-23</v>
      </c>
      <c r="J447" s="31">
        <v>-5.1294059879293863E-2</v>
      </c>
      <c r="K447" s="9">
        <v>1.3684661964077582E-2</v>
      </c>
      <c r="L447" s="8">
        <v>-17</v>
      </c>
      <c r="M447" s="31">
        <v>-9.2747489530603966E-2</v>
      </c>
      <c r="N447" s="9">
        <v>-3.7970688935565211E-3</v>
      </c>
      <c r="O447" s="8">
        <v>-13</v>
      </c>
      <c r="P447" s="31">
        <v>-7.6637854301618846E-3</v>
      </c>
      <c r="Q447" s="9">
        <v>1.8281407906501866E-3</v>
      </c>
      <c r="R447" s="8">
        <v>-76</v>
      </c>
      <c r="S447" s="31">
        <v>-0.32684898005096841</v>
      </c>
      <c r="T447" s="10">
        <v>0.17537252249482466</v>
      </c>
      <c r="U447" s="8">
        <v>-1</v>
      </c>
      <c r="V447" s="31">
        <v>-2.8101700876416613E-2</v>
      </c>
      <c r="W447" s="9">
        <v>5.2717060499227197E-4</v>
      </c>
      <c r="X447" s="8">
        <v>-5</v>
      </c>
      <c r="Y447" s="31">
        <v>-5.2920209387811834E-2</v>
      </c>
      <c r="Z447" s="11">
        <v>6218</v>
      </c>
      <c r="AA447" s="8">
        <v>50</v>
      </c>
      <c r="AB447" s="31">
        <v>0.1538309093175026</v>
      </c>
      <c r="AC447" s="9">
        <v>3.7338945198419557E-3</v>
      </c>
      <c r="AD447" s="8">
        <v>82</v>
      </c>
      <c r="AE447" s="31">
        <v>0.25322561955776118</v>
      </c>
      <c r="AF447" s="9">
        <v>1.5925311672693399E-2</v>
      </c>
      <c r="AG447" s="8">
        <v>1</v>
      </c>
      <c r="AH447" s="31">
        <v>-9.2583300410384761E-2</v>
      </c>
      <c r="AI447" s="12">
        <v>-0.27766666666666673</v>
      </c>
      <c r="AJ447" s="8">
        <v>8</v>
      </c>
      <c r="AK447" s="31">
        <v>1.5664253251157674E-2</v>
      </c>
      <c r="AL447" s="11">
        <v>132281.86931659799</v>
      </c>
      <c r="AM447" s="36"/>
    </row>
    <row r="448" spans="1:39" x14ac:dyDescent="0.3">
      <c r="A448" t="s">
        <v>222</v>
      </c>
      <c r="B448" s="3" t="s">
        <v>535</v>
      </c>
      <c r="C448" s="4" t="s">
        <v>61</v>
      </c>
      <c r="D448" s="5" t="s">
        <v>44</v>
      </c>
      <c r="E448" s="6">
        <v>23.704352618590057</v>
      </c>
      <c r="F448" s="34">
        <v>0.50558140278644825</v>
      </c>
      <c r="G448" s="6">
        <v>-5.0146271740132491</v>
      </c>
      <c r="H448" s="7">
        <v>39</v>
      </c>
      <c r="I448" s="8">
        <v>26</v>
      </c>
      <c r="J448" s="31">
        <v>0.14167269468676191</v>
      </c>
      <c r="K448" s="9">
        <v>2.7086502736043849E-2</v>
      </c>
      <c r="L448" s="8">
        <v>-14</v>
      </c>
      <c r="M448" s="31">
        <v>-7.8121378850477152E-2</v>
      </c>
      <c r="N448" s="9">
        <v>-5.7789801419110484E-3</v>
      </c>
      <c r="O448" s="8">
        <v>-1</v>
      </c>
      <c r="P448" s="31">
        <v>-2.4029219743182229E-2</v>
      </c>
      <c r="Q448" s="9">
        <v>3.6204399696572638E-3</v>
      </c>
      <c r="R448" s="8">
        <v>-23</v>
      </c>
      <c r="S448" s="31">
        <v>-0.45880856212463539</v>
      </c>
      <c r="T448" s="10">
        <v>0</v>
      </c>
      <c r="U448" s="8">
        <v>96</v>
      </c>
      <c r="V448" s="31">
        <v>0.2952124240667251</v>
      </c>
      <c r="W448" s="9">
        <v>-1.7175847856833439E-2</v>
      </c>
      <c r="X448" s="8">
        <v>26</v>
      </c>
      <c r="Y448" s="31">
        <v>0.14349926545214156</v>
      </c>
      <c r="Z448" s="11">
        <v>13725</v>
      </c>
      <c r="AA448" s="8">
        <v>-115</v>
      </c>
      <c r="AB448" s="31">
        <v>-0.2689803940036023</v>
      </c>
      <c r="AC448" s="9">
        <v>1.0987804878048776E-2</v>
      </c>
      <c r="AD448" s="8">
        <v>219</v>
      </c>
      <c r="AE448" s="31">
        <v>0.7624706034079578</v>
      </c>
      <c r="AF448" s="9">
        <v>4.4918572786019739E-2</v>
      </c>
      <c r="AG448" s="8">
        <v>93</v>
      </c>
      <c r="AH448" s="31">
        <v>0.15696114493634095</v>
      </c>
      <c r="AI448" s="12">
        <v>-0.58966666666666678</v>
      </c>
      <c r="AJ448" s="8">
        <v>9</v>
      </c>
      <c r="AK448" s="31">
        <v>4.3566821515494958E-3</v>
      </c>
      <c r="AL448" s="11">
        <v>55736.77128806102</v>
      </c>
      <c r="AM448" s="36"/>
    </row>
    <row r="449" spans="1:39" x14ac:dyDescent="0.3">
      <c r="A449" t="s">
        <v>944</v>
      </c>
      <c r="B449" s="3" t="s">
        <v>182</v>
      </c>
      <c r="C449" s="4" t="s">
        <v>61</v>
      </c>
      <c r="D449" s="5" t="s">
        <v>44</v>
      </c>
      <c r="E449" s="6">
        <v>16.166435403186849</v>
      </c>
      <c r="F449" s="34">
        <v>3.2738889239015467E-2</v>
      </c>
      <c r="G449" s="6">
        <v>-5.0255210698833892</v>
      </c>
      <c r="H449" s="7">
        <v>36</v>
      </c>
      <c r="I449" s="8">
        <v>39</v>
      </c>
      <c r="J449" s="31">
        <v>0.1645405341790015</v>
      </c>
      <c r="K449" s="9">
        <v>3.0286079278762368E-2</v>
      </c>
      <c r="L449" s="8">
        <v>-14</v>
      </c>
      <c r="M449" s="31">
        <v>-6.7713076691546359E-2</v>
      </c>
      <c r="N449" s="9">
        <v>-4.3604251800345604E-3</v>
      </c>
      <c r="O449" s="8">
        <v>37</v>
      </c>
      <c r="P449" s="31">
        <v>8.0925788649544694E-2</v>
      </c>
      <c r="Q449" s="9">
        <v>-3.8488412348471092E-3</v>
      </c>
      <c r="R449" s="8">
        <v>-23</v>
      </c>
      <c r="S449" s="31">
        <v>-0.45880856212463539</v>
      </c>
      <c r="T449" s="10">
        <v>0</v>
      </c>
      <c r="U449" s="8">
        <v>0</v>
      </c>
      <c r="V449" s="31">
        <v>-3.730250258225698E-2</v>
      </c>
      <c r="W449" s="9">
        <v>1.237348217928886E-3</v>
      </c>
      <c r="X449" s="8">
        <v>-14</v>
      </c>
      <c r="Y449" s="31">
        <v>-2.0764799661397215E-2</v>
      </c>
      <c r="Z449" s="11">
        <v>7062</v>
      </c>
      <c r="AA449" s="8">
        <v>95</v>
      </c>
      <c r="AB449" s="31">
        <v>0.29751891722361101</v>
      </c>
      <c r="AC449" s="9">
        <v>2.8498331479421546E-3</v>
      </c>
      <c r="AD449" s="8">
        <v>53</v>
      </c>
      <c r="AE449" s="31">
        <v>0.1185613128347387</v>
      </c>
      <c r="AF449" s="9">
        <v>7.9311337285780104E-3</v>
      </c>
      <c r="AG449" s="8">
        <v>-2</v>
      </c>
      <c r="AH449" s="31">
        <v>0.10809574207672157</v>
      </c>
      <c r="AI449" s="12">
        <v>-0.56133333333333368</v>
      </c>
      <c r="AJ449" s="8">
        <v>13</v>
      </c>
      <c r="AK449" s="31">
        <v>5.5117400334692146E-3</v>
      </c>
      <c r="AL449" s="11">
        <v>48588.101878909802</v>
      </c>
      <c r="AM449" s="36"/>
    </row>
    <row r="450" spans="1:39" x14ac:dyDescent="0.3">
      <c r="A450" t="s">
        <v>745</v>
      </c>
      <c r="B450" s="3" t="s">
        <v>1079</v>
      </c>
      <c r="C450" s="4" t="s">
        <v>47</v>
      </c>
      <c r="D450" s="5" t="s">
        <v>44</v>
      </c>
      <c r="E450" s="6">
        <v>22.681223700332293</v>
      </c>
      <c r="F450" s="34">
        <v>-0.29484758899866836</v>
      </c>
      <c r="G450" s="6">
        <v>-5.0440025887811899</v>
      </c>
      <c r="H450" s="7">
        <v>12</v>
      </c>
      <c r="I450" s="8">
        <v>-15</v>
      </c>
      <c r="J450" s="31">
        <v>-2.9183698365285005E-2</v>
      </c>
      <c r="K450" s="9">
        <v>1.662141950951801E-2</v>
      </c>
      <c r="L450" s="8">
        <v>33</v>
      </c>
      <c r="M450" s="31">
        <v>0.24542465512602407</v>
      </c>
      <c r="N450" s="9">
        <v>-1.5392059112911886E-2</v>
      </c>
      <c r="O450" s="8">
        <v>-62</v>
      </c>
      <c r="P450" s="31">
        <v>-0.19328751217465201</v>
      </c>
      <c r="Q450" s="9">
        <v>1.2947907256850346E-2</v>
      </c>
      <c r="R450" s="8">
        <v>-130</v>
      </c>
      <c r="S450" s="31">
        <v>-0.46258424180348562</v>
      </c>
      <c r="T450" s="10">
        <v>0.31789763696089862</v>
      </c>
      <c r="U450" s="8">
        <v>-31</v>
      </c>
      <c r="V450" s="31">
        <v>-0.12034847595439802</v>
      </c>
      <c r="W450" s="9">
        <v>6.7138847678836974E-3</v>
      </c>
      <c r="X450" s="8">
        <v>0</v>
      </c>
      <c r="Y450" s="31">
        <v>0.32222027820807086</v>
      </c>
      <c r="Z450" s="11">
        <v>24203</v>
      </c>
      <c r="AA450" s="8">
        <v>29</v>
      </c>
      <c r="AB450" s="31">
        <v>7.6251623890407849E-2</v>
      </c>
      <c r="AC450" s="9">
        <v>4.3825586178527394E-3</v>
      </c>
      <c r="AD450" s="8">
        <v>0</v>
      </c>
      <c r="AE450" s="31">
        <v>7.8925541518265252E-2</v>
      </c>
      <c r="AF450" s="9">
        <v>5.7767641029734529E-3</v>
      </c>
      <c r="AG450" s="8">
        <v>-31</v>
      </c>
      <c r="AH450" s="31">
        <v>-0.17980074859560374</v>
      </c>
      <c r="AI450" s="12">
        <v>-0.19900000000000029</v>
      </c>
      <c r="AJ450" s="8">
        <v>0</v>
      </c>
      <c r="AK450" s="31">
        <v>-2.0539418896647538E-2</v>
      </c>
      <c r="AL450" s="11">
        <v>49316.652019814646</v>
      </c>
      <c r="AM450" s="36"/>
    </row>
    <row r="451" spans="1:39" x14ac:dyDescent="0.3">
      <c r="A451" t="s">
        <v>617</v>
      </c>
      <c r="B451" s="3" t="s">
        <v>211</v>
      </c>
      <c r="C451" s="4" t="s">
        <v>143</v>
      </c>
      <c r="D451" s="5" t="s">
        <v>44</v>
      </c>
      <c r="E451" s="6">
        <v>27.119863637546075</v>
      </c>
      <c r="F451" s="34">
        <v>-6.7453952581515431E-3</v>
      </c>
      <c r="G451" s="6">
        <v>-5.0680134572487106</v>
      </c>
      <c r="H451" s="7">
        <v>33</v>
      </c>
      <c r="I451" s="8">
        <v>-32</v>
      </c>
      <c r="J451" s="31">
        <v>-9.8713564377557045E-2</v>
      </c>
      <c r="K451" s="9">
        <v>1.1433452050223947E-2</v>
      </c>
      <c r="L451" s="8">
        <v>-53</v>
      </c>
      <c r="M451" s="31">
        <v>-0.20926318386667575</v>
      </c>
      <c r="N451" s="9">
        <v>-6.1727009494735863E-5</v>
      </c>
      <c r="O451" s="8">
        <v>5</v>
      </c>
      <c r="P451" s="31">
        <v>1.3535134670811133E-2</v>
      </c>
      <c r="Q451" s="9">
        <v>-3.5305747775738264E-5</v>
      </c>
      <c r="R451" s="8">
        <v>-205</v>
      </c>
      <c r="S451" s="31">
        <v>-0.46581565929854096</v>
      </c>
      <c r="T451" s="10">
        <v>0.58997050147492625</v>
      </c>
      <c r="U451" s="8">
        <v>14</v>
      </c>
      <c r="V451" s="31">
        <v>1.2592998091847912E-2</v>
      </c>
      <c r="W451" s="9">
        <v>6.3895186801565806E-4</v>
      </c>
      <c r="X451" s="8">
        <v>48</v>
      </c>
      <c r="Y451" s="31">
        <v>0.43418305420788905</v>
      </c>
      <c r="Z451" s="11">
        <v>28643</v>
      </c>
      <c r="AA451" s="8">
        <v>-67</v>
      </c>
      <c r="AB451" s="31">
        <v>-0.24132842955315459</v>
      </c>
      <c r="AC451" s="9">
        <v>8.1697416974169761E-3</v>
      </c>
      <c r="AD451" s="8">
        <v>103</v>
      </c>
      <c r="AE451" s="31">
        <v>0.30844297176397156</v>
      </c>
      <c r="AF451" s="9">
        <v>1.9000936278019465E-2</v>
      </c>
      <c r="AG451" s="8">
        <v>22</v>
      </c>
      <c r="AH451" s="31">
        <v>3.7271098592252735E-2</v>
      </c>
      <c r="AI451" s="12">
        <v>-0.46466666666666656</v>
      </c>
      <c r="AJ451" s="8">
        <v>10</v>
      </c>
      <c r="AK451" s="31">
        <v>-2.7162109119240885E-3</v>
      </c>
      <c r="AL451" s="11">
        <v>85841.867533130804</v>
      </c>
      <c r="AM451" s="36"/>
    </row>
    <row r="452" spans="1:39" x14ac:dyDescent="0.3">
      <c r="A452" t="s">
        <v>1037</v>
      </c>
      <c r="B452" s="3" t="s">
        <v>280</v>
      </c>
      <c r="C452" s="4" t="s">
        <v>40</v>
      </c>
      <c r="D452" s="5" t="s">
        <v>33</v>
      </c>
      <c r="E452" s="6">
        <v>18.798801670313935</v>
      </c>
      <c r="F452" s="34">
        <v>-8.2020051957942375E-2</v>
      </c>
      <c r="G452" s="6">
        <v>-5.1001523947170071</v>
      </c>
      <c r="H452" s="7">
        <v>35</v>
      </c>
      <c r="I452" s="8">
        <v>-39</v>
      </c>
      <c r="J452" s="31">
        <v>-9.5085820098869012E-2</v>
      </c>
      <c r="K452" s="9">
        <v>1.0437821583263673E-2</v>
      </c>
      <c r="L452" s="8">
        <v>-45</v>
      </c>
      <c r="M452" s="31">
        <v>-0.19240062562133775</v>
      </c>
      <c r="N452" s="9">
        <v>-5.4979871775756931E-4</v>
      </c>
      <c r="O452" s="8">
        <v>-108</v>
      </c>
      <c r="P452" s="31">
        <v>-0.25259912418397557</v>
      </c>
      <c r="Q452" s="9">
        <v>1.7667985020227865E-2</v>
      </c>
      <c r="R452" s="8">
        <v>-23</v>
      </c>
      <c r="S452" s="31">
        <v>-0.45880856212463539</v>
      </c>
      <c r="T452" s="10">
        <v>0</v>
      </c>
      <c r="U452" s="8">
        <v>-8</v>
      </c>
      <c r="V452" s="31">
        <v>-5.6069192883377084E-2</v>
      </c>
      <c r="W452" s="9">
        <v>1.997832747515086E-3</v>
      </c>
      <c r="X452" s="8">
        <v>73</v>
      </c>
      <c r="Y452" s="31">
        <v>0.5546630587687702</v>
      </c>
      <c r="Z452" s="11">
        <v>32906</v>
      </c>
      <c r="AA452" s="8">
        <v>111</v>
      </c>
      <c r="AB452" s="31">
        <v>0.36847045818288837</v>
      </c>
      <c r="AC452" s="9">
        <v>-7.6106194690265735E-4</v>
      </c>
      <c r="AD452" s="8">
        <v>-49</v>
      </c>
      <c r="AE452" s="31">
        <v>-0.14716000048115291</v>
      </c>
      <c r="AF452" s="9">
        <v>-6.7489017667560214E-3</v>
      </c>
      <c r="AG452" s="8">
        <v>10</v>
      </c>
      <c r="AH452" s="31">
        <v>-5.1771330816797134E-2</v>
      </c>
      <c r="AI452" s="12">
        <v>-0.34000000000000008</v>
      </c>
      <c r="AJ452" s="8">
        <v>-6</v>
      </c>
      <c r="AK452" s="31">
        <v>-2.280898040883475E-2</v>
      </c>
      <c r="AL452" s="11">
        <v>42851.265419601579</v>
      </c>
      <c r="AM452" s="36"/>
    </row>
    <row r="453" spans="1:39" x14ac:dyDescent="0.3">
      <c r="A453" t="s">
        <v>757</v>
      </c>
      <c r="B453" s="3" t="s">
        <v>354</v>
      </c>
      <c r="C453" s="4" t="s">
        <v>40</v>
      </c>
      <c r="D453" s="5" t="s">
        <v>33</v>
      </c>
      <c r="E453" s="6">
        <v>16.402426668427132</v>
      </c>
      <c r="F453" s="34">
        <v>1.7556957121229764</v>
      </c>
      <c r="G453" s="6">
        <v>-5.1159165543720775</v>
      </c>
      <c r="H453" s="7">
        <v>26</v>
      </c>
      <c r="I453" s="8">
        <v>-54</v>
      </c>
      <c r="J453" s="31">
        <v>-0.16496568819654389</v>
      </c>
      <c r="K453" s="9">
        <v>9.3868186308567747E-3</v>
      </c>
      <c r="L453" s="8">
        <v>275</v>
      </c>
      <c r="M453" s="31">
        <v>0.98173649537106789</v>
      </c>
      <c r="N453" s="9">
        <v>-4.2620092577530917E-2</v>
      </c>
      <c r="O453" s="8">
        <v>-23</v>
      </c>
      <c r="P453" s="31">
        <v>-0.37623175430821709</v>
      </c>
      <c r="Q453" s="9">
        <v>3.3150814224854067E-2</v>
      </c>
      <c r="R453" s="8">
        <v>156</v>
      </c>
      <c r="S453" s="31">
        <v>1.1930477774331034</v>
      </c>
      <c r="T453" s="10">
        <v>-2.6496918832460041</v>
      </c>
      <c r="U453" s="8">
        <v>-122</v>
      </c>
      <c r="V453" s="31">
        <v>-0.68191693034564738</v>
      </c>
      <c r="W453" s="9">
        <v>4.6216929116782657E-2</v>
      </c>
      <c r="X453" s="8">
        <v>-96</v>
      </c>
      <c r="Y453" s="31">
        <v>-0.45088736610044267</v>
      </c>
      <c r="Z453" s="11">
        <v>-15328</v>
      </c>
      <c r="AA453" s="8">
        <v>176</v>
      </c>
      <c r="AB453" s="31">
        <v>0.49263047918576802</v>
      </c>
      <c r="AC453" s="9">
        <v>-1.688728439630971E-3</v>
      </c>
      <c r="AD453" s="8">
        <v>66</v>
      </c>
      <c r="AE453" s="31">
        <v>1.3915311264930521</v>
      </c>
      <c r="AF453" s="9">
        <v>8.1935629934198562E-2</v>
      </c>
      <c r="AG453" s="8">
        <v>-37</v>
      </c>
      <c r="AH453" s="31">
        <v>-6.8479230621929288E-2</v>
      </c>
      <c r="AI453" s="12">
        <v>-0.37733333333333308</v>
      </c>
      <c r="AJ453" s="8">
        <v>-8</v>
      </c>
      <c r="AK453" s="31">
        <v>1.7979425088434642E-3</v>
      </c>
      <c r="AL453" s="11">
        <v>25296.470371547795</v>
      </c>
      <c r="AM453" s="36"/>
    </row>
    <row r="454" spans="1:39" x14ac:dyDescent="0.3">
      <c r="A454" t="s">
        <v>459</v>
      </c>
      <c r="B454" s="3" t="s">
        <v>58</v>
      </c>
      <c r="C454" s="4" t="s">
        <v>47</v>
      </c>
      <c r="D454" s="5" t="s">
        <v>44</v>
      </c>
      <c r="E454" s="6">
        <v>33.536667737647129</v>
      </c>
      <c r="F454" s="34">
        <v>-0.44249121183830287</v>
      </c>
      <c r="G454" s="6">
        <v>-5.1483888179301687</v>
      </c>
      <c r="H454" s="7">
        <v>1</v>
      </c>
      <c r="I454" s="8">
        <v>2</v>
      </c>
      <c r="J454" s="31">
        <v>6.1219398492229349E-2</v>
      </c>
      <c r="K454" s="9">
        <v>1.7658558060815288E-2</v>
      </c>
      <c r="L454" s="8">
        <v>0</v>
      </c>
      <c r="M454" s="31">
        <v>0.19471563388325297</v>
      </c>
      <c r="N454" s="9">
        <v>-2.0011810062400284E-2</v>
      </c>
      <c r="O454" s="8">
        <v>0</v>
      </c>
      <c r="P454" s="31">
        <v>1.4126318254570336E-3</v>
      </c>
      <c r="Q454" s="9">
        <v>0</v>
      </c>
      <c r="R454" s="8">
        <v>-23</v>
      </c>
      <c r="S454" s="31">
        <v>-0.45880856212463539</v>
      </c>
      <c r="T454" s="10">
        <v>0</v>
      </c>
      <c r="U454" s="8">
        <v>-75</v>
      </c>
      <c r="V454" s="31">
        <v>-0.25533652856032951</v>
      </c>
      <c r="W454" s="9">
        <v>1.6793915025214996E-2</v>
      </c>
      <c r="X454" s="8">
        <v>2</v>
      </c>
      <c r="Y454" s="31">
        <v>0.11746783007282335</v>
      </c>
      <c r="Z454" s="11">
        <v>18750</v>
      </c>
      <c r="AA454" s="8">
        <v>145</v>
      </c>
      <c r="AB454" s="31">
        <v>0.47516183848228999</v>
      </c>
      <c r="AC454" s="9">
        <v>-2.0333704115684109E-3</v>
      </c>
      <c r="AD454" s="8">
        <v>-98</v>
      </c>
      <c r="AE454" s="31">
        <v>-0.28620094644556848</v>
      </c>
      <c r="AF454" s="9">
        <v>-1.4583315302528099E-2</v>
      </c>
      <c r="AG454" s="8">
        <v>-8</v>
      </c>
      <c r="AH454" s="31">
        <v>-0.25409699507875727</v>
      </c>
      <c r="AI454" s="12">
        <v>-5.2666666666666861E-2</v>
      </c>
      <c r="AJ454" s="8">
        <v>-3</v>
      </c>
      <c r="AK454" s="31">
        <v>-0.14658793765008471</v>
      </c>
      <c r="AL454" s="11">
        <v>243360.92756563192</v>
      </c>
      <c r="AM454" s="36"/>
    </row>
    <row r="455" spans="1:39" x14ac:dyDescent="0.3">
      <c r="A455" t="s">
        <v>261</v>
      </c>
      <c r="B455" s="3" t="s">
        <v>764</v>
      </c>
      <c r="C455" s="4" t="s">
        <v>72</v>
      </c>
      <c r="D455" s="5" t="s">
        <v>37</v>
      </c>
      <c r="E455" s="6">
        <v>24.74983592362701</v>
      </c>
      <c r="F455" s="34">
        <v>1.1648986147398055</v>
      </c>
      <c r="G455" s="6">
        <v>-5.1542310723720632</v>
      </c>
      <c r="H455" s="7">
        <v>42</v>
      </c>
      <c r="I455" s="8">
        <v>16</v>
      </c>
      <c r="J455" s="31">
        <v>9.3370906104021878E-2</v>
      </c>
      <c r="K455" s="9">
        <v>2.4172250387167971E-2</v>
      </c>
      <c r="L455" s="8">
        <v>-123</v>
      </c>
      <c r="M455" s="31">
        <v>-0.45728208328640213</v>
      </c>
      <c r="N455" s="9">
        <v>7.5785602566967175E-3</v>
      </c>
      <c r="O455" s="8">
        <v>101</v>
      </c>
      <c r="P455" s="31">
        <v>0.4273888268919645</v>
      </c>
      <c r="Q455" s="9">
        <v>-2.2965579491834198E-2</v>
      </c>
      <c r="R455" s="8">
        <v>18</v>
      </c>
      <c r="S455" s="31">
        <v>1.3268379134257244</v>
      </c>
      <c r="T455" s="10">
        <v>-1.0555031555226497</v>
      </c>
      <c r="U455" s="8">
        <v>-50</v>
      </c>
      <c r="V455" s="31">
        <v>-0.17355845163026473</v>
      </c>
      <c r="W455" s="9">
        <v>1.3483274923101918E-2</v>
      </c>
      <c r="X455" s="8">
        <v>-15</v>
      </c>
      <c r="Y455" s="31">
        <v>-3.984917494451079E-2</v>
      </c>
      <c r="Z455" s="11">
        <v>3382</v>
      </c>
      <c r="AA455" s="8">
        <v>4</v>
      </c>
      <c r="AB455" s="31">
        <v>2.7315597458325347E-2</v>
      </c>
      <c r="AC455" s="9">
        <v>6.0720425706099063E-3</v>
      </c>
      <c r="AD455" s="8">
        <v>-126</v>
      </c>
      <c r="AE455" s="31">
        <v>-0.35676567517327562</v>
      </c>
      <c r="AF455" s="9">
        <v>-1.8355263157894708E-2</v>
      </c>
      <c r="AG455" s="8">
        <v>-8</v>
      </c>
      <c r="AH455" s="31">
        <v>0.1680537091502281</v>
      </c>
      <c r="AI455" s="12">
        <v>-0.66833333333333345</v>
      </c>
      <c r="AJ455" s="8">
        <v>4</v>
      </c>
      <c r="AK455" s="31">
        <v>9.9757828795217773E-3</v>
      </c>
      <c r="AL455" s="11">
        <v>29980.714810107122</v>
      </c>
      <c r="AM455" s="36"/>
    </row>
    <row r="456" spans="1:39" x14ac:dyDescent="0.3">
      <c r="A456" t="s">
        <v>177</v>
      </c>
      <c r="B456" s="3" t="s">
        <v>147</v>
      </c>
      <c r="C456" s="4" t="s">
        <v>89</v>
      </c>
      <c r="D456" s="5" t="s">
        <v>37</v>
      </c>
      <c r="E456" s="6">
        <v>17.222590816160178</v>
      </c>
      <c r="F456" s="34">
        <v>0.74502287949794854</v>
      </c>
      <c r="G456" s="6">
        <v>-5.1663648150646182</v>
      </c>
      <c r="H456" s="7">
        <v>43</v>
      </c>
      <c r="I456" s="8">
        <v>-3</v>
      </c>
      <c r="J456" s="31">
        <v>9.6694122055170674E-3</v>
      </c>
      <c r="K456" s="9">
        <v>2.2372059967261437E-2</v>
      </c>
      <c r="L456" s="8">
        <v>-12</v>
      </c>
      <c r="M456" s="31">
        <v>-8.2850294323416618E-2</v>
      </c>
      <c r="N456" s="9">
        <v>-9.3448940269749425E-3</v>
      </c>
      <c r="O456" s="8">
        <v>-7</v>
      </c>
      <c r="P456" s="31">
        <v>-7.8415634277089197E-3</v>
      </c>
      <c r="Q456" s="9">
        <v>1.7881818723023343E-3</v>
      </c>
      <c r="R456" s="8">
        <v>-36</v>
      </c>
      <c r="S456" s="31">
        <v>0.39916384200666088</v>
      </c>
      <c r="T456" s="10">
        <v>0.71431406008174969</v>
      </c>
      <c r="U456" s="8">
        <v>15</v>
      </c>
      <c r="V456" s="31">
        <v>3.7752803389695222E-2</v>
      </c>
      <c r="W456" s="9">
        <v>-1.6911738389208397E-3</v>
      </c>
      <c r="X456" s="8">
        <v>64</v>
      </c>
      <c r="Y456" s="31">
        <v>0.20846862590356874</v>
      </c>
      <c r="Z456" s="11">
        <v>15222</v>
      </c>
      <c r="AA456" s="8">
        <v>-117</v>
      </c>
      <c r="AB456" s="31">
        <v>-0.30300812296305196</v>
      </c>
      <c r="AC456" s="9">
        <v>1.0011195521791281E-2</v>
      </c>
      <c r="AD456" s="8">
        <v>108</v>
      </c>
      <c r="AE456" s="31">
        <v>0.39279179186105601</v>
      </c>
      <c r="AF456" s="9">
        <v>2.4052471696851541E-2</v>
      </c>
      <c r="AG456" s="8">
        <v>9</v>
      </c>
      <c r="AH456" s="31">
        <v>0.13417476364728392</v>
      </c>
      <c r="AI456" s="12">
        <v>-0.58866666666666756</v>
      </c>
      <c r="AJ456" s="8">
        <v>9</v>
      </c>
      <c r="AK456" s="31">
        <v>9.788129381529731E-3</v>
      </c>
      <c r="AL456" s="11">
        <v>37368.981706725579</v>
      </c>
      <c r="AM456" s="36"/>
    </row>
    <row r="457" spans="1:39" x14ac:dyDescent="0.3">
      <c r="A457" t="s">
        <v>747</v>
      </c>
      <c r="B457" s="3" t="s">
        <v>1012</v>
      </c>
      <c r="C457" s="4" t="s">
        <v>89</v>
      </c>
      <c r="D457" s="5" t="s">
        <v>37</v>
      </c>
      <c r="E457" s="6">
        <v>20.212493066301391</v>
      </c>
      <c r="F457" s="34">
        <v>0.34220354885174054</v>
      </c>
      <c r="G457" s="6">
        <v>-5.1812450668588355</v>
      </c>
      <c r="H457" s="7">
        <v>36</v>
      </c>
      <c r="I457" s="8">
        <v>4</v>
      </c>
      <c r="J457" s="31">
        <v>6.2707511248772163E-2</v>
      </c>
      <c r="K457" s="9">
        <v>2.1900296776667383E-2</v>
      </c>
      <c r="L457" s="8">
        <v>-108</v>
      </c>
      <c r="M457" s="31">
        <v>-0.31293441710137088</v>
      </c>
      <c r="N457" s="9">
        <v>2.9362440265916501E-3</v>
      </c>
      <c r="O457" s="8">
        <v>55</v>
      </c>
      <c r="P457" s="31">
        <v>0.10863212646455656</v>
      </c>
      <c r="Q457" s="9">
        <v>-5.7769186838290219E-3</v>
      </c>
      <c r="R457" s="8">
        <v>141</v>
      </c>
      <c r="S457" s="31">
        <v>-0.23604056597704928</v>
      </c>
      <c r="T457" s="10">
        <v>-0.43789227849948914</v>
      </c>
      <c r="U457" s="8">
        <v>16</v>
      </c>
      <c r="V457" s="31">
        <v>-1.3180146183593089E-2</v>
      </c>
      <c r="W457" s="9">
        <v>1.7464235131112171E-4</v>
      </c>
      <c r="X457" s="8">
        <v>57</v>
      </c>
      <c r="Y457" s="31">
        <v>0.200678965553033</v>
      </c>
      <c r="Z457" s="11">
        <v>15789</v>
      </c>
      <c r="AA457" s="8">
        <v>72</v>
      </c>
      <c r="AB457" s="31">
        <v>0.21435411312198849</v>
      </c>
      <c r="AC457" s="9">
        <v>3.8415841584158381E-3</v>
      </c>
      <c r="AD457" s="8">
        <v>41</v>
      </c>
      <c r="AE457" s="31">
        <v>0.11489341206420617</v>
      </c>
      <c r="AF457" s="9">
        <v>8.0783691045595019E-3</v>
      </c>
      <c r="AG457" s="8">
        <v>33</v>
      </c>
      <c r="AH457" s="31">
        <v>5.3251393219333525E-2</v>
      </c>
      <c r="AI457" s="12">
        <v>-0.47266666666666657</v>
      </c>
      <c r="AJ457" s="8">
        <v>22</v>
      </c>
      <c r="AK457" s="31">
        <v>8.4380878676610926E-3</v>
      </c>
      <c r="AL457" s="11">
        <v>46929.925952907302</v>
      </c>
      <c r="AM457" s="36"/>
    </row>
    <row r="458" spans="1:39" x14ac:dyDescent="0.3">
      <c r="A458" t="s">
        <v>218</v>
      </c>
      <c r="B458" s="3" t="s">
        <v>684</v>
      </c>
      <c r="C458" s="4" t="s">
        <v>101</v>
      </c>
      <c r="D458" s="5" t="s">
        <v>33</v>
      </c>
      <c r="E458" s="6">
        <v>25.091195894353703</v>
      </c>
      <c r="F458" s="34">
        <v>-0.62738097838427187</v>
      </c>
      <c r="G458" s="6">
        <v>-5.1967508001032474</v>
      </c>
      <c r="H458" s="7">
        <v>2</v>
      </c>
      <c r="I458" s="8">
        <v>13</v>
      </c>
      <c r="J458" s="31">
        <v>3.0884332220511901E-2</v>
      </c>
      <c r="K458" s="9">
        <v>2.6928499750291879E-2</v>
      </c>
      <c r="L458" s="8">
        <v>114</v>
      </c>
      <c r="M458" s="31">
        <v>0.52215028642541883</v>
      </c>
      <c r="N458" s="9">
        <v>-2.5245878538953451E-2</v>
      </c>
      <c r="O458" s="8">
        <v>-29</v>
      </c>
      <c r="P458" s="31">
        <v>-7.1712260547995843E-2</v>
      </c>
      <c r="Q458" s="9">
        <v>5.0752037438090746E-3</v>
      </c>
      <c r="R458" s="8">
        <v>42</v>
      </c>
      <c r="S458" s="31">
        <v>-0.24629862436636657</v>
      </c>
      <c r="T458" s="10">
        <v>-0.13585404603072565</v>
      </c>
      <c r="U458" s="8">
        <v>-25</v>
      </c>
      <c r="V458" s="31">
        <v>-6.1024996690443256E-2</v>
      </c>
      <c r="W458" s="9">
        <v>3.3845823753499774E-3</v>
      </c>
      <c r="X458" s="8">
        <v>-6</v>
      </c>
      <c r="Y458" s="31">
        <v>-0.22840326217155882</v>
      </c>
      <c r="Z458" s="11">
        <v>2586</v>
      </c>
      <c r="AA458" s="8">
        <v>-50</v>
      </c>
      <c r="AB458" s="31">
        <v>-0.16683564766038383</v>
      </c>
      <c r="AC458" s="9">
        <v>7.2814056697762912E-3</v>
      </c>
      <c r="AD458" s="8">
        <v>4</v>
      </c>
      <c r="AE458" s="31">
        <v>1.3929726398525744E-2</v>
      </c>
      <c r="AF458" s="9">
        <v>1.8435456667011962E-3</v>
      </c>
      <c r="AG458" s="8">
        <v>6</v>
      </c>
      <c r="AH458" s="31">
        <v>-9.7912774158967486E-3</v>
      </c>
      <c r="AI458" s="12">
        <v>-0.40200000000000014</v>
      </c>
      <c r="AJ458" s="8">
        <v>9</v>
      </c>
      <c r="AK458" s="31">
        <v>-1.1386994614235549E-2</v>
      </c>
      <c r="AL458" s="11">
        <v>63661.735047093622</v>
      </c>
      <c r="AM458" s="36"/>
    </row>
    <row r="459" spans="1:39" x14ac:dyDescent="0.3">
      <c r="A459" t="s">
        <v>235</v>
      </c>
      <c r="B459" s="3" t="s">
        <v>434</v>
      </c>
      <c r="C459" s="4" t="s">
        <v>36</v>
      </c>
      <c r="D459" s="5" t="s">
        <v>37</v>
      </c>
      <c r="E459" s="6">
        <v>52.078200606279154</v>
      </c>
      <c r="F459" s="34">
        <v>1.7175586214104288</v>
      </c>
      <c r="G459" s="6">
        <v>-5.202353257340512</v>
      </c>
      <c r="H459" s="7">
        <v>32</v>
      </c>
      <c r="I459" s="8">
        <v>5</v>
      </c>
      <c r="J459" s="31">
        <v>3.7699259107702499E-2</v>
      </c>
      <c r="K459" s="9">
        <v>2.314172703449402E-2</v>
      </c>
      <c r="L459" s="8">
        <v>24</v>
      </c>
      <c r="M459" s="31">
        <v>0.28867500117809841</v>
      </c>
      <c r="N459" s="9">
        <v>-1.9986474367463716E-2</v>
      </c>
      <c r="O459" s="8">
        <v>-9</v>
      </c>
      <c r="P459" s="31">
        <v>-2.9913282408143504E-2</v>
      </c>
      <c r="Q459" s="9">
        <v>7.361980867056056E-3</v>
      </c>
      <c r="R459" s="8">
        <v>41</v>
      </c>
      <c r="S459" s="31">
        <v>0.4537828445843235</v>
      </c>
      <c r="T459" s="10">
        <v>-0.68964577824296081</v>
      </c>
      <c r="U459" s="8">
        <v>19</v>
      </c>
      <c r="V459" s="31">
        <v>0.22470018985899193</v>
      </c>
      <c r="W459" s="9">
        <v>-1.0269406279245039E-2</v>
      </c>
      <c r="X459" s="8">
        <v>-32</v>
      </c>
      <c r="Y459" s="31">
        <v>-0.14771863810218044</v>
      </c>
      <c r="Z459" s="11">
        <v>-1660</v>
      </c>
      <c r="AA459" s="8">
        <v>88</v>
      </c>
      <c r="AB459" s="31">
        <v>1.1104956596081323</v>
      </c>
      <c r="AC459" s="9">
        <v>-3.5272727272727261E-3</v>
      </c>
      <c r="AD459" s="8">
        <v>8</v>
      </c>
      <c r="AE459" s="31">
        <v>3.1104203238402905E-2</v>
      </c>
      <c r="AF459" s="9">
        <v>4.4772325619096831E-3</v>
      </c>
      <c r="AG459" s="8">
        <v>3</v>
      </c>
      <c r="AH459" s="31">
        <v>-2.859987805169787E-2</v>
      </c>
      <c r="AI459" s="12">
        <v>-0.38166666666666682</v>
      </c>
      <c r="AJ459" s="8">
        <v>-8</v>
      </c>
      <c r="AK459" s="31">
        <v>2.6561962895071123E-3</v>
      </c>
      <c r="AL459" s="11">
        <v>29558.029202369857</v>
      </c>
      <c r="AM459" s="36"/>
    </row>
    <row r="460" spans="1:39" x14ac:dyDescent="0.3">
      <c r="A460" t="s">
        <v>538</v>
      </c>
      <c r="B460" s="3" t="s">
        <v>260</v>
      </c>
      <c r="C460" s="4" t="s">
        <v>89</v>
      </c>
      <c r="D460" s="5" t="s">
        <v>37</v>
      </c>
      <c r="E460" s="6">
        <v>25.183534611058199</v>
      </c>
      <c r="F460" s="34">
        <v>0.46241777955077734</v>
      </c>
      <c r="G460" s="6">
        <v>-5.2226472364571457</v>
      </c>
      <c r="H460" s="7">
        <v>44</v>
      </c>
      <c r="I460" s="8">
        <v>54</v>
      </c>
      <c r="J460" s="31">
        <v>0.344808030473501</v>
      </c>
      <c r="K460" s="9">
        <v>5.4311235293859061E-2</v>
      </c>
      <c r="L460" s="8">
        <v>116</v>
      </c>
      <c r="M460" s="31">
        <v>0.30053232872965052</v>
      </c>
      <c r="N460" s="9">
        <v>-1.8284818544157543E-2</v>
      </c>
      <c r="O460" s="8">
        <v>15</v>
      </c>
      <c r="P460" s="31">
        <v>3.6012951401761528E-2</v>
      </c>
      <c r="Q460" s="9">
        <v>8.8441619729130727E-5</v>
      </c>
      <c r="R460" s="8">
        <v>4</v>
      </c>
      <c r="S460" s="31">
        <v>-0.31948180768855006</v>
      </c>
      <c r="T460" s="10">
        <v>-6.5152780065996646E-2</v>
      </c>
      <c r="U460" s="8">
        <v>97</v>
      </c>
      <c r="V460" s="31">
        <v>0.21491905183961307</v>
      </c>
      <c r="W460" s="9">
        <v>-1.3459791309396452E-2</v>
      </c>
      <c r="X460" s="8">
        <v>3</v>
      </c>
      <c r="Y460" s="31">
        <v>-2.568773126047813E-2</v>
      </c>
      <c r="Z460" s="11">
        <v>5178</v>
      </c>
      <c r="AA460" s="8">
        <v>27</v>
      </c>
      <c r="AB460" s="31">
        <v>6.5064164281476988E-2</v>
      </c>
      <c r="AC460" s="9">
        <v>4.5159705159705174E-3</v>
      </c>
      <c r="AD460" s="8">
        <v>67</v>
      </c>
      <c r="AE460" s="31">
        <v>0.26025547709018071</v>
      </c>
      <c r="AF460" s="9">
        <v>1.6669416476673193E-2</v>
      </c>
      <c r="AG460" s="8">
        <v>63</v>
      </c>
      <c r="AH460" s="31">
        <v>0.26652107726153068</v>
      </c>
      <c r="AI460" s="12">
        <v>-0.73200000000000021</v>
      </c>
      <c r="AJ460" s="8">
        <v>24</v>
      </c>
      <c r="AK460" s="31">
        <v>1.3481259082411823E-2</v>
      </c>
      <c r="AL460" s="11">
        <v>43287.507196555875</v>
      </c>
      <c r="AM460" s="36"/>
    </row>
    <row r="461" spans="1:39" x14ac:dyDescent="0.3">
      <c r="A461" t="s">
        <v>345</v>
      </c>
      <c r="B461" s="3" t="s">
        <v>566</v>
      </c>
      <c r="C461" s="4" t="s">
        <v>72</v>
      </c>
      <c r="D461" s="5" t="s">
        <v>37</v>
      </c>
      <c r="E461" s="6">
        <v>25.243580215084407</v>
      </c>
      <c r="F461" s="34">
        <v>2.8713573115038615</v>
      </c>
      <c r="G461" s="6">
        <v>-5.2232939986278026</v>
      </c>
      <c r="H461" s="7">
        <v>20</v>
      </c>
      <c r="I461" s="8">
        <v>1</v>
      </c>
      <c r="J461" s="31">
        <v>-0.19285552232009895</v>
      </c>
      <c r="K461" s="9">
        <v>2.7640922863020778E-2</v>
      </c>
      <c r="L461" s="8">
        <v>118</v>
      </c>
      <c r="M461" s="31">
        <v>0.48744594915270562</v>
      </c>
      <c r="N461" s="9">
        <v>-2.5867117588764768E-2</v>
      </c>
      <c r="O461" s="8">
        <v>-19</v>
      </c>
      <c r="P461" s="31">
        <v>-0.54758009810334629</v>
      </c>
      <c r="Q461" s="9">
        <v>4.6879729789677638E-2</v>
      </c>
      <c r="R461" s="8">
        <v>4</v>
      </c>
      <c r="S461" s="31">
        <v>1.6646062612330619</v>
      </c>
      <c r="T461" s="10">
        <v>-0.56482136586555276</v>
      </c>
      <c r="U461" s="8">
        <v>7</v>
      </c>
      <c r="V461" s="31">
        <v>0.46103065858000347</v>
      </c>
      <c r="W461" s="9">
        <v>-1.7406932413744552E-2</v>
      </c>
      <c r="X461" s="8">
        <v>-1</v>
      </c>
      <c r="Y461" s="31">
        <v>-3.0386616647834375E-2</v>
      </c>
      <c r="Z461" s="11">
        <v>2309</v>
      </c>
      <c r="AA461" s="8">
        <v>102</v>
      </c>
      <c r="AB461" s="31">
        <v>0.92344222211149485</v>
      </c>
      <c r="AC461" s="9">
        <v>-2.1260730168580003E-3</v>
      </c>
      <c r="AD461" s="8">
        <v>9</v>
      </c>
      <c r="AE461" s="31">
        <v>0.1603678839299032</v>
      </c>
      <c r="AF461" s="9">
        <v>1.2741380848035E-2</v>
      </c>
      <c r="AG461" s="8">
        <v>5</v>
      </c>
      <c r="AH461" s="31">
        <v>0.64904542645227714</v>
      </c>
      <c r="AI461" s="12">
        <v>-1.2216666666666667</v>
      </c>
      <c r="AJ461" s="8">
        <v>-1</v>
      </c>
      <c r="AK461" s="31">
        <v>1.5872148317428669E-2</v>
      </c>
      <c r="AL461" s="11">
        <v>14972.174894775868</v>
      </c>
      <c r="AM461" s="36">
        <v>1</v>
      </c>
    </row>
    <row r="462" spans="1:39" x14ac:dyDescent="0.3">
      <c r="A462" t="s">
        <v>934</v>
      </c>
      <c r="B462" s="3" t="s">
        <v>990</v>
      </c>
      <c r="C462" s="4" t="s">
        <v>82</v>
      </c>
      <c r="D462" s="5" t="s">
        <v>37</v>
      </c>
      <c r="E462" s="6">
        <v>34.087928144641829</v>
      </c>
      <c r="F462" s="34">
        <v>0.41739661488285451</v>
      </c>
      <c r="G462" s="6">
        <v>-5.2364396086404348</v>
      </c>
      <c r="H462" s="7">
        <v>46</v>
      </c>
      <c r="I462" s="8">
        <v>-6</v>
      </c>
      <c r="J462" s="31">
        <v>-4.0849629478328708E-2</v>
      </c>
      <c r="K462" s="9">
        <v>2.8228357921656677E-2</v>
      </c>
      <c r="L462" s="8">
        <v>-96</v>
      </c>
      <c r="M462" s="31">
        <v>-0.3321673570993447</v>
      </c>
      <c r="N462" s="9">
        <v>3.8293260038251738E-3</v>
      </c>
      <c r="O462" s="8">
        <v>30</v>
      </c>
      <c r="P462" s="31">
        <v>0.10741184299157247</v>
      </c>
      <c r="Q462" s="9">
        <v>-4.1367221349477429E-3</v>
      </c>
      <c r="R462" s="8">
        <v>71</v>
      </c>
      <c r="S462" s="31">
        <v>-0.27308546940094452</v>
      </c>
      <c r="T462" s="10">
        <v>-0.23734383979015625</v>
      </c>
      <c r="U462" s="8">
        <v>72</v>
      </c>
      <c r="V462" s="31">
        <v>9.5527596375095669E-2</v>
      </c>
      <c r="W462" s="9">
        <v>-6.5151836933374785E-3</v>
      </c>
      <c r="X462" s="8">
        <v>52</v>
      </c>
      <c r="Y462" s="31">
        <v>0.18891817765052488</v>
      </c>
      <c r="Z462" s="11">
        <v>15112</v>
      </c>
      <c r="AA462" s="8">
        <v>107</v>
      </c>
      <c r="AB462" s="31">
        <v>0.41669784615915778</v>
      </c>
      <c r="AC462" s="9">
        <v>1.9815668202764966E-3</v>
      </c>
      <c r="AD462" s="8">
        <v>-16</v>
      </c>
      <c r="AE462" s="31">
        <v>-2.7489405445049409E-2</v>
      </c>
      <c r="AF462" s="9">
        <v>3.111823617492071E-4</v>
      </c>
      <c r="AG462" s="8">
        <v>25</v>
      </c>
      <c r="AH462" s="31">
        <v>1.3450334653958063E-2</v>
      </c>
      <c r="AI462" s="12">
        <v>-0.39500000000000024</v>
      </c>
      <c r="AJ462" s="8">
        <v>27</v>
      </c>
      <c r="AK462" s="31">
        <v>-2.769241866293265E-3</v>
      </c>
      <c r="AL462" s="11">
        <v>67929.143096811429</v>
      </c>
      <c r="AM462" s="36"/>
    </row>
    <row r="463" spans="1:39" x14ac:dyDescent="0.3">
      <c r="A463" t="s">
        <v>493</v>
      </c>
      <c r="B463" s="3" t="s">
        <v>399</v>
      </c>
      <c r="C463" s="4" t="s">
        <v>47</v>
      </c>
      <c r="D463" s="5" t="s">
        <v>44</v>
      </c>
      <c r="E463" s="6">
        <v>44.988520214756164</v>
      </c>
      <c r="F463" s="34">
        <v>-0.53920747598789287</v>
      </c>
      <c r="G463" s="6">
        <v>-5.2388944710803802</v>
      </c>
      <c r="H463" s="7">
        <v>4</v>
      </c>
      <c r="I463" s="8">
        <v>-29</v>
      </c>
      <c r="J463" s="31">
        <v>-6.3773059459718118E-2</v>
      </c>
      <c r="K463" s="9">
        <v>1.6592173701728719E-2</v>
      </c>
      <c r="L463" s="8">
        <v>142</v>
      </c>
      <c r="M463" s="31">
        <v>0.38686852881976613</v>
      </c>
      <c r="N463" s="9">
        <v>-2.1325213888338562E-2</v>
      </c>
      <c r="O463" s="8">
        <v>1</v>
      </c>
      <c r="P463" s="31">
        <v>8.3741095723537384E-3</v>
      </c>
      <c r="Q463" s="9">
        <v>-2.5820358515149782E-4</v>
      </c>
      <c r="R463" s="8">
        <v>-7</v>
      </c>
      <c r="S463" s="31">
        <v>-0.4165519089804896</v>
      </c>
      <c r="T463" s="10">
        <v>-8.3063377356923332E-2</v>
      </c>
      <c r="U463" s="8">
        <v>34</v>
      </c>
      <c r="V463" s="31">
        <v>0.12591682712590768</v>
      </c>
      <c r="W463" s="9">
        <v>-9.425116923689152E-3</v>
      </c>
      <c r="X463" s="8">
        <v>4</v>
      </c>
      <c r="Y463" s="31">
        <v>1.2731362691684289E-2</v>
      </c>
      <c r="Z463" s="11">
        <v>12510</v>
      </c>
      <c r="AA463" s="8">
        <v>-42</v>
      </c>
      <c r="AB463" s="31">
        <v>-0.23910757332276378</v>
      </c>
      <c r="AC463" s="9">
        <v>7.590299936183792E-3</v>
      </c>
      <c r="AD463" s="8">
        <v>-24</v>
      </c>
      <c r="AE463" s="31">
        <v>-8.5678285604757431E-2</v>
      </c>
      <c r="AF463" s="9">
        <v>-3.4954355087150057E-3</v>
      </c>
      <c r="AG463" s="8">
        <v>-45</v>
      </c>
      <c r="AH463" s="31">
        <v>-9.9508738257704982E-2</v>
      </c>
      <c r="AI463" s="12">
        <v>-0.31333333333333346</v>
      </c>
      <c r="AJ463" s="8">
        <v>11</v>
      </c>
      <c r="AK463" s="31">
        <v>-3.1547609816512251E-3</v>
      </c>
      <c r="AL463" s="11">
        <v>77481.578812706925</v>
      </c>
      <c r="AM463" s="36"/>
    </row>
    <row r="464" spans="1:39" x14ac:dyDescent="0.3">
      <c r="A464" t="s">
        <v>302</v>
      </c>
      <c r="B464" s="3" t="s">
        <v>752</v>
      </c>
      <c r="C464" s="4" t="s">
        <v>77</v>
      </c>
      <c r="D464" s="5" t="s">
        <v>37</v>
      </c>
      <c r="E464" s="6">
        <v>18.058270882415663</v>
      </c>
      <c r="F464" s="34">
        <v>2.1488715935750968</v>
      </c>
      <c r="G464" s="6">
        <v>-5.2527690985833928</v>
      </c>
      <c r="H464" s="7">
        <v>31</v>
      </c>
      <c r="I464" s="8">
        <v>-2</v>
      </c>
      <c r="J464" s="31">
        <v>-0.14144049590321539</v>
      </c>
      <c r="K464" s="9">
        <v>-2.5950043560977187E-3</v>
      </c>
      <c r="L464" s="8">
        <v>216</v>
      </c>
      <c r="M464" s="31">
        <v>0.75050895275120899</v>
      </c>
      <c r="N464" s="9">
        <v>-3.4572942506656157E-2</v>
      </c>
      <c r="O464" s="8">
        <v>131</v>
      </c>
      <c r="P464" s="31">
        <v>0.69833345448537498</v>
      </c>
      <c r="Q464" s="9">
        <v>-3.9425216021904366E-2</v>
      </c>
      <c r="R464" s="8">
        <v>60</v>
      </c>
      <c r="S464" s="31">
        <v>0.37227281184992261</v>
      </c>
      <c r="T464" s="10">
        <v>-0.80946617322018022</v>
      </c>
      <c r="U464" s="8">
        <v>131</v>
      </c>
      <c r="V464" s="31">
        <v>0.43222744482514214</v>
      </c>
      <c r="W464" s="9">
        <v>-2.5898179677590491E-2</v>
      </c>
      <c r="X464" s="8">
        <v>27</v>
      </c>
      <c r="Y464" s="31">
        <v>9.7780501547051646E-2</v>
      </c>
      <c r="Z464" s="11">
        <v>9731</v>
      </c>
      <c r="AA464" s="8">
        <v>3</v>
      </c>
      <c r="AB464" s="31">
        <v>0.41841647037264629</v>
      </c>
      <c r="AC464" s="9">
        <v>2.4079382579933847E-2</v>
      </c>
      <c r="AD464" s="8">
        <v>-6</v>
      </c>
      <c r="AE464" s="31">
        <v>-1.0445857076368692E-2</v>
      </c>
      <c r="AF464" s="9">
        <v>1.0490383434198502E-3</v>
      </c>
      <c r="AG464" s="8">
        <v>8</v>
      </c>
      <c r="AH464" s="31">
        <v>-7.5925140942618263E-2</v>
      </c>
      <c r="AI464" s="12">
        <v>-0.26333333333333331</v>
      </c>
      <c r="AJ464" s="8">
        <v>0</v>
      </c>
      <c r="AK464" s="31">
        <v>2.8003754379929968E-2</v>
      </c>
      <c r="AL464" s="11">
        <v>451340.33770978358</v>
      </c>
      <c r="AM464" s="36"/>
    </row>
    <row r="465" spans="1:39" x14ac:dyDescent="0.3">
      <c r="A465" t="s">
        <v>206</v>
      </c>
      <c r="B465" s="3" t="s">
        <v>801</v>
      </c>
      <c r="C465" s="4" t="s">
        <v>224</v>
      </c>
      <c r="D465" s="5" t="s">
        <v>37</v>
      </c>
      <c r="E465" s="6">
        <v>15.430977388514201</v>
      </c>
      <c r="F465" s="34">
        <v>2.9380775062622764</v>
      </c>
      <c r="G465" s="6">
        <v>-5.2989950512586432</v>
      </c>
      <c r="H465" s="7">
        <v>20</v>
      </c>
      <c r="I465" s="8">
        <v>-17</v>
      </c>
      <c r="J465" s="31">
        <v>-4.9559210413488181E-2</v>
      </c>
      <c r="K465" s="9">
        <v>1.8440674185844053E-2</v>
      </c>
      <c r="L465" s="8">
        <v>12</v>
      </c>
      <c r="M465" s="31">
        <v>1.3862782828177336</v>
      </c>
      <c r="N465" s="9">
        <v>-6.3260638703163979E-2</v>
      </c>
      <c r="O465" s="8">
        <v>39</v>
      </c>
      <c r="P465" s="31">
        <v>0.69510524661273421</v>
      </c>
      <c r="Q465" s="9">
        <v>-3.4977885163177513E-2</v>
      </c>
      <c r="R465" s="8">
        <v>2</v>
      </c>
      <c r="S465" s="31">
        <v>2.1694098354877296</v>
      </c>
      <c r="T465" s="10">
        <v>-0.37267520751388616</v>
      </c>
      <c r="U465" s="8">
        <v>-102</v>
      </c>
      <c r="V465" s="31">
        <v>-0.91518867304570461</v>
      </c>
      <c r="W465" s="9">
        <v>6.2456382672396851E-2</v>
      </c>
      <c r="X465" s="8">
        <v>4</v>
      </c>
      <c r="Y465" s="31">
        <v>4.3458636690296926E-2</v>
      </c>
      <c r="Z465" s="11">
        <v>5968</v>
      </c>
      <c r="AA465" s="8">
        <v>1</v>
      </c>
      <c r="AB465" s="31">
        <v>0.17414522750458361</v>
      </c>
      <c r="AC465" s="9">
        <v>1.510375670840787E-2</v>
      </c>
      <c r="AD465" s="8">
        <v>28</v>
      </c>
      <c r="AE465" s="31">
        <v>0.31407321507324326</v>
      </c>
      <c r="AF465" s="9">
        <v>2.0631614948567911E-2</v>
      </c>
      <c r="AG465" s="8">
        <v>5</v>
      </c>
      <c r="AH465" s="31">
        <v>0.47458519384477182</v>
      </c>
      <c r="AI465" s="12">
        <v>-1.0133333333333323</v>
      </c>
      <c r="AJ465" s="8">
        <v>5</v>
      </c>
      <c r="AK465" s="31">
        <v>1.6991805508558777E-2</v>
      </c>
      <c r="AL465" s="11">
        <v>28316.229911770053</v>
      </c>
      <c r="AM465" s="36"/>
    </row>
    <row r="466" spans="1:39" x14ac:dyDescent="0.3">
      <c r="A466" t="s">
        <v>615</v>
      </c>
      <c r="B466" s="3" t="s">
        <v>203</v>
      </c>
      <c r="C466" s="4" t="s">
        <v>143</v>
      </c>
      <c r="D466" s="5" t="s">
        <v>44</v>
      </c>
      <c r="E466" s="6">
        <v>21.782294143231862</v>
      </c>
      <c r="F466" s="34">
        <v>-0.88495340663344901</v>
      </c>
      <c r="G466" s="6">
        <v>-5.3145686564767871</v>
      </c>
      <c r="H466" s="7">
        <v>-5</v>
      </c>
      <c r="I466" s="8">
        <v>200</v>
      </c>
      <c r="J466" s="31">
        <v>0.89501548876349757</v>
      </c>
      <c r="K466" s="9">
        <v>9.6833368554878119E-2</v>
      </c>
      <c r="L466" s="8">
        <v>59</v>
      </c>
      <c r="M466" s="31">
        <v>0.24023554488211318</v>
      </c>
      <c r="N466" s="9">
        <v>-1.5555734210577777E-2</v>
      </c>
      <c r="O466" s="8">
        <v>-22</v>
      </c>
      <c r="P466" s="31">
        <v>-5.0120492542604311E-2</v>
      </c>
      <c r="Q466" s="9">
        <v>4.288842758400439E-3</v>
      </c>
      <c r="R466" s="8">
        <v>44</v>
      </c>
      <c r="S466" s="31">
        <v>-0.3485272165355674</v>
      </c>
      <c r="T466" s="10">
        <v>-0.21677866897897244</v>
      </c>
      <c r="U466" s="8">
        <v>2</v>
      </c>
      <c r="V466" s="31">
        <v>-2.5150673329738193E-2</v>
      </c>
      <c r="W466" s="9">
        <v>2.6543826200595491E-4</v>
      </c>
      <c r="X466" s="8">
        <v>-8</v>
      </c>
      <c r="Y466" s="31">
        <v>-0.49979052978229177</v>
      </c>
      <c r="Z466" s="11">
        <v>-8500</v>
      </c>
      <c r="AA466" s="8">
        <v>-6</v>
      </c>
      <c r="AB466" s="31">
        <v>-0.20334321490617158</v>
      </c>
      <c r="AC466" s="9">
        <v>6.0578898225957037E-3</v>
      </c>
      <c r="AD466" s="8">
        <v>6</v>
      </c>
      <c r="AE466" s="31">
        <v>6.8891294537087866E-3</v>
      </c>
      <c r="AF466" s="9">
        <v>1.3917884481559062E-3</v>
      </c>
      <c r="AG466" s="8">
        <v>-12</v>
      </c>
      <c r="AH466" s="31">
        <v>-0.15121186133028741</v>
      </c>
      <c r="AI466" s="12">
        <v>-0.20899999999999985</v>
      </c>
      <c r="AJ466" s="8">
        <v>-15</v>
      </c>
      <c r="AK466" s="31">
        <v>-4.3680808278456634E-2</v>
      </c>
      <c r="AL466" s="11">
        <v>55472.08731839183</v>
      </c>
      <c r="AM466" s="36"/>
    </row>
    <row r="467" spans="1:39" x14ac:dyDescent="0.3">
      <c r="A467" t="s">
        <v>591</v>
      </c>
      <c r="B467" s="3" t="s">
        <v>321</v>
      </c>
      <c r="C467" s="4" t="s">
        <v>47</v>
      </c>
      <c r="D467" s="5" t="s">
        <v>44</v>
      </c>
      <c r="E467" s="6">
        <v>27.42441057405992</v>
      </c>
      <c r="F467" s="34">
        <v>-5.8931721062238651E-4</v>
      </c>
      <c r="G467" s="6">
        <v>-5.3167605298265457</v>
      </c>
      <c r="H467" s="7">
        <v>45</v>
      </c>
      <c r="I467" s="8">
        <v>4</v>
      </c>
      <c r="J467" s="31">
        <v>3.879206645314659E-2</v>
      </c>
      <c r="K467" s="9">
        <v>1.7944441607148587E-2</v>
      </c>
      <c r="L467" s="8">
        <v>13</v>
      </c>
      <c r="M467" s="31">
        <v>0.21874646681062648</v>
      </c>
      <c r="N467" s="9">
        <v>-1.4264264264264264E-2</v>
      </c>
      <c r="O467" s="8">
        <v>17</v>
      </c>
      <c r="P467" s="31">
        <v>3.3517017601823684E-2</v>
      </c>
      <c r="Q467" s="9">
        <v>-8.2517881763663828E-4</v>
      </c>
      <c r="R467" s="8">
        <v>10</v>
      </c>
      <c r="S467" s="31">
        <v>-0.38847428212983787</v>
      </c>
      <c r="T467" s="10">
        <v>-0.13825521913452232</v>
      </c>
      <c r="U467" s="8">
        <v>104</v>
      </c>
      <c r="V467" s="31">
        <v>0.17761329010293081</v>
      </c>
      <c r="W467" s="9">
        <v>-1.1488571773400999E-2</v>
      </c>
      <c r="X467" s="8">
        <v>9</v>
      </c>
      <c r="Y467" s="31">
        <v>0.10957791661151939</v>
      </c>
      <c r="Z467" s="11">
        <v>13628</v>
      </c>
      <c r="AA467" s="8">
        <v>-6</v>
      </c>
      <c r="AB467" s="31">
        <v>-6.2491355199513765E-2</v>
      </c>
      <c r="AC467" s="9">
        <v>5.7606076479832374E-3</v>
      </c>
      <c r="AD467" s="8">
        <v>61</v>
      </c>
      <c r="AE467" s="31">
        <v>0.13142408853873866</v>
      </c>
      <c r="AF467" s="9">
        <v>8.7008624727775707E-3</v>
      </c>
      <c r="AG467" s="8">
        <v>-109</v>
      </c>
      <c r="AH467" s="31">
        <v>-0.24102021115649652</v>
      </c>
      <c r="AI467" s="12">
        <v>-0.15300000000000002</v>
      </c>
      <c r="AJ467" s="8">
        <v>-18</v>
      </c>
      <c r="AK467" s="31">
        <v>-2.354229305240782E-2</v>
      </c>
      <c r="AL467" s="11">
        <v>38277.437090266438</v>
      </c>
      <c r="AM467" s="36"/>
    </row>
    <row r="468" spans="1:39" x14ac:dyDescent="0.3">
      <c r="A468" t="s">
        <v>107</v>
      </c>
      <c r="B468" s="3" t="s">
        <v>84</v>
      </c>
      <c r="C468" s="4" t="s">
        <v>82</v>
      </c>
      <c r="D468" s="5" t="s">
        <v>37</v>
      </c>
      <c r="E468" s="6">
        <v>44.295647083969392</v>
      </c>
      <c r="F468" s="34">
        <v>1.081068045633895</v>
      </c>
      <c r="G468" s="6">
        <v>-5.3171692992206339</v>
      </c>
      <c r="H468" s="7">
        <v>54</v>
      </c>
      <c r="I468" s="8">
        <v>-8</v>
      </c>
      <c r="J468" s="31">
        <v>-0.42526356589099623</v>
      </c>
      <c r="K468" s="9">
        <v>2.0235174502440945E-3</v>
      </c>
      <c r="L468" s="8">
        <v>129</v>
      </c>
      <c r="M468" s="31">
        <v>0.38324131111878873</v>
      </c>
      <c r="N468" s="9">
        <v>-2.1511534550125784E-2</v>
      </c>
      <c r="O468" s="8">
        <v>66</v>
      </c>
      <c r="P468" s="31">
        <v>0.23657423866994576</v>
      </c>
      <c r="Q468" s="9">
        <v>-1.1710868217906414E-2</v>
      </c>
      <c r="R468" s="8">
        <v>23</v>
      </c>
      <c r="S468" s="31">
        <v>0.40066439684622418</v>
      </c>
      <c r="T468" s="10">
        <v>-0.40592478583783964</v>
      </c>
      <c r="U468" s="8">
        <v>34</v>
      </c>
      <c r="V468" s="31">
        <v>7.9539060892238889E-2</v>
      </c>
      <c r="W468" s="9">
        <v>-2.7752313144442098E-3</v>
      </c>
      <c r="X468" s="8">
        <v>25</v>
      </c>
      <c r="Y468" s="31">
        <v>7.1342888776535718E-2</v>
      </c>
      <c r="Z468" s="11">
        <v>8613</v>
      </c>
      <c r="AA468" s="8">
        <v>-18</v>
      </c>
      <c r="AB468" s="31">
        <v>2.605329017259117E-2</v>
      </c>
      <c r="AC468" s="9">
        <v>1.1063715627095905E-2</v>
      </c>
      <c r="AD468" s="8">
        <v>63</v>
      </c>
      <c r="AE468" s="31">
        <v>0.23789201458050163</v>
      </c>
      <c r="AF468" s="9">
        <v>1.5294605022291186E-2</v>
      </c>
      <c r="AG468" s="8">
        <v>92</v>
      </c>
      <c r="AH468" s="31">
        <v>0.14772829423128617</v>
      </c>
      <c r="AI468" s="12">
        <v>-0.56933333333333325</v>
      </c>
      <c r="AJ468" s="8">
        <v>34</v>
      </c>
      <c r="AK468" s="31">
        <v>1.0302583324352466E-2</v>
      </c>
      <c r="AL468" s="11">
        <v>51817.368792150344</v>
      </c>
      <c r="AM468" s="36"/>
    </row>
    <row r="469" spans="1:39" x14ac:dyDescent="0.3">
      <c r="A469" t="s">
        <v>99</v>
      </c>
      <c r="B469" s="3" t="s">
        <v>734</v>
      </c>
      <c r="C469" s="4" t="s">
        <v>224</v>
      </c>
      <c r="D469" s="5" t="s">
        <v>37</v>
      </c>
      <c r="E469" s="6">
        <v>12.329894567150877</v>
      </c>
      <c r="F469" s="34">
        <v>0.70169909174452849</v>
      </c>
      <c r="G469" s="6">
        <v>-5.3240374937724049</v>
      </c>
      <c r="H469" s="7">
        <v>55</v>
      </c>
      <c r="I469" s="8">
        <v>-8</v>
      </c>
      <c r="J469" s="31">
        <v>-0.17679166517490175</v>
      </c>
      <c r="K469" s="9">
        <v>1.8643316553000222E-2</v>
      </c>
      <c r="L469" s="8">
        <v>4</v>
      </c>
      <c r="M469" s="31">
        <v>-2.6791102429320035E-2</v>
      </c>
      <c r="N469" s="9">
        <v>-6.8773355032357986E-3</v>
      </c>
      <c r="O469" s="8">
        <v>80</v>
      </c>
      <c r="P469" s="31">
        <v>0.27434617541203343</v>
      </c>
      <c r="Q469" s="9">
        <v>-1.4159509957829289E-2</v>
      </c>
      <c r="R469" s="8">
        <v>-198</v>
      </c>
      <c r="S469" s="31">
        <v>-0.46536321428234506</v>
      </c>
      <c r="T469" s="10">
        <v>0.55187637969094916</v>
      </c>
      <c r="U469" s="8">
        <v>50</v>
      </c>
      <c r="V469" s="31">
        <v>0.14851977800637461</v>
      </c>
      <c r="W469" s="9">
        <v>-8.6118014103721205E-3</v>
      </c>
      <c r="X469" s="8">
        <v>-29</v>
      </c>
      <c r="Y469" s="31">
        <v>-0.12553531635316167</v>
      </c>
      <c r="Z469" s="11">
        <v>669</v>
      </c>
      <c r="AA469" s="8">
        <v>52</v>
      </c>
      <c r="AB469" s="31">
        <v>0.44983626066354099</v>
      </c>
      <c r="AC469" s="9">
        <v>3.5217391304347839E-3</v>
      </c>
      <c r="AD469" s="8">
        <v>127</v>
      </c>
      <c r="AE469" s="31">
        <v>0.3697420680028155</v>
      </c>
      <c r="AF469" s="9">
        <v>2.2433391361915134E-2</v>
      </c>
      <c r="AG469" s="8">
        <v>52</v>
      </c>
      <c r="AH469" s="31">
        <v>0.39492085101996355</v>
      </c>
      <c r="AI469" s="12">
        <v>-0.88833333333333275</v>
      </c>
      <c r="AJ469" s="8">
        <v>1</v>
      </c>
      <c r="AK469" s="31">
        <v>9.2752777653406504E-3</v>
      </c>
      <c r="AL469" s="11">
        <v>31364.750925539483</v>
      </c>
      <c r="AM469" s="36"/>
    </row>
    <row r="470" spans="1:39" x14ac:dyDescent="0.3">
      <c r="A470" t="s">
        <v>322</v>
      </c>
      <c r="B470" s="3" t="s">
        <v>793</v>
      </c>
      <c r="C470" s="4" t="s">
        <v>47</v>
      </c>
      <c r="D470" s="5" t="s">
        <v>44</v>
      </c>
      <c r="E470" s="6">
        <v>26.437010884401747</v>
      </c>
      <c r="F470" s="34">
        <v>-4.5146259538705991E-2</v>
      </c>
      <c r="G470" s="6">
        <v>-5.3254826804453117</v>
      </c>
      <c r="H470" s="7">
        <v>29</v>
      </c>
      <c r="I470" s="8">
        <v>-19</v>
      </c>
      <c r="J470" s="31">
        <v>-0.11302337072401936</v>
      </c>
      <c r="K470" s="9">
        <v>1.7646602178079451E-2</v>
      </c>
      <c r="L470" s="8">
        <v>106</v>
      </c>
      <c r="M470" s="31">
        <v>0.54153642554112835</v>
      </c>
      <c r="N470" s="9">
        <v>-2.8182333576305028E-2</v>
      </c>
      <c r="O470" s="8">
        <v>-67</v>
      </c>
      <c r="P470" s="31">
        <v>-0.12170961118064139</v>
      </c>
      <c r="Q470" s="9">
        <v>8.9348851446884522E-3</v>
      </c>
      <c r="R470" s="8">
        <v>85</v>
      </c>
      <c r="S470" s="31">
        <v>-0.29689645289409095</v>
      </c>
      <c r="T470" s="10">
        <v>-0.31826861871419476</v>
      </c>
      <c r="U470" s="8">
        <v>44</v>
      </c>
      <c r="V470" s="31">
        <v>0.12550849978886169</v>
      </c>
      <c r="W470" s="9">
        <v>-9.2731483696041617E-3</v>
      </c>
      <c r="X470" s="8">
        <v>-7</v>
      </c>
      <c r="Y470" s="31">
        <v>-6.5529494501631813E-2</v>
      </c>
      <c r="Z470" s="11">
        <v>6788</v>
      </c>
      <c r="AA470" s="8">
        <v>164</v>
      </c>
      <c r="AB470" s="31">
        <v>0.43526617354327674</v>
      </c>
      <c r="AC470" s="9">
        <v>-7.2817281728172756E-4</v>
      </c>
      <c r="AD470" s="8">
        <v>-71</v>
      </c>
      <c r="AE470" s="31">
        <v>-0.18478840110453171</v>
      </c>
      <c r="AF470" s="9">
        <v>-8.6501695454246352E-3</v>
      </c>
      <c r="AG470" s="8">
        <v>-52</v>
      </c>
      <c r="AH470" s="31">
        <v>-0.1422453708392562</v>
      </c>
      <c r="AI470" s="12">
        <v>-0.25733333333333297</v>
      </c>
      <c r="AJ470" s="8">
        <v>-22</v>
      </c>
      <c r="AK470" s="31">
        <v>-3.4255576737648633E-2</v>
      </c>
      <c r="AL470" s="11">
        <v>31183.941474054795</v>
      </c>
      <c r="AM470" s="36"/>
    </row>
    <row r="471" spans="1:39" x14ac:dyDescent="0.3">
      <c r="A471" t="s">
        <v>904</v>
      </c>
      <c r="B471" s="3" t="s">
        <v>766</v>
      </c>
      <c r="C471" s="4" t="s">
        <v>77</v>
      </c>
      <c r="D471" s="5" t="s">
        <v>37</v>
      </c>
      <c r="E471" s="6">
        <v>11.944887209854389</v>
      </c>
      <c r="F471" s="34">
        <v>0.79116399560710815</v>
      </c>
      <c r="G471" s="6">
        <v>-5.3279475975356192</v>
      </c>
      <c r="H471" s="7">
        <v>49</v>
      </c>
      <c r="I471" s="8">
        <v>-18</v>
      </c>
      <c r="J471" s="31">
        <v>-5.4769317264146355E-2</v>
      </c>
      <c r="K471" s="9">
        <v>1.1847827455934712E-2</v>
      </c>
      <c r="L471" s="8">
        <v>-8</v>
      </c>
      <c r="M471" s="31">
        <v>-3.7101609466234864E-2</v>
      </c>
      <c r="N471" s="9">
        <v>-9.1595690268440194E-3</v>
      </c>
      <c r="O471" s="8">
        <v>22</v>
      </c>
      <c r="P471" s="31">
        <v>7.4200485706458152E-2</v>
      </c>
      <c r="Q471" s="9">
        <v>-1.8744964217068047E-3</v>
      </c>
      <c r="R471" s="8">
        <v>40</v>
      </c>
      <c r="S471" s="31">
        <v>-6.0086551563348918E-2</v>
      </c>
      <c r="T471" s="10">
        <v>-0.26144175970989036</v>
      </c>
      <c r="U471" s="8">
        <v>3</v>
      </c>
      <c r="V471" s="31">
        <v>0.12607540453580163</v>
      </c>
      <c r="W471" s="9">
        <v>-4.1110645326061512E-3</v>
      </c>
      <c r="X471" s="8">
        <v>-13</v>
      </c>
      <c r="Y471" s="31">
        <v>-6.46801158673867E-2</v>
      </c>
      <c r="Z471" s="11">
        <v>3206</v>
      </c>
      <c r="AA471" s="8">
        <v>124</v>
      </c>
      <c r="AB471" s="31">
        <v>0.55668587636369349</v>
      </c>
      <c r="AC471" s="9">
        <v>5.8867039509290231E-4</v>
      </c>
      <c r="AD471" s="8">
        <v>87</v>
      </c>
      <c r="AE471" s="31">
        <v>0.22725608884220161</v>
      </c>
      <c r="AF471" s="9">
        <v>1.4214570593833686E-2</v>
      </c>
      <c r="AG471" s="8">
        <v>1</v>
      </c>
      <c r="AH471" s="31">
        <v>-0.15119816943718645</v>
      </c>
      <c r="AI471" s="12">
        <v>-0.16366666666666674</v>
      </c>
      <c r="AJ471" s="8">
        <v>0</v>
      </c>
      <c r="AK471" s="31">
        <v>-3.0079673473676793E-2</v>
      </c>
      <c r="AL471" s="11">
        <v>615191.52218198869</v>
      </c>
      <c r="AM471" s="36"/>
    </row>
    <row r="472" spans="1:39" x14ac:dyDescent="0.3">
      <c r="A472" t="s">
        <v>113</v>
      </c>
      <c r="B472" s="3" t="s">
        <v>893</v>
      </c>
      <c r="C472" s="4" t="s">
        <v>47</v>
      </c>
      <c r="D472" s="5" t="s">
        <v>44</v>
      </c>
      <c r="E472" s="6">
        <v>40.832288347054089</v>
      </c>
      <c r="F472" s="34">
        <v>0.83482564285636074</v>
      </c>
      <c r="G472" s="6">
        <v>-5.3949581547124197</v>
      </c>
      <c r="H472" s="7">
        <v>53</v>
      </c>
      <c r="I472" s="8">
        <v>27</v>
      </c>
      <c r="J472" s="31">
        <v>7.6789883227492639E-2</v>
      </c>
      <c r="K472" s="9">
        <v>2.9865874786326074E-2</v>
      </c>
      <c r="L472" s="8">
        <v>82</v>
      </c>
      <c r="M472" s="31">
        <v>0.23753557582403328</v>
      </c>
      <c r="N472" s="9">
        <v>-1.5690712552092673E-2</v>
      </c>
      <c r="O472" s="8">
        <v>-35</v>
      </c>
      <c r="P472" s="31">
        <v>-0.15632221747822486</v>
      </c>
      <c r="Q472" s="9">
        <v>1.5461970785164703E-2</v>
      </c>
      <c r="R472" s="8">
        <v>-62</v>
      </c>
      <c r="S472" s="31">
        <v>-0.28971401359870452</v>
      </c>
      <c r="T472" s="10">
        <v>0.1557769636166349</v>
      </c>
      <c r="U472" s="8">
        <v>20</v>
      </c>
      <c r="V472" s="31">
        <v>3.332044708976839E-2</v>
      </c>
      <c r="W472" s="9">
        <v>-1.2549843605101293E-3</v>
      </c>
      <c r="X472" s="8">
        <v>-36</v>
      </c>
      <c r="Y472" s="31">
        <v>-0.16126425719930493</v>
      </c>
      <c r="Z472" s="11">
        <v>-564</v>
      </c>
      <c r="AA472" s="8">
        <v>200</v>
      </c>
      <c r="AB472" s="31">
        <v>0.65896854695357154</v>
      </c>
      <c r="AC472" s="9">
        <v>-1.7369791666666592E-3</v>
      </c>
      <c r="AD472" s="8">
        <v>162</v>
      </c>
      <c r="AE472" s="31">
        <v>0.69175341218876096</v>
      </c>
      <c r="AF472" s="9">
        <v>4.1106267474014913E-2</v>
      </c>
      <c r="AG472" s="8">
        <v>-12</v>
      </c>
      <c r="AH472" s="31">
        <v>-7.5859259326721676E-2</v>
      </c>
      <c r="AI472" s="12">
        <v>-0.32366666666666633</v>
      </c>
      <c r="AJ472" s="8">
        <v>7</v>
      </c>
      <c r="AK472" s="31">
        <v>-6.1313001228273378E-3</v>
      </c>
      <c r="AL472" s="11">
        <v>54886.014906092722</v>
      </c>
      <c r="AM472" s="36"/>
    </row>
    <row r="473" spans="1:39" x14ac:dyDescent="0.3">
      <c r="A473" t="s">
        <v>237</v>
      </c>
      <c r="B473" s="3" t="s">
        <v>663</v>
      </c>
      <c r="C473" s="4" t="s">
        <v>104</v>
      </c>
      <c r="D473" s="5" t="s">
        <v>44</v>
      </c>
      <c r="E473" s="6">
        <v>29.81953766376094</v>
      </c>
      <c r="F473" s="34">
        <v>-0.78396130156486965</v>
      </c>
      <c r="G473" s="6">
        <v>-5.4181832903936531</v>
      </c>
      <c r="H473" s="7">
        <v>0</v>
      </c>
      <c r="I473" s="8">
        <v>2</v>
      </c>
      <c r="J473" s="31">
        <v>9.9309211461134583E-2</v>
      </c>
      <c r="K473" s="9">
        <v>3.7192735667009202E-2</v>
      </c>
      <c r="L473" s="8">
        <v>-93</v>
      </c>
      <c r="M473" s="31">
        <v>-0.34848095665678819</v>
      </c>
      <c r="N473" s="9">
        <v>3.781710582459831E-3</v>
      </c>
      <c r="O473" s="8">
        <v>38</v>
      </c>
      <c r="P473" s="31">
        <v>0.10380653291242259</v>
      </c>
      <c r="Q473" s="9">
        <v>-6.2092508443995567E-3</v>
      </c>
      <c r="R473" s="8">
        <v>-19</v>
      </c>
      <c r="S473" s="31">
        <v>-0.39004573687502869</v>
      </c>
      <c r="T473" s="10">
        <v>-4.9329222669297138E-2</v>
      </c>
      <c r="U473" s="8">
        <v>91</v>
      </c>
      <c r="V473" s="31">
        <v>0.13703608930574451</v>
      </c>
      <c r="W473" s="9">
        <v>-9.0321960472006732E-3</v>
      </c>
      <c r="X473" s="8">
        <v>-5</v>
      </c>
      <c r="Y473" s="31">
        <v>-0.31538866178137193</v>
      </c>
      <c r="Z473" s="11">
        <v>0</v>
      </c>
      <c r="AA473" s="8">
        <v>-37</v>
      </c>
      <c r="AB473" s="31">
        <v>-0.24336571093770276</v>
      </c>
      <c r="AC473" s="9">
        <v>7.3645998940116593E-3</v>
      </c>
      <c r="AD473" s="8">
        <v>9</v>
      </c>
      <c r="AE473" s="31">
        <v>1.1511510164299299E-2</v>
      </c>
      <c r="AF473" s="9">
        <v>1.8051817052033847E-3</v>
      </c>
      <c r="AG473" s="8">
        <v>3</v>
      </c>
      <c r="AH473" s="31">
        <v>-6.0121067091338909E-2</v>
      </c>
      <c r="AI473" s="12">
        <v>-0.31599999999999984</v>
      </c>
      <c r="AJ473" s="8">
        <v>0</v>
      </c>
      <c r="AK473" s="31">
        <v>-4.0768485125937365E-2</v>
      </c>
      <c r="AL473" s="11">
        <v>134630.1604785258</v>
      </c>
      <c r="AM473" s="36"/>
    </row>
    <row r="474" spans="1:39" x14ac:dyDescent="0.3">
      <c r="A474" t="s">
        <v>318</v>
      </c>
      <c r="B474" s="3" t="s">
        <v>53</v>
      </c>
      <c r="C474" s="4" t="s">
        <v>54</v>
      </c>
      <c r="D474" s="5" t="s">
        <v>37</v>
      </c>
      <c r="E474" s="6">
        <v>37.099779740223475</v>
      </c>
      <c r="F474" s="34">
        <v>0.70647896616745742</v>
      </c>
      <c r="G474" s="6">
        <v>-5.5289444371134451</v>
      </c>
      <c r="H474" s="7">
        <v>56</v>
      </c>
      <c r="I474" s="8">
        <v>12</v>
      </c>
      <c r="J474" s="31">
        <v>0.10201732109879702</v>
      </c>
      <c r="K474" s="9">
        <v>2.2395117966889533E-2</v>
      </c>
      <c r="L474" s="8">
        <v>16</v>
      </c>
      <c r="M474" s="31">
        <v>0.14641059208422491</v>
      </c>
      <c r="N474" s="9">
        <v>-1.5531220707552543E-2</v>
      </c>
      <c r="O474" s="8">
        <v>-18</v>
      </c>
      <c r="P474" s="31">
        <v>-8.1015192245686096E-2</v>
      </c>
      <c r="Q474" s="9">
        <v>5.4815974941268596E-3</v>
      </c>
      <c r="R474" s="8">
        <v>196</v>
      </c>
      <c r="S474" s="31">
        <v>0.46090257557358139</v>
      </c>
      <c r="T474" s="10">
        <v>-1.5143109476062595</v>
      </c>
      <c r="U474" s="8">
        <v>-5</v>
      </c>
      <c r="V474" s="31">
        <v>-2.5395885677940266E-2</v>
      </c>
      <c r="W474" s="9">
        <v>-1.3815245433474073E-4</v>
      </c>
      <c r="X474" s="8">
        <v>-92</v>
      </c>
      <c r="Y474" s="31">
        <v>-0.33692682481443226</v>
      </c>
      <c r="Z474" s="11">
        <v>-8511</v>
      </c>
      <c r="AA474" s="8">
        <v>29</v>
      </c>
      <c r="AB474" s="31">
        <v>0.28988328504683936</v>
      </c>
      <c r="AC474" s="9">
        <v>5.7056778679026657E-3</v>
      </c>
      <c r="AD474" s="8">
        <v>123</v>
      </c>
      <c r="AE474" s="31">
        <v>0.33269866971614082</v>
      </c>
      <c r="AF474" s="9">
        <v>2.019243936244064E-2</v>
      </c>
      <c r="AG474" s="8">
        <v>-16</v>
      </c>
      <c r="AH474" s="31">
        <v>1.1914636808397994E-2</v>
      </c>
      <c r="AI474" s="12">
        <v>-0.44799999999999995</v>
      </c>
      <c r="AJ474" s="8">
        <v>3</v>
      </c>
      <c r="AK474" s="31">
        <v>4.9868042843980165E-3</v>
      </c>
      <c r="AL474" s="11">
        <v>29051.477189327605</v>
      </c>
      <c r="AM474" s="36"/>
    </row>
    <row r="475" spans="1:39" x14ac:dyDescent="0.3">
      <c r="A475" t="s">
        <v>689</v>
      </c>
      <c r="B475" s="3" t="s">
        <v>712</v>
      </c>
      <c r="C475" s="4" t="s">
        <v>115</v>
      </c>
      <c r="D475" s="5" t="s">
        <v>33</v>
      </c>
      <c r="E475" s="6">
        <v>33.134569326612834</v>
      </c>
      <c r="F475" s="34">
        <v>-0.22094401947271969</v>
      </c>
      <c r="G475" s="6">
        <v>-5.5393440582064972</v>
      </c>
      <c r="H475" s="7">
        <v>7</v>
      </c>
      <c r="I475" s="8">
        <v>52</v>
      </c>
      <c r="J475" s="31">
        <v>0.13334126991769268</v>
      </c>
      <c r="K475" s="9">
        <v>3.3594494923116391E-2</v>
      </c>
      <c r="L475" s="8">
        <v>-14</v>
      </c>
      <c r="M475" s="31">
        <v>-7.9303092163237388E-2</v>
      </c>
      <c r="N475" s="9">
        <v>-4.5135048399944835E-3</v>
      </c>
      <c r="O475" s="8">
        <v>17</v>
      </c>
      <c r="P475" s="31">
        <v>4.4879956242934615E-2</v>
      </c>
      <c r="Q475" s="9">
        <v>-2.3011896028098345E-3</v>
      </c>
      <c r="R475" s="8">
        <v>-23</v>
      </c>
      <c r="S475" s="31">
        <v>-0.45880856212463539</v>
      </c>
      <c r="T475" s="10">
        <v>0</v>
      </c>
      <c r="U475" s="8">
        <v>-86</v>
      </c>
      <c r="V475" s="31">
        <v>-0.22130433807021621</v>
      </c>
      <c r="W475" s="9">
        <v>1.3160165692260247E-2</v>
      </c>
      <c r="X475" s="8">
        <v>47</v>
      </c>
      <c r="Y475" s="31">
        <v>0.85242949968218196</v>
      </c>
      <c r="Z475" s="11">
        <v>49007</v>
      </c>
      <c r="AA475" s="8">
        <v>-137</v>
      </c>
      <c r="AB475" s="31">
        <v>-0.38906306726871825</v>
      </c>
      <c r="AC475" s="9">
        <v>1.0760932944606418E-2</v>
      </c>
      <c r="AD475" s="8">
        <v>-14</v>
      </c>
      <c r="AE475" s="31">
        <v>-4.6224531035437333E-2</v>
      </c>
      <c r="AF475" s="9">
        <v>-1.0562570177479191E-3</v>
      </c>
      <c r="AG475" s="8">
        <v>10</v>
      </c>
      <c r="AH475" s="31">
        <v>-4.3189509623004385E-2</v>
      </c>
      <c r="AI475" s="12">
        <v>-0.33499999999999996</v>
      </c>
      <c r="AJ475" s="8">
        <v>0</v>
      </c>
      <c r="AK475" s="31">
        <v>-2.2260575726764091E-2</v>
      </c>
      <c r="AL475" s="11">
        <v>82067.784414900176</v>
      </c>
      <c r="AM475" s="36"/>
    </row>
    <row r="476" spans="1:39" x14ac:dyDescent="0.3">
      <c r="A476" t="s">
        <v>703</v>
      </c>
      <c r="B476" s="3" t="s">
        <v>738</v>
      </c>
      <c r="C476" s="4" t="s">
        <v>47</v>
      </c>
      <c r="D476" s="5" t="s">
        <v>44</v>
      </c>
      <c r="E476" s="6">
        <v>43.167540300614434</v>
      </c>
      <c r="F476" s="34">
        <v>1.0684129523649359</v>
      </c>
      <c r="G476" s="6">
        <v>-5.5982358736452404</v>
      </c>
      <c r="H476" s="7">
        <v>50</v>
      </c>
      <c r="I476" s="8">
        <v>-3</v>
      </c>
      <c r="J476" s="31">
        <v>-3.9449092422589621E-2</v>
      </c>
      <c r="K476" s="9">
        <v>2.0379324249320208E-2</v>
      </c>
      <c r="L476" s="8">
        <v>15</v>
      </c>
      <c r="M476" s="31">
        <v>2.5772388629212745E-2</v>
      </c>
      <c r="N476" s="9">
        <v>-9.5026648907676203E-3</v>
      </c>
      <c r="O476" s="8">
        <v>69</v>
      </c>
      <c r="P476" s="31">
        <v>0.20775468434577182</v>
      </c>
      <c r="Q476" s="9">
        <v>-1.0329460800999044E-2</v>
      </c>
      <c r="R476" s="8">
        <v>97</v>
      </c>
      <c r="S476" s="31">
        <v>-0.27236157189359328</v>
      </c>
      <c r="T476" s="10">
        <v>-0.30799326617377115</v>
      </c>
      <c r="U476" s="8">
        <v>222</v>
      </c>
      <c r="V476" s="31">
        <v>0.80008976705148316</v>
      </c>
      <c r="W476" s="9">
        <v>-4.8536061961552725E-2</v>
      </c>
      <c r="X476" s="8">
        <v>-49</v>
      </c>
      <c r="Y476" s="31">
        <v>-0.19007047989065701</v>
      </c>
      <c r="Z476" s="11">
        <v>-2668</v>
      </c>
      <c r="AA476" s="8">
        <v>143</v>
      </c>
      <c r="AB476" s="31">
        <v>0.82548398418730107</v>
      </c>
      <c r="AC476" s="9">
        <v>-2.3403028118240757E-3</v>
      </c>
      <c r="AD476" s="8">
        <v>-74</v>
      </c>
      <c r="AE476" s="31">
        <v>-0.27899855572525173</v>
      </c>
      <c r="AF476" s="9">
        <v>-1.3459801561128804E-2</v>
      </c>
      <c r="AG476" s="8">
        <v>-13</v>
      </c>
      <c r="AH476" s="31">
        <v>-6.7246142524059221E-2</v>
      </c>
      <c r="AI476" s="12">
        <v>-0.33633333333333271</v>
      </c>
      <c r="AJ476" s="8">
        <v>-42</v>
      </c>
      <c r="AK476" s="31">
        <v>-1.3016656523036602E-2</v>
      </c>
      <c r="AL476" s="11">
        <v>27516.98048133307</v>
      </c>
      <c r="AM476" s="36"/>
    </row>
    <row r="477" spans="1:39" x14ac:dyDescent="0.3">
      <c r="A477" t="s">
        <v>134</v>
      </c>
      <c r="B477" s="3" t="s">
        <v>1129</v>
      </c>
      <c r="C477" s="4" t="s">
        <v>77</v>
      </c>
      <c r="D477" s="5" t="s">
        <v>37</v>
      </c>
      <c r="E477" s="6">
        <v>25.283222929542823</v>
      </c>
      <c r="F477" s="34">
        <v>4.3552535699910457</v>
      </c>
      <c r="G477" s="6">
        <v>-5.6006676160218092</v>
      </c>
      <c r="H477" s="7">
        <v>6</v>
      </c>
      <c r="I477" s="8">
        <v>-36</v>
      </c>
      <c r="J477" s="31">
        <v>-0.12898580872650778</v>
      </c>
      <c r="K477" s="9">
        <v>5.8592672668213996E-3</v>
      </c>
      <c r="L477" s="8">
        <v>28</v>
      </c>
      <c r="M477" s="31">
        <v>0.93884308799049654</v>
      </c>
      <c r="N477" s="9">
        <v>-4.4518249434339172E-2</v>
      </c>
      <c r="O477" s="8">
        <v>9</v>
      </c>
      <c r="P477" s="31">
        <v>0.23672197067673739</v>
      </c>
      <c r="Q477" s="9">
        <v>-3.3523725983236607E-4</v>
      </c>
      <c r="R477" s="8">
        <v>67</v>
      </c>
      <c r="S477" s="31">
        <v>1.3968659037432205</v>
      </c>
      <c r="T477" s="10">
        <v>-2.115069744506604</v>
      </c>
      <c r="U477" s="8">
        <v>28</v>
      </c>
      <c r="V477" s="31">
        <v>0.73486775472972732</v>
      </c>
      <c r="W477" s="9">
        <v>-3.8679195875224504E-2</v>
      </c>
      <c r="X477" s="8">
        <v>52</v>
      </c>
      <c r="Y477" s="31">
        <v>0.49094845143902854</v>
      </c>
      <c r="Z477" s="11">
        <v>26091</v>
      </c>
      <c r="AA477" s="8">
        <v>1</v>
      </c>
      <c r="AB477" s="31">
        <v>0.98195556081613677</v>
      </c>
      <c r="AC477" s="9">
        <v>2.5653472740851377E-2</v>
      </c>
      <c r="AD477" s="8">
        <v>31</v>
      </c>
      <c r="AE477" s="31">
        <v>0.25320524320039439</v>
      </c>
      <c r="AF477" s="9">
        <v>1.7056880273146446E-2</v>
      </c>
      <c r="AG477" s="8">
        <v>82</v>
      </c>
      <c r="AH477" s="31">
        <v>0.18943065378645396</v>
      </c>
      <c r="AI477" s="12">
        <v>-0.60466666666666691</v>
      </c>
      <c r="AJ477" s="8">
        <v>7</v>
      </c>
      <c r="AK477" s="31">
        <v>4.3466808492761536E-2</v>
      </c>
      <c r="AL477" s="11">
        <v>208015.73196418642</v>
      </c>
      <c r="AM477" s="36"/>
    </row>
    <row r="478" spans="1:39" x14ac:dyDescent="0.3">
      <c r="A478" t="s">
        <v>1001</v>
      </c>
      <c r="B478" s="3" t="s">
        <v>809</v>
      </c>
      <c r="C478" s="4" t="s">
        <v>295</v>
      </c>
      <c r="D478" s="5" t="s">
        <v>33</v>
      </c>
      <c r="E478" s="6">
        <v>20.806299957663306</v>
      </c>
      <c r="F478" s="34">
        <v>-0.15332611819444608</v>
      </c>
      <c r="G478" s="6">
        <v>-5.6115911292570573</v>
      </c>
      <c r="H478" s="7">
        <v>13</v>
      </c>
      <c r="I478" s="8">
        <v>18</v>
      </c>
      <c r="J478" s="31">
        <v>0.26606052353277687</v>
      </c>
      <c r="K478" s="9">
        <v>5.0895321441627228E-2</v>
      </c>
      <c r="L478" s="8">
        <v>-28</v>
      </c>
      <c r="M478" s="31">
        <v>-0.24565008975994129</v>
      </c>
      <c r="N478" s="9">
        <v>-2.2709265175718807E-3</v>
      </c>
      <c r="O478" s="8">
        <v>-101</v>
      </c>
      <c r="P478" s="31">
        <v>-0.22090864858505976</v>
      </c>
      <c r="Q478" s="9">
        <v>1.5507530267525875E-2</v>
      </c>
      <c r="R478" s="8">
        <v>-30</v>
      </c>
      <c r="S478" s="31">
        <v>7.304126318010834E-2</v>
      </c>
      <c r="T478" s="10">
        <v>0.29887628450055748</v>
      </c>
      <c r="U478" s="8">
        <v>-104</v>
      </c>
      <c r="V478" s="31">
        <v>-0.22471078701960068</v>
      </c>
      <c r="W478" s="9">
        <v>1.401660855625269E-2</v>
      </c>
      <c r="X478" s="8">
        <v>15</v>
      </c>
      <c r="Y478" s="31">
        <v>0.33996422294088013</v>
      </c>
      <c r="Z478" s="11">
        <v>25629</v>
      </c>
      <c r="AA478" s="8">
        <v>4</v>
      </c>
      <c r="AB478" s="31">
        <v>-7.0529161185802769E-2</v>
      </c>
      <c r="AC478" s="9">
        <v>3.3681495809155387E-3</v>
      </c>
      <c r="AD478" s="8">
        <v>2</v>
      </c>
      <c r="AE478" s="31">
        <v>-2.2708718294847108E-3</v>
      </c>
      <c r="AF478" s="9">
        <v>9.8132489550717406E-4</v>
      </c>
      <c r="AG478" s="8">
        <v>-77</v>
      </c>
      <c r="AH478" s="31">
        <v>-0.18477094073714967</v>
      </c>
      <c r="AI478" s="12">
        <v>-0.21700000000000008</v>
      </c>
      <c r="AJ478" s="8">
        <v>-14</v>
      </c>
      <c r="AK478" s="31">
        <v>-2.7288035817629064E-2</v>
      </c>
      <c r="AL478" s="11">
        <v>38353.007426667755</v>
      </c>
      <c r="AM478" s="36"/>
    </row>
    <row r="479" spans="1:39" x14ac:dyDescent="0.3">
      <c r="A479" t="s">
        <v>936</v>
      </c>
      <c r="B479" s="3" t="s">
        <v>67</v>
      </c>
      <c r="C479" s="4" t="s">
        <v>36</v>
      </c>
      <c r="D479" s="5" t="s">
        <v>37</v>
      </c>
      <c r="E479" s="6">
        <v>26.037540349504305</v>
      </c>
      <c r="F479" s="34">
        <v>5.3686848391776927</v>
      </c>
      <c r="G479" s="6">
        <v>-5.6220445302696618</v>
      </c>
      <c r="H479" s="7">
        <v>0</v>
      </c>
      <c r="I479" s="8">
        <v>-8</v>
      </c>
      <c r="J479" s="31">
        <v>-1.0800400041832359E-2</v>
      </c>
      <c r="K479" s="9">
        <v>1.561107758547442E-2</v>
      </c>
      <c r="L479" s="8">
        <v>13</v>
      </c>
      <c r="M479" s="31">
        <v>0.59421420421521787</v>
      </c>
      <c r="N479" s="9">
        <v>-3.3326022035562786E-2</v>
      </c>
      <c r="O479" s="8">
        <v>-3</v>
      </c>
      <c r="P479" s="31">
        <v>-0.21355967790389263</v>
      </c>
      <c r="Q479" s="9">
        <v>3.4109492888031334E-2</v>
      </c>
      <c r="R479" s="8">
        <v>4</v>
      </c>
      <c r="S479" s="31">
        <v>4.2632790754593124</v>
      </c>
      <c r="T479" s="10">
        <v>-1.6111111121835426</v>
      </c>
      <c r="U479" s="8">
        <v>0</v>
      </c>
      <c r="V479" s="31">
        <v>0.30840886951868773</v>
      </c>
      <c r="W479" s="9">
        <v>-1.1425108707373011E-3</v>
      </c>
      <c r="X479" s="8">
        <v>1</v>
      </c>
      <c r="Y479" s="31">
        <v>6.8297169187671924E-2</v>
      </c>
      <c r="Z479" s="11">
        <v>5840</v>
      </c>
      <c r="AA479" s="8">
        <v>0</v>
      </c>
      <c r="AB479" s="31">
        <v>8.4934798297345626E-2</v>
      </c>
      <c r="AC479" s="9">
        <v>1.7273518106413116E-2</v>
      </c>
      <c r="AD479" s="8">
        <v>7</v>
      </c>
      <c r="AE479" s="31">
        <v>0.58444562878307504</v>
      </c>
      <c r="AF479" s="9">
        <v>3.8318744884664468E-2</v>
      </c>
      <c r="AG479" s="8">
        <v>124</v>
      </c>
      <c r="AH479" s="31">
        <v>0.50142523671912465</v>
      </c>
      <c r="AI479" s="12">
        <v>-0.99766666666666692</v>
      </c>
      <c r="AJ479" s="8">
        <v>-8</v>
      </c>
      <c r="AK479" s="31">
        <v>6.6768624494566442E-3</v>
      </c>
      <c r="AL479" s="11">
        <v>23788.923452135947</v>
      </c>
      <c r="AM479" s="36">
        <v>1</v>
      </c>
    </row>
    <row r="480" spans="1:39" x14ac:dyDescent="0.3">
      <c r="A480" t="s">
        <v>638</v>
      </c>
      <c r="B480" s="3" t="s">
        <v>913</v>
      </c>
      <c r="C480" s="4" t="s">
        <v>32</v>
      </c>
      <c r="D480" s="5" t="s">
        <v>33</v>
      </c>
      <c r="E480" s="6">
        <v>27.822606571627482</v>
      </c>
      <c r="F480" s="34">
        <v>-0.760637013326801</v>
      </c>
      <c r="G480" s="6">
        <v>-5.6348364637222943</v>
      </c>
      <c r="H480" s="7">
        <v>-2</v>
      </c>
      <c r="I480" s="8">
        <v>-33</v>
      </c>
      <c r="J480" s="31">
        <v>-9.8387170456509562E-2</v>
      </c>
      <c r="K480" s="9">
        <v>1.4683996848100733E-2</v>
      </c>
      <c r="L480" s="8">
        <v>209</v>
      </c>
      <c r="M480" s="31">
        <v>0.61384998318093031</v>
      </c>
      <c r="N480" s="9">
        <v>-2.9274889220123161E-2</v>
      </c>
      <c r="O480" s="8">
        <v>0</v>
      </c>
      <c r="P480" s="31">
        <v>1.4126318254570336E-3</v>
      </c>
      <c r="Q480" s="9">
        <v>0</v>
      </c>
      <c r="R480" s="8">
        <v>-23</v>
      </c>
      <c r="S480" s="31">
        <v>-0.45880856212463539</v>
      </c>
      <c r="T480" s="10">
        <v>0</v>
      </c>
      <c r="U480" s="8">
        <v>39</v>
      </c>
      <c r="V480" s="31">
        <v>5.2217802487021348E-2</v>
      </c>
      <c r="W480" s="9">
        <v>-3.7608642733136938E-3</v>
      </c>
      <c r="X480" s="8">
        <v>-5</v>
      </c>
      <c r="Y480" s="31">
        <v>-0.31538866178137193</v>
      </c>
      <c r="Z480" s="11">
        <v>0</v>
      </c>
      <c r="AA480" s="8">
        <v>-10</v>
      </c>
      <c r="AB480" s="31">
        <v>-9.474014236932804E-2</v>
      </c>
      <c r="AC480" s="9">
        <v>5.5922208281053952E-3</v>
      </c>
      <c r="AD480" s="8">
        <v>1</v>
      </c>
      <c r="AE480" s="31">
        <v>-3.8743124206514601E-2</v>
      </c>
      <c r="AF480" s="9">
        <v>-1.2081254529164864E-3</v>
      </c>
      <c r="AG480" s="8">
        <v>-4</v>
      </c>
      <c r="AH480" s="31">
        <v>-0.10312674701686553</v>
      </c>
      <c r="AI480" s="12">
        <v>-0.24399999999999999</v>
      </c>
      <c r="AJ480" s="8">
        <v>0</v>
      </c>
      <c r="AK480" s="31">
        <v>-3.8683894337272706E-2</v>
      </c>
      <c r="AL480" s="11">
        <v>206368.35422909341</v>
      </c>
      <c r="AM480" s="36"/>
    </row>
    <row r="481" spans="1:39" x14ac:dyDescent="0.3">
      <c r="A481" t="s">
        <v>48</v>
      </c>
      <c r="B481" s="3" t="s">
        <v>174</v>
      </c>
      <c r="C481" s="4" t="s">
        <v>36</v>
      </c>
      <c r="D481" s="5" t="s">
        <v>37</v>
      </c>
      <c r="E481" s="6">
        <v>32.632758641806554</v>
      </c>
      <c r="F481" s="34">
        <v>2.0415208184982596</v>
      </c>
      <c r="G481" s="6">
        <v>-5.650188594313164</v>
      </c>
      <c r="H481" s="7">
        <v>33</v>
      </c>
      <c r="I481" s="8">
        <v>12</v>
      </c>
      <c r="J481" s="31">
        <v>0.1655728985941326</v>
      </c>
      <c r="K481" s="9">
        <v>2.5947634412133658E-2</v>
      </c>
      <c r="L481" s="8">
        <v>89</v>
      </c>
      <c r="M481" s="31">
        <v>1.1343615813438241</v>
      </c>
      <c r="N481" s="9">
        <v>-5.0137650226322363E-2</v>
      </c>
      <c r="O481" s="8">
        <v>22</v>
      </c>
      <c r="P481" s="31">
        <v>0.24284047612660303</v>
      </c>
      <c r="Q481" s="9">
        <v>-8.9149808687554871E-3</v>
      </c>
      <c r="R481" s="8">
        <v>-54</v>
      </c>
      <c r="S481" s="31">
        <v>-0.18125274840751848</v>
      </c>
      <c r="T481" s="10">
        <v>0.26862913933685106</v>
      </c>
      <c r="U481" s="8">
        <v>29</v>
      </c>
      <c r="V481" s="31">
        <v>5.6358165765485468E-2</v>
      </c>
      <c r="W481" s="9">
        <v>-2.4094691730165568E-3</v>
      </c>
      <c r="X481" s="8">
        <v>36</v>
      </c>
      <c r="Y481" s="31">
        <v>0.13653356121864957</v>
      </c>
      <c r="Z481" s="11">
        <v>11254</v>
      </c>
      <c r="AA481" s="8">
        <v>21</v>
      </c>
      <c r="AB481" s="31">
        <v>0.82034100478576866</v>
      </c>
      <c r="AC481" s="9">
        <v>4.9094788174337128E-3</v>
      </c>
      <c r="AD481" s="8">
        <v>61</v>
      </c>
      <c r="AE481" s="31">
        <v>0.6191839329741855</v>
      </c>
      <c r="AF481" s="9">
        <v>3.7735604901025566E-2</v>
      </c>
      <c r="AG481" s="8">
        <v>42</v>
      </c>
      <c r="AH481" s="31">
        <v>7.5932224839002554E-2</v>
      </c>
      <c r="AI481" s="12">
        <v>-0.50499999999999989</v>
      </c>
      <c r="AJ481" s="8">
        <v>19</v>
      </c>
      <c r="AK481" s="31">
        <v>1.4198999363383258E-2</v>
      </c>
      <c r="AL481" s="11">
        <v>39357.965269526248</v>
      </c>
      <c r="AM481" s="36"/>
    </row>
    <row r="482" spans="1:39" x14ac:dyDescent="0.3">
      <c r="A482" t="s">
        <v>1021</v>
      </c>
      <c r="B482" s="3" t="s">
        <v>1091</v>
      </c>
      <c r="C482" s="4" t="s">
        <v>94</v>
      </c>
      <c r="D482" s="5" t="s">
        <v>44</v>
      </c>
      <c r="E482" s="6">
        <v>42.290675890521889</v>
      </c>
      <c r="F482" s="34">
        <v>0.72678503114426984</v>
      </c>
      <c r="G482" s="6">
        <v>-5.651371420570527</v>
      </c>
      <c r="H482" s="7">
        <v>52</v>
      </c>
      <c r="I482" s="8">
        <v>0</v>
      </c>
      <c r="J482" s="31">
        <v>-0.25360769290087504</v>
      </c>
      <c r="K482" s="9">
        <v>3.3862301862779054E-2</v>
      </c>
      <c r="L482" s="8">
        <v>3</v>
      </c>
      <c r="M482" s="31">
        <v>0.3406392575712931</v>
      </c>
      <c r="N482" s="9">
        <v>-2.3842191307124214E-2</v>
      </c>
      <c r="O482" s="8">
        <v>14</v>
      </c>
      <c r="P482" s="31">
        <v>8.0606233850210415E-2</v>
      </c>
      <c r="Q482" s="9">
        <v>-4.4455729522431542E-4</v>
      </c>
      <c r="R482" s="8">
        <v>-3</v>
      </c>
      <c r="S482" s="31">
        <v>0.17604224978551852</v>
      </c>
      <c r="T482" s="10">
        <v>8.6140633340965334E-3</v>
      </c>
      <c r="U482" s="8">
        <v>32</v>
      </c>
      <c r="V482" s="31">
        <v>6.8264813660386087E-2</v>
      </c>
      <c r="W482" s="9">
        <v>-2.2195589936881283E-3</v>
      </c>
      <c r="X482" s="8">
        <v>-2</v>
      </c>
      <c r="Y482" s="31">
        <v>-4.9150152489979559E-4</v>
      </c>
      <c r="Z482" s="11">
        <v>7368</v>
      </c>
      <c r="AA482" s="8">
        <v>115</v>
      </c>
      <c r="AB482" s="31">
        <v>0.31248614526432805</v>
      </c>
      <c r="AC482" s="9">
        <v>7.3599484867997375E-4</v>
      </c>
      <c r="AD482" s="8">
        <v>36</v>
      </c>
      <c r="AE482" s="31">
        <v>0.17257585706192299</v>
      </c>
      <c r="AF482" s="9">
        <v>1.1992143637902353E-2</v>
      </c>
      <c r="AG482" s="8">
        <v>-72</v>
      </c>
      <c r="AH482" s="31">
        <v>-0.37214981569592737</v>
      </c>
      <c r="AI482" s="12">
        <v>3.0000000000000249E-2</v>
      </c>
      <c r="AJ482" s="8">
        <v>-35</v>
      </c>
      <c r="AK482" s="31">
        <v>-4.567681678727771E-2</v>
      </c>
      <c r="AL482" s="11">
        <v>23694.06275972267</v>
      </c>
      <c r="AM482" s="36">
        <v>1</v>
      </c>
    </row>
    <row r="483" spans="1:39" x14ac:dyDescent="0.3">
      <c r="A483" t="s">
        <v>195</v>
      </c>
      <c r="B483" s="3" t="s">
        <v>785</v>
      </c>
      <c r="C483" s="4" t="s">
        <v>43</v>
      </c>
      <c r="D483" s="5" t="s">
        <v>44</v>
      </c>
      <c r="E483" s="6">
        <v>21.323193070239284</v>
      </c>
      <c r="F483" s="34">
        <v>0.71527608778125051</v>
      </c>
      <c r="G483" s="6">
        <v>-5.7311849655927389</v>
      </c>
      <c r="H483" s="7">
        <v>59</v>
      </c>
      <c r="I483" s="8">
        <v>-31</v>
      </c>
      <c r="J483" s="31">
        <v>-7.2582533770282398E-2</v>
      </c>
      <c r="K483" s="9">
        <v>1.1704975839101572E-2</v>
      </c>
      <c r="L483" s="8">
        <v>4</v>
      </c>
      <c r="M483" s="31">
        <v>0.15541679585026213</v>
      </c>
      <c r="N483" s="9">
        <v>-1.2003693444136657E-2</v>
      </c>
      <c r="O483" s="8">
        <v>146</v>
      </c>
      <c r="P483" s="31">
        <v>0.31907444482839858</v>
      </c>
      <c r="Q483" s="9">
        <v>-1.9065784602507768E-2</v>
      </c>
      <c r="R483" s="8">
        <v>-101</v>
      </c>
      <c r="S483" s="31">
        <v>-6.8846778662681088E-2</v>
      </c>
      <c r="T483" s="10">
        <v>1.2049012017148493</v>
      </c>
      <c r="U483" s="8">
        <v>47</v>
      </c>
      <c r="V483" s="31">
        <v>0.14813958890559786</v>
      </c>
      <c r="W483" s="9">
        <v>-8.6239443880036723E-3</v>
      </c>
      <c r="X483" s="8">
        <v>-19</v>
      </c>
      <c r="Y483" s="31">
        <v>-8.8663875805107262E-2</v>
      </c>
      <c r="Z483" s="11">
        <v>2201</v>
      </c>
      <c r="AA483" s="8">
        <v>25</v>
      </c>
      <c r="AB483" s="31">
        <v>7.9628578242632642E-2</v>
      </c>
      <c r="AC483" s="9">
        <v>5.1717246484085933E-3</v>
      </c>
      <c r="AD483" s="8">
        <v>88</v>
      </c>
      <c r="AE483" s="31">
        <v>0.25758172577894056</v>
      </c>
      <c r="AF483" s="9">
        <v>1.6253862871500546E-2</v>
      </c>
      <c r="AG483" s="8">
        <v>7</v>
      </c>
      <c r="AH483" s="31">
        <v>0.17927430770633579</v>
      </c>
      <c r="AI483" s="12">
        <v>-0.6506666666666665</v>
      </c>
      <c r="AJ483" s="8">
        <v>9</v>
      </c>
      <c r="AK483" s="31">
        <v>1.134104818756132E-2</v>
      </c>
      <c r="AL483" s="11">
        <v>33535.814448499834</v>
      </c>
      <c r="AM483" s="36"/>
    </row>
    <row r="484" spans="1:39" x14ac:dyDescent="0.3">
      <c r="A484" t="s">
        <v>382</v>
      </c>
      <c r="B484" s="3" t="s">
        <v>1117</v>
      </c>
      <c r="C484" s="4" t="s">
        <v>115</v>
      </c>
      <c r="D484" s="5" t="s">
        <v>33</v>
      </c>
      <c r="E484" s="6">
        <v>15.636572917733014</v>
      </c>
      <c r="F484" s="34">
        <v>-0.40139650621562151</v>
      </c>
      <c r="G484" s="6">
        <v>-5.7330735681733191</v>
      </c>
      <c r="H484" s="7">
        <v>5</v>
      </c>
      <c r="I484" s="8">
        <v>116</v>
      </c>
      <c r="J484" s="31">
        <v>0.38495283333863861</v>
      </c>
      <c r="K484" s="9">
        <v>5.1670309392733094E-2</v>
      </c>
      <c r="L484" s="8">
        <v>37</v>
      </c>
      <c r="M484" s="31">
        <v>7.0743691544906895E-2</v>
      </c>
      <c r="N484" s="9">
        <v>-1.0506543337951042E-2</v>
      </c>
      <c r="O484" s="8">
        <v>-2</v>
      </c>
      <c r="P484" s="31">
        <v>-1.6095222204549953E-2</v>
      </c>
      <c r="Q484" s="9">
        <v>2.1683617350413669E-3</v>
      </c>
      <c r="R484" s="8">
        <v>-5</v>
      </c>
      <c r="S484" s="31">
        <v>-0.40920423796594979</v>
      </c>
      <c r="T484" s="10">
        <v>-6.7033795664672449E-2</v>
      </c>
      <c r="U484" s="8">
        <v>6</v>
      </c>
      <c r="V484" s="31">
        <v>1.0666016407876677E-2</v>
      </c>
      <c r="W484" s="9">
        <v>-2.1641345088418001E-3</v>
      </c>
      <c r="X484" s="8">
        <v>11</v>
      </c>
      <c r="Y484" s="31">
        <v>0.37824212269890589</v>
      </c>
      <c r="Z484" s="11">
        <v>29394</v>
      </c>
      <c r="AA484" s="8">
        <v>-82</v>
      </c>
      <c r="AB484" s="31">
        <v>-0.2944161703641982</v>
      </c>
      <c r="AC484" s="9">
        <v>8.8028198506316761E-3</v>
      </c>
      <c r="AD484" s="8">
        <v>-38</v>
      </c>
      <c r="AE484" s="31">
        <v>-0.16080166261395878</v>
      </c>
      <c r="AF484" s="9">
        <v>-7.8888702555022228E-3</v>
      </c>
      <c r="AG484" s="8">
        <v>7</v>
      </c>
      <c r="AH484" s="31">
        <v>-6.6410903814870692E-2</v>
      </c>
      <c r="AI484" s="12">
        <v>-0.32266666666666644</v>
      </c>
      <c r="AJ484" s="8">
        <v>6</v>
      </c>
      <c r="AK484" s="31">
        <v>-2.8435029763666048E-2</v>
      </c>
      <c r="AL484" s="11">
        <v>69967.629197870265</v>
      </c>
      <c r="AM484" s="36"/>
    </row>
    <row r="485" spans="1:39" x14ac:dyDescent="0.3">
      <c r="A485" t="s">
        <v>676</v>
      </c>
      <c r="B485" s="3" t="s">
        <v>370</v>
      </c>
      <c r="C485" s="4" t="s">
        <v>40</v>
      </c>
      <c r="D485" s="5" t="s">
        <v>33</v>
      </c>
      <c r="E485" s="6">
        <v>37.374184493331832</v>
      </c>
      <c r="F485" s="34">
        <v>-5.1414541547001313E-2</v>
      </c>
      <c r="G485" s="6">
        <v>-5.7405446433544522</v>
      </c>
      <c r="H485" s="7">
        <v>22</v>
      </c>
      <c r="I485" s="8">
        <v>20</v>
      </c>
      <c r="J485" s="31">
        <v>9.5601671028003099E-2</v>
      </c>
      <c r="K485" s="9">
        <v>2.663131819141018E-2</v>
      </c>
      <c r="L485" s="8">
        <v>143</v>
      </c>
      <c r="M485" s="31">
        <v>0.58587405767100431</v>
      </c>
      <c r="N485" s="9">
        <v>-2.9227321493728933E-2</v>
      </c>
      <c r="O485" s="8">
        <v>-16</v>
      </c>
      <c r="P485" s="31">
        <v>-7.9504983553543407E-2</v>
      </c>
      <c r="Q485" s="9">
        <v>5.3811659192825115E-3</v>
      </c>
      <c r="R485" s="8">
        <v>-23</v>
      </c>
      <c r="S485" s="31">
        <v>-0.45880856212463539</v>
      </c>
      <c r="T485" s="10">
        <v>0</v>
      </c>
      <c r="U485" s="8">
        <v>6</v>
      </c>
      <c r="V485" s="31">
        <v>2.9294763566801496E-2</v>
      </c>
      <c r="W485" s="9">
        <v>-3.4719534484746895E-3</v>
      </c>
      <c r="X485" s="8">
        <v>0</v>
      </c>
      <c r="Y485" s="31">
        <v>1.0772506928513947E-2</v>
      </c>
      <c r="Z485" s="11">
        <v>9606</v>
      </c>
      <c r="AA485" s="8">
        <v>26</v>
      </c>
      <c r="AB485" s="31">
        <v>0.13331863645863029</v>
      </c>
      <c r="AC485" s="9">
        <v>1.4901960784313752E-3</v>
      </c>
      <c r="AD485" s="8">
        <v>0</v>
      </c>
      <c r="AE485" s="31">
        <v>0.20866851321118951</v>
      </c>
      <c r="AF485" s="9">
        <v>1.3136131636788284E-2</v>
      </c>
      <c r="AG485" s="8">
        <v>-102</v>
      </c>
      <c r="AH485" s="31">
        <v>-0.24938369413556544</v>
      </c>
      <c r="AI485" s="12">
        <v>-0.15033333333333365</v>
      </c>
      <c r="AJ485" s="8">
        <v>0</v>
      </c>
      <c r="AK485" s="31">
        <v>-1.2713698699272552E-2</v>
      </c>
      <c r="AL485" s="11">
        <v>38335.345727590931</v>
      </c>
      <c r="AM485" s="36"/>
    </row>
    <row r="486" spans="1:39" x14ac:dyDescent="0.3">
      <c r="A486" t="s">
        <v>1142</v>
      </c>
      <c r="B486" s="3" t="s">
        <v>448</v>
      </c>
      <c r="C486" s="4" t="s">
        <v>43</v>
      </c>
      <c r="D486" s="5" t="s">
        <v>44</v>
      </c>
      <c r="E486" s="6">
        <v>32.319728338712942</v>
      </c>
      <c r="F486" s="34">
        <v>0.66921936384177672</v>
      </c>
      <c r="G486" s="6">
        <v>-5.7620806565059084</v>
      </c>
      <c r="H486" s="7">
        <v>56</v>
      </c>
      <c r="I486" s="8">
        <v>24</v>
      </c>
      <c r="J486" s="31">
        <v>0.14032561543137934</v>
      </c>
      <c r="K486" s="9">
        <v>2.7812740700501215E-2</v>
      </c>
      <c r="L486" s="8">
        <v>52</v>
      </c>
      <c r="M486" s="31">
        <v>0.45000281621823146</v>
      </c>
      <c r="N486" s="9">
        <v>-2.5436627711993391E-2</v>
      </c>
      <c r="O486" s="8">
        <v>-50</v>
      </c>
      <c r="P486" s="31">
        <v>-9.3248771082998561E-2</v>
      </c>
      <c r="Q486" s="9">
        <v>7.0983064343571652E-3</v>
      </c>
      <c r="R486" s="8">
        <v>-23</v>
      </c>
      <c r="S486" s="31">
        <v>-0.45880856212463539</v>
      </c>
      <c r="T486" s="10">
        <v>0</v>
      </c>
      <c r="U486" s="8">
        <v>169</v>
      </c>
      <c r="V486" s="31">
        <v>0.47350542300308335</v>
      </c>
      <c r="W486" s="9">
        <v>-2.8936795336447503E-2</v>
      </c>
      <c r="X486" s="8">
        <v>-26</v>
      </c>
      <c r="Y486" s="31">
        <v>-0.10844607828718178</v>
      </c>
      <c r="Z486" s="11">
        <v>792</v>
      </c>
      <c r="AA486" s="8">
        <v>122</v>
      </c>
      <c r="AB486" s="31">
        <v>0.31871378590488531</v>
      </c>
      <c r="AC486" s="9">
        <v>1.4911660777385191E-3</v>
      </c>
      <c r="AD486" s="8">
        <v>148</v>
      </c>
      <c r="AE486" s="31">
        <v>0.40408142874350983</v>
      </c>
      <c r="AF486" s="9">
        <v>2.4230007968389145E-2</v>
      </c>
      <c r="AG486" s="8">
        <v>18</v>
      </c>
      <c r="AH486" s="31">
        <v>-2.4380250907571677E-2</v>
      </c>
      <c r="AI486" s="12">
        <v>-0.36033333333333339</v>
      </c>
      <c r="AJ486" s="8">
        <v>-11</v>
      </c>
      <c r="AK486" s="31">
        <v>-3.2259630001583564E-2</v>
      </c>
      <c r="AL486" s="11">
        <v>51616.962965770625</v>
      </c>
      <c r="AM486" s="36"/>
    </row>
    <row r="487" spans="1:39" x14ac:dyDescent="0.3">
      <c r="A487" t="s">
        <v>822</v>
      </c>
      <c r="B487" s="3" t="s">
        <v>262</v>
      </c>
      <c r="C487" s="4" t="s">
        <v>47</v>
      </c>
      <c r="D487" s="5" t="s">
        <v>44</v>
      </c>
      <c r="E487" s="6">
        <v>43.130265373479055</v>
      </c>
      <c r="F487" s="34">
        <v>-0.30327335799349608</v>
      </c>
      <c r="G487" s="6">
        <v>-5.7685152545000591</v>
      </c>
      <c r="H487" s="7">
        <v>10</v>
      </c>
      <c r="I487" s="8">
        <v>-23</v>
      </c>
      <c r="J487" s="31">
        <v>-6.7246798189095625E-2</v>
      </c>
      <c r="K487" s="9">
        <v>1.087971763462614E-2</v>
      </c>
      <c r="L487" s="8">
        <v>-173</v>
      </c>
      <c r="M487" s="31">
        <v>-0.6182551419785266</v>
      </c>
      <c r="N487" s="9">
        <v>1.3070917209209509E-2</v>
      </c>
      <c r="O487" s="8">
        <v>0</v>
      </c>
      <c r="P487" s="31">
        <v>1.4126318254570336E-3</v>
      </c>
      <c r="Q487" s="9">
        <v>0</v>
      </c>
      <c r="R487" s="8">
        <v>-23</v>
      </c>
      <c r="S487" s="31">
        <v>-0.45880856212463539</v>
      </c>
      <c r="T487" s="10">
        <v>0</v>
      </c>
      <c r="U487" s="8">
        <v>-6</v>
      </c>
      <c r="V487" s="31">
        <v>-0.13282912763508847</v>
      </c>
      <c r="W487" s="9">
        <v>6.1267849671412817E-3</v>
      </c>
      <c r="X487" s="8">
        <v>34</v>
      </c>
      <c r="Y487" s="31">
        <v>0.71721482424553007</v>
      </c>
      <c r="Z487" s="11">
        <v>42917</v>
      </c>
      <c r="AA487" s="8">
        <v>-30</v>
      </c>
      <c r="AB487" s="31">
        <v>-0.13242275045804608</v>
      </c>
      <c r="AC487" s="9">
        <v>6.594548551959116E-3</v>
      </c>
      <c r="AD487" s="8">
        <v>-17</v>
      </c>
      <c r="AE487" s="31">
        <v>-9.9272224927820396E-2</v>
      </c>
      <c r="AF487" s="9">
        <v>-4.5824544725350247E-3</v>
      </c>
      <c r="AG487" s="8">
        <v>-19</v>
      </c>
      <c r="AH487" s="31">
        <v>-0.11102260532499356</v>
      </c>
      <c r="AI487" s="12">
        <v>-0.28033333333333332</v>
      </c>
      <c r="AJ487" s="8">
        <v>4</v>
      </c>
      <c r="AK487" s="31">
        <v>2.2519498170458438E-3</v>
      </c>
      <c r="AL487" s="11">
        <v>134309.8357419105</v>
      </c>
      <c r="AM487" s="36"/>
    </row>
    <row r="488" spans="1:39" x14ac:dyDescent="0.3">
      <c r="A488" t="s">
        <v>193</v>
      </c>
      <c r="B488" s="3" t="s">
        <v>867</v>
      </c>
      <c r="C488" s="4" t="s">
        <v>40</v>
      </c>
      <c r="D488" s="5" t="s">
        <v>33</v>
      </c>
      <c r="E488" s="6">
        <v>17.994501320991077</v>
      </c>
      <c r="F488" s="34">
        <v>2.0483424144947193E-2</v>
      </c>
      <c r="G488" s="6">
        <v>-5.7744763351559492</v>
      </c>
      <c r="H488" s="7">
        <v>25</v>
      </c>
      <c r="I488" s="8">
        <v>22</v>
      </c>
      <c r="J488" s="31">
        <v>0.33488443156774406</v>
      </c>
      <c r="K488" s="9">
        <v>5.6784117727149086E-2</v>
      </c>
      <c r="L488" s="8">
        <v>19</v>
      </c>
      <c r="M488" s="31">
        <v>0.15071932675256494</v>
      </c>
      <c r="N488" s="9">
        <v>-1.2243264715473675E-2</v>
      </c>
      <c r="O488" s="8">
        <v>95</v>
      </c>
      <c r="P488" s="31">
        <v>0.19771710513201968</v>
      </c>
      <c r="Q488" s="9">
        <v>-1.1273055362575821E-2</v>
      </c>
      <c r="R488" s="8">
        <v>69</v>
      </c>
      <c r="S488" s="31">
        <v>-0.24995259436910738</v>
      </c>
      <c r="T488" s="10">
        <v>-0.21743946568675374</v>
      </c>
      <c r="U488" s="8">
        <v>-29</v>
      </c>
      <c r="V488" s="31">
        <v>-0.11484472980467486</v>
      </c>
      <c r="W488" s="9">
        <v>6.4625798701488518E-3</v>
      </c>
      <c r="X488" s="8">
        <v>4</v>
      </c>
      <c r="Y488" s="31">
        <v>-2.1908616859419583E-3</v>
      </c>
      <c r="Z488" s="11">
        <v>9249</v>
      </c>
      <c r="AA488" s="8">
        <v>27</v>
      </c>
      <c r="AB488" s="31">
        <v>3.6968526920112099E-2</v>
      </c>
      <c r="AC488" s="9">
        <v>4.2980568492050758E-3</v>
      </c>
      <c r="AD488" s="8">
        <v>21</v>
      </c>
      <c r="AE488" s="31">
        <v>5.9081994547401262E-2</v>
      </c>
      <c r="AF488" s="9">
        <v>4.8363230416735847E-3</v>
      </c>
      <c r="AG488" s="8">
        <v>-18</v>
      </c>
      <c r="AH488" s="31">
        <v>-8.7701364934714282E-2</v>
      </c>
      <c r="AI488" s="12">
        <v>-0.31233333333333313</v>
      </c>
      <c r="AJ488" s="8">
        <v>-10</v>
      </c>
      <c r="AK488" s="31">
        <v>-2.3086459765043421E-2</v>
      </c>
      <c r="AL488" s="11">
        <v>40797.490176850173</v>
      </c>
      <c r="AM488" s="36"/>
    </row>
    <row r="489" spans="1:39" ht="20.399999999999999" x14ac:dyDescent="0.3">
      <c r="A489" t="s">
        <v>772</v>
      </c>
      <c r="B489" s="3" t="s">
        <v>596</v>
      </c>
      <c r="C489" s="4" t="s">
        <v>54</v>
      </c>
      <c r="D489" s="5" t="s">
        <v>37</v>
      </c>
      <c r="E489" s="6">
        <v>24.078959671100897</v>
      </c>
      <c r="F489" s="34">
        <v>1.201348939307028</v>
      </c>
      <c r="G489" s="6">
        <v>-5.7760330552481882</v>
      </c>
      <c r="H489" s="7">
        <v>63</v>
      </c>
      <c r="I489" s="8">
        <v>29</v>
      </c>
      <c r="J489" s="31">
        <v>0.11665536068311277</v>
      </c>
      <c r="K489" s="9">
        <v>2.6945309026233932E-2</v>
      </c>
      <c r="L489" s="8">
        <v>38</v>
      </c>
      <c r="M489" s="31">
        <v>7.2944262820986538E-2</v>
      </c>
      <c r="N489" s="9">
        <v>-1.0683760683760687E-2</v>
      </c>
      <c r="O489" s="8">
        <v>35</v>
      </c>
      <c r="P489" s="31">
        <v>0.10344902992384791</v>
      </c>
      <c r="Q489" s="9">
        <v>-4.1269841269841248E-3</v>
      </c>
      <c r="R489" s="8">
        <v>-23</v>
      </c>
      <c r="S489" s="31">
        <v>-0.45880856212463539</v>
      </c>
      <c r="T489" s="10">
        <v>0</v>
      </c>
      <c r="U489" s="8">
        <v>4</v>
      </c>
      <c r="V489" s="31">
        <v>-1.5162795930859965E-2</v>
      </c>
      <c r="W489" s="9">
        <v>3.2802549813060744E-3</v>
      </c>
      <c r="X489" s="8">
        <v>8</v>
      </c>
      <c r="Y489" s="31">
        <v>2.6296834001028668E-2</v>
      </c>
      <c r="Z489" s="11">
        <v>6042</v>
      </c>
      <c r="AA489" s="8">
        <v>168</v>
      </c>
      <c r="AB489" s="31">
        <v>1.1256057718241625</v>
      </c>
      <c r="AC489" s="9">
        <v>-5.9192938209331608E-3</v>
      </c>
      <c r="AD489" s="8">
        <v>109</v>
      </c>
      <c r="AE489" s="31">
        <v>0.43500769302208653</v>
      </c>
      <c r="AF489" s="9">
        <v>2.6598326165411246E-2</v>
      </c>
      <c r="AG489" s="8">
        <v>-7</v>
      </c>
      <c r="AH489" s="31">
        <v>-0.23224558907444737</v>
      </c>
      <c r="AI489" s="12">
        <v>-9.5666666666666567E-2</v>
      </c>
      <c r="AJ489" s="8">
        <v>-28</v>
      </c>
      <c r="AK489" s="31">
        <v>-1.7510160064062058E-2</v>
      </c>
      <c r="AL489" s="11">
        <v>35572.638425264566</v>
      </c>
      <c r="AM489" s="36"/>
    </row>
    <row r="490" spans="1:39" x14ac:dyDescent="0.3">
      <c r="A490" t="s">
        <v>890</v>
      </c>
      <c r="B490" s="3" t="s">
        <v>460</v>
      </c>
      <c r="C490" s="4" t="s">
        <v>47</v>
      </c>
      <c r="D490" s="5" t="s">
        <v>44</v>
      </c>
      <c r="E490" s="6">
        <v>29.794203751310587</v>
      </c>
      <c r="F490" s="34">
        <v>-0.22736800659772616</v>
      </c>
      <c r="G490" s="6">
        <v>-5.8380773096863443</v>
      </c>
      <c r="H490" s="7">
        <v>11</v>
      </c>
      <c r="I490" s="8">
        <v>59</v>
      </c>
      <c r="J490" s="31">
        <v>0.23902335853824802</v>
      </c>
      <c r="K490" s="9">
        <v>3.6123644626096185E-2</v>
      </c>
      <c r="L490" s="8">
        <v>-14</v>
      </c>
      <c r="M490" s="31">
        <v>-0.10550953743189706</v>
      </c>
      <c r="N490" s="9">
        <v>-7.2062405753392789E-3</v>
      </c>
      <c r="O490" s="8">
        <v>23</v>
      </c>
      <c r="P490" s="31">
        <v>0.1072414720350624</v>
      </c>
      <c r="Q490" s="9">
        <v>-6.5481758652946682E-3</v>
      </c>
      <c r="R490" s="8">
        <v>-23</v>
      </c>
      <c r="S490" s="31">
        <v>-0.45880856212463539</v>
      </c>
      <c r="T490" s="10">
        <v>0</v>
      </c>
      <c r="U490" s="8">
        <v>74</v>
      </c>
      <c r="V490" s="31">
        <v>0.14685855744881932</v>
      </c>
      <c r="W490" s="9">
        <v>-9.2102193529650725E-3</v>
      </c>
      <c r="X490" s="8">
        <v>5</v>
      </c>
      <c r="Y490" s="31">
        <v>0.17641118321091387</v>
      </c>
      <c r="Z490" s="11">
        <v>20793</v>
      </c>
      <c r="AA490" s="8">
        <v>-39</v>
      </c>
      <c r="AB490" s="31">
        <v>-0.24409542523397731</v>
      </c>
      <c r="AC490" s="9">
        <v>7.3733018310691081E-3</v>
      </c>
      <c r="AD490" s="8">
        <v>25</v>
      </c>
      <c r="AE490" s="31">
        <v>3.6239083305749653E-2</v>
      </c>
      <c r="AF490" s="9">
        <v>3.3965589744493485E-3</v>
      </c>
      <c r="AG490" s="8">
        <v>-24</v>
      </c>
      <c r="AH490" s="31">
        <v>-8.7308615748802193E-2</v>
      </c>
      <c r="AI490" s="12">
        <v>-0.31700000000000061</v>
      </c>
      <c r="AJ490" s="8">
        <v>6</v>
      </c>
      <c r="AK490" s="31">
        <v>-1.1062466316181418E-2</v>
      </c>
      <c r="AL490" s="11">
        <v>96332.658450110874</v>
      </c>
      <c r="AM490" s="36"/>
    </row>
    <row r="491" spans="1:39" x14ac:dyDescent="0.3">
      <c r="A491" t="s">
        <v>980</v>
      </c>
      <c r="B491" s="3" t="s">
        <v>213</v>
      </c>
      <c r="C491" s="4" t="s">
        <v>143</v>
      </c>
      <c r="D491" s="5" t="s">
        <v>44</v>
      </c>
      <c r="E491" s="6">
        <v>17.380079442197257</v>
      </c>
      <c r="F491" s="34">
        <v>-0.38142949155681727</v>
      </c>
      <c r="G491" s="6">
        <v>-5.8550815559967155</v>
      </c>
      <c r="H491" s="7">
        <v>6</v>
      </c>
      <c r="I491" s="8">
        <v>-20</v>
      </c>
      <c r="J491" s="31">
        <v>-7.2205426295504194E-2</v>
      </c>
      <c r="K491" s="9">
        <v>1.0357047031779087E-2</v>
      </c>
      <c r="L491" s="8">
        <v>59</v>
      </c>
      <c r="M491" s="31">
        <v>0.2340671071413746</v>
      </c>
      <c r="N491" s="9">
        <v>-1.6837165730837531E-2</v>
      </c>
      <c r="O491" s="8">
        <v>31</v>
      </c>
      <c r="P491" s="31">
        <v>6.2230377164340767E-2</v>
      </c>
      <c r="Q491" s="9">
        <v>-3.4855983105683318E-3</v>
      </c>
      <c r="R491" s="8">
        <v>-23</v>
      </c>
      <c r="S491" s="31">
        <v>-0.45880856212463539</v>
      </c>
      <c r="T491" s="10">
        <v>0</v>
      </c>
      <c r="U491" s="8">
        <v>45</v>
      </c>
      <c r="V491" s="31">
        <v>7.9533313571478192E-2</v>
      </c>
      <c r="W491" s="9">
        <v>-6.1911294268681277E-3</v>
      </c>
      <c r="X491" s="8">
        <v>4</v>
      </c>
      <c r="Y491" s="31">
        <v>0.16773390401312849</v>
      </c>
      <c r="Z491" s="11">
        <v>20680</v>
      </c>
      <c r="AA491" s="8">
        <v>-33</v>
      </c>
      <c r="AB491" s="31">
        <v>-8.8814802923677272E-2</v>
      </c>
      <c r="AC491" s="9">
        <v>6.9039548022598908E-3</v>
      </c>
      <c r="AD491" s="8">
        <v>-9</v>
      </c>
      <c r="AE491" s="31">
        <v>-0.14300304456797108</v>
      </c>
      <c r="AF491" s="9">
        <v>-7.1169085007398714E-3</v>
      </c>
      <c r="AG491" s="8">
        <v>-40</v>
      </c>
      <c r="AH491" s="31">
        <v>-0.13873940107925176</v>
      </c>
      <c r="AI491" s="12">
        <v>-0.25366666666666626</v>
      </c>
      <c r="AJ491" s="8">
        <v>-6</v>
      </c>
      <c r="AK491" s="31">
        <v>-2.4324986524544914E-2</v>
      </c>
      <c r="AL491" s="11">
        <v>58867.949667397217</v>
      </c>
      <c r="AM491" s="36"/>
    </row>
    <row r="492" spans="1:39" x14ac:dyDescent="0.3">
      <c r="A492" t="s">
        <v>982</v>
      </c>
      <c r="B492" s="3" t="s">
        <v>572</v>
      </c>
      <c r="C492" s="4" t="s">
        <v>136</v>
      </c>
      <c r="D492" s="5" t="s">
        <v>44</v>
      </c>
      <c r="E492" s="6">
        <v>18.248744622408335</v>
      </c>
      <c r="F492" s="34">
        <v>0.62766156230239711</v>
      </c>
      <c r="G492" s="6">
        <v>-5.9471366863849866</v>
      </c>
      <c r="H492" s="7">
        <v>57</v>
      </c>
      <c r="I492" s="8">
        <v>212</v>
      </c>
      <c r="J492" s="31">
        <v>0.73625617524510079</v>
      </c>
      <c r="K492" s="9">
        <v>7.757812113124174E-2</v>
      </c>
      <c r="L492" s="8">
        <v>-159</v>
      </c>
      <c r="M492" s="31">
        <v>-0.58872597483158084</v>
      </c>
      <c r="N492" s="9">
        <v>1.1922287337750678E-2</v>
      </c>
      <c r="O492" s="8">
        <v>61</v>
      </c>
      <c r="P492" s="31">
        <v>0.16801447505397699</v>
      </c>
      <c r="Q492" s="9">
        <v>-8.5136873430167251E-3</v>
      </c>
      <c r="R492" s="8">
        <v>22</v>
      </c>
      <c r="S492" s="31">
        <v>-0.28083571871395552</v>
      </c>
      <c r="T492" s="10">
        <v>-9.1105718304005101E-2</v>
      </c>
      <c r="U492" s="8">
        <v>73</v>
      </c>
      <c r="V492" s="31">
        <v>9.6580161592949687E-2</v>
      </c>
      <c r="W492" s="9">
        <v>-6.5980819787129635E-3</v>
      </c>
      <c r="X492" s="8">
        <v>-19</v>
      </c>
      <c r="Y492" s="31">
        <v>-6.971553167574987E-2</v>
      </c>
      <c r="Z492" s="11">
        <v>4111</v>
      </c>
      <c r="AA492" s="8">
        <v>103</v>
      </c>
      <c r="AB492" s="31">
        <v>0.33584383201722495</v>
      </c>
      <c r="AC492" s="9">
        <v>2.3928035982008974E-3</v>
      </c>
      <c r="AD492" s="8">
        <v>111</v>
      </c>
      <c r="AE492" s="31">
        <v>0.30080351005308004</v>
      </c>
      <c r="AF492" s="9">
        <v>1.8421214327952851E-2</v>
      </c>
      <c r="AG492" s="8">
        <v>73</v>
      </c>
      <c r="AH492" s="31">
        <v>0.1590690664866497</v>
      </c>
      <c r="AI492" s="12">
        <v>-0.59999999999999964</v>
      </c>
      <c r="AJ492" s="8">
        <v>2</v>
      </c>
      <c r="AK492" s="31">
        <v>1.2840689993134091E-3</v>
      </c>
      <c r="AL492" s="11">
        <v>40468.666585610452</v>
      </c>
      <c r="AM492" s="36"/>
    </row>
    <row r="493" spans="1:39" x14ac:dyDescent="0.3">
      <c r="A493" t="s">
        <v>1009</v>
      </c>
      <c r="B493" s="3" t="s">
        <v>1075</v>
      </c>
      <c r="C493" s="4" t="s">
        <v>101</v>
      </c>
      <c r="D493" s="5" t="s">
        <v>33</v>
      </c>
      <c r="E493" s="6">
        <v>43.087847835307478</v>
      </c>
      <c r="F493" s="34">
        <v>-7.2331846287939427E-2</v>
      </c>
      <c r="G493" s="6">
        <v>-5.9740019083766356</v>
      </c>
      <c r="H493" s="7">
        <v>11</v>
      </c>
      <c r="I493" s="8">
        <v>156</v>
      </c>
      <c r="J493" s="31">
        <v>0.46476442779499227</v>
      </c>
      <c r="K493" s="9">
        <v>5.8483183816125939E-2</v>
      </c>
      <c r="L493" s="8">
        <v>12</v>
      </c>
      <c r="M493" s="31">
        <v>2.4935390281589809E-2</v>
      </c>
      <c r="N493" s="9">
        <v>-9.2808400801683982E-3</v>
      </c>
      <c r="O493" s="8">
        <v>36</v>
      </c>
      <c r="P493" s="31">
        <v>7.4902000992892015E-2</v>
      </c>
      <c r="Q493" s="9">
        <v>-3.9389328489160772E-3</v>
      </c>
      <c r="R493" s="8">
        <v>-88</v>
      </c>
      <c r="S493" s="31">
        <v>-0.27475279415863318</v>
      </c>
      <c r="T493" s="10">
        <v>0.33502541657605733</v>
      </c>
      <c r="U493" s="8">
        <v>57</v>
      </c>
      <c r="V493" s="31">
        <v>9.4330904414480998E-2</v>
      </c>
      <c r="W493" s="9">
        <v>-6.6189260126245791E-3</v>
      </c>
      <c r="X493" s="8">
        <v>-6</v>
      </c>
      <c r="Y493" s="31">
        <v>1.8559919031490901E-2</v>
      </c>
      <c r="Z493" s="11">
        <v>12188</v>
      </c>
      <c r="AA493" s="8">
        <v>12</v>
      </c>
      <c r="AB493" s="31">
        <v>-3.7222990833563063E-3</v>
      </c>
      <c r="AC493" s="9">
        <v>5.0597790773229401E-3</v>
      </c>
      <c r="AD493" s="8">
        <v>-8</v>
      </c>
      <c r="AE493" s="31">
        <v>-4.1584627095797355E-2</v>
      </c>
      <c r="AF493" s="9">
        <v>-9.5323700681793078E-4</v>
      </c>
      <c r="AG493" s="8">
        <v>-35</v>
      </c>
      <c r="AH493" s="31">
        <v>-0.20143376157376386</v>
      </c>
      <c r="AI493" s="12">
        <v>-0.17233333333333301</v>
      </c>
      <c r="AJ493" s="8">
        <v>-19</v>
      </c>
      <c r="AK493" s="31">
        <v>-4.8525858058880017E-2</v>
      </c>
      <c r="AL493" s="11">
        <v>48981.907093353686</v>
      </c>
      <c r="AM493" s="36"/>
    </row>
    <row r="494" spans="1:39" x14ac:dyDescent="0.3">
      <c r="A494" t="s">
        <v>306</v>
      </c>
      <c r="B494" s="3" t="s">
        <v>519</v>
      </c>
      <c r="C494" s="4" t="s">
        <v>32</v>
      </c>
      <c r="D494" s="5" t="s">
        <v>33</v>
      </c>
      <c r="E494" s="6">
        <v>25.033816345157529</v>
      </c>
      <c r="F494" s="34">
        <v>3.0547058810398555</v>
      </c>
      <c r="G494" s="6">
        <v>-5.9867583143200349</v>
      </c>
      <c r="H494" s="7">
        <v>22</v>
      </c>
      <c r="I494" s="8">
        <v>-3</v>
      </c>
      <c r="J494" s="31">
        <v>-2.2041494915662208E-3</v>
      </c>
      <c r="K494" s="9">
        <v>1.5473870730294381E-2</v>
      </c>
      <c r="L494" s="8">
        <v>20</v>
      </c>
      <c r="M494" s="31">
        <v>0.71264779758652819</v>
      </c>
      <c r="N494" s="9">
        <v>-3.6966075465565587E-2</v>
      </c>
      <c r="O494" s="8">
        <v>2</v>
      </c>
      <c r="P494" s="31">
        <v>-1.9338740070909077E-2</v>
      </c>
      <c r="Q494" s="9">
        <v>1.4576494300407528E-2</v>
      </c>
      <c r="R494" s="8">
        <v>21</v>
      </c>
      <c r="S494" s="31">
        <v>1.6558320117646335</v>
      </c>
      <c r="T494" s="10">
        <v>-1.3343161058135293</v>
      </c>
      <c r="U494" s="8">
        <v>56</v>
      </c>
      <c r="V494" s="31">
        <v>0.89347639225159736</v>
      </c>
      <c r="W494" s="9">
        <v>-5.0218629757348671E-2</v>
      </c>
      <c r="X494" s="8">
        <v>-23</v>
      </c>
      <c r="Y494" s="31">
        <v>-8.4325460754494985E-2</v>
      </c>
      <c r="Z494" s="11">
        <v>1284</v>
      </c>
      <c r="AA494" s="8">
        <v>-20</v>
      </c>
      <c r="AB494" s="31">
        <v>-0.29617549379392161</v>
      </c>
      <c r="AC494" s="9">
        <v>1.7947603121516172E-2</v>
      </c>
      <c r="AD494" s="8">
        <v>39</v>
      </c>
      <c r="AE494" s="31">
        <v>0.74081116463316476</v>
      </c>
      <c r="AF494" s="9">
        <v>4.5142020500669511E-2</v>
      </c>
      <c r="AG494" s="8">
        <v>-30</v>
      </c>
      <c r="AH494" s="31">
        <v>-6.3363546700367729E-2</v>
      </c>
      <c r="AI494" s="12">
        <v>-0.35633333333333361</v>
      </c>
      <c r="AJ494" s="8">
        <v>7</v>
      </c>
      <c r="AK494" s="31">
        <v>1.0623926644552806E-2</v>
      </c>
      <c r="AL494" s="11">
        <v>30452.971910243316</v>
      </c>
      <c r="AM494" s="36"/>
    </row>
    <row r="495" spans="1:39" x14ac:dyDescent="0.3">
      <c r="A495" t="s">
        <v>83</v>
      </c>
      <c r="B495" s="3" t="s">
        <v>1095</v>
      </c>
      <c r="C495" s="4" t="s">
        <v>40</v>
      </c>
      <c r="D495" s="5" t="s">
        <v>33</v>
      </c>
      <c r="E495" s="6">
        <v>39.712219049980007</v>
      </c>
      <c r="F495" s="34">
        <v>0.16757130056074354</v>
      </c>
      <c r="G495" s="6">
        <v>-6.0182926743178307</v>
      </c>
      <c r="H495" s="7">
        <v>38</v>
      </c>
      <c r="I495" s="8">
        <v>-37</v>
      </c>
      <c r="J495" s="31">
        <v>-0.22664588210118308</v>
      </c>
      <c r="K495" s="9">
        <v>8.2590957798160947E-3</v>
      </c>
      <c r="L495" s="8">
        <v>56</v>
      </c>
      <c r="M495" s="31">
        <v>0.2431978408396763</v>
      </c>
      <c r="N495" s="9">
        <v>-1.7672654611900963E-2</v>
      </c>
      <c r="O495" s="8">
        <v>77</v>
      </c>
      <c r="P495" s="31">
        <v>0.21112165960116414</v>
      </c>
      <c r="Q495" s="9">
        <v>-1.2975778546712802E-2</v>
      </c>
      <c r="R495" s="8">
        <v>-23</v>
      </c>
      <c r="S495" s="31">
        <v>-0.45880856212463539</v>
      </c>
      <c r="T495" s="10">
        <v>0</v>
      </c>
      <c r="U495" s="8">
        <v>-23</v>
      </c>
      <c r="V495" s="31">
        <v>-0.10172154772240194</v>
      </c>
      <c r="W495" s="9">
        <v>5.0505636624013847E-3</v>
      </c>
      <c r="X495" s="8">
        <v>36</v>
      </c>
      <c r="Y495" s="31">
        <v>0.32626124130837797</v>
      </c>
      <c r="Z495" s="11">
        <v>22870</v>
      </c>
      <c r="AA495" s="8">
        <v>67</v>
      </c>
      <c r="AB495" s="31">
        <v>0.23410817292250929</v>
      </c>
      <c r="AC495" s="9">
        <v>8.4122562674094487E-4</v>
      </c>
      <c r="AD495" s="8">
        <v>17</v>
      </c>
      <c r="AE495" s="31">
        <v>3.764229591205126E-2</v>
      </c>
      <c r="AF495" s="9">
        <v>3.6044157602338478E-3</v>
      </c>
      <c r="AG495" s="8">
        <v>-109</v>
      </c>
      <c r="AH495" s="31">
        <v>-0.29822635642152501</v>
      </c>
      <c r="AI495" s="12">
        <v>-7.4666666666666437E-2</v>
      </c>
      <c r="AJ495" s="8">
        <v>-54</v>
      </c>
      <c r="AK495" s="31">
        <v>-4.2453439662252873E-2</v>
      </c>
      <c r="AL495" s="11">
        <v>15744.56917055737</v>
      </c>
      <c r="AM495" s="36"/>
    </row>
    <row r="496" spans="1:39" x14ac:dyDescent="0.3">
      <c r="A496" t="s">
        <v>1140</v>
      </c>
      <c r="B496" s="3" t="s">
        <v>186</v>
      </c>
      <c r="C496" s="4" t="s">
        <v>40</v>
      </c>
      <c r="D496" s="5" t="s">
        <v>33</v>
      </c>
      <c r="E496" s="6">
        <v>31.333217795750272</v>
      </c>
      <c r="F496" s="34">
        <v>0.55211984159067562</v>
      </c>
      <c r="G496" s="6">
        <v>-6.048201439963556</v>
      </c>
      <c r="H496" s="7">
        <v>62</v>
      </c>
      <c r="I496" s="8">
        <v>-5</v>
      </c>
      <c r="J496" s="31">
        <v>-4.8563897958737945E-2</v>
      </c>
      <c r="K496" s="9">
        <v>8.8752031357888228E-3</v>
      </c>
      <c r="L496" s="8">
        <v>-9</v>
      </c>
      <c r="M496" s="31">
        <v>-4.4870832791455539E-2</v>
      </c>
      <c r="N496" s="9">
        <v>-4.8543689320388345E-3</v>
      </c>
      <c r="O496" s="8">
        <v>0</v>
      </c>
      <c r="P496" s="31">
        <v>1.4126318254570336E-3</v>
      </c>
      <c r="Q496" s="9">
        <v>0</v>
      </c>
      <c r="R496" s="8">
        <v>-23</v>
      </c>
      <c r="S496" s="31">
        <v>-0.45880856212463539</v>
      </c>
      <c r="T496" s="10">
        <v>0</v>
      </c>
      <c r="U496" s="8">
        <v>20</v>
      </c>
      <c r="V496" s="31">
        <v>4.0134276574827009E-2</v>
      </c>
      <c r="W496" s="9">
        <v>-3.4353636332405679E-4</v>
      </c>
      <c r="X496" s="8">
        <v>82</v>
      </c>
      <c r="Y496" s="31">
        <v>0.31834088722345333</v>
      </c>
      <c r="Z496" s="11">
        <v>21319</v>
      </c>
      <c r="AA496" s="8">
        <v>171</v>
      </c>
      <c r="AB496" s="31">
        <v>0.54572000065235138</v>
      </c>
      <c r="AC496" s="9">
        <v>-2.8747855917667271E-3</v>
      </c>
      <c r="AD496" s="8">
        <v>57</v>
      </c>
      <c r="AE496" s="31">
        <v>0.14008640743342227</v>
      </c>
      <c r="AF496" s="9">
        <v>9.1690615708083234E-3</v>
      </c>
      <c r="AG496" s="8">
        <v>-26</v>
      </c>
      <c r="AH496" s="31">
        <v>-3.6118305938533379E-2</v>
      </c>
      <c r="AI496" s="12">
        <v>-0.41633333333333367</v>
      </c>
      <c r="AJ496" s="8">
        <v>-16</v>
      </c>
      <c r="AK496" s="31">
        <v>-9.510163288072554E-3</v>
      </c>
      <c r="AL496" s="11">
        <v>38983.153241650289</v>
      </c>
      <c r="AM496" s="36"/>
    </row>
    <row r="497" spans="1:39" x14ac:dyDescent="0.3">
      <c r="A497" t="s">
        <v>499</v>
      </c>
      <c r="B497" s="3" t="s">
        <v>998</v>
      </c>
      <c r="C497" s="4" t="s">
        <v>77</v>
      </c>
      <c r="D497" s="5" t="s">
        <v>37</v>
      </c>
      <c r="E497" s="6">
        <v>16.186502291822929</v>
      </c>
      <c r="F497" s="34">
        <v>-0.22513645322297648</v>
      </c>
      <c r="G497" s="6">
        <v>-6.0659237436250422</v>
      </c>
      <c r="H497" s="7">
        <v>14</v>
      </c>
      <c r="I497" s="8">
        <v>-4</v>
      </c>
      <c r="J497" s="31">
        <v>-8.0386283135362335E-2</v>
      </c>
      <c r="K497" s="9">
        <v>4.5667071417605509E-3</v>
      </c>
      <c r="L497" s="8">
        <v>63</v>
      </c>
      <c r="M497" s="31">
        <v>0.42086584291816764</v>
      </c>
      <c r="N497" s="9">
        <v>-2.4262000932135069E-2</v>
      </c>
      <c r="O497" s="8">
        <v>10</v>
      </c>
      <c r="P497" s="31">
        <v>3.5951106087995344E-2</v>
      </c>
      <c r="Q497" s="9">
        <v>-1.8371961560203504E-3</v>
      </c>
      <c r="R497" s="8">
        <v>-23</v>
      </c>
      <c r="S497" s="31">
        <v>-0.45880856212463539</v>
      </c>
      <c r="T497" s="10">
        <v>0</v>
      </c>
      <c r="U497" s="8">
        <v>32</v>
      </c>
      <c r="V497" s="31">
        <v>8.1649168739733768E-2</v>
      </c>
      <c r="W497" s="9">
        <v>-3.7912310580476144E-3</v>
      </c>
      <c r="X497" s="8">
        <v>74</v>
      </c>
      <c r="Y497" s="31">
        <v>0.67787576685413731</v>
      </c>
      <c r="Z497" s="11">
        <v>39167</v>
      </c>
      <c r="AA497" s="8">
        <v>-245</v>
      </c>
      <c r="AB497" s="31">
        <v>-0.7622587259304362</v>
      </c>
      <c r="AC497" s="9">
        <v>1.8529085872576179E-2</v>
      </c>
      <c r="AD497" s="8">
        <v>46</v>
      </c>
      <c r="AE497" s="31">
        <v>0.23385878275538596</v>
      </c>
      <c r="AF497" s="9">
        <v>1.4158491159960152E-2</v>
      </c>
      <c r="AG497" s="8">
        <v>0</v>
      </c>
      <c r="AH497" s="31">
        <v>-0.19193921202353326</v>
      </c>
      <c r="AI497" s="12">
        <v>-0.10566666666666663</v>
      </c>
      <c r="AJ497" s="8">
        <v>-1</v>
      </c>
      <c r="AK497" s="31">
        <v>-0.28215630617990151</v>
      </c>
      <c r="AL497" s="11">
        <v>3524778.6484591309</v>
      </c>
      <c r="AM497" s="36"/>
    </row>
    <row r="498" spans="1:39" ht="20.399999999999999" x14ac:dyDescent="0.3">
      <c r="A498" t="s">
        <v>587</v>
      </c>
      <c r="B498" s="3" t="s">
        <v>803</v>
      </c>
      <c r="C498" s="4" t="s">
        <v>101</v>
      </c>
      <c r="D498" s="5" t="s">
        <v>33</v>
      </c>
      <c r="E498" s="6">
        <v>21.047340555869386</v>
      </c>
      <c r="F498" s="34">
        <v>-0.17220236989691351</v>
      </c>
      <c r="G498" s="6">
        <v>-6.0832362260833897</v>
      </c>
      <c r="H498" s="7">
        <v>13</v>
      </c>
      <c r="I498" s="8">
        <v>9</v>
      </c>
      <c r="J498" s="31">
        <v>5.7420169165365242E-2</v>
      </c>
      <c r="K498" s="9">
        <v>2.2565527369939664E-2</v>
      </c>
      <c r="L498" s="8">
        <v>-14</v>
      </c>
      <c r="M498" s="31">
        <v>-0.18086550477827723</v>
      </c>
      <c r="N498" s="9">
        <v>0</v>
      </c>
      <c r="O498" s="8">
        <v>-44</v>
      </c>
      <c r="P498" s="31">
        <v>-0.14089516178272177</v>
      </c>
      <c r="Q498" s="9">
        <v>9.4637223974763408E-3</v>
      </c>
      <c r="R498" s="8">
        <v>-23</v>
      </c>
      <c r="S498" s="31">
        <v>-0.45880856212463539</v>
      </c>
      <c r="T498" s="10">
        <v>0</v>
      </c>
      <c r="U498" s="8">
        <v>212</v>
      </c>
      <c r="V498" s="31">
        <v>0.54992731282155405</v>
      </c>
      <c r="W498" s="9">
        <v>-3.5317598056230477E-2</v>
      </c>
      <c r="X498" s="8">
        <v>-1</v>
      </c>
      <c r="Y498" s="31">
        <v>0.18663736581388091</v>
      </c>
      <c r="Z498" s="11">
        <v>19453</v>
      </c>
      <c r="AA498" s="8">
        <v>-24</v>
      </c>
      <c r="AB498" s="31">
        <v>-0.11984967867862584</v>
      </c>
      <c r="AC498" s="9">
        <v>6.4446130500758758E-3</v>
      </c>
      <c r="AD498" s="8">
        <v>-21</v>
      </c>
      <c r="AE498" s="31">
        <v>-9.7578823791445002E-2</v>
      </c>
      <c r="AF498" s="9">
        <v>-4.2955372146944448E-3</v>
      </c>
      <c r="AG498" s="8">
        <v>-27</v>
      </c>
      <c r="AH498" s="31">
        <v>-0.19252127061014201</v>
      </c>
      <c r="AI498" s="12">
        <v>-0.17199999999999993</v>
      </c>
      <c r="AJ498" s="8">
        <v>-23</v>
      </c>
      <c r="AK498" s="31">
        <v>-5.0572682396630528E-2</v>
      </c>
      <c r="AL498" s="11">
        <v>47746.07517668599</v>
      </c>
      <c r="AM498" s="36"/>
    </row>
    <row r="499" spans="1:39" x14ac:dyDescent="0.3">
      <c r="A499" t="s">
        <v>866</v>
      </c>
      <c r="B499" s="3" t="s">
        <v>578</v>
      </c>
      <c r="C499" s="4" t="s">
        <v>104</v>
      </c>
      <c r="D499" s="5" t="s">
        <v>44</v>
      </c>
      <c r="E499" s="6">
        <v>19.544104211629566</v>
      </c>
      <c r="F499" s="34">
        <v>-0.20213901640935905</v>
      </c>
      <c r="G499" s="6">
        <v>-6.083914476867843</v>
      </c>
      <c r="H499" s="7">
        <v>14</v>
      </c>
      <c r="I499" s="8">
        <v>33</v>
      </c>
      <c r="J499" s="31">
        <v>0.13758293442468511</v>
      </c>
      <c r="K499" s="9">
        <v>3.6019318575227111E-2</v>
      </c>
      <c r="L499" s="8">
        <v>-17</v>
      </c>
      <c r="M499" s="31">
        <v>-7.3798102413467181E-2</v>
      </c>
      <c r="N499" s="9">
        <v>-4.6578336634346042E-3</v>
      </c>
      <c r="O499" s="8">
        <v>-19</v>
      </c>
      <c r="P499" s="31">
        <v>-4.1737295745460479E-2</v>
      </c>
      <c r="Q499" s="9">
        <v>3.3955133408134167E-3</v>
      </c>
      <c r="R499" s="8">
        <v>-38</v>
      </c>
      <c r="S499" s="31">
        <v>-0.44313660765903751</v>
      </c>
      <c r="T499" s="10">
        <v>2.9930990210239136E-2</v>
      </c>
      <c r="U499" s="8">
        <v>90</v>
      </c>
      <c r="V499" s="31">
        <v>0.1842977519953366</v>
      </c>
      <c r="W499" s="9">
        <v>-1.2374529419200635E-2</v>
      </c>
      <c r="X499" s="8">
        <v>10</v>
      </c>
      <c r="Y499" s="31">
        <v>0.33109967324905565</v>
      </c>
      <c r="Z499" s="11">
        <v>27187</v>
      </c>
      <c r="AA499" s="8">
        <v>-95</v>
      </c>
      <c r="AB499" s="31">
        <v>-0.30724124127191366</v>
      </c>
      <c r="AC499" s="9">
        <v>9.2322393567945207E-3</v>
      </c>
      <c r="AD499" s="8">
        <v>26</v>
      </c>
      <c r="AE499" s="31">
        <v>7.6800045301845032E-2</v>
      </c>
      <c r="AF499" s="9">
        <v>5.8811476575032495E-3</v>
      </c>
      <c r="AG499" s="8">
        <v>12</v>
      </c>
      <c r="AH499" s="31">
        <v>-5.0970970670585286E-2</v>
      </c>
      <c r="AI499" s="12">
        <v>-0.34433333333333338</v>
      </c>
      <c r="AJ499" s="8">
        <v>0</v>
      </c>
      <c r="AK499" s="31">
        <v>-2.1699230457369371E-2</v>
      </c>
      <c r="AL499" s="11">
        <v>82040.939338107884</v>
      </c>
      <c r="AM499" s="36"/>
    </row>
    <row r="500" spans="1:39" x14ac:dyDescent="0.3">
      <c r="A500" t="s">
        <v>437</v>
      </c>
      <c r="B500" s="3" t="s">
        <v>1030</v>
      </c>
      <c r="C500" s="4" t="s">
        <v>295</v>
      </c>
      <c r="D500" s="5" t="s">
        <v>33</v>
      </c>
      <c r="E500" s="6">
        <v>36.199289093345335</v>
      </c>
      <c r="F500" s="34">
        <v>4.7895318981090185</v>
      </c>
      <c r="G500" s="6">
        <v>-6.1079797052329212</v>
      </c>
      <c r="H500" s="7">
        <v>7</v>
      </c>
      <c r="I500" s="8">
        <v>0</v>
      </c>
      <c r="J500" s="31">
        <v>5.6126907805136295E-3</v>
      </c>
      <c r="K500" s="9">
        <v>2.5653921995677287E-2</v>
      </c>
      <c r="L500" s="8">
        <v>43</v>
      </c>
      <c r="M500" s="31">
        <v>0.92219899186323528</v>
      </c>
      <c r="N500" s="9">
        <v>-4.3500584281247728E-2</v>
      </c>
      <c r="O500" s="8">
        <v>1</v>
      </c>
      <c r="P500" s="31">
        <v>0.30714996488569257</v>
      </c>
      <c r="Q500" s="9">
        <v>-8.9302264513468899E-4</v>
      </c>
      <c r="R500" s="8">
        <v>-2</v>
      </c>
      <c r="S500" s="31">
        <v>3.8627002556915233</v>
      </c>
      <c r="T500" s="10">
        <v>-0.3981714290420193</v>
      </c>
      <c r="U500" s="8">
        <v>11</v>
      </c>
      <c r="V500" s="31">
        <v>0.9337956700395682</v>
      </c>
      <c r="W500" s="9">
        <v>-4.5813455809746412E-2</v>
      </c>
      <c r="X500" s="8">
        <v>3</v>
      </c>
      <c r="Y500" s="31">
        <v>0.10610107146229097</v>
      </c>
      <c r="Z500" s="11">
        <v>8093</v>
      </c>
      <c r="AA500" s="8">
        <v>-22</v>
      </c>
      <c r="AB500" s="31">
        <v>-0.44026170437277679</v>
      </c>
      <c r="AC500" s="9">
        <v>2.0495286404747098E-2</v>
      </c>
      <c r="AD500" s="8">
        <v>-4</v>
      </c>
      <c r="AE500" s="31">
        <v>-0.38888511378019697</v>
      </c>
      <c r="AF500" s="9">
        <v>-1.633138167175574E-2</v>
      </c>
      <c r="AG500" s="8">
        <v>3</v>
      </c>
      <c r="AH500" s="31">
        <v>0.69358302017985518</v>
      </c>
      <c r="AI500" s="12">
        <v>-1.2826666666666662</v>
      </c>
      <c r="AJ500" s="8">
        <v>-2</v>
      </c>
      <c r="AK500" s="31">
        <v>1.4332313908080818E-2</v>
      </c>
      <c r="AL500" s="11">
        <v>12820.217195020276</v>
      </c>
      <c r="AM500" s="36">
        <v>1</v>
      </c>
    </row>
    <row r="501" spans="1:39" x14ac:dyDescent="0.3">
      <c r="A501" t="s">
        <v>989</v>
      </c>
      <c r="B501" s="3" t="s">
        <v>427</v>
      </c>
      <c r="C501" s="4" t="s">
        <v>136</v>
      </c>
      <c r="D501" s="5" t="s">
        <v>44</v>
      </c>
      <c r="E501" s="6">
        <v>51.063969635244177</v>
      </c>
      <c r="F501" s="34">
        <v>2.1570276627574914</v>
      </c>
      <c r="G501" s="6">
        <v>-6.1150876468653266</v>
      </c>
      <c r="H501" s="7">
        <v>36</v>
      </c>
      <c r="I501" s="8">
        <v>-10</v>
      </c>
      <c r="J501" s="31">
        <v>-2.0582259547130721E-2</v>
      </c>
      <c r="K501" s="9">
        <v>2.3767019824398439E-2</v>
      </c>
      <c r="L501" s="8">
        <v>-108</v>
      </c>
      <c r="M501" s="31">
        <v>-0.35566526548223948</v>
      </c>
      <c r="N501" s="9">
        <v>4.5609300212208492E-3</v>
      </c>
      <c r="O501" s="8">
        <v>44</v>
      </c>
      <c r="P501" s="31">
        <v>1.1715795213967477</v>
      </c>
      <c r="Q501" s="9">
        <v>-6.327105908445621E-2</v>
      </c>
      <c r="R501" s="8">
        <v>-79</v>
      </c>
      <c r="S501" s="31">
        <v>0.24616492075489299</v>
      </c>
      <c r="T501" s="10">
        <v>1.9548865072141255</v>
      </c>
      <c r="U501" s="8">
        <v>-1</v>
      </c>
      <c r="V501" s="31">
        <v>4.7587093061306845E-2</v>
      </c>
      <c r="W501" s="9">
        <v>-1.6651946252610461E-4</v>
      </c>
      <c r="X501" s="8">
        <v>-50</v>
      </c>
      <c r="Y501" s="31">
        <v>-0.19032749998196236</v>
      </c>
      <c r="Z501" s="11">
        <v>-2592</v>
      </c>
      <c r="AA501" s="8">
        <v>66</v>
      </c>
      <c r="AB501" s="31">
        <v>0.88997703731599453</v>
      </c>
      <c r="AC501" s="9">
        <v>-3.4460196292256801E-4</v>
      </c>
      <c r="AD501" s="8">
        <v>6</v>
      </c>
      <c r="AE501" s="31">
        <v>3.6965046887355579E-2</v>
      </c>
      <c r="AF501" s="9">
        <v>4.8700650625284059E-3</v>
      </c>
      <c r="AG501" s="8">
        <v>3</v>
      </c>
      <c r="AH501" s="31">
        <v>0.19251299908678621</v>
      </c>
      <c r="AI501" s="12">
        <v>-0.668333333333333</v>
      </c>
      <c r="AJ501" s="8">
        <v>-12</v>
      </c>
      <c r="AK501" s="31">
        <v>4.0606992352099636E-3</v>
      </c>
      <c r="AL501" s="11">
        <v>25738.951943846419</v>
      </c>
      <c r="AM501" s="36"/>
    </row>
    <row r="502" spans="1:39" x14ac:dyDescent="0.3">
      <c r="A502" t="s">
        <v>225</v>
      </c>
      <c r="B502" s="3" t="s">
        <v>1008</v>
      </c>
      <c r="C502" s="4" t="s">
        <v>61</v>
      </c>
      <c r="D502" s="5" t="s">
        <v>44</v>
      </c>
      <c r="E502" s="6">
        <v>28.638180089105621</v>
      </c>
      <c r="F502" s="34">
        <v>2.1642532059293678</v>
      </c>
      <c r="G502" s="6">
        <v>-6.1266268748114143</v>
      </c>
      <c r="H502" s="7">
        <v>35</v>
      </c>
      <c r="I502" s="8">
        <v>43</v>
      </c>
      <c r="J502" s="31">
        <v>0.18258408530899656</v>
      </c>
      <c r="K502" s="9">
        <v>3.1639220436563975E-2</v>
      </c>
      <c r="L502" s="8">
        <v>422</v>
      </c>
      <c r="M502" s="31">
        <v>1.8668339312605813</v>
      </c>
      <c r="N502" s="9">
        <v>-7.309322033898305E-2</v>
      </c>
      <c r="O502" s="8">
        <v>40</v>
      </c>
      <c r="P502" s="31">
        <v>0.47357729891338168</v>
      </c>
      <c r="Q502" s="9">
        <v>-2.3025145067698261E-2</v>
      </c>
      <c r="R502" s="8">
        <v>-5</v>
      </c>
      <c r="S502" s="31">
        <v>-0.21613845017868777</v>
      </c>
      <c r="T502" s="10">
        <v>-5.6557673745173953E-3</v>
      </c>
      <c r="U502" s="8">
        <v>73</v>
      </c>
      <c r="V502" s="31">
        <v>1.1490263719372167</v>
      </c>
      <c r="W502" s="9">
        <v>-6.5972632990259863E-2</v>
      </c>
      <c r="X502" s="8">
        <v>16</v>
      </c>
      <c r="Y502" s="31">
        <v>0.1227166951060441</v>
      </c>
      <c r="Z502" s="11">
        <v>10019</v>
      </c>
      <c r="AA502" s="8">
        <v>11</v>
      </c>
      <c r="AB502" s="31">
        <v>0.33360932007269795</v>
      </c>
      <c r="AC502" s="9">
        <v>7.3960703205791026E-3</v>
      </c>
      <c r="AD502" s="8">
        <v>-54</v>
      </c>
      <c r="AE502" s="31">
        <v>-0.22435669342459513</v>
      </c>
      <c r="AF502" s="9">
        <v>-1.0249155975374569E-2</v>
      </c>
      <c r="AG502" s="8">
        <v>-16</v>
      </c>
      <c r="AH502" s="31">
        <v>3.9998754044953566E-2</v>
      </c>
      <c r="AI502" s="12">
        <v>-0.48266666666666636</v>
      </c>
      <c r="AJ502" s="8">
        <v>11</v>
      </c>
      <c r="AK502" s="31">
        <v>1.3857883398715298E-2</v>
      </c>
      <c r="AL502" s="11">
        <v>29366.760457513868</v>
      </c>
      <c r="AM502" s="36"/>
    </row>
    <row r="503" spans="1:39" x14ac:dyDescent="0.3">
      <c r="A503" t="s">
        <v>567</v>
      </c>
      <c r="B503" s="3" t="s">
        <v>623</v>
      </c>
      <c r="C503" s="4" t="s">
        <v>224</v>
      </c>
      <c r="D503" s="5" t="s">
        <v>37</v>
      </c>
      <c r="E503" s="6">
        <v>24.826813157982748</v>
      </c>
      <c r="F503" s="34">
        <v>0.83163476278414494</v>
      </c>
      <c r="G503" s="6">
        <v>-6.1649772120228548</v>
      </c>
      <c r="H503" s="7">
        <v>66</v>
      </c>
      <c r="I503" s="8">
        <v>-26</v>
      </c>
      <c r="J503" s="31">
        <v>-3.4246557510249576E-2</v>
      </c>
      <c r="K503" s="9">
        <v>1.7287495730240021E-2</v>
      </c>
      <c r="L503" s="8">
        <v>152</v>
      </c>
      <c r="M503" s="31">
        <v>0.4186607061268145</v>
      </c>
      <c r="N503" s="9">
        <v>-2.2377634223910099E-2</v>
      </c>
      <c r="O503" s="8">
        <v>1</v>
      </c>
      <c r="P503" s="31">
        <v>6.482832116324222E-3</v>
      </c>
      <c r="Q503" s="9">
        <v>2.7579992352333993E-3</v>
      </c>
      <c r="R503" s="8">
        <v>-60</v>
      </c>
      <c r="S503" s="31">
        <v>-1.4521986431616236E-2</v>
      </c>
      <c r="T503" s="10">
        <v>0.63259387860243321</v>
      </c>
      <c r="U503" s="8">
        <v>78</v>
      </c>
      <c r="V503" s="31">
        <v>0.14214141124590562</v>
      </c>
      <c r="W503" s="9">
        <v>-9.1047238210666612E-3</v>
      </c>
      <c r="X503" s="8">
        <v>37</v>
      </c>
      <c r="Y503" s="31">
        <v>0.13357306176712211</v>
      </c>
      <c r="Z503" s="11">
        <v>12917</v>
      </c>
      <c r="AA503" s="8">
        <v>32</v>
      </c>
      <c r="AB503" s="31">
        <v>0.109985911641208</v>
      </c>
      <c r="AC503" s="9">
        <v>5.3626672983536627E-3</v>
      </c>
      <c r="AD503" s="8">
        <v>117</v>
      </c>
      <c r="AE503" s="31">
        <v>0.32796770106838141</v>
      </c>
      <c r="AF503" s="9">
        <v>2.0058879048422407E-2</v>
      </c>
      <c r="AG503" s="8">
        <v>39</v>
      </c>
      <c r="AH503" s="31">
        <v>0.12501218186983809</v>
      </c>
      <c r="AI503" s="12">
        <v>-0.56766666666666676</v>
      </c>
      <c r="AJ503" s="8">
        <v>-25</v>
      </c>
      <c r="AK503" s="31">
        <v>-5.403004979123105E-3</v>
      </c>
      <c r="AL503" s="11">
        <v>25982.36444208477</v>
      </c>
      <c r="AM503" s="36"/>
    </row>
    <row r="504" spans="1:39" x14ac:dyDescent="0.3">
      <c r="A504" t="s">
        <v>892</v>
      </c>
      <c r="B504" s="3" t="s">
        <v>710</v>
      </c>
      <c r="C504" s="4" t="s">
        <v>143</v>
      </c>
      <c r="D504" s="5" t="s">
        <v>44</v>
      </c>
      <c r="E504" s="6">
        <v>12.598245554751177</v>
      </c>
      <c r="F504" s="34">
        <v>-0.55927283307938769</v>
      </c>
      <c r="G504" s="6">
        <v>-6.1882417361230146</v>
      </c>
      <c r="H504" s="7">
        <v>2</v>
      </c>
      <c r="I504" s="8">
        <v>-42</v>
      </c>
      <c r="J504" s="31">
        <v>-0.27316763378808262</v>
      </c>
      <c r="K504" s="9">
        <v>5.1940564305192893E-3</v>
      </c>
      <c r="L504" s="8">
        <v>-80</v>
      </c>
      <c r="M504" s="31">
        <v>-0.28749696065730229</v>
      </c>
      <c r="N504" s="9">
        <v>1.8862375919664887E-3</v>
      </c>
      <c r="O504" s="8">
        <v>0</v>
      </c>
      <c r="P504" s="31">
        <v>1.4126318254570336E-3</v>
      </c>
      <c r="Q504" s="9">
        <v>0</v>
      </c>
      <c r="R504" s="8">
        <v>-23</v>
      </c>
      <c r="S504" s="31">
        <v>-0.45880856212463539</v>
      </c>
      <c r="T504" s="10">
        <v>0</v>
      </c>
      <c r="U504" s="8">
        <v>-3</v>
      </c>
      <c r="V504" s="31">
        <v>-2.2402521439440326E-2</v>
      </c>
      <c r="W504" s="9">
        <v>-4.6407986459125888E-4</v>
      </c>
      <c r="X504" s="8">
        <v>-5</v>
      </c>
      <c r="Y504" s="31">
        <v>-0.31538866178137193</v>
      </c>
      <c r="Z504" s="11">
        <v>0</v>
      </c>
      <c r="AA504" s="8">
        <v>55</v>
      </c>
      <c r="AB504" s="31">
        <v>0.16947818531842773</v>
      </c>
      <c r="AC504" s="9">
        <v>1.8884254431699651E-3</v>
      </c>
      <c r="AD504" s="8">
        <v>55</v>
      </c>
      <c r="AE504" s="31">
        <v>0.20166185847617735</v>
      </c>
      <c r="AF504" s="9">
        <v>1.2470589706345181E-2</v>
      </c>
      <c r="AG504" s="8">
        <v>26</v>
      </c>
      <c r="AH504" s="31">
        <v>3.2618780151588832E-2</v>
      </c>
      <c r="AI504" s="12">
        <v>-0.45300000000000029</v>
      </c>
      <c r="AJ504" s="8">
        <v>3</v>
      </c>
      <c r="AK504" s="31">
        <v>-1.2857239122211869E-2</v>
      </c>
      <c r="AL504" s="11">
        <v>94320.246740240953</v>
      </c>
      <c r="AM504" s="36"/>
    </row>
    <row r="505" spans="1:39" x14ac:dyDescent="0.3">
      <c r="A505" t="s">
        <v>273</v>
      </c>
      <c r="B505" s="3" t="s">
        <v>393</v>
      </c>
      <c r="C505" s="4" t="s">
        <v>224</v>
      </c>
      <c r="D505" s="5" t="s">
        <v>37</v>
      </c>
      <c r="E505" s="6">
        <v>35.05658658677843</v>
      </c>
      <c r="F505" s="34">
        <v>2.0156960677224922</v>
      </c>
      <c r="G505" s="6">
        <v>-6.2242367022330782</v>
      </c>
      <c r="H505" s="7">
        <v>37</v>
      </c>
      <c r="I505" s="8">
        <v>1</v>
      </c>
      <c r="J505" s="31">
        <v>-0.23757597554793985</v>
      </c>
      <c r="K505" s="9">
        <v>2.5968635079423485E-2</v>
      </c>
      <c r="L505" s="8">
        <v>-26</v>
      </c>
      <c r="M505" s="31">
        <v>-0.21657194463476026</v>
      </c>
      <c r="N505" s="9">
        <v>-3.0973012407307654E-3</v>
      </c>
      <c r="O505" s="8">
        <v>60</v>
      </c>
      <c r="P505" s="31">
        <v>0.50001920545573586</v>
      </c>
      <c r="Q505" s="9">
        <v>-2.5522785318869548E-2</v>
      </c>
      <c r="R505" s="8">
        <v>1</v>
      </c>
      <c r="S505" s="31">
        <v>0.86944831716743831</v>
      </c>
      <c r="T505" s="10">
        <v>-0.16147409264681878</v>
      </c>
      <c r="U505" s="8">
        <v>39</v>
      </c>
      <c r="V505" s="31">
        <v>1.0371190051152059</v>
      </c>
      <c r="W505" s="9">
        <v>-5.7217577448087892E-2</v>
      </c>
      <c r="X505" s="8">
        <v>27</v>
      </c>
      <c r="Y505" s="31">
        <v>7.9806675107961245E-2</v>
      </c>
      <c r="Z505" s="11">
        <v>8760</v>
      </c>
      <c r="AA505" s="8">
        <v>13</v>
      </c>
      <c r="AB505" s="31">
        <v>0.12508510380377563</v>
      </c>
      <c r="AC505" s="9">
        <v>6.8414807783578543E-3</v>
      </c>
      <c r="AD505" s="8">
        <v>-112</v>
      </c>
      <c r="AE505" s="31">
        <v>-0.5890214063244873</v>
      </c>
      <c r="AF505" s="9">
        <v>-3.0725622172068756E-2</v>
      </c>
      <c r="AG505" s="8">
        <v>83</v>
      </c>
      <c r="AH505" s="31">
        <v>0.4095231142259364</v>
      </c>
      <c r="AI505" s="12">
        <v>-0.89733333333333309</v>
      </c>
      <c r="AJ505" s="8">
        <v>10</v>
      </c>
      <c r="AK505" s="31">
        <v>1.7581475544212521E-2</v>
      </c>
      <c r="AL505" s="11">
        <v>31151.357794223411</v>
      </c>
      <c r="AM505" s="36">
        <v>1</v>
      </c>
    </row>
    <row r="506" spans="1:39" x14ac:dyDescent="0.3">
      <c r="A506" t="s">
        <v>741</v>
      </c>
      <c r="B506" s="3" t="s">
        <v>284</v>
      </c>
      <c r="C506" s="4" t="s">
        <v>224</v>
      </c>
      <c r="D506" s="5" t="s">
        <v>37</v>
      </c>
      <c r="E506" s="6">
        <v>52.157858422707804</v>
      </c>
      <c r="F506" s="34">
        <v>9.3323579759627684E-2</v>
      </c>
      <c r="G506" s="6">
        <v>-6.2355587094168747</v>
      </c>
      <c r="H506" s="7">
        <v>30</v>
      </c>
      <c r="I506" s="8">
        <v>-1</v>
      </c>
      <c r="J506" s="31">
        <v>-0.25443323945602181</v>
      </c>
      <c r="K506" s="9">
        <v>1.9444484233667625E-2</v>
      </c>
      <c r="L506" s="8">
        <v>184</v>
      </c>
      <c r="M506" s="31">
        <v>0.7788190927523766</v>
      </c>
      <c r="N506" s="9">
        <v>-3.4256217738151101E-2</v>
      </c>
      <c r="O506" s="8">
        <v>-12</v>
      </c>
      <c r="P506" s="31">
        <v>-7.1634093600531634E-2</v>
      </c>
      <c r="Q506" s="9">
        <v>4.8577376821651629E-3</v>
      </c>
      <c r="R506" s="8">
        <v>-45</v>
      </c>
      <c r="S506" s="31">
        <v>-0.29549917505653345</v>
      </c>
      <c r="T506" s="10">
        <v>6.7625227430080315E-2</v>
      </c>
      <c r="U506" s="8">
        <v>-20</v>
      </c>
      <c r="V506" s="31">
        <v>-0.11086119397983796</v>
      </c>
      <c r="W506" s="9">
        <v>5.3647320384540616E-3</v>
      </c>
      <c r="X506" s="8">
        <v>15</v>
      </c>
      <c r="Y506" s="31">
        <v>0.1157885437662558</v>
      </c>
      <c r="Z506" s="11">
        <v>13548</v>
      </c>
      <c r="AA506" s="8">
        <v>103</v>
      </c>
      <c r="AB506" s="31">
        <v>0.25845741222175789</v>
      </c>
      <c r="AC506" s="9">
        <v>1.6567733377549319E-3</v>
      </c>
      <c r="AD506" s="8">
        <v>15</v>
      </c>
      <c r="AE506" s="31">
        <v>2.622097449668559E-2</v>
      </c>
      <c r="AF506" s="9">
        <v>2.762390178539964E-3</v>
      </c>
      <c r="AG506" s="8">
        <v>68</v>
      </c>
      <c r="AH506" s="31">
        <v>0.15595129416656348</v>
      </c>
      <c r="AI506" s="12">
        <v>-0.59733333333333327</v>
      </c>
      <c r="AJ506" s="8">
        <v>-5</v>
      </c>
      <c r="AK506" s="31">
        <v>3.0673001844065961E-3</v>
      </c>
      <c r="AL506" s="11">
        <v>37927.371944271305</v>
      </c>
      <c r="AM506" s="36"/>
    </row>
    <row r="507" spans="1:39" x14ac:dyDescent="0.3">
      <c r="A507" t="s">
        <v>794</v>
      </c>
      <c r="B507" s="3" t="s">
        <v>258</v>
      </c>
      <c r="C507" s="4" t="s">
        <v>40</v>
      </c>
      <c r="D507" s="5" t="s">
        <v>33</v>
      </c>
      <c r="E507" s="6">
        <v>27.145055022863932</v>
      </c>
      <c r="F507" s="34">
        <v>4.9504311236692189E-4</v>
      </c>
      <c r="G507" s="6">
        <v>-6.2736084283597826</v>
      </c>
      <c r="H507" s="7">
        <v>15</v>
      </c>
      <c r="I507" s="8">
        <v>-66</v>
      </c>
      <c r="J507" s="31">
        <v>-0.17517621307077738</v>
      </c>
      <c r="K507" s="9">
        <v>5.3520702823710575E-3</v>
      </c>
      <c r="L507" s="8">
        <v>52</v>
      </c>
      <c r="M507" s="31">
        <v>0.28008139409944632</v>
      </c>
      <c r="N507" s="9">
        <v>-1.9155796878874955E-2</v>
      </c>
      <c r="O507" s="8">
        <v>22</v>
      </c>
      <c r="P507" s="31">
        <v>0.10429303295184178</v>
      </c>
      <c r="Q507" s="9">
        <v>-6.3657407407407404E-3</v>
      </c>
      <c r="R507" s="8">
        <v>-23</v>
      </c>
      <c r="S507" s="31">
        <v>-0.45880856212463539</v>
      </c>
      <c r="T507" s="10">
        <v>0</v>
      </c>
      <c r="U507" s="8">
        <v>41</v>
      </c>
      <c r="V507" s="31">
        <v>0.16551008497035624</v>
      </c>
      <c r="W507" s="9">
        <v>-1.210865847110585E-2</v>
      </c>
      <c r="X507" s="8">
        <v>18</v>
      </c>
      <c r="Y507" s="31">
        <v>0.37754280079811053</v>
      </c>
      <c r="Z507" s="11">
        <v>27356</v>
      </c>
      <c r="AA507" s="8">
        <v>-93</v>
      </c>
      <c r="AB507" s="31">
        <v>-0.36361681793201972</v>
      </c>
      <c r="AC507" s="9">
        <v>9.6280464941882297E-3</v>
      </c>
      <c r="AD507" s="8">
        <v>57</v>
      </c>
      <c r="AE507" s="31">
        <v>0.1761227354404038</v>
      </c>
      <c r="AF507" s="9">
        <v>1.1115361414762548E-2</v>
      </c>
      <c r="AG507" s="8">
        <v>-8</v>
      </c>
      <c r="AH507" s="31">
        <v>-8.6103478050217785E-2</v>
      </c>
      <c r="AI507" s="12">
        <v>-0.30733333333333324</v>
      </c>
      <c r="AJ507" s="8">
        <v>-4</v>
      </c>
      <c r="AK507" s="31">
        <v>-2.0994626945212785E-2</v>
      </c>
      <c r="AL507" s="11">
        <v>47797.057377364108</v>
      </c>
      <c r="AM507" s="36"/>
    </row>
    <row r="508" spans="1:39" x14ac:dyDescent="0.3">
      <c r="A508" t="s">
        <v>850</v>
      </c>
      <c r="B508" s="3" t="s">
        <v>700</v>
      </c>
      <c r="C508" s="4" t="s">
        <v>143</v>
      </c>
      <c r="D508" s="5" t="s">
        <v>44</v>
      </c>
      <c r="E508" s="6">
        <v>19.111564228879807</v>
      </c>
      <c r="F508" s="34">
        <v>0.84906081242253273</v>
      </c>
      <c r="G508" s="6">
        <v>-6.2777909182418661</v>
      </c>
      <c r="H508" s="7">
        <v>68</v>
      </c>
      <c r="I508" s="8">
        <v>-22</v>
      </c>
      <c r="J508" s="31">
        <v>-0.46831899506776176</v>
      </c>
      <c r="K508" s="9">
        <v>-4.2850053414691391E-3</v>
      </c>
      <c r="L508" s="8">
        <v>56</v>
      </c>
      <c r="M508" s="31">
        <v>0.85940102939808438</v>
      </c>
      <c r="N508" s="9">
        <v>-4.0922888696936416E-2</v>
      </c>
      <c r="O508" s="8">
        <v>243</v>
      </c>
      <c r="P508" s="31">
        <v>0.61983248513591738</v>
      </c>
      <c r="Q508" s="9">
        <v>-3.7668283676870556E-2</v>
      </c>
      <c r="R508" s="8">
        <v>156</v>
      </c>
      <c r="S508" s="31">
        <v>-0.20048365663934223</v>
      </c>
      <c r="T508" s="10">
        <v>-0.50778605280974942</v>
      </c>
      <c r="U508" s="8">
        <v>-52</v>
      </c>
      <c r="V508" s="31">
        <v>-0.14577705374362115</v>
      </c>
      <c r="W508" s="9">
        <v>9.2844877966071077E-3</v>
      </c>
      <c r="X508" s="8">
        <v>-55</v>
      </c>
      <c r="Y508" s="31">
        <v>-0.1991755991817391</v>
      </c>
      <c r="Z508" s="11">
        <v>-3167</v>
      </c>
      <c r="AA508" s="8">
        <v>101</v>
      </c>
      <c r="AB508" s="31">
        <v>0.34260137309658606</v>
      </c>
      <c r="AC508" s="9">
        <v>2.5886979318380451E-3</v>
      </c>
      <c r="AD508" s="8">
        <v>106</v>
      </c>
      <c r="AE508" s="31">
        <v>0.32497388673229832</v>
      </c>
      <c r="AF508" s="9">
        <v>1.9558467472766239E-2</v>
      </c>
      <c r="AG508" s="8">
        <v>41</v>
      </c>
      <c r="AH508" s="31">
        <v>2.2722012399777364E-2</v>
      </c>
      <c r="AI508" s="12">
        <v>-0.42733333333333312</v>
      </c>
      <c r="AJ508" s="8">
        <v>35</v>
      </c>
      <c r="AK508" s="31">
        <v>1.4553461359634645E-2</v>
      </c>
      <c r="AL508" s="11">
        <v>64962.46618807895</v>
      </c>
      <c r="AM508" s="36"/>
    </row>
    <row r="509" spans="1:39" x14ac:dyDescent="0.3">
      <c r="A509" t="s">
        <v>1074</v>
      </c>
      <c r="B509" s="3" t="s">
        <v>458</v>
      </c>
      <c r="C509" s="4" t="s">
        <v>47</v>
      </c>
      <c r="D509" s="5" t="s">
        <v>44</v>
      </c>
      <c r="E509" s="6">
        <v>12.990820081745543</v>
      </c>
      <c r="F509" s="34">
        <v>1.1333531635158849</v>
      </c>
      <c r="G509" s="6">
        <v>-6.2895667873415668</v>
      </c>
      <c r="H509" s="7">
        <v>80</v>
      </c>
      <c r="I509" s="8">
        <v>-32</v>
      </c>
      <c r="J509" s="31">
        <v>-6.6416992339499714E-2</v>
      </c>
      <c r="K509" s="9">
        <v>1.3234263048112593E-2</v>
      </c>
      <c r="L509" s="8">
        <v>176</v>
      </c>
      <c r="M509" s="31">
        <v>0.6115949113101975</v>
      </c>
      <c r="N509" s="9">
        <v>-2.9851349136910777E-2</v>
      </c>
      <c r="O509" s="8">
        <v>-79</v>
      </c>
      <c r="P509" s="31">
        <v>-0.30703585645656917</v>
      </c>
      <c r="Q509" s="9">
        <v>2.3532650994862681E-2</v>
      </c>
      <c r="R509" s="8">
        <v>202</v>
      </c>
      <c r="S509" s="31">
        <v>0.17421017869457248</v>
      </c>
      <c r="T509" s="10">
        <v>-1.0849024757159536</v>
      </c>
      <c r="U509" s="8">
        <v>136</v>
      </c>
      <c r="V509" s="31">
        <v>0.55378536288509583</v>
      </c>
      <c r="W509" s="9">
        <v>-3.2519933128344156E-2</v>
      </c>
      <c r="X509" s="8">
        <v>7</v>
      </c>
      <c r="Y509" s="31">
        <v>5.3474914721955015E-2</v>
      </c>
      <c r="Z509" s="11">
        <v>9515</v>
      </c>
      <c r="AA509" s="8">
        <v>117</v>
      </c>
      <c r="AB509" s="31">
        <v>0.29898057029531799</v>
      </c>
      <c r="AC509" s="9">
        <v>2.2794449822523405E-3</v>
      </c>
      <c r="AD509" s="8">
        <v>69</v>
      </c>
      <c r="AE509" s="31">
        <v>0.2562873986471032</v>
      </c>
      <c r="AF509" s="9">
        <v>1.6341750994434467E-2</v>
      </c>
      <c r="AG509" s="8">
        <v>-53</v>
      </c>
      <c r="AH509" s="31">
        <v>-0.12234325116891649</v>
      </c>
      <c r="AI509" s="12">
        <v>-0.2846666666666664</v>
      </c>
      <c r="AJ509" s="8">
        <v>1</v>
      </c>
      <c r="AK509" s="31">
        <v>-8.2322888881418699E-3</v>
      </c>
      <c r="AL509" s="11">
        <v>48525.090375780477</v>
      </c>
      <c r="AM509" s="36"/>
    </row>
    <row r="510" spans="1:39" x14ac:dyDescent="0.3">
      <c r="A510" t="s">
        <v>767</v>
      </c>
      <c r="B510" s="3" t="s">
        <v>665</v>
      </c>
      <c r="C510" s="4" t="s">
        <v>101</v>
      </c>
      <c r="D510" s="5" t="s">
        <v>33</v>
      </c>
      <c r="E510" s="6">
        <v>59.572637615920279</v>
      </c>
      <c r="F510" s="34">
        <v>0.6847079566771157</v>
      </c>
      <c r="G510" s="6">
        <v>-6.3078405077303792</v>
      </c>
      <c r="H510" s="7">
        <v>62</v>
      </c>
      <c r="I510" s="8">
        <v>0</v>
      </c>
      <c r="J510" s="31">
        <v>-2.7208848214034909E-2</v>
      </c>
      <c r="K510" s="9">
        <v>2.4514585655889931E-2</v>
      </c>
      <c r="L510" s="8">
        <v>415</v>
      </c>
      <c r="M510" s="31">
        <v>1.799986182140882</v>
      </c>
      <c r="N510" s="9">
        <v>-7.0707070707070704E-2</v>
      </c>
      <c r="O510" s="8">
        <v>6</v>
      </c>
      <c r="P510" s="31">
        <v>1.9951475256470119E-2</v>
      </c>
      <c r="Q510" s="9">
        <v>-8.2648767782007599E-4</v>
      </c>
      <c r="R510" s="8">
        <v>-23</v>
      </c>
      <c r="S510" s="31">
        <v>-0.45880856212463539</v>
      </c>
      <c r="T510" s="10">
        <v>0</v>
      </c>
      <c r="U510" s="8">
        <v>-3</v>
      </c>
      <c r="V510" s="31">
        <v>-2.0907945821094787E-2</v>
      </c>
      <c r="W510" s="9">
        <v>8.5779089899643696E-4</v>
      </c>
      <c r="X510" s="8">
        <v>-10</v>
      </c>
      <c r="Y510" s="31">
        <v>-7.7448709632987334E-3</v>
      </c>
      <c r="Z510" s="11">
        <v>7780</v>
      </c>
      <c r="AA510" s="8">
        <v>204</v>
      </c>
      <c r="AB510" s="31">
        <v>0.56553628180848259</v>
      </c>
      <c r="AC510" s="9">
        <v>-2.5581395348837216E-3</v>
      </c>
      <c r="AD510" s="8">
        <v>18</v>
      </c>
      <c r="AE510" s="31">
        <v>0.13767490655577097</v>
      </c>
      <c r="AF510" s="9">
        <v>1.0666345010597378E-2</v>
      </c>
      <c r="AG510" s="8">
        <v>36</v>
      </c>
      <c r="AH510" s="31">
        <v>3.6345665633415625E-2</v>
      </c>
      <c r="AI510" s="12">
        <v>-0.43766666666666665</v>
      </c>
      <c r="AJ510" s="8">
        <v>-48</v>
      </c>
      <c r="AK510" s="31">
        <v>-1.3096311698581192E-2</v>
      </c>
      <c r="AL510" s="11">
        <v>24569.144445263926</v>
      </c>
      <c r="AM510" s="36"/>
    </row>
    <row r="511" spans="1:39" x14ac:dyDescent="0.3">
      <c r="A511" t="s">
        <v>55</v>
      </c>
      <c r="B511" s="3" t="s">
        <v>647</v>
      </c>
      <c r="C511" s="4" t="s">
        <v>143</v>
      </c>
      <c r="D511" s="5" t="s">
        <v>44</v>
      </c>
      <c r="E511" s="6">
        <v>33.190485502416152</v>
      </c>
      <c r="F511" s="34">
        <v>-0.46329529654479185</v>
      </c>
      <c r="G511" s="6">
        <v>-6.3627579110292523</v>
      </c>
      <c r="H511" s="7">
        <v>4</v>
      </c>
      <c r="I511" s="8">
        <v>-28</v>
      </c>
      <c r="J511" s="31">
        <v>-6.9341470975924926E-2</v>
      </c>
      <c r="K511" s="9">
        <v>1.5221624000197886E-2</v>
      </c>
      <c r="L511" s="8">
        <v>33</v>
      </c>
      <c r="M511" s="31">
        <v>7.244381095286867E-2</v>
      </c>
      <c r="N511" s="9">
        <v>-9.8607462077909911E-3</v>
      </c>
      <c r="O511" s="8">
        <v>36</v>
      </c>
      <c r="P511" s="31">
        <v>0.12059829362915298</v>
      </c>
      <c r="Q511" s="9">
        <v>-7.3746312684365781E-3</v>
      </c>
      <c r="R511" s="8">
        <v>-23</v>
      </c>
      <c r="S511" s="31">
        <v>-0.45880856212463539</v>
      </c>
      <c r="T511" s="10">
        <v>0</v>
      </c>
      <c r="U511" s="8">
        <v>-29</v>
      </c>
      <c r="V511" s="31">
        <v>-0.12812398048850637</v>
      </c>
      <c r="W511" s="9">
        <v>6.6111130942448811E-3</v>
      </c>
      <c r="X511" s="8">
        <v>-2</v>
      </c>
      <c r="Y511" s="31">
        <v>-0.10850260521119237</v>
      </c>
      <c r="Z511" s="11">
        <v>9038</v>
      </c>
      <c r="AA511" s="8">
        <v>33</v>
      </c>
      <c r="AB511" s="31">
        <v>8.1480697323474738E-2</v>
      </c>
      <c r="AC511" s="9">
        <v>3.2142857142857147E-3</v>
      </c>
      <c r="AD511" s="8">
        <v>9</v>
      </c>
      <c r="AE511" s="31">
        <v>4.2487757863173936E-2</v>
      </c>
      <c r="AF511" s="9">
        <v>3.3427578601344932E-3</v>
      </c>
      <c r="AG511" s="8">
        <v>17</v>
      </c>
      <c r="AH511" s="31">
        <v>-3.2400779849521832E-2</v>
      </c>
      <c r="AI511" s="12">
        <v>-0.36133333333333351</v>
      </c>
      <c r="AJ511" s="8">
        <v>-7</v>
      </c>
      <c r="AK511" s="31">
        <v>-2.0409150272456919E-2</v>
      </c>
      <c r="AL511" s="11">
        <v>99413.650908323005</v>
      </c>
      <c r="AM511" s="36"/>
    </row>
    <row r="512" spans="1:39" x14ac:dyDescent="0.3">
      <c r="A512" t="s">
        <v>126</v>
      </c>
      <c r="B512" s="3" t="s">
        <v>478</v>
      </c>
      <c r="C512" s="4" t="s">
        <v>47</v>
      </c>
      <c r="D512" s="5" t="s">
        <v>44</v>
      </c>
      <c r="E512" s="6">
        <v>27.030018586902735</v>
      </c>
      <c r="F512" s="34">
        <v>0.32858056509469025</v>
      </c>
      <c r="G512" s="6">
        <v>-6.3832227012049358</v>
      </c>
      <c r="H512" s="7">
        <v>55</v>
      </c>
      <c r="I512" s="8">
        <v>1</v>
      </c>
      <c r="J512" s="31">
        <v>2.1815021947267588E-2</v>
      </c>
      <c r="K512" s="9">
        <v>1.7771927140973864E-2</v>
      </c>
      <c r="L512" s="8">
        <v>-83</v>
      </c>
      <c r="M512" s="31">
        <v>-0.25621616527734081</v>
      </c>
      <c r="N512" s="9">
        <v>9.8546484764667347E-4</v>
      </c>
      <c r="O512" s="8">
        <v>77</v>
      </c>
      <c r="P512" s="31">
        <v>0.20711004627241381</v>
      </c>
      <c r="Q512" s="9">
        <v>-1.0527194691826711E-2</v>
      </c>
      <c r="R512" s="8">
        <v>-23</v>
      </c>
      <c r="S512" s="31">
        <v>-0.45880856212463539</v>
      </c>
      <c r="T512" s="10">
        <v>0</v>
      </c>
      <c r="U512" s="8">
        <v>70</v>
      </c>
      <c r="V512" s="31">
        <v>0.12829961733661843</v>
      </c>
      <c r="W512" s="9">
        <v>-9.0444900009968576E-3</v>
      </c>
      <c r="X512" s="8">
        <v>-6</v>
      </c>
      <c r="Y512" s="31">
        <v>9.5428674929520785E-3</v>
      </c>
      <c r="Z512" s="11">
        <v>10886</v>
      </c>
      <c r="AA512" s="8">
        <v>176</v>
      </c>
      <c r="AB512" s="31">
        <v>0.46084165627171625</v>
      </c>
      <c r="AC512" s="9">
        <v>-1.033163745995852E-3</v>
      </c>
      <c r="AD512" s="8">
        <v>28</v>
      </c>
      <c r="AE512" s="31">
        <v>6.5530981232950536E-2</v>
      </c>
      <c r="AF512" s="9">
        <v>5.1796961227279503E-3</v>
      </c>
      <c r="AG512" s="8">
        <v>-38</v>
      </c>
      <c r="AH512" s="31">
        <v>-8.8308558668986736E-2</v>
      </c>
      <c r="AI512" s="12">
        <v>-0.32133333333333391</v>
      </c>
      <c r="AJ512" s="8">
        <v>4</v>
      </c>
      <c r="AK512" s="31">
        <v>-1.3034463550238684E-2</v>
      </c>
      <c r="AL512" s="11">
        <v>51725.259559516155</v>
      </c>
      <c r="AM512" s="36"/>
    </row>
    <row r="513" spans="1:39" x14ac:dyDescent="0.3">
      <c r="A513" t="s">
        <v>1019</v>
      </c>
      <c r="B513" s="3" t="s">
        <v>35</v>
      </c>
      <c r="C513" s="4" t="s">
        <v>36</v>
      </c>
      <c r="D513" s="5" t="s">
        <v>37</v>
      </c>
      <c r="E513" s="6">
        <v>80.884716083915123</v>
      </c>
      <c r="F513" s="34">
        <v>1.8110094472977147</v>
      </c>
      <c r="G513" s="6">
        <v>-6.3909755085013593</v>
      </c>
      <c r="H513" s="7">
        <v>53</v>
      </c>
      <c r="I513" s="8">
        <v>-4</v>
      </c>
      <c r="J513" s="31">
        <v>-5.6304202081168597E-2</v>
      </c>
      <c r="K513" s="9">
        <v>2.2858408739534708E-2</v>
      </c>
      <c r="L513" s="8">
        <v>-50</v>
      </c>
      <c r="M513" s="31">
        <v>-0.18049616175214128</v>
      </c>
      <c r="N513" s="9">
        <v>-1.7187240351600359E-3</v>
      </c>
      <c r="O513" s="8">
        <v>7</v>
      </c>
      <c r="P513" s="31">
        <v>6.0916613434004181E-2</v>
      </c>
      <c r="Q513" s="9">
        <v>8.0539800011747431E-4</v>
      </c>
      <c r="R513" s="8">
        <v>12</v>
      </c>
      <c r="S513" s="31">
        <v>0.84914795624707406</v>
      </c>
      <c r="T513" s="10">
        <v>-0.45912236131746509</v>
      </c>
      <c r="U513" s="8">
        <v>51</v>
      </c>
      <c r="V513" s="31">
        <v>0.24250036423526708</v>
      </c>
      <c r="W513" s="9">
        <v>-1.2380108980420385E-2</v>
      </c>
      <c r="X513" s="8">
        <v>-18</v>
      </c>
      <c r="Y513" s="31">
        <v>-9.2196462030000537E-2</v>
      </c>
      <c r="Z513" s="11">
        <v>535</v>
      </c>
      <c r="AA513" s="8">
        <v>43</v>
      </c>
      <c r="AB513" s="31">
        <v>0.57160662844135657</v>
      </c>
      <c r="AC513" s="9">
        <v>3.4520062070494406E-3</v>
      </c>
      <c r="AD513" s="8">
        <v>42</v>
      </c>
      <c r="AE513" s="31">
        <v>0.17943837843548496</v>
      </c>
      <c r="AF513" s="9">
        <v>1.204378137389972E-2</v>
      </c>
      <c r="AG513" s="8">
        <v>41</v>
      </c>
      <c r="AH513" s="31">
        <v>0.22574773361930636</v>
      </c>
      <c r="AI513" s="12">
        <v>-0.68799999999999972</v>
      </c>
      <c r="AJ513" s="8">
        <v>5</v>
      </c>
      <c r="AK513" s="31">
        <v>9.4365043521176806E-3</v>
      </c>
      <c r="AL513" s="11">
        <v>31851.780297337114</v>
      </c>
      <c r="AM513" s="36"/>
    </row>
    <row r="514" spans="1:39" x14ac:dyDescent="0.3">
      <c r="A514" t="s">
        <v>846</v>
      </c>
      <c r="B514" s="3" t="s">
        <v>1137</v>
      </c>
      <c r="C514" s="4" t="s">
        <v>72</v>
      </c>
      <c r="D514" s="5" t="s">
        <v>37</v>
      </c>
      <c r="E514" s="6">
        <v>28.60827367844432</v>
      </c>
      <c r="F514" s="34">
        <v>2.2041795394603585</v>
      </c>
      <c r="G514" s="6">
        <v>-6.4365616057426038</v>
      </c>
      <c r="H514" s="7">
        <v>41</v>
      </c>
      <c r="I514" s="8">
        <v>10</v>
      </c>
      <c r="J514" s="31">
        <v>4.2799196955988883E-2</v>
      </c>
      <c r="K514" s="9">
        <v>2.350566221164696E-2</v>
      </c>
      <c r="L514" s="8">
        <v>11</v>
      </c>
      <c r="M514" s="31">
        <v>3.5701016878740784E-2</v>
      </c>
      <c r="N514" s="9">
        <v>-1.0246514865589425E-2</v>
      </c>
      <c r="O514" s="8">
        <v>-5</v>
      </c>
      <c r="P514" s="31">
        <v>-8.3838041621737913E-2</v>
      </c>
      <c r="Q514" s="9">
        <v>1.4389235947799422E-2</v>
      </c>
      <c r="R514" s="8">
        <v>-3</v>
      </c>
      <c r="S514" s="31">
        <v>1.0607293580536301</v>
      </c>
      <c r="T514" s="10">
        <v>-4.1864774237149405E-2</v>
      </c>
      <c r="U514" s="8">
        <v>56</v>
      </c>
      <c r="V514" s="31">
        <v>0.4506651182363115</v>
      </c>
      <c r="W514" s="9">
        <v>-2.4349401230003426E-2</v>
      </c>
      <c r="X514" s="8">
        <v>47</v>
      </c>
      <c r="Y514" s="31">
        <v>0.13786900520366679</v>
      </c>
      <c r="Z514" s="11">
        <v>11914</v>
      </c>
      <c r="AA514" s="8">
        <v>14</v>
      </c>
      <c r="AB514" s="31">
        <v>0.32939637553593193</v>
      </c>
      <c r="AC514" s="9">
        <v>6.8933524629364029E-3</v>
      </c>
      <c r="AD514" s="8">
        <v>45</v>
      </c>
      <c r="AE514" s="31">
        <v>0.22457326607775302</v>
      </c>
      <c r="AF514" s="9">
        <v>1.4906107656122214E-2</v>
      </c>
      <c r="AG514" s="8">
        <v>59</v>
      </c>
      <c r="AH514" s="31">
        <v>0.25012128958566204</v>
      </c>
      <c r="AI514" s="12">
        <v>-0.71266666666666678</v>
      </c>
      <c r="AJ514" s="8">
        <v>6</v>
      </c>
      <c r="AK514" s="31">
        <v>1.0516328478822057E-2</v>
      </c>
      <c r="AL514" s="11">
        <v>30480.514389064381</v>
      </c>
      <c r="AM514" s="36">
        <v>1</v>
      </c>
    </row>
    <row r="515" spans="1:39" x14ac:dyDescent="0.3">
      <c r="A515" t="s">
        <v>526</v>
      </c>
      <c r="B515" s="3" t="s">
        <v>96</v>
      </c>
      <c r="C515" s="4" t="s">
        <v>82</v>
      </c>
      <c r="D515" s="5" t="s">
        <v>37</v>
      </c>
      <c r="E515" s="6">
        <v>28.755054266923619</v>
      </c>
      <c r="F515" s="34">
        <v>1.1956108558046339</v>
      </c>
      <c r="G515" s="6">
        <v>-6.4673579576858948</v>
      </c>
      <c r="H515" s="7">
        <v>84</v>
      </c>
      <c r="I515" s="8">
        <v>1</v>
      </c>
      <c r="J515" s="31">
        <v>-5.6319152893108182E-2</v>
      </c>
      <c r="K515" s="9">
        <v>4.191889898951584E-3</v>
      </c>
      <c r="L515" s="8">
        <v>100</v>
      </c>
      <c r="M515" s="31">
        <v>0.26700089306745545</v>
      </c>
      <c r="N515" s="9">
        <v>-1.6807941897914888E-2</v>
      </c>
      <c r="O515" s="8">
        <v>79</v>
      </c>
      <c r="P515" s="31">
        <v>0.25646801159902699</v>
      </c>
      <c r="Q515" s="9">
        <v>-1.3306714537565503E-2</v>
      </c>
      <c r="R515" s="8">
        <v>-325</v>
      </c>
      <c r="S515" s="31">
        <v>-0.48102938478089352</v>
      </c>
      <c r="T515" s="10">
        <v>1.8709073900841908</v>
      </c>
      <c r="U515" s="8">
        <v>248</v>
      </c>
      <c r="V515" s="31">
        <v>0.84195646560596582</v>
      </c>
      <c r="W515" s="9">
        <v>-5.1419883852587743E-2</v>
      </c>
      <c r="X515" s="8">
        <v>109</v>
      </c>
      <c r="Y515" s="31">
        <v>0.57467521995064275</v>
      </c>
      <c r="Z515" s="11">
        <v>33352</v>
      </c>
      <c r="AA515" s="8">
        <v>-38</v>
      </c>
      <c r="AB515" s="31">
        <v>-0.19720662591546101</v>
      </c>
      <c r="AC515" s="9">
        <v>1.4555555555555558E-2</v>
      </c>
      <c r="AD515" s="8">
        <v>25</v>
      </c>
      <c r="AE515" s="31">
        <v>0.18411608033868015</v>
      </c>
      <c r="AF515" s="9">
        <v>1.2994941566370155E-2</v>
      </c>
      <c r="AG515" s="8">
        <v>1</v>
      </c>
      <c r="AH515" s="31">
        <v>-0.14029888125809209</v>
      </c>
      <c r="AI515" s="12">
        <v>-0.18100000000000005</v>
      </c>
      <c r="AJ515" s="8">
        <v>-1</v>
      </c>
      <c r="AK515" s="31">
        <v>-3.8585028895639084E-3</v>
      </c>
      <c r="AL515" s="11">
        <v>1202826.6104410687</v>
      </c>
      <c r="AM515" s="36"/>
    </row>
    <row r="516" spans="1:39" x14ac:dyDescent="0.3">
      <c r="A516" t="s">
        <v>1156</v>
      </c>
      <c r="B516" s="3" t="s">
        <v>576</v>
      </c>
      <c r="C516" s="4" t="s">
        <v>32</v>
      </c>
      <c r="D516" s="5" t="s">
        <v>33</v>
      </c>
      <c r="E516" s="6">
        <v>42.057927049374257</v>
      </c>
      <c r="F516" s="34">
        <v>-0.45938215713269326</v>
      </c>
      <c r="G516" s="6">
        <v>-6.4863259830088502</v>
      </c>
      <c r="H516" s="7">
        <v>6</v>
      </c>
      <c r="I516" s="8">
        <v>-29</v>
      </c>
      <c r="J516" s="31">
        <v>-6.8076762941390423E-2</v>
      </c>
      <c r="K516" s="9">
        <v>1.5359835090155816E-2</v>
      </c>
      <c r="L516" s="8">
        <v>15</v>
      </c>
      <c r="M516" s="31">
        <v>0.22653684021560583</v>
      </c>
      <c r="N516" s="9">
        <v>-1.4542343883661249E-2</v>
      </c>
      <c r="O516" s="8">
        <v>0</v>
      </c>
      <c r="P516" s="31">
        <v>1.4126318254570336E-3</v>
      </c>
      <c r="Q516" s="9">
        <v>0</v>
      </c>
      <c r="R516" s="8">
        <v>-23</v>
      </c>
      <c r="S516" s="31">
        <v>-0.45880856212463539</v>
      </c>
      <c r="T516" s="10">
        <v>0</v>
      </c>
      <c r="U516" s="8">
        <v>-4</v>
      </c>
      <c r="V516" s="31">
        <v>-3.0893695889817607E-2</v>
      </c>
      <c r="W516" s="9">
        <v>-1.9321120238550982E-6</v>
      </c>
      <c r="X516" s="8">
        <v>5</v>
      </c>
      <c r="Y516" s="31">
        <v>0.24216116313182745</v>
      </c>
      <c r="Z516" s="11">
        <v>23879</v>
      </c>
      <c r="AA516" s="8">
        <v>-32</v>
      </c>
      <c r="AB516" s="31">
        <v>-0.35098553367567942</v>
      </c>
      <c r="AC516" s="9">
        <v>8.3715012722646309E-3</v>
      </c>
      <c r="AD516" s="8">
        <v>18</v>
      </c>
      <c r="AE516" s="31">
        <v>0.11263447271274063</v>
      </c>
      <c r="AF516" s="9">
        <v>7.2880144213423037E-3</v>
      </c>
      <c r="AG516" s="8">
        <v>2</v>
      </c>
      <c r="AH516" s="31">
        <v>-7.4360560561006761E-2</v>
      </c>
      <c r="AI516" s="12">
        <v>-0.30400000000000005</v>
      </c>
      <c r="AJ516" s="8">
        <v>9</v>
      </c>
      <c r="AK516" s="31">
        <v>1.6289950836445286E-2</v>
      </c>
      <c r="AL516" s="11">
        <v>137030.89655946818</v>
      </c>
      <c r="AM516" s="36"/>
    </row>
    <row r="517" spans="1:39" x14ac:dyDescent="0.3">
      <c r="A517" t="s">
        <v>695</v>
      </c>
      <c r="B517" s="3" t="s">
        <v>452</v>
      </c>
      <c r="C517" s="4" t="s">
        <v>94</v>
      </c>
      <c r="D517" s="5" t="s">
        <v>44</v>
      </c>
      <c r="E517" s="6">
        <v>21.597661922774407</v>
      </c>
      <c r="F517" s="34">
        <v>1.6461449485925592</v>
      </c>
      <c r="G517" s="6">
        <v>-6.5196218047280361</v>
      </c>
      <c r="H517" s="7">
        <v>66</v>
      </c>
      <c r="I517" s="8">
        <v>1</v>
      </c>
      <c r="J517" s="31">
        <v>7.1494055255913125E-2</v>
      </c>
      <c r="K517" s="9">
        <v>7.1843329490160368E-2</v>
      </c>
      <c r="L517" s="8">
        <v>-98</v>
      </c>
      <c r="M517" s="31">
        <v>-0.58711279901216329</v>
      </c>
      <c r="N517" s="9">
        <v>1.0648958228950678E-2</v>
      </c>
      <c r="O517" s="8">
        <v>28</v>
      </c>
      <c r="P517" s="31">
        <v>0.23001269570878285</v>
      </c>
      <c r="Q517" s="9">
        <v>-8.3130748091836404E-3</v>
      </c>
      <c r="R517" s="8">
        <v>15</v>
      </c>
      <c r="S517" s="31">
        <v>0.17171255839976327</v>
      </c>
      <c r="T517" s="10">
        <v>-0.27076734762350541</v>
      </c>
      <c r="U517" s="8">
        <v>31</v>
      </c>
      <c r="V517" s="31">
        <v>0.46175994598451875</v>
      </c>
      <c r="W517" s="9">
        <v>-2.3267501300286389E-2</v>
      </c>
      <c r="X517" s="8">
        <v>97</v>
      </c>
      <c r="Y517" s="31">
        <v>0.3357307144376438</v>
      </c>
      <c r="Z517" s="11">
        <v>20240</v>
      </c>
      <c r="AA517" s="8">
        <v>171</v>
      </c>
      <c r="AB517" s="31">
        <v>0.44067803453580628</v>
      </c>
      <c r="AC517" s="9">
        <v>3.672668924942224E-5</v>
      </c>
      <c r="AD517" s="8">
        <v>15</v>
      </c>
      <c r="AE517" s="31">
        <v>0.12063148817113623</v>
      </c>
      <c r="AF517" s="9">
        <v>9.711798309520181E-3</v>
      </c>
      <c r="AG517" s="8">
        <v>50</v>
      </c>
      <c r="AH517" s="31">
        <v>6.0126889639886549E-2</v>
      </c>
      <c r="AI517" s="12">
        <v>-0.46633333333333282</v>
      </c>
      <c r="AJ517" s="8">
        <v>-33</v>
      </c>
      <c r="AK517" s="31">
        <v>-2.0301004640066456E-3</v>
      </c>
      <c r="AL517" s="11">
        <v>14598.512590788669</v>
      </c>
      <c r="AM517" s="36">
        <v>1</v>
      </c>
    </row>
    <row r="518" spans="1:39" x14ac:dyDescent="0.3">
      <c r="A518" t="s">
        <v>75</v>
      </c>
      <c r="B518" s="3" t="s">
        <v>337</v>
      </c>
      <c r="C518" s="4" t="s">
        <v>32</v>
      </c>
      <c r="D518" s="5" t="s">
        <v>33</v>
      </c>
      <c r="E518" s="6">
        <v>26.444223209084662</v>
      </c>
      <c r="F518" s="34">
        <v>-0.41119413556628004</v>
      </c>
      <c r="G518" s="6">
        <v>-6.5638644361595659</v>
      </c>
      <c r="H518" s="7">
        <v>6</v>
      </c>
      <c r="I518" s="8">
        <v>-93</v>
      </c>
      <c r="J518" s="31">
        <v>-0.2452894475444336</v>
      </c>
      <c r="K518" s="9">
        <v>-2.022241870140995E-4</v>
      </c>
      <c r="L518" s="8">
        <v>-306</v>
      </c>
      <c r="M518" s="31">
        <v>-1.2445925158913862</v>
      </c>
      <c r="N518" s="9">
        <v>3.5611813148813468E-2</v>
      </c>
      <c r="O518" s="8">
        <v>0</v>
      </c>
      <c r="P518" s="31">
        <v>1.4126318254570336E-3</v>
      </c>
      <c r="Q518" s="9">
        <v>0</v>
      </c>
      <c r="R518" s="8">
        <v>23</v>
      </c>
      <c r="S518" s="31">
        <v>-0.37630323497536994</v>
      </c>
      <c r="T518" s="10">
        <v>-0.1621796951021732</v>
      </c>
      <c r="U518" s="8">
        <v>0</v>
      </c>
      <c r="V518" s="31">
        <v>-4.9123966175673495E-2</v>
      </c>
      <c r="W518" s="9">
        <v>1.0368188143460022E-3</v>
      </c>
      <c r="X518" s="8">
        <v>1</v>
      </c>
      <c r="Y518" s="31">
        <v>0.15059711533736531</v>
      </c>
      <c r="Z518" s="11">
        <v>20357</v>
      </c>
      <c r="AA518" s="8">
        <v>-12</v>
      </c>
      <c r="AB518" s="31">
        <v>-0.14460698534210348</v>
      </c>
      <c r="AC518" s="9">
        <v>5.6339315949881473E-3</v>
      </c>
      <c r="AD518" s="8">
        <v>116</v>
      </c>
      <c r="AE518" s="31">
        <v>0.41219599942292939</v>
      </c>
      <c r="AF518" s="9">
        <v>2.4337014049765404E-2</v>
      </c>
      <c r="AG518" s="8">
        <v>0</v>
      </c>
      <c r="AH518" s="31">
        <v>-0.10333881514752985</v>
      </c>
      <c r="AI518" s="12">
        <v>-0.26</v>
      </c>
      <c r="AJ518" s="8">
        <v>-3</v>
      </c>
      <c r="AK518" s="31">
        <v>-2.8242004052184376E-2</v>
      </c>
      <c r="AL518" s="11">
        <v>105985.0771303181</v>
      </c>
      <c r="AM518" s="36"/>
    </row>
    <row r="519" spans="1:39" x14ac:dyDescent="0.3">
      <c r="A519" t="s">
        <v>999</v>
      </c>
      <c r="B519" s="3" t="s">
        <v>939</v>
      </c>
      <c r="C519" s="4" t="s">
        <v>82</v>
      </c>
      <c r="D519" s="5" t="s">
        <v>37</v>
      </c>
      <c r="E519" s="6">
        <v>27.819538273262758</v>
      </c>
      <c r="F519" s="34">
        <v>1.2847633695565821</v>
      </c>
      <c r="G519" s="6">
        <v>-6.6073479330409022</v>
      </c>
      <c r="H519" s="7">
        <v>77</v>
      </c>
      <c r="I519" s="8">
        <v>523</v>
      </c>
      <c r="J519" s="31">
        <v>4.3889109271891451</v>
      </c>
      <c r="K519" s="9">
        <v>0.38186041190866271</v>
      </c>
      <c r="L519" s="8">
        <v>69</v>
      </c>
      <c r="M519" s="31">
        <v>0.23561794870823741</v>
      </c>
      <c r="N519" s="9">
        <v>-1.6694782521772616E-2</v>
      </c>
      <c r="O519" s="8">
        <v>-23</v>
      </c>
      <c r="P519" s="31">
        <v>-4.8064557296939259E-2</v>
      </c>
      <c r="Q519" s="9">
        <v>4.3135397548990598E-3</v>
      </c>
      <c r="R519" s="8">
        <v>148</v>
      </c>
      <c r="S519" s="31">
        <v>0.57152588152973594</v>
      </c>
      <c r="T519" s="10">
        <v>-1.550751228626452</v>
      </c>
      <c r="U519" s="8">
        <v>-14</v>
      </c>
      <c r="V519" s="31">
        <v>2.1161519114575311E-3</v>
      </c>
      <c r="W519" s="9">
        <v>3.6774473765713023E-3</v>
      </c>
      <c r="X519" s="8">
        <v>-13</v>
      </c>
      <c r="Y519" s="31">
        <v>-3.2158063081620725E-2</v>
      </c>
      <c r="Z519" s="11">
        <v>3717</v>
      </c>
      <c r="AA519" s="8">
        <v>-25</v>
      </c>
      <c r="AB519" s="31">
        <v>-6.5440651373248948E-2</v>
      </c>
      <c r="AC519" s="9">
        <v>1.1048877146631442E-2</v>
      </c>
      <c r="AD519" s="8">
        <v>-59</v>
      </c>
      <c r="AE519" s="31">
        <v>-0.21070378411009694</v>
      </c>
      <c r="AF519" s="9">
        <v>-1.0632356373578733E-2</v>
      </c>
      <c r="AG519" s="8">
        <v>5</v>
      </c>
      <c r="AH519" s="31">
        <v>-4.213421436102649E-2</v>
      </c>
      <c r="AI519" s="12">
        <v>-0.31100000000000017</v>
      </c>
      <c r="AJ519" s="8">
        <v>-4</v>
      </c>
      <c r="AK519" s="31">
        <v>-0.3124410936271782</v>
      </c>
      <c r="AL519" s="11">
        <v>8253.652279416332</v>
      </c>
      <c r="AM519" s="36"/>
    </row>
    <row r="520" spans="1:39" x14ac:dyDescent="0.3">
      <c r="A520" t="s">
        <v>1158</v>
      </c>
      <c r="B520" s="3" t="s">
        <v>331</v>
      </c>
      <c r="C520" s="4" t="s">
        <v>36</v>
      </c>
      <c r="D520" s="5" t="s">
        <v>37</v>
      </c>
      <c r="E520" s="6">
        <v>30.107325842207072</v>
      </c>
      <c r="F520" s="34">
        <v>1.6361054961135426</v>
      </c>
      <c r="G520" s="6">
        <v>-6.6394663571563726</v>
      </c>
      <c r="H520" s="7">
        <v>73</v>
      </c>
      <c r="I520" s="8">
        <v>5</v>
      </c>
      <c r="J520" s="31">
        <v>5.3145423329652886E-2</v>
      </c>
      <c r="K520" s="9">
        <v>1.869834642929824E-2</v>
      </c>
      <c r="L520" s="8">
        <v>-72</v>
      </c>
      <c r="M520" s="31">
        <v>-0.33490443282192339</v>
      </c>
      <c r="N520" s="9">
        <v>2.0742534301856352E-3</v>
      </c>
      <c r="O520" s="8">
        <v>-188</v>
      </c>
      <c r="P520" s="31">
        <v>-0.50436329432577587</v>
      </c>
      <c r="Q520" s="9">
        <v>3.4635318611707905E-2</v>
      </c>
      <c r="R520" s="8">
        <v>74</v>
      </c>
      <c r="S520" s="31">
        <v>2.5537786546353112</v>
      </c>
      <c r="T520" s="10">
        <v>-4.1972846632222192</v>
      </c>
      <c r="U520" s="8">
        <v>-131</v>
      </c>
      <c r="V520" s="31">
        <v>-0.34207707086756234</v>
      </c>
      <c r="W520" s="9">
        <v>2.0532273603082851E-2</v>
      </c>
      <c r="X520" s="8">
        <v>-150</v>
      </c>
      <c r="Y520" s="31">
        <v>-0.51667269402512006</v>
      </c>
      <c r="Z520" s="11">
        <v>-16773</v>
      </c>
      <c r="AA520" s="8">
        <v>22</v>
      </c>
      <c r="AB520" s="31">
        <v>0.58383594202648992</v>
      </c>
      <c r="AC520" s="9">
        <v>4.6885644768856483E-3</v>
      </c>
      <c r="AD520" s="8">
        <v>-25</v>
      </c>
      <c r="AE520" s="31">
        <v>-7.1527253806041635E-2</v>
      </c>
      <c r="AF520" s="9">
        <v>-2.5849323905146049E-3</v>
      </c>
      <c r="AG520" s="8">
        <v>33</v>
      </c>
      <c r="AH520" s="31">
        <v>2.514248484419751E-3</v>
      </c>
      <c r="AI520" s="12">
        <v>-0.40466666666666673</v>
      </c>
      <c r="AJ520" s="8">
        <v>16</v>
      </c>
      <c r="AK520" s="31">
        <v>1.1769610912816836E-2</v>
      </c>
      <c r="AL520" s="11">
        <v>46302.461671480254</v>
      </c>
      <c r="AM520" s="36"/>
    </row>
    <row r="521" spans="1:39" x14ac:dyDescent="0.3">
      <c r="A521" t="s">
        <v>394</v>
      </c>
      <c r="B521" s="3" t="s">
        <v>718</v>
      </c>
      <c r="C521" s="4" t="s">
        <v>32</v>
      </c>
      <c r="D521" s="5" t="s">
        <v>33</v>
      </c>
      <c r="E521" s="6">
        <v>26.729163521644676</v>
      </c>
      <c r="F521" s="34">
        <v>2.448527474371371</v>
      </c>
      <c r="G521" s="6">
        <v>-6.6573616757617984</v>
      </c>
      <c r="H521" s="7">
        <v>40</v>
      </c>
      <c r="I521" s="8">
        <v>-15</v>
      </c>
      <c r="J521" s="31">
        <v>-8.533750119067951E-2</v>
      </c>
      <c r="K521" s="9">
        <v>7.5055774773129524E-3</v>
      </c>
      <c r="L521" s="8">
        <v>-215</v>
      </c>
      <c r="M521" s="31">
        <v>-1.1006251757227739</v>
      </c>
      <c r="N521" s="9">
        <v>2.8842646321073383E-2</v>
      </c>
      <c r="O521" s="8">
        <v>15</v>
      </c>
      <c r="P521" s="31">
        <v>0.22121067559390306</v>
      </c>
      <c r="Q521" s="9">
        <v>-6.3948939835593993E-3</v>
      </c>
      <c r="R521" s="8">
        <v>25</v>
      </c>
      <c r="S521" s="31">
        <v>3.0421994102235512</v>
      </c>
      <c r="T521" s="10">
        <v>-3.6964557512502716</v>
      </c>
      <c r="U521" s="8">
        <v>-12</v>
      </c>
      <c r="V521" s="31">
        <v>-0.1255511414300079</v>
      </c>
      <c r="W521" s="9">
        <v>1.5589636584246003E-2</v>
      </c>
      <c r="X521" s="8">
        <v>6</v>
      </c>
      <c r="Y521" s="31">
        <v>3.4302495317931947E-2</v>
      </c>
      <c r="Z521" s="11">
        <v>6855</v>
      </c>
      <c r="AA521" s="8">
        <v>19</v>
      </c>
      <c r="AB521" s="31">
        <v>0.13365716155053797</v>
      </c>
      <c r="AC521" s="9">
        <v>7.0157367668097284E-3</v>
      </c>
      <c r="AD521" s="8">
        <v>-179</v>
      </c>
      <c r="AE521" s="31">
        <v>-0.51187070350158925</v>
      </c>
      <c r="AF521" s="9">
        <v>-2.7200348365577387E-2</v>
      </c>
      <c r="AG521" s="8">
        <v>-27</v>
      </c>
      <c r="AH521" s="31">
        <v>-0.18369754811405231</v>
      </c>
      <c r="AI521" s="12">
        <v>-0.18900000000000006</v>
      </c>
      <c r="AJ521" s="8">
        <v>-17</v>
      </c>
      <c r="AK521" s="31">
        <v>-1.2021468504316013E-2</v>
      </c>
      <c r="AL521" s="11">
        <v>41284.930637095036</v>
      </c>
      <c r="AM521" s="36">
        <v>1</v>
      </c>
    </row>
    <row r="522" spans="1:39" x14ac:dyDescent="0.3">
      <c r="A522" t="s">
        <v>707</v>
      </c>
      <c r="B522" s="3" t="s">
        <v>49</v>
      </c>
      <c r="C522" s="4" t="s">
        <v>32</v>
      </c>
      <c r="D522" s="5" t="s">
        <v>33</v>
      </c>
      <c r="E522" s="6">
        <v>39.224159394249902</v>
      </c>
      <c r="F522" s="34">
        <v>0.72594017895581198</v>
      </c>
      <c r="G522" s="6">
        <v>-6.6609820833641109</v>
      </c>
      <c r="H522" s="7">
        <v>71</v>
      </c>
      <c r="I522" s="8">
        <v>-9</v>
      </c>
      <c r="J522" s="31">
        <v>-0.13762540875279927</v>
      </c>
      <c r="K522" s="9">
        <v>1.7274503821829157E-3</v>
      </c>
      <c r="L522" s="8">
        <v>241</v>
      </c>
      <c r="M522" s="31">
        <v>0.8126953319383533</v>
      </c>
      <c r="N522" s="9">
        <v>-3.5972336911643268E-2</v>
      </c>
      <c r="O522" s="8">
        <v>27</v>
      </c>
      <c r="P522" s="31">
        <v>4.7779944465385971E-2</v>
      </c>
      <c r="Q522" s="9">
        <v>-9.4711917916337832E-4</v>
      </c>
      <c r="R522" s="8">
        <v>310</v>
      </c>
      <c r="S522" s="31">
        <v>0.62589900120664532</v>
      </c>
      <c r="T522" s="10">
        <v>-2.1321961620469083</v>
      </c>
      <c r="U522" s="8">
        <v>-97</v>
      </c>
      <c r="V522" s="31">
        <v>-0.30673051434650128</v>
      </c>
      <c r="W522" s="9">
        <v>1.9675686841561665E-2</v>
      </c>
      <c r="X522" s="8">
        <v>-14</v>
      </c>
      <c r="Y522" s="31">
        <v>-4.9347959713427536E-2</v>
      </c>
      <c r="Z522" s="11">
        <v>3750</v>
      </c>
      <c r="AA522" s="8">
        <v>103</v>
      </c>
      <c r="AB522" s="31">
        <v>0.35256846024602806</v>
      </c>
      <c r="AC522" s="9">
        <v>-5.7142857142857342E-4</v>
      </c>
      <c r="AD522" s="8">
        <v>-13</v>
      </c>
      <c r="AE522" s="31">
        <v>-7.9695411353764456E-2</v>
      </c>
      <c r="AF522" s="9">
        <v>-3.335409592316485E-3</v>
      </c>
      <c r="AG522" s="8">
        <v>2</v>
      </c>
      <c r="AH522" s="31">
        <v>-0.13123270900292816</v>
      </c>
      <c r="AI522" s="12">
        <v>-0.1770000000000001</v>
      </c>
      <c r="AJ522" s="8">
        <v>0</v>
      </c>
      <c r="AK522" s="31">
        <v>-1.9705803768432784E-3</v>
      </c>
      <c r="AL522" s="11">
        <v>843812.50513416412</v>
      </c>
      <c r="AM522" s="36"/>
    </row>
    <row r="523" spans="1:39" x14ac:dyDescent="0.3">
      <c r="A523" t="s">
        <v>351</v>
      </c>
      <c r="B523" s="3" t="s">
        <v>754</v>
      </c>
      <c r="C523" s="4" t="s">
        <v>36</v>
      </c>
      <c r="D523" s="5" t="s">
        <v>37</v>
      </c>
      <c r="E523" s="6">
        <v>44.412520175225779</v>
      </c>
      <c r="F523" s="34">
        <v>1.3294853493033845</v>
      </c>
      <c r="G523" s="6">
        <v>-6.675505512759198</v>
      </c>
      <c r="H523" s="7">
        <v>72</v>
      </c>
      <c r="I523" s="8">
        <v>4</v>
      </c>
      <c r="J523" s="31">
        <v>2.9714267814092699E-2</v>
      </c>
      <c r="K523" s="9">
        <v>2.0809208436747273E-2</v>
      </c>
      <c r="L523" s="8">
        <v>-48</v>
      </c>
      <c r="M523" s="31">
        <v>-0.21442637648805313</v>
      </c>
      <c r="N523" s="9">
        <v>-1.0835676471469338E-3</v>
      </c>
      <c r="O523" s="8">
        <v>-3</v>
      </c>
      <c r="P523" s="31">
        <v>4.6591262371976638E-3</v>
      </c>
      <c r="Q523" s="9">
        <v>1.2516446180690713E-3</v>
      </c>
      <c r="R523" s="8">
        <v>6</v>
      </c>
      <c r="S523" s="31">
        <v>0.24823809289958015</v>
      </c>
      <c r="T523" s="10">
        <v>-0.1299303650676904</v>
      </c>
      <c r="U523" s="8">
        <v>40</v>
      </c>
      <c r="V523" s="31">
        <v>0.12613804970490317</v>
      </c>
      <c r="W523" s="9">
        <v>-7.3971679796040746E-3</v>
      </c>
      <c r="X523" s="8">
        <v>15</v>
      </c>
      <c r="Y523" s="31">
        <v>2.4660577605706391E-2</v>
      </c>
      <c r="Z523" s="11">
        <v>7622</v>
      </c>
      <c r="AA523" s="8">
        <v>113</v>
      </c>
      <c r="AB523" s="31">
        <v>0.74614086955906056</v>
      </c>
      <c r="AC523" s="9">
        <v>-1.1176470588235357E-3</v>
      </c>
      <c r="AD523" s="8">
        <v>28</v>
      </c>
      <c r="AE523" s="31">
        <v>0.1578605761179715</v>
      </c>
      <c r="AF523" s="9">
        <v>1.0896635487268602E-2</v>
      </c>
      <c r="AG523" s="8">
        <v>16</v>
      </c>
      <c r="AH523" s="31">
        <v>0.2541362337530445</v>
      </c>
      <c r="AI523" s="12">
        <v>-0.73199999999999976</v>
      </c>
      <c r="AJ523" s="8">
        <v>28</v>
      </c>
      <c r="AK523" s="31">
        <v>1.7728103636775433E-2</v>
      </c>
      <c r="AL523" s="11">
        <v>52284.148906665068</v>
      </c>
      <c r="AM523" s="36"/>
    </row>
    <row r="524" spans="1:39" x14ac:dyDescent="0.3">
      <c r="A524" t="s">
        <v>428</v>
      </c>
      <c r="B524" s="3" t="s">
        <v>1149</v>
      </c>
      <c r="C524" s="4" t="s">
        <v>136</v>
      </c>
      <c r="D524" s="5" t="s">
        <v>44</v>
      </c>
      <c r="E524" s="6">
        <v>29.985338969495981</v>
      </c>
      <c r="F524" s="34">
        <v>1.5987868447743423</v>
      </c>
      <c r="G524" s="6">
        <v>-6.7164792334089256</v>
      </c>
      <c r="H524" s="7">
        <v>74</v>
      </c>
      <c r="I524" s="8">
        <v>-45</v>
      </c>
      <c r="J524" s="31">
        <v>-0.35977553088812297</v>
      </c>
      <c r="K524" s="9">
        <v>-1.0932961508838268E-3</v>
      </c>
      <c r="L524" s="8">
        <v>-164</v>
      </c>
      <c r="M524" s="31">
        <v>-0.9042331034861486</v>
      </c>
      <c r="N524" s="9">
        <v>2.4394651246837731E-2</v>
      </c>
      <c r="O524" s="8">
        <v>27</v>
      </c>
      <c r="P524" s="31">
        <v>0.11917870339751879</v>
      </c>
      <c r="Q524" s="9">
        <v>-2.3514547776515987E-3</v>
      </c>
      <c r="R524" s="8">
        <v>145</v>
      </c>
      <c r="S524" s="31">
        <v>7.7594282840844464E-2</v>
      </c>
      <c r="T524" s="10">
        <v>-0.76452773559573783</v>
      </c>
      <c r="U524" s="8">
        <v>285</v>
      </c>
      <c r="V524" s="31">
        <v>1.0643415484413494</v>
      </c>
      <c r="W524" s="9">
        <v>-6.4869230396755795E-2</v>
      </c>
      <c r="X524" s="8">
        <v>23</v>
      </c>
      <c r="Y524" s="31">
        <v>6.0520480043707248E-2</v>
      </c>
      <c r="Z524" s="11">
        <v>8522</v>
      </c>
      <c r="AA524" s="8">
        <v>18</v>
      </c>
      <c r="AB524" s="31">
        <v>0.21216750036499693</v>
      </c>
      <c r="AC524" s="9">
        <v>6.9089275014979079E-3</v>
      </c>
      <c r="AD524" s="8">
        <v>85</v>
      </c>
      <c r="AE524" s="31">
        <v>0.38332818343075681</v>
      </c>
      <c r="AF524" s="9">
        <v>2.375986980691136E-2</v>
      </c>
      <c r="AG524" s="8">
        <v>0</v>
      </c>
      <c r="AH524" s="31">
        <v>2.8328898877866271E-3</v>
      </c>
      <c r="AI524" s="12">
        <v>-0.42799999999999994</v>
      </c>
      <c r="AJ524" s="8">
        <v>-24</v>
      </c>
      <c r="AK524" s="31">
        <v>-1.2199670492840792E-2</v>
      </c>
      <c r="AL524" s="11">
        <v>34458.010628709686</v>
      </c>
      <c r="AM524" s="36"/>
    </row>
    <row r="525" spans="1:39" x14ac:dyDescent="0.3">
      <c r="A525" t="s">
        <v>896</v>
      </c>
      <c r="B525" s="3" t="s">
        <v>397</v>
      </c>
      <c r="C525" s="4" t="s">
        <v>104</v>
      </c>
      <c r="D525" s="5" t="s">
        <v>44</v>
      </c>
      <c r="E525" s="6">
        <v>40.37642235373076</v>
      </c>
      <c r="F525" s="34">
        <v>-0.34162683935959226</v>
      </c>
      <c r="G525" s="6">
        <v>-6.7416632096766342</v>
      </c>
      <c r="H525" s="7">
        <v>9</v>
      </c>
      <c r="I525" s="8">
        <v>2</v>
      </c>
      <c r="J525" s="31">
        <v>1.058022577880674E-2</v>
      </c>
      <c r="K525" s="9">
        <v>2.6041112883218309E-2</v>
      </c>
      <c r="L525" s="8">
        <v>-190</v>
      </c>
      <c r="M525" s="31">
        <v>-0.98884134315739924</v>
      </c>
      <c r="N525" s="9">
        <v>2.7247956403269755E-2</v>
      </c>
      <c r="O525" s="8">
        <v>0</v>
      </c>
      <c r="P525" s="31">
        <v>1.4126318254570336E-3</v>
      </c>
      <c r="Q525" s="9">
        <v>0</v>
      </c>
      <c r="R525" s="8">
        <v>109</v>
      </c>
      <c r="S525" s="31">
        <v>0.4276898409310147</v>
      </c>
      <c r="T525" s="10">
        <v>-1.1473488289794824</v>
      </c>
      <c r="U525" s="8">
        <v>4</v>
      </c>
      <c r="V525" s="31">
        <v>-5.5244925744475371E-3</v>
      </c>
      <c r="W525" s="9">
        <v>-1.6111814764072432E-3</v>
      </c>
      <c r="X525" s="8">
        <v>-3</v>
      </c>
      <c r="Y525" s="31">
        <v>-0.23364600765301269</v>
      </c>
      <c r="Z525" s="11">
        <v>3571</v>
      </c>
      <c r="AA525" s="8">
        <v>-43</v>
      </c>
      <c r="AB525" s="31">
        <v>-0.3421480176528251</v>
      </c>
      <c r="AC525" s="9">
        <v>8.5425916365513693E-3</v>
      </c>
      <c r="AD525" s="8">
        <v>9</v>
      </c>
      <c r="AE525" s="31">
        <v>4.401764163004418E-2</v>
      </c>
      <c r="AF525" s="9">
        <v>3.3699732241995184E-3</v>
      </c>
      <c r="AG525" s="8">
        <v>30</v>
      </c>
      <c r="AH525" s="31">
        <v>6.1441178118273224E-2</v>
      </c>
      <c r="AI525" s="12">
        <v>-0.49199999999999955</v>
      </c>
      <c r="AJ525" s="8">
        <v>6</v>
      </c>
      <c r="AK525" s="31">
        <v>-1.6893804202974989E-2</v>
      </c>
      <c r="AL525" s="11">
        <v>77769.390978871728</v>
      </c>
      <c r="AM525" s="36"/>
    </row>
    <row r="526" spans="1:39" x14ac:dyDescent="0.3">
      <c r="A526" t="s">
        <v>1025</v>
      </c>
      <c r="B526" s="3" t="s">
        <v>153</v>
      </c>
      <c r="C526" s="4" t="s">
        <v>32</v>
      </c>
      <c r="D526" s="5" t="s">
        <v>33</v>
      </c>
      <c r="E526" s="6">
        <v>25.079366109563669</v>
      </c>
      <c r="F526" s="34">
        <v>1.1931156770537517</v>
      </c>
      <c r="G526" s="6">
        <v>-6.7788237884425868</v>
      </c>
      <c r="H526" s="7">
        <v>76</v>
      </c>
      <c r="I526" s="8">
        <v>-112</v>
      </c>
      <c r="J526" s="31">
        <v>-0.4917448826344416</v>
      </c>
      <c r="K526" s="9">
        <v>-2.3254599974687373E-2</v>
      </c>
      <c r="L526" s="8">
        <v>-77</v>
      </c>
      <c r="M526" s="31">
        <v>-0.31643683304258968</v>
      </c>
      <c r="N526" s="9">
        <v>2.0275249317491181E-3</v>
      </c>
      <c r="O526" s="8">
        <v>290</v>
      </c>
      <c r="P526" s="31">
        <v>0.78301769884264272</v>
      </c>
      <c r="Q526" s="9">
        <v>-4.8361934477379097E-2</v>
      </c>
      <c r="R526" s="8">
        <v>55</v>
      </c>
      <c r="S526" s="31">
        <v>-0.33947291886815623</v>
      </c>
      <c r="T526" s="10">
        <v>-0.23457658925639222</v>
      </c>
      <c r="U526" s="8">
        <v>-23</v>
      </c>
      <c r="V526" s="31">
        <v>-7.9743042886646298E-2</v>
      </c>
      <c r="W526" s="9">
        <v>5.8657803037854214E-3</v>
      </c>
      <c r="X526" s="8">
        <v>12</v>
      </c>
      <c r="Y526" s="31">
        <v>2.8751984859654467E-2</v>
      </c>
      <c r="Z526" s="11">
        <v>7038</v>
      </c>
      <c r="AA526" s="8">
        <v>36</v>
      </c>
      <c r="AB526" s="31">
        <v>0.10207073845991799</v>
      </c>
      <c r="AC526" s="9">
        <v>4.9040989945862354E-3</v>
      </c>
      <c r="AD526" s="8">
        <v>205</v>
      </c>
      <c r="AE526" s="31">
        <v>0.92979640472259184</v>
      </c>
      <c r="AF526" s="9">
        <v>5.4578497211526522E-2</v>
      </c>
      <c r="AG526" s="8">
        <v>3</v>
      </c>
      <c r="AH526" s="31">
        <v>-0.12129949062804979</v>
      </c>
      <c r="AI526" s="12">
        <v>-0.21233333333333326</v>
      </c>
      <c r="AJ526" s="8">
        <v>2</v>
      </c>
      <c r="AK526" s="31">
        <v>4.2604540000691082E-3</v>
      </c>
      <c r="AL526" s="11">
        <v>171857.80782890867</v>
      </c>
      <c r="AM526" s="36"/>
    </row>
    <row r="527" spans="1:39" x14ac:dyDescent="0.3">
      <c r="A527" t="s">
        <v>860</v>
      </c>
      <c r="B527" s="3" t="s">
        <v>368</v>
      </c>
      <c r="C527" s="4" t="s">
        <v>47</v>
      </c>
      <c r="D527" s="5" t="s">
        <v>44</v>
      </c>
      <c r="E527" s="6">
        <v>37.303157046053094</v>
      </c>
      <c r="F527" s="34">
        <v>4.6463891679203506E-2</v>
      </c>
      <c r="G527" s="6">
        <v>-6.7857554742062298</v>
      </c>
      <c r="H527" s="7">
        <v>19</v>
      </c>
      <c r="I527" s="8">
        <v>-1</v>
      </c>
      <c r="J527" s="31">
        <v>2.0173543032471052E-2</v>
      </c>
      <c r="K527" s="9">
        <v>2.2903756651087903E-2</v>
      </c>
      <c r="L527" s="8">
        <v>11</v>
      </c>
      <c r="M527" s="31">
        <v>1.8190993592920313E-2</v>
      </c>
      <c r="N527" s="9">
        <v>-8.2661793579297572E-3</v>
      </c>
      <c r="O527" s="8">
        <v>40</v>
      </c>
      <c r="P527" s="31">
        <v>9.5735957366306579E-2</v>
      </c>
      <c r="Q527" s="9">
        <v>-4.6648476044789181E-3</v>
      </c>
      <c r="R527" s="8">
        <v>13</v>
      </c>
      <c r="S527" s="31">
        <v>-0.32136392635878319</v>
      </c>
      <c r="T527" s="10">
        <v>-9.656135905858193E-2</v>
      </c>
      <c r="U527" s="8">
        <v>-8</v>
      </c>
      <c r="V527" s="31">
        <v>-4.6974433898570922E-2</v>
      </c>
      <c r="W527" s="9">
        <v>2.3935917948871288E-3</v>
      </c>
      <c r="X527" s="8">
        <v>11</v>
      </c>
      <c r="Y527" s="31">
        <v>0.40842425429972584</v>
      </c>
      <c r="Z527" s="11">
        <v>30878</v>
      </c>
      <c r="AA527" s="8">
        <v>70</v>
      </c>
      <c r="AB527" s="31">
        <v>0.19377610565297482</v>
      </c>
      <c r="AC527" s="9">
        <v>2.9810640216411215E-3</v>
      </c>
      <c r="AD527" s="8">
        <v>-61</v>
      </c>
      <c r="AE527" s="31">
        <v>-0.24644338016065692</v>
      </c>
      <c r="AF527" s="9">
        <v>-1.2736071764151702E-2</v>
      </c>
      <c r="AG527" s="8">
        <v>-4</v>
      </c>
      <c r="AH527" s="31">
        <v>-0.14599395479261512</v>
      </c>
      <c r="AI527" s="12">
        <v>-0.21000000000000041</v>
      </c>
      <c r="AJ527" s="8">
        <v>0</v>
      </c>
      <c r="AK527" s="31">
        <v>-3.9133322719949237E-2</v>
      </c>
      <c r="AL527" s="11">
        <v>116216.8921722605</v>
      </c>
      <c r="AM527" s="36"/>
    </row>
    <row r="528" spans="1:39" x14ac:dyDescent="0.3">
      <c r="A528" t="s">
        <v>50</v>
      </c>
      <c r="B528" s="3" t="s">
        <v>323</v>
      </c>
      <c r="C528" s="4" t="s">
        <v>47</v>
      </c>
      <c r="D528" s="5" t="s">
        <v>44</v>
      </c>
      <c r="E528" s="6">
        <v>45.23207178298253</v>
      </c>
      <c r="F528" s="34">
        <v>1.9428828905504845</v>
      </c>
      <c r="G528" s="6">
        <v>-6.8412493704545554</v>
      </c>
      <c r="H528" s="7">
        <v>65</v>
      </c>
      <c r="I528" s="8">
        <v>16</v>
      </c>
      <c r="J528" s="31">
        <v>3.3115955380641549E-2</v>
      </c>
      <c r="K528" s="9">
        <v>2.6874122200731598E-2</v>
      </c>
      <c r="L528" s="8">
        <v>42</v>
      </c>
      <c r="M528" s="31">
        <v>0.31820200097729134</v>
      </c>
      <c r="N528" s="9">
        <v>-2.0708474313711568E-2</v>
      </c>
      <c r="O528" s="8">
        <v>72</v>
      </c>
      <c r="P528" s="31">
        <v>0.71194345518074664</v>
      </c>
      <c r="Q528" s="9">
        <v>-3.8305424016131684E-2</v>
      </c>
      <c r="R528" s="8">
        <v>57</v>
      </c>
      <c r="S528" s="31">
        <v>7.6900026415039208E-2</v>
      </c>
      <c r="T528" s="10">
        <v>-0.43901181892232044</v>
      </c>
      <c r="U528" s="8">
        <v>78</v>
      </c>
      <c r="V528" s="31">
        <v>0.76068738273955261</v>
      </c>
      <c r="W528" s="9">
        <v>-4.3056527532399413E-2</v>
      </c>
      <c r="X528" s="8">
        <v>21</v>
      </c>
      <c r="Y528" s="31">
        <v>7.7007851541432693E-2</v>
      </c>
      <c r="Z528" s="11">
        <v>9437</v>
      </c>
      <c r="AA528" s="8">
        <v>69</v>
      </c>
      <c r="AB528" s="31">
        <v>0.2571859479572815</v>
      </c>
      <c r="AC528" s="9">
        <v>3.8837667705220319E-3</v>
      </c>
      <c r="AD528" s="8">
        <v>2</v>
      </c>
      <c r="AE528" s="31">
        <v>1.2865423179489244E-2</v>
      </c>
      <c r="AF528" s="9">
        <v>3.2234161454296473E-3</v>
      </c>
      <c r="AG528" s="8">
        <v>-39</v>
      </c>
      <c r="AH528" s="31">
        <v>-0.13505406642326315</v>
      </c>
      <c r="AI528" s="12">
        <v>-0.26066666666666638</v>
      </c>
      <c r="AJ528" s="8">
        <v>-31</v>
      </c>
      <c r="AK528" s="31">
        <v>-3.1092675786900031E-2</v>
      </c>
      <c r="AL528" s="11">
        <v>26667.657956891228</v>
      </c>
      <c r="AM528" s="36"/>
    </row>
    <row r="529" spans="1:39" x14ac:dyDescent="0.3">
      <c r="A529" t="s">
        <v>398</v>
      </c>
      <c r="B529" s="3" t="s">
        <v>325</v>
      </c>
      <c r="C529" s="4" t="s">
        <v>47</v>
      </c>
      <c r="D529" s="5" t="s">
        <v>44</v>
      </c>
      <c r="E529" s="6">
        <v>30.444511393219589</v>
      </c>
      <c r="F529" s="34">
        <v>0.23950617349241732</v>
      </c>
      <c r="G529" s="6">
        <v>-6.909459706268656</v>
      </c>
      <c r="H529" s="7">
        <v>23</v>
      </c>
      <c r="I529" s="8">
        <v>6</v>
      </c>
      <c r="J529" s="31">
        <v>4.6496140728484514E-2</v>
      </c>
      <c r="K529" s="9">
        <v>2.1807593329738917E-2</v>
      </c>
      <c r="L529" s="8">
        <v>228</v>
      </c>
      <c r="M529" s="31">
        <v>1.4190874918795409</v>
      </c>
      <c r="N529" s="9">
        <v>-5.9051083941274278E-2</v>
      </c>
      <c r="O529" s="8">
        <v>209</v>
      </c>
      <c r="P529" s="31">
        <v>0.560196516777419</v>
      </c>
      <c r="Q529" s="9">
        <v>-3.3501845610656396E-2</v>
      </c>
      <c r="R529" s="8">
        <v>-23</v>
      </c>
      <c r="S529" s="31">
        <v>-0.45880856212463539</v>
      </c>
      <c r="T529" s="10">
        <v>0</v>
      </c>
      <c r="U529" s="8">
        <v>-190</v>
      </c>
      <c r="V529" s="31">
        <v>-0.48284386241874361</v>
      </c>
      <c r="W529" s="9">
        <v>2.9995368397235819E-2</v>
      </c>
      <c r="X529" s="8">
        <v>3</v>
      </c>
      <c r="Y529" s="31">
        <v>0.10496089147328647</v>
      </c>
      <c r="Z529" s="11">
        <v>17350</v>
      </c>
      <c r="AA529" s="8">
        <v>138</v>
      </c>
      <c r="AB529" s="31">
        <v>0.41681194534106236</v>
      </c>
      <c r="AC529" s="9">
        <v>-1.0610615312353251E-3</v>
      </c>
      <c r="AD529" s="8">
        <v>-62</v>
      </c>
      <c r="AE529" s="31">
        <v>-0.17389267770749151</v>
      </c>
      <c r="AF529" s="9">
        <v>-8.1920582546364251E-3</v>
      </c>
      <c r="AG529" s="8">
        <v>-5</v>
      </c>
      <c r="AH529" s="31">
        <v>-0.2114724381514832</v>
      </c>
      <c r="AI529" s="12">
        <v>-0.11399999999999999</v>
      </c>
      <c r="AJ529" s="8">
        <v>-4</v>
      </c>
      <c r="AK529" s="31">
        <v>-0.16178350585046475</v>
      </c>
      <c r="AL529" s="11">
        <v>81675.942800286808</v>
      </c>
      <c r="AM529" s="36"/>
    </row>
    <row r="530" spans="1:39" x14ac:dyDescent="0.3">
      <c r="A530" t="s">
        <v>38</v>
      </c>
      <c r="B530" s="3" t="s">
        <v>341</v>
      </c>
      <c r="C530" s="4" t="s">
        <v>104</v>
      </c>
      <c r="D530" s="5" t="s">
        <v>44</v>
      </c>
      <c r="E530" s="6">
        <v>32.937054019105375</v>
      </c>
      <c r="F530" s="34">
        <v>1.2302788930368709</v>
      </c>
      <c r="G530" s="6">
        <v>-6.9197950096979959</v>
      </c>
      <c r="H530" s="7">
        <v>80</v>
      </c>
      <c r="I530" s="8">
        <v>104</v>
      </c>
      <c r="J530" s="31">
        <v>0.39670921140406668</v>
      </c>
      <c r="K530" s="9">
        <v>5.6349823196417903E-2</v>
      </c>
      <c r="L530" s="8">
        <v>-216</v>
      </c>
      <c r="M530" s="31">
        <v>-0.74180563077832851</v>
      </c>
      <c r="N530" s="9">
        <v>1.8196559992238501E-2</v>
      </c>
      <c r="O530" s="8">
        <v>-14</v>
      </c>
      <c r="P530" s="31">
        <v>-3.5573283111253517E-2</v>
      </c>
      <c r="Q530" s="9">
        <v>3.2957969083491478E-3</v>
      </c>
      <c r="R530" s="8">
        <v>51</v>
      </c>
      <c r="S530" s="31">
        <v>1.2893059173794852</v>
      </c>
      <c r="T530" s="10">
        <v>-1.650556725419092</v>
      </c>
      <c r="U530" s="8">
        <v>100</v>
      </c>
      <c r="V530" s="31">
        <v>0.41157130261573749</v>
      </c>
      <c r="W530" s="9">
        <v>-2.3510782143183126E-2</v>
      </c>
      <c r="X530" s="8">
        <v>-1</v>
      </c>
      <c r="Y530" s="31">
        <v>-3.4259311393479083E-2</v>
      </c>
      <c r="Z530" s="11">
        <v>5277</v>
      </c>
      <c r="AA530" s="8">
        <v>-102</v>
      </c>
      <c r="AB530" s="31">
        <v>-0.32457000634861555</v>
      </c>
      <c r="AC530" s="9">
        <v>1.3033112582781455E-2</v>
      </c>
      <c r="AD530" s="8">
        <v>34</v>
      </c>
      <c r="AE530" s="31">
        <v>8.6472982497355577E-2</v>
      </c>
      <c r="AF530" s="9">
        <v>6.2674521471760558E-3</v>
      </c>
      <c r="AG530" s="8">
        <v>-26</v>
      </c>
      <c r="AH530" s="31">
        <v>-0.21058234074585275</v>
      </c>
      <c r="AI530" s="12">
        <v>-0.14766666666666639</v>
      </c>
      <c r="AJ530" s="8">
        <v>-7</v>
      </c>
      <c r="AK530" s="31">
        <v>-9.4996074289320567E-2</v>
      </c>
      <c r="AL530" s="11">
        <v>64579.898681137711</v>
      </c>
      <c r="AM530" s="36"/>
    </row>
    <row r="531" spans="1:39" x14ac:dyDescent="0.3">
      <c r="A531" t="s">
        <v>426</v>
      </c>
      <c r="B531" s="3" t="s">
        <v>125</v>
      </c>
      <c r="C531" s="4" t="s">
        <v>101</v>
      </c>
      <c r="D531" s="5" t="s">
        <v>33</v>
      </c>
      <c r="E531" s="6">
        <v>18.694157829946047</v>
      </c>
      <c r="F531" s="34">
        <v>3.0032343759358149E-2</v>
      </c>
      <c r="G531" s="6">
        <v>-6.9529058166734998</v>
      </c>
      <c r="H531" s="7">
        <v>18</v>
      </c>
      <c r="I531" s="8">
        <v>6</v>
      </c>
      <c r="J531" s="31">
        <v>5.0394678665676831E-2</v>
      </c>
      <c r="K531" s="9">
        <v>2.4522872356251169E-2</v>
      </c>
      <c r="L531" s="8">
        <v>-153</v>
      </c>
      <c r="M531" s="31">
        <v>-0.48536630267306835</v>
      </c>
      <c r="N531" s="9">
        <v>8.9867050854312014E-3</v>
      </c>
      <c r="O531" s="8">
        <v>-20</v>
      </c>
      <c r="P531" s="31">
        <v>-8.2469053882599286E-2</v>
      </c>
      <c r="Q531" s="9">
        <v>5.5782818891781331E-3</v>
      </c>
      <c r="R531" s="8">
        <v>-23</v>
      </c>
      <c r="S531" s="31">
        <v>-0.45880856212463539</v>
      </c>
      <c r="T531" s="10">
        <v>0</v>
      </c>
      <c r="U531" s="8">
        <v>71</v>
      </c>
      <c r="V531" s="31">
        <v>0.21302229415680851</v>
      </c>
      <c r="W531" s="9">
        <v>-1.4875002651826947E-2</v>
      </c>
      <c r="X531" s="8">
        <v>1</v>
      </c>
      <c r="Y531" s="31">
        <v>6.8732723014806041E-2</v>
      </c>
      <c r="Z531" s="11">
        <v>16055</v>
      </c>
      <c r="AA531" s="8">
        <v>-20</v>
      </c>
      <c r="AB531" s="31">
        <v>-0.13303766133450345</v>
      </c>
      <c r="AC531" s="9">
        <v>6.0489236790606665E-3</v>
      </c>
      <c r="AD531" s="8">
        <v>191</v>
      </c>
      <c r="AE531" s="31">
        <v>0.59774980647309428</v>
      </c>
      <c r="AF531" s="9">
        <v>3.5400563943185581E-2</v>
      </c>
      <c r="AG531" s="8">
        <v>-51</v>
      </c>
      <c r="AH531" s="31">
        <v>-0.22535314701775636</v>
      </c>
      <c r="AI531" s="12">
        <v>-0.14733333333333332</v>
      </c>
      <c r="AJ531" s="8">
        <v>-12</v>
      </c>
      <c r="AK531" s="31">
        <v>-4.0304039149301557E-2</v>
      </c>
      <c r="AL531" s="11">
        <v>55920.324793643202</v>
      </c>
      <c r="AM531" s="36"/>
    </row>
    <row r="532" spans="1:39" x14ac:dyDescent="0.3">
      <c r="A532" t="s">
        <v>753</v>
      </c>
      <c r="B532" s="3" t="s">
        <v>673</v>
      </c>
      <c r="C532" s="4" t="s">
        <v>143</v>
      </c>
      <c r="D532" s="5" t="s">
        <v>44</v>
      </c>
      <c r="E532" s="6">
        <v>32.301840883327863</v>
      </c>
      <c r="F532" s="34">
        <v>0.97408585052238683</v>
      </c>
      <c r="G532" s="6">
        <v>-7.0250816660340263</v>
      </c>
      <c r="H532" s="7">
        <v>81</v>
      </c>
      <c r="I532" s="8">
        <v>25</v>
      </c>
      <c r="J532" s="31">
        <v>0.32959890475263376</v>
      </c>
      <c r="K532" s="9">
        <v>5.6513978611040905E-2</v>
      </c>
      <c r="L532" s="8">
        <v>14</v>
      </c>
      <c r="M532" s="31">
        <v>2.7322720553218216E-2</v>
      </c>
      <c r="N532" s="9">
        <v>-9.5503542616470552E-3</v>
      </c>
      <c r="O532" s="8">
        <v>92</v>
      </c>
      <c r="P532" s="31">
        <v>0.20709190126536769</v>
      </c>
      <c r="Q532" s="9">
        <v>-1.2446094665560816E-2</v>
      </c>
      <c r="R532" s="8">
        <v>-23</v>
      </c>
      <c r="S532" s="31">
        <v>-0.45880856212463539</v>
      </c>
      <c r="T532" s="10">
        <v>0</v>
      </c>
      <c r="U532" s="8">
        <v>238</v>
      </c>
      <c r="V532" s="31">
        <v>0.57553080725493355</v>
      </c>
      <c r="W532" s="9">
        <v>-3.6166379387203185E-2</v>
      </c>
      <c r="X532" s="8">
        <v>18</v>
      </c>
      <c r="Y532" s="31">
        <v>5.523627787067787E-2</v>
      </c>
      <c r="Z532" s="11">
        <v>9375</v>
      </c>
      <c r="AA532" s="8">
        <v>109</v>
      </c>
      <c r="AB532" s="31">
        <v>0.42144910413606196</v>
      </c>
      <c r="AC532" s="9">
        <v>1.9249074563722907E-3</v>
      </c>
      <c r="AD532" s="8">
        <v>20</v>
      </c>
      <c r="AE532" s="31">
        <v>6.826884195090821E-2</v>
      </c>
      <c r="AF532" s="9">
        <v>5.6001514759730364E-3</v>
      </c>
      <c r="AG532" s="8">
        <v>60</v>
      </c>
      <c r="AH532" s="31">
        <v>6.1370653289835347E-2</v>
      </c>
      <c r="AI532" s="12">
        <v>-0.47499999999999964</v>
      </c>
      <c r="AJ532" s="8">
        <v>10</v>
      </c>
      <c r="AK532" s="31">
        <v>2.9776420806058024E-3</v>
      </c>
      <c r="AL532" s="11">
        <v>42967.592735740676</v>
      </c>
      <c r="AM532" s="36"/>
    </row>
    <row r="533" spans="1:39" x14ac:dyDescent="0.3">
      <c r="A533" t="s">
        <v>130</v>
      </c>
      <c r="B533" s="3" t="s">
        <v>1087</v>
      </c>
      <c r="C533" s="4" t="s">
        <v>72</v>
      </c>
      <c r="D533" s="5" t="s">
        <v>37</v>
      </c>
      <c r="E533" s="6">
        <v>16.327253129361956</v>
      </c>
      <c r="F533" s="34">
        <v>1.875868766854266</v>
      </c>
      <c r="G533" s="6">
        <v>-7.0319133994952843</v>
      </c>
      <c r="H533" s="7">
        <v>71</v>
      </c>
      <c r="I533" s="8">
        <v>-17</v>
      </c>
      <c r="J533" s="31">
        <v>-7.3058862001851077E-2</v>
      </c>
      <c r="K533" s="9">
        <v>9.7861155844195524E-3</v>
      </c>
      <c r="L533" s="8">
        <v>132</v>
      </c>
      <c r="M533" s="31">
        <v>0.34580224349440586</v>
      </c>
      <c r="N533" s="9">
        <v>-1.9723372332575085E-2</v>
      </c>
      <c r="O533" s="8">
        <v>7</v>
      </c>
      <c r="P533" s="31">
        <v>1.9555834259735311E-2</v>
      </c>
      <c r="Q533" s="9">
        <v>2.5076911506730984E-3</v>
      </c>
      <c r="R533" s="8">
        <v>-3</v>
      </c>
      <c r="S533" s="31">
        <v>0.54569365543011839</v>
      </c>
      <c r="T533" s="10">
        <v>-0.12112927475554813</v>
      </c>
      <c r="U533" s="8">
        <v>48</v>
      </c>
      <c r="V533" s="31">
        <v>0.27188012480311707</v>
      </c>
      <c r="W533" s="9">
        <v>-1.4123314065510595E-2</v>
      </c>
      <c r="X533" s="8">
        <v>44</v>
      </c>
      <c r="Y533" s="31">
        <v>0.12446319337066367</v>
      </c>
      <c r="Z533" s="11">
        <v>11992</v>
      </c>
      <c r="AA533" s="8">
        <v>42</v>
      </c>
      <c r="AB533" s="31">
        <v>0.33942728002431655</v>
      </c>
      <c r="AC533" s="9">
        <v>4.8383804584239617E-3</v>
      </c>
      <c r="AD533" s="8">
        <v>81</v>
      </c>
      <c r="AE533" s="31">
        <v>0.45881929504541269</v>
      </c>
      <c r="AF533" s="9">
        <v>2.8243685740398705E-2</v>
      </c>
      <c r="AG533" s="8">
        <v>8</v>
      </c>
      <c r="AH533" s="31">
        <v>0.18302753487223677</v>
      </c>
      <c r="AI533" s="12">
        <v>-0.65466666666666695</v>
      </c>
      <c r="AJ533" s="8">
        <v>0</v>
      </c>
      <c r="AK533" s="31">
        <v>8.3466193188170834E-3</v>
      </c>
      <c r="AL533" s="11">
        <v>30768.080933046251</v>
      </c>
      <c r="AM533" s="36"/>
    </row>
    <row r="534" spans="1:39" x14ac:dyDescent="0.3">
      <c r="A534" t="s">
        <v>396</v>
      </c>
      <c r="B534" s="3" t="s">
        <v>1115</v>
      </c>
      <c r="C534" s="4" t="s">
        <v>89</v>
      </c>
      <c r="D534" s="5" t="s">
        <v>37</v>
      </c>
      <c r="E534" s="6">
        <v>30.809161871105207</v>
      </c>
      <c r="F534" s="34">
        <v>1.0145268736082831</v>
      </c>
      <c r="G534" s="6">
        <v>-7.0729042667556783</v>
      </c>
      <c r="H534" s="7">
        <v>83</v>
      </c>
      <c r="I534" s="8">
        <v>27</v>
      </c>
      <c r="J534" s="31">
        <v>7.3362298530009751E-2</v>
      </c>
      <c r="K534" s="9">
        <v>2.9640781297660679E-2</v>
      </c>
      <c r="L534" s="8">
        <v>72</v>
      </c>
      <c r="M534" s="31">
        <v>0.45809998309345401</v>
      </c>
      <c r="N534" s="9">
        <v>-2.2808056872037914E-2</v>
      </c>
      <c r="O534" s="8">
        <v>-19</v>
      </c>
      <c r="P534" s="31">
        <v>-4.0017701003867479E-2</v>
      </c>
      <c r="Q534" s="9">
        <v>4.2737829139699937E-3</v>
      </c>
      <c r="R534" s="8">
        <v>-18</v>
      </c>
      <c r="S534" s="31">
        <v>1.3537476762975083</v>
      </c>
      <c r="T534" s="10">
        <v>2.4954659171093834</v>
      </c>
      <c r="U534" s="8">
        <v>9</v>
      </c>
      <c r="V534" s="31">
        <v>-3.5750359794029074E-2</v>
      </c>
      <c r="W534" s="9">
        <v>1.2139446391385839E-3</v>
      </c>
      <c r="X534" s="8">
        <v>10</v>
      </c>
      <c r="Y534" s="31">
        <v>5.2061738022706465E-2</v>
      </c>
      <c r="Z534" s="11">
        <v>9588</v>
      </c>
      <c r="AA534" s="8">
        <v>-78</v>
      </c>
      <c r="AB534" s="31">
        <v>-0.18597722822025542</v>
      </c>
      <c r="AC534" s="9">
        <v>8.8920658966104918E-3</v>
      </c>
      <c r="AD534" s="8">
        <v>-81</v>
      </c>
      <c r="AE534" s="31">
        <v>-0.23429242466821232</v>
      </c>
      <c r="AF534" s="9">
        <v>-1.1749296793203134E-2</v>
      </c>
      <c r="AG534" s="8">
        <v>-29</v>
      </c>
      <c r="AH534" s="31">
        <v>-0.12322252674449448</v>
      </c>
      <c r="AI534" s="12">
        <v>-0.27033333333333331</v>
      </c>
      <c r="AJ534" s="8">
        <v>30</v>
      </c>
      <c r="AK534" s="31">
        <v>1.0780937018759734E-2</v>
      </c>
      <c r="AL534" s="11">
        <v>57131.684038628649</v>
      </c>
      <c r="AM534" s="36"/>
    </row>
    <row r="535" spans="1:39" x14ac:dyDescent="0.3">
      <c r="A535" t="s">
        <v>790</v>
      </c>
      <c r="B535" s="3" t="s">
        <v>1063</v>
      </c>
      <c r="C535" s="4" t="s">
        <v>47</v>
      </c>
      <c r="D535" s="5" t="s">
        <v>44</v>
      </c>
      <c r="E535" s="6">
        <v>41.165626504496828</v>
      </c>
      <c r="F535" s="34">
        <v>0.54936361241710419</v>
      </c>
      <c r="G535" s="6">
        <v>-7.1929360880299882</v>
      </c>
      <c r="H535" s="7">
        <v>63</v>
      </c>
      <c r="I535" s="8">
        <v>-16</v>
      </c>
      <c r="J535" s="31">
        <v>-4.9729751517222365E-2</v>
      </c>
      <c r="K535" s="9">
        <v>1.8314758192217617E-2</v>
      </c>
      <c r="L535" s="8">
        <v>-86</v>
      </c>
      <c r="M535" s="31">
        <v>-0.66516483323251374</v>
      </c>
      <c r="N535" s="9">
        <v>1.6332378223495703E-2</v>
      </c>
      <c r="O535" s="8">
        <v>31</v>
      </c>
      <c r="P535" s="31">
        <v>7.7920615775571078E-2</v>
      </c>
      <c r="Q535" s="9">
        <v>-3.2748259129163348E-3</v>
      </c>
      <c r="R535" s="8">
        <v>-23</v>
      </c>
      <c r="S535" s="31">
        <v>-0.45880856212463539</v>
      </c>
      <c r="T535" s="10">
        <v>0</v>
      </c>
      <c r="U535" s="8">
        <v>59</v>
      </c>
      <c r="V535" s="31">
        <v>0.15906504035580815</v>
      </c>
      <c r="W535" s="9">
        <v>-1.1371871981894707E-2</v>
      </c>
      <c r="X535" s="8">
        <v>37</v>
      </c>
      <c r="Y535" s="31">
        <v>0.39115477949329469</v>
      </c>
      <c r="Z535" s="11">
        <v>27101</v>
      </c>
      <c r="AA535" s="8">
        <v>57</v>
      </c>
      <c r="AB535" s="31">
        <v>0.13359149258138203</v>
      </c>
      <c r="AC535" s="9">
        <v>3.422294409300735E-3</v>
      </c>
      <c r="AD535" s="8">
        <v>158</v>
      </c>
      <c r="AE535" s="31">
        <v>0.43987627264669527</v>
      </c>
      <c r="AF535" s="9">
        <v>2.6329504265241055E-2</v>
      </c>
      <c r="AG535" s="8">
        <v>-15</v>
      </c>
      <c r="AH535" s="31">
        <v>-5.1209124584494989E-2</v>
      </c>
      <c r="AI535" s="12">
        <v>-0.35866666666666625</v>
      </c>
      <c r="AJ535" s="8">
        <v>3</v>
      </c>
      <c r="AK535" s="31">
        <v>-7.6403959098129137E-3</v>
      </c>
      <c r="AL535" s="11">
        <v>51698.248237795022</v>
      </c>
      <c r="AM535" s="36"/>
    </row>
    <row r="536" spans="1:39" x14ac:dyDescent="0.3">
      <c r="A536" t="s">
        <v>92</v>
      </c>
      <c r="B536" s="3" t="s">
        <v>145</v>
      </c>
      <c r="C536" s="4" t="s">
        <v>143</v>
      </c>
      <c r="D536" s="5" t="s">
        <v>44</v>
      </c>
      <c r="E536" s="6">
        <v>30.92603846752894</v>
      </c>
      <c r="F536" s="34">
        <v>0.52363150159415195</v>
      </c>
      <c r="G536" s="6">
        <v>-7.2584219184131005</v>
      </c>
      <c r="H536" s="7">
        <v>47</v>
      </c>
      <c r="I536" s="8">
        <v>-35</v>
      </c>
      <c r="J536" s="31">
        <v>-9.4770225942985564E-2</v>
      </c>
      <c r="K536" s="9">
        <v>1.2941253810042186E-2</v>
      </c>
      <c r="L536" s="8">
        <v>60</v>
      </c>
      <c r="M536" s="31">
        <v>0.52108021287635542</v>
      </c>
      <c r="N536" s="9">
        <v>-2.8034629834593344E-2</v>
      </c>
      <c r="O536" s="8">
        <v>-17</v>
      </c>
      <c r="P536" s="31">
        <v>-4.6317755010140238E-2</v>
      </c>
      <c r="Q536" s="9">
        <v>3.8630697845021648E-3</v>
      </c>
      <c r="R536" s="8">
        <v>-146</v>
      </c>
      <c r="S536" s="31">
        <v>-0.35112505185947873</v>
      </c>
      <c r="T536" s="10">
        <v>0.44526965987393374</v>
      </c>
      <c r="U536" s="8">
        <v>18</v>
      </c>
      <c r="V536" s="31">
        <v>8.5810745753479356E-2</v>
      </c>
      <c r="W536" s="9">
        <v>-7.1480468005425905E-3</v>
      </c>
      <c r="X536" s="8">
        <v>9</v>
      </c>
      <c r="Y536" s="31">
        <v>0.29468188189892364</v>
      </c>
      <c r="Z536" s="11">
        <v>23630</v>
      </c>
      <c r="AA536" s="8">
        <v>141</v>
      </c>
      <c r="AB536" s="31">
        <v>0.37309881226941377</v>
      </c>
      <c r="AC536" s="9">
        <v>1.1190965092402472E-3</v>
      </c>
      <c r="AD536" s="8">
        <v>56</v>
      </c>
      <c r="AE536" s="31">
        <v>0.11663436947594752</v>
      </c>
      <c r="AF536" s="9">
        <v>7.8695688341938741E-3</v>
      </c>
      <c r="AG536" s="8">
        <v>-42</v>
      </c>
      <c r="AH536" s="31">
        <v>-0.19611560665887573</v>
      </c>
      <c r="AI536" s="12">
        <v>-0.18033333333333301</v>
      </c>
      <c r="AJ536" s="8">
        <v>-3</v>
      </c>
      <c r="AK536" s="31">
        <v>-2.6800384010473535E-2</v>
      </c>
      <c r="AL536" s="11">
        <v>46032.167312700214</v>
      </c>
      <c r="AM536" s="36"/>
    </row>
    <row r="537" spans="1:39" x14ac:dyDescent="0.3">
      <c r="A537" t="s">
        <v>1056</v>
      </c>
      <c r="B537" s="3" t="s">
        <v>215</v>
      </c>
      <c r="C537" s="4" t="s">
        <v>89</v>
      </c>
      <c r="D537" s="5" t="s">
        <v>37</v>
      </c>
      <c r="E537" s="6">
        <v>35.533315247320886</v>
      </c>
      <c r="F537" s="34">
        <v>0.47250630202016897</v>
      </c>
      <c r="G537" s="6">
        <v>-7.2703763745330487</v>
      </c>
      <c r="H537" s="7">
        <v>39</v>
      </c>
      <c r="I537" s="8">
        <v>-11</v>
      </c>
      <c r="J537" s="31">
        <v>-0.49585111567443008</v>
      </c>
      <c r="K537" s="9">
        <v>-3.5213789017201069E-3</v>
      </c>
      <c r="L537" s="8">
        <v>-127</v>
      </c>
      <c r="M537" s="31">
        <v>-0.40652902330229673</v>
      </c>
      <c r="N537" s="9">
        <v>6.049180010958749E-3</v>
      </c>
      <c r="O537" s="8">
        <v>0</v>
      </c>
      <c r="P537" s="31">
        <v>1.4126318254570336E-3</v>
      </c>
      <c r="Q537" s="9">
        <v>0</v>
      </c>
      <c r="R537" s="8">
        <v>-29</v>
      </c>
      <c r="S537" s="31">
        <v>-0.34884123428821129</v>
      </c>
      <c r="T537" s="10">
        <v>3.4346223078324245E-4</v>
      </c>
      <c r="U537" s="8">
        <v>135</v>
      </c>
      <c r="V537" s="31">
        <v>0.24548696110863089</v>
      </c>
      <c r="W537" s="9">
        <v>-1.575808527414153E-2</v>
      </c>
      <c r="X537" s="8">
        <v>5</v>
      </c>
      <c r="Y537" s="31">
        <v>0.19682220378482485</v>
      </c>
      <c r="Z537" s="11">
        <v>20225</v>
      </c>
      <c r="AA537" s="8">
        <v>153</v>
      </c>
      <c r="AB537" s="31">
        <v>0.39407912114803301</v>
      </c>
      <c r="AC537" s="9">
        <v>3.1594585671838871E-4</v>
      </c>
      <c r="AD537" s="8">
        <v>42</v>
      </c>
      <c r="AE537" s="31">
        <v>0.19769540099790342</v>
      </c>
      <c r="AF537" s="9">
        <v>1.3198906339256689E-2</v>
      </c>
      <c r="AG537" s="8">
        <v>14</v>
      </c>
      <c r="AH537" s="31">
        <v>3.6750753898044497E-2</v>
      </c>
      <c r="AI537" s="12">
        <v>-0.4653333333333336</v>
      </c>
      <c r="AJ537" s="8">
        <v>10</v>
      </c>
      <c r="AK537" s="31">
        <v>9.0342548528013766E-3</v>
      </c>
      <c r="AL537" s="11">
        <v>38687.825511250892</v>
      </c>
      <c r="AM537" s="36"/>
    </row>
    <row r="538" spans="1:39" x14ac:dyDescent="0.3">
      <c r="A538" t="s">
        <v>156</v>
      </c>
      <c r="B538" s="3" t="s">
        <v>957</v>
      </c>
      <c r="C538" s="4" t="s">
        <v>101</v>
      </c>
      <c r="D538" s="5" t="s">
        <v>33</v>
      </c>
      <c r="E538" s="6">
        <v>29.133983257272472</v>
      </c>
      <c r="F538" s="34">
        <v>1.6747706897271528</v>
      </c>
      <c r="G538" s="6">
        <v>-7.3229649215404855</v>
      </c>
      <c r="H538" s="7">
        <v>80</v>
      </c>
      <c r="I538" s="8">
        <v>154</v>
      </c>
      <c r="J538" s="31">
        <v>1.460088250581447</v>
      </c>
      <c r="K538" s="9">
        <v>0.1468585361012178</v>
      </c>
      <c r="L538" s="8">
        <v>67</v>
      </c>
      <c r="M538" s="31">
        <v>0.16429821394916705</v>
      </c>
      <c r="N538" s="9">
        <v>-1.3760578187720411E-2</v>
      </c>
      <c r="O538" s="8">
        <v>-24</v>
      </c>
      <c r="P538" s="31">
        <v>-0.12030515373568465</v>
      </c>
      <c r="Q538" s="9">
        <v>1.33948605054824E-2</v>
      </c>
      <c r="R538" s="8">
        <v>4</v>
      </c>
      <c r="S538" s="31">
        <v>0.75627686276331252</v>
      </c>
      <c r="T538" s="10">
        <v>-0.29004070994742603</v>
      </c>
      <c r="U538" s="8">
        <v>-54</v>
      </c>
      <c r="V538" s="31">
        <v>-0.19222221796907429</v>
      </c>
      <c r="W538" s="9">
        <v>1.2733557800345643E-2</v>
      </c>
      <c r="X538" s="8">
        <v>-23</v>
      </c>
      <c r="Y538" s="31">
        <v>-0.10982920104575511</v>
      </c>
      <c r="Z538" s="11">
        <v>1337</v>
      </c>
      <c r="AA538" s="8">
        <v>94</v>
      </c>
      <c r="AB538" s="31">
        <v>0.2426959531014013</v>
      </c>
      <c r="AC538" s="9">
        <v>2.9506462984723869E-3</v>
      </c>
      <c r="AD538" s="8">
        <v>134</v>
      </c>
      <c r="AE538" s="31">
        <v>0.68209207173701736</v>
      </c>
      <c r="AF538" s="9">
        <v>4.071192703533999E-2</v>
      </c>
      <c r="AG538" s="8">
        <v>-16</v>
      </c>
      <c r="AH538" s="31">
        <v>5.2209899473310173E-2</v>
      </c>
      <c r="AI538" s="12">
        <v>-0.49933333333333296</v>
      </c>
      <c r="AJ538" s="8">
        <v>-49</v>
      </c>
      <c r="AK538" s="31">
        <v>-1.2346864500181215E-2</v>
      </c>
      <c r="AL538" s="11">
        <v>15793.317450418486</v>
      </c>
      <c r="AM538" s="36"/>
    </row>
    <row r="539" spans="1:39" x14ac:dyDescent="0.3">
      <c r="A539" t="s">
        <v>942</v>
      </c>
      <c r="B539" s="3" t="s">
        <v>1119</v>
      </c>
      <c r="C539" s="4" t="s">
        <v>224</v>
      </c>
      <c r="D539" s="5" t="s">
        <v>37</v>
      </c>
      <c r="E539" s="6">
        <v>42.71512578633326</v>
      </c>
      <c r="F539" s="34">
        <v>3.140178420486774</v>
      </c>
      <c r="G539" s="6">
        <v>-7.3483072593031551</v>
      </c>
      <c r="H539" s="7">
        <v>31</v>
      </c>
      <c r="I539" s="8">
        <v>-16</v>
      </c>
      <c r="J539" s="31">
        <v>-1.1984042834131209E-2</v>
      </c>
      <c r="K539" s="9">
        <v>1.9058476464363761E-2</v>
      </c>
      <c r="L539" s="8">
        <v>-33</v>
      </c>
      <c r="M539" s="31">
        <v>-0.51930222769075485</v>
      </c>
      <c r="N539" s="9">
        <v>6.6805939764113947E-3</v>
      </c>
      <c r="O539" s="8">
        <v>23</v>
      </c>
      <c r="P539" s="31">
        <v>0.40410917495416621</v>
      </c>
      <c r="Q539" s="9">
        <v>-1.6718873125685291E-2</v>
      </c>
      <c r="R539" s="8">
        <v>44</v>
      </c>
      <c r="S539" s="31">
        <v>1.6441975595856138</v>
      </c>
      <c r="T539" s="10">
        <v>-2.1131906165876164</v>
      </c>
      <c r="U539" s="8">
        <v>22</v>
      </c>
      <c r="V539" s="31">
        <v>0.6861609633065382</v>
      </c>
      <c r="W539" s="9">
        <v>-3.4665613286481045E-2</v>
      </c>
      <c r="X539" s="8">
        <v>9</v>
      </c>
      <c r="Y539" s="31">
        <v>7.4052322933057191E-2</v>
      </c>
      <c r="Z539" s="11">
        <v>7639</v>
      </c>
      <c r="AA539" s="8">
        <v>14</v>
      </c>
      <c r="AB539" s="31">
        <v>0.36422890397770979</v>
      </c>
      <c r="AC539" s="9">
        <v>7.0309278350515411E-3</v>
      </c>
      <c r="AD539" s="8">
        <v>-23</v>
      </c>
      <c r="AE539" s="31">
        <v>-5.461334112621824E-2</v>
      </c>
      <c r="AF539" s="9">
        <v>-1.0211335276806288E-3</v>
      </c>
      <c r="AG539" s="8">
        <v>11</v>
      </c>
      <c r="AH539" s="31">
        <v>0.59757237740493152</v>
      </c>
      <c r="AI539" s="12">
        <v>-1.1516666666666668</v>
      </c>
      <c r="AJ539" s="8">
        <v>30</v>
      </c>
      <c r="AK539" s="31">
        <v>2.1885240543582374E-2</v>
      </c>
      <c r="AL539" s="11">
        <v>37822.580012712046</v>
      </c>
      <c r="AM539" s="36"/>
    </row>
    <row r="540" spans="1:39" x14ac:dyDescent="0.3">
      <c r="A540" t="s">
        <v>532</v>
      </c>
      <c r="B540" s="3" t="s">
        <v>1034</v>
      </c>
      <c r="C540" s="4" t="s">
        <v>32</v>
      </c>
      <c r="D540" s="5" t="s">
        <v>33</v>
      </c>
      <c r="E540" s="6">
        <v>20.172123607545668</v>
      </c>
      <c r="F540" s="34">
        <v>1.277086318158887</v>
      </c>
      <c r="G540" s="6">
        <v>-7.3556241111431717</v>
      </c>
      <c r="H540" s="7">
        <v>97</v>
      </c>
      <c r="I540" s="8">
        <v>253</v>
      </c>
      <c r="J540" s="31">
        <v>1.3919597939867705</v>
      </c>
      <c r="K540" s="9">
        <v>0.12695929282241092</v>
      </c>
      <c r="L540" s="8">
        <v>197</v>
      </c>
      <c r="M540" s="31">
        <v>0.89783086885564933</v>
      </c>
      <c r="N540" s="9">
        <v>-4.0282026634991856E-2</v>
      </c>
      <c r="O540" s="8">
        <v>103</v>
      </c>
      <c r="P540" s="31">
        <v>0.3003532098235378</v>
      </c>
      <c r="Q540" s="9">
        <v>-1.7170619466843152E-2</v>
      </c>
      <c r="R540" s="8">
        <v>-6</v>
      </c>
      <c r="S540" s="31">
        <v>-0.11046738792141937</v>
      </c>
      <c r="T540" s="10">
        <v>1.7248200527578694E-3</v>
      </c>
      <c r="U540" s="8">
        <v>-52</v>
      </c>
      <c r="V540" s="31">
        <v>-0.17295753089646249</v>
      </c>
      <c r="W540" s="9">
        <v>9.7968197575713581E-3</v>
      </c>
      <c r="X540" s="8">
        <v>-62</v>
      </c>
      <c r="Y540" s="31">
        <v>-0.28664982485393153</v>
      </c>
      <c r="Z540" s="11">
        <v>-5578</v>
      </c>
      <c r="AA540" s="8">
        <v>221</v>
      </c>
      <c r="AB540" s="31">
        <v>0.91773144977080534</v>
      </c>
      <c r="AC540" s="9">
        <v>-4.5462812601494013E-3</v>
      </c>
      <c r="AD540" s="8">
        <v>30</v>
      </c>
      <c r="AE540" s="31">
        <v>0.10931186811836027</v>
      </c>
      <c r="AF540" s="9">
        <v>7.9748238433422491E-3</v>
      </c>
      <c r="AG540" s="8">
        <v>-74</v>
      </c>
      <c r="AH540" s="31">
        <v>-0.21500372599224729</v>
      </c>
      <c r="AI540" s="12">
        <v>-0.16900000000000004</v>
      </c>
      <c r="AJ540" s="8">
        <v>14</v>
      </c>
      <c r="AK540" s="31">
        <v>4.2711996218154358E-3</v>
      </c>
      <c r="AL540" s="11">
        <v>48564.550985357375</v>
      </c>
      <c r="AM540" s="36"/>
    </row>
    <row r="541" spans="1:39" x14ac:dyDescent="0.3">
      <c r="A541" t="s">
        <v>624</v>
      </c>
      <c r="B541" s="3" t="s">
        <v>901</v>
      </c>
      <c r="C541" s="4" t="s">
        <v>101</v>
      </c>
      <c r="D541" s="5" t="s">
        <v>33</v>
      </c>
      <c r="E541" s="6">
        <v>37.300343616698171</v>
      </c>
      <c r="F541" s="34">
        <v>0.63294032521406463</v>
      </c>
      <c r="G541" s="6">
        <v>-7.3798914827979196</v>
      </c>
      <c r="H541" s="7">
        <v>71</v>
      </c>
      <c r="I541" s="8">
        <v>-1</v>
      </c>
      <c r="J541" s="31">
        <v>-2.8847081622261128E-2</v>
      </c>
      <c r="K541" s="9">
        <v>2.4853801169590684E-2</v>
      </c>
      <c r="L541" s="8">
        <v>182</v>
      </c>
      <c r="M541" s="31">
        <v>0.64087669324821039</v>
      </c>
      <c r="N541" s="9">
        <v>-2.9697712418300652E-2</v>
      </c>
      <c r="O541" s="8">
        <v>0</v>
      </c>
      <c r="P541" s="31">
        <v>1.4126318254570336E-3</v>
      </c>
      <c r="Q541" s="9">
        <v>0</v>
      </c>
      <c r="R541" s="8">
        <v>-23</v>
      </c>
      <c r="S541" s="31">
        <v>-0.45880856212463539</v>
      </c>
      <c r="T541" s="10">
        <v>0</v>
      </c>
      <c r="U541" s="8">
        <v>-11</v>
      </c>
      <c r="V541" s="31">
        <v>-4.4770471681074064E-2</v>
      </c>
      <c r="W541" s="9">
        <v>2.5481096010063278E-3</v>
      </c>
      <c r="X541" s="8">
        <v>37</v>
      </c>
      <c r="Y541" s="31">
        <v>0.30572669739738334</v>
      </c>
      <c r="Z541" s="11">
        <v>21806</v>
      </c>
      <c r="AA541" s="8">
        <v>280</v>
      </c>
      <c r="AB541" s="31">
        <v>0.82544366205266217</v>
      </c>
      <c r="AC541" s="9">
        <v>-6.2105263157894788E-3</v>
      </c>
      <c r="AD541" s="8">
        <v>-29</v>
      </c>
      <c r="AE541" s="31">
        <v>-0.13623923845124042</v>
      </c>
      <c r="AF541" s="9">
        <v>-6.5405831363277711E-3</v>
      </c>
      <c r="AG541" s="8">
        <v>0</v>
      </c>
      <c r="AH541" s="31">
        <v>-5.8780692829706688E-2</v>
      </c>
      <c r="AI541" s="12">
        <v>-0.34333333333333393</v>
      </c>
      <c r="AJ541" s="8">
        <v>29</v>
      </c>
      <c r="AK541" s="31">
        <v>7.4535059858052977E-3</v>
      </c>
      <c r="AL541" s="11">
        <v>67996.372004163743</v>
      </c>
      <c r="AM541" s="36"/>
    </row>
    <row r="542" spans="1:39" x14ac:dyDescent="0.3">
      <c r="A542" t="s">
        <v>654</v>
      </c>
      <c r="B542" s="3" t="s">
        <v>722</v>
      </c>
      <c r="C542" s="4" t="s">
        <v>143</v>
      </c>
      <c r="D542" s="5" t="s">
        <v>44</v>
      </c>
      <c r="E542" s="6">
        <v>19.585686973282307</v>
      </c>
      <c r="F542" s="34">
        <v>2.0368089147835295</v>
      </c>
      <c r="G542" s="6">
        <v>-7.4884735389194788</v>
      </c>
      <c r="H542" s="7">
        <v>79</v>
      </c>
      <c r="I542" s="8">
        <v>17</v>
      </c>
      <c r="J542" s="31">
        <v>0.64956843756941396</v>
      </c>
      <c r="K542" s="9">
        <v>8.7464630736517668E-2</v>
      </c>
      <c r="L542" s="8">
        <v>-57</v>
      </c>
      <c r="M542" s="31">
        <v>-0.37889778461671092</v>
      </c>
      <c r="N542" s="9">
        <v>3.2436309443528918E-3</v>
      </c>
      <c r="O542" s="8">
        <v>118</v>
      </c>
      <c r="P542" s="31">
        <v>0.6413417064554171</v>
      </c>
      <c r="Q542" s="9">
        <v>-3.5798807846281748E-2</v>
      </c>
      <c r="R542" s="8">
        <v>70</v>
      </c>
      <c r="S542" s="31">
        <v>-0.31984984942254019</v>
      </c>
      <c r="T542" s="10">
        <v>-0.27314941272876264</v>
      </c>
      <c r="U542" s="8">
        <v>70</v>
      </c>
      <c r="V542" s="31">
        <v>0.32243149464108545</v>
      </c>
      <c r="W542" s="9">
        <v>-1.7359975316578874E-2</v>
      </c>
      <c r="X542" s="8">
        <v>-32</v>
      </c>
      <c r="Y542" s="31">
        <v>-9.7675934107956275E-2</v>
      </c>
      <c r="Z542" s="11">
        <v>833</v>
      </c>
      <c r="AA542" s="8">
        <v>138</v>
      </c>
      <c r="AB542" s="31">
        <v>1.0116891928087646</v>
      </c>
      <c r="AC542" s="9">
        <v>-4.2843450479233269E-3</v>
      </c>
      <c r="AD542" s="8">
        <v>89</v>
      </c>
      <c r="AE542" s="31">
        <v>0.41064877148980594</v>
      </c>
      <c r="AF542" s="9">
        <v>2.5368665678512814E-2</v>
      </c>
      <c r="AG542" s="8">
        <v>-25</v>
      </c>
      <c r="AH542" s="31">
        <v>-4.0790023444070567E-3</v>
      </c>
      <c r="AI542" s="12">
        <v>-0.44866666666666699</v>
      </c>
      <c r="AJ542" s="8">
        <v>-8</v>
      </c>
      <c r="AK542" s="31">
        <v>6.3024810675163523E-3</v>
      </c>
      <c r="AL542" s="11">
        <v>26537.305258074004</v>
      </c>
      <c r="AM542" s="36"/>
    </row>
    <row r="543" spans="1:39" x14ac:dyDescent="0.3">
      <c r="A543" t="s">
        <v>884</v>
      </c>
      <c r="B543" s="3" t="s">
        <v>955</v>
      </c>
      <c r="C543" s="4" t="s">
        <v>36</v>
      </c>
      <c r="D543" s="5" t="s">
        <v>37</v>
      </c>
      <c r="E543" s="6">
        <v>31.834793364934981</v>
      </c>
      <c r="F543" s="34">
        <v>2.7057812326751285</v>
      </c>
      <c r="G543" s="6">
        <v>-7.5109222837186493</v>
      </c>
      <c r="H543" s="7">
        <v>51</v>
      </c>
      <c r="I543" s="8">
        <v>12</v>
      </c>
      <c r="J543" s="31">
        <v>6.8306666979508046E-2</v>
      </c>
      <c r="K543" s="9">
        <v>2.1778374522398725E-2</v>
      </c>
      <c r="L543" s="8">
        <v>-3</v>
      </c>
      <c r="M543" s="31">
        <v>-1.0723520392467129E-2</v>
      </c>
      <c r="N543" s="9">
        <v>-8.7320364123654182E-3</v>
      </c>
      <c r="O543" s="8">
        <v>-3</v>
      </c>
      <c r="P543" s="31">
        <v>4.8694664679504063E-2</v>
      </c>
      <c r="Q543" s="9">
        <v>3.5611680697952286E-3</v>
      </c>
      <c r="R543" s="8">
        <v>3</v>
      </c>
      <c r="S543" s="31">
        <v>0.63257300129555905</v>
      </c>
      <c r="T543" s="10">
        <v>-0.21244145636349865</v>
      </c>
      <c r="U543" s="8">
        <v>49</v>
      </c>
      <c r="V543" s="31">
        <v>0.40043001233382541</v>
      </c>
      <c r="W543" s="9">
        <v>-2.1182484966416171E-2</v>
      </c>
      <c r="X543" s="8">
        <v>-5</v>
      </c>
      <c r="Y543" s="31">
        <v>-3.7221783325598112E-2</v>
      </c>
      <c r="Z543" s="11">
        <v>2800</v>
      </c>
      <c r="AA543" s="8">
        <v>57</v>
      </c>
      <c r="AB543" s="31">
        <v>0.92339596490288867</v>
      </c>
      <c r="AC543" s="9">
        <v>-1.9016921837227557E-4</v>
      </c>
      <c r="AD543" s="8">
        <v>99</v>
      </c>
      <c r="AE543" s="31">
        <v>0.66397437536588744</v>
      </c>
      <c r="AF543" s="9">
        <v>3.9967529926157486E-2</v>
      </c>
      <c r="AG543" s="8">
        <v>73</v>
      </c>
      <c r="AH543" s="31">
        <v>0.22575202946447109</v>
      </c>
      <c r="AI543" s="12">
        <v>-0.6813333333333329</v>
      </c>
      <c r="AJ543" s="8">
        <v>41</v>
      </c>
      <c r="AK543" s="31">
        <v>1.2404813640733647E-2</v>
      </c>
      <c r="AL543" s="11">
        <v>54197.556215840974</v>
      </c>
      <c r="AM543" s="36"/>
    </row>
    <row r="544" spans="1:39" x14ac:dyDescent="0.3">
      <c r="A544" t="s">
        <v>59</v>
      </c>
      <c r="B544" s="3" t="s">
        <v>758</v>
      </c>
      <c r="C544" s="4" t="s">
        <v>47</v>
      </c>
      <c r="D544" s="5" t="s">
        <v>44</v>
      </c>
      <c r="E544" s="6">
        <v>26.806590007653174</v>
      </c>
      <c r="F544" s="34">
        <v>0.70250699090731761</v>
      </c>
      <c r="G544" s="6">
        <v>-7.6278248261578963</v>
      </c>
      <c r="H544" s="7">
        <v>72</v>
      </c>
      <c r="I544" s="8">
        <v>18</v>
      </c>
      <c r="J544" s="31">
        <v>8.2743957041217508E-2</v>
      </c>
      <c r="K544" s="9">
        <v>2.4181324508808943E-2</v>
      </c>
      <c r="L544" s="8">
        <v>82</v>
      </c>
      <c r="M544" s="31">
        <v>0.18457082954590165</v>
      </c>
      <c r="N544" s="9">
        <v>-1.4066931031525658E-2</v>
      </c>
      <c r="O544" s="8">
        <v>62</v>
      </c>
      <c r="P544" s="31">
        <v>0.1423597481857497</v>
      </c>
      <c r="Q544" s="9">
        <v>-8.1549270386799613E-3</v>
      </c>
      <c r="R544" s="8">
        <v>105</v>
      </c>
      <c r="S544" s="31">
        <v>-0.28030756310625976</v>
      </c>
      <c r="T544" s="10">
        <v>-0.35087719298245612</v>
      </c>
      <c r="U544" s="8">
        <v>42</v>
      </c>
      <c r="V544" s="31">
        <v>3.1063417990001119E-2</v>
      </c>
      <c r="W544" s="9">
        <v>-2.7475643579516242E-3</v>
      </c>
      <c r="X544" s="8">
        <v>24</v>
      </c>
      <c r="Y544" s="31">
        <v>0.26666971241651694</v>
      </c>
      <c r="Z544" s="11">
        <v>21681</v>
      </c>
      <c r="AA544" s="8">
        <v>136</v>
      </c>
      <c r="AB544" s="31">
        <v>0.415544965512334</v>
      </c>
      <c r="AC544" s="9">
        <v>-1.0459526334393801E-3</v>
      </c>
      <c r="AD544" s="8">
        <v>37</v>
      </c>
      <c r="AE544" s="31">
        <v>8.7037885026227002E-2</v>
      </c>
      <c r="AF544" s="9">
        <v>6.3514835123054114E-3</v>
      </c>
      <c r="AG544" s="8">
        <v>-17</v>
      </c>
      <c r="AH544" s="31">
        <v>-0.10056024947617491</v>
      </c>
      <c r="AI544" s="12">
        <v>-0.29533333333333345</v>
      </c>
      <c r="AJ544" s="8">
        <v>8</v>
      </c>
      <c r="AK544" s="31">
        <v>-6.1992375799515276E-3</v>
      </c>
      <c r="AL544" s="11">
        <v>77268.65842243121</v>
      </c>
      <c r="AM544" s="36"/>
    </row>
    <row r="545" spans="1:39" x14ac:dyDescent="0.3">
      <c r="A545" t="s">
        <v>640</v>
      </c>
      <c r="B545" s="3" t="s">
        <v>1093</v>
      </c>
      <c r="C545" s="4" t="s">
        <v>224</v>
      </c>
      <c r="D545" s="5" t="s">
        <v>37</v>
      </c>
      <c r="E545" s="6">
        <v>33.470957464099577</v>
      </c>
      <c r="F545" s="34">
        <v>1.1415455081483252</v>
      </c>
      <c r="G545" s="6">
        <v>-7.6856820064075144</v>
      </c>
      <c r="H545" s="7">
        <v>94</v>
      </c>
      <c r="I545" s="8">
        <v>-12</v>
      </c>
      <c r="J545" s="31">
        <v>-8.4974049110776717E-3</v>
      </c>
      <c r="K545" s="9">
        <v>1.9675485008818328E-2</v>
      </c>
      <c r="L545" s="8">
        <v>126</v>
      </c>
      <c r="M545" s="31">
        <v>0.7237658443623235</v>
      </c>
      <c r="N545" s="9">
        <v>-3.4677285548365695E-2</v>
      </c>
      <c r="O545" s="8">
        <v>24</v>
      </c>
      <c r="P545" s="31">
        <v>8.2484095974851623E-2</v>
      </c>
      <c r="Q545" s="9">
        <v>-3.7005357758057439E-3</v>
      </c>
      <c r="R545" s="8">
        <v>-3</v>
      </c>
      <c r="S545" s="31">
        <v>1.0524356833668465</v>
      </c>
      <c r="T545" s="10">
        <v>-3.3961205107765124E-2</v>
      </c>
      <c r="U545" s="8">
        <v>-34</v>
      </c>
      <c r="V545" s="31">
        <v>-0.18081224127898743</v>
      </c>
      <c r="W545" s="9">
        <v>9.7690167558596858E-3</v>
      </c>
      <c r="X545" s="8">
        <v>-12</v>
      </c>
      <c r="Y545" s="31">
        <v>-6.9851152229703617E-2</v>
      </c>
      <c r="Z545" s="11">
        <v>4542</v>
      </c>
      <c r="AA545" s="8">
        <v>-7</v>
      </c>
      <c r="AB545" s="31">
        <v>-2.6173446805249467E-2</v>
      </c>
      <c r="AC545" s="9">
        <v>5.6039907904835012E-3</v>
      </c>
      <c r="AD545" s="8">
        <v>3</v>
      </c>
      <c r="AE545" s="31">
        <v>8.0408871474672017E-3</v>
      </c>
      <c r="AF545" s="9">
        <v>1.5245117320561441E-3</v>
      </c>
      <c r="AG545" s="8">
        <v>12</v>
      </c>
      <c r="AH545" s="31">
        <v>0.37943097644891144</v>
      </c>
      <c r="AI545" s="12">
        <v>-0.89599999999999946</v>
      </c>
      <c r="AJ545" s="8">
        <v>6</v>
      </c>
      <c r="AK545" s="31">
        <v>6.987311992244255E-3</v>
      </c>
      <c r="AL545" s="11">
        <v>37109.030687867416</v>
      </c>
      <c r="AM545" s="36"/>
    </row>
    <row r="546" spans="1:39" x14ac:dyDescent="0.3">
      <c r="A546" t="s">
        <v>1130</v>
      </c>
      <c r="B546" s="3" t="s">
        <v>825</v>
      </c>
      <c r="C546" s="4" t="s">
        <v>82</v>
      </c>
      <c r="D546" s="5" t="s">
        <v>37</v>
      </c>
      <c r="E546" s="6">
        <v>15.588635956531645</v>
      </c>
      <c r="F546" s="34">
        <v>1.0326683358198419</v>
      </c>
      <c r="G546" s="6">
        <v>-7.7152065015532223</v>
      </c>
      <c r="H546" s="7">
        <v>82</v>
      </c>
      <c r="I546" s="8">
        <v>-91</v>
      </c>
      <c r="J546" s="31">
        <v>-0.246951562308206</v>
      </c>
      <c r="K546" s="9">
        <v>1.1112879919670249E-3</v>
      </c>
      <c r="L546" s="8">
        <v>193</v>
      </c>
      <c r="M546" s="31">
        <v>0.68930001589489054</v>
      </c>
      <c r="N546" s="9">
        <v>-3.1347950629133606E-2</v>
      </c>
      <c r="O546" s="8">
        <v>55</v>
      </c>
      <c r="P546" s="31">
        <v>0.12449527682320338</v>
      </c>
      <c r="Q546" s="9">
        <v>-6.3952045510948206E-3</v>
      </c>
      <c r="R546" s="8">
        <v>-26</v>
      </c>
      <c r="S546" s="31">
        <v>0.4435521601166052</v>
      </c>
      <c r="T546" s="10">
        <v>0.43187189862766195</v>
      </c>
      <c r="U546" s="8">
        <v>10</v>
      </c>
      <c r="V546" s="31">
        <v>-4.5223826896097163E-2</v>
      </c>
      <c r="W546" s="9">
        <v>1.9487184680497711E-3</v>
      </c>
      <c r="X546" s="8">
        <v>66</v>
      </c>
      <c r="Y546" s="31">
        <v>0.41707677590707304</v>
      </c>
      <c r="Z546" s="11">
        <v>26402</v>
      </c>
      <c r="AA546" s="8">
        <v>18</v>
      </c>
      <c r="AB546" s="31">
        <v>4.0543446766617586E-2</v>
      </c>
      <c r="AC546" s="9">
        <v>4.8083832335329355E-3</v>
      </c>
      <c r="AD546" s="8">
        <v>-11</v>
      </c>
      <c r="AE546" s="31">
        <v>-4.771641656317549E-2</v>
      </c>
      <c r="AF546" s="9">
        <v>-1.2853086994135676E-3</v>
      </c>
      <c r="AG546" s="8">
        <v>13</v>
      </c>
      <c r="AH546" s="31">
        <v>-4.3885526636236571E-2</v>
      </c>
      <c r="AI546" s="12">
        <v>-0.33733333333333326</v>
      </c>
      <c r="AJ546" s="8">
        <v>16</v>
      </c>
      <c r="AK546" s="31">
        <v>1.300751712012993E-3</v>
      </c>
      <c r="AL546" s="11">
        <v>54962.461302297947</v>
      </c>
      <c r="AM546" s="36"/>
    </row>
    <row r="547" spans="1:39" x14ac:dyDescent="0.3">
      <c r="A547" t="s">
        <v>743</v>
      </c>
      <c r="B547" s="3" t="s">
        <v>851</v>
      </c>
      <c r="C547" s="4" t="s">
        <v>36</v>
      </c>
      <c r="D547" s="5" t="s">
        <v>37</v>
      </c>
      <c r="E547" s="6">
        <v>20.607642263283445</v>
      </c>
      <c r="F547" s="34">
        <v>1.2642081084053922</v>
      </c>
      <c r="G547" s="6">
        <v>-7.7952545453599242</v>
      </c>
      <c r="H547" s="7">
        <v>99</v>
      </c>
      <c r="I547" s="8">
        <v>25</v>
      </c>
      <c r="J547" s="31">
        <v>0.13528067413337858</v>
      </c>
      <c r="K547" s="9">
        <v>2.9978763374989725E-2</v>
      </c>
      <c r="L547" s="8">
        <v>-75</v>
      </c>
      <c r="M547" s="31">
        <v>-0.51386493573902947</v>
      </c>
      <c r="N547" s="9">
        <v>7.6588771729837468E-3</v>
      </c>
      <c r="O547" s="8">
        <v>1</v>
      </c>
      <c r="P547" s="31">
        <v>1.265738921533921E-2</v>
      </c>
      <c r="Q547" s="9">
        <v>-2.3092791969866501E-4</v>
      </c>
      <c r="R547" s="8">
        <v>222</v>
      </c>
      <c r="S547" s="31">
        <v>-9.0770955724504138E-4</v>
      </c>
      <c r="T547" s="10">
        <v>-0.90009000900090008</v>
      </c>
      <c r="U547" s="8">
        <v>58</v>
      </c>
      <c r="V547" s="31">
        <v>0.17536471948375132</v>
      </c>
      <c r="W547" s="9">
        <v>-1.2450502589095341E-2</v>
      </c>
      <c r="X547" s="8">
        <v>-55</v>
      </c>
      <c r="Y547" s="31">
        <v>-0.28238942018958113</v>
      </c>
      <c r="Z547" s="11">
        <v>-5173</v>
      </c>
      <c r="AA547" s="8">
        <v>306</v>
      </c>
      <c r="AB547" s="31">
        <v>1.5497905378404797</v>
      </c>
      <c r="AC547" s="9">
        <v>-1.2360146252285188E-2</v>
      </c>
      <c r="AD547" s="8">
        <v>-29</v>
      </c>
      <c r="AE547" s="31">
        <v>-9.120418385772644E-2</v>
      </c>
      <c r="AF547" s="9">
        <v>-3.8104787412622798E-3</v>
      </c>
      <c r="AG547" s="8">
        <v>15</v>
      </c>
      <c r="AH547" s="31">
        <v>-3.7363897549402142E-2</v>
      </c>
      <c r="AI547" s="12">
        <v>-0.36233333333333362</v>
      </c>
      <c r="AJ547" s="8">
        <v>49</v>
      </c>
      <c r="AK547" s="31">
        <v>1.9535261036552148E-2</v>
      </c>
      <c r="AL547" s="11">
        <v>65991.245462742576</v>
      </c>
      <c r="AM547" s="36"/>
    </row>
    <row r="548" spans="1:39" ht="20.399999999999999" x14ac:dyDescent="0.3">
      <c r="A548" t="s">
        <v>1013</v>
      </c>
      <c r="B548" s="3" t="s">
        <v>845</v>
      </c>
      <c r="C548" s="4" t="s">
        <v>82</v>
      </c>
      <c r="D548" s="5" t="s">
        <v>37</v>
      </c>
      <c r="E548" s="6">
        <v>36.855393793267481</v>
      </c>
      <c r="F548" s="34">
        <v>1.332940920412506</v>
      </c>
      <c r="G548" s="6">
        <v>-7.806574668385533</v>
      </c>
      <c r="H548" s="7">
        <v>100</v>
      </c>
      <c r="I548" s="8">
        <v>39</v>
      </c>
      <c r="J548" s="31">
        <v>0.11943398240850589</v>
      </c>
      <c r="K548" s="9">
        <v>3.3791912974243887E-2</v>
      </c>
      <c r="L548" s="8">
        <v>-110</v>
      </c>
      <c r="M548" s="31">
        <v>-0.36105212689645294</v>
      </c>
      <c r="N548" s="9">
        <v>5.0023707443134745E-3</v>
      </c>
      <c r="O548" s="8">
        <v>150</v>
      </c>
      <c r="P548" s="31">
        <v>0.39215934487534337</v>
      </c>
      <c r="Q548" s="9">
        <v>-2.3077708430527713E-2</v>
      </c>
      <c r="R548" s="8">
        <v>-267</v>
      </c>
      <c r="S548" s="31">
        <v>-0.47082741428995611</v>
      </c>
      <c r="T548" s="10">
        <v>1.0119409026512851</v>
      </c>
      <c r="U548" s="8">
        <v>231</v>
      </c>
      <c r="V548" s="31">
        <v>1.0369979677888161</v>
      </c>
      <c r="W548" s="9">
        <v>-6.2335462176943822E-2</v>
      </c>
      <c r="X548" s="8">
        <v>40</v>
      </c>
      <c r="Y548" s="31">
        <v>0.3193318245319442</v>
      </c>
      <c r="Z548" s="11">
        <v>22069</v>
      </c>
      <c r="AA548" s="8">
        <v>24</v>
      </c>
      <c r="AB548" s="31">
        <v>5.625267035681536E-2</v>
      </c>
      <c r="AC548" s="9">
        <v>4.6210487169951672E-3</v>
      </c>
      <c r="AD548" s="8">
        <v>18</v>
      </c>
      <c r="AE548" s="31">
        <v>9.2893050763888929E-2</v>
      </c>
      <c r="AF548" s="9">
        <v>7.5798373297157884E-3</v>
      </c>
      <c r="AG548" s="8">
        <v>-1</v>
      </c>
      <c r="AH548" s="31">
        <v>-0.10279997091339876</v>
      </c>
      <c r="AI548" s="12">
        <v>-0.24266666666666681</v>
      </c>
      <c r="AJ548" s="8">
        <v>1</v>
      </c>
      <c r="AK548" s="31">
        <v>-3.1047979056036429E-2</v>
      </c>
      <c r="AL548" s="11">
        <v>176107.86241831048</v>
      </c>
      <c r="AM548" s="36"/>
    </row>
    <row r="549" spans="1:39" x14ac:dyDescent="0.3">
      <c r="A549" t="s">
        <v>296</v>
      </c>
      <c r="B549" s="3" t="s">
        <v>621</v>
      </c>
      <c r="C549" s="4" t="s">
        <v>82</v>
      </c>
      <c r="D549" s="5" t="s">
        <v>37</v>
      </c>
      <c r="E549" s="6">
        <v>19.078678831234274</v>
      </c>
      <c r="F549" s="34">
        <v>-0.38587696205928168</v>
      </c>
      <c r="G549" s="6">
        <v>-7.9604431276650907</v>
      </c>
      <c r="H549" s="7">
        <v>1</v>
      </c>
      <c r="I549" s="8">
        <v>24</v>
      </c>
      <c r="J549" s="31">
        <v>2.5429560965806002</v>
      </c>
      <c r="K549" s="9">
        <v>0.24861503674392305</v>
      </c>
      <c r="L549" s="8">
        <v>2</v>
      </c>
      <c r="M549" s="31">
        <v>-2.7604149950312851E-2</v>
      </c>
      <c r="N549" s="9">
        <v>-7.2381678557812759E-3</v>
      </c>
      <c r="O549" s="8">
        <v>0</v>
      </c>
      <c r="P549" s="31">
        <v>1.4126318254570336E-3</v>
      </c>
      <c r="Q549" s="9">
        <v>0</v>
      </c>
      <c r="R549" s="8">
        <v>-23</v>
      </c>
      <c r="S549" s="31">
        <v>-0.45880856212463539</v>
      </c>
      <c r="T549" s="10">
        <v>0</v>
      </c>
      <c r="U549" s="8">
        <v>-150</v>
      </c>
      <c r="V549" s="31">
        <v>-0.35581297200326384</v>
      </c>
      <c r="W549" s="9">
        <v>2.1887587151648982E-2</v>
      </c>
      <c r="X549" s="8">
        <v>-1</v>
      </c>
      <c r="Y549" s="31">
        <v>-9.6027179140075969E-2</v>
      </c>
      <c r="Z549" s="11">
        <v>9583</v>
      </c>
      <c r="AA549" s="8">
        <v>146</v>
      </c>
      <c r="AB549" s="31">
        <v>0.38785345027582779</v>
      </c>
      <c r="AC549" s="9">
        <v>6.6666666666666957E-4</v>
      </c>
      <c r="AD549" s="8">
        <v>-15</v>
      </c>
      <c r="AE549" s="31">
        <v>-0.20841137349414041</v>
      </c>
      <c r="AF549" s="9">
        <v>-1.0810810810810811E-2</v>
      </c>
      <c r="AG549" s="8">
        <v>-3</v>
      </c>
      <c r="AH549" s="31">
        <v>-0.21140222403530107</v>
      </c>
      <c r="AI549" s="12">
        <v>-8.9333333333333265E-2</v>
      </c>
      <c r="AJ549" s="8">
        <v>-1</v>
      </c>
      <c r="AK549" s="31">
        <v>-0.92828155218878816</v>
      </c>
      <c r="AL549" s="11">
        <v>1455663.4422749821</v>
      </c>
      <c r="AM549" s="36"/>
    </row>
    <row r="550" spans="1:39" x14ac:dyDescent="0.3">
      <c r="A550" t="s">
        <v>573</v>
      </c>
      <c r="B550" s="3" t="s">
        <v>983</v>
      </c>
      <c r="C550" s="4" t="s">
        <v>32</v>
      </c>
      <c r="D550" s="5" t="s">
        <v>33</v>
      </c>
      <c r="E550" s="6">
        <v>32.173398748407052</v>
      </c>
      <c r="F550" s="34">
        <v>0.59475701848982343</v>
      </c>
      <c r="G550" s="6">
        <v>-8.0013480298442516</v>
      </c>
      <c r="H550" s="7">
        <v>40</v>
      </c>
      <c r="I550" s="8">
        <v>-6</v>
      </c>
      <c r="J550" s="31">
        <v>-0.10460314845942786</v>
      </c>
      <c r="K550" s="9">
        <v>2.6194788248925516E-3</v>
      </c>
      <c r="L550" s="8">
        <v>-163</v>
      </c>
      <c r="M550" s="31">
        <v>-0.99758121106966458</v>
      </c>
      <c r="N550" s="9">
        <v>2.4763154915032587E-2</v>
      </c>
      <c r="O550" s="8">
        <v>101</v>
      </c>
      <c r="P550" s="31">
        <v>0.21657169818578736</v>
      </c>
      <c r="Q550" s="9">
        <v>-1.2539369536184893E-2</v>
      </c>
      <c r="R550" s="8">
        <v>-23</v>
      </c>
      <c r="S550" s="31">
        <v>-0.45880856212463539</v>
      </c>
      <c r="T550" s="10">
        <v>0</v>
      </c>
      <c r="U550" s="8">
        <v>137</v>
      </c>
      <c r="V550" s="31">
        <v>0.38049319306255414</v>
      </c>
      <c r="W550" s="9">
        <v>-2.5073917261197037E-2</v>
      </c>
      <c r="X550" s="8">
        <v>66</v>
      </c>
      <c r="Y550" s="31">
        <v>1.0619799907791199</v>
      </c>
      <c r="Z550" s="11">
        <v>58375</v>
      </c>
      <c r="AA550" s="8">
        <v>-2</v>
      </c>
      <c r="AB550" s="31">
        <v>1.6515357868162217E-2</v>
      </c>
      <c r="AC550" s="9">
        <v>6.2008368200836828E-3</v>
      </c>
      <c r="AD550" s="8">
        <v>-35</v>
      </c>
      <c r="AE550" s="31">
        <v>-0.22513496150223844</v>
      </c>
      <c r="AF550" s="9">
        <v>-1.1643337708021284E-2</v>
      </c>
      <c r="AG550" s="8">
        <v>-1</v>
      </c>
      <c r="AH550" s="31">
        <v>-0.2060373084689493</v>
      </c>
      <c r="AI550" s="12">
        <v>-9.0999999999999914E-2</v>
      </c>
      <c r="AJ550" s="8">
        <v>-3</v>
      </c>
      <c r="AK550" s="31">
        <v>-0.27921712311766433</v>
      </c>
      <c r="AL550" s="11">
        <v>535735.92108425125</v>
      </c>
      <c r="AM550" s="36"/>
    </row>
    <row r="551" spans="1:39" x14ac:dyDescent="0.3">
      <c r="A551" t="s">
        <v>386</v>
      </c>
      <c r="B551" s="3" t="s">
        <v>91</v>
      </c>
      <c r="C551" s="4" t="s">
        <v>82</v>
      </c>
      <c r="D551" s="5" t="s">
        <v>37</v>
      </c>
      <c r="E551" s="6">
        <v>20.125810389946057</v>
      </c>
      <c r="F551" s="34">
        <v>0.67258232564382947</v>
      </c>
      <c r="G551" s="6">
        <v>-8.0094179239484156</v>
      </c>
      <c r="H551" s="7">
        <v>49</v>
      </c>
      <c r="I551" s="8">
        <v>-33</v>
      </c>
      <c r="J551" s="31">
        <v>-0.12111091131786728</v>
      </c>
      <c r="K551" s="9">
        <v>7.2367354945457318E-3</v>
      </c>
      <c r="L551" s="8">
        <v>22</v>
      </c>
      <c r="M551" s="31">
        <v>0.21543170965737257</v>
      </c>
      <c r="N551" s="9">
        <v>-1.7179355407091992E-2</v>
      </c>
      <c r="O551" s="8">
        <v>7</v>
      </c>
      <c r="P551" s="31">
        <v>2.6220502883493424E-2</v>
      </c>
      <c r="Q551" s="9">
        <v>-1.1824324324324325E-3</v>
      </c>
      <c r="R551" s="8">
        <v>-23</v>
      </c>
      <c r="S551" s="31">
        <v>-0.45880856212463539</v>
      </c>
      <c r="T551" s="10">
        <v>0</v>
      </c>
      <c r="U551" s="8">
        <v>-109</v>
      </c>
      <c r="V551" s="31">
        <v>-0.30255107625984129</v>
      </c>
      <c r="W551" s="9">
        <v>1.9187842626525731E-2</v>
      </c>
      <c r="X551" s="8">
        <v>102</v>
      </c>
      <c r="Y551" s="31">
        <v>1.0062817095994119</v>
      </c>
      <c r="Z551" s="11">
        <v>54167</v>
      </c>
      <c r="AA551" s="8">
        <v>68</v>
      </c>
      <c r="AB551" s="31">
        <v>0.20004141766074901</v>
      </c>
      <c r="AC551" s="9">
        <v>1.8004338394793928E-3</v>
      </c>
      <c r="AD551" s="8">
        <v>49</v>
      </c>
      <c r="AE551" s="31">
        <v>0.23986637181151438</v>
      </c>
      <c r="AF551" s="9">
        <v>1.4566223437080694E-2</v>
      </c>
      <c r="AG551" s="8">
        <v>-3</v>
      </c>
      <c r="AH551" s="31">
        <v>-0.16826531083594332</v>
      </c>
      <c r="AI551" s="12">
        <v>-0.14433333333333331</v>
      </c>
      <c r="AJ551" s="8">
        <v>-1</v>
      </c>
      <c r="AK551" s="31">
        <v>-7.992763921101087E-2</v>
      </c>
      <c r="AL551" s="11">
        <v>829423.37858296139</v>
      </c>
      <c r="AM551" s="36"/>
    </row>
    <row r="552" spans="1:39" x14ac:dyDescent="0.3">
      <c r="A552" t="s">
        <v>1054</v>
      </c>
      <c r="B552" s="3" t="s">
        <v>805</v>
      </c>
      <c r="C552" s="4" t="s">
        <v>89</v>
      </c>
      <c r="D552" s="5" t="s">
        <v>37</v>
      </c>
      <c r="E552" s="6">
        <v>44.671736263720774</v>
      </c>
      <c r="F552" s="34">
        <v>2.940703469183386</v>
      </c>
      <c r="G552" s="6">
        <v>-8.1452121243091824</v>
      </c>
      <c r="H552" s="7">
        <v>59</v>
      </c>
      <c r="I552" s="8">
        <v>7</v>
      </c>
      <c r="J552" s="31">
        <v>3.9626177663520779E-2</v>
      </c>
      <c r="K552" s="9">
        <v>2.0951018575560476E-2</v>
      </c>
      <c r="L552" s="8">
        <v>43</v>
      </c>
      <c r="M552" s="31">
        <v>0.30412917342734463</v>
      </c>
      <c r="N552" s="9">
        <v>-2.0171585191860027E-2</v>
      </c>
      <c r="O552" s="8">
        <v>43</v>
      </c>
      <c r="P552" s="31">
        <v>0.57825210888304679</v>
      </c>
      <c r="Q552" s="9">
        <v>-2.9066171923314787E-2</v>
      </c>
      <c r="R552" s="8">
        <v>97</v>
      </c>
      <c r="S552" s="31">
        <v>3.9639334065099163</v>
      </c>
      <c r="T552" s="10">
        <v>-7.2904911180773242</v>
      </c>
      <c r="U552" s="8">
        <v>-106</v>
      </c>
      <c r="V552" s="31">
        <v>-0.84322111852475223</v>
      </c>
      <c r="W552" s="9">
        <v>5.7649446126210036E-2</v>
      </c>
      <c r="X552" s="8">
        <v>2</v>
      </c>
      <c r="Y552" s="31">
        <v>-6.0619556719542222E-3</v>
      </c>
      <c r="Z552" s="11">
        <v>5198</v>
      </c>
      <c r="AA552" s="8">
        <v>-230</v>
      </c>
      <c r="AB552" s="31">
        <v>-1.0147508582025464</v>
      </c>
      <c r="AC552" s="9">
        <v>2.3751918158567774E-2</v>
      </c>
      <c r="AD552" s="8">
        <v>83</v>
      </c>
      <c r="AE552" s="31">
        <v>0.23663689512939301</v>
      </c>
      <c r="AF552" s="9">
        <v>1.5045871559632995E-2</v>
      </c>
      <c r="AG552" s="8">
        <v>-61</v>
      </c>
      <c r="AH552" s="31">
        <v>-0.24123021358171901</v>
      </c>
      <c r="AI552" s="12">
        <v>-0.1296666666666666</v>
      </c>
      <c r="AJ552" s="8">
        <v>-20</v>
      </c>
      <c r="AK552" s="31">
        <v>1.1348267319830629E-3</v>
      </c>
      <c r="AL552" s="11">
        <v>20530.39787199581</v>
      </c>
      <c r="AM552" s="36"/>
    </row>
    <row r="553" spans="1:39" x14ac:dyDescent="0.3">
      <c r="A553" t="s">
        <v>139</v>
      </c>
      <c r="B553" s="3" t="s">
        <v>505</v>
      </c>
      <c r="C553" s="4" t="s">
        <v>32</v>
      </c>
      <c r="D553" s="5" t="s">
        <v>33</v>
      </c>
      <c r="E553" s="6">
        <v>26.367906298794576</v>
      </c>
      <c r="F553" s="34">
        <v>0.89393638873843351</v>
      </c>
      <c r="G553" s="6">
        <v>-8.1754279668377201</v>
      </c>
      <c r="H553" s="7">
        <v>82</v>
      </c>
      <c r="I553" s="8">
        <v>-32</v>
      </c>
      <c r="J553" s="31">
        <v>-0.10174035056525346</v>
      </c>
      <c r="K553" s="9">
        <v>1.1263801586382183E-2</v>
      </c>
      <c r="L553" s="8">
        <v>95</v>
      </c>
      <c r="M553" s="31">
        <v>0.41991692067150055</v>
      </c>
      <c r="N553" s="9">
        <v>-2.3749027741768215E-2</v>
      </c>
      <c r="O553" s="8">
        <v>-20</v>
      </c>
      <c r="P553" s="31">
        <v>-5.0972395807803994E-2</v>
      </c>
      <c r="Q553" s="9">
        <v>5.9171597633136119E-3</v>
      </c>
      <c r="R553" s="8">
        <v>-23</v>
      </c>
      <c r="S553" s="31">
        <v>-0.45880856212463539</v>
      </c>
      <c r="T553" s="10">
        <v>0</v>
      </c>
      <c r="U553" s="8">
        <v>106</v>
      </c>
      <c r="V553" s="31">
        <v>0.3050163543466885</v>
      </c>
      <c r="W553" s="9">
        <v>-2.0276219466176949E-2</v>
      </c>
      <c r="X553" s="8">
        <v>50</v>
      </c>
      <c r="Y553" s="31">
        <v>0.72782527569326116</v>
      </c>
      <c r="Z553" s="11">
        <v>42917</v>
      </c>
      <c r="AA553" s="8">
        <v>53</v>
      </c>
      <c r="AB553" s="31">
        <v>0.21016946052901059</v>
      </c>
      <c r="AC553" s="9">
        <v>4.4444444444444453E-3</v>
      </c>
      <c r="AD553" s="8">
        <v>30</v>
      </c>
      <c r="AE553" s="31">
        <v>0.11890558200183354</v>
      </c>
      <c r="AF553" s="9">
        <v>7.8003191875893885E-3</v>
      </c>
      <c r="AG553" s="8">
        <v>1</v>
      </c>
      <c r="AH553" s="31">
        <v>-0.14162883586847386</v>
      </c>
      <c r="AI553" s="12">
        <v>-0.18566666666666676</v>
      </c>
      <c r="AJ553" s="8">
        <v>2</v>
      </c>
      <c r="AK553" s="31">
        <v>-9.3450378374555498E-3</v>
      </c>
      <c r="AL553" s="11">
        <v>192520.10695544467</v>
      </c>
      <c r="AM553" s="36"/>
    </row>
    <row r="554" spans="1:39" x14ac:dyDescent="0.3">
      <c r="A554" t="s">
        <v>367</v>
      </c>
      <c r="B554" s="3" t="s">
        <v>714</v>
      </c>
      <c r="C554" s="4" t="s">
        <v>36</v>
      </c>
      <c r="D554" s="5" t="s">
        <v>37</v>
      </c>
      <c r="E554" s="6">
        <v>45.164601779141549</v>
      </c>
      <c r="F554" s="34">
        <v>2.7579058438209954</v>
      </c>
      <c r="G554" s="6">
        <v>-8.2917116994457132</v>
      </c>
      <c r="H554" s="7">
        <v>62</v>
      </c>
      <c r="I554" s="8">
        <v>7</v>
      </c>
      <c r="J554" s="31">
        <v>8.2953702745010349E-2</v>
      </c>
      <c r="K554" s="9">
        <v>1.9948112617844571E-2</v>
      </c>
      <c r="L554" s="8">
        <v>252</v>
      </c>
      <c r="M554" s="31">
        <v>1.0033840034609938</v>
      </c>
      <c r="N554" s="9">
        <v>-4.2272126816380449E-2</v>
      </c>
      <c r="O554" s="8">
        <v>-33</v>
      </c>
      <c r="P554" s="31">
        <v>-0.14195353102245745</v>
      </c>
      <c r="Q554" s="9">
        <v>1.3045095304509528E-2</v>
      </c>
      <c r="R554" s="8">
        <v>-78</v>
      </c>
      <c r="S554" s="31">
        <v>-0.12533215232657513</v>
      </c>
      <c r="T554" s="10">
        <v>0.67372192191981517</v>
      </c>
      <c r="U554" s="8">
        <v>79</v>
      </c>
      <c r="V554" s="31">
        <v>0.62291603447822796</v>
      </c>
      <c r="W554" s="9">
        <v>-3.4999002671789778E-2</v>
      </c>
      <c r="X554" s="8">
        <v>12</v>
      </c>
      <c r="Y554" s="31">
        <v>3.3733783841510823E-3</v>
      </c>
      <c r="Z554" s="11">
        <v>5742</v>
      </c>
      <c r="AA554" s="8">
        <v>100</v>
      </c>
      <c r="AB554" s="31">
        <v>2.301935607147827</v>
      </c>
      <c r="AC554" s="9">
        <v>-1.7182389937106912E-2</v>
      </c>
      <c r="AD554" s="8">
        <v>-21</v>
      </c>
      <c r="AE554" s="31">
        <v>-0.18730241047321194</v>
      </c>
      <c r="AF554" s="9">
        <v>-7.8805574858853422E-3</v>
      </c>
      <c r="AG554" s="8">
        <v>6</v>
      </c>
      <c r="AH554" s="31">
        <v>4.5595809341983512E-2</v>
      </c>
      <c r="AI554" s="12">
        <v>-0.47933333333333294</v>
      </c>
      <c r="AJ554" s="8">
        <v>1</v>
      </c>
      <c r="AK554" s="31">
        <v>5.1421549841473568E-3</v>
      </c>
      <c r="AL554" s="11">
        <v>31240.872286550482</v>
      </c>
      <c r="AM554" s="36"/>
    </row>
    <row r="555" spans="1:39" x14ac:dyDescent="0.3">
      <c r="A555" t="s">
        <v>1110</v>
      </c>
      <c r="B555" s="3" t="s">
        <v>945</v>
      </c>
      <c r="C555" s="4" t="s">
        <v>162</v>
      </c>
      <c r="D555" s="5" t="s">
        <v>37</v>
      </c>
      <c r="E555" s="6">
        <v>68.379057012067165</v>
      </c>
      <c r="F555" s="34">
        <v>2.6269936106095737</v>
      </c>
      <c r="G555" s="6">
        <v>-8.3615630048874152</v>
      </c>
      <c r="H555" s="7">
        <v>62</v>
      </c>
      <c r="I555" s="8">
        <v>6</v>
      </c>
      <c r="J555" s="31">
        <v>0.36560879487197595</v>
      </c>
      <c r="K555" s="9">
        <v>3.4391319955071276E-2</v>
      </c>
      <c r="L555" s="8">
        <v>165</v>
      </c>
      <c r="M555" s="31">
        <v>1.3751496202171463</v>
      </c>
      <c r="N555" s="9">
        <v>-5.8084239130434784E-2</v>
      </c>
      <c r="O555" s="8">
        <v>379</v>
      </c>
      <c r="P555" s="31">
        <v>1.7410725939205303</v>
      </c>
      <c r="Q555" s="9">
        <v>-0.10658761528326746</v>
      </c>
      <c r="R555" s="8">
        <v>-23</v>
      </c>
      <c r="S555" s="31">
        <v>-0.45880856212463539</v>
      </c>
      <c r="T555" s="10">
        <v>0</v>
      </c>
      <c r="U555" s="8">
        <v>432</v>
      </c>
      <c r="V555" s="31">
        <v>1.5763370801709975</v>
      </c>
      <c r="W555" s="9">
        <v>-9.8360655737704916E-2</v>
      </c>
      <c r="X555" s="8">
        <v>-117</v>
      </c>
      <c r="Y555" s="31">
        <v>-0.49661872148612474</v>
      </c>
      <c r="Z555" s="11">
        <v>-17292</v>
      </c>
      <c r="AA555" s="8">
        <v>-136</v>
      </c>
      <c r="AB555" s="31">
        <v>-0.61617232403195565</v>
      </c>
      <c r="AC555" s="9">
        <v>1.8169381107491861E-2</v>
      </c>
      <c r="AD555" s="8">
        <v>28</v>
      </c>
      <c r="AE555" s="31">
        <v>0.47716931986467503</v>
      </c>
      <c r="AF555" s="9">
        <v>3.0154506838444672E-2</v>
      </c>
      <c r="AG555" s="8">
        <v>-57</v>
      </c>
      <c r="AH555" s="31">
        <v>-0.1218103663065892</v>
      </c>
      <c r="AI555" s="12">
        <v>-0.30066666666666642</v>
      </c>
      <c r="AJ555" s="8">
        <v>-35</v>
      </c>
      <c r="AK555" s="31">
        <v>-2.8911515981854263E-3</v>
      </c>
      <c r="AL555" s="11">
        <v>13345.403631572859</v>
      </c>
      <c r="AM555" s="36"/>
    </row>
    <row r="556" spans="1:39" x14ac:dyDescent="0.3">
      <c r="A556" t="s">
        <v>814</v>
      </c>
      <c r="B556" s="3" t="s">
        <v>694</v>
      </c>
      <c r="C556" s="4" t="s">
        <v>143</v>
      </c>
      <c r="D556" s="5" t="s">
        <v>44</v>
      </c>
      <c r="E556" s="6">
        <v>24.871646408417302</v>
      </c>
      <c r="F556" s="34">
        <v>1.1674505948869456</v>
      </c>
      <c r="G556" s="6">
        <v>-8.6530882133511824</v>
      </c>
      <c r="H556" s="7">
        <v>95</v>
      </c>
      <c r="I556" s="8">
        <v>30</v>
      </c>
      <c r="J556" s="31">
        <v>0.62732358453711068</v>
      </c>
      <c r="K556" s="9">
        <v>8.2430633793086017E-2</v>
      </c>
      <c r="L556" s="8">
        <v>127</v>
      </c>
      <c r="M556" s="31">
        <v>0.41327602440434491</v>
      </c>
      <c r="N556" s="9">
        <v>-2.2803683284630161E-2</v>
      </c>
      <c r="O556" s="8">
        <v>90</v>
      </c>
      <c r="P556" s="31">
        <v>0.19912048835928575</v>
      </c>
      <c r="Q556" s="9">
        <v>-1.1772286055334587E-2</v>
      </c>
      <c r="R556" s="8">
        <v>85</v>
      </c>
      <c r="S556" s="31">
        <v>0.52562741711088035</v>
      </c>
      <c r="T556" s="10">
        <v>-1.1940818188665174</v>
      </c>
      <c r="U556" s="8">
        <v>-31</v>
      </c>
      <c r="V556" s="31">
        <v>-0.12382581134231674</v>
      </c>
      <c r="W556" s="9">
        <v>6.9163270791111897E-3</v>
      </c>
      <c r="X556" s="8">
        <v>5</v>
      </c>
      <c r="Y556" s="31">
        <v>3.6030991596063822E-2</v>
      </c>
      <c r="Z556" s="11">
        <v>10383</v>
      </c>
      <c r="AA556" s="8">
        <v>72</v>
      </c>
      <c r="AB556" s="31">
        <v>0.17337518469810698</v>
      </c>
      <c r="AC556" s="9">
        <v>2.9478687519165908E-3</v>
      </c>
      <c r="AD556" s="8">
        <v>59</v>
      </c>
      <c r="AE556" s="31">
        <v>0.13717681958405437</v>
      </c>
      <c r="AF556" s="9">
        <v>9.0481360839667069E-3</v>
      </c>
      <c r="AG556" s="8">
        <v>-16</v>
      </c>
      <c r="AH556" s="31">
        <v>-0.14822056944863649</v>
      </c>
      <c r="AI556" s="12">
        <v>-0.23333333333333339</v>
      </c>
      <c r="AJ556" s="8">
        <v>4</v>
      </c>
      <c r="AK556" s="31">
        <v>-1.2597019969335974E-2</v>
      </c>
      <c r="AL556" s="11">
        <v>75397.247729318449</v>
      </c>
      <c r="AM556" s="36"/>
    </row>
    <row r="557" spans="1:39" x14ac:dyDescent="0.3">
      <c r="A557" t="s">
        <v>1112</v>
      </c>
      <c r="B557" s="3" t="s">
        <v>568</v>
      </c>
      <c r="C557" s="4" t="s">
        <v>36</v>
      </c>
      <c r="D557" s="5" t="s">
        <v>37</v>
      </c>
      <c r="E557" s="6">
        <v>24.675532580259901</v>
      </c>
      <c r="F557" s="34">
        <v>1.5057537173027011</v>
      </c>
      <c r="G557" s="6">
        <v>-8.8641476435094688</v>
      </c>
      <c r="H557" s="7">
        <v>109</v>
      </c>
      <c r="I557" s="8">
        <v>31</v>
      </c>
      <c r="J557" s="31">
        <v>0.12652884411540932</v>
      </c>
      <c r="K557" s="9">
        <v>2.8165423648042531E-2</v>
      </c>
      <c r="L557" s="8">
        <v>156</v>
      </c>
      <c r="M557" s="31">
        <v>0.82635581749385123</v>
      </c>
      <c r="N557" s="9">
        <v>-3.8214483858577585E-2</v>
      </c>
      <c r="O557" s="8">
        <v>134</v>
      </c>
      <c r="P557" s="31">
        <v>0.29942480810835359</v>
      </c>
      <c r="Q557" s="9">
        <v>-1.7959561968241184E-2</v>
      </c>
      <c r="R557" s="8">
        <v>-32</v>
      </c>
      <c r="S557" s="31">
        <v>-0.387415922601554</v>
      </c>
      <c r="T557" s="10">
        <v>-2.23417102018586E-3</v>
      </c>
      <c r="U557" s="8">
        <v>71</v>
      </c>
      <c r="V557" s="31">
        <v>0.12599657400244435</v>
      </c>
      <c r="W557" s="9">
        <v>-9.035928681844177E-3</v>
      </c>
      <c r="X557" s="8">
        <v>33</v>
      </c>
      <c r="Y557" s="31">
        <v>0.32008638543070517</v>
      </c>
      <c r="Z557" s="11">
        <v>22867</v>
      </c>
      <c r="AA557" s="8">
        <v>192</v>
      </c>
      <c r="AB557" s="31">
        <v>0.5575804595263808</v>
      </c>
      <c r="AC557" s="9">
        <v>-1.0808709175738687E-3</v>
      </c>
      <c r="AD557" s="8">
        <v>100</v>
      </c>
      <c r="AE557" s="31">
        <v>0.29026150182732596</v>
      </c>
      <c r="AF557" s="9">
        <v>1.7965855519860185E-2</v>
      </c>
      <c r="AG557" s="8">
        <v>11</v>
      </c>
      <c r="AH557" s="31">
        <v>0.23600621084898721</v>
      </c>
      <c r="AI557" s="12">
        <v>-0.71833333333333282</v>
      </c>
      <c r="AJ557" s="8">
        <v>27</v>
      </c>
      <c r="AK557" s="31">
        <v>1.038877157793161E-2</v>
      </c>
      <c r="AL557" s="11">
        <v>57191.072085649823</v>
      </c>
      <c r="AM557" s="36"/>
    </row>
    <row r="558" spans="1:39" x14ac:dyDescent="0.3">
      <c r="A558" t="s">
        <v>626</v>
      </c>
      <c r="B558" s="3" t="s">
        <v>79</v>
      </c>
      <c r="C558" s="4" t="s">
        <v>32</v>
      </c>
      <c r="D558" s="5" t="s">
        <v>33</v>
      </c>
      <c r="E558" s="6">
        <v>69.483681687433986</v>
      </c>
      <c r="F558" s="34">
        <v>1.4061207811318734</v>
      </c>
      <c r="G558" s="6">
        <v>-8.8771990215795196</v>
      </c>
      <c r="H558" s="7">
        <v>107</v>
      </c>
      <c r="I558" s="8">
        <v>185</v>
      </c>
      <c r="J558" s="31">
        <v>0.61949939247115149</v>
      </c>
      <c r="K558" s="9">
        <v>7.2372305391185776E-2</v>
      </c>
      <c r="L558" s="8">
        <v>25</v>
      </c>
      <c r="M558" s="31">
        <v>0.45410990331457868</v>
      </c>
      <c r="N558" s="9">
        <v>-2.6761702557880906E-2</v>
      </c>
      <c r="O558" s="8">
        <v>80</v>
      </c>
      <c r="P558" s="31">
        <v>0.18347932273299528</v>
      </c>
      <c r="Q558" s="9">
        <v>-1.0815588749404102E-2</v>
      </c>
      <c r="R558" s="8">
        <v>-23</v>
      </c>
      <c r="S558" s="31">
        <v>-0.45880856212463539</v>
      </c>
      <c r="T558" s="10">
        <v>0</v>
      </c>
      <c r="U558" s="8">
        <v>293</v>
      </c>
      <c r="V558" s="31">
        <v>0.93622312654093487</v>
      </c>
      <c r="W558" s="9">
        <v>-5.7379574514991177E-2</v>
      </c>
      <c r="X558" s="8">
        <v>58</v>
      </c>
      <c r="Y558" s="31">
        <v>0.20488396084294042</v>
      </c>
      <c r="Z558" s="11">
        <v>16072</v>
      </c>
      <c r="AA558" s="8">
        <v>37</v>
      </c>
      <c r="AB558" s="31">
        <v>9.7188090390478377E-2</v>
      </c>
      <c r="AC558" s="9">
        <v>3.0269730269730268E-3</v>
      </c>
      <c r="AD558" s="8">
        <v>60</v>
      </c>
      <c r="AE558" s="31">
        <v>0.20487183547289267</v>
      </c>
      <c r="AF558" s="9">
        <v>1.2679524899204542E-2</v>
      </c>
      <c r="AG558" s="8">
        <v>0</v>
      </c>
      <c r="AH558" s="31">
        <v>-0.13925905103870795</v>
      </c>
      <c r="AI558" s="12">
        <v>-0.18100000000000005</v>
      </c>
      <c r="AJ558" s="8">
        <v>3</v>
      </c>
      <c r="AK558" s="31">
        <v>1.8781784358044284E-2</v>
      </c>
      <c r="AL558" s="11">
        <v>316844.80357112549</v>
      </c>
      <c r="AM558" s="36"/>
    </row>
    <row r="559" spans="1:39" x14ac:dyDescent="0.3">
      <c r="A559" t="s">
        <v>455</v>
      </c>
      <c r="B559" s="3" t="s">
        <v>442</v>
      </c>
      <c r="C559" s="4" t="s">
        <v>143</v>
      </c>
      <c r="D559" s="5" t="s">
        <v>44</v>
      </c>
      <c r="E559" s="6">
        <v>44.92800891321474</v>
      </c>
      <c r="F559" s="34">
        <v>1.1214910845878228</v>
      </c>
      <c r="G559" s="6">
        <v>-9.2716305629060471</v>
      </c>
      <c r="H559" s="7">
        <v>68</v>
      </c>
      <c r="I559" s="8">
        <v>-22</v>
      </c>
      <c r="J559" s="31">
        <v>-5.9457353068856661E-2</v>
      </c>
      <c r="K559" s="9">
        <v>1.4859594383775265E-2</v>
      </c>
      <c r="L559" s="8">
        <v>78</v>
      </c>
      <c r="M559" s="31">
        <v>0.46778993319641271</v>
      </c>
      <c r="N559" s="9">
        <v>-2.3153942428035045E-2</v>
      </c>
      <c r="O559" s="8">
        <v>0</v>
      </c>
      <c r="P559" s="31">
        <v>1.4126318254570336E-3</v>
      </c>
      <c r="Q559" s="9">
        <v>0</v>
      </c>
      <c r="R559" s="8">
        <v>-187</v>
      </c>
      <c r="S559" s="31">
        <v>-0.46484363819667296</v>
      </c>
      <c r="T559" s="10">
        <v>0.50813008130081305</v>
      </c>
      <c r="U559" s="8">
        <v>108</v>
      </c>
      <c r="V559" s="31">
        <v>0.20348261650733135</v>
      </c>
      <c r="W559" s="9">
        <v>-1.2919522674050672E-2</v>
      </c>
      <c r="X559" s="8">
        <v>95</v>
      </c>
      <c r="Y559" s="31">
        <v>1.436343438053314</v>
      </c>
      <c r="Z559" s="11">
        <v>75085</v>
      </c>
      <c r="AA559" s="8">
        <v>-32</v>
      </c>
      <c r="AB559" s="31">
        <v>-7.6591469849202842E-2</v>
      </c>
      <c r="AC559" s="9">
        <v>6.4817110973341627E-3</v>
      </c>
      <c r="AD559" s="8">
        <v>-2</v>
      </c>
      <c r="AE559" s="31">
        <v>9.6997549395994032E-4</v>
      </c>
      <c r="AF559" s="9">
        <v>1.7555997578483362E-3</v>
      </c>
      <c r="AG559" s="8">
        <v>-8</v>
      </c>
      <c r="AH559" s="31">
        <v>-0.23260558021425148</v>
      </c>
      <c r="AI559" s="12">
        <v>-8.8333333333333264E-2</v>
      </c>
      <c r="AJ559" s="8">
        <v>-4</v>
      </c>
      <c r="AK559" s="31">
        <v>-9.2856876898757656E-2</v>
      </c>
      <c r="AL559" s="11">
        <v>113826.68839874282</v>
      </c>
      <c r="AM559" s="36"/>
    </row>
    <row r="560" spans="1:39" x14ac:dyDescent="0.3">
      <c r="A560" t="s">
        <v>620</v>
      </c>
      <c r="B560" s="3" t="s">
        <v>110</v>
      </c>
      <c r="C560" s="4" t="s">
        <v>43</v>
      </c>
      <c r="D560" s="5" t="s">
        <v>44</v>
      </c>
      <c r="E560" s="6">
        <v>16.614578212627357</v>
      </c>
      <c r="F560" s="34">
        <v>3.4044480628544047</v>
      </c>
      <c r="G560" s="6">
        <v>-10.740904762128682</v>
      </c>
      <c r="H560" s="7">
        <v>97</v>
      </c>
      <c r="I560" s="8">
        <v>-5</v>
      </c>
      <c r="J560" s="31">
        <v>-2.0738950736455375E-2</v>
      </c>
      <c r="K560" s="9">
        <v>1.2623063451473571E-2</v>
      </c>
      <c r="L560" s="8">
        <v>107</v>
      </c>
      <c r="M560" s="31">
        <v>0.58144476540635548</v>
      </c>
      <c r="N560" s="9">
        <v>-2.7210884353741496E-2</v>
      </c>
      <c r="O560" s="8">
        <v>51</v>
      </c>
      <c r="P560" s="31">
        <v>1.0875870850872968</v>
      </c>
      <c r="Q560" s="9">
        <v>-5.8964140125277564E-2</v>
      </c>
      <c r="R560" s="8">
        <v>-72</v>
      </c>
      <c r="S560" s="31">
        <v>0.3022333224625226</v>
      </c>
      <c r="T560" s="10">
        <v>1.9578138107591372</v>
      </c>
      <c r="U560" s="8">
        <v>190</v>
      </c>
      <c r="V560" s="31">
        <v>0.88452203276097086</v>
      </c>
      <c r="W560" s="9">
        <v>-5.2666763768911593E-2</v>
      </c>
      <c r="X560" s="8">
        <v>-39</v>
      </c>
      <c r="Y560" s="31">
        <v>-0.13417313182743806</v>
      </c>
      <c r="Z560" s="11">
        <v>-147</v>
      </c>
      <c r="AA560" s="8">
        <v>71</v>
      </c>
      <c r="AB560" s="31">
        <v>0.45242618327548501</v>
      </c>
      <c r="AC560" s="9">
        <v>2.6614173228346472E-3</v>
      </c>
      <c r="AD560" s="8">
        <v>210</v>
      </c>
      <c r="AE560" s="31">
        <v>0.64521784389245951</v>
      </c>
      <c r="AF560" s="9">
        <v>3.8063672319970876E-2</v>
      </c>
      <c r="AG560" s="8">
        <v>-9</v>
      </c>
      <c r="AH560" s="31">
        <v>9.4174231930789221E-2</v>
      </c>
      <c r="AI560" s="12">
        <v>-0.56766666666666721</v>
      </c>
      <c r="AJ560" s="8">
        <v>13</v>
      </c>
      <c r="AK560" s="31">
        <v>1.1658862211744669E-2</v>
      </c>
      <c r="AL560" s="11">
        <v>34353.157464455886</v>
      </c>
      <c r="AM560" s="36"/>
    </row>
    <row r="561" spans="1:39" x14ac:dyDescent="0.3">
      <c r="A561" t="s">
        <v>245</v>
      </c>
      <c r="B561" s="3" t="s">
        <v>883</v>
      </c>
      <c r="C561" s="4" t="s">
        <v>47</v>
      </c>
      <c r="D561" s="5" t="s">
        <v>44</v>
      </c>
      <c r="E561" s="6">
        <v>16.096430324909651</v>
      </c>
      <c r="F561" s="34">
        <v>1.7345957928267568</v>
      </c>
      <c r="G561" s="6">
        <v>-10.80124322667514</v>
      </c>
      <c r="H561" s="7">
        <v>118</v>
      </c>
      <c r="I561" s="8">
        <v>91</v>
      </c>
      <c r="J561" s="31">
        <v>0.29333221780688246</v>
      </c>
      <c r="K561" s="9">
        <v>4.4633024868284688E-2</v>
      </c>
      <c r="L561" s="8">
        <v>43</v>
      </c>
      <c r="M561" s="31">
        <v>0.2073313532046126</v>
      </c>
      <c r="N561" s="9">
        <v>-1.4285333982506329E-2</v>
      </c>
      <c r="O561" s="8">
        <v>193</v>
      </c>
      <c r="P561" s="31">
        <v>0.60835071580677469</v>
      </c>
      <c r="Q561" s="9">
        <v>-3.5993424833061435E-2</v>
      </c>
      <c r="R561" s="8">
        <v>39</v>
      </c>
      <c r="S561" s="31">
        <v>-0.3559105347778776</v>
      </c>
      <c r="T561" s="10">
        <v>-0.2022653721682848</v>
      </c>
      <c r="U561" s="8">
        <v>166</v>
      </c>
      <c r="V561" s="31">
        <v>0.364253101347911</v>
      </c>
      <c r="W561" s="9">
        <v>-2.3589483474351542E-2</v>
      </c>
      <c r="X561" s="8">
        <v>16</v>
      </c>
      <c r="Y561" s="31">
        <v>0.43672959678288414</v>
      </c>
      <c r="Z561" s="11">
        <v>30958</v>
      </c>
      <c r="AA561" s="8">
        <v>25</v>
      </c>
      <c r="AB561" s="31">
        <v>7.3967462073400769E-2</v>
      </c>
      <c r="AC561" s="9">
        <v>4.9627553063676458E-3</v>
      </c>
      <c r="AD561" s="8">
        <v>150</v>
      </c>
      <c r="AE561" s="31">
        <v>0.50692832611008831</v>
      </c>
      <c r="AF561" s="9">
        <v>2.9746671020053905E-2</v>
      </c>
      <c r="AG561" s="8">
        <v>-35</v>
      </c>
      <c r="AH561" s="31">
        <v>-8.6341631964127294E-2</v>
      </c>
      <c r="AI561" s="12">
        <v>-0.32166666666666632</v>
      </c>
      <c r="AJ561" s="8">
        <v>7</v>
      </c>
      <c r="AK561" s="31">
        <v>-1.3213437113064788E-2</v>
      </c>
      <c r="AL561" s="11">
        <v>62221.460282141838</v>
      </c>
      <c r="AM561" s="36"/>
    </row>
    <row r="562" spans="1:39" x14ac:dyDescent="0.3">
      <c r="A562" t="s">
        <v>510</v>
      </c>
      <c r="B562" s="3" t="s">
        <v>188</v>
      </c>
      <c r="C562" s="4" t="s">
        <v>72</v>
      </c>
      <c r="D562" s="5" t="s">
        <v>37</v>
      </c>
      <c r="E562" s="6">
        <v>24.668592145488461</v>
      </c>
      <c r="F562" s="34">
        <v>8.7405673663792882</v>
      </c>
      <c r="G562" s="6">
        <v>-10.951826865383794</v>
      </c>
      <c r="H562" s="7">
        <v>2</v>
      </c>
      <c r="I562" s="8">
        <v>8</v>
      </c>
      <c r="J562" s="31">
        <v>0.14124333917288112</v>
      </c>
      <c r="K562" s="9">
        <v>2.2645707019612993E-2</v>
      </c>
      <c r="L562" s="8">
        <v>0</v>
      </c>
      <c r="M562" s="31">
        <v>0.24867210260545236</v>
      </c>
      <c r="N562" s="9">
        <v>-2.1276789411716596E-2</v>
      </c>
      <c r="O562" s="8">
        <v>0</v>
      </c>
      <c r="P562" s="31">
        <v>4.600462894938584E-2</v>
      </c>
      <c r="Q562" s="9">
        <v>2.8362047565332449E-2</v>
      </c>
      <c r="R562" s="8">
        <v>2</v>
      </c>
      <c r="S562" s="31">
        <v>7.9010459807065132</v>
      </c>
      <c r="T562" s="10">
        <v>-2.6846564452605932</v>
      </c>
      <c r="U562" s="8">
        <v>0</v>
      </c>
      <c r="V562" s="31">
        <v>0.51000121681946586</v>
      </c>
      <c r="W562" s="9">
        <v>-1.4717496290509613E-2</v>
      </c>
      <c r="X562" s="8">
        <v>-1</v>
      </c>
      <c r="Y562" s="31">
        <v>3.3347460213691615E-2</v>
      </c>
      <c r="Z562" s="11">
        <v>4288</v>
      </c>
      <c r="AA562" s="8">
        <v>5</v>
      </c>
      <c r="AB562" s="31">
        <v>0.28633882045734449</v>
      </c>
      <c r="AC562" s="9">
        <v>1.736005911694069E-2</v>
      </c>
      <c r="AD562" s="8">
        <v>-1</v>
      </c>
      <c r="AE562" s="31">
        <v>-0.16364502546946458</v>
      </c>
      <c r="AF562" s="9">
        <v>-2.4797789613378862E-3</v>
      </c>
      <c r="AG562" s="8">
        <v>16</v>
      </c>
      <c r="AH562" s="31">
        <v>0.10501825923463723</v>
      </c>
      <c r="AI562" s="12">
        <v>-0.55033333333333312</v>
      </c>
      <c r="AJ562" s="8">
        <v>0</v>
      </c>
      <c r="AK562" s="31">
        <v>1.4963437796430223E-2</v>
      </c>
      <c r="AL562" s="11">
        <v>12071.275610457171</v>
      </c>
      <c r="AM562" s="36">
        <v>1</v>
      </c>
    </row>
    <row r="563" spans="1:39" x14ac:dyDescent="0.3">
      <c r="A563" t="s">
        <v>636</v>
      </c>
      <c r="B563" s="3" t="s">
        <v>252</v>
      </c>
      <c r="C563" s="4" t="s">
        <v>32</v>
      </c>
      <c r="D563" s="5" t="s">
        <v>33</v>
      </c>
      <c r="E563" s="6">
        <v>20.041038990168637</v>
      </c>
      <c r="F563" s="34">
        <v>2.4462369062126141</v>
      </c>
      <c r="G563" s="6">
        <v>-11.188749356745049</v>
      </c>
      <c r="H563" s="7">
        <v>166</v>
      </c>
      <c r="I563" s="8">
        <v>-3</v>
      </c>
      <c r="J563" s="31">
        <v>-0.3106794121145493</v>
      </c>
      <c r="K563" s="9">
        <v>1.3810677492579027E-2</v>
      </c>
      <c r="L563" s="8">
        <v>-5</v>
      </c>
      <c r="M563" s="31">
        <v>-4.4862659789997039E-3</v>
      </c>
      <c r="N563" s="9">
        <v>-6.2959076600209865E-3</v>
      </c>
      <c r="O563" s="8">
        <v>342</v>
      </c>
      <c r="P563" s="31">
        <v>1.0399074585294674</v>
      </c>
      <c r="Q563" s="9">
        <v>-6.4257028112449793E-2</v>
      </c>
      <c r="R563" s="8">
        <v>-23</v>
      </c>
      <c r="S563" s="31">
        <v>-0.45880856212463539</v>
      </c>
      <c r="T563" s="10">
        <v>0</v>
      </c>
      <c r="U563" s="8">
        <v>132</v>
      </c>
      <c r="V563" s="31">
        <v>1.3802529849229683</v>
      </c>
      <c r="W563" s="9">
        <v>-8.125070626257147E-2</v>
      </c>
      <c r="X563" s="8">
        <v>218</v>
      </c>
      <c r="Y563" s="31">
        <v>0.77396775158496856</v>
      </c>
      <c r="Z563" s="11">
        <v>40474</v>
      </c>
      <c r="AA563" s="8">
        <v>-116</v>
      </c>
      <c r="AB563" s="31">
        <v>-0.40599042182436529</v>
      </c>
      <c r="AC563" s="9">
        <v>1.0409836065573774E-2</v>
      </c>
      <c r="AD563" s="8">
        <v>45</v>
      </c>
      <c r="AE563" s="31">
        <v>0.23376963844798607</v>
      </c>
      <c r="AF563" s="9">
        <v>1.5598849294507944E-2</v>
      </c>
      <c r="AG563" s="8">
        <v>2</v>
      </c>
      <c r="AH563" s="31">
        <v>-0.1727132936672402</v>
      </c>
      <c r="AI563" s="12">
        <v>-0.12866666666666665</v>
      </c>
      <c r="AJ563" s="8">
        <v>-2</v>
      </c>
      <c r="AK563" s="31">
        <v>2.0431198465689526E-2</v>
      </c>
      <c r="AL563" s="11">
        <v>1799769.39799185</v>
      </c>
      <c r="AM563" s="36"/>
    </row>
    <row r="564" spans="1:39" x14ac:dyDescent="0.3">
      <c r="A564" t="s">
        <v>105</v>
      </c>
      <c r="B564" s="3" t="s">
        <v>157</v>
      </c>
      <c r="C564" s="4" t="s">
        <v>61</v>
      </c>
      <c r="D564" s="5" t="s">
        <v>44</v>
      </c>
      <c r="E564" s="6">
        <v>43.148691591461287</v>
      </c>
      <c r="F564" s="34">
        <v>2.9743532645578563</v>
      </c>
      <c r="G564" s="6">
        <v>-11.49863116075241</v>
      </c>
      <c r="H564" s="7">
        <v>170</v>
      </c>
      <c r="I564" s="8">
        <v>36</v>
      </c>
      <c r="J564" s="31">
        <v>0.18638299821124282</v>
      </c>
      <c r="K564" s="9">
        <v>3.1727583526410585E-2</v>
      </c>
      <c r="L564" s="8">
        <v>12</v>
      </c>
      <c r="M564" s="31">
        <v>2.6396830856858124</v>
      </c>
      <c r="N564" s="9">
        <v>-0.10903202590860023</v>
      </c>
      <c r="O564" s="8">
        <v>134</v>
      </c>
      <c r="P564" s="31">
        <v>0.37068502139436277</v>
      </c>
      <c r="Q564" s="9">
        <v>-2.1536115875738521E-2</v>
      </c>
      <c r="R564" s="8">
        <v>-23</v>
      </c>
      <c r="S564" s="31">
        <v>-0.45880856212463539</v>
      </c>
      <c r="T564" s="10">
        <v>0</v>
      </c>
      <c r="U564" s="8">
        <v>280</v>
      </c>
      <c r="V564" s="31">
        <v>0.72266855222957105</v>
      </c>
      <c r="W564" s="9">
        <v>-4.4806175532807524E-2</v>
      </c>
      <c r="X564" s="8">
        <v>6</v>
      </c>
      <c r="Y564" s="31">
        <v>2.3159254540557797E-2</v>
      </c>
      <c r="Z564" s="11">
        <v>8333</v>
      </c>
      <c r="AA564" s="8">
        <v>359</v>
      </c>
      <c r="AB564" s="31">
        <v>1.299243903783375</v>
      </c>
      <c r="AC564" s="9">
        <v>-1.0478260869565215E-2</v>
      </c>
      <c r="AD564" s="8">
        <v>119</v>
      </c>
      <c r="AE564" s="31">
        <v>0.3582560322800003</v>
      </c>
      <c r="AF564" s="9">
        <v>2.1793021452888528E-2</v>
      </c>
      <c r="AG564" s="8">
        <v>-52</v>
      </c>
      <c r="AH564" s="31">
        <v>-0.16525449581105586</v>
      </c>
      <c r="AI564" s="12">
        <v>-0.22266666666666701</v>
      </c>
      <c r="AJ564" s="8">
        <v>-46</v>
      </c>
      <c r="AK564" s="31">
        <v>-2.4215338267500552E-2</v>
      </c>
      <c r="AL564" s="11">
        <v>24121.479372556263</v>
      </c>
      <c r="AM564" s="36"/>
    </row>
    <row r="565" spans="1:39" x14ac:dyDescent="0.3">
      <c r="A565" t="s">
        <v>371</v>
      </c>
      <c r="B565" s="3" t="s">
        <v>192</v>
      </c>
      <c r="C565" s="4" t="s">
        <v>77</v>
      </c>
      <c r="D565" s="5" t="s">
        <v>37</v>
      </c>
      <c r="E565" s="6">
        <v>18.94572106465078</v>
      </c>
      <c r="F565" s="34">
        <v>3.4805325514117547</v>
      </c>
      <c r="G565" s="6">
        <v>-12.602973957802675</v>
      </c>
      <c r="H565" s="7">
        <v>187</v>
      </c>
      <c r="I565" s="8">
        <v>-60</v>
      </c>
      <c r="J565" s="31">
        <v>-0.18842534340767092</v>
      </c>
      <c r="K565" s="9">
        <v>8.1590139744813772E-3</v>
      </c>
      <c r="L565" s="8">
        <v>6</v>
      </c>
      <c r="M565" s="31">
        <v>0.67258242519049194</v>
      </c>
      <c r="N565" s="9">
        <v>-4.0465366670654396E-2</v>
      </c>
      <c r="O565" s="8">
        <v>-144</v>
      </c>
      <c r="P565" s="31">
        <v>-0.3653481045468413</v>
      </c>
      <c r="Q565" s="9">
        <v>2.4390243902439025E-2</v>
      </c>
      <c r="R565" s="8">
        <v>-23</v>
      </c>
      <c r="S565" s="31">
        <v>-0.45880856212463539</v>
      </c>
      <c r="T565" s="10">
        <v>0</v>
      </c>
      <c r="U565" s="8">
        <v>151</v>
      </c>
      <c r="V565" s="31">
        <v>1.4884141437086034</v>
      </c>
      <c r="W565" s="9">
        <v>-8.8031790556334755E-2</v>
      </c>
      <c r="X565" s="8">
        <v>-10</v>
      </c>
      <c r="Y565" s="31">
        <v>-4.0455057179147325E-2</v>
      </c>
      <c r="Z565" s="11">
        <v>3446</v>
      </c>
      <c r="AA565" s="8">
        <v>535</v>
      </c>
      <c r="AB565" s="31">
        <v>3.2208976514085843</v>
      </c>
      <c r="AC565" s="9">
        <v>-3.5606060606060606E-2</v>
      </c>
      <c r="AD565" s="8">
        <v>-65</v>
      </c>
      <c r="AE565" s="31">
        <v>-0.40448712500001716</v>
      </c>
      <c r="AF565" s="9">
        <v>-2.1739130434782594E-2</v>
      </c>
      <c r="AG565" s="8">
        <v>0</v>
      </c>
      <c r="AH565" s="31">
        <v>-0.2003180137672218</v>
      </c>
      <c r="AI565" s="12">
        <v>-9.6666666666666512E-2</v>
      </c>
      <c r="AJ565" s="8">
        <v>-1</v>
      </c>
      <c r="AK565" s="31">
        <v>-0.12256064743476625</v>
      </c>
      <c r="AL565" s="11">
        <v>792248.0455272547</v>
      </c>
      <c r="AM565" s="36"/>
    </row>
    <row r="566" spans="1:39" x14ac:dyDescent="0.3">
      <c r="A566" t="s">
        <v>111</v>
      </c>
      <c r="B566" s="3" t="s">
        <v>468</v>
      </c>
      <c r="C566" s="4" t="s">
        <v>40</v>
      </c>
      <c r="D566" s="5" t="s">
        <v>33</v>
      </c>
      <c r="E566" s="6">
        <v>21.173676042345264</v>
      </c>
      <c r="F566" s="34">
        <v>3.552137115958184</v>
      </c>
      <c r="G566" s="6">
        <v>-12.961556208419772</v>
      </c>
      <c r="H566" s="7">
        <v>194</v>
      </c>
      <c r="I566" s="8">
        <v>-35</v>
      </c>
      <c r="J566" s="31">
        <v>-8.5810749025319821E-2</v>
      </c>
      <c r="K566" s="9">
        <v>1.1486666799682688E-2</v>
      </c>
      <c r="L566" s="8">
        <v>56</v>
      </c>
      <c r="M566" s="31">
        <v>0.39242717794925186</v>
      </c>
      <c r="N566" s="9">
        <v>-2.0463847203274217E-2</v>
      </c>
      <c r="O566" s="8">
        <v>264</v>
      </c>
      <c r="P566" s="31">
        <v>0.82554930748137245</v>
      </c>
      <c r="Q566" s="9">
        <v>-4.9911906847643135E-2</v>
      </c>
      <c r="R566" s="8">
        <v>87</v>
      </c>
      <c r="S566" s="31">
        <v>0.66370677082183427</v>
      </c>
      <c r="T566" s="10">
        <v>-1.394216001502057</v>
      </c>
      <c r="U566" s="8">
        <v>340</v>
      </c>
      <c r="V566" s="31">
        <v>1.2603094900714236</v>
      </c>
      <c r="W566" s="9">
        <v>-7.703289882060832E-2</v>
      </c>
      <c r="X566" s="8">
        <v>10</v>
      </c>
      <c r="Y566" s="31">
        <v>-5.3574700634703432E-3</v>
      </c>
      <c r="Z566" s="11">
        <v>6356</v>
      </c>
      <c r="AA566" s="8">
        <v>50</v>
      </c>
      <c r="AB566" s="31">
        <v>0.28587728742125457</v>
      </c>
      <c r="AC566" s="9">
        <v>4.3710554951033667E-3</v>
      </c>
      <c r="AD566" s="8">
        <v>151</v>
      </c>
      <c r="AE566" s="31">
        <v>0.41339423010341803</v>
      </c>
      <c r="AF566" s="9">
        <v>2.4707730774429004E-2</v>
      </c>
      <c r="AG566" s="8">
        <v>-7</v>
      </c>
      <c r="AH566" s="31">
        <v>0.12635928320575873</v>
      </c>
      <c r="AI566" s="12">
        <v>-0.61466666666666647</v>
      </c>
      <c r="AJ566" s="8">
        <v>-13</v>
      </c>
      <c r="AK566" s="31">
        <v>1.6542883597144842E-3</v>
      </c>
      <c r="AL566" s="11">
        <v>31425.235241281742</v>
      </c>
      <c r="AM566" s="36"/>
    </row>
    <row r="567" spans="1:39" x14ac:dyDescent="0.3">
      <c r="A567" t="s">
        <v>435</v>
      </c>
      <c r="B567" s="3" t="s">
        <v>704</v>
      </c>
      <c r="C567" s="4" t="s">
        <v>89</v>
      </c>
      <c r="D567" s="5" t="s">
        <v>37</v>
      </c>
      <c r="E567" s="6">
        <v>28.41547389362843</v>
      </c>
      <c r="F567" s="34">
        <v>5.4113958296358664</v>
      </c>
      <c r="G567" s="6">
        <v>-13.908655957650296</v>
      </c>
      <c r="H567" s="7">
        <v>67</v>
      </c>
      <c r="I567" s="8">
        <v>-63</v>
      </c>
      <c r="J567" s="31">
        <v>-0.26068128121672418</v>
      </c>
      <c r="K567" s="9">
        <v>3.9734435240255106E-3</v>
      </c>
      <c r="L567" s="8">
        <v>-2</v>
      </c>
      <c r="M567" s="31">
        <v>2.6720921250299123E-2</v>
      </c>
      <c r="N567" s="9">
        <v>-1.155284270252134E-2</v>
      </c>
      <c r="O567" s="8">
        <v>48</v>
      </c>
      <c r="P567" s="31">
        <v>0.59956619761373653</v>
      </c>
      <c r="Q567" s="9">
        <v>-3.079546172828887E-2</v>
      </c>
      <c r="R567" s="8">
        <v>-1</v>
      </c>
      <c r="S567" s="31">
        <v>4.9088182968762331</v>
      </c>
      <c r="T567" s="10">
        <v>-0.94968655319363471</v>
      </c>
      <c r="U567" s="8">
        <v>-28</v>
      </c>
      <c r="V567" s="31">
        <v>-0.16275986089876149</v>
      </c>
      <c r="W567" s="9">
        <v>1.492753425378357E-2</v>
      </c>
      <c r="X567" s="8">
        <v>-29</v>
      </c>
      <c r="Y567" s="31">
        <v>-8.8047516646835966E-2</v>
      </c>
      <c r="Z567" s="11">
        <v>1193</v>
      </c>
      <c r="AA567" s="8">
        <v>9</v>
      </c>
      <c r="AB567" s="31">
        <v>0.34237070425555916</v>
      </c>
      <c r="AC567" s="9">
        <v>7.5680685668726363E-3</v>
      </c>
      <c r="AD567" s="8">
        <v>-46</v>
      </c>
      <c r="AE567" s="31">
        <v>-0.16608935851350412</v>
      </c>
      <c r="AF567" s="9">
        <v>-7.1410108862880461E-3</v>
      </c>
      <c r="AG567" s="8">
        <v>57</v>
      </c>
      <c r="AH567" s="31">
        <v>0.13378479305787286</v>
      </c>
      <c r="AI567" s="12">
        <v>-0.57366666666666744</v>
      </c>
      <c r="AJ567" s="8">
        <v>1</v>
      </c>
      <c r="AK567" s="31">
        <v>1.0325034706315517E-2</v>
      </c>
      <c r="AL567" s="11">
        <v>26464.568029336428</v>
      </c>
      <c r="AM567" s="36">
        <v>1</v>
      </c>
    </row>
    <row r="568" spans="1:39" x14ac:dyDescent="0.3">
      <c r="A568" t="s">
        <v>241</v>
      </c>
      <c r="B568" s="3" t="s">
        <v>923</v>
      </c>
      <c r="C568" s="4" t="s">
        <v>54</v>
      </c>
      <c r="D568" s="5" t="s">
        <v>37</v>
      </c>
      <c r="E568" s="6">
        <v>39.506932310117612</v>
      </c>
      <c r="F568" s="34">
        <v>9.7564084491334491</v>
      </c>
      <c r="G568" s="6">
        <v>-15.45962886586554</v>
      </c>
      <c r="H568" s="7">
        <v>2</v>
      </c>
      <c r="I568" s="8">
        <v>21</v>
      </c>
      <c r="J568" s="31">
        <v>7.3848319406681129E-2</v>
      </c>
      <c r="K568" s="9">
        <v>3.1228254574574565E-2</v>
      </c>
      <c r="L568" s="8">
        <v>0</v>
      </c>
      <c r="M568" s="31">
        <v>-0.10683166058056859</v>
      </c>
      <c r="N568" s="9">
        <v>-1.5636357408327195E-2</v>
      </c>
      <c r="O568" s="8">
        <v>1</v>
      </c>
      <c r="P568" s="31">
        <v>0.61999187356939256</v>
      </c>
      <c r="Q568" s="9">
        <v>-1.5764534986932643E-2</v>
      </c>
      <c r="R568" s="8">
        <v>322</v>
      </c>
      <c r="S568" s="31">
        <v>7.1832745132321207</v>
      </c>
      <c r="T568" s="10">
        <v>-14.840041594488996</v>
      </c>
      <c r="U568" s="8">
        <v>6</v>
      </c>
      <c r="V568" s="31">
        <v>1.3370351950777959</v>
      </c>
      <c r="W568" s="9">
        <v>-6.8303357424782718E-2</v>
      </c>
      <c r="X568" s="8">
        <v>0</v>
      </c>
      <c r="Y568" s="31">
        <v>1.9278413830224661E-2</v>
      </c>
      <c r="Z568" s="11">
        <v>3578</v>
      </c>
      <c r="AA568" s="8">
        <v>2</v>
      </c>
      <c r="AB568" s="31">
        <v>0.45268820193867931</v>
      </c>
      <c r="AC568" s="9">
        <v>2.0352941176470601E-2</v>
      </c>
      <c r="AD568" s="8">
        <v>-1</v>
      </c>
      <c r="AE568" s="31">
        <v>-3.9721930054002819E-2</v>
      </c>
      <c r="AF568" s="9">
        <v>2.2913345089077275E-3</v>
      </c>
      <c r="AG568" s="8">
        <v>-1</v>
      </c>
      <c r="AH568" s="31">
        <v>0.75381544551236557</v>
      </c>
      <c r="AI568" s="12">
        <v>-1.4153333333333338</v>
      </c>
      <c r="AJ568" s="8">
        <v>-1</v>
      </c>
      <c r="AK568" s="31">
        <v>1.4616621818476727E-2</v>
      </c>
      <c r="AL568" s="11">
        <v>12419.880051066735</v>
      </c>
      <c r="AM568" s="36">
        <v>1</v>
      </c>
    </row>
    <row r="569" spans="1:39" x14ac:dyDescent="0.3">
      <c r="A569" t="s">
        <v>116</v>
      </c>
      <c r="B569" s="3" t="s">
        <v>937</v>
      </c>
      <c r="C569" s="4" t="s">
        <v>82</v>
      </c>
      <c r="D569" s="5" t="s">
        <v>37</v>
      </c>
      <c r="E569" s="6">
        <v>43.04730244539369</v>
      </c>
      <c r="F569" s="34">
        <v>9.8248398636016585</v>
      </c>
      <c r="G569" s="6">
        <v>-17.487525578395548</v>
      </c>
      <c r="H569" s="7">
        <v>6</v>
      </c>
      <c r="I569" s="8">
        <v>-1</v>
      </c>
      <c r="J569" s="31">
        <v>3.0007150432729723E-2</v>
      </c>
      <c r="K569" s="9">
        <v>7.0491360531429459E-3</v>
      </c>
      <c r="L569" s="8">
        <v>22</v>
      </c>
      <c r="M569" s="31">
        <v>0.44669581705939199</v>
      </c>
      <c r="N569" s="9">
        <v>-2.6595490501676172E-2</v>
      </c>
      <c r="O569" s="8">
        <v>6</v>
      </c>
      <c r="P569" s="31">
        <v>1.17007830700704</v>
      </c>
      <c r="Q569" s="9">
        <v>-5.3198888848804027E-2</v>
      </c>
      <c r="R569" s="8">
        <v>9</v>
      </c>
      <c r="S569" s="31">
        <v>8.2216921477741298</v>
      </c>
      <c r="T569" s="10">
        <v>-9.318081110853452</v>
      </c>
      <c r="U569" s="8">
        <v>1</v>
      </c>
      <c r="V569" s="31">
        <v>0.81829885483754428</v>
      </c>
      <c r="W569" s="9">
        <v>-3.0977485941405203E-2</v>
      </c>
      <c r="X569" s="8">
        <v>-6</v>
      </c>
      <c r="Y569" s="31">
        <v>-0.15964608511977341</v>
      </c>
      <c r="Z569" s="11">
        <v>-3775</v>
      </c>
      <c r="AA569" s="8">
        <v>-19</v>
      </c>
      <c r="AB569" s="31">
        <v>-0.56954294692997331</v>
      </c>
      <c r="AC569" s="9">
        <v>2.4525291828793774E-2</v>
      </c>
      <c r="AD569" s="8">
        <v>6</v>
      </c>
      <c r="AE569" s="31">
        <v>0.17022709913586542</v>
      </c>
      <c r="AF569" s="9">
        <v>1.403888790900587E-2</v>
      </c>
      <c r="AG569" s="8">
        <v>60</v>
      </c>
      <c r="AH569" s="31">
        <v>0.1383943359799823</v>
      </c>
      <c r="AI569" s="12">
        <v>-0.54333333333333322</v>
      </c>
      <c r="AJ569" s="8">
        <v>11</v>
      </c>
      <c r="AK569" s="31">
        <v>7.9832644115207768E-2</v>
      </c>
      <c r="AL569" s="11">
        <v>237030.52243633481</v>
      </c>
      <c r="AM569" s="36"/>
    </row>
    <row r="570" spans="1:39" ht="15" thickBot="1" x14ac:dyDescent="0.35">
      <c r="A570" t="s">
        <v>894</v>
      </c>
      <c r="B570" s="51" t="s">
        <v>307</v>
      </c>
      <c r="C570" s="53" t="s">
        <v>36</v>
      </c>
      <c r="D570" s="55" t="s">
        <v>37</v>
      </c>
      <c r="E570" s="20">
        <v>23.876686706719511</v>
      </c>
      <c r="F570" s="35">
        <v>8.1889494784631918</v>
      </c>
      <c r="G570" s="20">
        <v>-18.280818662880861</v>
      </c>
      <c r="H570" s="21">
        <v>26</v>
      </c>
      <c r="I570" s="22">
        <v>-51</v>
      </c>
      <c r="J570" s="33">
        <v>-0.15203323481752021</v>
      </c>
      <c r="K570" s="23">
        <v>1.0529335840729015E-2</v>
      </c>
      <c r="L570" s="22">
        <v>-82</v>
      </c>
      <c r="M570" s="33">
        <v>-0.52742419467263957</v>
      </c>
      <c r="N570" s="23">
        <v>8.5123061214809753E-3</v>
      </c>
      <c r="O570" s="22">
        <v>7</v>
      </c>
      <c r="P570" s="33">
        <v>0.45331179068870231</v>
      </c>
      <c r="Q570" s="23">
        <v>-1.1750858790332497E-2</v>
      </c>
      <c r="R570" s="22">
        <v>1</v>
      </c>
      <c r="S570" s="33">
        <v>3.6050467928173253</v>
      </c>
      <c r="T570" s="24">
        <v>-0.51275933160697562</v>
      </c>
      <c r="U570" s="22">
        <v>159</v>
      </c>
      <c r="V570" s="33">
        <v>1.545490461695501</v>
      </c>
      <c r="W570" s="23">
        <v>-9.1569882126132124E-2</v>
      </c>
      <c r="X570" s="22">
        <v>37</v>
      </c>
      <c r="Y570" s="33">
        <v>0.35654571732737494</v>
      </c>
      <c r="Z570" s="25">
        <v>20036</v>
      </c>
      <c r="AA570" s="22">
        <v>15</v>
      </c>
      <c r="AB570" s="33">
        <v>0.99162680339899678</v>
      </c>
      <c r="AC570" s="23">
        <v>3.9727891156462608E-3</v>
      </c>
      <c r="AD570" s="22">
        <v>48</v>
      </c>
      <c r="AE570" s="33">
        <v>1.2010826630198357</v>
      </c>
      <c r="AF570" s="23">
        <v>7.1333158825457321E-2</v>
      </c>
      <c r="AG570" s="22">
        <v>12</v>
      </c>
      <c r="AH570" s="33">
        <v>0.80267017281990682</v>
      </c>
      <c r="AI570" s="26">
        <v>-1.3940000000000006</v>
      </c>
      <c r="AJ570" s="22">
        <v>10</v>
      </c>
      <c r="AK570" s="33">
        <v>2.0168254732086277E-2</v>
      </c>
      <c r="AL570" s="25">
        <v>30498.382712022918</v>
      </c>
      <c r="AM570" s="38"/>
    </row>
    <row r="571" spans="1:39" x14ac:dyDescent="0.3">
      <c r="B571"/>
      <c r="C571"/>
      <c r="D571"/>
      <c r="E571"/>
      <c r="F571"/>
      <c r="G571"/>
      <c r="H571"/>
      <c r="I571"/>
      <c r="J571"/>
      <c r="K571"/>
      <c r="L571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  <c r="AH571"/>
      <c r="AI571"/>
      <c r="AJ571"/>
      <c r="AK571"/>
      <c r="AL571"/>
    </row>
    <row r="572" spans="1:39" x14ac:dyDescent="0.3">
      <c r="B572"/>
      <c r="C572" s="39" t="s">
        <v>1164</v>
      </c>
      <c r="D572"/>
      <c r="E572"/>
      <c r="F572" s="34">
        <v>-1.415337508343063E-14</v>
      </c>
      <c r="G572" s="6">
        <v>-2.6884812481612164</v>
      </c>
      <c r="H572"/>
      <c r="I572" s="29"/>
      <c r="J572" s="56"/>
      <c r="K572" s="57">
        <v>2.1519002388735768E-2</v>
      </c>
      <c r="L572" s="56"/>
      <c r="M572" s="57"/>
      <c r="N572" s="57">
        <v>-8.8943139547010656E-3</v>
      </c>
      <c r="O572" s="56"/>
      <c r="P572" s="56"/>
      <c r="Q572" s="57">
        <v>4.3915598344250384E-3</v>
      </c>
      <c r="R572" s="56"/>
      <c r="S572" s="56"/>
      <c r="T572" s="58">
        <v>3.4581700143144061</v>
      </c>
      <c r="U572" s="56"/>
      <c r="V572" s="56"/>
      <c r="W572" s="57">
        <v>2.1138329850443724E-3</v>
      </c>
      <c r="X572" s="56"/>
      <c r="Y572" s="56"/>
      <c r="Z572" s="59">
        <v>7078.5851063829787</v>
      </c>
      <c r="AA572" s="56"/>
      <c r="AB572" s="56"/>
      <c r="AC572" s="57">
        <v>8.2748016838238535E-3</v>
      </c>
      <c r="AD572" s="56"/>
      <c r="AE572" s="56"/>
      <c r="AF572" s="57">
        <v>2.1525105284712154E-3</v>
      </c>
      <c r="AG572" s="56"/>
      <c r="AH572" s="56"/>
      <c r="AI572" s="60">
        <v>-0.41553132387706854</v>
      </c>
      <c r="AJ572" s="56"/>
      <c r="AK572" s="56"/>
      <c r="AL572" s="59">
        <v>118262.47842208596</v>
      </c>
      <c r="AM572" s="30"/>
    </row>
    <row r="573" spans="1:39" x14ac:dyDescent="0.3">
      <c r="B573"/>
      <c r="C573" s="39" t="s">
        <v>1165</v>
      </c>
      <c r="D573"/>
      <c r="E573"/>
      <c r="F573" s="34">
        <v>1.8086008606182489</v>
      </c>
      <c r="G573" s="6">
        <v>4.8306885668801556</v>
      </c>
      <c r="H573"/>
      <c r="I573" s="29"/>
      <c r="J573" s="56"/>
      <c r="K573" s="57">
        <v>5.2130333555364838E-2</v>
      </c>
      <c r="L573" s="56"/>
      <c r="M573" s="57"/>
      <c r="N573" s="57">
        <v>2.2302842284846948E-2</v>
      </c>
      <c r="O573" s="56"/>
      <c r="P573" s="56"/>
      <c r="Q573" s="57">
        <v>2.0698643967887967E-2</v>
      </c>
      <c r="R573" s="56"/>
      <c r="S573" s="56"/>
      <c r="T573" s="58">
        <v>84.231744111843213</v>
      </c>
      <c r="U573" s="56"/>
      <c r="V573" s="56"/>
      <c r="W573" s="57">
        <v>2.5616859010180917E-2</v>
      </c>
      <c r="X573" s="56"/>
      <c r="Y573" s="56"/>
      <c r="Z573" s="59">
        <v>10468.103688994646</v>
      </c>
      <c r="AA573" s="56"/>
      <c r="AB573" s="56"/>
      <c r="AC573" s="57">
        <v>8.8988148610379871E-3</v>
      </c>
      <c r="AD573" s="56"/>
      <c r="AE573" s="56"/>
      <c r="AF573" s="57">
        <v>1.9087218296627167E-2</v>
      </c>
      <c r="AG573" s="56"/>
      <c r="AH573" s="56"/>
      <c r="AI573" s="60">
        <v>0.27013033278082182</v>
      </c>
      <c r="AJ573" s="56"/>
      <c r="AK573" s="56"/>
      <c r="AL573" s="59">
        <v>523325.44148143416</v>
      </c>
      <c r="AM573" s="30"/>
    </row>
    <row r="574" spans="1:39" x14ac:dyDescent="0.3">
      <c r="B574"/>
      <c r="C574"/>
      <c r="D574"/>
      <c r="E574"/>
      <c r="F574"/>
      <c r="G574"/>
      <c r="H574"/>
      <c r="I574"/>
      <c r="J574"/>
      <c r="K574"/>
      <c r="L574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  <c r="AH574"/>
      <c r="AI574"/>
      <c r="AJ574"/>
      <c r="AK574"/>
      <c r="AL574"/>
    </row>
    <row r="575" spans="1:39" x14ac:dyDescent="0.3">
      <c r="B575"/>
      <c r="C575"/>
      <c r="D575"/>
      <c r="E575"/>
      <c r="F575"/>
      <c r="G575"/>
      <c r="H575"/>
      <c r="I575"/>
      <c r="J575"/>
      <c r="K575"/>
      <c r="L575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  <c r="AH575"/>
      <c r="AI575"/>
      <c r="AJ575"/>
      <c r="AK575"/>
      <c r="AL575"/>
    </row>
    <row r="576" spans="1:39" x14ac:dyDescent="0.3">
      <c r="B576"/>
      <c r="C576"/>
      <c r="D576"/>
      <c r="E576"/>
      <c r="F576"/>
      <c r="G576"/>
      <c r="H576"/>
      <c r="I576"/>
      <c r="J576"/>
      <c r="K576"/>
      <c r="L576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  <c r="AH576"/>
      <c r="AI576"/>
      <c r="AJ576"/>
      <c r="AK576"/>
      <c r="AL576"/>
    </row>
    <row r="577" customFormat="1" x14ac:dyDescent="0.3"/>
    <row r="578" customFormat="1" x14ac:dyDescent="0.3"/>
    <row r="579" customFormat="1" x14ac:dyDescent="0.3"/>
    <row r="580" customFormat="1" x14ac:dyDescent="0.3"/>
    <row r="581" customFormat="1" x14ac:dyDescent="0.3"/>
    <row r="582" customFormat="1" x14ac:dyDescent="0.3"/>
    <row r="583" customFormat="1" x14ac:dyDescent="0.3"/>
    <row r="584" customFormat="1" x14ac:dyDescent="0.3"/>
    <row r="585" customFormat="1" x14ac:dyDescent="0.3"/>
    <row r="586" customFormat="1" x14ac:dyDescent="0.3"/>
    <row r="587" customFormat="1" x14ac:dyDescent="0.3"/>
    <row r="588" customFormat="1" x14ac:dyDescent="0.3"/>
    <row r="589" customFormat="1" x14ac:dyDescent="0.3"/>
    <row r="590" customFormat="1" x14ac:dyDescent="0.3"/>
    <row r="591" customFormat="1" x14ac:dyDescent="0.3"/>
    <row r="592" customFormat="1" x14ac:dyDescent="0.3"/>
    <row r="593" customFormat="1" x14ac:dyDescent="0.3"/>
    <row r="594" customFormat="1" x14ac:dyDescent="0.3"/>
    <row r="595" customFormat="1" x14ac:dyDescent="0.3"/>
    <row r="596" customFormat="1" x14ac:dyDescent="0.3"/>
    <row r="597" customFormat="1" x14ac:dyDescent="0.3"/>
    <row r="598" customFormat="1" x14ac:dyDescent="0.3"/>
    <row r="599" customFormat="1" x14ac:dyDescent="0.3"/>
    <row r="600" customFormat="1" x14ac:dyDescent="0.3"/>
    <row r="601" customFormat="1" x14ac:dyDescent="0.3"/>
    <row r="602" customFormat="1" x14ac:dyDescent="0.3"/>
    <row r="603" customFormat="1" x14ac:dyDescent="0.3"/>
    <row r="604" customFormat="1" x14ac:dyDescent="0.3"/>
    <row r="605" customFormat="1" x14ac:dyDescent="0.3"/>
    <row r="606" customFormat="1" x14ac:dyDescent="0.3"/>
    <row r="607" customFormat="1" x14ac:dyDescent="0.3"/>
    <row r="608" customFormat="1" x14ac:dyDescent="0.3"/>
    <row r="609" customFormat="1" x14ac:dyDescent="0.3"/>
    <row r="610" customFormat="1" x14ac:dyDescent="0.3"/>
    <row r="611" customFormat="1" x14ac:dyDescent="0.3"/>
    <row r="612" customFormat="1" x14ac:dyDescent="0.3"/>
    <row r="613" customFormat="1" x14ac:dyDescent="0.3"/>
    <row r="614" customFormat="1" x14ac:dyDescent="0.3"/>
    <row r="615" customFormat="1" x14ac:dyDescent="0.3"/>
    <row r="616" customFormat="1" x14ac:dyDescent="0.3"/>
    <row r="617" customFormat="1" x14ac:dyDescent="0.3"/>
    <row r="618" customFormat="1" x14ac:dyDescent="0.3"/>
    <row r="619" customFormat="1" x14ac:dyDescent="0.3"/>
    <row r="620" customFormat="1" x14ac:dyDescent="0.3"/>
    <row r="621" customFormat="1" x14ac:dyDescent="0.3"/>
    <row r="622" customFormat="1" x14ac:dyDescent="0.3"/>
    <row r="623" customFormat="1" x14ac:dyDescent="0.3"/>
    <row r="624" customFormat="1" x14ac:dyDescent="0.3"/>
    <row r="625" customFormat="1" x14ac:dyDescent="0.3"/>
    <row r="626" customFormat="1" x14ac:dyDescent="0.3"/>
    <row r="627" customFormat="1" x14ac:dyDescent="0.3"/>
    <row r="628" customFormat="1" x14ac:dyDescent="0.3"/>
    <row r="629" customFormat="1" x14ac:dyDescent="0.3"/>
    <row r="630" customFormat="1" x14ac:dyDescent="0.3"/>
    <row r="631" customFormat="1" x14ac:dyDescent="0.3"/>
    <row r="632" customFormat="1" x14ac:dyDescent="0.3"/>
    <row r="633" customFormat="1" x14ac:dyDescent="0.3"/>
    <row r="634" customFormat="1" x14ac:dyDescent="0.3"/>
    <row r="635" customFormat="1" x14ac:dyDescent="0.3"/>
    <row r="636" customFormat="1" x14ac:dyDescent="0.3"/>
    <row r="637" customFormat="1" x14ac:dyDescent="0.3"/>
    <row r="638" customFormat="1" x14ac:dyDescent="0.3"/>
    <row r="639" customFormat="1" x14ac:dyDescent="0.3"/>
    <row r="640" customFormat="1" x14ac:dyDescent="0.3"/>
    <row r="641" customFormat="1" x14ac:dyDescent="0.3"/>
    <row r="642" customFormat="1" x14ac:dyDescent="0.3"/>
    <row r="643" customFormat="1" x14ac:dyDescent="0.3"/>
    <row r="644" customFormat="1" x14ac:dyDescent="0.3"/>
    <row r="645" customFormat="1" x14ac:dyDescent="0.3"/>
    <row r="646" customFormat="1" x14ac:dyDescent="0.3"/>
    <row r="647" customFormat="1" x14ac:dyDescent="0.3"/>
    <row r="648" customFormat="1" x14ac:dyDescent="0.3"/>
    <row r="649" customFormat="1" x14ac:dyDescent="0.3"/>
    <row r="650" customFormat="1" x14ac:dyDescent="0.3"/>
    <row r="651" customFormat="1" x14ac:dyDescent="0.3"/>
    <row r="652" customFormat="1" x14ac:dyDescent="0.3"/>
    <row r="653" customFormat="1" x14ac:dyDescent="0.3"/>
    <row r="654" customFormat="1" x14ac:dyDescent="0.3"/>
    <row r="655" customFormat="1" x14ac:dyDescent="0.3"/>
    <row r="656" customFormat="1" x14ac:dyDescent="0.3"/>
    <row r="657" customFormat="1" x14ac:dyDescent="0.3"/>
    <row r="658" customFormat="1" x14ac:dyDescent="0.3"/>
    <row r="659" customFormat="1" x14ac:dyDescent="0.3"/>
    <row r="660" customFormat="1" x14ac:dyDescent="0.3"/>
    <row r="661" customFormat="1" x14ac:dyDescent="0.3"/>
    <row r="662" customFormat="1" x14ac:dyDescent="0.3"/>
    <row r="663" customFormat="1" x14ac:dyDescent="0.3"/>
    <row r="664" customFormat="1" x14ac:dyDescent="0.3"/>
    <row r="665" customFormat="1" x14ac:dyDescent="0.3"/>
    <row r="666" customFormat="1" x14ac:dyDescent="0.3"/>
    <row r="667" customFormat="1" x14ac:dyDescent="0.3"/>
    <row r="668" customFormat="1" x14ac:dyDescent="0.3"/>
    <row r="669" customFormat="1" x14ac:dyDescent="0.3"/>
    <row r="670" customFormat="1" x14ac:dyDescent="0.3"/>
    <row r="671" customFormat="1" x14ac:dyDescent="0.3"/>
    <row r="672" customFormat="1" x14ac:dyDescent="0.3"/>
    <row r="673" customFormat="1" x14ac:dyDescent="0.3"/>
    <row r="674" customFormat="1" x14ac:dyDescent="0.3"/>
    <row r="675" customFormat="1" x14ac:dyDescent="0.3"/>
    <row r="676" customFormat="1" x14ac:dyDescent="0.3"/>
    <row r="677" customFormat="1" x14ac:dyDescent="0.3"/>
    <row r="678" customFormat="1" x14ac:dyDescent="0.3"/>
    <row r="679" customFormat="1" x14ac:dyDescent="0.3"/>
    <row r="680" customFormat="1" x14ac:dyDescent="0.3"/>
    <row r="681" customFormat="1" x14ac:dyDescent="0.3"/>
    <row r="682" customFormat="1" x14ac:dyDescent="0.3"/>
    <row r="683" customFormat="1" x14ac:dyDescent="0.3"/>
    <row r="684" customFormat="1" x14ac:dyDescent="0.3"/>
    <row r="685" customFormat="1" x14ac:dyDescent="0.3"/>
    <row r="686" customFormat="1" x14ac:dyDescent="0.3"/>
    <row r="687" customFormat="1" x14ac:dyDescent="0.3"/>
    <row r="688" customFormat="1" x14ac:dyDescent="0.3"/>
    <row r="689" customFormat="1" x14ac:dyDescent="0.3"/>
    <row r="690" customFormat="1" x14ac:dyDescent="0.3"/>
    <row r="691" customFormat="1" x14ac:dyDescent="0.3"/>
    <row r="692" customFormat="1" x14ac:dyDescent="0.3"/>
    <row r="693" customFormat="1" x14ac:dyDescent="0.3"/>
    <row r="694" customFormat="1" x14ac:dyDescent="0.3"/>
    <row r="695" customFormat="1" x14ac:dyDescent="0.3"/>
    <row r="696" customFormat="1" x14ac:dyDescent="0.3"/>
    <row r="697" customFormat="1" x14ac:dyDescent="0.3"/>
    <row r="698" customFormat="1" x14ac:dyDescent="0.3"/>
    <row r="699" customFormat="1" x14ac:dyDescent="0.3"/>
    <row r="700" customFormat="1" x14ac:dyDescent="0.3"/>
    <row r="701" customFormat="1" x14ac:dyDescent="0.3"/>
    <row r="702" customFormat="1" x14ac:dyDescent="0.3"/>
    <row r="703" customFormat="1" x14ac:dyDescent="0.3"/>
    <row r="704" customFormat="1" x14ac:dyDescent="0.3"/>
    <row r="705" customFormat="1" x14ac:dyDescent="0.3"/>
    <row r="706" customFormat="1" x14ac:dyDescent="0.3"/>
    <row r="707" customFormat="1" x14ac:dyDescent="0.3"/>
    <row r="708" customFormat="1" x14ac:dyDescent="0.3"/>
    <row r="709" customFormat="1" x14ac:dyDescent="0.3"/>
    <row r="710" customFormat="1" x14ac:dyDescent="0.3"/>
    <row r="711" customFormat="1" x14ac:dyDescent="0.3"/>
    <row r="712" customFormat="1" x14ac:dyDescent="0.3"/>
    <row r="713" customFormat="1" x14ac:dyDescent="0.3"/>
    <row r="714" customFormat="1" x14ac:dyDescent="0.3"/>
    <row r="715" customFormat="1" x14ac:dyDescent="0.3"/>
    <row r="716" customFormat="1" x14ac:dyDescent="0.3"/>
    <row r="717" customFormat="1" x14ac:dyDescent="0.3"/>
    <row r="718" customFormat="1" x14ac:dyDescent="0.3"/>
    <row r="719" customFormat="1" x14ac:dyDescent="0.3"/>
    <row r="720" customFormat="1" x14ac:dyDescent="0.3"/>
    <row r="721" customFormat="1" x14ac:dyDescent="0.3"/>
    <row r="722" customFormat="1" x14ac:dyDescent="0.3"/>
    <row r="723" customFormat="1" x14ac:dyDescent="0.3"/>
    <row r="724" customFormat="1" x14ac:dyDescent="0.3"/>
    <row r="725" customFormat="1" x14ac:dyDescent="0.3"/>
    <row r="726" customFormat="1" x14ac:dyDescent="0.3"/>
    <row r="727" customFormat="1" x14ac:dyDescent="0.3"/>
    <row r="728" customFormat="1" x14ac:dyDescent="0.3"/>
    <row r="729" customFormat="1" x14ac:dyDescent="0.3"/>
    <row r="730" customFormat="1" x14ac:dyDescent="0.3"/>
    <row r="731" customFormat="1" x14ac:dyDescent="0.3"/>
    <row r="732" customFormat="1" x14ac:dyDescent="0.3"/>
    <row r="733" customFormat="1" x14ac:dyDescent="0.3"/>
    <row r="734" customFormat="1" x14ac:dyDescent="0.3"/>
    <row r="735" customFormat="1" x14ac:dyDescent="0.3"/>
    <row r="736" customFormat="1" x14ac:dyDescent="0.3"/>
    <row r="737" customFormat="1" x14ac:dyDescent="0.3"/>
    <row r="738" customFormat="1" x14ac:dyDescent="0.3"/>
    <row r="739" customFormat="1" x14ac:dyDescent="0.3"/>
    <row r="740" customFormat="1" x14ac:dyDescent="0.3"/>
    <row r="741" customFormat="1" x14ac:dyDescent="0.3"/>
    <row r="742" customFormat="1" x14ac:dyDescent="0.3"/>
    <row r="743" customFormat="1" x14ac:dyDescent="0.3"/>
    <row r="744" customFormat="1" x14ac:dyDescent="0.3"/>
    <row r="745" customFormat="1" x14ac:dyDescent="0.3"/>
    <row r="746" customFormat="1" x14ac:dyDescent="0.3"/>
    <row r="747" customFormat="1" x14ac:dyDescent="0.3"/>
    <row r="748" customFormat="1" x14ac:dyDescent="0.3"/>
    <row r="749" customFormat="1" x14ac:dyDescent="0.3"/>
    <row r="750" customFormat="1" x14ac:dyDescent="0.3"/>
    <row r="751" customFormat="1" x14ac:dyDescent="0.3"/>
    <row r="752" customFormat="1" x14ac:dyDescent="0.3"/>
    <row r="753" customFormat="1" x14ac:dyDescent="0.3"/>
    <row r="754" customFormat="1" x14ac:dyDescent="0.3"/>
    <row r="755" customFormat="1" x14ac:dyDescent="0.3"/>
    <row r="756" customFormat="1" x14ac:dyDescent="0.3"/>
    <row r="757" customFormat="1" x14ac:dyDescent="0.3"/>
    <row r="758" customFormat="1" x14ac:dyDescent="0.3"/>
    <row r="759" customFormat="1" x14ac:dyDescent="0.3"/>
    <row r="760" customFormat="1" x14ac:dyDescent="0.3"/>
    <row r="761" customFormat="1" x14ac:dyDescent="0.3"/>
    <row r="762" customFormat="1" x14ac:dyDescent="0.3"/>
    <row r="763" customFormat="1" x14ac:dyDescent="0.3"/>
    <row r="764" customFormat="1" x14ac:dyDescent="0.3"/>
    <row r="765" customFormat="1" x14ac:dyDescent="0.3"/>
    <row r="766" customFormat="1" x14ac:dyDescent="0.3"/>
    <row r="767" customFormat="1" x14ac:dyDescent="0.3"/>
    <row r="768" customFormat="1" x14ac:dyDescent="0.3"/>
    <row r="769" customFormat="1" x14ac:dyDescent="0.3"/>
    <row r="770" customFormat="1" x14ac:dyDescent="0.3"/>
    <row r="771" customFormat="1" x14ac:dyDescent="0.3"/>
    <row r="772" customFormat="1" x14ac:dyDescent="0.3"/>
    <row r="773" customFormat="1" x14ac:dyDescent="0.3"/>
    <row r="774" customFormat="1" x14ac:dyDescent="0.3"/>
    <row r="775" customFormat="1" x14ac:dyDescent="0.3"/>
    <row r="776" customFormat="1" x14ac:dyDescent="0.3"/>
    <row r="777" customFormat="1" x14ac:dyDescent="0.3"/>
    <row r="778" customFormat="1" x14ac:dyDescent="0.3"/>
    <row r="779" customFormat="1" x14ac:dyDescent="0.3"/>
    <row r="780" customFormat="1" x14ac:dyDescent="0.3"/>
    <row r="781" customFormat="1" x14ac:dyDescent="0.3"/>
    <row r="782" customFormat="1" x14ac:dyDescent="0.3"/>
    <row r="783" customFormat="1" x14ac:dyDescent="0.3"/>
    <row r="784" customFormat="1" x14ac:dyDescent="0.3"/>
    <row r="785" customFormat="1" x14ac:dyDescent="0.3"/>
    <row r="786" customFormat="1" x14ac:dyDescent="0.3"/>
    <row r="787" customFormat="1" x14ac:dyDescent="0.3"/>
    <row r="788" customFormat="1" x14ac:dyDescent="0.3"/>
    <row r="789" customFormat="1" x14ac:dyDescent="0.3"/>
    <row r="790" customFormat="1" x14ac:dyDescent="0.3"/>
    <row r="791" customFormat="1" x14ac:dyDescent="0.3"/>
    <row r="792" customFormat="1" x14ac:dyDescent="0.3"/>
    <row r="793" customFormat="1" x14ac:dyDescent="0.3"/>
    <row r="794" customFormat="1" x14ac:dyDescent="0.3"/>
    <row r="795" customFormat="1" x14ac:dyDescent="0.3"/>
    <row r="796" customFormat="1" x14ac:dyDescent="0.3"/>
    <row r="797" customFormat="1" x14ac:dyDescent="0.3"/>
    <row r="798" customFormat="1" x14ac:dyDescent="0.3"/>
    <row r="799" customFormat="1" x14ac:dyDescent="0.3"/>
    <row r="800" customFormat="1" x14ac:dyDescent="0.3"/>
    <row r="801" customFormat="1" x14ac:dyDescent="0.3"/>
    <row r="802" customFormat="1" x14ac:dyDescent="0.3"/>
    <row r="803" customFormat="1" x14ac:dyDescent="0.3"/>
    <row r="804" customFormat="1" x14ac:dyDescent="0.3"/>
    <row r="805" customFormat="1" x14ac:dyDescent="0.3"/>
    <row r="806" customFormat="1" x14ac:dyDescent="0.3"/>
    <row r="807" customFormat="1" x14ac:dyDescent="0.3"/>
    <row r="808" customFormat="1" x14ac:dyDescent="0.3"/>
    <row r="809" customFormat="1" x14ac:dyDescent="0.3"/>
    <row r="810" customFormat="1" x14ac:dyDescent="0.3"/>
    <row r="811" customFormat="1" x14ac:dyDescent="0.3"/>
    <row r="812" customFormat="1" x14ac:dyDescent="0.3"/>
    <row r="813" customFormat="1" x14ac:dyDescent="0.3"/>
    <row r="814" customFormat="1" x14ac:dyDescent="0.3"/>
    <row r="815" customFormat="1" x14ac:dyDescent="0.3"/>
    <row r="816" customFormat="1" x14ac:dyDescent="0.3"/>
    <row r="817" customFormat="1" x14ac:dyDescent="0.3"/>
    <row r="818" customFormat="1" x14ac:dyDescent="0.3"/>
    <row r="819" customFormat="1" x14ac:dyDescent="0.3"/>
    <row r="820" customFormat="1" x14ac:dyDescent="0.3"/>
    <row r="821" customFormat="1" x14ac:dyDescent="0.3"/>
    <row r="822" customFormat="1" x14ac:dyDescent="0.3"/>
    <row r="823" customFormat="1" x14ac:dyDescent="0.3"/>
    <row r="824" customFormat="1" x14ac:dyDescent="0.3"/>
    <row r="825" customFormat="1" x14ac:dyDescent="0.3"/>
    <row r="826" customFormat="1" x14ac:dyDescent="0.3"/>
    <row r="827" customFormat="1" x14ac:dyDescent="0.3"/>
    <row r="828" customFormat="1" x14ac:dyDescent="0.3"/>
    <row r="829" customFormat="1" x14ac:dyDescent="0.3"/>
    <row r="830" customFormat="1" x14ac:dyDescent="0.3"/>
    <row r="831" customFormat="1" x14ac:dyDescent="0.3"/>
    <row r="832" customFormat="1" x14ac:dyDescent="0.3"/>
    <row r="833" customFormat="1" x14ac:dyDescent="0.3"/>
    <row r="834" customFormat="1" x14ac:dyDescent="0.3"/>
    <row r="835" customFormat="1" x14ac:dyDescent="0.3"/>
    <row r="836" customFormat="1" x14ac:dyDescent="0.3"/>
    <row r="837" customFormat="1" x14ac:dyDescent="0.3"/>
    <row r="838" customFormat="1" x14ac:dyDescent="0.3"/>
    <row r="839" customFormat="1" x14ac:dyDescent="0.3"/>
    <row r="840" customFormat="1" x14ac:dyDescent="0.3"/>
    <row r="841" customFormat="1" x14ac:dyDescent="0.3"/>
    <row r="842" customFormat="1" x14ac:dyDescent="0.3"/>
    <row r="843" customFormat="1" x14ac:dyDescent="0.3"/>
    <row r="844" customFormat="1" x14ac:dyDescent="0.3"/>
    <row r="845" customFormat="1" x14ac:dyDescent="0.3"/>
    <row r="846" customFormat="1" x14ac:dyDescent="0.3"/>
    <row r="847" customFormat="1" x14ac:dyDescent="0.3"/>
    <row r="848" customFormat="1" x14ac:dyDescent="0.3"/>
    <row r="849" customFormat="1" x14ac:dyDescent="0.3"/>
    <row r="850" customFormat="1" x14ac:dyDescent="0.3"/>
    <row r="851" customFormat="1" x14ac:dyDescent="0.3"/>
    <row r="852" customFormat="1" x14ac:dyDescent="0.3"/>
    <row r="853" customFormat="1" x14ac:dyDescent="0.3"/>
    <row r="854" customFormat="1" x14ac:dyDescent="0.3"/>
    <row r="855" customFormat="1" x14ac:dyDescent="0.3"/>
    <row r="856" customFormat="1" x14ac:dyDescent="0.3"/>
    <row r="857" customFormat="1" x14ac:dyDescent="0.3"/>
    <row r="858" customFormat="1" x14ac:dyDescent="0.3"/>
    <row r="859" customFormat="1" x14ac:dyDescent="0.3"/>
    <row r="860" customFormat="1" x14ac:dyDescent="0.3"/>
    <row r="861" customFormat="1" x14ac:dyDescent="0.3"/>
    <row r="862" customFormat="1" x14ac:dyDescent="0.3"/>
    <row r="863" customFormat="1" x14ac:dyDescent="0.3"/>
    <row r="864" customFormat="1" x14ac:dyDescent="0.3"/>
    <row r="865" spans="2:38" x14ac:dyDescent="0.3">
      <c r="B865"/>
      <c r="C865"/>
      <c r="D865"/>
      <c r="E865"/>
      <c r="F865"/>
      <c r="G865"/>
      <c r="H865"/>
      <c r="I865"/>
      <c r="J865"/>
      <c r="K865"/>
      <c r="L865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  <c r="AD865"/>
      <c r="AE865"/>
      <c r="AF865"/>
      <c r="AG865"/>
      <c r="AH865"/>
      <c r="AI865"/>
      <c r="AJ865"/>
      <c r="AK865"/>
      <c r="AL865"/>
    </row>
    <row r="866" spans="2:38" x14ac:dyDescent="0.3">
      <c r="B866"/>
      <c r="C866"/>
      <c r="D866"/>
      <c r="E866"/>
      <c r="F866"/>
      <c r="G866"/>
      <c r="H866"/>
      <c r="I866"/>
      <c r="J866"/>
      <c r="K866"/>
      <c r="L866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  <c r="AD866"/>
      <c r="AE866"/>
      <c r="AF866"/>
      <c r="AG866"/>
      <c r="AH866"/>
      <c r="AI866"/>
      <c r="AJ866"/>
      <c r="AK866"/>
      <c r="AL866"/>
    </row>
    <row r="867" spans="2:38" x14ac:dyDescent="0.3">
      <c r="B867"/>
      <c r="C867"/>
      <c r="D867"/>
      <c r="E867"/>
      <c r="F867"/>
      <c r="G867"/>
      <c r="H867"/>
      <c r="I867"/>
      <c r="J867"/>
      <c r="K867"/>
      <c r="L867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  <c r="AD867"/>
      <c r="AE867"/>
      <c r="AF867"/>
      <c r="AG867"/>
      <c r="AH867"/>
      <c r="AI867"/>
      <c r="AJ867"/>
      <c r="AK867"/>
      <c r="AL867"/>
    </row>
    <row r="868" spans="2:38" x14ac:dyDescent="0.3">
      <c r="B868"/>
      <c r="C868"/>
      <c r="D868"/>
      <c r="E868"/>
      <c r="F868"/>
      <c r="G868"/>
      <c r="H868"/>
      <c r="I868"/>
      <c r="J868"/>
      <c r="K868"/>
      <c r="L868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  <c r="AD868"/>
      <c r="AE868"/>
      <c r="AF868"/>
      <c r="AG868"/>
      <c r="AH868"/>
      <c r="AI868"/>
      <c r="AJ868"/>
      <c r="AK868"/>
      <c r="AL868"/>
    </row>
    <row r="869" spans="2:38" x14ac:dyDescent="0.3">
      <c r="B869"/>
      <c r="C869"/>
      <c r="D869"/>
      <c r="E869"/>
      <c r="F869"/>
      <c r="G869"/>
      <c r="H869"/>
      <c r="I869"/>
      <c r="J869"/>
      <c r="K869"/>
      <c r="L869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  <c r="AD869"/>
      <c r="AE869"/>
      <c r="AF869"/>
      <c r="AG869"/>
      <c r="AH869"/>
      <c r="AI869"/>
      <c r="AJ869"/>
      <c r="AK869"/>
      <c r="AL869"/>
    </row>
    <row r="870" spans="2:38" x14ac:dyDescent="0.3">
      <c r="B870"/>
      <c r="C870"/>
      <c r="D870"/>
      <c r="E870"/>
      <c r="F870"/>
      <c r="G870"/>
      <c r="H870"/>
      <c r="I870"/>
      <c r="J870"/>
      <c r="K870"/>
      <c r="L870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  <c r="AD870"/>
      <c r="AE870"/>
      <c r="AF870"/>
      <c r="AG870"/>
      <c r="AH870"/>
      <c r="AI870"/>
      <c r="AJ870"/>
      <c r="AK870"/>
      <c r="AL870"/>
    </row>
    <row r="871" spans="2:38" x14ac:dyDescent="0.3">
      <c r="B871"/>
      <c r="C871"/>
      <c r="D871"/>
      <c r="E871"/>
      <c r="F871"/>
      <c r="G871"/>
      <c r="H871"/>
      <c r="I871"/>
      <c r="J871"/>
      <c r="K871"/>
      <c r="L871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  <c r="AD871"/>
      <c r="AE871"/>
      <c r="AF871"/>
      <c r="AG871"/>
      <c r="AH871"/>
      <c r="AI871"/>
      <c r="AJ871"/>
      <c r="AK871"/>
      <c r="AL871"/>
    </row>
    <row r="872" spans="2:38" x14ac:dyDescent="0.3">
      <c r="B872"/>
      <c r="C872"/>
      <c r="D872"/>
      <c r="E872"/>
      <c r="F872"/>
      <c r="G872"/>
      <c r="H872"/>
      <c r="I872"/>
      <c r="J872"/>
      <c r="K872"/>
      <c r="L872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  <c r="AD872"/>
      <c r="AE872"/>
      <c r="AF872"/>
      <c r="AG872"/>
      <c r="AH872"/>
      <c r="AI872"/>
      <c r="AJ872"/>
      <c r="AK872"/>
      <c r="AL872"/>
    </row>
    <row r="873" spans="2:38" x14ac:dyDescent="0.3">
      <c r="B873"/>
      <c r="C873"/>
      <c r="D873"/>
      <c r="E873"/>
      <c r="F873"/>
      <c r="G873"/>
      <c r="H873"/>
      <c r="L873"/>
      <c r="M873"/>
      <c r="N873"/>
    </row>
    <row r="874" spans="2:38" x14ac:dyDescent="0.3">
      <c r="B874"/>
      <c r="C874"/>
      <c r="D874"/>
      <c r="E874"/>
      <c r="F874"/>
      <c r="G874"/>
      <c r="H874"/>
      <c r="L874"/>
      <c r="M874"/>
      <c r="N874"/>
    </row>
    <row r="875" spans="2:38" x14ac:dyDescent="0.3">
      <c r="B875"/>
      <c r="C875"/>
      <c r="D875"/>
      <c r="E875"/>
      <c r="F875"/>
      <c r="G875"/>
      <c r="H875"/>
      <c r="L875"/>
      <c r="M875"/>
      <c r="N875"/>
    </row>
    <row r="876" spans="2:38" x14ac:dyDescent="0.3">
      <c r="B876"/>
      <c r="C876"/>
      <c r="D876"/>
      <c r="E876"/>
      <c r="F876"/>
      <c r="G876"/>
      <c r="H876"/>
      <c r="L876"/>
      <c r="M876"/>
      <c r="N876"/>
    </row>
    <row r="877" spans="2:38" x14ac:dyDescent="0.3">
      <c r="B877"/>
      <c r="C877"/>
      <c r="D877"/>
      <c r="E877"/>
      <c r="F877"/>
      <c r="G877"/>
      <c r="H877"/>
      <c r="L877"/>
      <c r="M877"/>
      <c r="N877"/>
    </row>
    <row r="878" spans="2:38" x14ac:dyDescent="0.3">
      <c r="B878"/>
      <c r="C878"/>
      <c r="D878"/>
      <c r="E878"/>
      <c r="F878"/>
      <c r="G878"/>
      <c r="H878"/>
      <c r="L878"/>
      <c r="M878"/>
      <c r="N878"/>
    </row>
    <row r="879" spans="2:38" x14ac:dyDescent="0.3">
      <c r="B879"/>
      <c r="C879"/>
      <c r="D879"/>
      <c r="E879"/>
      <c r="F879"/>
      <c r="G879"/>
      <c r="H879"/>
      <c r="L879"/>
      <c r="M879"/>
      <c r="N879"/>
    </row>
    <row r="880" spans="2:38" x14ac:dyDescent="0.3">
      <c r="B880"/>
      <c r="C880"/>
      <c r="D880"/>
      <c r="E880"/>
      <c r="F880"/>
      <c r="G880"/>
      <c r="H880"/>
      <c r="L880"/>
      <c r="M880"/>
      <c r="N880"/>
    </row>
    <row r="881" spans="2:14" x14ac:dyDescent="0.3">
      <c r="B881"/>
      <c r="C881"/>
      <c r="D881"/>
      <c r="E881"/>
      <c r="F881"/>
      <c r="G881"/>
      <c r="H881"/>
      <c r="L881"/>
      <c r="M881"/>
      <c r="N881"/>
    </row>
    <row r="882" spans="2:14" x14ac:dyDescent="0.3">
      <c r="B882"/>
      <c r="C882"/>
      <c r="D882"/>
      <c r="E882"/>
      <c r="F882"/>
      <c r="G882"/>
      <c r="H882"/>
      <c r="L882"/>
      <c r="M882"/>
      <c r="N882"/>
    </row>
    <row r="883" spans="2:14" x14ac:dyDescent="0.3">
      <c r="B883"/>
      <c r="C883"/>
      <c r="D883"/>
      <c r="E883"/>
      <c r="F883"/>
      <c r="G883"/>
      <c r="H883"/>
      <c r="L883"/>
      <c r="M883"/>
      <c r="N883"/>
    </row>
    <row r="884" spans="2:14" x14ac:dyDescent="0.3">
      <c r="B884"/>
      <c r="C884"/>
      <c r="D884"/>
      <c r="E884"/>
      <c r="F884"/>
      <c r="G884"/>
      <c r="H884"/>
      <c r="L884"/>
      <c r="M884"/>
      <c r="N884"/>
    </row>
    <row r="885" spans="2:14" x14ac:dyDescent="0.3">
      <c r="B885"/>
      <c r="C885"/>
      <c r="D885"/>
      <c r="E885"/>
      <c r="F885"/>
      <c r="G885"/>
      <c r="H885"/>
      <c r="L885"/>
      <c r="M885"/>
      <c r="N885"/>
    </row>
    <row r="886" spans="2:14" x14ac:dyDescent="0.3">
      <c r="B886"/>
      <c r="C886"/>
      <c r="D886"/>
      <c r="E886"/>
      <c r="F886"/>
      <c r="G886"/>
      <c r="H886"/>
      <c r="L886"/>
      <c r="M886"/>
      <c r="N886"/>
    </row>
    <row r="887" spans="2:14" x14ac:dyDescent="0.3">
      <c r="B887"/>
      <c r="C887"/>
      <c r="D887"/>
      <c r="E887"/>
      <c r="F887"/>
      <c r="G887"/>
      <c r="H887"/>
      <c r="L887"/>
      <c r="M887"/>
      <c r="N887"/>
    </row>
    <row r="888" spans="2:14" x14ac:dyDescent="0.3">
      <c r="B888"/>
      <c r="C888"/>
      <c r="D888"/>
      <c r="E888"/>
      <c r="F888"/>
      <c r="G888"/>
      <c r="H888"/>
      <c r="L888"/>
      <c r="M888"/>
      <c r="N888"/>
    </row>
    <row r="889" spans="2:14" x14ac:dyDescent="0.3">
      <c r="B889"/>
      <c r="C889"/>
      <c r="D889"/>
      <c r="E889"/>
      <c r="F889"/>
      <c r="G889"/>
      <c r="H889"/>
      <c r="L889"/>
      <c r="M889"/>
      <c r="N889"/>
    </row>
    <row r="890" spans="2:14" x14ac:dyDescent="0.3">
      <c r="B890"/>
      <c r="C890"/>
      <c r="D890"/>
      <c r="E890"/>
      <c r="F890"/>
      <c r="G890"/>
      <c r="H890"/>
      <c r="L890"/>
      <c r="M890"/>
      <c r="N890"/>
    </row>
    <row r="891" spans="2:14" x14ac:dyDescent="0.3">
      <c r="B891"/>
      <c r="C891"/>
      <c r="D891"/>
      <c r="E891"/>
      <c r="F891"/>
      <c r="G891"/>
      <c r="H891"/>
      <c r="L891"/>
      <c r="M891"/>
      <c r="N891"/>
    </row>
    <row r="892" spans="2:14" x14ac:dyDescent="0.3">
      <c r="B892"/>
      <c r="C892"/>
      <c r="D892"/>
      <c r="E892"/>
      <c r="F892"/>
      <c r="G892"/>
      <c r="H892"/>
      <c r="L892"/>
      <c r="M892"/>
      <c r="N892"/>
    </row>
    <row r="893" spans="2:14" x14ac:dyDescent="0.3">
      <c r="B893"/>
      <c r="C893"/>
      <c r="D893"/>
      <c r="E893"/>
      <c r="F893"/>
      <c r="G893"/>
      <c r="H893"/>
      <c r="L893"/>
      <c r="M893"/>
      <c r="N893"/>
    </row>
    <row r="894" spans="2:14" x14ac:dyDescent="0.3">
      <c r="B894"/>
      <c r="C894"/>
      <c r="D894"/>
      <c r="E894"/>
      <c r="F894"/>
      <c r="G894"/>
      <c r="H894"/>
      <c r="L894"/>
      <c r="M894"/>
      <c r="N894"/>
    </row>
    <row r="895" spans="2:14" x14ac:dyDescent="0.3">
      <c r="B895"/>
      <c r="C895"/>
      <c r="D895"/>
      <c r="E895"/>
      <c r="F895"/>
      <c r="G895"/>
      <c r="H895"/>
      <c r="L895"/>
      <c r="M895"/>
      <c r="N895"/>
    </row>
    <row r="896" spans="2:14" x14ac:dyDescent="0.3">
      <c r="B896"/>
      <c r="C896"/>
      <c r="D896"/>
      <c r="E896"/>
      <c r="F896"/>
      <c r="G896"/>
      <c r="H896"/>
      <c r="L896"/>
      <c r="M896"/>
      <c r="N896"/>
    </row>
    <row r="897" spans="2:14" x14ac:dyDescent="0.3">
      <c r="B897"/>
      <c r="C897"/>
      <c r="D897"/>
      <c r="E897"/>
      <c r="F897"/>
      <c r="G897"/>
      <c r="H897"/>
      <c r="L897"/>
      <c r="M897"/>
      <c r="N897"/>
    </row>
    <row r="898" spans="2:14" x14ac:dyDescent="0.3">
      <c r="B898"/>
      <c r="C898"/>
      <c r="D898"/>
      <c r="E898"/>
      <c r="F898"/>
      <c r="G898"/>
      <c r="H898"/>
      <c r="L898"/>
      <c r="M898"/>
      <c r="N898"/>
    </row>
    <row r="899" spans="2:14" x14ac:dyDescent="0.3">
      <c r="B899"/>
      <c r="C899"/>
      <c r="D899"/>
      <c r="E899"/>
      <c r="F899"/>
      <c r="G899"/>
      <c r="H899"/>
      <c r="L899"/>
      <c r="M899"/>
      <c r="N899"/>
    </row>
    <row r="900" spans="2:14" x14ac:dyDescent="0.3">
      <c r="B900"/>
      <c r="C900"/>
      <c r="D900"/>
      <c r="E900"/>
      <c r="F900"/>
      <c r="G900"/>
      <c r="H900"/>
      <c r="L900"/>
      <c r="M900"/>
      <c r="N900"/>
    </row>
    <row r="901" spans="2:14" x14ac:dyDescent="0.3">
      <c r="B901"/>
      <c r="C901"/>
      <c r="D901"/>
      <c r="E901"/>
      <c r="F901"/>
      <c r="G901"/>
      <c r="H901"/>
      <c r="L901"/>
      <c r="M901"/>
      <c r="N901"/>
    </row>
    <row r="902" spans="2:14" x14ac:dyDescent="0.3">
      <c r="B902"/>
      <c r="C902"/>
      <c r="D902"/>
      <c r="E902"/>
      <c r="F902"/>
      <c r="G902"/>
      <c r="H902"/>
      <c r="L902"/>
      <c r="M902"/>
      <c r="N902"/>
    </row>
    <row r="903" spans="2:14" x14ac:dyDescent="0.3">
      <c r="B903"/>
      <c r="C903"/>
      <c r="D903"/>
      <c r="E903"/>
      <c r="F903"/>
      <c r="G903"/>
      <c r="H903"/>
      <c r="L903"/>
      <c r="M903"/>
      <c r="N903"/>
    </row>
    <row r="904" spans="2:14" x14ac:dyDescent="0.3">
      <c r="B904"/>
      <c r="C904"/>
      <c r="D904"/>
      <c r="E904"/>
      <c r="F904"/>
      <c r="G904"/>
      <c r="H904"/>
      <c r="L904"/>
      <c r="M904"/>
      <c r="N904"/>
    </row>
    <row r="905" spans="2:14" x14ac:dyDescent="0.3">
      <c r="B905"/>
      <c r="C905"/>
      <c r="D905"/>
      <c r="E905"/>
      <c r="F905"/>
      <c r="G905"/>
      <c r="H905"/>
      <c r="L905"/>
      <c r="M905"/>
      <c r="N905"/>
    </row>
    <row r="906" spans="2:14" x14ac:dyDescent="0.3">
      <c r="B906"/>
      <c r="C906"/>
      <c r="D906"/>
      <c r="E906"/>
      <c r="F906"/>
      <c r="G906"/>
      <c r="H906"/>
      <c r="L906"/>
      <c r="M906"/>
      <c r="N906"/>
    </row>
    <row r="907" spans="2:14" x14ac:dyDescent="0.3">
      <c r="B907"/>
      <c r="C907"/>
      <c r="D907"/>
      <c r="E907"/>
      <c r="F907"/>
      <c r="G907"/>
      <c r="H907"/>
      <c r="L907"/>
      <c r="M907"/>
      <c r="N907"/>
    </row>
    <row r="908" spans="2:14" x14ac:dyDescent="0.3">
      <c r="B908"/>
      <c r="C908"/>
      <c r="D908"/>
      <c r="E908"/>
      <c r="F908"/>
      <c r="G908"/>
      <c r="H908"/>
      <c r="L908"/>
      <c r="M908"/>
      <c r="N908"/>
    </row>
    <row r="909" spans="2:14" x14ac:dyDescent="0.3">
      <c r="B909"/>
      <c r="C909"/>
      <c r="D909"/>
      <c r="E909"/>
      <c r="F909"/>
      <c r="G909"/>
      <c r="H909"/>
      <c r="L909"/>
      <c r="M909"/>
      <c r="N909"/>
    </row>
    <row r="910" spans="2:14" x14ac:dyDescent="0.3">
      <c r="B910"/>
      <c r="C910"/>
      <c r="D910"/>
      <c r="E910"/>
      <c r="F910"/>
      <c r="G910"/>
      <c r="H910"/>
      <c r="L910"/>
      <c r="M910"/>
      <c r="N910"/>
    </row>
    <row r="911" spans="2:14" x14ac:dyDescent="0.3">
      <c r="B911"/>
      <c r="C911"/>
      <c r="D911"/>
      <c r="E911"/>
      <c r="F911"/>
      <c r="G911"/>
      <c r="H911"/>
      <c r="L911"/>
      <c r="M911"/>
      <c r="N911"/>
    </row>
    <row r="912" spans="2:14" x14ac:dyDescent="0.3">
      <c r="B912"/>
      <c r="C912"/>
      <c r="D912"/>
      <c r="E912"/>
      <c r="F912"/>
      <c r="G912"/>
      <c r="H912"/>
      <c r="L912"/>
      <c r="M912"/>
      <c r="N912"/>
    </row>
    <row r="913" spans="2:14" x14ac:dyDescent="0.3">
      <c r="B913"/>
      <c r="C913"/>
      <c r="D913"/>
      <c r="E913"/>
      <c r="F913"/>
      <c r="G913"/>
      <c r="H913"/>
      <c r="L913"/>
      <c r="M913"/>
      <c r="N913"/>
    </row>
    <row r="914" spans="2:14" x14ac:dyDescent="0.3">
      <c r="B914"/>
      <c r="C914"/>
      <c r="D914"/>
      <c r="E914"/>
      <c r="F914"/>
      <c r="G914"/>
      <c r="H914"/>
      <c r="L914"/>
      <c r="M914"/>
      <c r="N914"/>
    </row>
    <row r="915" spans="2:14" x14ac:dyDescent="0.3">
      <c r="B915"/>
      <c r="C915"/>
      <c r="D915"/>
      <c r="E915"/>
      <c r="F915"/>
      <c r="G915"/>
      <c r="H915"/>
      <c r="L915"/>
      <c r="M915"/>
      <c r="N915"/>
    </row>
    <row r="916" spans="2:14" x14ac:dyDescent="0.3">
      <c r="B916"/>
      <c r="C916"/>
      <c r="D916"/>
      <c r="E916"/>
      <c r="F916"/>
      <c r="G916"/>
      <c r="H916"/>
      <c r="L916"/>
      <c r="M916"/>
      <c r="N916"/>
    </row>
    <row r="917" spans="2:14" x14ac:dyDescent="0.3">
      <c r="B917"/>
      <c r="C917"/>
      <c r="D917"/>
      <c r="E917"/>
      <c r="F917"/>
      <c r="G917"/>
      <c r="H917"/>
      <c r="L917"/>
      <c r="M917"/>
      <c r="N917"/>
    </row>
    <row r="918" spans="2:14" x14ac:dyDescent="0.3">
      <c r="B918"/>
      <c r="C918"/>
      <c r="D918"/>
      <c r="E918"/>
      <c r="F918"/>
      <c r="G918"/>
      <c r="H918"/>
      <c r="L918"/>
      <c r="M918"/>
      <c r="N918"/>
    </row>
    <row r="919" spans="2:14" x14ac:dyDescent="0.3">
      <c r="B919"/>
      <c r="C919"/>
      <c r="D919"/>
      <c r="E919"/>
      <c r="F919"/>
      <c r="G919"/>
      <c r="H919"/>
      <c r="L919"/>
      <c r="M919"/>
      <c r="N919"/>
    </row>
    <row r="920" spans="2:14" x14ac:dyDescent="0.3">
      <c r="B920"/>
      <c r="C920"/>
      <c r="D920"/>
      <c r="E920"/>
      <c r="F920"/>
      <c r="G920"/>
      <c r="H920"/>
      <c r="L920"/>
      <c r="M920"/>
      <c r="N920"/>
    </row>
    <row r="921" spans="2:14" x14ac:dyDescent="0.3">
      <c r="B921"/>
      <c r="C921"/>
      <c r="D921"/>
      <c r="E921"/>
      <c r="F921"/>
      <c r="G921"/>
      <c r="H921"/>
      <c r="L921"/>
      <c r="M921"/>
      <c r="N921"/>
    </row>
    <row r="922" spans="2:14" x14ac:dyDescent="0.3">
      <c r="B922"/>
      <c r="C922"/>
      <c r="D922"/>
      <c r="E922"/>
      <c r="F922"/>
      <c r="G922"/>
      <c r="H922"/>
      <c r="L922"/>
      <c r="M922"/>
      <c r="N922"/>
    </row>
    <row r="923" spans="2:14" x14ac:dyDescent="0.3">
      <c r="B923"/>
      <c r="C923"/>
      <c r="D923"/>
      <c r="E923"/>
      <c r="F923"/>
      <c r="G923"/>
      <c r="H923"/>
      <c r="L923"/>
      <c r="M923"/>
      <c r="N923"/>
    </row>
    <row r="924" spans="2:14" x14ac:dyDescent="0.3">
      <c r="B924"/>
      <c r="C924"/>
      <c r="D924"/>
      <c r="E924"/>
      <c r="F924"/>
      <c r="G924"/>
      <c r="H924"/>
      <c r="L924"/>
      <c r="M924"/>
      <c r="N924"/>
    </row>
    <row r="925" spans="2:14" x14ac:dyDescent="0.3">
      <c r="B925"/>
      <c r="C925"/>
      <c r="D925"/>
      <c r="E925"/>
      <c r="F925"/>
      <c r="G925"/>
      <c r="H925"/>
      <c r="L925"/>
      <c r="M925"/>
      <c r="N925"/>
    </row>
    <row r="926" spans="2:14" x14ac:dyDescent="0.3">
      <c r="B926"/>
      <c r="C926"/>
      <c r="D926"/>
      <c r="E926"/>
      <c r="F926"/>
      <c r="G926"/>
      <c r="H926"/>
      <c r="L926"/>
      <c r="M926"/>
      <c r="N926"/>
    </row>
    <row r="927" spans="2:14" x14ac:dyDescent="0.3">
      <c r="B927"/>
      <c r="C927"/>
      <c r="D927"/>
      <c r="E927"/>
      <c r="F927"/>
      <c r="G927"/>
      <c r="H927"/>
      <c r="L927"/>
      <c r="M927"/>
      <c r="N927"/>
    </row>
    <row r="928" spans="2:14" x14ac:dyDescent="0.3">
      <c r="B928"/>
      <c r="C928"/>
      <c r="D928"/>
      <c r="E928"/>
      <c r="F928"/>
      <c r="G928"/>
      <c r="H928"/>
      <c r="L928"/>
      <c r="M928"/>
      <c r="N928"/>
    </row>
    <row r="929" spans="2:14" x14ac:dyDescent="0.3">
      <c r="B929"/>
      <c r="C929"/>
      <c r="D929"/>
      <c r="E929"/>
      <c r="F929"/>
      <c r="G929"/>
      <c r="H929"/>
      <c r="L929"/>
      <c r="M929"/>
      <c r="N929"/>
    </row>
    <row r="930" spans="2:14" x14ac:dyDescent="0.3">
      <c r="B930"/>
      <c r="C930"/>
      <c r="D930"/>
      <c r="E930"/>
      <c r="F930"/>
      <c r="G930"/>
      <c r="H930"/>
      <c r="L930"/>
      <c r="M930"/>
      <c r="N930"/>
    </row>
    <row r="931" spans="2:14" x14ac:dyDescent="0.3">
      <c r="B931"/>
      <c r="C931"/>
      <c r="D931"/>
      <c r="E931"/>
      <c r="F931"/>
      <c r="G931"/>
      <c r="H931"/>
      <c r="L931"/>
      <c r="M931"/>
      <c r="N931"/>
    </row>
    <row r="932" spans="2:14" x14ac:dyDescent="0.3">
      <c r="B932"/>
      <c r="C932"/>
      <c r="D932"/>
      <c r="E932"/>
      <c r="F932"/>
      <c r="G932"/>
      <c r="H932"/>
      <c r="L932"/>
      <c r="M932"/>
      <c r="N932"/>
    </row>
    <row r="933" spans="2:14" x14ac:dyDescent="0.3">
      <c r="B933"/>
      <c r="C933"/>
      <c r="D933"/>
      <c r="E933"/>
      <c r="F933"/>
      <c r="G933"/>
      <c r="H933"/>
      <c r="L933"/>
      <c r="M933"/>
      <c r="N933"/>
    </row>
    <row r="934" spans="2:14" x14ac:dyDescent="0.3">
      <c r="B934"/>
      <c r="C934"/>
      <c r="D934"/>
      <c r="E934"/>
      <c r="F934"/>
      <c r="G934"/>
      <c r="H934"/>
      <c r="L934"/>
      <c r="M934"/>
      <c r="N934"/>
    </row>
    <row r="935" spans="2:14" x14ac:dyDescent="0.3">
      <c r="B935"/>
      <c r="C935"/>
      <c r="D935"/>
      <c r="E935"/>
      <c r="F935"/>
      <c r="G935"/>
      <c r="H935"/>
      <c r="L935"/>
      <c r="M935"/>
      <c r="N935"/>
    </row>
    <row r="936" spans="2:14" x14ac:dyDescent="0.3">
      <c r="B936"/>
      <c r="C936"/>
      <c r="D936"/>
      <c r="E936"/>
      <c r="F936"/>
      <c r="G936"/>
      <c r="H936"/>
      <c r="L936"/>
      <c r="M936"/>
      <c r="N936"/>
    </row>
    <row r="937" spans="2:14" x14ac:dyDescent="0.3">
      <c r="B937"/>
      <c r="C937"/>
      <c r="D937"/>
      <c r="E937"/>
      <c r="F937"/>
      <c r="G937"/>
      <c r="H937"/>
      <c r="L937"/>
      <c r="M937"/>
      <c r="N937"/>
    </row>
    <row r="938" spans="2:14" x14ac:dyDescent="0.3">
      <c r="B938"/>
      <c r="C938"/>
      <c r="D938"/>
      <c r="E938"/>
      <c r="F938"/>
      <c r="G938"/>
      <c r="H938"/>
      <c r="L938"/>
      <c r="M938"/>
      <c r="N938"/>
    </row>
    <row r="939" spans="2:14" x14ac:dyDescent="0.3">
      <c r="B939"/>
      <c r="C939"/>
      <c r="D939"/>
      <c r="E939"/>
      <c r="F939"/>
      <c r="G939"/>
      <c r="H939"/>
      <c r="L939"/>
      <c r="M939"/>
      <c r="N939"/>
    </row>
    <row r="940" spans="2:14" x14ac:dyDescent="0.3">
      <c r="B940"/>
      <c r="C940"/>
      <c r="D940"/>
      <c r="E940"/>
      <c r="F940"/>
      <c r="G940"/>
      <c r="H940"/>
      <c r="L940"/>
      <c r="M940"/>
      <c r="N940"/>
    </row>
    <row r="941" spans="2:14" x14ac:dyDescent="0.3">
      <c r="B941"/>
      <c r="C941"/>
      <c r="D941"/>
      <c r="E941"/>
      <c r="F941"/>
      <c r="G941"/>
      <c r="H941"/>
      <c r="L941"/>
      <c r="M941"/>
      <c r="N941"/>
    </row>
    <row r="942" spans="2:14" x14ac:dyDescent="0.3">
      <c r="B942"/>
      <c r="C942"/>
      <c r="D942"/>
      <c r="E942"/>
      <c r="F942"/>
      <c r="G942"/>
      <c r="H942"/>
      <c r="L942"/>
      <c r="M942"/>
      <c r="N942"/>
    </row>
    <row r="943" spans="2:14" x14ac:dyDescent="0.3">
      <c r="B943"/>
      <c r="C943"/>
      <c r="D943"/>
      <c r="E943"/>
      <c r="F943"/>
      <c r="G943"/>
      <c r="H943"/>
      <c r="L943"/>
      <c r="M943"/>
      <c r="N943"/>
    </row>
    <row r="944" spans="2:14" x14ac:dyDescent="0.3">
      <c r="B944"/>
      <c r="C944"/>
      <c r="D944"/>
      <c r="E944"/>
      <c r="F944"/>
      <c r="G944"/>
      <c r="H944"/>
      <c r="L944"/>
      <c r="M944"/>
      <c r="N944"/>
    </row>
    <row r="945" spans="2:14" x14ac:dyDescent="0.3">
      <c r="B945"/>
      <c r="C945"/>
      <c r="D945"/>
      <c r="E945"/>
      <c r="F945"/>
      <c r="G945"/>
      <c r="H945"/>
      <c r="L945"/>
      <c r="M945"/>
      <c r="N945"/>
    </row>
    <row r="946" spans="2:14" x14ac:dyDescent="0.3">
      <c r="B946"/>
      <c r="C946"/>
      <c r="D946"/>
      <c r="E946"/>
      <c r="F946"/>
      <c r="G946"/>
      <c r="H946"/>
      <c r="L946"/>
      <c r="M946"/>
      <c r="N946"/>
    </row>
    <row r="947" spans="2:14" x14ac:dyDescent="0.3">
      <c r="B947"/>
      <c r="C947"/>
      <c r="D947"/>
      <c r="E947"/>
      <c r="F947"/>
      <c r="G947"/>
      <c r="H947"/>
      <c r="L947"/>
      <c r="M947"/>
      <c r="N947"/>
    </row>
    <row r="948" spans="2:14" x14ac:dyDescent="0.3">
      <c r="B948"/>
      <c r="C948"/>
      <c r="D948"/>
      <c r="E948"/>
      <c r="F948"/>
      <c r="G948"/>
      <c r="H948"/>
      <c r="L948"/>
      <c r="M948"/>
      <c r="N948"/>
    </row>
    <row r="949" spans="2:14" x14ac:dyDescent="0.3">
      <c r="B949"/>
      <c r="C949"/>
      <c r="D949"/>
      <c r="E949"/>
      <c r="F949"/>
      <c r="G949"/>
      <c r="H949"/>
      <c r="L949"/>
      <c r="M949"/>
      <c r="N949"/>
    </row>
    <row r="950" spans="2:14" x14ac:dyDescent="0.3">
      <c r="B950"/>
      <c r="C950"/>
      <c r="D950"/>
      <c r="E950"/>
      <c r="F950"/>
      <c r="G950"/>
      <c r="H950"/>
      <c r="L950"/>
      <c r="M950"/>
      <c r="N950"/>
    </row>
    <row r="951" spans="2:14" x14ac:dyDescent="0.3">
      <c r="B951"/>
      <c r="C951"/>
      <c r="D951"/>
      <c r="E951"/>
      <c r="F951"/>
      <c r="G951"/>
      <c r="H951"/>
      <c r="L951"/>
      <c r="M951"/>
      <c r="N951"/>
    </row>
    <row r="952" spans="2:14" x14ac:dyDescent="0.3">
      <c r="B952"/>
      <c r="C952"/>
      <c r="D952"/>
      <c r="E952"/>
      <c r="F952"/>
      <c r="G952"/>
      <c r="H952"/>
      <c r="L952"/>
      <c r="M952"/>
      <c r="N952"/>
    </row>
    <row r="953" spans="2:14" x14ac:dyDescent="0.3">
      <c r="B953"/>
      <c r="C953"/>
      <c r="D953"/>
      <c r="E953"/>
      <c r="F953"/>
      <c r="G953"/>
      <c r="H953"/>
      <c r="L953"/>
      <c r="M953"/>
      <c r="N953"/>
    </row>
    <row r="954" spans="2:14" x14ac:dyDescent="0.3">
      <c r="B954"/>
      <c r="C954"/>
      <c r="D954"/>
      <c r="E954"/>
      <c r="F954"/>
      <c r="G954"/>
      <c r="H954"/>
      <c r="L954"/>
      <c r="M954"/>
      <c r="N954"/>
    </row>
    <row r="955" spans="2:14" x14ac:dyDescent="0.3">
      <c r="B955"/>
      <c r="C955"/>
      <c r="D955"/>
      <c r="E955"/>
      <c r="F955"/>
      <c r="G955"/>
      <c r="H955"/>
      <c r="L955"/>
      <c r="M955"/>
      <c r="N955"/>
    </row>
    <row r="956" spans="2:14" x14ac:dyDescent="0.3">
      <c r="B956"/>
      <c r="C956"/>
      <c r="D956"/>
      <c r="E956"/>
      <c r="F956"/>
      <c r="G956"/>
      <c r="H956"/>
      <c r="L956"/>
      <c r="M956"/>
      <c r="N956"/>
    </row>
    <row r="957" spans="2:14" x14ac:dyDescent="0.3">
      <c r="B957"/>
      <c r="C957"/>
      <c r="D957"/>
      <c r="E957"/>
      <c r="F957"/>
      <c r="G957"/>
      <c r="H957"/>
      <c r="L957"/>
      <c r="M957"/>
      <c r="N957"/>
    </row>
    <row r="958" spans="2:14" x14ac:dyDescent="0.3">
      <c r="B958"/>
      <c r="C958"/>
      <c r="D958"/>
      <c r="E958"/>
      <c r="F958"/>
      <c r="G958"/>
      <c r="H958"/>
      <c r="L958"/>
      <c r="M958"/>
      <c r="N958"/>
    </row>
    <row r="959" spans="2:14" x14ac:dyDescent="0.3">
      <c r="B959"/>
      <c r="C959"/>
      <c r="D959"/>
      <c r="E959"/>
      <c r="F959"/>
      <c r="G959"/>
      <c r="H959"/>
      <c r="L959"/>
      <c r="M959"/>
      <c r="N959"/>
    </row>
    <row r="960" spans="2:14" x14ac:dyDescent="0.3">
      <c r="B960"/>
      <c r="C960"/>
      <c r="D960"/>
      <c r="E960"/>
      <c r="F960"/>
      <c r="G960"/>
      <c r="H960"/>
      <c r="L960"/>
      <c r="M960"/>
      <c r="N960"/>
    </row>
    <row r="961" spans="2:14" x14ac:dyDescent="0.3">
      <c r="B961"/>
      <c r="C961"/>
      <c r="D961"/>
      <c r="E961"/>
      <c r="F961"/>
      <c r="G961"/>
      <c r="H961"/>
      <c r="L961"/>
      <c r="M961"/>
      <c r="N961"/>
    </row>
    <row r="962" spans="2:14" x14ac:dyDescent="0.3">
      <c r="B962"/>
      <c r="C962"/>
      <c r="D962"/>
      <c r="E962"/>
      <c r="F962"/>
      <c r="G962"/>
      <c r="H962"/>
      <c r="L962"/>
      <c r="M962"/>
      <c r="N962"/>
    </row>
    <row r="963" spans="2:14" x14ac:dyDescent="0.3">
      <c r="B963"/>
      <c r="C963"/>
      <c r="D963"/>
      <c r="E963"/>
      <c r="F963"/>
      <c r="G963"/>
      <c r="H963"/>
      <c r="L963"/>
      <c r="M963"/>
      <c r="N963"/>
    </row>
    <row r="964" spans="2:14" x14ac:dyDescent="0.3">
      <c r="B964"/>
      <c r="C964"/>
      <c r="D964"/>
      <c r="E964"/>
      <c r="F964"/>
      <c r="G964"/>
      <c r="H964"/>
      <c r="L964"/>
      <c r="M964"/>
      <c r="N964"/>
    </row>
    <row r="965" spans="2:14" x14ac:dyDescent="0.3">
      <c r="B965"/>
      <c r="C965"/>
      <c r="D965"/>
      <c r="E965"/>
      <c r="F965"/>
      <c r="G965"/>
      <c r="H965"/>
      <c r="L965"/>
      <c r="M965"/>
      <c r="N965"/>
    </row>
    <row r="966" spans="2:14" x14ac:dyDescent="0.3">
      <c r="B966"/>
      <c r="C966"/>
      <c r="D966"/>
      <c r="E966"/>
      <c r="F966"/>
      <c r="G966"/>
      <c r="H966"/>
      <c r="L966"/>
      <c r="M966"/>
      <c r="N966"/>
    </row>
    <row r="967" spans="2:14" x14ac:dyDescent="0.3">
      <c r="B967"/>
      <c r="C967"/>
      <c r="D967"/>
      <c r="E967"/>
      <c r="F967"/>
      <c r="G967"/>
      <c r="H967"/>
      <c r="L967"/>
      <c r="M967"/>
      <c r="N967"/>
    </row>
    <row r="968" spans="2:14" x14ac:dyDescent="0.3">
      <c r="B968"/>
      <c r="C968"/>
      <c r="D968"/>
      <c r="E968"/>
      <c r="F968"/>
      <c r="G968"/>
      <c r="H968"/>
      <c r="L968"/>
      <c r="M968"/>
      <c r="N968"/>
    </row>
    <row r="969" spans="2:14" x14ac:dyDescent="0.3">
      <c r="B969"/>
      <c r="C969"/>
      <c r="D969"/>
      <c r="E969"/>
      <c r="F969"/>
      <c r="G969"/>
      <c r="H969"/>
      <c r="L969"/>
      <c r="M969"/>
      <c r="N969"/>
    </row>
    <row r="970" spans="2:14" x14ac:dyDescent="0.3">
      <c r="B970"/>
      <c r="C970"/>
      <c r="D970"/>
      <c r="E970"/>
      <c r="F970"/>
      <c r="G970"/>
      <c r="H970"/>
      <c r="L970"/>
      <c r="M970"/>
      <c r="N970"/>
    </row>
    <row r="971" spans="2:14" x14ac:dyDescent="0.3">
      <c r="B971"/>
      <c r="C971"/>
      <c r="D971"/>
      <c r="E971"/>
      <c r="F971"/>
      <c r="G971"/>
      <c r="H971"/>
      <c r="L971"/>
      <c r="M971"/>
      <c r="N971"/>
    </row>
    <row r="972" spans="2:14" x14ac:dyDescent="0.3">
      <c r="B972"/>
      <c r="C972"/>
      <c r="D972"/>
      <c r="E972"/>
      <c r="F972"/>
      <c r="G972"/>
      <c r="H972"/>
      <c r="L972"/>
      <c r="M972"/>
      <c r="N972"/>
    </row>
    <row r="973" spans="2:14" x14ac:dyDescent="0.3">
      <c r="B973"/>
      <c r="C973"/>
      <c r="D973"/>
      <c r="E973"/>
      <c r="F973"/>
      <c r="G973"/>
      <c r="H973"/>
      <c r="L973"/>
      <c r="M973"/>
      <c r="N973"/>
    </row>
    <row r="974" spans="2:14" x14ac:dyDescent="0.3">
      <c r="B974"/>
      <c r="C974"/>
      <c r="D974"/>
      <c r="E974"/>
      <c r="F974"/>
      <c r="G974"/>
      <c r="H974"/>
      <c r="L974"/>
      <c r="M974"/>
      <c r="N974"/>
    </row>
    <row r="975" spans="2:14" x14ac:dyDescent="0.3">
      <c r="B975"/>
      <c r="C975"/>
      <c r="D975"/>
      <c r="E975"/>
      <c r="F975"/>
      <c r="G975"/>
      <c r="H975"/>
      <c r="L975"/>
      <c r="M975"/>
      <c r="N975"/>
    </row>
    <row r="976" spans="2:14" x14ac:dyDescent="0.3">
      <c r="B976"/>
      <c r="C976"/>
      <c r="D976"/>
      <c r="E976"/>
      <c r="F976"/>
      <c r="G976"/>
      <c r="H976"/>
      <c r="L976"/>
      <c r="M976"/>
      <c r="N976"/>
    </row>
    <row r="977" spans="2:14" x14ac:dyDescent="0.3">
      <c r="B977"/>
      <c r="C977"/>
      <c r="D977"/>
      <c r="E977"/>
      <c r="F977"/>
      <c r="G977"/>
      <c r="H977"/>
      <c r="L977"/>
      <c r="M977"/>
      <c r="N977"/>
    </row>
    <row r="978" spans="2:14" x14ac:dyDescent="0.3">
      <c r="B978"/>
      <c r="C978"/>
      <c r="D978"/>
      <c r="E978"/>
      <c r="F978"/>
      <c r="G978"/>
      <c r="H978"/>
      <c r="L978"/>
      <c r="M978"/>
      <c r="N978"/>
    </row>
    <row r="979" spans="2:14" x14ac:dyDescent="0.3">
      <c r="B979"/>
      <c r="C979"/>
      <c r="D979"/>
      <c r="E979"/>
      <c r="F979"/>
      <c r="G979"/>
      <c r="H979"/>
      <c r="L979"/>
      <c r="M979"/>
      <c r="N979"/>
    </row>
    <row r="980" spans="2:14" x14ac:dyDescent="0.3">
      <c r="B980"/>
      <c r="C980"/>
      <c r="D980"/>
      <c r="E980"/>
      <c r="F980"/>
      <c r="G980"/>
      <c r="H980"/>
      <c r="L980"/>
      <c r="M980"/>
      <c r="N980"/>
    </row>
    <row r="981" spans="2:14" x14ac:dyDescent="0.3">
      <c r="B981"/>
      <c r="C981"/>
      <c r="D981"/>
      <c r="E981"/>
      <c r="F981"/>
      <c r="G981"/>
      <c r="H981"/>
      <c r="L981"/>
      <c r="M981"/>
      <c r="N981"/>
    </row>
    <row r="982" spans="2:14" x14ac:dyDescent="0.3">
      <c r="B982"/>
      <c r="C982"/>
      <c r="D982"/>
      <c r="E982"/>
      <c r="F982"/>
      <c r="G982"/>
      <c r="H982"/>
      <c r="L982"/>
      <c r="M982"/>
      <c r="N982"/>
    </row>
    <row r="983" spans="2:14" x14ac:dyDescent="0.3">
      <c r="B983"/>
      <c r="C983"/>
      <c r="D983"/>
      <c r="E983"/>
      <c r="F983"/>
      <c r="G983"/>
      <c r="H983"/>
      <c r="L983"/>
      <c r="M983"/>
      <c r="N983"/>
    </row>
    <row r="984" spans="2:14" x14ac:dyDescent="0.3">
      <c r="B984"/>
      <c r="C984"/>
      <c r="D984"/>
      <c r="E984"/>
      <c r="F984"/>
      <c r="G984"/>
      <c r="H984"/>
      <c r="L984"/>
      <c r="M984"/>
      <c r="N984"/>
    </row>
    <row r="985" spans="2:14" x14ac:dyDescent="0.3">
      <c r="B985"/>
      <c r="C985"/>
      <c r="D985"/>
      <c r="E985"/>
      <c r="F985"/>
      <c r="G985"/>
      <c r="H985"/>
      <c r="L985"/>
      <c r="M985"/>
      <c r="N985"/>
    </row>
    <row r="986" spans="2:14" x14ac:dyDescent="0.3">
      <c r="B986"/>
      <c r="C986"/>
      <c r="D986"/>
      <c r="E986"/>
      <c r="F986"/>
      <c r="G986"/>
      <c r="H986"/>
      <c r="L986"/>
      <c r="M986"/>
      <c r="N986"/>
    </row>
    <row r="987" spans="2:14" x14ac:dyDescent="0.3">
      <c r="B987"/>
      <c r="C987"/>
      <c r="D987"/>
      <c r="E987"/>
      <c r="F987"/>
      <c r="G987"/>
      <c r="H987"/>
      <c r="L987"/>
      <c r="M987"/>
      <c r="N987"/>
    </row>
    <row r="988" spans="2:14" x14ac:dyDescent="0.3">
      <c r="B988"/>
      <c r="C988"/>
      <c r="D988"/>
      <c r="E988"/>
      <c r="F988"/>
      <c r="G988"/>
      <c r="H988"/>
      <c r="L988"/>
      <c r="M988"/>
      <c r="N988"/>
    </row>
    <row r="989" spans="2:14" x14ac:dyDescent="0.3">
      <c r="B989"/>
      <c r="C989"/>
      <c r="D989"/>
      <c r="E989"/>
      <c r="F989"/>
      <c r="G989"/>
      <c r="H989"/>
      <c r="L989"/>
      <c r="M989"/>
      <c r="N989"/>
    </row>
    <row r="990" spans="2:14" x14ac:dyDescent="0.3">
      <c r="B990"/>
      <c r="C990"/>
      <c r="D990"/>
      <c r="E990"/>
      <c r="F990"/>
      <c r="G990"/>
      <c r="H990"/>
      <c r="L990"/>
      <c r="M990"/>
      <c r="N990"/>
    </row>
    <row r="991" spans="2:14" x14ac:dyDescent="0.3">
      <c r="B991"/>
      <c r="C991"/>
      <c r="D991"/>
      <c r="E991"/>
      <c r="F991"/>
      <c r="G991"/>
      <c r="H991"/>
      <c r="L991"/>
      <c r="M991"/>
      <c r="N991"/>
    </row>
    <row r="992" spans="2:14" x14ac:dyDescent="0.3">
      <c r="B992"/>
      <c r="C992"/>
      <c r="D992"/>
      <c r="E992"/>
      <c r="F992"/>
      <c r="G992"/>
      <c r="H992"/>
      <c r="L992"/>
      <c r="M992"/>
      <c r="N992"/>
    </row>
    <row r="993" spans="2:14" x14ac:dyDescent="0.3">
      <c r="B993"/>
      <c r="C993"/>
      <c r="D993"/>
      <c r="E993"/>
      <c r="F993"/>
      <c r="G993"/>
      <c r="H993"/>
      <c r="L993"/>
      <c r="M993"/>
      <c r="N993"/>
    </row>
    <row r="994" spans="2:14" x14ac:dyDescent="0.3">
      <c r="B994"/>
      <c r="C994"/>
      <c r="D994"/>
      <c r="E994"/>
      <c r="F994"/>
      <c r="G994"/>
      <c r="H994"/>
      <c r="L994"/>
      <c r="M994"/>
      <c r="N994"/>
    </row>
    <row r="995" spans="2:14" x14ac:dyDescent="0.3">
      <c r="B995"/>
      <c r="C995"/>
      <c r="D995"/>
      <c r="E995"/>
      <c r="F995"/>
      <c r="G995"/>
      <c r="H995"/>
      <c r="L995"/>
      <c r="M995"/>
      <c r="N995"/>
    </row>
    <row r="996" spans="2:14" x14ac:dyDescent="0.3">
      <c r="B996"/>
      <c r="C996"/>
      <c r="D996"/>
      <c r="E996"/>
      <c r="F996"/>
      <c r="G996"/>
      <c r="H996"/>
      <c r="L996"/>
      <c r="M996"/>
      <c r="N996"/>
    </row>
    <row r="997" spans="2:14" x14ac:dyDescent="0.3">
      <c r="B997"/>
      <c r="C997"/>
      <c r="D997"/>
      <c r="E997"/>
      <c r="F997"/>
      <c r="G997"/>
      <c r="H997"/>
      <c r="L997"/>
      <c r="M997"/>
      <c r="N997"/>
    </row>
    <row r="998" spans="2:14" x14ac:dyDescent="0.3">
      <c r="B998"/>
      <c r="C998"/>
      <c r="D998"/>
      <c r="E998"/>
      <c r="F998"/>
      <c r="G998"/>
      <c r="H998"/>
      <c r="L998"/>
      <c r="M998"/>
      <c r="N998"/>
    </row>
    <row r="999" spans="2:14" x14ac:dyDescent="0.3">
      <c r="B999"/>
      <c r="C999"/>
      <c r="D999"/>
      <c r="E999"/>
      <c r="F999"/>
      <c r="G999"/>
      <c r="H999"/>
      <c r="L999"/>
      <c r="M999"/>
      <c r="N999"/>
    </row>
    <row r="1000" spans="2:14" x14ac:dyDescent="0.3">
      <c r="B1000"/>
      <c r="C1000"/>
      <c r="D1000"/>
      <c r="E1000"/>
      <c r="F1000"/>
      <c r="G1000"/>
      <c r="H1000"/>
      <c r="L1000"/>
      <c r="M1000"/>
      <c r="N1000"/>
    </row>
    <row r="1001" spans="2:14" x14ac:dyDescent="0.3">
      <c r="B1001"/>
      <c r="C1001"/>
      <c r="D1001"/>
      <c r="E1001"/>
      <c r="F1001"/>
      <c r="G1001"/>
      <c r="H1001"/>
      <c r="L1001"/>
      <c r="M1001"/>
      <c r="N1001"/>
    </row>
    <row r="1002" spans="2:14" x14ac:dyDescent="0.3">
      <c r="B1002"/>
      <c r="C1002"/>
      <c r="D1002"/>
      <c r="E1002"/>
      <c r="F1002"/>
      <c r="G1002"/>
      <c r="H1002"/>
      <c r="L1002"/>
      <c r="M1002"/>
      <c r="N1002"/>
    </row>
    <row r="1003" spans="2:14" x14ac:dyDescent="0.3">
      <c r="B1003"/>
      <c r="C1003"/>
      <c r="D1003"/>
      <c r="E1003"/>
      <c r="F1003"/>
      <c r="G1003"/>
      <c r="H1003"/>
      <c r="L1003"/>
      <c r="M1003"/>
      <c r="N1003"/>
    </row>
    <row r="1004" spans="2:14" x14ac:dyDescent="0.3">
      <c r="B1004"/>
      <c r="C1004"/>
      <c r="D1004"/>
      <c r="E1004"/>
      <c r="F1004"/>
      <c r="G1004"/>
      <c r="H1004"/>
      <c r="L1004"/>
      <c r="M1004"/>
      <c r="N1004"/>
    </row>
    <row r="1005" spans="2:14" x14ac:dyDescent="0.3">
      <c r="B1005"/>
      <c r="C1005"/>
      <c r="D1005"/>
      <c r="E1005"/>
      <c r="F1005"/>
      <c r="G1005"/>
      <c r="H1005"/>
      <c r="L1005"/>
      <c r="M1005"/>
      <c r="N1005"/>
    </row>
    <row r="1006" spans="2:14" x14ac:dyDescent="0.3">
      <c r="B1006"/>
      <c r="C1006"/>
      <c r="D1006"/>
      <c r="E1006"/>
      <c r="F1006"/>
      <c r="G1006"/>
      <c r="H1006"/>
      <c r="L1006"/>
      <c r="M1006"/>
      <c r="N1006"/>
    </row>
    <row r="1007" spans="2:14" x14ac:dyDescent="0.3">
      <c r="B1007"/>
      <c r="C1007"/>
      <c r="D1007"/>
      <c r="E1007"/>
      <c r="F1007"/>
      <c r="G1007"/>
      <c r="H1007"/>
      <c r="L1007"/>
      <c r="M1007"/>
      <c r="N1007"/>
    </row>
    <row r="1008" spans="2:14" x14ac:dyDescent="0.3">
      <c r="B1008"/>
      <c r="C1008"/>
      <c r="D1008"/>
      <c r="E1008"/>
      <c r="F1008"/>
      <c r="G1008"/>
      <c r="H1008"/>
      <c r="L1008"/>
      <c r="M1008"/>
      <c r="N1008"/>
    </row>
    <row r="1009" spans="2:14" x14ac:dyDescent="0.3">
      <c r="B1009"/>
      <c r="C1009"/>
      <c r="D1009"/>
      <c r="E1009"/>
      <c r="F1009"/>
      <c r="G1009"/>
      <c r="H1009"/>
      <c r="L1009"/>
      <c r="M1009"/>
      <c r="N1009"/>
    </row>
    <row r="1010" spans="2:14" x14ac:dyDescent="0.3">
      <c r="B1010"/>
      <c r="C1010"/>
      <c r="D1010"/>
      <c r="E1010"/>
      <c r="F1010"/>
      <c r="G1010"/>
      <c r="H1010"/>
      <c r="L1010"/>
      <c r="M1010"/>
      <c r="N1010"/>
    </row>
    <row r="1011" spans="2:14" x14ac:dyDescent="0.3">
      <c r="B1011"/>
      <c r="C1011"/>
      <c r="D1011"/>
      <c r="E1011"/>
      <c r="F1011"/>
      <c r="G1011"/>
      <c r="H1011"/>
      <c r="L1011"/>
      <c r="M1011"/>
      <c r="N1011"/>
    </row>
    <row r="1012" spans="2:14" x14ac:dyDescent="0.3">
      <c r="B1012"/>
      <c r="C1012"/>
      <c r="D1012"/>
      <c r="E1012"/>
      <c r="F1012"/>
      <c r="G1012"/>
      <c r="H1012"/>
      <c r="L1012"/>
      <c r="M1012"/>
      <c r="N1012"/>
    </row>
    <row r="1013" spans="2:14" x14ac:dyDescent="0.3">
      <c r="B1013"/>
      <c r="C1013"/>
      <c r="D1013"/>
      <c r="E1013"/>
      <c r="F1013"/>
      <c r="G1013"/>
      <c r="H1013"/>
      <c r="L1013"/>
      <c r="M1013"/>
      <c r="N1013"/>
    </row>
    <row r="1014" spans="2:14" x14ac:dyDescent="0.3">
      <c r="B1014"/>
      <c r="C1014"/>
      <c r="D1014"/>
      <c r="E1014"/>
      <c r="F1014"/>
      <c r="G1014"/>
      <c r="H1014"/>
      <c r="L1014"/>
      <c r="M1014"/>
      <c r="N1014"/>
    </row>
    <row r="1015" spans="2:14" x14ac:dyDescent="0.3">
      <c r="B1015"/>
      <c r="C1015"/>
      <c r="D1015"/>
      <c r="E1015"/>
      <c r="F1015"/>
      <c r="G1015"/>
      <c r="H1015"/>
      <c r="L1015"/>
      <c r="M1015"/>
      <c r="N1015"/>
    </row>
    <row r="1016" spans="2:14" x14ac:dyDescent="0.3">
      <c r="B1016"/>
      <c r="C1016"/>
      <c r="D1016"/>
      <c r="E1016"/>
      <c r="F1016"/>
      <c r="G1016"/>
      <c r="H1016"/>
      <c r="L1016"/>
      <c r="M1016"/>
      <c r="N1016"/>
    </row>
    <row r="1017" spans="2:14" x14ac:dyDescent="0.3">
      <c r="B1017"/>
      <c r="C1017"/>
      <c r="D1017"/>
      <c r="E1017"/>
      <c r="F1017"/>
      <c r="G1017"/>
      <c r="H1017"/>
      <c r="L1017"/>
      <c r="M1017"/>
      <c r="N1017"/>
    </row>
    <row r="1018" spans="2:14" x14ac:dyDescent="0.3">
      <c r="B1018"/>
      <c r="C1018"/>
      <c r="D1018"/>
      <c r="E1018"/>
      <c r="F1018"/>
      <c r="G1018"/>
      <c r="H1018"/>
      <c r="L1018"/>
      <c r="M1018"/>
      <c r="N1018"/>
    </row>
    <row r="1019" spans="2:14" x14ac:dyDescent="0.3">
      <c r="B1019"/>
      <c r="C1019"/>
      <c r="D1019"/>
      <c r="E1019"/>
      <c r="F1019"/>
      <c r="G1019"/>
      <c r="H1019"/>
      <c r="L1019"/>
      <c r="M1019"/>
      <c r="N1019"/>
    </row>
    <row r="1020" spans="2:14" x14ac:dyDescent="0.3">
      <c r="B1020"/>
      <c r="C1020"/>
      <c r="D1020"/>
      <c r="E1020"/>
      <c r="F1020"/>
      <c r="G1020"/>
      <c r="H1020"/>
      <c r="L1020"/>
      <c r="M1020"/>
      <c r="N1020"/>
    </row>
    <row r="1021" spans="2:14" x14ac:dyDescent="0.3">
      <c r="B1021"/>
      <c r="C1021"/>
      <c r="D1021"/>
      <c r="E1021"/>
      <c r="F1021"/>
      <c r="G1021"/>
      <c r="H1021"/>
      <c r="L1021"/>
      <c r="M1021"/>
      <c r="N1021"/>
    </row>
    <row r="1022" spans="2:14" x14ac:dyDescent="0.3">
      <c r="B1022"/>
      <c r="C1022"/>
      <c r="D1022"/>
      <c r="E1022"/>
      <c r="F1022"/>
      <c r="G1022"/>
      <c r="H1022"/>
      <c r="L1022"/>
      <c r="M1022"/>
      <c r="N1022"/>
    </row>
    <row r="1023" spans="2:14" x14ac:dyDescent="0.3">
      <c r="B1023"/>
      <c r="C1023"/>
      <c r="D1023"/>
      <c r="E1023"/>
      <c r="F1023"/>
      <c r="G1023"/>
      <c r="H1023"/>
      <c r="L1023"/>
      <c r="M1023"/>
      <c r="N1023"/>
    </row>
    <row r="1024" spans="2:14" x14ac:dyDescent="0.3">
      <c r="B1024"/>
      <c r="C1024"/>
      <c r="D1024"/>
      <c r="E1024"/>
      <c r="F1024"/>
      <c r="G1024"/>
      <c r="H1024"/>
      <c r="L1024"/>
      <c r="M1024"/>
      <c r="N1024"/>
    </row>
    <row r="1025" spans="2:14" x14ac:dyDescent="0.3">
      <c r="B1025"/>
      <c r="C1025"/>
      <c r="D1025"/>
      <c r="E1025"/>
      <c r="F1025"/>
      <c r="G1025"/>
      <c r="H1025"/>
      <c r="L1025"/>
      <c r="M1025"/>
      <c r="N1025"/>
    </row>
    <row r="1026" spans="2:14" x14ac:dyDescent="0.3">
      <c r="B1026"/>
      <c r="C1026"/>
      <c r="D1026"/>
      <c r="E1026"/>
      <c r="F1026"/>
      <c r="G1026"/>
      <c r="H1026"/>
      <c r="L1026"/>
      <c r="M1026"/>
      <c r="N1026"/>
    </row>
    <row r="1027" spans="2:14" x14ac:dyDescent="0.3">
      <c r="B1027"/>
      <c r="C1027"/>
      <c r="D1027"/>
      <c r="E1027"/>
      <c r="F1027"/>
      <c r="G1027"/>
      <c r="H1027"/>
      <c r="L1027"/>
      <c r="M1027"/>
      <c r="N1027"/>
    </row>
    <row r="1028" spans="2:14" x14ac:dyDescent="0.3">
      <c r="B1028"/>
      <c r="C1028"/>
      <c r="D1028"/>
      <c r="E1028"/>
      <c r="F1028"/>
      <c r="G1028"/>
      <c r="H1028"/>
      <c r="L1028"/>
      <c r="M1028"/>
      <c r="N1028"/>
    </row>
    <row r="1029" spans="2:14" x14ac:dyDescent="0.3">
      <c r="B1029"/>
      <c r="C1029"/>
      <c r="D1029"/>
      <c r="E1029"/>
      <c r="F1029"/>
      <c r="G1029"/>
      <c r="H1029"/>
      <c r="L1029"/>
      <c r="M1029"/>
      <c r="N1029"/>
    </row>
    <row r="1030" spans="2:14" x14ac:dyDescent="0.3">
      <c r="B1030"/>
      <c r="C1030"/>
      <c r="D1030"/>
      <c r="E1030"/>
      <c r="F1030"/>
      <c r="G1030"/>
      <c r="H1030"/>
      <c r="L1030"/>
      <c r="M1030"/>
      <c r="N1030"/>
    </row>
    <row r="1031" spans="2:14" x14ac:dyDescent="0.3">
      <c r="B1031"/>
      <c r="C1031"/>
      <c r="D1031"/>
      <c r="E1031"/>
      <c r="F1031"/>
      <c r="G1031"/>
      <c r="H1031"/>
      <c r="L1031"/>
      <c r="M1031"/>
      <c r="N1031"/>
    </row>
    <row r="1032" spans="2:14" x14ac:dyDescent="0.3">
      <c r="B1032"/>
      <c r="C1032"/>
      <c r="D1032"/>
      <c r="E1032"/>
      <c r="F1032"/>
      <c r="G1032"/>
      <c r="H1032"/>
      <c r="L1032"/>
      <c r="M1032"/>
      <c r="N1032"/>
    </row>
    <row r="1033" spans="2:14" x14ac:dyDescent="0.3">
      <c r="B1033"/>
      <c r="C1033"/>
      <c r="D1033"/>
      <c r="E1033"/>
      <c r="F1033"/>
      <c r="G1033"/>
      <c r="H1033"/>
      <c r="L1033"/>
      <c r="M1033"/>
      <c r="N1033"/>
    </row>
    <row r="1034" spans="2:14" x14ac:dyDescent="0.3">
      <c r="B1034"/>
      <c r="C1034"/>
      <c r="D1034"/>
      <c r="E1034"/>
      <c r="F1034"/>
      <c r="G1034"/>
      <c r="H1034"/>
      <c r="L1034"/>
      <c r="M1034"/>
      <c r="N1034"/>
    </row>
    <row r="1035" spans="2:14" x14ac:dyDescent="0.3">
      <c r="B1035"/>
      <c r="C1035"/>
      <c r="D1035"/>
      <c r="E1035"/>
      <c r="F1035"/>
      <c r="G1035"/>
      <c r="H1035"/>
      <c r="L1035"/>
      <c r="M1035"/>
      <c r="N1035"/>
    </row>
    <row r="1036" spans="2:14" x14ac:dyDescent="0.3">
      <c r="B1036"/>
      <c r="C1036"/>
      <c r="D1036"/>
      <c r="E1036"/>
      <c r="F1036"/>
      <c r="G1036"/>
      <c r="H1036"/>
      <c r="L1036"/>
      <c r="M1036"/>
      <c r="N1036"/>
    </row>
    <row r="1037" spans="2:14" x14ac:dyDescent="0.3">
      <c r="B1037"/>
      <c r="C1037"/>
      <c r="D1037"/>
      <c r="E1037"/>
      <c r="F1037"/>
      <c r="G1037"/>
      <c r="H1037"/>
      <c r="L1037"/>
      <c r="M1037"/>
      <c r="N1037"/>
    </row>
    <row r="1038" spans="2:14" x14ac:dyDescent="0.3">
      <c r="B1038"/>
      <c r="C1038"/>
      <c r="D1038"/>
      <c r="E1038"/>
      <c r="F1038"/>
      <c r="G1038"/>
      <c r="H1038"/>
      <c r="L1038"/>
      <c r="M1038"/>
      <c r="N1038"/>
    </row>
    <row r="1039" spans="2:14" x14ac:dyDescent="0.3">
      <c r="B1039"/>
      <c r="C1039"/>
      <c r="D1039"/>
      <c r="E1039"/>
      <c r="F1039"/>
      <c r="G1039"/>
      <c r="H1039"/>
      <c r="L1039"/>
      <c r="M1039"/>
      <c r="N1039"/>
    </row>
    <row r="1040" spans="2:14" x14ac:dyDescent="0.3">
      <c r="B1040"/>
      <c r="C1040"/>
      <c r="D1040"/>
      <c r="E1040"/>
      <c r="F1040"/>
      <c r="G1040"/>
      <c r="H1040"/>
      <c r="L1040"/>
      <c r="M1040"/>
      <c r="N1040"/>
    </row>
    <row r="1041" spans="2:14" x14ac:dyDescent="0.3">
      <c r="B1041"/>
      <c r="C1041"/>
      <c r="D1041"/>
      <c r="E1041"/>
      <c r="F1041"/>
      <c r="G1041"/>
      <c r="H1041"/>
      <c r="L1041"/>
      <c r="M1041"/>
      <c r="N1041"/>
    </row>
    <row r="1042" spans="2:14" x14ac:dyDescent="0.3">
      <c r="B1042"/>
      <c r="C1042"/>
      <c r="D1042"/>
      <c r="E1042"/>
      <c r="F1042"/>
      <c r="G1042"/>
      <c r="H1042"/>
      <c r="L1042"/>
      <c r="M1042"/>
      <c r="N1042"/>
    </row>
    <row r="1043" spans="2:14" x14ac:dyDescent="0.3">
      <c r="B1043"/>
      <c r="C1043"/>
      <c r="D1043"/>
      <c r="E1043"/>
      <c r="F1043"/>
      <c r="G1043"/>
      <c r="H1043"/>
      <c r="L1043"/>
      <c r="M1043"/>
      <c r="N1043"/>
    </row>
    <row r="1044" spans="2:14" x14ac:dyDescent="0.3">
      <c r="B1044"/>
      <c r="C1044"/>
      <c r="D1044"/>
      <c r="E1044"/>
      <c r="F1044"/>
      <c r="G1044"/>
      <c r="H1044"/>
      <c r="L1044"/>
      <c r="M1044"/>
      <c r="N1044"/>
    </row>
    <row r="1045" spans="2:14" x14ac:dyDescent="0.3">
      <c r="B1045"/>
      <c r="C1045"/>
      <c r="D1045"/>
      <c r="E1045"/>
      <c r="F1045"/>
      <c r="G1045"/>
      <c r="H1045"/>
      <c r="L1045"/>
      <c r="M1045"/>
      <c r="N1045"/>
    </row>
    <row r="1046" spans="2:14" x14ac:dyDescent="0.3">
      <c r="B1046"/>
      <c r="C1046"/>
      <c r="D1046"/>
      <c r="E1046"/>
      <c r="F1046"/>
      <c r="G1046"/>
      <c r="H1046"/>
      <c r="L1046"/>
      <c r="M1046"/>
      <c r="N1046"/>
    </row>
    <row r="1047" spans="2:14" x14ac:dyDescent="0.3">
      <c r="B1047"/>
      <c r="C1047"/>
      <c r="D1047"/>
      <c r="E1047"/>
      <c r="F1047"/>
      <c r="G1047"/>
      <c r="H1047"/>
      <c r="L1047"/>
      <c r="M1047"/>
      <c r="N1047"/>
    </row>
    <row r="1048" spans="2:14" x14ac:dyDescent="0.3">
      <c r="B1048"/>
      <c r="C1048"/>
      <c r="D1048"/>
      <c r="E1048"/>
      <c r="F1048"/>
      <c r="G1048"/>
      <c r="H1048"/>
      <c r="L1048"/>
      <c r="M1048"/>
      <c r="N1048"/>
    </row>
    <row r="1049" spans="2:14" x14ac:dyDescent="0.3">
      <c r="B1049"/>
      <c r="C1049"/>
      <c r="D1049"/>
      <c r="E1049"/>
      <c r="F1049"/>
      <c r="G1049"/>
      <c r="H1049"/>
      <c r="L1049"/>
      <c r="M1049"/>
      <c r="N1049"/>
    </row>
    <row r="1050" spans="2:14" x14ac:dyDescent="0.3">
      <c r="B1050"/>
      <c r="C1050"/>
      <c r="D1050"/>
      <c r="E1050"/>
      <c r="F1050"/>
      <c r="G1050"/>
      <c r="H1050"/>
      <c r="L1050"/>
      <c r="M1050"/>
      <c r="N1050"/>
    </row>
    <row r="1051" spans="2:14" x14ac:dyDescent="0.3">
      <c r="B1051"/>
      <c r="C1051"/>
      <c r="D1051"/>
      <c r="E1051"/>
      <c r="F1051"/>
      <c r="G1051"/>
      <c r="H1051"/>
      <c r="L1051"/>
      <c r="M1051"/>
      <c r="N1051"/>
    </row>
    <row r="1052" spans="2:14" x14ac:dyDescent="0.3">
      <c r="B1052"/>
      <c r="C1052"/>
      <c r="D1052"/>
      <c r="E1052"/>
      <c r="F1052"/>
      <c r="G1052"/>
      <c r="H1052"/>
      <c r="L1052"/>
      <c r="M1052"/>
      <c r="N1052"/>
    </row>
    <row r="1053" spans="2:14" x14ac:dyDescent="0.3">
      <c r="B1053"/>
      <c r="C1053"/>
      <c r="D1053"/>
      <c r="E1053"/>
      <c r="F1053"/>
      <c r="G1053"/>
      <c r="H1053"/>
      <c r="L1053"/>
      <c r="M1053"/>
      <c r="N1053"/>
    </row>
    <row r="1054" spans="2:14" x14ac:dyDescent="0.3">
      <c r="B1054"/>
      <c r="C1054"/>
      <c r="D1054"/>
      <c r="E1054"/>
      <c r="F1054"/>
      <c r="G1054"/>
      <c r="H1054"/>
      <c r="L1054"/>
      <c r="M1054"/>
      <c r="N1054"/>
    </row>
    <row r="1055" spans="2:14" x14ac:dyDescent="0.3">
      <c r="B1055"/>
      <c r="C1055"/>
      <c r="D1055"/>
      <c r="E1055"/>
      <c r="F1055"/>
      <c r="G1055"/>
      <c r="H1055"/>
      <c r="L1055"/>
      <c r="M1055"/>
      <c r="N1055"/>
    </row>
    <row r="1056" spans="2:14" x14ac:dyDescent="0.3">
      <c r="B1056"/>
      <c r="C1056"/>
      <c r="D1056"/>
      <c r="E1056"/>
      <c r="F1056"/>
      <c r="G1056"/>
      <c r="H1056"/>
      <c r="L1056"/>
      <c r="M1056"/>
      <c r="N1056"/>
    </row>
    <row r="1057" spans="2:14" x14ac:dyDescent="0.3">
      <c r="B1057"/>
      <c r="C1057"/>
      <c r="D1057"/>
      <c r="E1057"/>
      <c r="F1057"/>
      <c r="G1057"/>
      <c r="H1057"/>
      <c r="L1057"/>
      <c r="M1057"/>
      <c r="N1057"/>
    </row>
    <row r="1058" spans="2:14" x14ac:dyDescent="0.3">
      <c r="B1058"/>
      <c r="C1058"/>
      <c r="D1058"/>
      <c r="E1058"/>
      <c r="F1058"/>
      <c r="G1058"/>
      <c r="H1058"/>
      <c r="L1058"/>
      <c r="M1058"/>
      <c r="N1058"/>
    </row>
    <row r="1059" spans="2:14" x14ac:dyDescent="0.3">
      <c r="B1059"/>
      <c r="C1059"/>
      <c r="D1059"/>
      <c r="E1059"/>
      <c r="F1059"/>
      <c r="G1059"/>
      <c r="H1059"/>
      <c r="L1059"/>
      <c r="M1059"/>
      <c r="N1059"/>
    </row>
    <row r="1060" spans="2:14" x14ac:dyDescent="0.3">
      <c r="B1060"/>
      <c r="C1060"/>
      <c r="D1060"/>
      <c r="E1060"/>
      <c r="F1060"/>
      <c r="G1060"/>
      <c r="H1060"/>
      <c r="L1060"/>
      <c r="M1060"/>
      <c r="N1060"/>
    </row>
    <row r="1061" spans="2:14" x14ac:dyDescent="0.3">
      <c r="B1061"/>
      <c r="C1061"/>
      <c r="D1061"/>
      <c r="E1061"/>
      <c r="F1061"/>
      <c r="G1061"/>
      <c r="H1061"/>
      <c r="L1061"/>
      <c r="M1061"/>
      <c r="N1061"/>
    </row>
    <row r="1062" spans="2:14" x14ac:dyDescent="0.3">
      <c r="B1062"/>
      <c r="C1062"/>
      <c r="D1062"/>
      <c r="E1062"/>
      <c r="F1062"/>
      <c r="G1062"/>
      <c r="H1062"/>
      <c r="L1062"/>
      <c r="M1062"/>
      <c r="N1062"/>
    </row>
    <row r="1063" spans="2:14" x14ac:dyDescent="0.3">
      <c r="B1063"/>
      <c r="C1063"/>
      <c r="D1063"/>
      <c r="E1063"/>
      <c r="F1063"/>
      <c r="G1063"/>
      <c r="H1063"/>
      <c r="L1063"/>
      <c r="M1063"/>
      <c r="N1063"/>
    </row>
    <row r="1064" spans="2:14" x14ac:dyDescent="0.3">
      <c r="B1064"/>
      <c r="C1064"/>
      <c r="D1064"/>
      <c r="E1064"/>
      <c r="F1064"/>
      <c r="G1064"/>
      <c r="H1064"/>
      <c r="L1064"/>
      <c r="M1064"/>
      <c r="N1064"/>
    </row>
    <row r="1065" spans="2:14" x14ac:dyDescent="0.3">
      <c r="B1065"/>
      <c r="C1065"/>
      <c r="D1065"/>
      <c r="E1065"/>
      <c r="F1065"/>
      <c r="G1065"/>
      <c r="H1065"/>
      <c r="L1065"/>
      <c r="M1065"/>
      <c r="N1065"/>
    </row>
    <row r="1066" spans="2:14" x14ac:dyDescent="0.3">
      <c r="B1066"/>
      <c r="C1066"/>
      <c r="D1066"/>
      <c r="E1066"/>
      <c r="F1066"/>
      <c r="G1066"/>
      <c r="H1066"/>
      <c r="L1066"/>
      <c r="M1066"/>
      <c r="N1066"/>
    </row>
    <row r="1067" spans="2:14" x14ac:dyDescent="0.3">
      <c r="B1067"/>
      <c r="C1067"/>
      <c r="D1067"/>
      <c r="E1067"/>
      <c r="F1067"/>
      <c r="G1067"/>
      <c r="H1067"/>
      <c r="L1067"/>
      <c r="M1067"/>
      <c r="N1067"/>
    </row>
    <row r="1068" spans="2:14" x14ac:dyDescent="0.3">
      <c r="B1068"/>
      <c r="C1068"/>
      <c r="D1068"/>
      <c r="E1068"/>
      <c r="F1068"/>
      <c r="G1068"/>
      <c r="H1068"/>
      <c r="L1068"/>
      <c r="M1068"/>
      <c r="N1068"/>
    </row>
    <row r="1069" spans="2:14" x14ac:dyDescent="0.3">
      <c r="B1069"/>
      <c r="C1069"/>
      <c r="D1069"/>
      <c r="E1069"/>
      <c r="F1069"/>
      <c r="G1069"/>
      <c r="H1069"/>
      <c r="L1069"/>
      <c r="M1069"/>
      <c r="N1069"/>
    </row>
    <row r="1070" spans="2:14" x14ac:dyDescent="0.3">
      <c r="B1070"/>
      <c r="C1070"/>
      <c r="D1070"/>
      <c r="E1070"/>
      <c r="F1070"/>
      <c r="G1070"/>
      <c r="H1070"/>
      <c r="L1070"/>
      <c r="M1070"/>
      <c r="N1070"/>
    </row>
    <row r="1071" spans="2:14" x14ac:dyDescent="0.3">
      <c r="B1071"/>
      <c r="C1071"/>
      <c r="D1071"/>
      <c r="E1071"/>
      <c r="F1071"/>
      <c r="G1071"/>
      <c r="H1071"/>
      <c r="L1071"/>
      <c r="M1071"/>
      <c r="N1071"/>
    </row>
    <row r="1072" spans="2:14" x14ac:dyDescent="0.3">
      <c r="B1072"/>
      <c r="C1072"/>
      <c r="D1072"/>
      <c r="E1072"/>
      <c r="F1072"/>
      <c r="G1072"/>
      <c r="H1072"/>
      <c r="L1072"/>
      <c r="M1072"/>
      <c r="N1072"/>
    </row>
    <row r="1073" spans="2:14" x14ac:dyDescent="0.3">
      <c r="B1073"/>
      <c r="C1073"/>
      <c r="D1073"/>
      <c r="E1073"/>
      <c r="F1073"/>
      <c r="G1073"/>
      <c r="H1073"/>
      <c r="L1073"/>
      <c r="M1073"/>
      <c r="N1073"/>
    </row>
    <row r="1074" spans="2:14" x14ac:dyDescent="0.3">
      <c r="B1074"/>
      <c r="C1074"/>
      <c r="D1074"/>
      <c r="E1074"/>
      <c r="F1074"/>
      <c r="G1074"/>
      <c r="H1074"/>
      <c r="L1074"/>
      <c r="M1074"/>
      <c r="N1074"/>
    </row>
    <row r="1075" spans="2:14" x14ac:dyDescent="0.3">
      <c r="B1075"/>
      <c r="C1075"/>
      <c r="D1075"/>
      <c r="E1075"/>
      <c r="F1075"/>
      <c r="G1075"/>
      <c r="H1075"/>
      <c r="L1075"/>
      <c r="M1075"/>
      <c r="N1075"/>
    </row>
    <row r="1076" spans="2:14" x14ac:dyDescent="0.3">
      <c r="B1076"/>
      <c r="C1076"/>
      <c r="D1076"/>
      <c r="E1076"/>
      <c r="F1076"/>
      <c r="G1076"/>
      <c r="H1076"/>
      <c r="L1076"/>
      <c r="M1076"/>
      <c r="N1076"/>
    </row>
    <row r="1077" spans="2:14" x14ac:dyDescent="0.3">
      <c r="B1077"/>
      <c r="C1077"/>
      <c r="D1077"/>
      <c r="E1077"/>
      <c r="F1077"/>
      <c r="G1077"/>
      <c r="H1077"/>
      <c r="L1077"/>
      <c r="M1077"/>
      <c r="N1077"/>
    </row>
    <row r="1078" spans="2:14" x14ac:dyDescent="0.3">
      <c r="B1078"/>
      <c r="C1078"/>
      <c r="D1078"/>
      <c r="E1078"/>
      <c r="F1078"/>
      <c r="G1078"/>
      <c r="H1078"/>
      <c r="L1078"/>
      <c r="M1078"/>
      <c r="N1078"/>
    </row>
    <row r="1079" spans="2:14" x14ac:dyDescent="0.3">
      <c r="B1079"/>
      <c r="C1079"/>
      <c r="D1079"/>
      <c r="E1079"/>
      <c r="F1079"/>
      <c r="G1079"/>
      <c r="H1079"/>
      <c r="L1079"/>
      <c r="M1079"/>
      <c r="N1079"/>
    </row>
    <row r="1080" spans="2:14" x14ac:dyDescent="0.3">
      <c r="B1080"/>
      <c r="C1080"/>
      <c r="D1080"/>
      <c r="E1080"/>
      <c r="F1080"/>
      <c r="G1080"/>
      <c r="H1080"/>
      <c r="L1080"/>
      <c r="M1080"/>
      <c r="N1080"/>
    </row>
    <row r="1081" spans="2:14" x14ac:dyDescent="0.3">
      <c r="B1081"/>
      <c r="C1081"/>
      <c r="D1081"/>
      <c r="E1081"/>
      <c r="F1081"/>
      <c r="G1081"/>
      <c r="H1081"/>
      <c r="L1081"/>
      <c r="M1081"/>
      <c r="N1081"/>
    </row>
    <row r="1082" spans="2:14" x14ac:dyDescent="0.3">
      <c r="B1082"/>
      <c r="C1082"/>
      <c r="D1082"/>
      <c r="E1082"/>
      <c r="F1082"/>
      <c r="G1082"/>
      <c r="H1082"/>
      <c r="L1082"/>
      <c r="M1082"/>
      <c r="N1082"/>
    </row>
    <row r="1083" spans="2:14" x14ac:dyDescent="0.3">
      <c r="B1083"/>
      <c r="C1083"/>
      <c r="D1083"/>
      <c r="E1083"/>
      <c r="F1083"/>
      <c r="G1083"/>
      <c r="H1083"/>
      <c r="L1083"/>
      <c r="M1083"/>
      <c r="N1083"/>
    </row>
    <row r="1084" spans="2:14" x14ac:dyDescent="0.3">
      <c r="B1084"/>
      <c r="C1084"/>
      <c r="D1084"/>
      <c r="E1084"/>
      <c r="F1084"/>
      <c r="G1084"/>
      <c r="H1084"/>
      <c r="L1084"/>
      <c r="M1084"/>
      <c r="N1084"/>
    </row>
    <row r="1085" spans="2:14" x14ac:dyDescent="0.3">
      <c r="B1085"/>
      <c r="C1085"/>
      <c r="D1085"/>
      <c r="E1085"/>
      <c r="F1085"/>
      <c r="G1085"/>
      <c r="H1085"/>
      <c r="L1085"/>
      <c r="M1085"/>
      <c r="N1085"/>
    </row>
    <row r="1086" spans="2:14" x14ac:dyDescent="0.3">
      <c r="B1086"/>
      <c r="C1086"/>
      <c r="D1086"/>
      <c r="E1086"/>
      <c r="F1086"/>
      <c r="G1086"/>
      <c r="H1086"/>
      <c r="L1086"/>
      <c r="M1086"/>
      <c r="N1086"/>
    </row>
    <row r="1087" spans="2:14" x14ac:dyDescent="0.3">
      <c r="B1087"/>
      <c r="C1087"/>
      <c r="D1087"/>
      <c r="E1087"/>
      <c r="F1087"/>
      <c r="G1087"/>
      <c r="H1087"/>
      <c r="L1087"/>
      <c r="M1087"/>
      <c r="N1087"/>
    </row>
    <row r="1088" spans="2:14" x14ac:dyDescent="0.3">
      <c r="B1088"/>
      <c r="C1088"/>
      <c r="D1088"/>
      <c r="E1088"/>
      <c r="F1088"/>
      <c r="G1088"/>
      <c r="H1088"/>
      <c r="L1088"/>
      <c r="M1088"/>
      <c r="N1088"/>
    </row>
    <row r="1089" spans="2:14" x14ac:dyDescent="0.3">
      <c r="B1089"/>
      <c r="C1089"/>
      <c r="D1089"/>
      <c r="E1089"/>
      <c r="F1089"/>
      <c r="G1089"/>
      <c r="H1089"/>
      <c r="L1089"/>
      <c r="M1089"/>
      <c r="N1089"/>
    </row>
    <row r="1090" spans="2:14" x14ac:dyDescent="0.3">
      <c r="B1090"/>
      <c r="C1090"/>
      <c r="D1090"/>
      <c r="E1090"/>
      <c r="F1090"/>
      <c r="G1090"/>
      <c r="H1090"/>
      <c r="L1090"/>
      <c r="M1090"/>
      <c r="N1090"/>
    </row>
    <row r="1091" spans="2:14" x14ac:dyDescent="0.3">
      <c r="B1091"/>
      <c r="C1091"/>
      <c r="D1091"/>
      <c r="E1091"/>
      <c r="F1091"/>
      <c r="G1091"/>
      <c r="H1091"/>
      <c r="L1091"/>
      <c r="M1091"/>
      <c r="N1091"/>
    </row>
    <row r="1092" spans="2:14" x14ac:dyDescent="0.3">
      <c r="B1092"/>
      <c r="C1092"/>
      <c r="D1092"/>
      <c r="E1092"/>
      <c r="F1092"/>
      <c r="G1092"/>
      <c r="H1092"/>
      <c r="L1092"/>
      <c r="M1092"/>
      <c r="N1092"/>
    </row>
    <row r="1093" spans="2:14" x14ac:dyDescent="0.3">
      <c r="B1093"/>
      <c r="C1093"/>
      <c r="D1093"/>
      <c r="E1093"/>
      <c r="F1093"/>
      <c r="G1093"/>
      <c r="H1093"/>
      <c r="L1093"/>
      <c r="M1093"/>
      <c r="N1093"/>
    </row>
    <row r="1094" spans="2:14" x14ac:dyDescent="0.3">
      <c r="B1094"/>
      <c r="C1094"/>
      <c r="D1094"/>
      <c r="E1094"/>
      <c r="F1094"/>
      <c r="G1094"/>
      <c r="H1094"/>
      <c r="L1094"/>
      <c r="M1094"/>
      <c r="N1094"/>
    </row>
    <row r="1095" spans="2:14" x14ac:dyDescent="0.3">
      <c r="B1095"/>
      <c r="C1095"/>
      <c r="D1095"/>
      <c r="E1095"/>
      <c r="F1095"/>
      <c r="G1095"/>
      <c r="H1095"/>
      <c r="L1095"/>
      <c r="M1095"/>
      <c r="N1095"/>
    </row>
    <row r="1096" spans="2:14" x14ac:dyDescent="0.3">
      <c r="B1096"/>
      <c r="C1096"/>
      <c r="D1096"/>
      <c r="E1096"/>
      <c r="F1096"/>
      <c r="G1096"/>
      <c r="H1096"/>
      <c r="L1096"/>
      <c r="M1096"/>
      <c r="N1096"/>
    </row>
    <row r="1097" spans="2:14" x14ac:dyDescent="0.3">
      <c r="B1097"/>
      <c r="C1097"/>
      <c r="D1097"/>
      <c r="E1097"/>
      <c r="F1097"/>
      <c r="G1097"/>
      <c r="H1097"/>
      <c r="L1097"/>
      <c r="M1097"/>
      <c r="N1097"/>
    </row>
    <row r="1098" spans="2:14" x14ac:dyDescent="0.3">
      <c r="B1098"/>
      <c r="C1098"/>
      <c r="D1098"/>
      <c r="E1098"/>
      <c r="F1098"/>
      <c r="G1098"/>
      <c r="H1098"/>
      <c r="L1098"/>
      <c r="M1098"/>
      <c r="N1098"/>
    </row>
    <row r="1099" spans="2:14" x14ac:dyDescent="0.3">
      <c r="B1099"/>
      <c r="C1099"/>
      <c r="D1099"/>
      <c r="E1099"/>
      <c r="F1099"/>
      <c r="G1099"/>
      <c r="H1099"/>
      <c r="L1099"/>
      <c r="M1099"/>
      <c r="N1099"/>
    </row>
    <row r="1100" spans="2:14" x14ac:dyDescent="0.3">
      <c r="B1100"/>
      <c r="C1100"/>
      <c r="D1100"/>
      <c r="E1100"/>
      <c r="F1100"/>
      <c r="G1100"/>
      <c r="H1100"/>
      <c r="L1100"/>
      <c r="M1100"/>
      <c r="N1100"/>
    </row>
    <row r="1101" spans="2:14" x14ac:dyDescent="0.3">
      <c r="B1101"/>
      <c r="C1101"/>
      <c r="D1101"/>
      <c r="E1101"/>
      <c r="F1101"/>
      <c r="G1101"/>
      <c r="H1101"/>
      <c r="L1101"/>
      <c r="M1101"/>
      <c r="N1101"/>
    </row>
    <row r="1102" spans="2:14" x14ac:dyDescent="0.3">
      <c r="B1102"/>
      <c r="C1102"/>
      <c r="D1102"/>
      <c r="E1102"/>
      <c r="F1102"/>
      <c r="G1102"/>
      <c r="H1102"/>
      <c r="L1102"/>
      <c r="M1102"/>
      <c r="N1102"/>
    </row>
    <row r="1103" spans="2:14" x14ac:dyDescent="0.3">
      <c r="B1103"/>
      <c r="C1103"/>
      <c r="D1103"/>
      <c r="E1103"/>
      <c r="F1103"/>
      <c r="G1103"/>
      <c r="H1103"/>
      <c r="L1103"/>
      <c r="M1103"/>
      <c r="N1103"/>
    </row>
    <row r="1104" spans="2:14" x14ac:dyDescent="0.3">
      <c r="B1104"/>
      <c r="C1104"/>
      <c r="D1104"/>
      <c r="E1104"/>
      <c r="F1104"/>
      <c r="G1104"/>
      <c r="H1104"/>
      <c r="L1104"/>
      <c r="M1104"/>
      <c r="N1104"/>
    </row>
    <row r="1105" spans="2:14" x14ac:dyDescent="0.3">
      <c r="B1105"/>
      <c r="C1105"/>
      <c r="D1105"/>
      <c r="E1105"/>
      <c r="F1105"/>
      <c r="G1105"/>
      <c r="H1105"/>
      <c r="L1105"/>
      <c r="M1105"/>
      <c r="N1105"/>
    </row>
    <row r="1106" spans="2:14" x14ac:dyDescent="0.3">
      <c r="B1106"/>
      <c r="C1106"/>
      <c r="D1106"/>
      <c r="E1106"/>
      <c r="F1106"/>
      <c r="G1106"/>
      <c r="H1106"/>
      <c r="L1106"/>
      <c r="M1106"/>
      <c r="N1106"/>
    </row>
    <row r="1107" spans="2:14" x14ac:dyDescent="0.3">
      <c r="B1107"/>
      <c r="C1107"/>
      <c r="D1107"/>
      <c r="E1107"/>
      <c r="F1107"/>
      <c r="G1107"/>
      <c r="H1107"/>
      <c r="L1107"/>
      <c r="M1107"/>
      <c r="N1107"/>
    </row>
    <row r="1108" spans="2:14" x14ac:dyDescent="0.3">
      <c r="B1108"/>
      <c r="C1108"/>
      <c r="D1108"/>
      <c r="E1108"/>
      <c r="F1108"/>
      <c r="G1108"/>
      <c r="H1108"/>
      <c r="L1108"/>
      <c r="M1108"/>
      <c r="N1108"/>
    </row>
    <row r="1109" spans="2:14" x14ac:dyDescent="0.3">
      <c r="B1109"/>
      <c r="C1109"/>
      <c r="D1109"/>
      <c r="E1109"/>
      <c r="F1109"/>
      <c r="G1109"/>
      <c r="H1109"/>
      <c r="L1109"/>
      <c r="M1109"/>
      <c r="N1109"/>
    </row>
    <row r="1110" spans="2:14" x14ac:dyDescent="0.3">
      <c r="B1110"/>
      <c r="C1110"/>
      <c r="D1110"/>
      <c r="E1110"/>
      <c r="F1110"/>
      <c r="G1110"/>
      <c r="H1110"/>
      <c r="L1110"/>
      <c r="M1110"/>
      <c r="N1110"/>
    </row>
    <row r="1111" spans="2:14" x14ac:dyDescent="0.3">
      <c r="B1111"/>
      <c r="C1111"/>
      <c r="D1111"/>
      <c r="E1111"/>
      <c r="F1111"/>
      <c r="G1111"/>
      <c r="H1111"/>
      <c r="L1111"/>
      <c r="M1111"/>
      <c r="N1111"/>
    </row>
    <row r="1112" spans="2:14" x14ac:dyDescent="0.3">
      <c r="B1112"/>
      <c r="C1112"/>
      <c r="D1112"/>
      <c r="E1112"/>
      <c r="F1112"/>
      <c r="G1112"/>
      <c r="H1112"/>
      <c r="L1112"/>
      <c r="M1112"/>
      <c r="N1112"/>
    </row>
    <row r="1113" spans="2:14" x14ac:dyDescent="0.3">
      <c r="B1113"/>
      <c r="C1113"/>
      <c r="D1113"/>
      <c r="E1113"/>
      <c r="F1113"/>
      <c r="G1113"/>
      <c r="H1113"/>
      <c r="L1113"/>
      <c r="M1113"/>
      <c r="N1113"/>
    </row>
    <row r="1114" spans="2:14" x14ac:dyDescent="0.3">
      <c r="B1114"/>
      <c r="C1114"/>
      <c r="D1114"/>
      <c r="E1114"/>
      <c r="F1114"/>
      <c r="G1114"/>
      <c r="H1114"/>
      <c r="L1114"/>
      <c r="M1114"/>
      <c r="N1114"/>
    </row>
    <row r="1115" spans="2:14" x14ac:dyDescent="0.3">
      <c r="B1115"/>
      <c r="C1115"/>
      <c r="D1115"/>
      <c r="E1115"/>
      <c r="F1115"/>
      <c r="G1115"/>
      <c r="H1115"/>
      <c r="L1115"/>
      <c r="M1115"/>
      <c r="N1115"/>
    </row>
    <row r="1116" spans="2:14" x14ac:dyDescent="0.3">
      <c r="B1116"/>
      <c r="C1116"/>
      <c r="D1116"/>
      <c r="E1116"/>
      <c r="F1116"/>
      <c r="G1116"/>
      <c r="H1116"/>
      <c r="L1116"/>
      <c r="M1116"/>
      <c r="N1116"/>
    </row>
    <row r="1117" spans="2:14" x14ac:dyDescent="0.3">
      <c r="B1117"/>
      <c r="C1117"/>
      <c r="D1117"/>
      <c r="E1117"/>
      <c r="F1117"/>
      <c r="G1117"/>
      <c r="H1117"/>
      <c r="L1117"/>
      <c r="M1117"/>
      <c r="N1117"/>
    </row>
    <row r="1118" spans="2:14" x14ac:dyDescent="0.3">
      <c r="B1118"/>
      <c r="C1118"/>
      <c r="D1118"/>
      <c r="E1118"/>
      <c r="F1118"/>
      <c r="G1118"/>
      <c r="H1118"/>
      <c r="L1118"/>
      <c r="M1118"/>
      <c r="N1118"/>
    </row>
    <row r="1119" spans="2:14" x14ac:dyDescent="0.3">
      <c r="B1119"/>
      <c r="C1119"/>
      <c r="D1119"/>
      <c r="E1119"/>
      <c r="F1119"/>
      <c r="G1119"/>
      <c r="H1119"/>
      <c r="L1119"/>
      <c r="M1119"/>
      <c r="N1119"/>
    </row>
    <row r="1120" spans="2:14" x14ac:dyDescent="0.3">
      <c r="B1120"/>
      <c r="C1120"/>
      <c r="D1120"/>
      <c r="E1120"/>
      <c r="F1120"/>
      <c r="G1120"/>
      <c r="H1120"/>
      <c r="L1120"/>
      <c r="M1120"/>
      <c r="N1120"/>
    </row>
    <row r="1121" spans="2:14" x14ac:dyDescent="0.3">
      <c r="B1121"/>
      <c r="C1121"/>
      <c r="D1121"/>
      <c r="E1121"/>
      <c r="F1121"/>
      <c r="G1121"/>
      <c r="H1121"/>
      <c r="L1121"/>
      <c r="M1121"/>
      <c r="N1121"/>
    </row>
    <row r="1122" spans="2:14" x14ac:dyDescent="0.3">
      <c r="B1122"/>
      <c r="C1122"/>
      <c r="D1122"/>
      <c r="E1122"/>
      <c r="F1122"/>
      <c r="G1122"/>
      <c r="H1122"/>
      <c r="L1122"/>
      <c r="M1122"/>
      <c r="N1122"/>
    </row>
    <row r="1123" spans="2:14" x14ac:dyDescent="0.3">
      <c r="B1123"/>
      <c r="C1123"/>
      <c r="D1123"/>
      <c r="E1123"/>
      <c r="F1123"/>
      <c r="G1123"/>
      <c r="H1123"/>
      <c r="L1123"/>
      <c r="M1123"/>
      <c r="N1123"/>
    </row>
    <row r="1124" spans="2:14" x14ac:dyDescent="0.3">
      <c r="B1124"/>
      <c r="C1124"/>
      <c r="D1124"/>
      <c r="E1124"/>
      <c r="F1124"/>
      <c r="G1124"/>
      <c r="H1124"/>
      <c r="L1124"/>
      <c r="M1124"/>
      <c r="N1124"/>
    </row>
    <row r="1125" spans="2:14" x14ac:dyDescent="0.3">
      <c r="B1125"/>
      <c r="C1125"/>
      <c r="D1125"/>
      <c r="E1125"/>
      <c r="F1125"/>
      <c r="G1125"/>
      <c r="H1125"/>
      <c r="L1125"/>
      <c r="M1125"/>
      <c r="N1125"/>
    </row>
    <row r="1126" spans="2:14" x14ac:dyDescent="0.3">
      <c r="B1126"/>
      <c r="C1126"/>
      <c r="D1126"/>
      <c r="E1126"/>
      <c r="F1126"/>
      <c r="G1126"/>
      <c r="H1126"/>
      <c r="L1126"/>
      <c r="M1126"/>
      <c r="N1126"/>
    </row>
    <row r="1127" spans="2:14" x14ac:dyDescent="0.3">
      <c r="B1127"/>
      <c r="C1127"/>
      <c r="D1127"/>
      <c r="E1127"/>
      <c r="F1127"/>
      <c r="G1127"/>
      <c r="H1127"/>
      <c r="L1127"/>
      <c r="M1127"/>
      <c r="N1127"/>
    </row>
    <row r="1128" spans="2:14" x14ac:dyDescent="0.3">
      <c r="B1128"/>
      <c r="C1128"/>
      <c r="D1128"/>
      <c r="E1128"/>
      <c r="F1128"/>
      <c r="G1128"/>
      <c r="H1128"/>
      <c r="L1128"/>
      <c r="M1128"/>
      <c r="N1128"/>
    </row>
    <row r="1129" spans="2:14" x14ac:dyDescent="0.3">
      <c r="B1129"/>
      <c r="C1129"/>
      <c r="D1129"/>
      <c r="E1129"/>
      <c r="F1129"/>
      <c r="G1129"/>
      <c r="H1129"/>
      <c r="L1129"/>
      <c r="M1129"/>
      <c r="N1129"/>
    </row>
    <row r="1130" spans="2:14" x14ac:dyDescent="0.3">
      <c r="B1130"/>
      <c r="C1130"/>
      <c r="D1130"/>
      <c r="E1130"/>
      <c r="F1130"/>
      <c r="G1130"/>
      <c r="H1130"/>
      <c r="L1130"/>
      <c r="M1130"/>
      <c r="N1130"/>
    </row>
    <row r="1131" spans="2:14" x14ac:dyDescent="0.3">
      <c r="B1131"/>
      <c r="C1131"/>
      <c r="D1131"/>
      <c r="E1131"/>
      <c r="F1131"/>
      <c r="G1131"/>
      <c r="H1131"/>
      <c r="L1131"/>
      <c r="M1131"/>
      <c r="N1131"/>
    </row>
    <row r="1132" spans="2:14" x14ac:dyDescent="0.3">
      <c r="B1132"/>
      <c r="C1132"/>
      <c r="D1132"/>
      <c r="E1132"/>
      <c r="F1132"/>
      <c r="G1132"/>
      <c r="H1132"/>
      <c r="L1132"/>
      <c r="M1132"/>
      <c r="N1132"/>
    </row>
    <row r="1133" spans="2:14" x14ac:dyDescent="0.3">
      <c r="B1133"/>
      <c r="C1133"/>
      <c r="D1133"/>
      <c r="E1133"/>
      <c r="F1133"/>
      <c r="G1133"/>
      <c r="H1133"/>
      <c r="L1133"/>
      <c r="M1133"/>
      <c r="N1133"/>
    </row>
    <row r="1134" spans="2:14" x14ac:dyDescent="0.3">
      <c r="B1134"/>
      <c r="C1134"/>
      <c r="D1134"/>
      <c r="E1134"/>
      <c r="F1134"/>
      <c r="G1134"/>
      <c r="H1134"/>
      <c r="L1134"/>
      <c r="M1134"/>
      <c r="N1134"/>
    </row>
    <row r="1135" spans="2:14" x14ac:dyDescent="0.3">
      <c r="B1135"/>
      <c r="C1135"/>
      <c r="D1135"/>
      <c r="E1135"/>
      <c r="F1135"/>
      <c r="G1135"/>
      <c r="H1135"/>
      <c r="L1135"/>
      <c r="M1135"/>
      <c r="N1135"/>
    </row>
    <row r="1136" spans="2:14" x14ac:dyDescent="0.3">
      <c r="B1136"/>
      <c r="C1136"/>
      <c r="D1136"/>
      <c r="E1136"/>
      <c r="F1136"/>
      <c r="G1136"/>
      <c r="H1136"/>
      <c r="L1136"/>
      <c r="M1136"/>
      <c r="N1136"/>
    </row>
    <row r="1137" spans="2:14" x14ac:dyDescent="0.3">
      <c r="B1137"/>
      <c r="C1137"/>
      <c r="D1137"/>
      <c r="E1137"/>
      <c r="F1137"/>
      <c r="G1137"/>
      <c r="H1137"/>
      <c r="L1137"/>
      <c r="M1137"/>
      <c r="N1137"/>
    </row>
    <row r="1138" spans="2:14" x14ac:dyDescent="0.3">
      <c r="B1138"/>
      <c r="C1138"/>
      <c r="D1138"/>
      <c r="E1138"/>
      <c r="F1138"/>
      <c r="G1138"/>
      <c r="H1138"/>
      <c r="L1138"/>
      <c r="M1138"/>
      <c r="N1138"/>
    </row>
    <row r="1139" spans="2:14" x14ac:dyDescent="0.3">
      <c r="B1139"/>
      <c r="C1139"/>
      <c r="D1139"/>
      <c r="E1139"/>
      <c r="F1139"/>
      <c r="G1139"/>
      <c r="H1139"/>
      <c r="L1139"/>
      <c r="M1139"/>
      <c r="N1139"/>
    </row>
    <row r="1140" spans="2:14" x14ac:dyDescent="0.3">
      <c r="B1140"/>
      <c r="C1140"/>
      <c r="D1140"/>
      <c r="E1140"/>
      <c r="F1140"/>
      <c r="G1140"/>
      <c r="H1140"/>
      <c r="L1140"/>
      <c r="M1140"/>
      <c r="N1140"/>
    </row>
    <row r="1141" spans="2:14" x14ac:dyDescent="0.3">
      <c r="B1141"/>
      <c r="C1141"/>
      <c r="D1141"/>
      <c r="E1141"/>
      <c r="F1141"/>
      <c r="G1141"/>
      <c r="H1141"/>
      <c r="L1141"/>
      <c r="M1141"/>
      <c r="N1141"/>
    </row>
    <row r="1142" spans="2:14" x14ac:dyDescent="0.3">
      <c r="B1142"/>
      <c r="C1142"/>
      <c r="D1142"/>
      <c r="E1142"/>
      <c r="F1142"/>
      <c r="G1142"/>
      <c r="H1142"/>
      <c r="L1142"/>
      <c r="M1142"/>
      <c r="N1142"/>
    </row>
    <row r="1143" spans="2:14" x14ac:dyDescent="0.3">
      <c r="B1143"/>
      <c r="C1143"/>
      <c r="D1143"/>
      <c r="E1143"/>
      <c r="F1143"/>
      <c r="G1143"/>
      <c r="H1143"/>
      <c r="L1143"/>
      <c r="M1143"/>
      <c r="N1143"/>
    </row>
    <row r="1144" spans="2:14" x14ac:dyDescent="0.3">
      <c r="B1144"/>
      <c r="C1144"/>
      <c r="D1144"/>
      <c r="E1144"/>
      <c r="F1144"/>
      <c r="G1144"/>
      <c r="H1144"/>
      <c r="L1144"/>
      <c r="M1144"/>
      <c r="N1144"/>
    </row>
    <row r="1145" spans="2:14" x14ac:dyDescent="0.3">
      <c r="B1145"/>
      <c r="C1145"/>
      <c r="D1145"/>
      <c r="E1145"/>
      <c r="F1145"/>
      <c r="G1145"/>
      <c r="H1145"/>
      <c r="L1145"/>
      <c r="M1145"/>
      <c r="N1145"/>
    </row>
    <row r="1146" spans="2:14" x14ac:dyDescent="0.3">
      <c r="B1146"/>
      <c r="C1146"/>
      <c r="D1146"/>
      <c r="E1146"/>
      <c r="F1146"/>
      <c r="G1146"/>
      <c r="H1146"/>
      <c r="L1146"/>
      <c r="M1146"/>
      <c r="N1146"/>
    </row>
    <row r="1147" spans="2:14" x14ac:dyDescent="0.3">
      <c r="B1147"/>
      <c r="C1147"/>
      <c r="D1147"/>
      <c r="E1147"/>
      <c r="F1147"/>
      <c r="G1147"/>
      <c r="H1147"/>
      <c r="L1147"/>
      <c r="M1147"/>
      <c r="N1147"/>
    </row>
    <row r="1148" spans="2:14" x14ac:dyDescent="0.3">
      <c r="B1148"/>
      <c r="C1148"/>
      <c r="D1148"/>
      <c r="E1148"/>
      <c r="F1148"/>
      <c r="G1148"/>
      <c r="H1148"/>
      <c r="L1148"/>
      <c r="M1148"/>
      <c r="N1148"/>
    </row>
    <row r="1149" spans="2:14" x14ac:dyDescent="0.3">
      <c r="B1149"/>
      <c r="C1149"/>
      <c r="D1149"/>
      <c r="E1149"/>
      <c r="F1149"/>
      <c r="G1149"/>
      <c r="H1149"/>
      <c r="L1149"/>
      <c r="M1149"/>
      <c r="N1149"/>
    </row>
    <row r="1150" spans="2:14" x14ac:dyDescent="0.3">
      <c r="B1150"/>
      <c r="C1150"/>
      <c r="D1150"/>
      <c r="E1150"/>
      <c r="F1150"/>
      <c r="G1150"/>
      <c r="H1150"/>
      <c r="L1150"/>
      <c r="M1150"/>
      <c r="N1150"/>
    </row>
    <row r="1151" spans="2:14" x14ac:dyDescent="0.3">
      <c r="B1151"/>
      <c r="C1151"/>
      <c r="D1151"/>
      <c r="E1151"/>
      <c r="F1151"/>
      <c r="G1151"/>
      <c r="H1151"/>
      <c r="L1151"/>
      <c r="M1151"/>
      <c r="N1151"/>
    </row>
    <row r="1152" spans="2:14" x14ac:dyDescent="0.3">
      <c r="B1152"/>
      <c r="C1152"/>
      <c r="D1152"/>
      <c r="E1152"/>
      <c r="F1152"/>
      <c r="G1152"/>
      <c r="H1152"/>
      <c r="L1152"/>
      <c r="M1152"/>
      <c r="N1152"/>
    </row>
    <row r="1153" spans="2:14" x14ac:dyDescent="0.3">
      <c r="B1153"/>
      <c r="C1153"/>
      <c r="D1153"/>
      <c r="E1153"/>
      <c r="F1153"/>
      <c r="G1153"/>
      <c r="H1153"/>
      <c r="L1153"/>
      <c r="M1153"/>
      <c r="N1153"/>
    </row>
    <row r="1154" spans="2:14" x14ac:dyDescent="0.3">
      <c r="B1154"/>
      <c r="C1154"/>
      <c r="D1154"/>
      <c r="E1154"/>
      <c r="F1154"/>
      <c r="G1154"/>
      <c r="H1154"/>
      <c r="L1154"/>
      <c r="M1154"/>
      <c r="N1154"/>
    </row>
    <row r="1155" spans="2:14" x14ac:dyDescent="0.3">
      <c r="B1155"/>
      <c r="C1155"/>
      <c r="D1155"/>
      <c r="E1155"/>
      <c r="F1155"/>
      <c r="G1155"/>
      <c r="H1155"/>
      <c r="L1155"/>
      <c r="M1155"/>
      <c r="N1155"/>
    </row>
  </sheetData>
  <autoFilter ref="B6:AN573" xr:uid="{5FB162E5-6F69-453F-83F5-98CEC5C5107E}"/>
  <sortState xmlns:xlrd2="http://schemas.microsoft.com/office/spreadsheetml/2017/richdata2" ref="A7:AM570">
    <sortCondition descending="1" ref="G7:G570"/>
  </sortState>
  <mergeCells count="29">
    <mergeCell ref="X3:Z3"/>
    <mergeCell ref="AA3:AC3"/>
    <mergeCell ref="AD3:AF3"/>
    <mergeCell ref="AG3:AI3"/>
    <mergeCell ref="I3:K3"/>
    <mergeCell ref="L3:N3"/>
    <mergeCell ref="O3:Q3"/>
    <mergeCell ref="R3:T3"/>
    <mergeCell ref="I2:N2"/>
    <mergeCell ref="O2:T2"/>
    <mergeCell ref="U2:AC2"/>
    <mergeCell ref="AD2:AF2"/>
    <mergeCell ref="AG2:AL2"/>
    <mergeCell ref="B3:H3"/>
    <mergeCell ref="AD5:AF5"/>
    <mergeCell ref="AG5:AI5"/>
    <mergeCell ref="AJ5:AL5"/>
    <mergeCell ref="I4:N4"/>
    <mergeCell ref="O4:AF4"/>
    <mergeCell ref="AG4:AL4"/>
    <mergeCell ref="I5:K5"/>
    <mergeCell ref="L5:N5"/>
    <mergeCell ref="O5:Q5"/>
    <mergeCell ref="R5:T5"/>
    <mergeCell ref="U5:W5"/>
    <mergeCell ref="X5:Z5"/>
    <mergeCell ref="AA5:AC5"/>
    <mergeCell ref="AJ3:AL3"/>
    <mergeCell ref="U3:W3"/>
  </mergeCells>
  <pageMargins left="0.25" right="0.25" top="0.75" bottom="0.75" header="0.3" footer="0.3"/>
  <pageSetup scale="62" orientation="landscape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C00000"/>
  </sheetPr>
  <dimension ref="A1:AL900"/>
  <sheetViews>
    <sheetView showGridLines="0" zoomScaleNormal="100" zoomScaleSheetLayoutView="90" workbookViewId="0">
      <selection activeCell="B11" sqref="B11"/>
    </sheetView>
  </sheetViews>
  <sheetFormatPr defaultRowHeight="14.4" x14ac:dyDescent="0.3"/>
  <cols>
    <col min="1" max="1" width="46.5546875" customWidth="1"/>
    <col min="2" max="3" width="13.88671875" style="66" customWidth="1"/>
    <col min="4" max="4" width="11" style="66" customWidth="1"/>
    <col min="5" max="5" width="1.33203125" style="66" customWidth="1"/>
    <col min="25" max="26" width="9.109375" customWidth="1"/>
    <col min="27" max="30" width="25.88671875" customWidth="1"/>
    <col min="31" max="34" width="9.109375" customWidth="1"/>
    <col min="35" max="35" width="24.33203125" customWidth="1"/>
    <col min="36" max="36" width="29" customWidth="1"/>
    <col min="37" max="38" width="26.33203125" customWidth="1"/>
  </cols>
  <sheetData>
    <row r="1" spans="1:38" ht="30" x14ac:dyDescent="0.5">
      <c r="A1" s="100" t="s">
        <v>1181</v>
      </c>
      <c r="B1" s="78"/>
      <c r="C1" s="78"/>
      <c r="D1" s="78"/>
      <c r="E1" s="78"/>
      <c r="F1" s="130" t="str">
        <f>A9</f>
        <v>Trenton city, Mercer County</v>
      </c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1"/>
    </row>
    <row r="2" spans="1:38" x14ac:dyDescent="0.3">
      <c r="A2" s="82"/>
      <c r="T2" s="80"/>
    </row>
    <row r="3" spans="1:38" ht="23.4" x14ac:dyDescent="0.45">
      <c r="A3" s="79"/>
      <c r="T3" s="80"/>
    </row>
    <row r="4" spans="1:38" x14ac:dyDescent="0.3">
      <c r="A4" s="81" t="s">
        <v>1182</v>
      </c>
      <c r="T4" s="80"/>
    </row>
    <row r="5" spans="1:38" x14ac:dyDescent="0.3">
      <c r="A5" s="82">
        <v>497</v>
      </c>
      <c r="T5" s="80"/>
    </row>
    <row r="6" spans="1:38" x14ac:dyDescent="0.3">
      <c r="A6" s="82"/>
      <c r="T6" s="80"/>
    </row>
    <row r="7" spans="1:38" ht="15.6" x14ac:dyDescent="0.3">
      <c r="A7" s="88" t="s">
        <v>1220</v>
      </c>
      <c r="T7" s="80"/>
    </row>
    <row r="8" spans="1:38" ht="46.5" customHeight="1" x14ac:dyDescent="0.3">
      <c r="A8" s="83"/>
      <c r="B8" s="70" t="s">
        <v>1221</v>
      </c>
      <c r="C8" s="70" t="s">
        <v>1184</v>
      </c>
      <c r="E8"/>
      <c r="S8" s="80"/>
      <c r="T8" s="80"/>
    </row>
    <row r="9" spans="1:38" ht="16.5" customHeight="1" x14ac:dyDescent="0.3">
      <c r="A9" s="68" t="str">
        <f>IFERROR(VLOOKUP(A5,Y11:AC575,5,FALSE),"None selected")</f>
        <v>Trenton city, Mercer County</v>
      </c>
      <c r="B9" s="67">
        <f>IFERROR(AJ15,"--")</f>
        <v>66.554223261698766</v>
      </c>
      <c r="C9" s="69">
        <f>IFERROR(AJ19,"--")</f>
        <v>15</v>
      </c>
      <c r="E9" s="63"/>
      <c r="S9" s="80"/>
      <c r="T9" s="80"/>
      <c r="X9" s="71"/>
      <c r="Y9" s="71"/>
      <c r="Z9" s="71"/>
      <c r="AA9" s="71"/>
      <c r="AB9" s="71"/>
      <c r="AC9" s="71"/>
      <c r="AD9" s="71"/>
      <c r="AE9" s="71"/>
      <c r="AF9" s="71"/>
      <c r="AG9" s="71"/>
      <c r="AH9" s="71"/>
      <c r="AI9" s="71"/>
      <c r="AJ9" s="71"/>
      <c r="AK9" s="71"/>
    </row>
    <row r="10" spans="1:38" x14ac:dyDescent="0.3">
      <c r="A10" s="82"/>
      <c r="E10"/>
      <c r="S10" s="80"/>
      <c r="T10" s="80"/>
      <c r="Y10" s="72">
        <v>1</v>
      </c>
      <c r="Z10" s="73"/>
      <c r="AA10" s="74" t="s">
        <v>21</v>
      </c>
      <c r="AB10" s="73" t="s">
        <v>20</v>
      </c>
      <c r="AC10" s="72" t="s">
        <v>1185</v>
      </c>
      <c r="AD10" s="72"/>
      <c r="AE10" s="72"/>
      <c r="AF10" s="72"/>
      <c r="AG10" s="72"/>
      <c r="AH10" s="72"/>
      <c r="AI10" s="92" t="s">
        <v>1186</v>
      </c>
      <c r="AJ10" s="72"/>
      <c r="AK10" s="72"/>
      <c r="AL10" s="72"/>
    </row>
    <row r="11" spans="1:38" x14ac:dyDescent="0.3">
      <c r="A11" s="82"/>
      <c r="E11"/>
      <c r="S11" s="80"/>
      <c r="T11" s="80"/>
      <c r="Y11" s="72">
        <v>2</v>
      </c>
      <c r="Z11" s="73" t="s">
        <v>30</v>
      </c>
      <c r="AA11" s="74" t="s">
        <v>32</v>
      </c>
      <c r="AB11" s="73" t="s">
        <v>31</v>
      </c>
      <c r="AC11" s="72" t="str">
        <f t="shared" ref="AC11:AC74" si="0">AB11&amp;", "&amp;AA11&amp;" County"</f>
        <v>Aberdeen township, Monmouth County</v>
      </c>
      <c r="AD11" s="72"/>
      <c r="AE11" s="72"/>
      <c r="AF11" s="72"/>
      <c r="AG11" s="72"/>
      <c r="AH11" s="72"/>
      <c r="AI11" s="72"/>
      <c r="AJ11" s="72"/>
      <c r="AK11" s="72"/>
      <c r="AL11" s="72"/>
    </row>
    <row r="12" spans="1:38" ht="15.6" x14ac:dyDescent="0.3">
      <c r="A12" s="88" t="s">
        <v>1219</v>
      </c>
      <c r="T12" s="80"/>
      <c r="Y12" s="72">
        <v>3</v>
      </c>
      <c r="Z12" s="73" t="s">
        <v>34</v>
      </c>
      <c r="AA12" s="74" t="s">
        <v>36</v>
      </c>
      <c r="AB12" s="73" t="s">
        <v>35</v>
      </c>
      <c r="AC12" s="72" t="str">
        <f t="shared" si="0"/>
        <v>Absecon city, Atlantic County</v>
      </c>
      <c r="AD12" s="72"/>
      <c r="AE12" s="72"/>
      <c r="AF12" s="72"/>
      <c r="AG12" s="72"/>
      <c r="AH12" s="72"/>
      <c r="AI12" s="72"/>
      <c r="AJ12" s="72"/>
      <c r="AK12" s="72"/>
      <c r="AL12" s="72"/>
    </row>
    <row r="13" spans="1:38" ht="58.5" customHeight="1" x14ac:dyDescent="0.3">
      <c r="A13" s="83"/>
      <c r="B13" s="70" t="s">
        <v>1183</v>
      </c>
      <c r="C13" s="70" t="s">
        <v>1217</v>
      </c>
      <c r="D13" s="70" t="s">
        <v>1222</v>
      </c>
      <c r="T13" s="80"/>
      <c r="Y13" s="72">
        <v>4</v>
      </c>
      <c r="Z13" s="73" t="s">
        <v>38</v>
      </c>
      <c r="AA13" s="74" t="s">
        <v>40</v>
      </c>
      <c r="AB13" s="73" t="s">
        <v>39</v>
      </c>
      <c r="AC13" s="72" t="str">
        <f t="shared" si="0"/>
        <v>Alexandria township, Hunterdon County</v>
      </c>
      <c r="AD13" s="72"/>
      <c r="AE13" s="72"/>
      <c r="AF13" s="72"/>
      <c r="AG13" s="72"/>
      <c r="AH13" s="72"/>
      <c r="AI13" s="72"/>
      <c r="AJ13" s="91" t="str">
        <f>A9</f>
        <v>Trenton city, Mercer County</v>
      </c>
      <c r="AK13" s="91"/>
      <c r="AL13" s="91"/>
    </row>
    <row r="14" spans="1:38" ht="15.6" x14ac:dyDescent="0.3">
      <c r="A14" s="68" t="str">
        <f>IFERROR(VLOOKUP(A5,Y11:AC575,5,FALSE),"None selected")</f>
        <v>Trenton city, Mercer County</v>
      </c>
      <c r="B14" s="67">
        <f>IFERROR(AJ16,"--")</f>
        <v>72.662202966931687</v>
      </c>
      <c r="C14" s="67">
        <f>IFERROR(AJ20,"--")</f>
        <v>-6.1079797052329212</v>
      </c>
      <c r="D14" s="69">
        <f>IFERROR(AJ21,"--")</f>
        <v>7</v>
      </c>
      <c r="T14" s="80"/>
      <c r="Y14" s="72">
        <v>5</v>
      </c>
      <c r="Z14" s="73" t="s">
        <v>41</v>
      </c>
      <c r="AA14" s="74" t="s">
        <v>43</v>
      </c>
      <c r="AB14" s="73" t="s">
        <v>42</v>
      </c>
      <c r="AC14" s="72" t="str">
        <f t="shared" si="0"/>
        <v>Allamuchy township, Warren County</v>
      </c>
      <c r="AD14" s="72"/>
      <c r="AE14" s="72"/>
      <c r="AF14" s="72"/>
      <c r="AG14" s="72"/>
      <c r="AH14" s="72"/>
      <c r="AI14" s="75" t="s">
        <v>23</v>
      </c>
      <c r="AJ14" s="93">
        <f>VLOOKUP(VLOOKUP(A5,$Y$10:$Z$575,2,FALSE),'2026 MRI - Alphabetical'!A7:G571,5,FALSE)</f>
        <v>-12.029638344068122</v>
      </c>
      <c r="AK14" s="93"/>
      <c r="AL14" s="93"/>
    </row>
    <row r="15" spans="1:38" ht="15.6" x14ac:dyDescent="0.3">
      <c r="A15" s="95"/>
      <c r="B15" s="65"/>
      <c r="C15" s="65"/>
      <c r="D15" s="65"/>
      <c r="G15" s="66"/>
      <c r="T15" s="80"/>
      <c r="Y15" s="72">
        <v>6</v>
      </c>
      <c r="Z15" s="73" t="s">
        <v>45</v>
      </c>
      <c r="AA15" s="74" t="s">
        <v>47</v>
      </c>
      <c r="AB15" s="73" t="s">
        <v>46</v>
      </c>
      <c r="AC15" s="72" t="str">
        <f t="shared" si="0"/>
        <v>Allendale borough, Bergen County</v>
      </c>
      <c r="AD15" s="72"/>
      <c r="AE15" s="72"/>
      <c r="AF15" s="72"/>
      <c r="AG15" s="72"/>
      <c r="AH15" s="72"/>
      <c r="AI15" s="75" t="s">
        <v>24</v>
      </c>
      <c r="AJ15" s="94">
        <f>VLOOKUP(VLOOKUP(A5,$Y$10:$Z$575,2,FALSE),'2026 MRI - Alphabetical'!A7:G571,6,FALSE)</f>
        <v>66.554223261698766</v>
      </c>
      <c r="AK15" s="94"/>
      <c r="AL15" s="94"/>
    </row>
    <row r="16" spans="1:38" ht="15.6" x14ac:dyDescent="0.3">
      <c r="A16" s="95"/>
      <c r="B16" s="65"/>
      <c r="C16" s="65"/>
      <c r="D16" s="65"/>
      <c r="F16" s="65"/>
      <c r="G16" s="66"/>
      <c r="T16" s="80"/>
      <c r="Y16" s="72">
        <v>7</v>
      </c>
      <c r="Z16" s="73" t="s">
        <v>48</v>
      </c>
      <c r="AA16" s="74" t="s">
        <v>32</v>
      </c>
      <c r="AB16" s="73" t="s">
        <v>49</v>
      </c>
      <c r="AC16" s="72" t="str">
        <f t="shared" si="0"/>
        <v>Allenhurst borough, Monmouth County</v>
      </c>
      <c r="AD16" s="72"/>
      <c r="AE16" s="72"/>
      <c r="AF16" s="72"/>
      <c r="AG16" s="72"/>
      <c r="AH16" s="72"/>
      <c r="AI16" s="75" t="s">
        <v>1218</v>
      </c>
      <c r="AJ16" s="94">
        <f>AJ15-AJ20</f>
        <v>72.662202966931687</v>
      </c>
      <c r="AK16" s="94"/>
      <c r="AL16" s="94"/>
    </row>
    <row r="17" spans="1:38" ht="15.6" x14ac:dyDescent="0.3">
      <c r="A17" s="95"/>
      <c r="B17" s="65"/>
      <c r="C17" s="65"/>
      <c r="D17" s="65"/>
      <c r="F17" s="89"/>
      <c r="G17" s="66"/>
      <c r="T17" s="80"/>
      <c r="Y17" s="72">
        <v>8</v>
      </c>
      <c r="Z17" s="73" t="s">
        <v>50</v>
      </c>
      <c r="AA17" s="74" t="s">
        <v>32</v>
      </c>
      <c r="AB17" s="73" t="s">
        <v>51</v>
      </c>
      <c r="AC17" s="72" t="str">
        <f t="shared" si="0"/>
        <v>Allentown borough, Monmouth County</v>
      </c>
      <c r="AD17" s="72"/>
      <c r="AE17" s="72"/>
      <c r="AF17" s="72"/>
      <c r="AG17" s="72"/>
      <c r="AH17" s="72"/>
      <c r="AI17" s="75"/>
      <c r="AJ17" s="94"/>
      <c r="AK17" s="94"/>
      <c r="AL17" s="94"/>
    </row>
    <row r="18" spans="1:38" ht="19.5" customHeight="1" x14ac:dyDescent="0.3">
      <c r="A18" s="95"/>
      <c r="B18" s="65"/>
      <c r="C18" s="65"/>
      <c r="D18" s="65"/>
      <c r="F18" s="89"/>
      <c r="G18" s="66"/>
      <c r="T18" s="80"/>
      <c r="Y18" s="72">
        <v>9</v>
      </c>
      <c r="Z18" s="73" t="s">
        <v>52</v>
      </c>
      <c r="AA18" s="74" t="s">
        <v>54</v>
      </c>
      <c r="AB18" s="73" t="s">
        <v>53</v>
      </c>
      <c r="AC18" s="72" t="str">
        <f t="shared" si="0"/>
        <v>Alloway township, Salem County</v>
      </c>
      <c r="AD18" s="72"/>
      <c r="AE18" s="72"/>
      <c r="AF18" s="72"/>
      <c r="AG18" s="72"/>
      <c r="AH18" s="72"/>
      <c r="AI18" s="75"/>
      <c r="AJ18" s="94"/>
      <c r="AK18" s="94"/>
      <c r="AL18" s="94"/>
    </row>
    <row r="19" spans="1:38" ht="15.6" x14ac:dyDescent="0.3">
      <c r="A19" s="82"/>
      <c r="T19" s="80"/>
      <c r="Y19" s="72">
        <v>10</v>
      </c>
      <c r="Z19" s="73" t="s">
        <v>55</v>
      </c>
      <c r="AA19" s="74" t="s">
        <v>43</v>
      </c>
      <c r="AB19" s="73" t="s">
        <v>56</v>
      </c>
      <c r="AC19" s="72" t="str">
        <f t="shared" si="0"/>
        <v>Alpha borough, Warren County</v>
      </c>
      <c r="AD19" s="72"/>
      <c r="AE19" s="72"/>
      <c r="AF19" s="72"/>
      <c r="AG19" s="72"/>
      <c r="AH19" s="72"/>
      <c r="AI19" s="75" t="s">
        <v>25</v>
      </c>
      <c r="AJ19" s="94">
        <f>VLOOKUP(VLOOKUP(A5,$Y$10:$Z$575,2,FALSE),'2026 MRI - Alphabetical'!A7:G571,7,FALSE)</f>
        <v>15</v>
      </c>
      <c r="AK19" s="94"/>
      <c r="AL19" s="94"/>
    </row>
    <row r="20" spans="1:38" ht="31.2" x14ac:dyDescent="0.3">
      <c r="A20" s="90"/>
      <c r="T20" s="80"/>
      <c r="Y20" s="72">
        <v>11</v>
      </c>
      <c r="Z20" s="73" t="s">
        <v>57</v>
      </c>
      <c r="AA20" s="74" t="s">
        <v>47</v>
      </c>
      <c r="AB20" s="73" t="s">
        <v>58</v>
      </c>
      <c r="AC20" s="72" t="str">
        <f t="shared" si="0"/>
        <v>Alpine borough, Bergen County</v>
      </c>
      <c r="AD20" s="72"/>
      <c r="AE20" s="72"/>
      <c r="AF20" s="72"/>
      <c r="AG20" s="72"/>
      <c r="AH20" s="72"/>
      <c r="AI20" s="75" t="s">
        <v>1217</v>
      </c>
      <c r="AJ20" s="94">
        <f>VLOOKUP(VLOOKUP(A5,$Y$10:$Z$575,2,FALSE),'Changes 2023-2026- Alphabetical'!$A$7:$H$570,7,FALSE)</f>
        <v>-6.1079797052329212</v>
      </c>
      <c r="AK20" s="94"/>
      <c r="AL20" s="94"/>
    </row>
    <row r="21" spans="1:38" ht="6" customHeight="1" x14ac:dyDescent="0.3">
      <c r="A21" s="82"/>
      <c r="T21" s="80"/>
      <c r="Y21" s="72">
        <v>12</v>
      </c>
      <c r="Z21" s="73" t="s">
        <v>59</v>
      </c>
      <c r="AA21" s="74" t="s">
        <v>61</v>
      </c>
      <c r="AB21" s="74" t="s">
        <v>60</v>
      </c>
      <c r="AC21" s="72" t="str">
        <f t="shared" si="0"/>
        <v>Andover borough, Sussex County</v>
      </c>
      <c r="AD21" s="72"/>
      <c r="AE21" s="72"/>
      <c r="AF21" s="72"/>
      <c r="AG21" s="72"/>
      <c r="AH21" s="72"/>
      <c r="AI21" s="75" t="s">
        <v>1216</v>
      </c>
      <c r="AJ21" s="94">
        <f>VLOOKUP(VLOOKUP(A5,$Y$10:$Z$575,2,FALSE),'Changes 2023-2026- Alphabetical'!$A$7:$H$570,8,FALSE)</f>
        <v>7</v>
      </c>
      <c r="AK21" s="94"/>
      <c r="AL21" s="94"/>
    </row>
    <row r="22" spans="1:38" ht="6" customHeight="1" x14ac:dyDescent="0.3">
      <c r="A22" s="82"/>
      <c r="T22" s="80"/>
      <c r="Y22" s="72">
        <v>13</v>
      </c>
      <c r="Z22" s="73" t="s">
        <v>62</v>
      </c>
      <c r="AA22" s="74" t="s">
        <v>61</v>
      </c>
      <c r="AB22" s="73" t="s">
        <v>63</v>
      </c>
      <c r="AC22" s="72" t="str">
        <f t="shared" si="0"/>
        <v>Andover township, Sussex County</v>
      </c>
      <c r="AD22" s="72"/>
      <c r="AE22" s="72"/>
      <c r="AF22" s="72"/>
      <c r="AG22" s="72"/>
      <c r="AH22" s="72"/>
      <c r="AI22" s="72"/>
      <c r="AJ22" s="72"/>
      <c r="AK22" s="72"/>
      <c r="AL22" s="72"/>
    </row>
    <row r="23" spans="1:38" ht="6" customHeight="1" x14ac:dyDescent="0.3">
      <c r="A23" s="82"/>
      <c r="T23" s="80"/>
      <c r="Y23" s="72">
        <v>14</v>
      </c>
      <c r="Z23" s="73" t="s">
        <v>64</v>
      </c>
      <c r="AA23" s="74" t="s">
        <v>32</v>
      </c>
      <c r="AB23" s="73" t="s">
        <v>65</v>
      </c>
      <c r="AC23" s="72" t="str">
        <f t="shared" si="0"/>
        <v>Asbury Park city, Monmouth County</v>
      </c>
      <c r="AD23" s="72"/>
      <c r="AE23" s="72"/>
      <c r="AF23" s="72"/>
      <c r="AG23" s="72"/>
      <c r="AH23" s="72"/>
      <c r="AI23" s="76"/>
      <c r="AJ23" s="77"/>
      <c r="AK23" s="77"/>
      <c r="AL23" s="77"/>
    </row>
    <row r="24" spans="1:38" ht="6" customHeight="1" x14ac:dyDescent="0.3">
      <c r="A24" s="82"/>
      <c r="T24" s="80"/>
      <c r="Y24" s="72">
        <v>15</v>
      </c>
      <c r="Z24" s="73" t="s">
        <v>66</v>
      </c>
      <c r="AA24" s="74" t="s">
        <v>36</v>
      </c>
      <c r="AB24" s="73" t="s">
        <v>67</v>
      </c>
      <c r="AC24" s="72" t="str">
        <f t="shared" si="0"/>
        <v>Atlantic City city, Atlantic County</v>
      </c>
      <c r="AD24" s="72"/>
      <c r="AE24" s="72"/>
      <c r="AF24" s="72"/>
      <c r="AG24" s="72"/>
      <c r="AH24" s="72"/>
      <c r="AI24" s="76"/>
      <c r="AJ24" s="77"/>
      <c r="AK24" s="77"/>
      <c r="AL24" s="77"/>
    </row>
    <row r="25" spans="1:38" ht="9.75" customHeight="1" thickBot="1" x14ac:dyDescent="0.35">
      <c r="A25" s="84"/>
      <c r="B25" s="85"/>
      <c r="C25" s="85"/>
      <c r="D25" s="85"/>
      <c r="E25" s="85"/>
      <c r="F25" s="86"/>
      <c r="G25" s="86"/>
      <c r="H25" s="86"/>
      <c r="I25" s="86"/>
      <c r="J25" s="86"/>
      <c r="K25" s="86"/>
      <c r="L25" s="86"/>
      <c r="M25" s="86"/>
      <c r="N25" s="86"/>
      <c r="O25" s="86"/>
      <c r="P25" s="86"/>
      <c r="Q25" s="86"/>
      <c r="R25" s="86"/>
      <c r="S25" s="86"/>
      <c r="T25" s="87"/>
      <c r="Y25" s="72">
        <v>16</v>
      </c>
      <c r="Z25" s="73" t="s">
        <v>68</v>
      </c>
      <c r="AA25" s="74" t="s">
        <v>32</v>
      </c>
      <c r="AB25" s="73" t="s">
        <v>69</v>
      </c>
      <c r="AC25" s="72" t="str">
        <f t="shared" si="0"/>
        <v>Atlantic Highlands borough, Monmouth County</v>
      </c>
      <c r="AD25" s="72"/>
      <c r="AE25" s="72"/>
      <c r="AF25" s="72"/>
      <c r="AG25" s="72"/>
      <c r="AH25" s="72"/>
      <c r="AI25" s="76"/>
      <c r="AJ25" s="77"/>
      <c r="AK25" s="77"/>
      <c r="AL25" s="77"/>
    </row>
    <row r="26" spans="1:38" x14ac:dyDescent="0.3">
      <c r="A26" s="82"/>
      <c r="Y26" s="72">
        <v>17</v>
      </c>
      <c r="Z26" s="73" t="s">
        <v>70</v>
      </c>
      <c r="AA26" s="74" t="s">
        <v>72</v>
      </c>
      <c r="AB26" s="73" t="s">
        <v>71</v>
      </c>
      <c r="AC26" s="72" t="str">
        <f t="shared" si="0"/>
        <v>Audubon borough, Camden County</v>
      </c>
      <c r="AD26" s="72"/>
      <c r="AE26" s="72"/>
      <c r="AF26" s="72"/>
      <c r="AG26" s="72"/>
      <c r="AH26" s="72"/>
      <c r="AI26" s="72"/>
      <c r="AJ26" s="72"/>
      <c r="AK26" s="72"/>
      <c r="AL26" s="72"/>
    </row>
    <row r="27" spans="1:38" x14ac:dyDescent="0.3">
      <c r="B27"/>
      <c r="C27"/>
      <c r="D27"/>
      <c r="E27"/>
      <c r="Y27" s="72">
        <v>18</v>
      </c>
      <c r="Z27" s="73" t="s">
        <v>73</v>
      </c>
      <c r="AA27" s="74" t="s">
        <v>72</v>
      </c>
      <c r="AB27" s="73" t="s">
        <v>74</v>
      </c>
      <c r="AC27" s="72" t="str">
        <f t="shared" si="0"/>
        <v>Audubon Park borough, Camden County</v>
      </c>
    </row>
    <row r="28" spans="1:38" x14ac:dyDescent="0.3">
      <c r="Y28" s="72">
        <v>19</v>
      </c>
      <c r="Z28" s="73" t="s">
        <v>75</v>
      </c>
      <c r="AA28" s="74" t="s">
        <v>77</v>
      </c>
      <c r="AB28" s="73" t="s">
        <v>76</v>
      </c>
      <c r="AC28" s="72" t="str">
        <f t="shared" si="0"/>
        <v>Avalon borough, Cape May County</v>
      </c>
      <c r="AD28" s="72"/>
      <c r="AE28" s="72"/>
      <c r="AF28" s="72"/>
      <c r="AG28" s="72"/>
      <c r="AH28" s="72"/>
      <c r="AI28" s="72"/>
      <c r="AJ28" s="72"/>
      <c r="AK28" s="72"/>
      <c r="AL28" s="72"/>
    </row>
    <row r="29" spans="1:38" x14ac:dyDescent="0.3">
      <c r="Y29" s="72">
        <v>20</v>
      </c>
      <c r="Z29" s="73" t="s">
        <v>78</v>
      </c>
      <c r="AA29" s="74" t="s">
        <v>32</v>
      </c>
      <c r="AB29" s="73" t="s">
        <v>79</v>
      </c>
      <c r="AC29" s="72" t="str">
        <f t="shared" si="0"/>
        <v>Avon-by-the-Sea borough, Monmouth County</v>
      </c>
      <c r="AD29" s="72"/>
      <c r="AE29" s="72"/>
      <c r="AF29" s="72"/>
      <c r="AG29" s="72"/>
      <c r="AH29" s="72"/>
      <c r="AI29" s="72"/>
      <c r="AJ29" s="72"/>
      <c r="AK29" s="72"/>
      <c r="AL29" s="72"/>
    </row>
    <row r="30" spans="1:38" ht="18" customHeight="1" x14ac:dyDescent="0.3">
      <c r="Y30" s="72">
        <v>21</v>
      </c>
      <c r="Z30" s="73" t="s">
        <v>80</v>
      </c>
      <c r="AA30" s="74" t="s">
        <v>82</v>
      </c>
      <c r="AB30" s="73" t="s">
        <v>81</v>
      </c>
      <c r="AC30" s="72" t="str">
        <f t="shared" si="0"/>
        <v>Barnegat Light borough, Ocean County</v>
      </c>
      <c r="AD30" s="72"/>
      <c r="AE30" s="72"/>
      <c r="AF30" s="72"/>
      <c r="AG30" s="72"/>
      <c r="AH30" s="72"/>
      <c r="AI30" s="72"/>
      <c r="AJ30" s="72"/>
      <c r="AK30" s="72"/>
      <c r="AL30" s="72"/>
    </row>
    <row r="31" spans="1:38" x14ac:dyDescent="0.3">
      <c r="Y31" s="72">
        <v>22</v>
      </c>
      <c r="Z31" s="73" t="s">
        <v>83</v>
      </c>
      <c r="AA31" s="74" t="s">
        <v>82</v>
      </c>
      <c r="AB31" s="73" t="s">
        <v>84</v>
      </c>
      <c r="AC31" s="72" t="str">
        <f t="shared" si="0"/>
        <v>Barnegat township, Ocean County</v>
      </c>
      <c r="AD31" s="72"/>
      <c r="AE31" s="72"/>
      <c r="AF31" s="72"/>
      <c r="AG31" s="72"/>
      <c r="AH31" s="72"/>
      <c r="AI31" s="72"/>
      <c r="AJ31" s="72"/>
      <c r="AK31" s="72"/>
      <c r="AL31" s="72"/>
    </row>
    <row r="32" spans="1:38" x14ac:dyDescent="0.3">
      <c r="Y32" s="72">
        <v>23</v>
      </c>
      <c r="Z32" s="73" t="s">
        <v>85</v>
      </c>
      <c r="AA32" s="74" t="s">
        <v>72</v>
      </c>
      <c r="AB32" s="73" t="s">
        <v>86</v>
      </c>
      <c r="AC32" s="72" t="str">
        <f t="shared" si="0"/>
        <v>Barrington borough, Camden County</v>
      </c>
      <c r="AD32" s="72"/>
      <c r="AE32" s="72"/>
      <c r="AF32" s="72"/>
      <c r="AG32" s="72"/>
      <c r="AH32" s="72"/>
      <c r="AI32" s="72"/>
      <c r="AJ32" s="72"/>
      <c r="AK32" s="72"/>
      <c r="AL32" s="72"/>
    </row>
    <row r="33" spans="25:38" x14ac:dyDescent="0.3">
      <c r="Y33" s="72">
        <v>24</v>
      </c>
      <c r="Z33" s="73" t="s">
        <v>87</v>
      </c>
      <c r="AA33" s="74" t="s">
        <v>89</v>
      </c>
      <c r="AB33" s="73" t="s">
        <v>88</v>
      </c>
      <c r="AC33" s="72" t="str">
        <f t="shared" si="0"/>
        <v>Bass River township, Burlington County</v>
      </c>
      <c r="AD33" s="72"/>
      <c r="AE33" s="72"/>
      <c r="AF33" s="72"/>
      <c r="AG33" s="72"/>
      <c r="AH33" s="72"/>
      <c r="AI33" s="72"/>
      <c r="AJ33" s="72"/>
      <c r="AK33" s="72"/>
      <c r="AL33" s="72"/>
    </row>
    <row r="34" spans="25:38" x14ac:dyDescent="0.3">
      <c r="Y34" s="72">
        <v>25</v>
      </c>
      <c r="Z34" s="73" t="s">
        <v>90</v>
      </c>
      <c r="AA34" s="74" t="s">
        <v>82</v>
      </c>
      <c r="AB34" s="73" t="s">
        <v>91</v>
      </c>
      <c r="AC34" s="72" t="str">
        <f t="shared" si="0"/>
        <v>Bay Head borough, Ocean County</v>
      </c>
      <c r="AD34" s="72"/>
      <c r="AE34" s="72"/>
      <c r="AF34" s="72"/>
      <c r="AG34" s="72"/>
      <c r="AH34" s="72"/>
      <c r="AI34" s="72"/>
      <c r="AJ34" s="72"/>
      <c r="AK34" s="72"/>
      <c r="AL34" s="72"/>
    </row>
    <row r="35" spans="25:38" x14ac:dyDescent="0.3">
      <c r="Y35" s="72">
        <v>26</v>
      </c>
      <c r="Z35" s="73" t="s">
        <v>92</v>
      </c>
      <c r="AA35" s="74" t="s">
        <v>94</v>
      </c>
      <c r="AB35" s="73" t="s">
        <v>93</v>
      </c>
      <c r="AC35" s="72" t="str">
        <f t="shared" si="0"/>
        <v>Bayonne city, Hudson County</v>
      </c>
      <c r="AD35" s="72"/>
      <c r="AE35" s="72"/>
      <c r="AF35" s="72"/>
      <c r="AG35" s="72"/>
      <c r="AH35" s="72"/>
      <c r="AI35" s="72"/>
      <c r="AJ35" s="72"/>
      <c r="AK35" s="72"/>
      <c r="AL35" s="72"/>
    </row>
    <row r="36" spans="25:38" x14ac:dyDescent="0.3">
      <c r="Y36" s="72">
        <v>27</v>
      </c>
      <c r="Z36" s="73" t="s">
        <v>95</v>
      </c>
      <c r="AA36" s="74" t="s">
        <v>82</v>
      </c>
      <c r="AB36" s="73" t="s">
        <v>96</v>
      </c>
      <c r="AC36" s="72" t="str">
        <f t="shared" si="0"/>
        <v>Beach Haven borough, Ocean County</v>
      </c>
      <c r="AD36" s="72"/>
      <c r="AE36" s="72"/>
      <c r="AF36" s="72"/>
      <c r="AG36" s="72"/>
      <c r="AH36" s="72"/>
      <c r="AI36" s="72"/>
      <c r="AJ36" s="72"/>
      <c r="AK36" s="72"/>
      <c r="AL36" s="72"/>
    </row>
    <row r="37" spans="25:38" x14ac:dyDescent="0.3">
      <c r="Y37" s="72">
        <v>28</v>
      </c>
      <c r="Z37" s="73" t="s">
        <v>97</v>
      </c>
      <c r="AA37" s="74" t="s">
        <v>82</v>
      </c>
      <c r="AB37" s="73" t="s">
        <v>98</v>
      </c>
      <c r="AC37" s="72" t="str">
        <f t="shared" si="0"/>
        <v>Beachwood borough, Ocean County</v>
      </c>
      <c r="AD37" s="72"/>
      <c r="AE37" s="72"/>
      <c r="AF37" s="72"/>
      <c r="AG37" s="72"/>
      <c r="AH37" s="72"/>
      <c r="AI37" s="72"/>
      <c r="AJ37" s="72"/>
      <c r="AK37" s="72"/>
      <c r="AL37" s="72"/>
    </row>
    <row r="38" spans="25:38" x14ac:dyDescent="0.3">
      <c r="Y38" s="72">
        <v>29</v>
      </c>
      <c r="Z38" s="73" t="s">
        <v>99</v>
      </c>
      <c r="AA38" s="74" t="s">
        <v>101</v>
      </c>
      <c r="AB38" s="73" t="s">
        <v>100</v>
      </c>
      <c r="AC38" s="72" t="str">
        <f t="shared" si="0"/>
        <v>Bedminster township, Somerset County</v>
      </c>
      <c r="AD38" s="72"/>
      <c r="AE38" s="72"/>
      <c r="AF38" s="72"/>
      <c r="AG38" s="72"/>
      <c r="AH38" s="72"/>
      <c r="AI38" s="72"/>
      <c r="AJ38" s="72"/>
      <c r="AK38" s="72"/>
      <c r="AL38" s="72"/>
    </row>
    <row r="39" spans="25:38" x14ac:dyDescent="0.3">
      <c r="Y39" s="72">
        <v>30</v>
      </c>
      <c r="Z39" s="73" t="s">
        <v>102</v>
      </c>
      <c r="AA39" s="74" t="s">
        <v>104</v>
      </c>
      <c r="AB39" s="73" t="s">
        <v>103</v>
      </c>
      <c r="AC39" s="72" t="str">
        <f t="shared" si="0"/>
        <v>Belleville township, Essex County</v>
      </c>
      <c r="AD39" s="72"/>
      <c r="AE39" s="72"/>
      <c r="AF39" s="72"/>
      <c r="AG39" s="72"/>
      <c r="AH39" s="72"/>
      <c r="AI39" s="72"/>
      <c r="AJ39" s="72"/>
      <c r="AK39" s="72"/>
      <c r="AL39" s="72"/>
    </row>
    <row r="40" spans="25:38" x14ac:dyDescent="0.3">
      <c r="Y40" s="72">
        <v>31</v>
      </c>
      <c r="Z40" s="73" t="s">
        <v>105</v>
      </c>
      <c r="AA40" s="74" t="s">
        <v>72</v>
      </c>
      <c r="AB40" s="73" t="s">
        <v>106</v>
      </c>
      <c r="AC40" s="72" t="str">
        <f t="shared" si="0"/>
        <v>Bellmawr borough, Camden County</v>
      </c>
      <c r="AD40" s="72"/>
      <c r="AE40" s="72"/>
      <c r="AF40" s="72"/>
      <c r="AG40" s="72"/>
      <c r="AH40" s="72"/>
      <c r="AI40" s="72"/>
      <c r="AJ40" s="72"/>
      <c r="AK40" s="72"/>
      <c r="AL40" s="72"/>
    </row>
    <row r="41" spans="25:38" x14ac:dyDescent="0.3">
      <c r="Y41" s="72">
        <v>32</v>
      </c>
      <c r="Z41" s="73" t="s">
        <v>107</v>
      </c>
      <c r="AA41" s="74" t="s">
        <v>32</v>
      </c>
      <c r="AB41" s="73" t="s">
        <v>108</v>
      </c>
      <c r="AC41" s="72" t="str">
        <f t="shared" si="0"/>
        <v>Belmar borough, Monmouth County</v>
      </c>
      <c r="AD41" s="72"/>
      <c r="AE41" s="72"/>
      <c r="AF41" s="72"/>
      <c r="AG41" s="72"/>
      <c r="AH41" s="72"/>
      <c r="AI41" s="72"/>
      <c r="AJ41" s="72"/>
      <c r="AK41" s="72"/>
      <c r="AL41" s="72"/>
    </row>
    <row r="42" spans="25:38" x14ac:dyDescent="0.3">
      <c r="Y42" s="72">
        <v>33</v>
      </c>
      <c r="Z42" s="73" t="s">
        <v>109</v>
      </c>
      <c r="AA42" s="74" t="s">
        <v>43</v>
      </c>
      <c r="AB42" s="73" t="s">
        <v>110</v>
      </c>
      <c r="AC42" s="72" t="str">
        <f t="shared" si="0"/>
        <v>Belvidere town, Warren County</v>
      </c>
      <c r="AD42" s="72"/>
      <c r="AE42" s="72"/>
      <c r="AF42" s="72"/>
      <c r="AG42" s="72"/>
      <c r="AH42" s="72"/>
      <c r="AI42" s="72"/>
      <c r="AJ42" s="72"/>
      <c r="AK42" s="72"/>
      <c r="AL42" s="72"/>
    </row>
    <row r="43" spans="25:38" x14ac:dyDescent="0.3">
      <c r="Y43" s="72">
        <v>34</v>
      </c>
      <c r="Z43" s="73" t="s">
        <v>111</v>
      </c>
      <c r="AA43" s="74" t="s">
        <v>47</v>
      </c>
      <c r="AB43" s="73" t="s">
        <v>112</v>
      </c>
      <c r="AC43" s="72" t="str">
        <f t="shared" si="0"/>
        <v>Bergenfield borough, Bergen County</v>
      </c>
      <c r="AD43" s="72"/>
      <c r="AE43" s="72"/>
      <c r="AF43" s="72"/>
      <c r="AG43" s="72"/>
      <c r="AH43" s="72"/>
      <c r="AI43" s="72"/>
      <c r="AJ43" s="72"/>
      <c r="AK43" s="72"/>
      <c r="AL43" s="72"/>
    </row>
    <row r="44" spans="25:38" x14ac:dyDescent="0.3">
      <c r="Y44" s="72">
        <v>35</v>
      </c>
      <c r="Z44" s="73" t="s">
        <v>113</v>
      </c>
      <c r="AA44" s="74" t="s">
        <v>115</v>
      </c>
      <c r="AB44" s="73" t="s">
        <v>114</v>
      </c>
      <c r="AC44" s="72" t="str">
        <f t="shared" si="0"/>
        <v>Berkeley Heights township, Union County</v>
      </c>
      <c r="AD44" s="72"/>
      <c r="AE44" s="72"/>
      <c r="AF44" s="72"/>
      <c r="AG44" s="72"/>
      <c r="AH44" s="72"/>
      <c r="AI44" s="72"/>
      <c r="AJ44" s="72"/>
      <c r="AK44" s="72"/>
      <c r="AL44" s="72"/>
    </row>
    <row r="45" spans="25:38" x14ac:dyDescent="0.3">
      <c r="Y45" s="72">
        <v>36</v>
      </c>
      <c r="Z45" s="73" t="s">
        <v>116</v>
      </c>
      <c r="AA45" s="74" t="s">
        <v>82</v>
      </c>
      <c r="AB45" s="73" t="s">
        <v>117</v>
      </c>
      <c r="AC45" s="72" t="str">
        <f t="shared" si="0"/>
        <v>Berkeley township, Ocean County</v>
      </c>
      <c r="AD45" s="72"/>
      <c r="AE45" s="72"/>
      <c r="AF45" s="72"/>
      <c r="AG45" s="72"/>
      <c r="AH45" s="72"/>
      <c r="AI45" s="72"/>
      <c r="AJ45" s="72"/>
      <c r="AK45" s="72"/>
      <c r="AL45" s="72"/>
    </row>
    <row r="46" spans="25:38" x14ac:dyDescent="0.3">
      <c r="Y46" s="72">
        <v>37</v>
      </c>
      <c r="Z46" s="73" t="s">
        <v>118</v>
      </c>
      <c r="AA46" s="74" t="s">
        <v>72</v>
      </c>
      <c r="AB46" s="73" t="s">
        <v>119</v>
      </c>
      <c r="AC46" s="72" t="str">
        <f t="shared" si="0"/>
        <v>Berlin borough, Camden County</v>
      </c>
      <c r="AD46" s="72"/>
      <c r="AE46" s="72"/>
      <c r="AF46" s="72"/>
      <c r="AG46" s="72"/>
      <c r="AH46" s="72"/>
      <c r="AI46" s="72"/>
      <c r="AJ46" s="72"/>
      <c r="AK46" s="72"/>
      <c r="AL46" s="72"/>
    </row>
    <row r="47" spans="25:38" x14ac:dyDescent="0.3">
      <c r="Y47" s="72">
        <v>38</v>
      </c>
      <c r="Z47" s="73" t="s">
        <v>120</v>
      </c>
      <c r="AA47" s="74" t="s">
        <v>72</v>
      </c>
      <c r="AB47" s="73" t="s">
        <v>121</v>
      </c>
      <c r="AC47" s="72" t="str">
        <f t="shared" si="0"/>
        <v>Berlin township, Camden County</v>
      </c>
      <c r="AD47" s="72"/>
      <c r="AE47" s="72"/>
      <c r="AF47" s="72"/>
      <c r="AG47" s="72"/>
      <c r="AH47" s="72"/>
      <c r="AI47" s="72"/>
      <c r="AJ47" s="72"/>
      <c r="AK47" s="72"/>
      <c r="AL47" s="72"/>
    </row>
    <row r="48" spans="25:38" x14ac:dyDescent="0.3">
      <c r="Y48" s="72">
        <v>39</v>
      </c>
      <c r="Z48" s="73" t="s">
        <v>122</v>
      </c>
      <c r="AA48" s="74" t="s">
        <v>101</v>
      </c>
      <c r="AB48" s="73" t="s">
        <v>123</v>
      </c>
      <c r="AC48" s="72" t="str">
        <f t="shared" si="0"/>
        <v>Bernards township, Somerset County</v>
      </c>
      <c r="AD48" s="72"/>
      <c r="AE48" s="72"/>
      <c r="AF48" s="72"/>
      <c r="AG48" s="72"/>
      <c r="AH48" s="72"/>
      <c r="AI48" s="72"/>
      <c r="AJ48" s="72"/>
      <c r="AK48" s="72"/>
      <c r="AL48" s="72"/>
    </row>
    <row r="49" spans="25:38" x14ac:dyDescent="0.3">
      <c r="Y49" s="72">
        <v>40</v>
      </c>
      <c r="Z49" s="73" t="s">
        <v>124</v>
      </c>
      <c r="AA49" s="74" t="s">
        <v>101</v>
      </c>
      <c r="AB49" s="73" t="s">
        <v>125</v>
      </c>
      <c r="AC49" s="72" t="str">
        <f t="shared" si="0"/>
        <v>Bernardsville borough, Somerset County</v>
      </c>
      <c r="AD49" s="72"/>
      <c r="AE49" s="72"/>
      <c r="AF49" s="72"/>
      <c r="AG49" s="72"/>
      <c r="AH49" s="72"/>
      <c r="AI49" s="72"/>
      <c r="AJ49" s="72"/>
      <c r="AK49" s="72"/>
      <c r="AL49" s="72"/>
    </row>
    <row r="50" spans="25:38" x14ac:dyDescent="0.3">
      <c r="Y50" s="72">
        <v>41</v>
      </c>
      <c r="Z50" s="73" t="s">
        <v>126</v>
      </c>
      <c r="AA50" s="74" t="s">
        <v>40</v>
      </c>
      <c r="AB50" s="73" t="s">
        <v>127</v>
      </c>
      <c r="AC50" s="72" t="str">
        <f t="shared" si="0"/>
        <v>Bethlehem township, Hunterdon County</v>
      </c>
      <c r="AD50" s="72"/>
      <c r="AE50" s="72"/>
      <c r="AF50" s="72"/>
      <c r="AG50" s="72"/>
      <c r="AH50" s="72"/>
      <c r="AI50" s="72"/>
      <c r="AJ50" s="72"/>
      <c r="AK50" s="72"/>
      <c r="AL50" s="72"/>
    </row>
    <row r="51" spans="25:38" x14ac:dyDescent="0.3">
      <c r="Y51" s="72">
        <v>42</v>
      </c>
      <c r="Z51" s="73" t="s">
        <v>128</v>
      </c>
      <c r="AA51" s="74" t="s">
        <v>89</v>
      </c>
      <c r="AB51" s="73" t="s">
        <v>129</v>
      </c>
      <c r="AC51" s="72" t="str">
        <f t="shared" si="0"/>
        <v>Beverly city, Burlington County</v>
      </c>
      <c r="AD51" s="72"/>
      <c r="AE51" s="72"/>
      <c r="AF51" s="72"/>
      <c r="AG51" s="72"/>
      <c r="AH51" s="72"/>
      <c r="AI51" s="72"/>
      <c r="AJ51" s="72"/>
      <c r="AK51" s="72"/>
      <c r="AL51" s="72"/>
    </row>
    <row r="52" spans="25:38" x14ac:dyDescent="0.3">
      <c r="Y52" s="72">
        <v>43</v>
      </c>
      <c r="Z52" s="73" t="s">
        <v>130</v>
      </c>
      <c r="AA52" s="74" t="s">
        <v>43</v>
      </c>
      <c r="AB52" s="73" t="s">
        <v>131</v>
      </c>
      <c r="AC52" s="72" t="str">
        <f t="shared" si="0"/>
        <v>Blairstown township, Warren County</v>
      </c>
      <c r="AD52" s="72"/>
      <c r="AE52" s="72"/>
      <c r="AF52" s="72"/>
      <c r="AG52" s="72"/>
      <c r="AH52" s="72"/>
      <c r="AI52" s="72"/>
      <c r="AJ52" s="72"/>
      <c r="AK52" s="72"/>
      <c r="AL52" s="72"/>
    </row>
    <row r="53" spans="25:38" x14ac:dyDescent="0.3">
      <c r="Y53" s="72">
        <v>44</v>
      </c>
      <c r="Z53" s="73" t="s">
        <v>132</v>
      </c>
      <c r="AA53" s="74" t="s">
        <v>104</v>
      </c>
      <c r="AB53" s="73" t="s">
        <v>133</v>
      </c>
      <c r="AC53" s="72" t="str">
        <f t="shared" si="0"/>
        <v>Bloomfield township, Essex County</v>
      </c>
      <c r="AD53" s="72"/>
      <c r="AE53" s="72"/>
      <c r="AF53" s="72"/>
      <c r="AG53" s="72"/>
      <c r="AH53" s="72"/>
      <c r="AI53" s="72"/>
      <c r="AJ53" s="72"/>
      <c r="AK53" s="72"/>
      <c r="AL53" s="72"/>
    </row>
    <row r="54" spans="25:38" x14ac:dyDescent="0.3">
      <c r="Y54" s="72">
        <v>45</v>
      </c>
      <c r="Z54" s="73" t="s">
        <v>134</v>
      </c>
      <c r="AA54" s="74" t="s">
        <v>136</v>
      </c>
      <c r="AB54" s="73" t="s">
        <v>135</v>
      </c>
      <c r="AC54" s="72" t="str">
        <f t="shared" si="0"/>
        <v>Bloomingdale borough, Passaic County</v>
      </c>
      <c r="AD54" s="72"/>
      <c r="AE54" s="72"/>
      <c r="AF54" s="72"/>
      <c r="AG54" s="72"/>
      <c r="AH54" s="72"/>
      <c r="AI54" s="72"/>
      <c r="AJ54" s="72"/>
      <c r="AK54" s="72"/>
      <c r="AL54" s="72"/>
    </row>
    <row r="55" spans="25:38" x14ac:dyDescent="0.3">
      <c r="Y55" s="72">
        <v>46</v>
      </c>
      <c r="Z55" s="73" t="s">
        <v>137</v>
      </c>
      <c r="AA55" s="74" t="s">
        <v>40</v>
      </c>
      <c r="AB55" s="73" t="s">
        <v>138</v>
      </c>
      <c r="AC55" s="72" t="str">
        <f t="shared" si="0"/>
        <v>Bloomsbury borough, Hunterdon County</v>
      </c>
      <c r="AD55" s="72"/>
      <c r="AE55" s="72"/>
      <c r="AF55" s="72"/>
      <c r="AG55" s="72"/>
      <c r="AH55" s="72"/>
      <c r="AI55" s="72"/>
      <c r="AJ55" s="72"/>
      <c r="AK55" s="72"/>
      <c r="AL55" s="72"/>
    </row>
    <row r="56" spans="25:38" x14ac:dyDescent="0.3">
      <c r="Y56" s="72">
        <v>47</v>
      </c>
      <c r="Z56" s="73" t="s">
        <v>139</v>
      </c>
      <c r="AA56" s="74" t="s">
        <v>47</v>
      </c>
      <c r="AB56" s="73" t="s">
        <v>140</v>
      </c>
      <c r="AC56" s="72" t="str">
        <f t="shared" si="0"/>
        <v>Bogota borough, Bergen County</v>
      </c>
      <c r="AD56" s="72"/>
      <c r="AE56" s="72"/>
      <c r="AF56" s="72"/>
      <c r="AG56" s="72"/>
      <c r="AH56" s="72"/>
      <c r="AI56" s="72"/>
      <c r="AJ56" s="72"/>
      <c r="AK56" s="72"/>
      <c r="AL56" s="72"/>
    </row>
    <row r="57" spans="25:38" x14ac:dyDescent="0.3">
      <c r="Y57" s="72">
        <v>48</v>
      </c>
      <c r="Z57" s="73" t="s">
        <v>141</v>
      </c>
      <c r="AA57" s="74" t="s">
        <v>143</v>
      </c>
      <c r="AB57" s="73" t="s">
        <v>142</v>
      </c>
      <c r="AC57" s="72" t="str">
        <f t="shared" si="0"/>
        <v>Boonton town, Morris County</v>
      </c>
      <c r="AD57" s="72"/>
      <c r="AE57" s="72"/>
      <c r="AF57" s="72"/>
      <c r="AG57" s="72"/>
      <c r="AH57" s="72"/>
      <c r="AI57" s="72"/>
      <c r="AJ57" s="72"/>
      <c r="AK57" s="72"/>
      <c r="AL57" s="72"/>
    </row>
    <row r="58" spans="25:38" x14ac:dyDescent="0.3">
      <c r="Y58" s="72">
        <v>49</v>
      </c>
      <c r="Z58" s="73" t="s">
        <v>144</v>
      </c>
      <c r="AA58" s="74" t="s">
        <v>143</v>
      </c>
      <c r="AB58" s="73" t="s">
        <v>145</v>
      </c>
      <c r="AC58" s="72" t="str">
        <f t="shared" si="0"/>
        <v>Boonton township, Morris County</v>
      </c>
      <c r="AD58" s="72"/>
      <c r="AE58" s="72"/>
      <c r="AF58" s="72"/>
      <c r="AG58" s="72"/>
      <c r="AH58" s="72"/>
      <c r="AI58" s="72"/>
      <c r="AJ58" s="72"/>
      <c r="AK58" s="72"/>
      <c r="AL58" s="72"/>
    </row>
    <row r="59" spans="25:38" x14ac:dyDescent="0.3">
      <c r="Y59" s="72">
        <v>50</v>
      </c>
      <c r="Z59" s="73" t="s">
        <v>146</v>
      </c>
      <c r="AA59" s="74" t="s">
        <v>89</v>
      </c>
      <c r="AB59" s="73" t="s">
        <v>147</v>
      </c>
      <c r="AC59" s="72" t="str">
        <f t="shared" si="0"/>
        <v>Bordentown city, Burlington County</v>
      </c>
      <c r="AD59" s="72"/>
      <c r="AE59" s="72"/>
      <c r="AF59" s="72"/>
      <c r="AG59" s="72"/>
      <c r="AH59" s="72"/>
      <c r="AI59" s="72"/>
      <c r="AJ59" s="72"/>
      <c r="AK59" s="72"/>
      <c r="AL59" s="72"/>
    </row>
    <row r="60" spans="25:38" x14ac:dyDescent="0.3">
      <c r="Y60" s="72">
        <v>51</v>
      </c>
      <c r="Z60" s="73" t="s">
        <v>148</v>
      </c>
      <c r="AA60" s="74" t="s">
        <v>89</v>
      </c>
      <c r="AB60" s="73" t="s">
        <v>149</v>
      </c>
      <c r="AC60" s="72" t="str">
        <f t="shared" si="0"/>
        <v>Bordentown township, Burlington County</v>
      </c>
      <c r="AD60" s="72"/>
      <c r="AE60" s="72"/>
      <c r="AF60" s="72"/>
      <c r="AG60" s="72"/>
      <c r="AH60" s="72"/>
      <c r="AI60" s="72"/>
      <c r="AJ60" s="72"/>
      <c r="AK60" s="72"/>
      <c r="AL60" s="72"/>
    </row>
    <row r="61" spans="25:38" x14ac:dyDescent="0.3">
      <c r="Y61" s="72">
        <v>52</v>
      </c>
      <c r="Z61" s="73" t="s">
        <v>150</v>
      </c>
      <c r="AA61" s="74" t="s">
        <v>101</v>
      </c>
      <c r="AB61" s="73" t="s">
        <v>151</v>
      </c>
      <c r="AC61" s="72" t="str">
        <f t="shared" si="0"/>
        <v>Bound Brook borough, Somerset County</v>
      </c>
      <c r="AD61" s="72"/>
      <c r="AE61" s="72"/>
      <c r="AF61" s="72"/>
      <c r="AG61" s="72"/>
      <c r="AH61" s="72"/>
      <c r="AI61" s="72"/>
      <c r="AJ61" s="72"/>
      <c r="AK61" s="72"/>
      <c r="AL61" s="72"/>
    </row>
    <row r="62" spans="25:38" x14ac:dyDescent="0.3">
      <c r="Y62" s="72">
        <v>53</v>
      </c>
      <c r="Z62" s="73" t="s">
        <v>152</v>
      </c>
      <c r="AA62" s="74" t="s">
        <v>32</v>
      </c>
      <c r="AB62" s="73" t="s">
        <v>153</v>
      </c>
      <c r="AC62" s="72" t="str">
        <f t="shared" si="0"/>
        <v>Bradley Beach borough, Monmouth County</v>
      </c>
      <c r="AD62" s="72"/>
      <c r="AE62" s="72"/>
      <c r="AF62" s="72"/>
      <c r="AG62" s="72"/>
      <c r="AH62" s="72"/>
      <c r="AI62" s="72"/>
      <c r="AJ62" s="72"/>
      <c r="AK62" s="72"/>
      <c r="AL62" s="72"/>
    </row>
    <row r="63" spans="25:38" x14ac:dyDescent="0.3">
      <c r="Y63" s="72">
        <v>54</v>
      </c>
      <c r="Z63" s="73" t="s">
        <v>154</v>
      </c>
      <c r="AA63" s="74" t="s">
        <v>101</v>
      </c>
      <c r="AB63" s="73" t="s">
        <v>155</v>
      </c>
      <c r="AC63" s="72" t="str">
        <f t="shared" si="0"/>
        <v>Branchburg township, Somerset County</v>
      </c>
      <c r="AD63" s="72"/>
      <c r="AE63" s="72"/>
      <c r="AF63" s="72"/>
      <c r="AG63" s="72"/>
      <c r="AH63" s="72"/>
      <c r="AI63" s="72"/>
      <c r="AJ63" s="72"/>
      <c r="AK63" s="72"/>
      <c r="AL63" s="72"/>
    </row>
    <row r="64" spans="25:38" x14ac:dyDescent="0.3">
      <c r="Y64" s="72">
        <v>55</v>
      </c>
      <c r="Z64" s="73" t="s">
        <v>156</v>
      </c>
      <c r="AA64" s="74" t="s">
        <v>61</v>
      </c>
      <c r="AB64" s="73" t="s">
        <v>157</v>
      </c>
      <c r="AC64" s="72" t="str">
        <f t="shared" si="0"/>
        <v>Branchville borough, Sussex County</v>
      </c>
      <c r="AD64" s="72"/>
      <c r="AE64" s="72"/>
      <c r="AF64" s="72"/>
      <c r="AG64" s="72"/>
      <c r="AH64" s="72"/>
      <c r="AI64" s="72"/>
      <c r="AJ64" s="72"/>
      <c r="AK64" s="72"/>
      <c r="AL64" s="72"/>
    </row>
    <row r="65" spans="25:38" x14ac:dyDescent="0.3">
      <c r="Y65" s="72">
        <v>56</v>
      </c>
      <c r="Z65" s="73" t="s">
        <v>158</v>
      </c>
      <c r="AA65" s="74" t="s">
        <v>82</v>
      </c>
      <c r="AB65" s="73" t="s">
        <v>159</v>
      </c>
      <c r="AC65" s="72" t="str">
        <f t="shared" si="0"/>
        <v>Brick township, Ocean County</v>
      </c>
      <c r="AD65" s="72"/>
      <c r="AE65" s="72"/>
      <c r="AF65" s="72"/>
      <c r="AG65" s="72"/>
      <c r="AH65" s="72"/>
      <c r="AI65" s="72"/>
      <c r="AJ65" s="72"/>
      <c r="AK65" s="72"/>
      <c r="AL65" s="72"/>
    </row>
    <row r="66" spans="25:38" x14ac:dyDescent="0.3">
      <c r="Y66" s="72">
        <v>57</v>
      </c>
      <c r="Z66" s="73" t="s">
        <v>160</v>
      </c>
      <c r="AA66" s="74" t="s">
        <v>162</v>
      </c>
      <c r="AB66" s="73" t="s">
        <v>161</v>
      </c>
      <c r="AC66" s="72" t="str">
        <f t="shared" si="0"/>
        <v>Bridgeton city, Cumberland County</v>
      </c>
      <c r="AD66" s="72"/>
      <c r="AE66" s="72"/>
      <c r="AF66" s="72"/>
      <c r="AG66" s="72"/>
      <c r="AH66" s="72"/>
      <c r="AI66" s="72"/>
      <c r="AJ66" s="72"/>
      <c r="AK66" s="72"/>
      <c r="AL66" s="72"/>
    </row>
    <row r="67" spans="25:38" x14ac:dyDescent="0.3">
      <c r="Y67" s="72">
        <v>58</v>
      </c>
      <c r="Z67" s="73" t="s">
        <v>163</v>
      </c>
      <c r="AA67" s="74" t="s">
        <v>101</v>
      </c>
      <c r="AB67" s="73" t="s">
        <v>164</v>
      </c>
      <c r="AC67" s="72" t="str">
        <f t="shared" si="0"/>
        <v>Bridgewater township, Somerset County</v>
      </c>
      <c r="AD67" s="72"/>
      <c r="AE67" s="72"/>
      <c r="AF67" s="72"/>
      <c r="AG67" s="72"/>
      <c r="AH67" s="72"/>
      <c r="AI67" s="72"/>
      <c r="AJ67" s="72"/>
      <c r="AK67" s="72"/>
      <c r="AL67" s="72"/>
    </row>
    <row r="68" spans="25:38" x14ac:dyDescent="0.3">
      <c r="Y68" s="72">
        <v>59</v>
      </c>
      <c r="Z68" s="73" t="s">
        <v>165</v>
      </c>
      <c r="AA68" s="74" t="s">
        <v>32</v>
      </c>
      <c r="AB68" s="73" t="s">
        <v>166</v>
      </c>
      <c r="AC68" s="72" t="str">
        <f t="shared" si="0"/>
        <v>Brielle borough, Monmouth County</v>
      </c>
      <c r="AD68" s="72"/>
      <c r="AE68" s="72"/>
      <c r="AF68" s="72"/>
      <c r="AG68" s="72"/>
      <c r="AH68" s="72"/>
      <c r="AI68" s="72"/>
      <c r="AJ68" s="72"/>
      <c r="AK68" s="72"/>
      <c r="AL68" s="72"/>
    </row>
    <row r="69" spans="25:38" x14ac:dyDescent="0.3">
      <c r="Y69" s="72">
        <v>60</v>
      </c>
      <c r="Z69" s="73" t="s">
        <v>167</v>
      </c>
      <c r="AA69" s="74" t="s">
        <v>36</v>
      </c>
      <c r="AB69" s="73" t="s">
        <v>168</v>
      </c>
      <c r="AC69" s="72" t="str">
        <f t="shared" si="0"/>
        <v>Brigantine city, Atlantic County</v>
      </c>
      <c r="AD69" s="72"/>
      <c r="AE69" s="72"/>
      <c r="AF69" s="72"/>
      <c r="AG69" s="72"/>
      <c r="AH69" s="72"/>
      <c r="AI69" s="72"/>
      <c r="AJ69" s="72"/>
      <c r="AK69" s="72"/>
      <c r="AL69" s="72"/>
    </row>
    <row r="70" spans="25:38" x14ac:dyDescent="0.3">
      <c r="Y70" s="72">
        <v>61</v>
      </c>
      <c r="Z70" s="73" t="s">
        <v>169</v>
      </c>
      <c r="AA70" s="74" t="s">
        <v>72</v>
      </c>
      <c r="AB70" s="73" t="s">
        <v>170</v>
      </c>
      <c r="AC70" s="72" t="str">
        <f t="shared" si="0"/>
        <v>Brooklawn borough, Camden County</v>
      </c>
      <c r="AD70" s="72"/>
      <c r="AE70" s="72"/>
      <c r="AF70" s="72"/>
      <c r="AG70" s="72"/>
      <c r="AH70" s="72"/>
      <c r="AI70" s="72"/>
      <c r="AJ70" s="72"/>
      <c r="AK70" s="72"/>
      <c r="AL70" s="72"/>
    </row>
    <row r="71" spans="25:38" x14ac:dyDescent="0.3">
      <c r="Y71" s="72">
        <v>62</v>
      </c>
      <c r="Z71" s="73" t="s">
        <v>171</v>
      </c>
      <c r="AA71" s="74" t="s">
        <v>36</v>
      </c>
      <c r="AB71" s="73" t="s">
        <v>172</v>
      </c>
      <c r="AC71" s="72" t="str">
        <f t="shared" si="0"/>
        <v>Buena borough, Atlantic County</v>
      </c>
      <c r="AD71" s="72"/>
      <c r="AE71" s="72"/>
      <c r="AF71" s="72"/>
      <c r="AG71" s="72"/>
      <c r="AH71" s="72"/>
      <c r="AI71" s="72"/>
      <c r="AJ71" s="72"/>
      <c r="AK71" s="72"/>
      <c r="AL71" s="72"/>
    </row>
    <row r="72" spans="25:38" x14ac:dyDescent="0.3">
      <c r="Y72" s="72">
        <v>63</v>
      </c>
      <c r="Z72" s="73" t="s">
        <v>173</v>
      </c>
      <c r="AA72" s="74" t="s">
        <v>36</v>
      </c>
      <c r="AB72" s="73" t="s">
        <v>174</v>
      </c>
      <c r="AC72" s="72" t="str">
        <f t="shared" si="0"/>
        <v>Buena Vista township, Atlantic County</v>
      </c>
      <c r="AD72" s="72"/>
      <c r="AE72" s="72"/>
      <c r="AF72" s="72"/>
      <c r="AG72" s="72"/>
      <c r="AH72" s="72"/>
      <c r="AI72" s="72"/>
      <c r="AJ72" s="72"/>
      <c r="AK72" s="72"/>
      <c r="AL72" s="72"/>
    </row>
    <row r="73" spans="25:38" x14ac:dyDescent="0.3">
      <c r="Y73" s="72">
        <v>64</v>
      </c>
      <c r="Z73" s="73" t="s">
        <v>175</v>
      </c>
      <c r="AA73" s="74" t="s">
        <v>89</v>
      </c>
      <c r="AB73" s="73" t="s">
        <v>176</v>
      </c>
      <c r="AC73" s="72" t="str">
        <f t="shared" si="0"/>
        <v>Burlington city, Burlington County</v>
      </c>
      <c r="AD73" s="72"/>
      <c r="AE73" s="72"/>
      <c r="AF73" s="72"/>
      <c r="AG73" s="72"/>
      <c r="AH73" s="72"/>
      <c r="AI73" s="72"/>
      <c r="AJ73" s="72"/>
      <c r="AK73" s="72"/>
      <c r="AL73" s="72"/>
    </row>
    <row r="74" spans="25:38" x14ac:dyDescent="0.3">
      <c r="Y74" s="72">
        <v>65</v>
      </c>
      <c r="Z74" s="73" t="s">
        <v>177</v>
      </c>
      <c r="AA74" s="74" t="s">
        <v>89</v>
      </c>
      <c r="AB74" s="73" t="s">
        <v>178</v>
      </c>
      <c r="AC74" s="72" t="str">
        <f t="shared" si="0"/>
        <v>Burlington township, Burlington County</v>
      </c>
      <c r="AD74" s="72"/>
      <c r="AE74" s="72"/>
      <c r="AF74" s="72"/>
      <c r="AG74" s="72"/>
      <c r="AH74" s="72"/>
      <c r="AI74" s="72"/>
      <c r="AJ74" s="72"/>
      <c r="AK74" s="72"/>
      <c r="AL74" s="72"/>
    </row>
    <row r="75" spans="25:38" x14ac:dyDescent="0.3">
      <c r="Y75" s="72">
        <v>66</v>
      </c>
      <c r="Z75" s="73" t="s">
        <v>179</v>
      </c>
      <c r="AA75" s="74" t="s">
        <v>143</v>
      </c>
      <c r="AB75" s="73" t="s">
        <v>180</v>
      </c>
      <c r="AC75" s="72" t="str">
        <f t="shared" ref="AC75:AC138" si="1">AB75&amp;", "&amp;AA75&amp;" County"</f>
        <v>Butler borough, Morris County</v>
      </c>
      <c r="AD75" s="72"/>
      <c r="AE75" s="72"/>
      <c r="AF75" s="72"/>
      <c r="AG75" s="72"/>
      <c r="AH75" s="72"/>
      <c r="AI75" s="72"/>
      <c r="AJ75" s="72"/>
      <c r="AK75" s="72"/>
      <c r="AL75" s="72"/>
    </row>
    <row r="76" spans="25:38" x14ac:dyDescent="0.3">
      <c r="Y76" s="72">
        <v>67</v>
      </c>
      <c r="Z76" s="73" t="s">
        <v>181</v>
      </c>
      <c r="AA76" s="74" t="s">
        <v>61</v>
      </c>
      <c r="AB76" s="73" t="s">
        <v>182</v>
      </c>
      <c r="AC76" s="72" t="str">
        <f t="shared" si="1"/>
        <v>Byram township, Sussex County</v>
      </c>
      <c r="AD76" s="72"/>
      <c r="AE76" s="72"/>
      <c r="AF76" s="72"/>
      <c r="AG76" s="72"/>
      <c r="AH76" s="72"/>
      <c r="AI76" s="72"/>
      <c r="AJ76" s="72"/>
      <c r="AK76" s="72"/>
      <c r="AL76" s="72"/>
    </row>
    <row r="77" spans="25:38" x14ac:dyDescent="0.3">
      <c r="Y77" s="72">
        <v>68</v>
      </c>
      <c r="Z77" s="73" t="s">
        <v>183</v>
      </c>
      <c r="AA77" s="74" t="s">
        <v>104</v>
      </c>
      <c r="AB77" s="73" t="s">
        <v>184</v>
      </c>
      <c r="AC77" s="72" t="str">
        <f t="shared" si="1"/>
        <v>Caldwell borough, Essex County</v>
      </c>
      <c r="AD77" s="72"/>
      <c r="AE77" s="72"/>
      <c r="AF77" s="72"/>
      <c r="AG77" s="72"/>
      <c r="AH77" s="72"/>
      <c r="AI77" s="72"/>
      <c r="AJ77" s="72"/>
      <c r="AK77" s="72"/>
      <c r="AL77" s="72"/>
    </row>
    <row r="78" spans="25:38" x14ac:dyDescent="0.3">
      <c r="Y78" s="72">
        <v>69</v>
      </c>
      <c r="Z78" s="73" t="s">
        <v>185</v>
      </c>
      <c r="AA78" s="74" t="s">
        <v>40</v>
      </c>
      <c r="AB78" s="73" t="s">
        <v>186</v>
      </c>
      <c r="AC78" s="72" t="str">
        <f t="shared" si="1"/>
        <v>Califon borough, Hunterdon County</v>
      </c>
      <c r="AD78" s="72"/>
      <c r="AE78" s="72"/>
      <c r="AF78" s="72"/>
      <c r="AG78" s="72"/>
      <c r="AH78" s="72"/>
      <c r="AI78" s="72"/>
      <c r="AJ78" s="72"/>
      <c r="AK78" s="72"/>
      <c r="AL78" s="72"/>
    </row>
    <row r="79" spans="25:38" x14ac:dyDescent="0.3">
      <c r="Y79" s="72">
        <v>70</v>
      </c>
      <c r="Z79" s="73" t="s">
        <v>187</v>
      </c>
      <c r="AA79" s="74" t="s">
        <v>72</v>
      </c>
      <c r="AB79" s="73" t="s">
        <v>188</v>
      </c>
      <c r="AC79" s="72" t="str">
        <f t="shared" si="1"/>
        <v>Camden city, Camden County</v>
      </c>
      <c r="AD79" s="72"/>
      <c r="AE79" s="72"/>
      <c r="AF79" s="72"/>
      <c r="AG79" s="72"/>
      <c r="AH79" s="72"/>
      <c r="AI79" s="72"/>
      <c r="AJ79" s="72"/>
      <c r="AK79" s="72"/>
      <c r="AL79" s="72"/>
    </row>
    <row r="80" spans="25:38" x14ac:dyDescent="0.3">
      <c r="Y80" s="72">
        <v>71</v>
      </c>
      <c r="Z80" s="73" t="s">
        <v>189</v>
      </c>
      <c r="AA80" s="74" t="s">
        <v>77</v>
      </c>
      <c r="AB80" s="73" t="s">
        <v>190</v>
      </c>
      <c r="AC80" s="72" t="str">
        <f t="shared" si="1"/>
        <v>Cape May city, Cape May County</v>
      </c>
      <c r="AD80" s="72"/>
      <c r="AE80" s="72"/>
      <c r="AF80" s="72"/>
      <c r="AG80" s="72"/>
      <c r="AH80" s="72"/>
      <c r="AI80" s="72"/>
      <c r="AJ80" s="72"/>
      <c r="AK80" s="72"/>
      <c r="AL80" s="72"/>
    </row>
    <row r="81" spans="25:38" x14ac:dyDescent="0.3">
      <c r="Y81" s="72">
        <v>72</v>
      </c>
      <c r="Z81" s="73" t="s">
        <v>191</v>
      </c>
      <c r="AA81" s="74" t="s">
        <v>77</v>
      </c>
      <c r="AB81" s="73" t="s">
        <v>192</v>
      </c>
      <c r="AC81" s="72" t="str">
        <f t="shared" si="1"/>
        <v>Cape May Point borough, Cape May County</v>
      </c>
      <c r="AD81" s="72"/>
      <c r="AE81" s="72"/>
      <c r="AF81" s="72"/>
      <c r="AG81" s="72"/>
      <c r="AH81" s="72"/>
      <c r="AI81" s="72"/>
      <c r="AJ81" s="72"/>
      <c r="AK81" s="72"/>
      <c r="AL81" s="72"/>
    </row>
    <row r="82" spans="25:38" x14ac:dyDescent="0.3">
      <c r="Y82" s="72">
        <v>73</v>
      </c>
      <c r="Z82" s="73" t="s">
        <v>193</v>
      </c>
      <c r="AA82" s="74" t="s">
        <v>47</v>
      </c>
      <c r="AB82" s="73" t="s">
        <v>194</v>
      </c>
      <c r="AC82" s="72" t="str">
        <f t="shared" si="1"/>
        <v>Carlstadt borough, Bergen County</v>
      </c>
      <c r="AD82" s="72"/>
      <c r="AE82" s="72"/>
      <c r="AF82" s="72"/>
      <c r="AG82" s="72"/>
      <c r="AH82" s="72"/>
      <c r="AI82" s="72"/>
      <c r="AJ82" s="72"/>
      <c r="AK82" s="72"/>
      <c r="AL82" s="72"/>
    </row>
    <row r="83" spans="25:38" x14ac:dyDescent="0.3">
      <c r="Y83" s="72">
        <v>74</v>
      </c>
      <c r="Z83" s="73" t="s">
        <v>195</v>
      </c>
      <c r="AA83" s="74" t="s">
        <v>54</v>
      </c>
      <c r="AB83" s="73" t="s">
        <v>196</v>
      </c>
      <c r="AC83" s="72" t="str">
        <f t="shared" si="1"/>
        <v>Carneys Point township, Salem County</v>
      </c>
      <c r="AD83" s="72"/>
      <c r="AE83" s="72"/>
      <c r="AF83" s="72"/>
      <c r="AG83" s="72"/>
      <c r="AH83" s="72"/>
      <c r="AI83" s="72"/>
      <c r="AJ83" s="72"/>
      <c r="AK83" s="72"/>
      <c r="AL83" s="72"/>
    </row>
    <row r="84" spans="25:38" x14ac:dyDescent="0.3">
      <c r="Y84" s="72">
        <v>75</v>
      </c>
      <c r="Z84" s="73" t="s">
        <v>197</v>
      </c>
      <c r="AA84" s="74" t="s">
        <v>199</v>
      </c>
      <c r="AB84" s="73" t="s">
        <v>198</v>
      </c>
      <c r="AC84" s="72" t="str">
        <f t="shared" si="1"/>
        <v>Carteret borough, Middlesex County</v>
      </c>
      <c r="AD84" s="72"/>
      <c r="AE84" s="72"/>
      <c r="AF84" s="72"/>
      <c r="AG84" s="72"/>
      <c r="AH84" s="72"/>
      <c r="AI84" s="72"/>
      <c r="AJ84" s="72"/>
      <c r="AK84" s="72"/>
      <c r="AL84" s="72"/>
    </row>
    <row r="85" spans="25:38" x14ac:dyDescent="0.3">
      <c r="Y85" s="72">
        <v>76</v>
      </c>
      <c r="Z85" s="73" t="s">
        <v>200</v>
      </c>
      <c r="AA85" s="74" t="s">
        <v>104</v>
      </c>
      <c r="AB85" s="73" t="s">
        <v>201</v>
      </c>
      <c r="AC85" s="72" t="str">
        <f t="shared" si="1"/>
        <v>Cedar Grove township, Essex County</v>
      </c>
      <c r="AD85" s="72"/>
      <c r="AE85" s="72"/>
      <c r="AF85" s="72"/>
      <c r="AG85" s="72"/>
      <c r="AH85" s="72"/>
      <c r="AI85" s="72"/>
      <c r="AJ85" s="72"/>
      <c r="AK85" s="72"/>
      <c r="AL85" s="72"/>
    </row>
    <row r="86" spans="25:38" x14ac:dyDescent="0.3">
      <c r="Y86" s="72">
        <v>77</v>
      </c>
      <c r="Z86" s="73" t="s">
        <v>202</v>
      </c>
      <c r="AA86" s="74" t="s">
        <v>143</v>
      </c>
      <c r="AB86" s="73" t="s">
        <v>203</v>
      </c>
      <c r="AC86" s="72" t="str">
        <f t="shared" si="1"/>
        <v>Chatham borough, Morris County</v>
      </c>
      <c r="AD86" s="72"/>
      <c r="AE86" s="72"/>
      <c r="AF86" s="72"/>
      <c r="AG86" s="72"/>
      <c r="AH86" s="72"/>
      <c r="AI86" s="72"/>
      <c r="AJ86" s="72"/>
      <c r="AK86" s="72"/>
      <c r="AL86" s="72"/>
    </row>
    <row r="87" spans="25:38" x14ac:dyDescent="0.3">
      <c r="Y87" s="72">
        <v>78</v>
      </c>
      <c r="Z87" s="73" t="s">
        <v>204</v>
      </c>
      <c r="AA87" s="74" t="s">
        <v>143</v>
      </c>
      <c r="AB87" s="73" t="s">
        <v>205</v>
      </c>
      <c r="AC87" s="72" t="str">
        <f t="shared" si="1"/>
        <v>Chatham township, Morris County</v>
      </c>
      <c r="AD87" s="72"/>
      <c r="AE87" s="72"/>
      <c r="AF87" s="72"/>
      <c r="AG87" s="72"/>
      <c r="AH87" s="72"/>
      <c r="AI87" s="72"/>
      <c r="AJ87" s="72"/>
      <c r="AK87" s="72"/>
      <c r="AL87" s="72"/>
    </row>
    <row r="88" spans="25:38" x14ac:dyDescent="0.3">
      <c r="Y88" s="72">
        <v>79</v>
      </c>
      <c r="Z88" s="73" t="s">
        <v>206</v>
      </c>
      <c r="AA88" s="74" t="s">
        <v>72</v>
      </c>
      <c r="AB88" s="73" t="s">
        <v>207</v>
      </c>
      <c r="AC88" s="72" t="str">
        <f t="shared" si="1"/>
        <v>Cherry Hill township, Camden County</v>
      </c>
      <c r="AD88" s="72"/>
      <c r="AE88" s="72"/>
      <c r="AF88" s="72"/>
      <c r="AG88" s="72"/>
      <c r="AH88" s="72"/>
      <c r="AI88" s="72"/>
      <c r="AJ88" s="72"/>
      <c r="AK88" s="72"/>
      <c r="AL88" s="72"/>
    </row>
    <row r="89" spans="25:38" x14ac:dyDescent="0.3">
      <c r="Y89" s="72">
        <v>80</v>
      </c>
      <c r="Z89" s="73" t="s">
        <v>208</v>
      </c>
      <c r="AA89" s="74" t="s">
        <v>72</v>
      </c>
      <c r="AB89" s="73" t="s">
        <v>209</v>
      </c>
      <c r="AC89" s="72" t="str">
        <f t="shared" si="1"/>
        <v>Chesilhurst borough, Camden County</v>
      </c>
      <c r="AD89" s="72"/>
      <c r="AE89" s="72"/>
      <c r="AF89" s="72"/>
      <c r="AG89" s="72"/>
      <c r="AH89" s="72"/>
      <c r="AI89" s="72"/>
      <c r="AJ89" s="72"/>
      <c r="AK89" s="72"/>
      <c r="AL89" s="72"/>
    </row>
    <row r="90" spans="25:38" x14ac:dyDescent="0.3">
      <c r="Y90" s="72">
        <v>81</v>
      </c>
      <c r="Z90" s="73" t="s">
        <v>210</v>
      </c>
      <c r="AA90" s="74" t="s">
        <v>143</v>
      </c>
      <c r="AB90" s="73" t="s">
        <v>211</v>
      </c>
      <c r="AC90" s="72" t="str">
        <f t="shared" si="1"/>
        <v>Chester borough, Morris County</v>
      </c>
      <c r="AD90" s="72"/>
      <c r="AE90" s="72"/>
      <c r="AF90" s="72"/>
      <c r="AG90" s="72"/>
      <c r="AH90" s="72"/>
      <c r="AI90" s="72"/>
      <c r="AJ90" s="72"/>
      <c r="AK90" s="72"/>
      <c r="AL90" s="72"/>
    </row>
    <row r="91" spans="25:38" x14ac:dyDescent="0.3">
      <c r="Y91" s="72">
        <v>82</v>
      </c>
      <c r="Z91" s="73" t="s">
        <v>212</v>
      </c>
      <c r="AA91" s="74" t="s">
        <v>143</v>
      </c>
      <c r="AB91" s="73" t="s">
        <v>213</v>
      </c>
      <c r="AC91" s="72" t="str">
        <f t="shared" si="1"/>
        <v>Chester township, Morris County</v>
      </c>
      <c r="AD91" s="72"/>
      <c r="AE91" s="72"/>
      <c r="AF91" s="72"/>
      <c r="AG91" s="72"/>
      <c r="AH91" s="72"/>
      <c r="AI91" s="72"/>
      <c r="AJ91" s="72"/>
      <c r="AK91" s="72"/>
      <c r="AL91" s="72"/>
    </row>
    <row r="92" spans="25:38" x14ac:dyDescent="0.3">
      <c r="Y92" s="72">
        <v>83</v>
      </c>
      <c r="Z92" s="73" t="s">
        <v>214</v>
      </c>
      <c r="AA92" s="74" t="s">
        <v>89</v>
      </c>
      <c r="AB92" s="73" t="s">
        <v>215</v>
      </c>
      <c r="AC92" s="72" t="str">
        <f t="shared" si="1"/>
        <v>Chesterfield township, Burlington County</v>
      </c>
      <c r="AD92" s="72"/>
      <c r="AE92" s="72"/>
      <c r="AF92" s="72"/>
      <c r="AG92" s="72"/>
      <c r="AH92" s="72"/>
      <c r="AI92" s="72"/>
      <c r="AJ92" s="72"/>
      <c r="AK92" s="72"/>
      <c r="AL92" s="72"/>
    </row>
    <row r="93" spans="25:38" x14ac:dyDescent="0.3">
      <c r="Y93" s="72">
        <v>84</v>
      </c>
      <c r="Z93" s="73" t="s">
        <v>216</v>
      </c>
      <c r="AA93" s="74" t="s">
        <v>89</v>
      </c>
      <c r="AB93" s="73" t="s">
        <v>217</v>
      </c>
      <c r="AC93" s="72" t="str">
        <f t="shared" si="1"/>
        <v>Cinnaminson township, Burlington County</v>
      </c>
      <c r="AD93" s="72"/>
      <c r="AE93" s="72"/>
      <c r="AF93" s="72"/>
      <c r="AG93" s="72"/>
      <c r="AH93" s="72"/>
      <c r="AI93" s="72"/>
      <c r="AJ93" s="72"/>
      <c r="AK93" s="72"/>
      <c r="AL93" s="72"/>
    </row>
    <row r="94" spans="25:38" x14ac:dyDescent="0.3">
      <c r="Y94" s="72">
        <v>85</v>
      </c>
      <c r="Z94" s="73" t="s">
        <v>218</v>
      </c>
      <c r="AA94" s="74" t="s">
        <v>104</v>
      </c>
      <c r="AB94" s="73" t="s">
        <v>219</v>
      </c>
      <c r="AC94" s="72" t="str">
        <f t="shared" si="1"/>
        <v>City of Orange township, Essex County</v>
      </c>
      <c r="AD94" s="72"/>
      <c r="AE94" s="72"/>
      <c r="AF94" s="72"/>
      <c r="AG94" s="72"/>
      <c r="AH94" s="72"/>
      <c r="AI94" s="72"/>
      <c r="AJ94" s="72"/>
      <c r="AK94" s="72"/>
      <c r="AL94" s="72"/>
    </row>
    <row r="95" spans="25:38" x14ac:dyDescent="0.3">
      <c r="Y95" s="72">
        <v>86</v>
      </c>
      <c r="Z95" s="73" t="s">
        <v>220</v>
      </c>
      <c r="AA95" s="74" t="s">
        <v>115</v>
      </c>
      <c r="AB95" s="73" t="s">
        <v>221</v>
      </c>
      <c r="AC95" s="72" t="str">
        <f t="shared" si="1"/>
        <v>Clark township, Union County</v>
      </c>
      <c r="AD95" s="72"/>
      <c r="AE95" s="72"/>
      <c r="AF95" s="72"/>
      <c r="AG95" s="72"/>
      <c r="AH95" s="72"/>
      <c r="AI95" s="72"/>
      <c r="AJ95" s="72"/>
      <c r="AK95" s="72"/>
      <c r="AL95" s="72"/>
    </row>
    <row r="96" spans="25:38" x14ac:dyDescent="0.3">
      <c r="Y96" s="72">
        <v>87</v>
      </c>
      <c r="Z96" s="73" t="s">
        <v>222</v>
      </c>
      <c r="AA96" s="74" t="s">
        <v>224</v>
      </c>
      <c r="AB96" s="73" t="s">
        <v>223</v>
      </c>
      <c r="AC96" s="72" t="str">
        <f t="shared" si="1"/>
        <v>Clayton borough, Gloucester County</v>
      </c>
      <c r="AD96" s="72"/>
      <c r="AE96" s="72"/>
      <c r="AF96" s="72"/>
      <c r="AG96" s="72"/>
      <c r="AH96" s="72"/>
      <c r="AI96" s="72"/>
      <c r="AJ96" s="72"/>
      <c r="AK96" s="72"/>
      <c r="AL96" s="72"/>
    </row>
    <row r="97" spans="25:38" x14ac:dyDescent="0.3">
      <c r="Y97" s="72">
        <v>88</v>
      </c>
      <c r="Z97" s="73" t="s">
        <v>225</v>
      </c>
      <c r="AA97" s="74" t="s">
        <v>72</v>
      </c>
      <c r="AB97" s="73" t="s">
        <v>226</v>
      </c>
      <c r="AC97" s="72" t="str">
        <f t="shared" si="1"/>
        <v>Clementon borough, Camden County</v>
      </c>
      <c r="AD97" s="72"/>
      <c r="AE97" s="72"/>
      <c r="AF97" s="72"/>
      <c r="AG97" s="72"/>
      <c r="AH97" s="72"/>
      <c r="AI97" s="72"/>
      <c r="AJ97" s="72"/>
      <c r="AK97" s="72"/>
      <c r="AL97" s="72"/>
    </row>
    <row r="98" spans="25:38" x14ac:dyDescent="0.3">
      <c r="Y98" s="72">
        <v>89</v>
      </c>
      <c r="Z98" s="73" t="s">
        <v>227</v>
      </c>
      <c r="AA98" s="74" t="s">
        <v>47</v>
      </c>
      <c r="AB98" s="73" t="s">
        <v>228</v>
      </c>
      <c r="AC98" s="72" t="str">
        <f t="shared" si="1"/>
        <v>Cliffside Park borough, Bergen County</v>
      </c>
      <c r="AD98" s="72"/>
      <c r="AE98" s="72"/>
      <c r="AF98" s="72"/>
      <c r="AG98" s="72"/>
      <c r="AH98" s="72"/>
      <c r="AI98" s="72"/>
      <c r="AJ98" s="72"/>
      <c r="AK98" s="72"/>
      <c r="AL98" s="72"/>
    </row>
    <row r="99" spans="25:38" x14ac:dyDescent="0.3">
      <c r="Y99" s="72">
        <v>90</v>
      </c>
      <c r="Z99" s="73" t="s">
        <v>229</v>
      </c>
      <c r="AA99" s="74" t="s">
        <v>136</v>
      </c>
      <c r="AB99" s="73" t="s">
        <v>230</v>
      </c>
      <c r="AC99" s="72" t="str">
        <f t="shared" si="1"/>
        <v>Clifton city, Passaic County</v>
      </c>
      <c r="AD99" s="72"/>
      <c r="AE99" s="72"/>
      <c r="AF99" s="72"/>
      <c r="AG99" s="72"/>
      <c r="AH99" s="72"/>
      <c r="AI99" s="72"/>
      <c r="AJ99" s="72"/>
      <c r="AK99" s="72"/>
      <c r="AL99" s="72"/>
    </row>
    <row r="100" spans="25:38" x14ac:dyDescent="0.3">
      <c r="Y100" s="72">
        <v>91</v>
      </c>
      <c r="Z100" s="73" t="s">
        <v>231</v>
      </c>
      <c r="AA100" s="74" t="s">
        <v>40</v>
      </c>
      <c r="AB100" s="73" t="s">
        <v>232</v>
      </c>
      <c r="AC100" s="72" t="str">
        <f t="shared" si="1"/>
        <v>Clinton town, Hunterdon County</v>
      </c>
      <c r="AD100" s="72"/>
      <c r="AE100" s="72"/>
      <c r="AF100" s="72"/>
      <c r="AG100" s="72"/>
      <c r="AH100" s="72"/>
      <c r="AI100" s="72"/>
      <c r="AJ100" s="72"/>
      <c r="AK100" s="72"/>
      <c r="AL100" s="72"/>
    </row>
    <row r="101" spans="25:38" x14ac:dyDescent="0.3">
      <c r="Y101" s="72">
        <v>92</v>
      </c>
      <c r="Z101" s="73" t="s">
        <v>233</v>
      </c>
      <c r="AA101" s="74" t="s">
        <v>40</v>
      </c>
      <c r="AB101" s="73" t="s">
        <v>234</v>
      </c>
      <c r="AC101" s="72" t="str">
        <f t="shared" si="1"/>
        <v>Clinton township, Hunterdon County</v>
      </c>
      <c r="AD101" s="72"/>
      <c r="AE101" s="72"/>
      <c r="AF101" s="72"/>
      <c r="AG101" s="72"/>
      <c r="AH101" s="72"/>
      <c r="AI101" s="72"/>
      <c r="AJ101" s="72"/>
      <c r="AK101" s="72"/>
      <c r="AL101" s="72"/>
    </row>
    <row r="102" spans="25:38" x14ac:dyDescent="0.3">
      <c r="Y102" s="72">
        <v>93</v>
      </c>
      <c r="Z102" s="73" t="s">
        <v>235</v>
      </c>
      <c r="AA102" s="74" t="s">
        <v>47</v>
      </c>
      <c r="AB102" s="73" t="s">
        <v>236</v>
      </c>
      <c r="AC102" s="72" t="str">
        <f t="shared" si="1"/>
        <v>Closter borough, Bergen County</v>
      </c>
      <c r="AD102" s="72"/>
      <c r="AE102" s="72"/>
      <c r="AF102" s="72"/>
      <c r="AG102" s="72"/>
      <c r="AH102" s="72"/>
      <c r="AI102" s="72"/>
      <c r="AJ102" s="72"/>
      <c r="AK102" s="72"/>
      <c r="AL102" s="72"/>
    </row>
    <row r="103" spans="25:38" x14ac:dyDescent="0.3">
      <c r="Y103" s="72">
        <v>94</v>
      </c>
      <c r="Z103" s="73" t="s">
        <v>237</v>
      </c>
      <c r="AA103" s="74" t="s">
        <v>72</v>
      </c>
      <c r="AB103" s="73" t="s">
        <v>238</v>
      </c>
      <c r="AC103" s="72" t="str">
        <f t="shared" si="1"/>
        <v>Collingswood borough, Camden County</v>
      </c>
      <c r="AD103" s="72"/>
      <c r="AE103" s="72"/>
      <c r="AF103" s="72"/>
      <c r="AG103" s="72"/>
      <c r="AH103" s="72"/>
      <c r="AI103" s="72"/>
      <c r="AJ103" s="72"/>
      <c r="AK103" s="72"/>
      <c r="AL103" s="72"/>
    </row>
    <row r="104" spans="25:38" x14ac:dyDescent="0.3">
      <c r="Y104" s="72">
        <v>95</v>
      </c>
      <c r="Z104" s="73" t="s">
        <v>239</v>
      </c>
      <c r="AA104" s="74" t="s">
        <v>32</v>
      </c>
      <c r="AB104" s="73" t="s">
        <v>240</v>
      </c>
      <c r="AC104" s="72" t="str">
        <f t="shared" si="1"/>
        <v>Colts Neck township, Monmouth County</v>
      </c>
      <c r="AD104" s="72"/>
      <c r="AE104" s="72"/>
      <c r="AF104" s="72"/>
      <c r="AG104" s="72"/>
      <c r="AH104" s="72"/>
      <c r="AI104" s="72"/>
      <c r="AJ104" s="72"/>
      <c r="AK104" s="72"/>
      <c r="AL104" s="72"/>
    </row>
    <row r="105" spans="25:38" x14ac:dyDescent="0.3">
      <c r="Y105" s="72">
        <v>96</v>
      </c>
      <c r="Z105" s="73" t="s">
        <v>241</v>
      </c>
      <c r="AA105" s="74" t="s">
        <v>162</v>
      </c>
      <c r="AB105" s="73" t="s">
        <v>242</v>
      </c>
      <c r="AC105" s="72" t="str">
        <f t="shared" si="1"/>
        <v>Commercial township, Cumberland County</v>
      </c>
      <c r="AD105" s="72"/>
      <c r="AE105" s="72"/>
      <c r="AF105" s="72"/>
      <c r="AG105" s="72"/>
      <c r="AH105" s="72"/>
      <c r="AI105" s="72"/>
      <c r="AJ105" s="72"/>
      <c r="AK105" s="72"/>
      <c r="AL105" s="72"/>
    </row>
    <row r="106" spans="25:38" x14ac:dyDescent="0.3">
      <c r="Y106" s="72">
        <v>97</v>
      </c>
      <c r="Z106" s="73" t="s">
        <v>243</v>
      </c>
      <c r="AA106" s="74" t="s">
        <v>36</v>
      </c>
      <c r="AB106" s="73" t="s">
        <v>244</v>
      </c>
      <c r="AC106" s="72" t="str">
        <f t="shared" si="1"/>
        <v>Corbin City city, Atlantic County</v>
      </c>
      <c r="AD106" s="72"/>
      <c r="AE106" s="72"/>
      <c r="AF106" s="72"/>
      <c r="AG106" s="72"/>
      <c r="AH106" s="72"/>
      <c r="AI106" s="72"/>
      <c r="AJ106" s="72"/>
      <c r="AK106" s="72"/>
      <c r="AL106" s="72"/>
    </row>
    <row r="107" spans="25:38" x14ac:dyDescent="0.3">
      <c r="Y107" s="72">
        <v>98</v>
      </c>
      <c r="Z107" s="73" t="s">
        <v>245</v>
      </c>
      <c r="AA107" s="74" t="s">
        <v>199</v>
      </c>
      <c r="AB107" s="73" t="s">
        <v>246</v>
      </c>
      <c r="AC107" s="72" t="str">
        <f t="shared" si="1"/>
        <v>Cranbury township, Middlesex County</v>
      </c>
      <c r="AD107" s="72"/>
      <c r="AE107" s="72"/>
      <c r="AF107" s="72"/>
      <c r="AG107" s="72"/>
      <c r="AH107" s="72"/>
      <c r="AI107" s="72"/>
      <c r="AJ107" s="72"/>
      <c r="AK107" s="72"/>
      <c r="AL107" s="72"/>
    </row>
    <row r="108" spans="25:38" x14ac:dyDescent="0.3">
      <c r="Y108" s="72">
        <v>99</v>
      </c>
      <c r="Z108" s="73" t="s">
        <v>247</v>
      </c>
      <c r="AA108" s="74" t="s">
        <v>115</v>
      </c>
      <c r="AB108" s="73" t="s">
        <v>248</v>
      </c>
      <c r="AC108" s="72" t="str">
        <f t="shared" si="1"/>
        <v>Cranford township, Union County</v>
      </c>
      <c r="AD108" s="72"/>
      <c r="AE108" s="72"/>
      <c r="AF108" s="72"/>
      <c r="AG108" s="72"/>
      <c r="AH108" s="72"/>
      <c r="AI108" s="72"/>
      <c r="AJ108" s="72"/>
      <c r="AK108" s="72"/>
      <c r="AL108" s="72"/>
    </row>
    <row r="109" spans="25:38" x14ac:dyDescent="0.3">
      <c r="Y109" s="72">
        <v>100</v>
      </c>
      <c r="Z109" s="73" t="s">
        <v>249</v>
      </c>
      <c r="AA109" s="74" t="s">
        <v>47</v>
      </c>
      <c r="AB109" s="73" t="s">
        <v>250</v>
      </c>
      <c r="AC109" s="72" t="str">
        <f t="shared" si="1"/>
        <v>Cresskill borough, Bergen County</v>
      </c>
      <c r="AD109" s="72"/>
      <c r="AE109" s="72"/>
      <c r="AF109" s="72"/>
      <c r="AG109" s="72"/>
      <c r="AH109" s="72"/>
      <c r="AI109" s="72"/>
      <c r="AJ109" s="72"/>
      <c r="AK109" s="72"/>
      <c r="AL109" s="72"/>
    </row>
    <row r="110" spans="25:38" x14ac:dyDescent="0.3">
      <c r="Y110" s="72">
        <v>101</v>
      </c>
      <c r="Z110" s="73" t="s">
        <v>251</v>
      </c>
      <c r="AA110" s="74" t="s">
        <v>32</v>
      </c>
      <c r="AB110" s="73" t="s">
        <v>252</v>
      </c>
      <c r="AC110" s="72" t="str">
        <f t="shared" si="1"/>
        <v>Deal borough, Monmouth County</v>
      </c>
      <c r="AD110" s="72"/>
      <c r="AE110" s="72"/>
      <c r="AF110" s="72"/>
      <c r="AG110" s="72"/>
      <c r="AH110" s="72"/>
      <c r="AI110" s="72"/>
      <c r="AJ110" s="72"/>
      <c r="AK110" s="72"/>
      <c r="AL110" s="72"/>
    </row>
    <row r="111" spans="25:38" x14ac:dyDescent="0.3">
      <c r="Y111" s="72">
        <v>102</v>
      </c>
      <c r="Z111" s="73" t="s">
        <v>253</v>
      </c>
      <c r="AA111" s="74" t="s">
        <v>162</v>
      </c>
      <c r="AB111" s="73" t="s">
        <v>254</v>
      </c>
      <c r="AC111" s="72" t="str">
        <f t="shared" si="1"/>
        <v>Deerfield township, Cumberland County</v>
      </c>
      <c r="AD111" s="72"/>
      <c r="AE111" s="72"/>
      <c r="AF111" s="72"/>
      <c r="AG111" s="72"/>
      <c r="AH111" s="72"/>
      <c r="AI111" s="72"/>
      <c r="AJ111" s="72"/>
      <c r="AK111" s="72"/>
      <c r="AL111" s="72"/>
    </row>
    <row r="112" spans="25:38" x14ac:dyDescent="0.3">
      <c r="Y112" s="72">
        <v>103</v>
      </c>
      <c r="Z112" s="73" t="s">
        <v>255</v>
      </c>
      <c r="AA112" s="74" t="s">
        <v>89</v>
      </c>
      <c r="AB112" s="73" t="s">
        <v>256</v>
      </c>
      <c r="AC112" s="72" t="str">
        <f t="shared" si="1"/>
        <v>Delanco township, Burlington County</v>
      </c>
      <c r="AD112" s="72"/>
      <c r="AE112" s="72"/>
      <c r="AF112" s="72"/>
      <c r="AG112" s="72"/>
      <c r="AH112" s="72"/>
      <c r="AI112" s="72"/>
      <c r="AJ112" s="72"/>
      <c r="AK112" s="72"/>
      <c r="AL112" s="72"/>
    </row>
    <row r="113" spans="25:38" x14ac:dyDescent="0.3">
      <c r="Y113" s="72">
        <v>104</v>
      </c>
      <c r="Z113" s="73" t="s">
        <v>257</v>
      </c>
      <c r="AA113" s="74" t="s">
        <v>40</v>
      </c>
      <c r="AB113" s="73" t="s">
        <v>258</v>
      </c>
      <c r="AC113" s="72" t="str">
        <f t="shared" si="1"/>
        <v>Delaware township, Hunterdon County</v>
      </c>
      <c r="AD113" s="72"/>
      <c r="AE113" s="72"/>
      <c r="AF113" s="72"/>
      <c r="AG113" s="72"/>
      <c r="AH113" s="72"/>
      <c r="AI113" s="72"/>
      <c r="AJ113" s="72"/>
      <c r="AK113" s="72"/>
      <c r="AL113" s="72"/>
    </row>
    <row r="114" spans="25:38" x14ac:dyDescent="0.3">
      <c r="Y114" s="72">
        <v>105</v>
      </c>
      <c r="Z114" s="73" t="s">
        <v>259</v>
      </c>
      <c r="AA114" s="74" t="s">
        <v>89</v>
      </c>
      <c r="AB114" s="73" t="s">
        <v>260</v>
      </c>
      <c r="AC114" s="72" t="str">
        <f t="shared" si="1"/>
        <v>Delran township, Burlington County</v>
      </c>
      <c r="AD114" s="72"/>
      <c r="AE114" s="72"/>
      <c r="AF114" s="72"/>
      <c r="AG114" s="72"/>
      <c r="AH114" s="72"/>
      <c r="AI114" s="72"/>
      <c r="AJ114" s="72"/>
      <c r="AK114" s="72"/>
      <c r="AL114" s="72"/>
    </row>
    <row r="115" spans="25:38" x14ac:dyDescent="0.3">
      <c r="Y115" s="72">
        <v>106</v>
      </c>
      <c r="Z115" s="73" t="s">
        <v>261</v>
      </c>
      <c r="AA115" s="74" t="s">
        <v>47</v>
      </c>
      <c r="AB115" s="73" t="s">
        <v>262</v>
      </c>
      <c r="AC115" s="72" t="str">
        <f t="shared" si="1"/>
        <v>Demarest borough, Bergen County</v>
      </c>
      <c r="AD115" s="72"/>
      <c r="AE115" s="72"/>
      <c r="AF115" s="72"/>
      <c r="AG115" s="72"/>
      <c r="AH115" s="72"/>
      <c r="AI115" s="72"/>
      <c r="AJ115" s="72"/>
      <c r="AK115" s="72"/>
      <c r="AL115" s="72"/>
    </row>
    <row r="116" spans="25:38" x14ac:dyDescent="0.3">
      <c r="Y116" s="72">
        <v>107</v>
      </c>
      <c r="Z116" s="73" t="s">
        <v>263</v>
      </c>
      <c r="AA116" s="74" t="s">
        <v>77</v>
      </c>
      <c r="AB116" s="73" t="s">
        <v>264</v>
      </c>
      <c r="AC116" s="72" t="str">
        <f t="shared" si="1"/>
        <v>Dennis township, Cape May County</v>
      </c>
      <c r="AD116" s="72"/>
      <c r="AE116" s="72"/>
      <c r="AF116" s="72"/>
      <c r="AG116" s="72"/>
      <c r="AH116" s="72"/>
      <c r="AI116" s="72"/>
      <c r="AJ116" s="72"/>
      <c r="AK116" s="72"/>
      <c r="AL116" s="72"/>
    </row>
    <row r="117" spans="25:38" x14ac:dyDescent="0.3">
      <c r="Y117" s="72">
        <v>108</v>
      </c>
      <c r="Z117" s="73" t="s">
        <v>265</v>
      </c>
      <c r="AA117" s="74" t="s">
        <v>143</v>
      </c>
      <c r="AB117" s="73" t="s">
        <v>266</v>
      </c>
      <c r="AC117" s="72" t="str">
        <f t="shared" si="1"/>
        <v>Denville township, Morris County</v>
      </c>
      <c r="AD117" s="72"/>
      <c r="AE117" s="72"/>
      <c r="AF117" s="72"/>
      <c r="AG117" s="72"/>
      <c r="AH117" s="72"/>
      <c r="AI117" s="72"/>
      <c r="AJ117" s="72"/>
      <c r="AK117" s="72"/>
      <c r="AL117" s="72"/>
    </row>
    <row r="118" spans="25:38" x14ac:dyDescent="0.3">
      <c r="Y118" s="72">
        <v>109</v>
      </c>
      <c r="Z118" s="73" t="s">
        <v>267</v>
      </c>
      <c r="AA118" s="74" t="s">
        <v>224</v>
      </c>
      <c r="AB118" s="73" t="s">
        <v>268</v>
      </c>
      <c r="AC118" s="72" t="str">
        <f t="shared" si="1"/>
        <v>Deptford township, Gloucester County</v>
      </c>
      <c r="AD118" s="72"/>
      <c r="AE118" s="72"/>
      <c r="AF118" s="72"/>
      <c r="AG118" s="72"/>
      <c r="AH118" s="72"/>
      <c r="AI118" s="72"/>
      <c r="AJ118" s="72"/>
      <c r="AK118" s="72"/>
      <c r="AL118" s="72"/>
    </row>
    <row r="119" spans="25:38" x14ac:dyDescent="0.3">
      <c r="Y119" s="72">
        <v>110</v>
      </c>
      <c r="Z119" s="73" t="s">
        <v>269</v>
      </c>
      <c r="AA119" s="74" t="s">
        <v>143</v>
      </c>
      <c r="AB119" s="73" t="s">
        <v>270</v>
      </c>
      <c r="AC119" s="72" t="str">
        <f t="shared" si="1"/>
        <v>Dover town, Morris County</v>
      </c>
      <c r="AD119" s="72"/>
      <c r="AE119" s="72"/>
      <c r="AF119" s="72"/>
      <c r="AG119" s="72"/>
      <c r="AH119" s="72"/>
      <c r="AI119" s="72"/>
      <c r="AJ119" s="72"/>
      <c r="AK119" s="72"/>
      <c r="AL119" s="72"/>
    </row>
    <row r="120" spans="25:38" x14ac:dyDescent="0.3">
      <c r="Y120" s="72">
        <v>111</v>
      </c>
      <c r="Z120" s="73" t="s">
        <v>271</v>
      </c>
      <c r="AA120" s="74" t="s">
        <v>162</v>
      </c>
      <c r="AB120" s="73" t="s">
        <v>272</v>
      </c>
      <c r="AC120" s="72" t="str">
        <f t="shared" si="1"/>
        <v>Downe township, Cumberland County</v>
      </c>
      <c r="AD120" s="72"/>
      <c r="AE120" s="72"/>
      <c r="AF120" s="72"/>
      <c r="AG120" s="72"/>
      <c r="AH120" s="72"/>
      <c r="AI120" s="72"/>
      <c r="AJ120" s="72"/>
      <c r="AK120" s="72"/>
      <c r="AL120" s="72"/>
    </row>
    <row r="121" spans="25:38" x14ac:dyDescent="0.3">
      <c r="Y121" s="72">
        <v>112</v>
      </c>
      <c r="Z121" s="73" t="s">
        <v>273</v>
      </c>
      <c r="AA121" s="74" t="s">
        <v>47</v>
      </c>
      <c r="AB121" s="73" t="s">
        <v>274</v>
      </c>
      <c r="AC121" s="72" t="str">
        <f t="shared" si="1"/>
        <v>Dumont borough, Bergen County</v>
      </c>
      <c r="AD121" s="72"/>
      <c r="AE121" s="72"/>
      <c r="AF121" s="72"/>
      <c r="AG121" s="72"/>
      <c r="AH121" s="72"/>
      <c r="AI121" s="72"/>
      <c r="AJ121" s="72"/>
      <c r="AK121" s="72"/>
      <c r="AL121" s="72"/>
    </row>
    <row r="122" spans="25:38" x14ac:dyDescent="0.3">
      <c r="Y122" s="72">
        <v>113</v>
      </c>
      <c r="Z122" s="73" t="s">
        <v>275</v>
      </c>
      <c r="AA122" s="74" t="s">
        <v>199</v>
      </c>
      <c r="AB122" s="73" t="s">
        <v>276</v>
      </c>
      <c r="AC122" s="72" t="str">
        <f t="shared" si="1"/>
        <v>Dunellen borough, Middlesex County</v>
      </c>
      <c r="AD122" s="72"/>
      <c r="AE122" s="72"/>
      <c r="AF122" s="72"/>
      <c r="AG122" s="72"/>
      <c r="AH122" s="72"/>
      <c r="AI122" s="72"/>
      <c r="AJ122" s="72"/>
      <c r="AK122" s="72"/>
      <c r="AL122" s="72"/>
    </row>
    <row r="123" spans="25:38" x14ac:dyDescent="0.3">
      <c r="Y123" s="72">
        <v>114</v>
      </c>
      <c r="Z123" s="73" t="s">
        <v>277</v>
      </c>
      <c r="AA123" s="74" t="s">
        <v>82</v>
      </c>
      <c r="AB123" s="73" t="s">
        <v>278</v>
      </c>
      <c r="AC123" s="72" t="str">
        <f t="shared" si="1"/>
        <v>Eagleswood township, Ocean County</v>
      </c>
      <c r="AD123" s="72"/>
      <c r="AE123" s="72"/>
      <c r="AF123" s="72"/>
      <c r="AG123" s="72"/>
      <c r="AH123" s="72"/>
      <c r="AI123" s="72"/>
      <c r="AJ123" s="72"/>
      <c r="AK123" s="72"/>
      <c r="AL123" s="72"/>
    </row>
    <row r="124" spans="25:38" x14ac:dyDescent="0.3">
      <c r="Y124" s="72">
        <v>115</v>
      </c>
      <c r="Z124" s="73" t="s">
        <v>279</v>
      </c>
      <c r="AA124" s="74" t="s">
        <v>40</v>
      </c>
      <c r="AB124" s="73" t="s">
        <v>280</v>
      </c>
      <c r="AC124" s="72" t="str">
        <f t="shared" si="1"/>
        <v>East Amwell township, Hunterdon County</v>
      </c>
      <c r="AD124" s="72"/>
      <c r="AE124" s="72"/>
      <c r="AF124" s="72"/>
      <c r="AG124" s="72"/>
      <c r="AH124" s="72"/>
      <c r="AI124" s="72"/>
      <c r="AJ124" s="72"/>
      <c r="AK124" s="72"/>
      <c r="AL124" s="72"/>
    </row>
    <row r="125" spans="25:38" x14ac:dyDescent="0.3">
      <c r="Y125" s="72">
        <v>116</v>
      </c>
      <c r="Z125" s="73" t="s">
        <v>281</v>
      </c>
      <c r="AA125" s="74" t="s">
        <v>199</v>
      </c>
      <c r="AB125" s="73" t="s">
        <v>282</v>
      </c>
      <c r="AC125" s="72" t="str">
        <f t="shared" si="1"/>
        <v>East Brunswick township, Middlesex County</v>
      </c>
      <c r="AD125" s="72"/>
      <c r="AE125" s="72"/>
      <c r="AF125" s="72"/>
      <c r="AG125" s="72"/>
      <c r="AH125" s="72"/>
      <c r="AI125" s="72"/>
      <c r="AJ125" s="72"/>
      <c r="AK125" s="72"/>
      <c r="AL125" s="72"/>
    </row>
    <row r="126" spans="25:38" x14ac:dyDescent="0.3">
      <c r="Y126" s="72">
        <v>117</v>
      </c>
      <c r="Z126" s="73" t="s">
        <v>283</v>
      </c>
      <c r="AA126" s="74" t="s">
        <v>224</v>
      </c>
      <c r="AB126" s="73" t="s">
        <v>284</v>
      </c>
      <c r="AC126" s="72" t="str">
        <f t="shared" si="1"/>
        <v>East Greenwich township, Gloucester County</v>
      </c>
      <c r="AD126" s="72"/>
      <c r="AE126" s="72"/>
      <c r="AF126" s="72"/>
      <c r="AG126" s="72"/>
      <c r="AH126" s="72"/>
      <c r="AI126" s="72"/>
      <c r="AJ126" s="72"/>
      <c r="AK126" s="72"/>
      <c r="AL126" s="72"/>
    </row>
    <row r="127" spans="25:38" x14ac:dyDescent="0.3">
      <c r="Y127" s="72">
        <v>118</v>
      </c>
      <c r="Z127" s="73" t="s">
        <v>285</v>
      </c>
      <c r="AA127" s="74" t="s">
        <v>143</v>
      </c>
      <c r="AB127" s="73" t="s">
        <v>286</v>
      </c>
      <c r="AC127" s="72" t="str">
        <f t="shared" si="1"/>
        <v>East Hanover township, Morris County</v>
      </c>
      <c r="AD127" s="72"/>
      <c r="AE127" s="72"/>
      <c r="AF127" s="72"/>
      <c r="AG127" s="72"/>
      <c r="AH127" s="72"/>
      <c r="AI127" s="72"/>
      <c r="AJ127" s="72"/>
      <c r="AK127" s="72"/>
      <c r="AL127" s="72"/>
    </row>
    <row r="128" spans="25:38" x14ac:dyDescent="0.3">
      <c r="Y128" s="72">
        <v>119</v>
      </c>
      <c r="Z128" s="73" t="s">
        <v>287</v>
      </c>
      <c r="AA128" s="74" t="s">
        <v>94</v>
      </c>
      <c r="AB128" s="73" t="s">
        <v>288</v>
      </c>
      <c r="AC128" s="72" t="str">
        <f t="shared" si="1"/>
        <v>East Newark borough, Hudson County</v>
      </c>
      <c r="AD128" s="72"/>
      <c r="AE128" s="72"/>
      <c r="AF128" s="72"/>
      <c r="AG128" s="72"/>
      <c r="AH128" s="72"/>
      <c r="AI128" s="72"/>
      <c r="AJ128" s="72"/>
      <c r="AK128" s="72"/>
      <c r="AL128" s="72"/>
    </row>
    <row r="129" spans="25:38" x14ac:dyDescent="0.3">
      <c r="Y129" s="72">
        <v>120</v>
      </c>
      <c r="Z129" s="73" t="s">
        <v>289</v>
      </c>
      <c r="AA129" s="74" t="s">
        <v>104</v>
      </c>
      <c r="AB129" s="73" t="s">
        <v>290</v>
      </c>
      <c r="AC129" s="72" t="str">
        <f t="shared" si="1"/>
        <v>East Orange city, Essex County</v>
      </c>
      <c r="AD129" s="72"/>
      <c r="AE129" s="72"/>
      <c r="AF129" s="72"/>
      <c r="AG129" s="72"/>
      <c r="AH129" s="72"/>
      <c r="AI129" s="72"/>
      <c r="AJ129" s="72"/>
      <c r="AK129" s="72"/>
      <c r="AL129" s="72"/>
    </row>
    <row r="130" spans="25:38" x14ac:dyDescent="0.3">
      <c r="Y130" s="72">
        <v>121</v>
      </c>
      <c r="Z130" s="73" t="s">
        <v>291</v>
      </c>
      <c r="AA130" s="74" t="s">
        <v>47</v>
      </c>
      <c r="AB130" s="73" t="s">
        <v>292</v>
      </c>
      <c r="AC130" s="72" t="str">
        <f t="shared" si="1"/>
        <v>East Rutherford borough, Bergen County</v>
      </c>
      <c r="AD130" s="72"/>
      <c r="AE130" s="72"/>
      <c r="AF130" s="72"/>
      <c r="AG130" s="72"/>
      <c r="AH130" s="72"/>
      <c r="AI130" s="72"/>
      <c r="AJ130" s="72"/>
      <c r="AK130" s="72"/>
      <c r="AL130" s="72"/>
    </row>
    <row r="131" spans="25:38" x14ac:dyDescent="0.3">
      <c r="Y131" s="72">
        <v>122</v>
      </c>
      <c r="Z131" s="73" t="s">
        <v>293</v>
      </c>
      <c r="AA131" s="74" t="s">
        <v>295</v>
      </c>
      <c r="AB131" s="73" t="s">
        <v>294</v>
      </c>
      <c r="AC131" s="72" t="str">
        <f t="shared" si="1"/>
        <v>East Windsor township, Mercer County</v>
      </c>
      <c r="AD131" s="72"/>
      <c r="AE131" s="72"/>
      <c r="AF131" s="72"/>
      <c r="AG131" s="72"/>
      <c r="AH131" s="72"/>
      <c r="AI131" s="72"/>
      <c r="AJ131" s="72"/>
      <c r="AK131" s="72"/>
      <c r="AL131" s="72"/>
    </row>
    <row r="132" spans="25:38" x14ac:dyDescent="0.3">
      <c r="Y132" s="72">
        <v>123</v>
      </c>
      <c r="Z132" s="73" t="s">
        <v>296</v>
      </c>
      <c r="AA132" s="74" t="s">
        <v>89</v>
      </c>
      <c r="AB132" s="73" t="s">
        <v>297</v>
      </c>
      <c r="AC132" s="72" t="str">
        <f t="shared" si="1"/>
        <v>Eastampton township, Burlington County</v>
      </c>
      <c r="AD132" s="72"/>
      <c r="AE132" s="72"/>
      <c r="AF132" s="72"/>
      <c r="AG132" s="72"/>
      <c r="AH132" s="72"/>
      <c r="AI132" s="72"/>
      <c r="AJ132" s="72"/>
      <c r="AK132" s="72"/>
      <c r="AL132" s="72"/>
    </row>
    <row r="133" spans="25:38" x14ac:dyDescent="0.3">
      <c r="Y133" s="72">
        <v>124</v>
      </c>
      <c r="Z133" s="73" t="s">
        <v>298</v>
      </c>
      <c r="AA133" s="74" t="s">
        <v>32</v>
      </c>
      <c r="AB133" s="73" t="s">
        <v>299</v>
      </c>
      <c r="AC133" s="72" t="str">
        <f t="shared" si="1"/>
        <v>Eatontown borough, Monmouth County</v>
      </c>
      <c r="AD133" s="72"/>
      <c r="AE133" s="72"/>
      <c r="AF133" s="72"/>
      <c r="AG133" s="72"/>
      <c r="AH133" s="72"/>
      <c r="AI133" s="72"/>
      <c r="AJ133" s="72"/>
      <c r="AK133" s="72"/>
      <c r="AL133" s="72"/>
    </row>
    <row r="134" spans="25:38" x14ac:dyDescent="0.3">
      <c r="Y134" s="72">
        <v>125</v>
      </c>
      <c r="Z134" s="73" t="s">
        <v>300</v>
      </c>
      <c r="AA134" s="74" t="s">
        <v>47</v>
      </c>
      <c r="AB134" s="73" t="s">
        <v>301</v>
      </c>
      <c r="AC134" s="72" t="str">
        <f t="shared" si="1"/>
        <v>Edgewater borough, Bergen County</v>
      </c>
      <c r="AD134" s="72"/>
      <c r="AE134" s="72"/>
      <c r="AF134" s="72"/>
      <c r="AG134" s="72"/>
      <c r="AH134" s="72"/>
      <c r="AI134" s="72"/>
      <c r="AJ134" s="72"/>
      <c r="AK134" s="72"/>
      <c r="AL134" s="72"/>
    </row>
    <row r="135" spans="25:38" x14ac:dyDescent="0.3">
      <c r="Y135" s="72">
        <v>126</v>
      </c>
      <c r="Z135" s="73" t="s">
        <v>302</v>
      </c>
      <c r="AA135" s="74" t="s">
        <v>89</v>
      </c>
      <c r="AB135" s="73" t="s">
        <v>303</v>
      </c>
      <c r="AC135" s="72" t="str">
        <f t="shared" si="1"/>
        <v>Edgewater Park township, Burlington County</v>
      </c>
      <c r="AD135" s="72"/>
      <c r="AE135" s="72"/>
      <c r="AF135" s="72"/>
      <c r="AG135" s="72"/>
      <c r="AH135" s="72"/>
      <c r="AI135" s="72"/>
      <c r="AJ135" s="72"/>
      <c r="AK135" s="72"/>
      <c r="AL135" s="72"/>
    </row>
    <row r="136" spans="25:38" x14ac:dyDescent="0.3">
      <c r="Y136" s="72">
        <v>127</v>
      </c>
      <c r="Z136" s="73" t="s">
        <v>304</v>
      </c>
      <c r="AA136" s="74" t="s">
        <v>199</v>
      </c>
      <c r="AB136" s="73" t="s">
        <v>305</v>
      </c>
      <c r="AC136" s="72" t="str">
        <f t="shared" si="1"/>
        <v>Edison township, Middlesex County</v>
      </c>
      <c r="AD136" s="72"/>
      <c r="AE136" s="72"/>
      <c r="AF136" s="72"/>
      <c r="AG136" s="72"/>
      <c r="AH136" s="72"/>
      <c r="AI136" s="72"/>
      <c r="AJ136" s="72"/>
      <c r="AK136" s="72"/>
      <c r="AL136" s="72"/>
    </row>
    <row r="137" spans="25:38" x14ac:dyDescent="0.3">
      <c r="Y137" s="72">
        <v>128</v>
      </c>
      <c r="Z137" s="73" t="s">
        <v>306</v>
      </c>
      <c r="AA137" s="74" t="s">
        <v>36</v>
      </c>
      <c r="AB137" s="73" t="s">
        <v>307</v>
      </c>
      <c r="AC137" s="72" t="str">
        <f t="shared" si="1"/>
        <v>Egg Harbor City city, Atlantic County</v>
      </c>
      <c r="AD137" s="72"/>
      <c r="AE137" s="72"/>
      <c r="AF137" s="72"/>
      <c r="AG137" s="72"/>
      <c r="AH137" s="72"/>
      <c r="AI137" s="72"/>
      <c r="AJ137" s="72"/>
      <c r="AK137" s="72"/>
      <c r="AL137" s="72"/>
    </row>
    <row r="138" spans="25:38" x14ac:dyDescent="0.3">
      <c r="Y138" s="72">
        <v>129</v>
      </c>
      <c r="Z138" s="73" t="s">
        <v>308</v>
      </c>
      <c r="AA138" s="74" t="s">
        <v>36</v>
      </c>
      <c r="AB138" s="73" t="s">
        <v>309</v>
      </c>
      <c r="AC138" s="72" t="str">
        <f t="shared" si="1"/>
        <v>Egg Harbor township, Atlantic County</v>
      </c>
      <c r="AD138" s="72"/>
      <c r="AE138" s="72"/>
      <c r="AF138" s="72"/>
      <c r="AG138" s="72"/>
      <c r="AH138" s="72"/>
      <c r="AI138" s="72"/>
      <c r="AJ138" s="72"/>
      <c r="AK138" s="72"/>
      <c r="AL138" s="72"/>
    </row>
    <row r="139" spans="25:38" x14ac:dyDescent="0.3">
      <c r="Y139" s="72">
        <v>130</v>
      </c>
      <c r="Z139" s="73" t="s">
        <v>310</v>
      </c>
      <c r="AA139" s="74" t="s">
        <v>115</v>
      </c>
      <c r="AB139" s="73" t="s">
        <v>311</v>
      </c>
      <c r="AC139" s="72" t="str">
        <f t="shared" ref="AC139:AC202" si="2">AB139&amp;", "&amp;AA139&amp;" County"</f>
        <v>Elizabeth city, Union County</v>
      </c>
      <c r="AD139" s="72"/>
      <c r="AE139" s="72"/>
      <c r="AF139" s="72"/>
      <c r="AG139" s="72"/>
      <c r="AH139" s="72"/>
      <c r="AI139" s="72"/>
      <c r="AJ139" s="72"/>
      <c r="AK139" s="72"/>
      <c r="AL139" s="72"/>
    </row>
    <row r="140" spans="25:38" x14ac:dyDescent="0.3">
      <c r="Y140" s="72">
        <v>131</v>
      </c>
      <c r="Z140" s="73" t="s">
        <v>312</v>
      </c>
      <c r="AA140" s="74" t="s">
        <v>224</v>
      </c>
      <c r="AB140" s="73" t="s">
        <v>313</v>
      </c>
      <c r="AC140" s="72" t="str">
        <f t="shared" si="2"/>
        <v>Elk township, Gloucester County</v>
      </c>
      <c r="AD140" s="72"/>
      <c r="AE140" s="72"/>
      <c r="AF140" s="72"/>
      <c r="AG140" s="72"/>
      <c r="AH140" s="72"/>
      <c r="AI140" s="72"/>
      <c r="AJ140" s="72"/>
      <c r="AK140" s="72"/>
      <c r="AL140" s="72"/>
    </row>
    <row r="141" spans="25:38" x14ac:dyDescent="0.3">
      <c r="Y141" s="72">
        <v>132</v>
      </c>
      <c r="Z141" s="73" t="s">
        <v>314</v>
      </c>
      <c r="AA141" s="74" t="s">
        <v>54</v>
      </c>
      <c r="AB141" s="73" t="s">
        <v>315</v>
      </c>
      <c r="AC141" s="72" t="str">
        <f t="shared" si="2"/>
        <v>Elmer borough, Salem County</v>
      </c>
      <c r="AD141" s="72"/>
      <c r="AE141" s="72"/>
      <c r="AF141" s="72"/>
      <c r="AG141" s="72"/>
      <c r="AH141" s="72"/>
      <c r="AI141" s="72"/>
      <c r="AJ141" s="72"/>
      <c r="AK141" s="72"/>
      <c r="AL141" s="72"/>
    </row>
    <row r="142" spans="25:38" x14ac:dyDescent="0.3">
      <c r="Y142" s="72">
        <v>133</v>
      </c>
      <c r="Z142" s="73" t="s">
        <v>316</v>
      </c>
      <c r="AA142" s="74" t="s">
        <v>47</v>
      </c>
      <c r="AB142" s="73" t="s">
        <v>317</v>
      </c>
      <c r="AC142" s="72" t="str">
        <f t="shared" si="2"/>
        <v>Elmwood Park borough, Bergen County</v>
      </c>
      <c r="AD142" s="72"/>
      <c r="AE142" s="72"/>
      <c r="AF142" s="72"/>
      <c r="AG142" s="72"/>
      <c r="AH142" s="72"/>
      <c r="AI142" s="72"/>
      <c r="AJ142" s="72"/>
      <c r="AK142" s="72"/>
      <c r="AL142" s="72"/>
    </row>
    <row r="143" spans="25:38" x14ac:dyDescent="0.3">
      <c r="Y143" s="72">
        <v>134</v>
      </c>
      <c r="Z143" s="73" t="s">
        <v>318</v>
      </c>
      <c r="AA143" s="74" t="s">
        <v>54</v>
      </c>
      <c r="AB143" s="73" t="s">
        <v>319</v>
      </c>
      <c r="AC143" s="72" t="str">
        <f t="shared" si="2"/>
        <v>Elsinboro township, Salem County</v>
      </c>
      <c r="AD143" s="72"/>
      <c r="AE143" s="72"/>
      <c r="AF143" s="72"/>
      <c r="AG143" s="72"/>
      <c r="AH143" s="72"/>
      <c r="AI143" s="72"/>
      <c r="AJ143" s="72"/>
      <c r="AK143" s="72"/>
      <c r="AL143" s="72"/>
    </row>
    <row r="144" spans="25:38" x14ac:dyDescent="0.3">
      <c r="Y144" s="72">
        <v>135</v>
      </c>
      <c r="Z144" s="73" t="s">
        <v>320</v>
      </c>
      <c r="AA144" s="74" t="s">
        <v>47</v>
      </c>
      <c r="AB144" s="73" t="s">
        <v>321</v>
      </c>
      <c r="AC144" s="72" t="str">
        <f t="shared" si="2"/>
        <v>Emerson borough, Bergen County</v>
      </c>
      <c r="AD144" s="72"/>
      <c r="AE144" s="72"/>
      <c r="AF144" s="72"/>
      <c r="AG144" s="72"/>
      <c r="AH144" s="72"/>
      <c r="AI144" s="72"/>
      <c r="AJ144" s="72"/>
      <c r="AK144" s="72"/>
      <c r="AL144" s="72"/>
    </row>
    <row r="145" spans="25:38" x14ac:dyDescent="0.3">
      <c r="Y145" s="72">
        <v>136</v>
      </c>
      <c r="Z145" s="73" t="s">
        <v>322</v>
      </c>
      <c r="AA145" s="74" t="s">
        <v>47</v>
      </c>
      <c r="AB145" s="73" t="s">
        <v>323</v>
      </c>
      <c r="AC145" s="72" t="str">
        <f t="shared" si="2"/>
        <v>Englewood city, Bergen County</v>
      </c>
      <c r="AD145" s="72"/>
      <c r="AE145" s="72"/>
      <c r="AF145" s="72"/>
      <c r="AG145" s="72"/>
      <c r="AH145" s="72"/>
      <c r="AI145" s="72"/>
      <c r="AJ145" s="72"/>
      <c r="AK145" s="72"/>
      <c r="AL145" s="72"/>
    </row>
    <row r="146" spans="25:38" x14ac:dyDescent="0.3">
      <c r="Y146" s="72">
        <v>137</v>
      </c>
      <c r="Z146" s="73" t="s">
        <v>324</v>
      </c>
      <c r="AA146" s="74" t="s">
        <v>47</v>
      </c>
      <c r="AB146" s="73" t="s">
        <v>325</v>
      </c>
      <c r="AC146" s="72" t="str">
        <f t="shared" si="2"/>
        <v>Englewood Cliffs borough, Bergen County</v>
      </c>
      <c r="AD146" s="72"/>
      <c r="AE146" s="72"/>
      <c r="AF146" s="72"/>
      <c r="AG146" s="72"/>
      <c r="AH146" s="72"/>
      <c r="AI146" s="72"/>
      <c r="AJ146" s="72"/>
      <c r="AK146" s="72"/>
      <c r="AL146" s="72"/>
    </row>
    <row r="147" spans="25:38" x14ac:dyDescent="0.3">
      <c r="Y147" s="72">
        <v>138</v>
      </c>
      <c r="Z147" s="73" t="s">
        <v>326</v>
      </c>
      <c r="AA147" s="74" t="s">
        <v>32</v>
      </c>
      <c r="AB147" s="73" t="s">
        <v>327</v>
      </c>
      <c r="AC147" s="72" t="str">
        <f t="shared" si="2"/>
        <v>Englishtown borough, Monmouth County</v>
      </c>
      <c r="AD147" s="72"/>
      <c r="AE147" s="72"/>
      <c r="AF147" s="72"/>
      <c r="AG147" s="72"/>
      <c r="AH147" s="72"/>
      <c r="AI147" s="72"/>
      <c r="AJ147" s="72"/>
      <c r="AK147" s="72"/>
      <c r="AL147" s="72"/>
    </row>
    <row r="148" spans="25:38" x14ac:dyDescent="0.3">
      <c r="Y148" s="72">
        <v>139</v>
      </c>
      <c r="Z148" s="73" t="s">
        <v>328</v>
      </c>
      <c r="AA148" s="74" t="s">
        <v>104</v>
      </c>
      <c r="AB148" s="73" t="s">
        <v>329</v>
      </c>
      <c r="AC148" s="72" t="str">
        <f t="shared" si="2"/>
        <v>Essex Fells borough, Essex County</v>
      </c>
      <c r="AD148" s="72"/>
      <c r="AE148" s="72"/>
      <c r="AF148" s="72"/>
      <c r="AG148" s="72"/>
      <c r="AH148" s="72"/>
      <c r="AI148" s="72"/>
      <c r="AJ148" s="72"/>
      <c r="AK148" s="72"/>
      <c r="AL148" s="72"/>
    </row>
    <row r="149" spans="25:38" x14ac:dyDescent="0.3">
      <c r="Y149" s="72">
        <v>140</v>
      </c>
      <c r="Z149" s="73" t="s">
        <v>330</v>
      </c>
      <c r="AA149" s="74" t="s">
        <v>36</v>
      </c>
      <c r="AB149" s="73" t="s">
        <v>331</v>
      </c>
      <c r="AC149" s="72" t="str">
        <f t="shared" si="2"/>
        <v>Estell Manor city, Atlantic County</v>
      </c>
      <c r="AD149" s="72"/>
      <c r="AE149" s="72"/>
      <c r="AF149" s="72"/>
      <c r="AG149" s="72"/>
      <c r="AH149" s="72"/>
      <c r="AI149" s="72"/>
      <c r="AJ149" s="72"/>
      <c r="AK149" s="72"/>
      <c r="AL149" s="72"/>
    </row>
    <row r="150" spans="25:38" x14ac:dyDescent="0.3">
      <c r="Y150" s="72">
        <v>141</v>
      </c>
      <c r="Z150" s="73" t="s">
        <v>332</v>
      </c>
      <c r="AA150" s="74" t="s">
        <v>89</v>
      </c>
      <c r="AB150" s="74" t="s">
        <v>333</v>
      </c>
      <c r="AC150" s="72" t="str">
        <f t="shared" si="2"/>
        <v>Evesham township, Burlington County</v>
      </c>
      <c r="AD150" s="72"/>
      <c r="AE150" s="72"/>
      <c r="AF150" s="72"/>
      <c r="AG150" s="72"/>
      <c r="AH150" s="72"/>
      <c r="AI150" s="72"/>
      <c r="AJ150" s="72"/>
      <c r="AK150" s="72"/>
      <c r="AL150" s="72"/>
    </row>
    <row r="151" spans="25:38" x14ac:dyDescent="0.3">
      <c r="Y151" s="72">
        <v>142</v>
      </c>
      <c r="Z151" s="73" t="s">
        <v>334</v>
      </c>
      <c r="AA151" s="74" t="s">
        <v>295</v>
      </c>
      <c r="AB151" s="74" t="s">
        <v>335</v>
      </c>
      <c r="AC151" s="72" t="str">
        <f t="shared" si="2"/>
        <v>Ewing township, Mercer County</v>
      </c>
      <c r="AD151" s="72"/>
      <c r="AE151" s="72"/>
      <c r="AF151" s="72"/>
      <c r="AG151" s="72"/>
      <c r="AH151" s="72"/>
      <c r="AI151" s="72"/>
      <c r="AJ151" s="72"/>
      <c r="AK151" s="72"/>
      <c r="AL151" s="72"/>
    </row>
    <row r="152" spans="25:38" x14ac:dyDescent="0.3">
      <c r="Y152" s="72">
        <v>143</v>
      </c>
      <c r="Z152" s="73" t="s">
        <v>336</v>
      </c>
      <c r="AA152" s="74" t="s">
        <v>32</v>
      </c>
      <c r="AB152" s="73" t="s">
        <v>337</v>
      </c>
      <c r="AC152" s="72" t="str">
        <f t="shared" si="2"/>
        <v>Fair Haven borough, Monmouth County</v>
      </c>
      <c r="AD152" s="72"/>
      <c r="AE152" s="72"/>
      <c r="AF152" s="72"/>
      <c r="AG152" s="72"/>
      <c r="AH152" s="72"/>
      <c r="AI152" s="72"/>
      <c r="AJ152" s="72"/>
      <c r="AK152" s="72"/>
      <c r="AL152" s="72"/>
    </row>
    <row r="153" spans="25:38" x14ac:dyDescent="0.3">
      <c r="Y153" s="72">
        <v>144</v>
      </c>
      <c r="Z153" s="73" t="s">
        <v>338</v>
      </c>
      <c r="AA153" s="74" t="s">
        <v>47</v>
      </c>
      <c r="AB153" s="73" t="s">
        <v>339</v>
      </c>
      <c r="AC153" s="72" t="str">
        <f t="shared" si="2"/>
        <v>Fair Lawn borough, Bergen County</v>
      </c>
      <c r="AD153" s="72"/>
      <c r="AE153" s="72"/>
      <c r="AF153" s="72"/>
      <c r="AG153" s="72"/>
      <c r="AH153" s="72"/>
      <c r="AI153" s="72"/>
      <c r="AJ153" s="72"/>
      <c r="AK153" s="72"/>
      <c r="AL153" s="72"/>
    </row>
    <row r="154" spans="25:38" x14ac:dyDescent="0.3">
      <c r="Y154" s="72">
        <v>145</v>
      </c>
      <c r="Z154" s="73" t="s">
        <v>340</v>
      </c>
      <c r="AA154" s="74" t="s">
        <v>162</v>
      </c>
      <c r="AB154" s="73" t="s">
        <v>341</v>
      </c>
      <c r="AC154" s="72" t="str">
        <f t="shared" si="2"/>
        <v>Fairfield township, Cumberland County</v>
      </c>
      <c r="AD154" s="72"/>
      <c r="AE154" s="72"/>
      <c r="AF154" s="72"/>
      <c r="AG154" s="72"/>
      <c r="AH154" s="72"/>
      <c r="AI154" s="72"/>
      <c r="AJ154" s="72"/>
      <c r="AK154" s="72"/>
      <c r="AL154" s="72"/>
    </row>
    <row r="155" spans="25:38" x14ac:dyDescent="0.3">
      <c r="Y155" s="72">
        <v>146</v>
      </c>
      <c r="Z155" s="73" t="s">
        <v>342</v>
      </c>
      <c r="AA155" s="74" t="s">
        <v>104</v>
      </c>
      <c r="AB155" s="73" t="s">
        <v>341</v>
      </c>
      <c r="AC155" s="72" t="str">
        <f t="shared" si="2"/>
        <v>Fairfield township, Essex County</v>
      </c>
      <c r="AD155" s="72"/>
      <c r="AE155" s="72"/>
      <c r="AF155" s="72"/>
      <c r="AG155" s="72"/>
      <c r="AH155" s="72"/>
      <c r="AI155" s="72"/>
      <c r="AJ155" s="72"/>
      <c r="AK155" s="72"/>
      <c r="AL155" s="72"/>
    </row>
    <row r="156" spans="25:38" x14ac:dyDescent="0.3">
      <c r="Y156" s="72">
        <v>147</v>
      </c>
      <c r="Z156" s="73" t="s">
        <v>343</v>
      </c>
      <c r="AA156" s="74" t="s">
        <v>47</v>
      </c>
      <c r="AB156" s="73" t="s">
        <v>344</v>
      </c>
      <c r="AC156" s="72" t="str">
        <f t="shared" si="2"/>
        <v>Fairview borough, Bergen County</v>
      </c>
      <c r="AD156" s="72"/>
      <c r="AE156" s="72"/>
      <c r="AF156" s="72"/>
      <c r="AG156" s="72"/>
      <c r="AH156" s="72"/>
      <c r="AI156" s="72"/>
      <c r="AJ156" s="72"/>
      <c r="AK156" s="72"/>
      <c r="AL156" s="72"/>
    </row>
    <row r="157" spans="25:38" x14ac:dyDescent="0.3">
      <c r="Y157" s="72">
        <v>148</v>
      </c>
      <c r="Z157" s="73" t="s">
        <v>345</v>
      </c>
      <c r="AA157" s="74" t="s">
        <v>115</v>
      </c>
      <c r="AB157" s="73" t="s">
        <v>346</v>
      </c>
      <c r="AC157" s="72" t="str">
        <f t="shared" si="2"/>
        <v>Fanwood borough, Union County</v>
      </c>
      <c r="AD157" s="72"/>
      <c r="AE157" s="72"/>
      <c r="AF157" s="72"/>
      <c r="AG157" s="72"/>
      <c r="AH157" s="72"/>
      <c r="AI157" s="72"/>
      <c r="AJ157" s="72"/>
      <c r="AK157" s="72"/>
      <c r="AL157" s="72"/>
    </row>
    <row r="158" spans="25:38" x14ac:dyDescent="0.3">
      <c r="Y158" s="72">
        <v>149</v>
      </c>
      <c r="Z158" s="73" t="s">
        <v>347</v>
      </c>
      <c r="AA158" s="74" t="s">
        <v>101</v>
      </c>
      <c r="AB158" s="73" t="s">
        <v>348</v>
      </c>
      <c r="AC158" s="72" t="str">
        <f t="shared" si="2"/>
        <v>Far Hills borough, Somerset County</v>
      </c>
      <c r="AD158" s="72"/>
      <c r="AE158" s="72"/>
      <c r="AF158" s="72"/>
      <c r="AG158" s="72"/>
      <c r="AH158" s="72"/>
      <c r="AI158" s="72"/>
      <c r="AJ158" s="72"/>
      <c r="AK158" s="72"/>
      <c r="AL158" s="72"/>
    </row>
    <row r="159" spans="25:38" x14ac:dyDescent="0.3">
      <c r="Y159" s="72">
        <v>150</v>
      </c>
      <c r="Z159" s="73" t="s">
        <v>349</v>
      </c>
      <c r="AA159" s="74" t="s">
        <v>32</v>
      </c>
      <c r="AB159" s="73" t="s">
        <v>350</v>
      </c>
      <c r="AC159" s="72" t="str">
        <f t="shared" si="2"/>
        <v>Farmingdale borough, Monmouth County</v>
      </c>
      <c r="AD159" s="72"/>
      <c r="AE159" s="72"/>
      <c r="AF159" s="72"/>
      <c r="AG159" s="72"/>
      <c r="AH159" s="72"/>
      <c r="AI159" s="72"/>
      <c r="AJ159" s="72"/>
      <c r="AK159" s="72"/>
      <c r="AL159" s="72"/>
    </row>
    <row r="160" spans="25:38" x14ac:dyDescent="0.3">
      <c r="Y160" s="72">
        <v>151</v>
      </c>
      <c r="Z160" s="73" t="s">
        <v>351</v>
      </c>
      <c r="AA160" s="74" t="s">
        <v>89</v>
      </c>
      <c r="AB160" s="73" t="s">
        <v>352</v>
      </c>
      <c r="AC160" s="72" t="str">
        <f t="shared" si="2"/>
        <v>Fieldsboro borough, Burlington County</v>
      </c>
      <c r="AD160" s="72"/>
      <c r="AE160" s="72"/>
      <c r="AF160" s="72"/>
      <c r="AG160" s="72"/>
      <c r="AH160" s="72"/>
      <c r="AI160" s="72"/>
      <c r="AJ160" s="72"/>
      <c r="AK160" s="72"/>
      <c r="AL160" s="72"/>
    </row>
    <row r="161" spans="25:38" x14ac:dyDescent="0.3">
      <c r="Y161" s="72">
        <v>152</v>
      </c>
      <c r="Z161" s="73" t="s">
        <v>353</v>
      </c>
      <c r="AA161" s="74" t="s">
        <v>40</v>
      </c>
      <c r="AB161" s="73" t="s">
        <v>354</v>
      </c>
      <c r="AC161" s="72" t="str">
        <f t="shared" si="2"/>
        <v>Flemington borough, Hunterdon County</v>
      </c>
      <c r="AD161" s="72"/>
      <c r="AE161" s="72"/>
      <c r="AF161" s="72"/>
      <c r="AG161" s="72"/>
      <c r="AH161" s="72"/>
      <c r="AI161" s="72"/>
      <c r="AJ161" s="72"/>
      <c r="AK161" s="72"/>
      <c r="AL161" s="72"/>
    </row>
    <row r="162" spans="25:38" x14ac:dyDescent="0.3">
      <c r="Y162" s="72">
        <v>153</v>
      </c>
      <c r="Z162" s="73" t="s">
        <v>355</v>
      </c>
      <c r="AA162" s="74" t="s">
        <v>89</v>
      </c>
      <c r="AB162" s="73" t="s">
        <v>356</v>
      </c>
      <c r="AC162" s="72" t="str">
        <f t="shared" si="2"/>
        <v>Florence township, Burlington County</v>
      </c>
      <c r="AD162" s="72"/>
      <c r="AE162" s="72"/>
      <c r="AF162" s="72"/>
      <c r="AG162" s="72"/>
      <c r="AH162" s="72"/>
      <c r="AI162" s="72"/>
      <c r="AJ162" s="72"/>
      <c r="AK162" s="72"/>
      <c r="AL162" s="72"/>
    </row>
    <row r="163" spans="25:38" x14ac:dyDescent="0.3">
      <c r="Y163" s="72">
        <v>154</v>
      </c>
      <c r="Z163" s="73" t="s">
        <v>357</v>
      </c>
      <c r="AA163" s="74" t="s">
        <v>143</v>
      </c>
      <c r="AB163" s="73" t="s">
        <v>358</v>
      </c>
      <c r="AC163" s="72" t="str">
        <f t="shared" si="2"/>
        <v>Florham Park borough, Morris County</v>
      </c>
      <c r="AD163" s="72"/>
      <c r="AE163" s="72"/>
      <c r="AF163" s="72"/>
      <c r="AG163" s="72"/>
      <c r="AH163" s="72"/>
      <c r="AI163" s="72"/>
      <c r="AJ163" s="72"/>
      <c r="AK163" s="72"/>
      <c r="AL163" s="72"/>
    </row>
    <row r="164" spans="25:38" x14ac:dyDescent="0.3">
      <c r="Y164" s="72">
        <v>155</v>
      </c>
      <c r="Z164" s="73" t="s">
        <v>359</v>
      </c>
      <c r="AA164" s="74" t="s">
        <v>36</v>
      </c>
      <c r="AB164" s="73" t="s">
        <v>360</v>
      </c>
      <c r="AC164" s="72" t="str">
        <f t="shared" si="2"/>
        <v>Folsom borough, Atlantic County</v>
      </c>
      <c r="AD164" s="72"/>
      <c r="AE164" s="72"/>
      <c r="AF164" s="72"/>
      <c r="AG164" s="72"/>
      <c r="AH164" s="72"/>
      <c r="AI164" s="72"/>
      <c r="AJ164" s="72"/>
      <c r="AK164" s="72"/>
      <c r="AL164" s="72"/>
    </row>
    <row r="165" spans="25:38" x14ac:dyDescent="0.3">
      <c r="Y165" s="72">
        <v>156</v>
      </c>
      <c r="Z165" s="73" t="s">
        <v>361</v>
      </c>
      <c r="AA165" s="74" t="s">
        <v>47</v>
      </c>
      <c r="AB165" s="73" t="s">
        <v>362</v>
      </c>
      <c r="AC165" s="72" t="str">
        <f t="shared" si="2"/>
        <v>Fort Lee borough, Bergen County</v>
      </c>
      <c r="AD165" s="72"/>
      <c r="AE165" s="72"/>
      <c r="AF165" s="72"/>
      <c r="AG165" s="72"/>
      <c r="AH165" s="72"/>
      <c r="AI165" s="72"/>
      <c r="AJ165" s="72"/>
      <c r="AK165" s="72"/>
      <c r="AL165" s="72"/>
    </row>
    <row r="166" spans="25:38" x14ac:dyDescent="0.3">
      <c r="Y166" s="72">
        <v>157</v>
      </c>
      <c r="Z166" s="73" t="s">
        <v>363</v>
      </c>
      <c r="AA166" s="74" t="s">
        <v>61</v>
      </c>
      <c r="AB166" s="73" t="s">
        <v>364</v>
      </c>
      <c r="AC166" s="72" t="str">
        <f t="shared" si="2"/>
        <v>Frankford township, Sussex County</v>
      </c>
      <c r="AD166" s="72"/>
      <c r="AE166" s="72"/>
      <c r="AF166" s="72"/>
      <c r="AG166" s="72"/>
      <c r="AH166" s="72"/>
      <c r="AI166" s="72"/>
      <c r="AJ166" s="72"/>
      <c r="AK166" s="72"/>
      <c r="AL166" s="72"/>
    </row>
    <row r="167" spans="25:38" x14ac:dyDescent="0.3">
      <c r="Y167" s="72">
        <v>158</v>
      </c>
      <c r="Z167" s="73" t="s">
        <v>365</v>
      </c>
      <c r="AA167" s="74" t="s">
        <v>61</v>
      </c>
      <c r="AB167" s="73" t="s">
        <v>366</v>
      </c>
      <c r="AC167" s="72" t="str">
        <f t="shared" si="2"/>
        <v>Franklin borough, Sussex County</v>
      </c>
      <c r="AD167" s="72"/>
      <c r="AE167" s="72"/>
      <c r="AF167" s="72"/>
      <c r="AG167" s="72"/>
      <c r="AH167" s="72"/>
      <c r="AI167" s="72"/>
      <c r="AJ167" s="72"/>
      <c r="AK167" s="72"/>
      <c r="AL167" s="72"/>
    </row>
    <row r="168" spans="25:38" x14ac:dyDescent="0.3">
      <c r="Y168" s="72">
        <v>159</v>
      </c>
      <c r="Z168" s="73" t="s">
        <v>367</v>
      </c>
      <c r="AA168" s="74" t="s">
        <v>47</v>
      </c>
      <c r="AB168" s="73" t="s">
        <v>368</v>
      </c>
      <c r="AC168" s="72" t="str">
        <f t="shared" si="2"/>
        <v>Franklin Lakes borough, Bergen County</v>
      </c>
      <c r="AD168" s="72"/>
      <c r="AE168" s="72"/>
      <c r="AF168" s="72"/>
      <c r="AG168" s="72"/>
      <c r="AH168" s="72"/>
      <c r="AI168" s="72"/>
      <c r="AJ168" s="72"/>
      <c r="AK168" s="72"/>
      <c r="AL168" s="72"/>
    </row>
    <row r="169" spans="25:38" x14ac:dyDescent="0.3">
      <c r="Y169" s="72">
        <v>160</v>
      </c>
      <c r="Z169" s="73" t="s">
        <v>369</v>
      </c>
      <c r="AA169" s="74" t="s">
        <v>224</v>
      </c>
      <c r="AB169" s="73" t="s">
        <v>370</v>
      </c>
      <c r="AC169" s="72" t="str">
        <f t="shared" si="2"/>
        <v>Franklin township, Gloucester County</v>
      </c>
      <c r="AD169" s="72"/>
      <c r="AE169" s="72"/>
      <c r="AF169" s="72"/>
      <c r="AG169" s="72"/>
      <c r="AH169" s="72"/>
      <c r="AI169" s="72"/>
      <c r="AJ169" s="72"/>
      <c r="AK169" s="72"/>
      <c r="AL169" s="72"/>
    </row>
    <row r="170" spans="25:38" x14ac:dyDescent="0.3">
      <c r="Y170" s="72">
        <v>161</v>
      </c>
      <c r="Z170" s="73" t="s">
        <v>371</v>
      </c>
      <c r="AA170" s="74" t="s">
        <v>101</v>
      </c>
      <c r="AB170" s="73" t="s">
        <v>370</v>
      </c>
      <c r="AC170" s="72" t="str">
        <f t="shared" si="2"/>
        <v>Franklin township, Somerset County</v>
      </c>
      <c r="AD170" s="72"/>
      <c r="AE170" s="72"/>
      <c r="AF170" s="72"/>
      <c r="AG170" s="72"/>
      <c r="AH170" s="72"/>
      <c r="AI170" s="72"/>
      <c r="AJ170" s="72"/>
      <c r="AK170" s="72"/>
      <c r="AL170" s="72"/>
    </row>
    <row r="171" spans="25:38" x14ac:dyDescent="0.3">
      <c r="Y171" s="72">
        <v>162</v>
      </c>
      <c r="Z171" s="73" t="s">
        <v>372</v>
      </c>
      <c r="AA171" s="74" t="s">
        <v>43</v>
      </c>
      <c r="AB171" s="73" t="s">
        <v>370</v>
      </c>
      <c r="AC171" s="72" t="str">
        <f t="shared" si="2"/>
        <v>Franklin township, Warren County</v>
      </c>
      <c r="AD171" s="72"/>
      <c r="AE171" s="72"/>
      <c r="AF171" s="72"/>
      <c r="AG171" s="72"/>
      <c r="AH171" s="72"/>
      <c r="AI171" s="72"/>
      <c r="AJ171" s="72"/>
      <c r="AK171" s="72"/>
      <c r="AL171" s="72"/>
    </row>
    <row r="172" spans="25:38" x14ac:dyDescent="0.3">
      <c r="Y172" s="72">
        <v>163</v>
      </c>
      <c r="Z172" s="73" t="s">
        <v>373</v>
      </c>
      <c r="AA172" s="74" t="s">
        <v>40</v>
      </c>
      <c r="AB172" s="73" t="s">
        <v>370</v>
      </c>
      <c r="AC172" s="72" t="str">
        <f t="shared" si="2"/>
        <v>Franklin township, Hunterdon County</v>
      </c>
      <c r="AD172" s="72"/>
      <c r="AE172" s="72"/>
      <c r="AF172" s="72"/>
      <c r="AG172" s="72"/>
      <c r="AH172" s="72"/>
      <c r="AI172" s="72"/>
      <c r="AJ172" s="72"/>
      <c r="AK172" s="72"/>
      <c r="AL172" s="72"/>
    </row>
    <row r="173" spans="25:38" x14ac:dyDescent="0.3">
      <c r="Y173" s="72">
        <v>164</v>
      </c>
      <c r="Z173" s="73" t="s">
        <v>374</v>
      </c>
      <c r="AA173" s="74" t="s">
        <v>61</v>
      </c>
      <c r="AB173" s="73" t="s">
        <v>375</v>
      </c>
      <c r="AC173" s="72" t="str">
        <f t="shared" si="2"/>
        <v>Fredon township, Sussex County</v>
      </c>
      <c r="AD173" s="72"/>
      <c r="AE173" s="72"/>
      <c r="AF173" s="72"/>
      <c r="AG173" s="72"/>
      <c r="AH173" s="72"/>
      <c r="AI173" s="72"/>
      <c r="AJ173" s="72"/>
      <c r="AK173" s="72"/>
      <c r="AL173" s="72"/>
    </row>
    <row r="174" spans="25:38" x14ac:dyDescent="0.3">
      <c r="Y174" s="72">
        <v>165</v>
      </c>
      <c r="Z174" s="73" t="s">
        <v>376</v>
      </c>
      <c r="AA174" s="74" t="s">
        <v>32</v>
      </c>
      <c r="AB174" s="73" t="s">
        <v>377</v>
      </c>
      <c r="AC174" s="72" t="str">
        <f t="shared" si="2"/>
        <v>Freehold borough, Monmouth County</v>
      </c>
      <c r="AD174" s="72"/>
      <c r="AE174" s="72"/>
      <c r="AF174" s="72"/>
      <c r="AG174" s="72"/>
      <c r="AH174" s="72"/>
      <c r="AI174" s="72"/>
      <c r="AJ174" s="72"/>
      <c r="AK174" s="72"/>
      <c r="AL174" s="72"/>
    </row>
    <row r="175" spans="25:38" x14ac:dyDescent="0.3">
      <c r="Y175" s="72">
        <v>166</v>
      </c>
      <c r="Z175" s="73" t="s">
        <v>378</v>
      </c>
      <c r="AA175" s="74" t="s">
        <v>32</v>
      </c>
      <c r="AB175" s="73" t="s">
        <v>379</v>
      </c>
      <c r="AC175" s="72" t="str">
        <f t="shared" si="2"/>
        <v>Freehold township, Monmouth County</v>
      </c>
      <c r="AD175" s="72"/>
      <c r="AE175" s="72"/>
      <c r="AF175" s="72"/>
      <c r="AG175" s="72"/>
      <c r="AH175" s="72"/>
      <c r="AI175" s="72"/>
      <c r="AJ175" s="72"/>
      <c r="AK175" s="72"/>
      <c r="AL175" s="72"/>
    </row>
    <row r="176" spans="25:38" x14ac:dyDescent="0.3">
      <c r="Y176" s="72">
        <v>167</v>
      </c>
      <c r="Z176" s="73" t="s">
        <v>380</v>
      </c>
      <c r="AA176" s="74" t="s">
        <v>43</v>
      </c>
      <c r="AB176" s="73" t="s">
        <v>381</v>
      </c>
      <c r="AC176" s="72" t="str">
        <f t="shared" si="2"/>
        <v>Frelinghuysen township, Warren County</v>
      </c>
      <c r="AD176" s="72"/>
      <c r="AE176" s="72"/>
      <c r="AF176" s="72"/>
      <c r="AG176" s="72"/>
      <c r="AH176" s="72"/>
      <c r="AI176" s="72"/>
      <c r="AJ176" s="72"/>
      <c r="AK176" s="72"/>
      <c r="AL176" s="72"/>
    </row>
    <row r="177" spans="25:38" x14ac:dyDescent="0.3">
      <c r="Y177" s="72">
        <v>168</v>
      </c>
      <c r="Z177" s="73" t="s">
        <v>382</v>
      </c>
      <c r="AA177" s="74" t="s">
        <v>40</v>
      </c>
      <c r="AB177" s="73" t="s">
        <v>383</v>
      </c>
      <c r="AC177" s="72" t="str">
        <f t="shared" si="2"/>
        <v>Frenchtown borough, Hunterdon County</v>
      </c>
      <c r="AD177" s="72"/>
      <c r="AE177" s="72"/>
      <c r="AF177" s="72"/>
      <c r="AG177" s="72"/>
      <c r="AH177" s="72"/>
      <c r="AI177" s="72"/>
      <c r="AJ177" s="72"/>
      <c r="AK177" s="72"/>
      <c r="AL177" s="72"/>
    </row>
    <row r="178" spans="25:38" x14ac:dyDescent="0.3">
      <c r="Y178" s="72">
        <v>169</v>
      </c>
      <c r="Z178" s="73" t="s">
        <v>384</v>
      </c>
      <c r="AA178" s="74" t="s">
        <v>36</v>
      </c>
      <c r="AB178" s="73" t="s">
        <v>385</v>
      </c>
      <c r="AC178" s="72" t="str">
        <f t="shared" si="2"/>
        <v>Galloway township, Atlantic County</v>
      </c>
      <c r="AD178" s="72"/>
      <c r="AE178" s="72"/>
      <c r="AF178" s="72"/>
      <c r="AG178" s="72"/>
      <c r="AH178" s="72"/>
      <c r="AI178" s="72"/>
      <c r="AJ178" s="72"/>
      <c r="AK178" s="72"/>
      <c r="AL178" s="72"/>
    </row>
    <row r="179" spans="25:38" x14ac:dyDescent="0.3">
      <c r="Y179" s="72">
        <v>170</v>
      </c>
      <c r="Z179" s="73" t="s">
        <v>386</v>
      </c>
      <c r="AA179" s="74" t="s">
        <v>47</v>
      </c>
      <c r="AB179" s="73" t="s">
        <v>387</v>
      </c>
      <c r="AC179" s="72" t="str">
        <f t="shared" si="2"/>
        <v>Garfield city, Bergen County</v>
      </c>
      <c r="AD179" s="72"/>
      <c r="AE179" s="72"/>
      <c r="AF179" s="72"/>
      <c r="AG179" s="72"/>
      <c r="AH179" s="72"/>
      <c r="AI179" s="72"/>
      <c r="AJ179" s="72"/>
      <c r="AK179" s="72"/>
      <c r="AL179" s="72"/>
    </row>
    <row r="180" spans="25:38" x14ac:dyDescent="0.3">
      <c r="Y180" s="72">
        <v>171</v>
      </c>
      <c r="Z180" s="73" t="s">
        <v>388</v>
      </c>
      <c r="AA180" s="74" t="s">
        <v>115</v>
      </c>
      <c r="AB180" s="73" t="s">
        <v>389</v>
      </c>
      <c r="AC180" s="72" t="str">
        <f t="shared" si="2"/>
        <v>Garwood borough, Union County</v>
      </c>
      <c r="AD180" s="72"/>
      <c r="AE180" s="72"/>
      <c r="AF180" s="72"/>
      <c r="AG180" s="72"/>
      <c r="AH180" s="72"/>
      <c r="AI180" s="72"/>
      <c r="AJ180" s="72"/>
      <c r="AK180" s="72"/>
      <c r="AL180" s="72"/>
    </row>
    <row r="181" spans="25:38" x14ac:dyDescent="0.3">
      <c r="Y181" s="72">
        <v>172</v>
      </c>
      <c r="Z181" s="73" t="s">
        <v>390</v>
      </c>
      <c r="AA181" s="74" t="s">
        <v>72</v>
      </c>
      <c r="AB181" s="73" t="s">
        <v>391</v>
      </c>
      <c r="AC181" s="72" t="str">
        <f t="shared" si="2"/>
        <v>Gibbsboro borough, Camden County</v>
      </c>
      <c r="AD181" s="72"/>
      <c r="AE181" s="72"/>
      <c r="AF181" s="72"/>
      <c r="AG181" s="72"/>
      <c r="AH181" s="72"/>
      <c r="AI181" s="72"/>
      <c r="AJ181" s="72"/>
      <c r="AK181" s="72"/>
      <c r="AL181" s="72"/>
    </row>
    <row r="182" spans="25:38" x14ac:dyDescent="0.3">
      <c r="Y182" s="72">
        <v>173</v>
      </c>
      <c r="Z182" s="73" t="s">
        <v>392</v>
      </c>
      <c r="AA182" s="74" t="s">
        <v>224</v>
      </c>
      <c r="AB182" s="73" t="s">
        <v>393</v>
      </c>
      <c r="AC182" s="72" t="str">
        <f t="shared" si="2"/>
        <v>Glassboro borough, Gloucester County</v>
      </c>
      <c r="AD182" s="72"/>
      <c r="AE182" s="72"/>
      <c r="AF182" s="72"/>
      <c r="AG182" s="72"/>
      <c r="AH182" s="72"/>
      <c r="AI182" s="72"/>
      <c r="AJ182" s="72"/>
      <c r="AK182" s="72"/>
      <c r="AL182" s="72"/>
    </row>
    <row r="183" spans="25:38" x14ac:dyDescent="0.3">
      <c r="Y183" s="72">
        <v>174</v>
      </c>
      <c r="Z183" s="73" t="s">
        <v>394</v>
      </c>
      <c r="AA183" s="74" t="s">
        <v>40</v>
      </c>
      <c r="AB183" s="73" t="s">
        <v>395</v>
      </c>
      <c r="AC183" s="72" t="str">
        <f t="shared" si="2"/>
        <v>Glen Gardner borough, Hunterdon County</v>
      </c>
      <c r="AD183" s="72"/>
      <c r="AE183" s="72"/>
      <c r="AF183" s="72"/>
      <c r="AG183" s="72"/>
      <c r="AH183" s="72"/>
      <c r="AI183" s="72"/>
      <c r="AJ183" s="72"/>
      <c r="AK183" s="72"/>
      <c r="AL183" s="72"/>
    </row>
    <row r="184" spans="25:38" x14ac:dyDescent="0.3">
      <c r="Y184" s="72">
        <v>175</v>
      </c>
      <c r="Z184" s="73" t="s">
        <v>396</v>
      </c>
      <c r="AA184" s="74" t="s">
        <v>104</v>
      </c>
      <c r="AB184" s="73" t="s">
        <v>397</v>
      </c>
      <c r="AC184" s="72" t="str">
        <f t="shared" si="2"/>
        <v>Glen Ridge borough, Essex County</v>
      </c>
      <c r="AD184" s="72"/>
      <c r="AE184" s="72"/>
      <c r="AF184" s="72"/>
      <c r="AG184" s="72"/>
      <c r="AH184" s="72"/>
      <c r="AI184" s="72"/>
      <c r="AJ184" s="72"/>
      <c r="AK184" s="72"/>
      <c r="AL184" s="72"/>
    </row>
    <row r="185" spans="25:38" x14ac:dyDescent="0.3">
      <c r="Y185" s="72">
        <v>176</v>
      </c>
      <c r="Z185" s="73" t="s">
        <v>398</v>
      </c>
      <c r="AA185" s="74" t="s">
        <v>47</v>
      </c>
      <c r="AB185" s="73" t="s">
        <v>399</v>
      </c>
      <c r="AC185" s="72" t="str">
        <f t="shared" si="2"/>
        <v>Glen Rock borough, Bergen County</v>
      </c>
      <c r="AD185" s="72"/>
      <c r="AE185" s="72"/>
      <c r="AF185" s="72"/>
      <c r="AG185" s="72"/>
      <c r="AH185" s="72"/>
      <c r="AI185" s="72"/>
      <c r="AJ185" s="72"/>
      <c r="AK185" s="72"/>
      <c r="AL185" s="72"/>
    </row>
    <row r="186" spans="25:38" x14ac:dyDescent="0.3">
      <c r="Y186" s="72">
        <v>177</v>
      </c>
      <c r="Z186" s="73" t="s">
        <v>400</v>
      </c>
      <c r="AA186" s="74" t="s">
        <v>72</v>
      </c>
      <c r="AB186" s="73" t="s">
        <v>401</v>
      </c>
      <c r="AC186" s="72" t="str">
        <f t="shared" si="2"/>
        <v>Gloucester City city, Camden County</v>
      </c>
      <c r="AD186" s="72"/>
      <c r="AE186" s="72"/>
      <c r="AF186" s="72"/>
      <c r="AG186" s="72"/>
      <c r="AH186" s="72"/>
      <c r="AI186" s="72"/>
      <c r="AJ186" s="72"/>
      <c r="AK186" s="72"/>
      <c r="AL186" s="72"/>
    </row>
    <row r="187" spans="25:38" x14ac:dyDescent="0.3">
      <c r="Y187" s="72">
        <v>178</v>
      </c>
      <c r="Z187" s="73" t="s">
        <v>402</v>
      </c>
      <c r="AA187" s="74" t="s">
        <v>72</v>
      </c>
      <c r="AB187" s="73" t="s">
        <v>403</v>
      </c>
      <c r="AC187" s="72" t="str">
        <f t="shared" si="2"/>
        <v>Gloucester township, Camden County</v>
      </c>
      <c r="AD187" s="72"/>
      <c r="AE187" s="72"/>
      <c r="AF187" s="72"/>
      <c r="AG187" s="72"/>
      <c r="AH187" s="72"/>
      <c r="AI187" s="72"/>
      <c r="AJ187" s="72"/>
      <c r="AK187" s="72"/>
      <c r="AL187" s="72"/>
    </row>
    <row r="188" spans="25:38" x14ac:dyDescent="0.3">
      <c r="Y188" s="72">
        <v>179</v>
      </c>
      <c r="Z188" s="73" t="s">
        <v>404</v>
      </c>
      <c r="AA188" s="74" t="s">
        <v>101</v>
      </c>
      <c r="AB188" s="73" t="s">
        <v>405</v>
      </c>
      <c r="AC188" s="72" t="str">
        <f t="shared" si="2"/>
        <v>Green Brook township, Somerset County</v>
      </c>
      <c r="AD188" s="72"/>
      <c r="AE188" s="72"/>
      <c r="AF188" s="72"/>
      <c r="AG188" s="72"/>
      <c r="AH188" s="72"/>
      <c r="AI188" s="72"/>
      <c r="AJ188" s="72"/>
      <c r="AK188" s="72"/>
      <c r="AL188" s="72"/>
    </row>
    <row r="189" spans="25:38" x14ac:dyDescent="0.3">
      <c r="Y189" s="72">
        <v>180</v>
      </c>
      <c r="Z189" s="73" t="s">
        <v>406</v>
      </c>
      <c r="AA189" s="74" t="s">
        <v>61</v>
      </c>
      <c r="AB189" s="73" t="s">
        <v>407</v>
      </c>
      <c r="AC189" s="72" t="str">
        <f t="shared" si="2"/>
        <v>Green township, Sussex County</v>
      </c>
      <c r="AD189" s="72"/>
      <c r="AE189" s="72"/>
      <c r="AF189" s="72"/>
      <c r="AG189" s="72"/>
      <c r="AH189" s="72"/>
      <c r="AI189" s="72"/>
      <c r="AJ189" s="72"/>
      <c r="AK189" s="72"/>
      <c r="AL189" s="72"/>
    </row>
    <row r="190" spans="25:38" x14ac:dyDescent="0.3">
      <c r="Y190" s="72">
        <v>181</v>
      </c>
      <c r="Z190" s="73" t="s">
        <v>408</v>
      </c>
      <c r="AA190" s="74" t="s">
        <v>224</v>
      </c>
      <c r="AB190" s="73" t="s">
        <v>409</v>
      </c>
      <c r="AC190" s="72" t="str">
        <f t="shared" si="2"/>
        <v>Greenwich township, Gloucester County</v>
      </c>
      <c r="AD190" s="72"/>
      <c r="AE190" s="72"/>
      <c r="AF190" s="72"/>
      <c r="AG190" s="72"/>
      <c r="AH190" s="72"/>
      <c r="AI190" s="72"/>
      <c r="AJ190" s="72"/>
      <c r="AK190" s="72"/>
      <c r="AL190" s="72"/>
    </row>
    <row r="191" spans="25:38" x14ac:dyDescent="0.3">
      <c r="Y191" s="72">
        <v>182</v>
      </c>
      <c r="Z191" s="73" t="s">
        <v>410</v>
      </c>
      <c r="AA191" s="74" t="s">
        <v>162</v>
      </c>
      <c r="AB191" s="73" t="s">
        <v>409</v>
      </c>
      <c r="AC191" s="72" t="str">
        <f t="shared" si="2"/>
        <v>Greenwich township, Cumberland County</v>
      </c>
      <c r="AD191" s="72"/>
      <c r="AE191" s="72"/>
      <c r="AF191" s="72"/>
      <c r="AG191" s="72"/>
      <c r="AH191" s="72"/>
      <c r="AI191" s="72"/>
      <c r="AJ191" s="72"/>
      <c r="AK191" s="72"/>
      <c r="AL191" s="72"/>
    </row>
    <row r="192" spans="25:38" x14ac:dyDescent="0.3">
      <c r="Y192" s="72">
        <v>183</v>
      </c>
      <c r="Z192" s="73" t="s">
        <v>411</v>
      </c>
      <c r="AA192" s="74" t="s">
        <v>43</v>
      </c>
      <c r="AB192" s="73" t="s">
        <v>409</v>
      </c>
      <c r="AC192" s="72" t="str">
        <f t="shared" si="2"/>
        <v>Greenwich township, Warren County</v>
      </c>
      <c r="AD192" s="72"/>
      <c r="AE192" s="72"/>
      <c r="AF192" s="72"/>
      <c r="AG192" s="72"/>
      <c r="AH192" s="72"/>
      <c r="AI192" s="72"/>
      <c r="AJ192" s="72"/>
      <c r="AK192" s="72"/>
      <c r="AL192" s="72"/>
    </row>
    <row r="193" spans="25:38" x14ac:dyDescent="0.3">
      <c r="Y193" s="72">
        <v>184</v>
      </c>
      <c r="Z193" s="73" t="s">
        <v>412</v>
      </c>
      <c r="AA193" s="74" t="s">
        <v>94</v>
      </c>
      <c r="AB193" s="73" t="s">
        <v>413</v>
      </c>
      <c r="AC193" s="72" t="str">
        <f t="shared" si="2"/>
        <v>Guttenberg town, Hudson County</v>
      </c>
      <c r="AD193" s="72"/>
      <c r="AE193" s="72"/>
      <c r="AF193" s="72"/>
      <c r="AG193" s="72"/>
      <c r="AH193" s="72"/>
      <c r="AI193" s="72"/>
      <c r="AJ193" s="72"/>
      <c r="AK193" s="72"/>
      <c r="AL193" s="72"/>
    </row>
    <row r="194" spans="25:38" x14ac:dyDescent="0.3">
      <c r="Y194" s="72">
        <v>185</v>
      </c>
      <c r="Z194" s="73" t="s">
        <v>414</v>
      </c>
      <c r="AA194" s="74" t="s">
        <v>47</v>
      </c>
      <c r="AB194" s="73" t="s">
        <v>415</v>
      </c>
      <c r="AC194" s="72" t="str">
        <f t="shared" si="2"/>
        <v>Hackensack city, Bergen County</v>
      </c>
      <c r="AD194" s="72"/>
      <c r="AE194" s="72"/>
      <c r="AF194" s="72"/>
      <c r="AG194" s="72"/>
      <c r="AH194" s="72"/>
      <c r="AI194" s="72"/>
      <c r="AJ194" s="72"/>
      <c r="AK194" s="72"/>
      <c r="AL194" s="72"/>
    </row>
    <row r="195" spans="25:38" x14ac:dyDescent="0.3">
      <c r="Y195" s="72">
        <v>186</v>
      </c>
      <c r="Z195" s="73" t="s">
        <v>416</v>
      </c>
      <c r="AA195" s="74" t="s">
        <v>43</v>
      </c>
      <c r="AB195" s="73" t="s">
        <v>417</v>
      </c>
      <c r="AC195" s="72" t="str">
        <f t="shared" si="2"/>
        <v>Hackettstown town, Warren County</v>
      </c>
      <c r="AD195" s="72"/>
      <c r="AE195" s="72"/>
      <c r="AF195" s="72"/>
      <c r="AG195" s="72"/>
      <c r="AH195" s="72"/>
      <c r="AI195" s="72"/>
      <c r="AJ195" s="72"/>
      <c r="AK195" s="72"/>
      <c r="AL195" s="72"/>
    </row>
    <row r="196" spans="25:38" x14ac:dyDescent="0.3">
      <c r="Y196" s="72">
        <v>187</v>
      </c>
      <c r="Z196" s="73" t="s">
        <v>418</v>
      </c>
      <c r="AA196" s="74" t="s">
        <v>72</v>
      </c>
      <c r="AB196" s="73" t="s">
        <v>419</v>
      </c>
      <c r="AC196" s="72" t="str">
        <f t="shared" si="2"/>
        <v>Haddon Heights borough, Camden County</v>
      </c>
      <c r="AD196" s="72"/>
      <c r="AE196" s="72"/>
      <c r="AF196" s="72"/>
      <c r="AG196" s="72"/>
      <c r="AH196" s="72"/>
      <c r="AI196" s="72"/>
      <c r="AJ196" s="72"/>
      <c r="AK196" s="72"/>
      <c r="AL196" s="72"/>
    </row>
    <row r="197" spans="25:38" x14ac:dyDescent="0.3">
      <c r="Y197" s="72">
        <v>188</v>
      </c>
      <c r="Z197" s="73" t="s">
        <v>420</v>
      </c>
      <c r="AA197" s="74" t="s">
        <v>72</v>
      </c>
      <c r="AB197" s="73" t="s">
        <v>421</v>
      </c>
      <c r="AC197" s="72" t="str">
        <f t="shared" si="2"/>
        <v>Haddon township, Camden County</v>
      </c>
      <c r="AD197" s="72"/>
      <c r="AE197" s="72"/>
      <c r="AF197" s="72"/>
      <c r="AG197" s="72"/>
      <c r="AH197" s="72"/>
      <c r="AI197" s="72"/>
      <c r="AJ197" s="72"/>
      <c r="AK197" s="72"/>
      <c r="AL197" s="72"/>
    </row>
    <row r="198" spans="25:38" x14ac:dyDescent="0.3">
      <c r="Y198" s="72">
        <v>189</v>
      </c>
      <c r="Z198" s="73" t="s">
        <v>422</v>
      </c>
      <c r="AA198" s="74" t="s">
        <v>72</v>
      </c>
      <c r="AB198" s="73" t="s">
        <v>423</v>
      </c>
      <c r="AC198" s="72" t="str">
        <f t="shared" si="2"/>
        <v>Haddonfield borough, Camden County</v>
      </c>
      <c r="AD198" s="72"/>
      <c r="AE198" s="72"/>
      <c r="AF198" s="72"/>
      <c r="AG198" s="72"/>
      <c r="AH198" s="72"/>
      <c r="AI198" s="72"/>
      <c r="AJ198" s="72"/>
      <c r="AK198" s="72"/>
      <c r="AL198" s="72"/>
    </row>
    <row r="199" spans="25:38" x14ac:dyDescent="0.3">
      <c r="Y199" s="72">
        <v>190</v>
      </c>
      <c r="Z199" s="73" t="s">
        <v>424</v>
      </c>
      <c r="AA199" s="74" t="s">
        <v>89</v>
      </c>
      <c r="AB199" s="73" t="s">
        <v>425</v>
      </c>
      <c r="AC199" s="72" t="str">
        <f t="shared" si="2"/>
        <v>Hainesport township, Burlington County</v>
      </c>
      <c r="AD199" s="72"/>
      <c r="AE199" s="72"/>
      <c r="AF199" s="72"/>
      <c r="AG199" s="72"/>
      <c r="AH199" s="72"/>
      <c r="AI199" s="72"/>
      <c r="AJ199" s="72"/>
      <c r="AK199" s="72"/>
      <c r="AL199" s="72"/>
    </row>
    <row r="200" spans="25:38" x14ac:dyDescent="0.3">
      <c r="Y200" s="72">
        <v>191</v>
      </c>
      <c r="Z200" s="73" t="s">
        <v>426</v>
      </c>
      <c r="AA200" s="74" t="s">
        <v>136</v>
      </c>
      <c r="AB200" s="73" t="s">
        <v>427</v>
      </c>
      <c r="AC200" s="72" t="str">
        <f t="shared" si="2"/>
        <v>Haledon borough, Passaic County</v>
      </c>
      <c r="AD200" s="72"/>
      <c r="AE200" s="72"/>
      <c r="AF200" s="72"/>
      <c r="AG200" s="72"/>
      <c r="AH200" s="72"/>
      <c r="AI200" s="72"/>
      <c r="AJ200" s="72"/>
      <c r="AK200" s="72"/>
      <c r="AL200" s="72"/>
    </row>
    <row r="201" spans="25:38" x14ac:dyDescent="0.3">
      <c r="Y201" s="72">
        <v>192</v>
      </c>
      <c r="Z201" s="73" t="s">
        <v>428</v>
      </c>
      <c r="AA201" s="74" t="s">
        <v>61</v>
      </c>
      <c r="AB201" s="73" t="s">
        <v>429</v>
      </c>
      <c r="AC201" s="72" t="str">
        <f t="shared" si="2"/>
        <v>Hamburg borough, Sussex County</v>
      </c>
      <c r="AD201" s="72"/>
      <c r="AE201" s="72"/>
      <c r="AF201" s="72"/>
      <c r="AG201" s="72"/>
      <c r="AH201" s="72"/>
      <c r="AI201" s="72"/>
      <c r="AJ201" s="72"/>
      <c r="AK201" s="72"/>
      <c r="AL201" s="72"/>
    </row>
    <row r="202" spans="25:38" x14ac:dyDescent="0.3">
      <c r="Y202" s="72">
        <v>193</v>
      </c>
      <c r="Z202" s="73" t="s">
        <v>430</v>
      </c>
      <c r="AA202" s="74" t="s">
        <v>36</v>
      </c>
      <c r="AB202" s="73" t="s">
        <v>431</v>
      </c>
      <c r="AC202" s="72" t="str">
        <f t="shared" si="2"/>
        <v>Hamilton township, Atlantic County</v>
      </c>
      <c r="AD202" s="72"/>
      <c r="AE202" s="72"/>
      <c r="AF202" s="72"/>
      <c r="AG202" s="72"/>
      <c r="AH202" s="72"/>
      <c r="AI202" s="72"/>
      <c r="AJ202" s="72"/>
      <c r="AK202" s="72"/>
      <c r="AL202" s="72"/>
    </row>
    <row r="203" spans="25:38" x14ac:dyDescent="0.3">
      <c r="Y203" s="72">
        <v>194</v>
      </c>
      <c r="Z203" s="73" t="s">
        <v>432</v>
      </c>
      <c r="AA203" s="74" t="s">
        <v>295</v>
      </c>
      <c r="AB203" s="73" t="s">
        <v>431</v>
      </c>
      <c r="AC203" s="72" t="str">
        <f t="shared" ref="AC203:AC266" si="3">AB203&amp;", "&amp;AA203&amp;" County"</f>
        <v>Hamilton township, Mercer County</v>
      </c>
      <c r="AD203" s="72"/>
      <c r="AE203" s="72"/>
      <c r="AF203" s="72"/>
      <c r="AG203" s="72"/>
      <c r="AH203" s="72"/>
      <c r="AI203" s="72"/>
      <c r="AJ203" s="72"/>
      <c r="AK203" s="72"/>
      <c r="AL203" s="72"/>
    </row>
    <row r="204" spans="25:38" x14ac:dyDescent="0.3">
      <c r="Y204" s="72">
        <v>195</v>
      </c>
      <c r="Z204" s="73" t="s">
        <v>433</v>
      </c>
      <c r="AA204" s="74" t="s">
        <v>36</v>
      </c>
      <c r="AB204" s="73" t="s">
        <v>434</v>
      </c>
      <c r="AC204" s="72" t="str">
        <f t="shared" si="3"/>
        <v>Hammonton town, Atlantic County</v>
      </c>
      <c r="AD204" s="72"/>
      <c r="AE204" s="72"/>
      <c r="AF204" s="72"/>
      <c r="AG204" s="72"/>
      <c r="AH204" s="72"/>
      <c r="AI204" s="72"/>
      <c r="AJ204" s="72"/>
      <c r="AK204" s="72"/>
      <c r="AL204" s="72"/>
    </row>
    <row r="205" spans="25:38" x14ac:dyDescent="0.3">
      <c r="Y205" s="72">
        <v>196</v>
      </c>
      <c r="Z205" s="73" t="s">
        <v>435</v>
      </c>
      <c r="AA205" s="74" t="s">
        <v>40</v>
      </c>
      <c r="AB205" s="73" t="s">
        <v>436</v>
      </c>
      <c r="AC205" s="72" t="str">
        <f t="shared" si="3"/>
        <v>Hampton borough, Hunterdon County</v>
      </c>
      <c r="AD205" s="72"/>
      <c r="AE205" s="72"/>
      <c r="AF205" s="72"/>
      <c r="AG205" s="72"/>
      <c r="AH205" s="72"/>
      <c r="AI205" s="72"/>
      <c r="AJ205" s="72"/>
      <c r="AK205" s="72"/>
      <c r="AL205" s="72"/>
    </row>
    <row r="206" spans="25:38" x14ac:dyDescent="0.3">
      <c r="Y206" s="72">
        <v>197</v>
      </c>
      <c r="Z206" s="73" t="s">
        <v>437</v>
      </c>
      <c r="AA206" s="74" t="s">
        <v>61</v>
      </c>
      <c r="AB206" s="73" t="s">
        <v>438</v>
      </c>
      <c r="AC206" s="72" t="str">
        <f t="shared" si="3"/>
        <v>Hampton township, Sussex County</v>
      </c>
      <c r="AD206" s="72"/>
      <c r="AE206" s="72"/>
      <c r="AF206" s="72"/>
      <c r="AG206" s="72"/>
      <c r="AH206" s="72"/>
      <c r="AI206" s="72"/>
      <c r="AJ206" s="72"/>
      <c r="AK206" s="72"/>
      <c r="AL206" s="72"/>
    </row>
    <row r="207" spans="25:38" x14ac:dyDescent="0.3">
      <c r="Y207" s="72">
        <v>198</v>
      </c>
      <c r="Z207" s="73" t="s">
        <v>439</v>
      </c>
      <c r="AA207" s="74" t="s">
        <v>143</v>
      </c>
      <c r="AB207" s="73" t="s">
        <v>440</v>
      </c>
      <c r="AC207" s="72" t="str">
        <f t="shared" si="3"/>
        <v>Hanover township, Morris County</v>
      </c>
      <c r="AD207" s="72"/>
      <c r="AE207" s="72"/>
      <c r="AF207" s="72"/>
      <c r="AG207" s="72"/>
      <c r="AH207" s="72"/>
      <c r="AI207" s="72"/>
      <c r="AJ207" s="72"/>
      <c r="AK207" s="72"/>
      <c r="AL207" s="72"/>
    </row>
    <row r="208" spans="25:38" x14ac:dyDescent="0.3">
      <c r="Y208" s="72">
        <v>199</v>
      </c>
      <c r="Z208" s="73" t="s">
        <v>441</v>
      </c>
      <c r="AA208" s="74" t="s">
        <v>143</v>
      </c>
      <c r="AB208" s="73" t="s">
        <v>442</v>
      </c>
      <c r="AC208" s="72" t="str">
        <f t="shared" si="3"/>
        <v>Harding township, Morris County</v>
      </c>
      <c r="AD208" s="72"/>
      <c r="AE208" s="72"/>
      <c r="AF208" s="72"/>
      <c r="AG208" s="72"/>
      <c r="AH208" s="72"/>
      <c r="AI208" s="72"/>
      <c r="AJ208" s="72"/>
      <c r="AK208" s="72"/>
      <c r="AL208" s="72"/>
    </row>
    <row r="209" spans="25:38" x14ac:dyDescent="0.3">
      <c r="Y209" s="72">
        <v>200</v>
      </c>
      <c r="Z209" s="73" t="s">
        <v>443</v>
      </c>
      <c r="AA209" s="74" t="s">
        <v>43</v>
      </c>
      <c r="AB209" s="73" t="s">
        <v>444</v>
      </c>
      <c r="AC209" s="72" t="str">
        <f t="shared" si="3"/>
        <v>Hardwick township, Warren County</v>
      </c>
      <c r="AD209" s="72"/>
      <c r="AE209" s="72"/>
      <c r="AF209" s="72"/>
      <c r="AG209" s="72"/>
      <c r="AH209" s="72"/>
      <c r="AI209" s="72"/>
      <c r="AJ209" s="72"/>
      <c r="AK209" s="72"/>
      <c r="AL209" s="72"/>
    </row>
    <row r="210" spans="25:38" x14ac:dyDescent="0.3">
      <c r="Y210" s="72">
        <v>201</v>
      </c>
      <c r="Z210" s="73" t="s">
        <v>445</v>
      </c>
      <c r="AA210" s="74" t="s">
        <v>61</v>
      </c>
      <c r="AB210" s="73" t="s">
        <v>446</v>
      </c>
      <c r="AC210" s="72" t="str">
        <f t="shared" si="3"/>
        <v>Hardyston township, Sussex County</v>
      </c>
      <c r="AD210" s="72"/>
      <c r="AE210" s="72"/>
      <c r="AF210" s="72"/>
      <c r="AG210" s="72"/>
      <c r="AH210" s="72"/>
      <c r="AI210" s="72"/>
      <c r="AJ210" s="72"/>
      <c r="AK210" s="72"/>
      <c r="AL210" s="72"/>
    </row>
    <row r="211" spans="25:38" x14ac:dyDescent="0.3">
      <c r="Y211" s="72">
        <v>202</v>
      </c>
      <c r="Z211" s="73" t="s">
        <v>447</v>
      </c>
      <c r="AA211" s="74" t="s">
        <v>43</v>
      </c>
      <c r="AB211" s="73" t="s">
        <v>448</v>
      </c>
      <c r="AC211" s="72" t="str">
        <f t="shared" si="3"/>
        <v>Harmony township, Warren County</v>
      </c>
      <c r="AD211" s="72"/>
      <c r="AE211" s="72"/>
      <c r="AF211" s="72"/>
      <c r="AG211" s="72"/>
      <c r="AH211" s="72"/>
      <c r="AI211" s="72"/>
      <c r="AJ211" s="72"/>
      <c r="AK211" s="72"/>
      <c r="AL211" s="72"/>
    </row>
    <row r="212" spans="25:38" x14ac:dyDescent="0.3">
      <c r="Y212" s="72">
        <v>203</v>
      </c>
      <c r="Z212" s="73" t="s">
        <v>449</v>
      </c>
      <c r="AA212" s="74" t="s">
        <v>47</v>
      </c>
      <c r="AB212" s="73" t="s">
        <v>450</v>
      </c>
      <c r="AC212" s="72" t="str">
        <f t="shared" si="3"/>
        <v>Harrington Park borough, Bergen County</v>
      </c>
      <c r="AD212" s="72"/>
      <c r="AE212" s="72"/>
      <c r="AF212" s="72"/>
      <c r="AG212" s="72"/>
      <c r="AH212" s="72"/>
      <c r="AI212" s="72"/>
      <c r="AJ212" s="72"/>
      <c r="AK212" s="72"/>
      <c r="AL212" s="72"/>
    </row>
    <row r="213" spans="25:38" x14ac:dyDescent="0.3">
      <c r="Y213" s="72">
        <v>204</v>
      </c>
      <c r="Z213" s="73" t="s">
        <v>451</v>
      </c>
      <c r="AA213" s="74" t="s">
        <v>94</v>
      </c>
      <c r="AB213" s="73" t="s">
        <v>452</v>
      </c>
      <c r="AC213" s="72" t="str">
        <f t="shared" si="3"/>
        <v>Harrison town, Hudson County</v>
      </c>
      <c r="AD213" s="72"/>
      <c r="AE213" s="72"/>
      <c r="AF213" s="72"/>
      <c r="AG213" s="72"/>
      <c r="AH213" s="72"/>
      <c r="AI213" s="72"/>
      <c r="AJ213" s="72"/>
      <c r="AK213" s="72"/>
      <c r="AL213" s="72"/>
    </row>
    <row r="214" spans="25:38" x14ac:dyDescent="0.3">
      <c r="Y214" s="72">
        <v>205</v>
      </c>
      <c r="Z214" s="73" t="s">
        <v>453</v>
      </c>
      <c r="AA214" s="74" t="s">
        <v>224</v>
      </c>
      <c r="AB214" s="73" t="s">
        <v>454</v>
      </c>
      <c r="AC214" s="72" t="str">
        <f t="shared" si="3"/>
        <v>Harrison township, Gloucester County</v>
      </c>
      <c r="AD214" s="72"/>
      <c r="AE214" s="72"/>
      <c r="AF214" s="72"/>
      <c r="AG214" s="72"/>
      <c r="AH214" s="72"/>
      <c r="AI214" s="72"/>
      <c r="AJ214" s="72"/>
      <c r="AK214" s="72"/>
      <c r="AL214" s="72"/>
    </row>
    <row r="215" spans="25:38" x14ac:dyDescent="0.3">
      <c r="Y215" s="72">
        <v>206</v>
      </c>
      <c r="Z215" s="73" t="s">
        <v>455</v>
      </c>
      <c r="AA215" s="74" t="s">
        <v>82</v>
      </c>
      <c r="AB215" s="73" t="s">
        <v>456</v>
      </c>
      <c r="AC215" s="72" t="str">
        <f t="shared" si="3"/>
        <v>Harvey Cedars borough, Ocean County</v>
      </c>
      <c r="AD215" s="72"/>
      <c r="AE215" s="72"/>
      <c r="AF215" s="72"/>
      <c r="AG215" s="72"/>
      <c r="AH215" s="72"/>
      <c r="AI215" s="72"/>
      <c r="AJ215" s="72"/>
      <c r="AK215" s="72"/>
      <c r="AL215" s="72"/>
    </row>
    <row r="216" spans="25:38" x14ac:dyDescent="0.3">
      <c r="Y216" s="72">
        <v>207</v>
      </c>
      <c r="Z216" s="73" t="s">
        <v>457</v>
      </c>
      <c r="AA216" s="74" t="s">
        <v>47</v>
      </c>
      <c r="AB216" s="73" t="s">
        <v>458</v>
      </c>
      <c r="AC216" s="72" t="str">
        <f t="shared" si="3"/>
        <v>Hasbrouck Heights borough, Bergen County</v>
      </c>
      <c r="AD216" s="72"/>
      <c r="AE216" s="72"/>
      <c r="AF216" s="72"/>
      <c r="AG216" s="72"/>
      <c r="AH216" s="72"/>
      <c r="AI216" s="72"/>
      <c r="AJ216" s="72"/>
      <c r="AK216" s="72"/>
      <c r="AL216" s="72"/>
    </row>
    <row r="217" spans="25:38" x14ac:dyDescent="0.3">
      <c r="Y217" s="72">
        <v>208</v>
      </c>
      <c r="Z217" s="73" t="s">
        <v>459</v>
      </c>
      <c r="AA217" s="74" t="s">
        <v>47</v>
      </c>
      <c r="AB217" s="73" t="s">
        <v>460</v>
      </c>
      <c r="AC217" s="72" t="str">
        <f t="shared" si="3"/>
        <v>Haworth borough, Bergen County</v>
      </c>
      <c r="AD217" s="72"/>
      <c r="AE217" s="72"/>
      <c r="AF217" s="72"/>
      <c r="AG217" s="72"/>
      <c r="AH217" s="72"/>
      <c r="AI217" s="72"/>
      <c r="AJ217" s="72"/>
      <c r="AK217" s="72"/>
      <c r="AL217" s="72"/>
    </row>
    <row r="218" spans="25:38" x14ac:dyDescent="0.3">
      <c r="Y218" s="72">
        <v>209</v>
      </c>
      <c r="Z218" s="73" t="s">
        <v>461</v>
      </c>
      <c r="AA218" s="74" t="s">
        <v>136</v>
      </c>
      <c r="AB218" s="73" t="s">
        <v>462</v>
      </c>
      <c r="AC218" s="72" t="str">
        <f t="shared" si="3"/>
        <v>Hawthorne borough, Passaic County</v>
      </c>
      <c r="AD218" s="72"/>
      <c r="AE218" s="72"/>
      <c r="AF218" s="72"/>
      <c r="AG218" s="72"/>
      <c r="AH218" s="72"/>
      <c r="AI218" s="72"/>
      <c r="AJ218" s="72"/>
      <c r="AK218" s="72"/>
      <c r="AL218" s="72"/>
    </row>
    <row r="219" spans="25:38" x14ac:dyDescent="0.3">
      <c r="Y219" s="72">
        <v>210</v>
      </c>
      <c r="Z219" s="73" t="s">
        <v>463</v>
      </c>
      <c r="AA219" s="74" t="s">
        <v>32</v>
      </c>
      <c r="AB219" s="73" t="s">
        <v>464</v>
      </c>
      <c r="AC219" s="72" t="str">
        <f t="shared" si="3"/>
        <v>Hazlet township, Monmouth County</v>
      </c>
      <c r="AD219" s="72"/>
      <c r="AE219" s="72"/>
      <c r="AF219" s="72"/>
      <c r="AG219" s="72"/>
      <c r="AH219" s="72"/>
      <c r="AI219" s="72"/>
      <c r="AJ219" s="72"/>
      <c r="AK219" s="72"/>
      <c r="AL219" s="72"/>
    </row>
    <row r="220" spans="25:38" x14ac:dyDescent="0.3">
      <c r="Y220" s="72">
        <v>211</v>
      </c>
      <c r="Z220" s="73" t="s">
        <v>465</v>
      </c>
      <c r="AA220" s="74" t="s">
        <v>199</v>
      </c>
      <c r="AB220" s="73" t="s">
        <v>466</v>
      </c>
      <c r="AC220" s="72" t="str">
        <f t="shared" si="3"/>
        <v>Helmetta borough, Middlesex County</v>
      </c>
      <c r="AD220" s="72"/>
      <c r="AE220" s="72"/>
      <c r="AF220" s="72"/>
      <c r="AG220" s="72"/>
      <c r="AH220" s="72"/>
      <c r="AI220" s="72"/>
      <c r="AJ220" s="72"/>
      <c r="AK220" s="72"/>
      <c r="AL220" s="72"/>
    </row>
    <row r="221" spans="25:38" x14ac:dyDescent="0.3">
      <c r="Y221" s="72">
        <v>212</v>
      </c>
      <c r="Z221" s="73" t="s">
        <v>467</v>
      </c>
      <c r="AA221" s="74" t="s">
        <v>40</v>
      </c>
      <c r="AB221" s="73" t="s">
        <v>468</v>
      </c>
      <c r="AC221" s="72" t="str">
        <f t="shared" si="3"/>
        <v>High Bridge borough, Hunterdon County</v>
      </c>
      <c r="AD221" s="72"/>
      <c r="AE221" s="72"/>
      <c r="AF221" s="72"/>
      <c r="AG221" s="72"/>
      <c r="AH221" s="72"/>
      <c r="AI221" s="72"/>
      <c r="AJ221" s="72"/>
      <c r="AK221" s="72"/>
      <c r="AL221" s="72"/>
    </row>
    <row r="222" spans="25:38" x14ac:dyDescent="0.3">
      <c r="Y222" s="72">
        <v>213</v>
      </c>
      <c r="Z222" s="73" t="s">
        <v>469</v>
      </c>
      <c r="AA222" s="74" t="s">
        <v>199</v>
      </c>
      <c r="AB222" s="73" t="s">
        <v>470</v>
      </c>
      <c r="AC222" s="72" t="str">
        <f t="shared" si="3"/>
        <v>Highland Park borough, Middlesex County</v>
      </c>
      <c r="AD222" s="72"/>
      <c r="AE222" s="72"/>
      <c r="AF222" s="72"/>
      <c r="AG222" s="72"/>
      <c r="AH222" s="72"/>
      <c r="AI222" s="72"/>
      <c r="AJ222" s="72"/>
      <c r="AK222" s="72"/>
      <c r="AL222" s="72"/>
    </row>
    <row r="223" spans="25:38" x14ac:dyDescent="0.3">
      <c r="Y223" s="72">
        <v>214</v>
      </c>
      <c r="Z223" s="73" t="s">
        <v>471</v>
      </c>
      <c r="AA223" s="74" t="s">
        <v>32</v>
      </c>
      <c r="AB223" s="73" t="s">
        <v>472</v>
      </c>
      <c r="AC223" s="72" t="str">
        <f t="shared" si="3"/>
        <v>Highlands borough, Monmouth County</v>
      </c>
      <c r="AD223" s="72"/>
      <c r="AE223" s="72"/>
      <c r="AF223" s="72"/>
      <c r="AG223" s="72"/>
      <c r="AH223" s="72"/>
      <c r="AI223" s="72"/>
      <c r="AJ223" s="72"/>
      <c r="AK223" s="72"/>
      <c r="AL223" s="72"/>
    </row>
    <row r="224" spans="25:38" x14ac:dyDescent="0.3">
      <c r="Y224" s="72">
        <v>215</v>
      </c>
      <c r="Z224" s="73" t="s">
        <v>473</v>
      </c>
      <c r="AA224" s="74" t="s">
        <v>295</v>
      </c>
      <c r="AB224" s="73" t="s">
        <v>474</v>
      </c>
      <c r="AC224" s="72" t="str">
        <f t="shared" si="3"/>
        <v>Hightstown borough, Mercer County</v>
      </c>
      <c r="AD224" s="72"/>
      <c r="AE224" s="72"/>
      <c r="AF224" s="72"/>
      <c r="AG224" s="72"/>
      <c r="AH224" s="72"/>
      <c r="AI224" s="72"/>
      <c r="AJ224" s="72"/>
      <c r="AK224" s="72"/>
      <c r="AL224" s="72"/>
    </row>
    <row r="225" spans="25:38" x14ac:dyDescent="0.3">
      <c r="Y225" s="72">
        <v>216</v>
      </c>
      <c r="Z225" s="73" t="s">
        <v>475</v>
      </c>
      <c r="AA225" s="74" t="s">
        <v>101</v>
      </c>
      <c r="AB225" s="73" t="s">
        <v>476</v>
      </c>
      <c r="AC225" s="72" t="str">
        <f t="shared" si="3"/>
        <v>Hillsborough township, Somerset County</v>
      </c>
      <c r="AD225" s="72"/>
      <c r="AE225" s="72"/>
      <c r="AF225" s="72"/>
      <c r="AG225" s="72"/>
      <c r="AH225" s="72"/>
      <c r="AI225" s="72"/>
      <c r="AJ225" s="72"/>
      <c r="AK225" s="72"/>
      <c r="AL225" s="72"/>
    </row>
    <row r="226" spans="25:38" x14ac:dyDescent="0.3">
      <c r="Y226" s="72">
        <v>217</v>
      </c>
      <c r="Z226" s="73" t="s">
        <v>477</v>
      </c>
      <c r="AA226" s="74" t="s">
        <v>47</v>
      </c>
      <c r="AB226" s="73" t="s">
        <v>478</v>
      </c>
      <c r="AC226" s="72" t="str">
        <f t="shared" si="3"/>
        <v>Hillsdale borough, Bergen County</v>
      </c>
      <c r="AD226" s="72"/>
      <c r="AE226" s="72"/>
      <c r="AF226" s="72"/>
      <c r="AG226" s="72"/>
      <c r="AH226" s="72"/>
      <c r="AI226" s="72"/>
      <c r="AJ226" s="72"/>
      <c r="AK226" s="72"/>
      <c r="AL226" s="72"/>
    </row>
    <row r="227" spans="25:38" x14ac:dyDescent="0.3">
      <c r="Y227" s="72">
        <v>218</v>
      </c>
      <c r="Z227" s="73" t="s">
        <v>479</v>
      </c>
      <c r="AA227" s="74" t="s">
        <v>115</v>
      </c>
      <c r="AB227" s="73" t="s">
        <v>480</v>
      </c>
      <c r="AC227" s="72" t="str">
        <f t="shared" si="3"/>
        <v>Hillside township, Union County</v>
      </c>
      <c r="AD227" s="72"/>
      <c r="AE227" s="72"/>
      <c r="AF227" s="72"/>
      <c r="AG227" s="72"/>
      <c r="AH227" s="72"/>
      <c r="AI227" s="72"/>
      <c r="AJ227" s="72"/>
      <c r="AK227" s="72"/>
      <c r="AL227" s="72"/>
    </row>
    <row r="228" spans="25:38" x14ac:dyDescent="0.3">
      <c r="Y228" s="72">
        <v>219</v>
      </c>
      <c r="Z228" s="73" t="s">
        <v>481</v>
      </c>
      <c r="AA228" s="74" t="s">
        <v>72</v>
      </c>
      <c r="AB228" s="73" t="s">
        <v>482</v>
      </c>
      <c r="AC228" s="72" t="str">
        <f t="shared" si="3"/>
        <v>Hi-Nella borough, Camden County</v>
      </c>
      <c r="AD228" s="72"/>
      <c r="AE228" s="72"/>
      <c r="AF228" s="72"/>
      <c r="AG228" s="72"/>
      <c r="AH228" s="72"/>
      <c r="AI228" s="72"/>
      <c r="AJ228" s="72"/>
      <c r="AK228" s="72"/>
      <c r="AL228" s="72"/>
    </row>
    <row r="229" spans="25:38" x14ac:dyDescent="0.3">
      <c r="Y229" s="72">
        <v>220</v>
      </c>
      <c r="Z229" s="73" t="s">
        <v>483</v>
      </c>
      <c r="AA229" s="74" t="s">
        <v>94</v>
      </c>
      <c r="AB229" s="73" t="s">
        <v>484</v>
      </c>
      <c r="AC229" s="72" t="str">
        <f t="shared" si="3"/>
        <v>Hoboken city, Hudson County</v>
      </c>
      <c r="AD229" s="72"/>
      <c r="AE229" s="72"/>
      <c r="AF229" s="72"/>
      <c r="AG229" s="72"/>
      <c r="AH229" s="72"/>
      <c r="AI229" s="72"/>
      <c r="AJ229" s="72"/>
      <c r="AK229" s="72"/>
      <c r="AL229" s="72"/>
    </row>
    <row r="230" spans="25:38" x14ac:dyDescent="0.3">
      <c r="Y230" s="72">
        <v>221</v>
      </c>
      <c r="Z230" s="73" t="s">
        <v>485</v>
      </c>
      <c r="AA230" s="74" t="s">
        <v>47</v>
      </c>
      <c r="AB230" s="73" t="s">
        <v>486</v>
      </c>
      <c r="AC230" s="72" t="str">
        <f t="shared" si="3"/>
        <v>Ho-Ho-Kus borough, Bergen County</v>
      </c>
      <c r="AD230" s="72"/>
      <c r="AE230" s="72"/>
      <c r="AF230" s="72"/>
      <c r="AG230" s="72"/>
      <c r="AH230" s="72"/>
      <c r="AI230" s="72"/>
      <c r="AJ230" s="72"/>
      <c r="AK230" s="72"/>
      <c r="AL230" s="72"/>
    </row>
    <row r="231" spans="25:38" x14ac:dyDescent="0.3">
      <c r="Y231" s="72">
        <v>222</v>
      </c>
      <c r="Z231" s="73" t="s">
        <v>487</v>
      </c>
      <c r="AA231" s="74" t="s">
        <v>40</v>
      </c>
      <c r="AB231" s="73" t="s">
        <v>488</v>
      </c>
      <c r="AC231" s="72" t="str">
        <f t="shared" si="3"/>
        <v>Holland township, Hunterdon County</v>
      </c>
      <c r="AD231" s="72"/>
      <c r="AE231" s="72"/>
      <c r="AF231" s="72"/>
      <c r="AG231" s="72"/>
      <c r="AH231" s="72"/>
      <c r="AI231" s="72"/>
      <c r="AJ231" s="72"/>
      <c r="AK231" s="72"/>
      <c r="AL231" s="72"/>
    </row>
    <row r="232" spans="25:38" x14ac:dyDescent="0.3">
      <c r="Y232" s="72">
        <v>223</v>
      </c>
      <c r="Z232" s="73" t="s">
        <v>489</v>
      </c>
      <c r="AA232" s="74" t="s">
        <v>32</v>
      </c>
      <c r="AB232" s="73" t="s">
        <v>490</v>
      </c>
      <c r="AC232" s="72" t="str">
        <f t="shared" si="3"/>
        <v>Holmdel township, Monmouth County</v>
      </c>
      <c r="AD232" s="72"/>
      <c r="AE232" s="72"/>
      <c r="AF232" s="72"/>
      <c r="AG232" s="72"/>
      <c r="AH232" s="72"/>
      <c r="AI232" s="72"/>
      <c r="AJ232" s="72"/>
      <c r="AK232" s="72"/>
      <c r="AL232" s="72"/>
    </row>
    <row r="233" spans="25:38" x14ac:dyDescent="0.3">
      <c r="Y233" s="72">
        <v>224</v>
      </c>
      <c r="Z233" s="73" t="s">
        <v>491</v>
      </c>
      <c r="AA233" s="74" t="s">
        <v>61</v>
      </c>
      <c r="AB233" s="73" t="s">
        <v>492</v>
      </c>
      <c r="AC233" s="72" t="str">
        <f t="shared" si="3"/>
        <v>Hopatcong borough, Sussex County</v>
      </c>
      <c r="AD233" s="72"/>
      <c r="AE233" s="72"/>
      <c r="AF233" s="72"/>
      <c r="AG233" s="72"/>
      <c r="AH233" s="72"/>
      <c r="AI233" s="72"/>
      <c r="AJ233" s="72"/>
      <c r="AK233" s="72"/>
      <c r="AL233" s="72"/>
    </row>
    <row r="234" spans="25:38" x14ac:dyDescent="0.3">
      <c r="Y234" s="72">
        <v>225</v>
      </c>
      <c r="Z234" s="73" t="s">
        <v>493</v>
      </c>
      <c r="AA234" s="74" t="s">
        <v>43</v>
      </c>
      <c r="AB234" s="73" t="s">
        <v>494</v>
      </c>
      <c r="AC234" s="72" t="str">
        <f t="shared" si="3"/>
        <v>Hope township, Warren County</v>
      </c>
      <c r="AD234" s="72"/>
      <c r="AE234" s="72"/>
      <c r="AF234" s="72"/>
      <c r="AG234" s="72"/>
      <c r="AH234" s="72"/>
      <c r="AI234" s="72"/>
      <c r="AJ234" s="72"/>
      <c r="AK234" s="72"/>
      <c r="AL234" s="72"/>
    </row>
    <row r="235" spans="25:38" x14ac:dyDescent="0.3">
      <c r="Y235" s="72">
        <v>226</v>
      </c>
      <c r="Z235" s="73" t="s">
        <v>495</v>
      </c>
      <c r="AA235" s="74" t="s">
        <v>295</v>
      </c>
      <c r="AB235" s="73" t="s">
        <v>496</v>
      </c>
      <c r="AC235" s="72" t="str">
        <f t="shared" si="3"/>
        <v>Hopewell borough, Mercer County</v>
      </c>
      <c r="AD235" s="72"/>
      <c r="AE235" s="72"/>
      <c r="AF235" s="72"/>
      <c r="AG235" s="72"/>
      <c r="AH235" s="72"/>
      <c r="AI235" s="72"/>
      <c r="AJ235" s="72"/>
      <c r="AK235" s="72"/>
      <c r="AL235" s="72"/>
    </row>
    <row r="236" spans="25:38" x14ac:dyDescent="0.3">
      <c r="Y236" s="72">
        <v>227</v>
      </c>
      <c r="Z236" s="73" t="s">
        <v>497</v>
      </c>
      <c r="AA236" s="74" t="s">
        <v>162</v>
      </c>
      <c r="AB236" s="73" t="s">
        <v>498</v>
      </c>
      <c r="AC236" s="72" t="str">
        <f t="shared" si="3"/>
        <v>Hopewell township, Cumberland County</v>
      </c>
      <c r="AD236" s="72"/>
      <c r="AE236" s="72"/>
      <c r="AF236" s="72"/>
      <c r="AG236" s="72"/>
      <c r="AH236" s="72"/>
      <c r="AI236" s="72"/>
      <c r="AJ236" s="72"/>
      <c r="AK236" s="72"/>
      <c r="AL236" s="72"/>
    </row>
    <row r="237" spans="25:38" x14ac:dyDescent="0.3">
      <c r="Y237" s="72">
        <v>228</v>
      </c>
      <c r="Z237" s="73" t="s">
        <v>499</v>
      </c>
      <c r="AA237" s="74" t="s">
        <v>295</v>
      </c>
      <c r="AB237" s="73" t="s">
        <v>498</v>
      </c>
      <c r="AC237" s="72" t="str">
        <f t="shared" si="3"/>
        <v>Hopewell township, Mercer County</v>
      </c>
      <c r="AD237" s="72"/>
      <c r="AE237" s="72"/>
      <c r="AF237" s="72"/>
      <c r="AG237" s="72"/>
      <c r="AH237" s="72"/>
      <c r="AI237" s="72"/>
      <c r="AJ237" s="72"/>
      <c r="AK237" s="72"/>
      <c r="AL237" s="72"/>
    </row>
    <row r="238" spans="25:38" x14ac:dyDescent="0.3">
      <c r="Y238" s="72">
        <v>229</v>
      </c>
      <c r="Z238" s="73" t="s">
        <v>500</v>
      </c>
      <c r="AA238" s="74" t="s">
        <v>32</v>
      </c>
      <c r="AB238" s="73" t="s">
        <v>501</v>
      </c>
      <c r="AC238" s="72" t="str">
        <f t="shared" si="3"/>
        <v>Howell township, Monmouth County</v>
      </c>
      <c r="AD238" s="72"/>
      <c r="AE238" s="72"/>
      <c r="AF238" s="72"/>
      <c r="AG238" s="72"/>
      <c r="AH238" s="72"/>
      <c r="AI238" s="72"/>
      <c r="AJ238" s="72"/>
      <c r="AK238" s="72"/>
      <c r="AL238" s="72"/>
    </row>
    <row r="239" spans="25:38" x14ac:dyDescent="0.3">
      <c r="Y239" s="72">
        <v>230</v>
      </c>
      <c r="Z239" s="73" t="s">
        <v>502</v>
      </c>
      <c r="AA239" s="74" t="s">
        <v>43</v>
      </c>
      <c r="AB239" s="73" t="s">
        <v>503</v>
      </c>
      <c r="AC239" s="72" t="str">
        <f t="shared" si="3"/>
        <v>Independence township, Warren County</v>
      </c>
      <c r="AD239" s="72"/>
      <c r="AE239" s="72"/>
      <c r="AF239" s="72"/>
      <c r="AG239" s="72"/>
      <c r="AH239" s="72"/>
      <c r="AI239" s="72"/>
      <c r="AJ239" s="72"/>
      <c r="AK239" s="72"/>
      <c r="AL239" s="72"/>
    </row>
    <row r="240" spans="25:38" x14ac:dyDescent="0.3">
      <c r="Y240" s="72">
        <v>231</v>
      </c>
      <c r="Z240" s="73" t="s">
        <v>504</v>
      </c>
      <c r="AA240" s="74" t="s">
        <v>32</v>
      </c>
      <c r="AB240" s="73" t="s">
        <v>505</v>
      </c>
      <c r="AC240" s="72" t="str">
        <f t="shared" si="3"/>
        <v>Interlaken borough, Monmouth County</v>
      </c>
      <c r="AD240" s="72"/>
      <c r="AE240" s="72"/>
      <c r="AF240" s="72"/>
      <c r="AG240" s="72"/>
      <c r="AH240" s="72"/>
      <c r="AI240" s="72"/>
      <c r="AJ240" s="72"/>
      <c r="AK240" s="72"/>
      <c r="AL240" s="72"/>
    </row>
    <row r="241" spans="25:38" x14ac:dyDescent="0.3">
      <c r="Y241" s="72">
        <v>232</v>
      </c>
      <c r="Z241" s="73" t="s">
        <v>506</v>
      </c>
      <c r="AA241" s="74" t="s">
        <v>104</v>
      </c>
      <c r="AB241" s="73" t="s">
        <v>507</v>
      </c>
      <c r="AC241" s="72" t="str">
        <f t="shared" si="3"/>
        <v>Irvington township, Essex County</v>
      </c>
      <c r="AD241" s="72"/>
      <c r="AE241" s="72"/>
      <c r="AF241" s="72"/>
      <c r="AG241" s="72"/>
      <c r="AH241" s="72"/>
      <c r="AI241" s="72"/>
      <c r="AJ241" s="72"/>
      <c r="AK241" s="72"/>
      <c r="AL241" s="72"/>
    </row>
    <row r="242" spans="25:38" x14ac:dyDescent="0.3">
      <c r="Y242" s="72">
        <v>233</v>
      </c>
      <c r="Z242" s="73" t="s">
        <v>508</v>
      </c>
      <c r="AA242" s="74" t="s">
        <v>82</v>
      </c>
      <c r="AB242" s="73" t="s">
        <v>509</v>
      </c>
      <c r="AC242" s="72" t="str">
        <f t="shared" si="3"/>
        <v>Island Heights borough, Ocean County</v>
      </c>
      <c r="AD242" s="72"/>
      <c r="AE242" s="72"/>
      <c r="AF242" s="72"/>
      <c r="AG242" s="72"/>
      <c r="AH242" s="72"/>
      <c r="AI242" s="72"/>
      <c r="AJ242" s="72"/>
      <c r="AK242" s="72"/>
      <c r="AL242" s="72"/>
    </row>
    <row r="243" spans="25:38" x14ac:dyDescent="0.3">
      <c r="Y243" s="72">
        <v>234</v>
      </c>
      <c r="Z243" s="73" t="s">
        <v>510</v>
      </c>
      <c r="AA243" s="74" t="s">
        <v>82</v>
      </c>
      <c r="AB243" s="73" t="s">
        <v>511</v>
      </c>
      <c r="AC243" s="72" t="str">
        <f t="shared" si="3"/>
        <v>Jackson township, Ocean County</v>
      </c>
      <c r="AD243" s="72"/>
      <c r="AE243" s="72"/>
      <c r="AF243" s="72"/>
      <c r="AG243" s="72"/>
      <c r="AH243" s="72"/>
      <c r="AI243" s="72"/>
      <c r="AJ243" s="72"/>
      <c r="AK243" s="72"/>
      <c r="AL243" s="72"/>
    </row>
    <row r="244" spans="25:38" x14ac:dyDescent="0.3">
      <c r="Y244" s="72">
        <v>235</v>
      </c>
      <c r="Z244" s="73" t="s">
        <v>512</v>
      </c>
      <c r="AA244" s="74" t="s">
        <v>199</v>
      </c>
      <c r="AB244" s="73" t="s">
        <v>513</v>
      </c>
      <c r="AC244" s="72" t="str">
        <f t="shared" si="3"/>
        <v>Jamesburg borough, Middlesex County</v>
      </c>
      <c r="AD244" s="72"/>
      <c r="AE244" s="72"/>
      <c r="AF244" s="72"/>
      <c r="AG244" s="72"/>
      <c r="AH244" s="72"/>
      <c r="AI244" s="72"/>
      <c r="AJ244" s="72"/>
      <c r="AK244" s="72"/>
      <c r="AL244" s="72"/>
    </row>
    <row r="245" spans="25:38" x14ac:dyDescent="0.3">
      <c r="Y245" s="72">
        <v>236</v>
      </c>
      <c r="Z245" s="73" t="s">
        <v>514</v>
      </c>
      <c r="AA245" s="74" t="s">
        <v>143</v>
      </c>
      <c r="AB245" s="73" t="s">
        <v>515</v>
      </c>
      <c r="AC245" s="72" t="str">
        <f t="shared" si="3"/>
        <v>Jefferson township, Morris County</v>
      </c>
      <c r="AD245" s="72"/>
      <c r="AE245" s="72"/>
      <c r="AF245" s="72"/>
      <c r="AG245" s="72"/>
      <c r="AH245" s="72"/>
      <c r="AI245" s="72"/>
      <c r="AJ245" s="72"/>
      <c r="AK245" s="72"/>
      <c r="AL245" s="72"/>
    </row>
    <row r="246" spans="25:38" x14ac:dyDescent="0.3">
      <c r="Y246" s="72">
        <v>237</v>
      </c>
      <c r="Z246" s="73" t="s">
        <v>516</v>
      </c>
      <c r="AA246" s="74" t="s">
        <v>94</v>
      </c>
      <c r="AB246" s="73" t="s">
        <v>517</v>
      </c>
      <c r="AC246" s="72" t="str">
        <f t="shared" si="3"/>
        <v>Jersey City city, Hudson County</v>
      </c>
      <c r="AD246" s="72"/>
      <c r="AE246" s="72"/>
      <c r="AF246" s="72"/>
      <c r="AG246" s="72"/>
      <c r="AH246" s="72"/>
      <c r="AI246" s="72"/>
      <c r="AJ246" s="72"/>
      <c r="AK246" s="72"/>
      <c r="AL246" s="72"/>
    </row>
    <row r="247" spans="25:38" x14ac:dyDescent="0.3">
      <c r="Y247" s="72">
        <v>238</v>
      </c>
      <c r="Z247" s="73" t="s">
        <v>518</v>
      </c>
      <c r="AA247" s="74" t="s">
        <v>32</v>
      </c>
      <c r="AB247" s="73" t="s">
        <v>519</v>
      </c>
      <c r="AC247" s="72" t="str">
        <f t="shared" si="3"/>
        <v>Keansburg borough, Monmouth County</v>
      </c>
      <c r="AD247" s="72"/>
      <c r="AE247" s="72"/>
      <c r="AF247" s="72"/>
      <c r="AG247" s="72"/>
      <c r="AH247" s="72"/>
      <c r="AI247" s="72"/>
      <c r="AJ247" s="72"/>
      <c r="AK247" s="72"/>
      <c r="AL247" s="72"/>
    </row>
    <row r="248" spans="25:38" x14ac:dyDescent="0.3">
      <c r="Y248" s="72">
        <v>239</v>
      </c>
      <c r="Z248" s="73" t="s">
        <v>520</v>
      </c>
      <c r="AA248" s="74" t="s">
        <v>94</v>
      </c>
      <c r="AB248" s="73" t="s">
        <v>521</v>
      </c>
      <c r="AC248" s="72" t="str">
        <f t="shared" si="3"/>
        <v>Kearny town, Hudson County</v>
      </c>
      <c r="AD248" s="72"/>
      <c r="AE248" s="72"/>
      <c r="AF248" s="72"/>
      <c r="AG248" s="72"/>
      <c r="AH248" s="72"/>
      <c r="AI248" s="72"/>
      <c r="AJ248" s="72"/>
      <c r="AK248" s="72"/>
      <c r="AL248" s="72"/>
    </row>
    <row r="249" spans="25:38" x14ac:dyDescent="0.3">
      <c r="Y249" s="72">
        <v>240</v>
      </c>
      <c r="Z249" s="73" t="s">
        <v>522</v>
      </c>
      <c r="AA249" s="74" t="s">
        <v>115</v>
      </c>
      <c r="AB249" s="73" t="s">
        <v>523</v>
      </c>
      <c r="AC249" s="72" t="str">
        <f t="shared" si="3"/>
        <v>Kenilworth borough, Union County</v>
      </c>
      <c r="AD249" s="72"/>
      <c r="AE249" s="72"/>
      <c r="AF249" s="72"/>
      <c r="AG249" s="72"/>
      <c r="AH249" s="72"/>
      <c r="AI249" s="72"/>
      <c r="AJ249" s="72"/>
      <c r="AK249" s="72"/>
      <c r="AL249" s="72"/>
    </row>
    <row r="250" spans="25:38" x14ac:dyDescent="0.3">
      <c r="Y250" s="72">
        <v>241</v>
      </c>
      <c r="Z250" s="73" t="s">
        <v>524</v>
      </c>
      <c r="AA250" s="74" t="s">
        <v>32</v>
      </c>
      <c r="AB250" s="73" t="s">
        <v>525</v>
      </c>
      <c r="AC250" s="72" t="str">
        <f t="shared" si="3"/>
        <v>Keyport borough, Monmouth County</v>
      </c>
      <c r="AD250" s="72"/>
      <c r="AE250" s="72"/>
      <c r="AF250" s="72"/>
      <c r="AG250" s="72"/>
      <c r="AH250" s="72"/>
      <c r="AI250" s="72"/>
      <c r="AJ250" s="72"/>
      <c r="AK250" s="72"/>
      <c r="AL250" s="72"/>
    </row>
    <row r="251" spans="25:38" x14ac:dyDescent="0.3">
      <c r="Y251" s="72">
        <v>242</v>
      </c>
      <c r="Z251" s="73" t="s">
        <v>526</v>
      </c>
      <c r="AA251" s="74" t="s">
        <v>40</v>
      </c>
      <c r="AB251" s="73" t="s">
        <v>527</v>
      </c>
      <c r="AC251" s="72" t="str">
        <f t="shared" si="3"/>
        <v>Kingwood township, Hunterdon County</v>
      </c>
      <c r="AD251" s="72"/>
      <c r="AE251" s="72"/>
      <c r="AF251" s="72"/>
      <c r="AG251" s="72"/>
      <c r="AH251" s="72"/>
      <c r="AI251" s="72"/>
      <c r="AJ251" s="72"/>
      <c r="AK251" s="72"/>
      <c r="AL251" s="72"/>
    </row>
    <row r="252" spans="25:38" x14ac:dyDescent="0.3">
      <c r="Y252" s="72">
        <v>243</v>
      </c>
      <c r="Z252" s="73" t="s">
        <v>528</v>
      </c>
      <c r="AA252" s="74" t="s">
        <v>143</v>
      </c>
      <c r="AB252" s="73" t="s">
        <v>529</v>
      </c>
      <c r="AC252" s="72" t="str">
        <f t="shared" si="3"/>
        <v>Kinnelon borough, Morris County</v>
      </c>
      <c r="AD252" s="72"/>
      <c r="AE252" s="72"/>
      <c r="AF252" s="72"/>
      <c r="AG252" s="72"/>
      <c r="AH252" s="72"/>
      <c r="AI252" s="72"/>
      <c r="AJ252" s="72"/>
      <c r="AK252" s="72"/>
      <c r="AL252" s="72"/>
    </row>
    <row r="253" spans="25:38" x14ac:dyDescent="0.3">
      <c r="Y253" s="72">
        <v>244</v>
      </c>
      <c r="Z253" s="73" t="s">
        <v>530</v>
      </c>
      <c r="AA253" s="74" t="s">
        <v>43</v>
      </c>
      <c r="AB253" s="73" t="s">
        <v>531</v>
      </c>
      <c r="AC253" s="72" t="str">
        <f t="shared" si="3"/>
        <v>Knowlton township, Warren County</v>
      </c>
      <c r="AD253" s="72"/>
      <c r="AE253" s="72"/>
      <c r="AF253" s="72"/>
      <c r="AG253" s="72"/>
      <c r="AH253" s="72"/>
      <c r="AI253" s="72"/>
      <c r="AJ253" s="72"/>
      <c r="AK253" s="72"/>
      <c r="AL253" s="72"/>
    </row>
    <row r="254" spans="25:38" x14ac:dyDescent="0.3">
      <c r="Y254" s="72">
        <v>245</v>
      </c>
      <c r="Z254" s="73" t="s">
        <v>532</v>
      </c>
      <c r="AA254" s="74" t="s">
        <v>82</v>
      </c>
      <c r="AB254" s="73" t="s">
        <v>533</v>
      </c>
      <c r="AC254" s="72" t="str">
        <f t="shared" si="3"/>
        <v>Lacey township, Ocean County</v>
      </c>
      <c r="AD254" s="72"/>
      <c r="AE254" s="72"/>
      <c r="AF254" s="72"/>
      <c r="AG254" s="72"/>
      <c r="AH254" s="72"/>
      <c r="AI254" s="72"/>
      <c r="AJ254" s="72"/>
      <c r="AK254" s="72"/>
      <c r="AL254" s="72"/>
    </row>
    <row r="255" spans="25:38" x14ac:dyDescent="0.3">
      <c r="Y255" s="72">
        <v>246</v>
      </c>
      <c r="Z255" s="73" t="s">
        <v>534</v>
      </c>
      <c r="AA255" s="74" t="s">
        <v>61</v>
      </c>
      <c r="AB255" s="73" t="s">
        <v>535</v>
      </c>
      <c r="AC255" s="72" t="str">
        <f t="shared" si="3"/>
        <v>Lafayette township, Sussex County</v>
      </c>
      <c r="AD255" s="72"/>
      <c r="AE255" s="72"/>
      <c r="AF255" s="72"/>
      <c r="AG255" s="72"/>
      <c r="AH255" s="72"/>
      <c r="AI255" s="72"/>
      <c r="AJ255" s="72"/>
      <c r="AK255" s="72"/>
      <c r="AL255" s="72"/>
    </row>
    <row r="256" spans="25:38" x14ac:dyDescent="0.3">
      <c r="Y256" s="72">
        <v>247</v>
      </c>
      <c r="Z256" s="73" t="s">
        <v>536</v>
      </c>
      <c r="AA256" s="74" t="s">
        <v>32</v>
      </c>
      <c r="AB256" s="73" t="s">
        <v>537</v>
      </c>
      <c r="AC256" s="72" t="str">
        <f t="shared" si="3"/>
        <v>Lake Como borough, Monmouth County</v>
      </c>
      <c r="AD256" s="72"/>
      <c r="AE256" s="72"/>
      <c r="AF256" s="72"/>
      <c r="AG256" s="72"/>
      <c r="AH256" s="72"/>
      <c r="AI256" s="72"/>
      <c r="AJ256" s="72"/>
      <c r="AK256" s="72"/>
      <c r="AL256" s="72"/>
    </row>
    <row r="257" spans="25:38" x14ac:dyDescent="0.3">
      <c r="Y257" s="72">
        <v>248</v>
      </c>
      <c r="Z257" s="73" t="s">
        <v>538</v>
      </c>
      <c r="AA257" s="74" t="s">
        <v>82</v>
      </c>
      <c r="AB257" s="73" t="s">
        <v>539</v>
      </c>
      <c r="AC257" s="72" t="str">
        <f t="shared" si="3"/>
        <v>Lakehurst borough, Ocean County</v>
      </c>
      <c r="AD257" s="72"/>
      <c r="AE257" s="72"/>
      <c r="AF257" s="72"/>
      <c r="AG257" s="72"/>
      <c r="AH257" s="72"/>
      <c r="AI257" s="72"/>
      <c r="AJ257" s="72"/>
      <c r="AK257" s="72"/>
      <c r="AL257" s="72"/>
    </row>
    <row r="258" spans="25:38" x14ac:dyDescent="0.3">
      <c r="Y258" s="72">
        <v>249</v>
      </c>
      <c r="Z258" s="73" t="s">
        <v>540</v>
      </c>
      <c r="AA258" s="74" t="s">
        <v>82</v>
      </c>
      <c r="AB258" s="73" t="s">
        <v>541</v>
      </c>
      <c r="AC258" s="72" t="str">
        <f t="shared" si="3"/>
        <v>Lakewood township, Ocean County</v>
      </c>
      <c r="AD258" s="72"/>
      <c r="AE258" s="72"/>
      <c r="AF258" s="72"/>
      <c r="AG258" s="72"/>
      <c r="AH258" s="72"/>
      <c r="AI258" s="72"/>
      <c r="AJ258" s="72"/>
      <c r="AK258" s="72"/>
      <c r="AL258" s="72"/>
    </row>
    <row r="259" spans="25:38" x14ac:dyDescent="0.3">
      <c r="Y259" s="72">
        <v>250</v>
      </c>
      <c r="Z259" s="73" t="s">
        <v>542</v>
      </c>
      <c r="AA259" s="74" t="s">
        <v>40</v>
      </c>
      <c r="AB259" s="73" t="s">
        <v>543</v>
      </c>
      <c r="AC259" s="72" t="str">
        <f t="shared" si="3"/>
        <v>Lambertville city, Hunterdon County</v>
      </c>
      <c r="AD259" s="72"/>
      <c r="AE259" s="72"/>
      <c r="AF259" s="72"/>
      <c r="AG259" s="72"/>
      <c r="AH259" s="72"/>
      <c r="AI259" s="72"/>
      <c r="AJ259" s="72"/>
      <c r="AK259" s="72"/>
      <c r="AL259" s="72"/>
    </row>
    <row r="260" spans="25:38" x14ac:dyDescent="0.3">
      <c r="Y260" s="72">
        <v>251</v>
      </c>
      <c r="Z260" s="73" t="s">
        <v>544</v>
      </c>
      <c r="AA260" s="74" t="s">
        <v>72</v>
      </c>
      <c r="AB260" s="73" t="s">
        <v>545</v>
      </c>
      <c r="AC260" s="72" t="str">
        <f t="shared" si="3"/>
        <v>Laurel Springs borough, Camden County</v>
      </c>
      <c r="AD260" s="72"/>
      <c r="AE260" s="72"/>
      <c r="AF260" s="72"/>
      <c r="AG260" s="72"/>
      <c r="AH260" s="72"/>
      <c r="AI260" s="72"/>
      <c r="AJ260" s="72"/>
      <c r="AK260" s="72"/>
      <c r="AL260" s="72"/>
    </row>
    <row r="261" spans="25:38" x14ac:dyDescent="0.3">
      <c r="Y261" s="72">
        <v>252</v>
      </c>
      <c r="Z261" s="73" t="s">
        <v>546</v>
      </c>
      <c r="AA261" s="74" t="s">
        <v>82</v>
      </c>
      <c r="AB261" s="73" t="s">
        <v>547</v>
      </c>
      <c r="AC261" s="72" t="str">
        <f t="shared" si="3"/>
        <v>Lavallette borough, Ocean County</v>
      </c>
      <c r="AD261" s="72"/>
      <c r="AE261" s="72"/>
      <c r="AF261" s="72"/>
      <c r="AG261" s="72"/>
      <c r="AH261" s="72"/>
      <c r="AI261" s="72"/>
      <c r="AJ261" s="72"/>
      <c r="AK261" s="72"/>
      <c r="AL261" s="72"/>
    </row>
    <row r="262" spans="25:38" x14ac:dyDescent="0.3">
      <c r="Y262" s="72">
        <v>253</v>
      </c>
      <c r="Z262" s="73" t="s">
        <v>548</v>
      </c>
      <c r="AA262" s="74" t="s">
        <v>72</v>
      </c>
      <c r="AB262" s="73" t="s">
        <v>549</v>
      </c>
      <c r="AC262" s="72" t="str">
        <f t="shared" si="3"/>
        <v>Lawnside borough, Camden County</v>
      </c>
      <c r="AD262" s="72"/>
      <c r="AE262" s="72"/>
      <c r="AF262" s="72"/>
      <c r="AG262" s="72"/>
      <c r="AH262" s="72"/>
      <c r="AI262" s="72"/>
      <c r="AJ262" s="72"/>
      <c r="AK262" s="72"/>
      <c r="AL262" s="72"/>
    </row>
    <row r="263" spans="25:38" x14ac:dyDescent="0.3">
      <c r="Y263" s="72">
        <v>254</v>
      </c>
      <c r="Z263" s="73" t="s">
        <v>550</v>
      </c>
      <c r="AA263" s="74" t="s">
        <v>162</v>
      </c>
      <c r="AB263" s="73" t="s">
        <v>551</v>
      </c>
      <c r="AC263" s="72" t="str">
        <f t="shared" si="3"/>
        <v>Lawrence township, Cumberland County</v>
      </c>
      <c r="AD263" s="72"/>
      <c r="AE263" s="72"/>
      <c r="AF263" s="72"/>
      <c r="AG263" s="72"/>
      <c r="AH263" s="72"/>
      <c r="AI263" s="72"/>
      <c r="AJ263" s="72"/>
      <c r="AK263" s="72"/>
      <c r="AL263" s="72"/>
    </row>
    <row r="264" spans="25:38" x14ac:dyDescent="0.3">
      <c r="Y264" s="72">
        <v>255</v>
      </c>
      <c r="Z264" s="73" t="s">
        <v>552</v>
      </c>
      <c r="AA264" s="74" t="s">
        <v>295</v>
      </c>
      <c r="AB264" s="73" t="s">
        <v>551</v>
      </c>
      <c r="AC264" s="72" t="str">
        <f t="shared" si="3"/>
        <v>Lawrence township, Mercer County</v>
      </c>
      <c r="AD264" s="72"/>
      <c r="AE264" s="72"/>
      <c r="AF264" s="72"/>
      <c r="AG264" s="72"/>
      <c r="AH264" s="72"/>
      <c r="AI264" s="72"/>
      <c r="AJ264" s="72"/>
      <c r="AK264" s="72"/>
      <c r="AL264" s="72"/>
    </row>
    <row r="265" spans="25:38" x14ac:dyDescent="0.3">
      <c r="Y265" s="72">
        <v>256</v>
      </c>
      <c r="Z265" s="73" t="s">
        <v>553</v>
      </c>
      <c r="AA265" s="74" t="s">
        <v>40</v>
      </c>
      <c r="AB265" s="73" t="s">
        <v>554</v>
      </c>
      <c r="AC265" s="72" t="str">
        <f t="shared" si="3"/>
        <v>Lebanon borough, Hunterdon County</v>
      </c>
      <c r="AD265" s="72"/>
      <c r="AE265" s="72"/>
      <c r="AF265" s="72"/>
      <c r="AG265" s="72"/>
      <c r="AH265" s="72"/>
      <c r="AI265" s="72"/>
      <c r="AJ265" s="72"/>
      <c r="AK265" s="72"/>
      <c r="AL265" s="72"/>
    </row>
    <row r="266" spans="25:38" x14ac:dyDescent="0.3">
      <c r="Y266" s="72">
        <v>257</v>
      </c>
      <c r="Z266" s="73" t="s">
        <v>555</v>
      </c>
      <c r="AA266" s="74" t="s">
        <v>40</v>
      </c>
      <c r="AB266" s="73" t="s">
        <v>556</v>
      </c>
      <c r="AC266" s="72" t="str">
        <f t="shared" si="3"/>
        <v>Lebanon township, Hunterdon County</v>
      </c>
      <c r="AD266" s="72"/>
      <c r="AE266" s="72"/>
      <c r="AF266" s="72"/>
      <c r="AG266" s="72"/>
      <c r="AH266" s="72"/>
      <c r="AI266" s="72"/>
      <c r="AJ266" s="72"/>
      <c r="AK266" s="72"/>
      <c r="AL266" s="72"/>
    </row>
    <row r="267" spans="25:38" x14ac:dyDescent="0.3">
      <c r="Y267" s="72">
        <v>258</v>
      </c>
      <c r="Z267" s="73" t="s">
        <v>557</v>
      </c>
      <c r="AA267" s="74" t="s">
        <v>47</v>
      </c>
      <c r="AB267" s="73" t="s">
        <v>558</v>
      </c>
      <c r="AC267" s="72" t="str">
        <f t="shared" ref="AC267:AC330" si="4">AB267&amp;", "&amp;AA267&amp;" County"</f>
        <v>Leonia borough, Bergen County</v>
      </c>
      <c r="AD267" s="72"/>
      <c r="AE267" s="72"/>
      <c r="AF267" s="72"/>
      <c r="AG267" s="72"/>
      <c r="AH267" s="72"/>
      <c r="AI267" s="72"/>
      <c r="AJ267" s="72"/>
      <c r="AK267" s="72"/>
      <c r="AL267" s="72"/>
    </row>
    <row r="268" spans="25:38" x14ac:dyDescent="0.3">
      <c r="Y268" s="72">
        <v>259</v>
      </c>
      <c r="Z268" s="73" t="s">
        <v>559</v>
      </c>
      <c r="AA268" s="74" t="s">
        <v>43</v>
      </c>
      <c r="AB268" s="73" t="s">
        <v>560</v>
      </c>
      <c r="AC268" s="72" t="str">
        <f t="shared" si="4"/>
        <v>Liberty township, Warren County</v>
      </c>
      <c r="AD268" s="72"/>
      <c r="AE268" s="72"/>
      <c r="AF268" s="72"/>
      <c r="AG268" s="72"/>
      <c r="AH268" s="72"/>
      <c r="AI268" s="72"/>
      <c r="AJ268" s="72"/>
      <c r="AK268" s="72"/>
      <c r="AL268" s="72"/>
    </row>
    <row r="269" spans="25:38" x14ac:dyDescent="0.3">
      <c r="Y269" s="72">
        <v>260</v>
      </c>
      <c r="Z269" s="73" t="s">
        <v>561</v>
      </c>
      <c r="AA269" s="74" t="s">
        <v>143</v>
      </c>
      <c r="AB269" s="73" t="s">
        <v>562</v>
      </c>
      <c r="AC269" s="72" t="str">
        <f t="shared" si="4"/>
        <v>Lincoln Park borough, Morris County</v>
      </c>
      <c r="AD269" s="72"/>
      <c r="AE269" s="72"/>
      <c r="AF269" s="72"/>
      <c r="AG269" s="72"/>
      <c r="AH269" s="72"/>
      <c r="AI269" s="72"/>
      <c r="AJ269" s="72"/>
      <c r="AK269" s="72"/>
      <c r="AL269" s="72"/>
    </row>
    <row r="270" spans="25:38" x14ac:dyDescent="0.3">
      <c r="Y270" s="72">
        <v>261</v>
      </c>
      <c r="Z270" s="73" t="s">
        <v>563</v>
      </c>
      <c r="AA270" s="74" t="s">
        <v>115</v>
      </c>
      <c r="AB270" s="73" t="s">
        <v>564</v>
      </c>
      <c r="AC270" s="72" t="str">
        <f t="shared" si="4"/>
        <v>Linden city, Union County</v>
      </c>
      <c r="AD270" s="72"/>
      <c r="AE270" s="72"/>
      <c r="AF270" s="72"/>
      <c r="AG270" s="72"/>
      <c r="AH270" s="72"/>
      <c r="AI270" s="72"/>
      <c r="AJ270" s="72"/>
      <c r="AK270" s="72"/>
      <c r="AL270" s="72"/>
    </row>
    <row r="271" spans="25:38" x14ac:dyDescent="0.3">
      <c r="Y271" s="72">
        <v>262</v>
      </c>
      <c r="Z271" s="73" t="s">
        <v>565</v>
      </c>
      <c r="AA271" s="74" t="s">
        <v>72</v>
      </c>
      <c r="AB271" s="73" t="s">
        <v>566</v>
      </c>
      <c r="AC271" s="72" t="str">
        <f t="shared" si="4"/>
        <v>Lindenwold borough, Camden County</v>
      </c>
      <c r="AD271" s="72"/>
      <c r="AE271" s="72"/>
      <c r="AF271" s="72"/>
      <c r="AG271" s="72"/>
      <c r="AH271" s="72"/>
      <c r="AI271" s="72"/>
      <c r="AJ271" s="72"/>
      <c r="AK271" s="72"/>
      <c r="AL271" s="72"/>
    </row>
    <row r="272" spans="25:38" x14ac:dyDescent="0.3">
      <c r="Y272" s="72">
        <v>263</v>
      </c>
      <c r="Z272" s="73" t="s">
        <v>567</v>
      </c>
      <c r="AA272" s="74" t="s">
        <v>36</v>
      </c>
      <c r="AB272" s="73" t="s">
        <v>568</v>
      </c>
      <c r="AC272" s="72" t="str">
        <f t="shared" si="4"/>
        <v>Linwood city, Atlantic County</v>
      </c>
      <c r="AD272" s="72"/>
      <c r="AE272" s="72"/>
      <c r="AF272" s="72"/>
      <c r="AG272" s="72"/>
      <c r="AH272" s="72"/>
      <c r="AI272" s="72"/>
      <c r="AJ272" s="72"/>
      <c r="AK272" s="72"/>
      <c r="AL272" s="72"/>
    </row>
    <row r="273" spans="25:38" x14ac:dyDescent="0.3">
      <c r="Y273" s="72">
        <v>264</v>
      </c>
      <c r="Z273" s="73" t="s">
        <v>569</v>
      </c>
      <c r="AA273" s="74" t="s">
        <v>82</v>
      </c>
      <c r="AB273" s="73" t="s">
        <v>570</v>
      </c>
      <c r="AC273" s="72" t="str">
        <f t="shared" si="4"/>
        <v>Little Egg Harbor township, Ocean County</v>
      </c>
      <c r="AD273" s="72"/>
      <c r="AE273" s="72"/>
      <c r="AF273" s="72"/>
      <c r="AG273" s="72"/>
      <c r="AH273" s="72"/>
      <c r="AI273" s="72"/>
      <c r="AJ273" s="72"/>
      <c r="AK273" s="72"/>
      <c r="AL273" s="72"/>
    </row>
    <row r="274" spans="25:38" x14ac:dyDescent="0.3">
      <c r="Y274" s="72">
        <v>265</v>
      </c>
      <c r="Z274" s="73" t="s">
        <v>571</v>
      </c>
      <c r="AA274" s="74" t="s">
        <v>136</v>
      </c>
      <c r="AB274" s="73" t="s">
        <v>572</v>
      </c>
      <c r="AC274" s="72" t="str">
        <f t="shared" si="4"/>
        <v>Little Falls township, Passaic County</v>
      </c>
      <c r="AD274" s="72"/>
      <c r="AE274" s="72"/>
      <c r="AF274" s="72"/>
      <c r="AG274" s="72"/>
      <c r="AH274" s="72"/>
      <c r="AI274" s="72"/>
      <c r="AJ274" s="72"/>
      <c r="AK274" s="72"/>
      <c r="AL274" s="72"/>
    </row>
    <row r="275" spans="25:38" x14ac:dyDescent="0.3">
      <c r="Y275" s="72">
        <v>266</v>
      </c>
      <c r="Z275" s="73" t="s">
        <v>573</v>
      </c>
      <c r="AA275" s="74" t="s">
        <v>47</v>
      </c>
      <c r="AB275" s="73" t="s">
        <v>574</v>
      </c>
      <c r="AC275" s="72" t="str">
        <f t="shared" si="4"/>
        <v>Little Ferry borough, Bergen County</v>
      </c>
      <c r="AD275" s="72"/>
      <c r="AE275" s="72"/>
      <c r="AF275" s="72"/>
      <c r="AG275" s="72"/>
      <c r="AH275" s="72"/>
      <c r="AI275" s="72"/>
      <c r="AJ275" s="72"/>
      <c r="AK275" s="72"/>
      <c r="AL275" s="72"/>
    </row>
    <row r="276" spans="25:38" x14ac:dyDescent="0.3">
      <c r="Y276" s="72">
        <v>267</v>
      </c>
      <c r="Z276" s="73" t="s">
        <v>575</v>
      </c>
      <c r="AA276" s="74" t="s">
        <v>32</v>
      </c>
      <c r="AB276" s="73" t="s">
        <v>576</v>
      </c>
      <c r="AC276" s="72" t="str">
        <f t="shared" si="4"/>
        <v>Little Silver borough, Monmouth County</v>
      </c>
      <c r="AD276" s="72"/>
      <c r="AE276" s="72"/>
      <c r="AF276" s="72"/>
      <c r="AG276" s="72"/>
      <c r="AH276" s="72"/>
      <c r="AI276" s="72"/>
      <c r="AJ276" s="72"/>
      <c r="AK276" s="72"/>
      <c r="AL276" s="72"/>
    </row>
    <row r="277" spans="25:38" x14ac:dyDescent="0.3">
      <c r="Y277" s="72">
        <v>268</v>
      </c>
      <c r="Z277" s="73" t="s">
        <v>577</v>
      </c>
      <c r="AA277" s="74" t="s">
        <v>104</v>
      </c>
      <c r="AB277" s="73" t="s">
        <v>578</v>
      </c>
      <c r="AC277" s="72" t="str">
        <f t="shared" si="4"/>
        <v>Livingston township, Essex County</v>
      </c>
      <c r="AD277" s="72"/>
      <c r="AE277" s="72"/>
      <c r="AF277" s="72"/>
      <c r="AG277" s="72"/>
      <c r="AH277" s="72"/>
      <c r="AI277" s="72"/>
      <c r="AJ277" s="72"/>
      <c r="AK277" s="72"/>
      <c r="AL277" s="72"/>
    </row>
    <row r="278" spans="25:38" x14ac:dyDescent="0.3">
      <c r="Y278" s="72">
        <v>269</v>
      </c>
      <c r="Z278" s="73" t="s">
        <v>579</v>
      </c>
      <c r="AA278" s="74" t="s">
        <v>32</v>
      </c>
      <c r="AB278" s="73" t="s">
        <v>580</v>
      </c>
      <c r="AC278" s="72" t="str">
        <f t="shared" si="4"/>
        <v>Loch Arbour village, Monmouth County</v>
      </c>
      <c r="AD278" s="72"/>
      <c r="AE278" s="72"/>
      <c r="AF278" s="72"/>
      <c r="AG278" s="72"/>
      <c r="AH278" s="72"/>
      <c r="AI278" s="72"/>
      <c r="AJ278" s="72"/>
      <c r="AK278" s="72"/>
      <c r="AL278" s="72"/>
    </row>
    <row r="279" spans="25:38" x14ac:dyDescent="0.3">
      <c r="Y279" s="72">
        <v>270</v>
      </c>
      <c r="Z279" s="73" t="s">
        <v>581</v>
      </c>
      <c r="AA279" s="74" t="s">
        <v>47</v>
      </c>
      <c r="AB279" s="73" t="s">
        <v>582</v>
      </c>
      <c r="AC279" s="72" t="str">
        <f t="shared" si="4"/>
        <v>Lodi borough, Bergen County</v>
      </c>
      <c r="AD279" s="72"/>
      <c r="AE279" s="72"/>
      <c r="AF279" s="72"/>
      <c r="AG279" s="72"/>
      <c r="AH279" s="72"/>
      <c r="AI279" s="72"/>
      <c r="AJ279" s="72"/>
      <c r="AK279" s="72"/>
      <c r="AL279" s="72"/>
    </row>
    <row r="280" spans="25:38" x14ac:dyDescent="0.3">
      <c r="Y280" s="72">
        <v>271</v>
      </c>
      <c r="Z280" s="73" t="s">
        <v>583</v>
      </c>
      <c r="AA280" s="74" t="s">
        <v>224</v>
      </c>
      <c r="AB280" s="74" t="s">
        <v>584</v>
      </c>
      <c r="AC280" s="72" t="str">
        <f t="shared" si="4"/>
        <v>Logan township, Gloucester County</v>
      </c>
      <c r="AD280" s="72"/>
      <c r="AE280" s="72"/>
      <c r="AF280" s="72"/>
      <c r="AG280" s="72"/>
      <c r="AH280" s="72"/>
      <c r="AI280" s="72"/>
      <c r="AJ280" s="72"/>
      <c r="AK280" s="72"/>
      <c r="AL280" s="72"/>
    </row>
    <row r="281" spans="25:38" x14ac:dyDescent="0.3">
      <c r="Y281" s="72">
        <v>272</v>
      </c>
      <c r="Z281" s="73" t="s">
        <v>585</v>
      </c>
      <c r="AA281" s="74" t="s">
        <v>82</v>
      </c>
      <c r="AB281" s="73" t="s">
        <v>586</v>
      </c>
      <c r="AC281" s="72" t="str">
        <f t="shared" si="4"/>
        <v>Long Beach township, Ocean County</v>
      </c>
      <c r="AD281" s="72"/>
      <c r="AE281" s="72"/>
      <c r="AF281" s="72"/>
      <c r="AG281" s="72"/>
      <c r="AH281" s="72"/>
      <c r="AI281" s="72"/>
      <c r="AJ281" s="72"/>
      <c r="AK281" s="72"/>
      <c r="AL281" s="72"/>
    </row>
    <row r="282" spans="25:38" x14ac:dyDescent="0.3">
      <c r="Y282" s="72">
        <v>273</v>
      </c>
      <c r="Z282" s="73" t="s">
        <v>587</v>
      </c>
      <c r="AA282" s="74" t="s">
        <v>32</v>
      </c>
      <c r="AB282" s="73" t="s">
        <v>588</v>
      </c>
      <c r="AC282" s="72" t="str">
        <f t="shared" si="4"/>
        <v>Long Branch city, Monmouth County</v>
      </c>
      <c r="AD282" s="72"/>
      <c r="AE282" s="72"/>
      <c r="AF282" s="72"/>
      <c r="AG282" s="72"/>
      <c r="AH282" s="72"/>
      <c r="AI282" s="72"/>
      <c r="AJ282" s="72"/>
      <c r="AK282" s="72"/>
      <c r="AL282" s="72"/>
    </row>
    <row r="283" spans="25:38" x14ac:dyDescent="0.3">
      <c r="Y283" s="72">
        <v>274</v>
      </c>
      <c r="Z283" s="73" t="s">
        <v>589</v>
      </c>
      <c r="AA283" s="74" t="s">
        <v>143</v>
      </c>
      <c r="AB283" s="73" t="s">
        <v>590</v>
      </c>
      <c r="AC283" s="72" t="str">
        <f t="shared" si="4"/>
        <v>Long Hill township, Morris County</v>
      </c>
      <c r="AD283" s="72"/>
      <c r="AE283" s="72"/>
      <c r="AF283" s="72"/>
      <c r="AG283" s="72"/>
      <c r="AH283" s="72"/>
      <c r="AI283" s="72"/>
      <c r="AJ283" s="72"/>
      <c r="AK283" s="72"/>
      <c r="AL283" s="72"/>
    </row>
    <row r="284" spans="25:38" x14ac:dyDescent="0.3">
      <c r="Y284" s="72">
        <v>275</v>
      </c>
      <c r="Z284" s="73" t="s">
        <v>591</v>
      </c>
      <c r="AA284" s="74" t="s">
        <v>36</v>
      </c>
      <c r="AB284" s="73" t="s">
        <v>592</v>
      </c>
      <c r="AC284" s="72" t="str">
        <f t="shared" si="4"/>
        <v>Longport borough, Atlantic County</v>
      </c>
      <c r="AD284" s="72"/>
      <c r="AE284" s="72"/>
      <c r="AF284" s="72"/>
      <c r="AG284" s="72"/>
      <c r="AH284" s="72"/>
      <c r="AI284" s="72"/>
      <c r="AJ284" s="72"/>
      <c r="AK284" s="72"/>
      <c r="AL284" s="72"/>
    </row>
    <row r="285" spans="25:38" x14ac:dyDescent="0.3">
      <c r="Y285" s="72">
        <v>276</v>
      </c>
      <c r="Z285" s="73" t="s">
        <v>593</v>
      </c>
      <c r="AA285" s="74" t="s">
        <v>43</v>
      </c>
      <c r="AB285" s="73" t="s">
        <v>594</v>
      </c>
      <c r="AC285" s="72" t="str">
        <f t="shared" si="4"/>
        <v>Lopatcong township, Warren County</v>
      </c>
      <c r="AD285" s="72"/>
      <c r="AE285" s="72"/>
      <c r="AF285" s="72"/>
      <c r="AG285" s="72"/>
      <c r="AH285" s="72"/>
      <c r="AI285" s="72"/>
      <c r="AJ285" s="72"/>
      <c r="AK285" s="72"/>
      <c r="AL285" s="72"/>
    </row>
    <row r="286" spans="25:38" x14ac:dyDescent="0.3">
      <c r="Y286" s="72">
        <v>277</v>
      </c>
      <c r="Z286" s="73" t="s">
        <v>595</v>
      </c>
      <c r="AA286" s="74" t="s">
        <v>54</v>
      </c>
      <c r="AB286" s="73" t="s">
        <v>596</v>
      </c>
      <c r="AC286" s="72" t="str">
        <f t="shared" si="4"/>
        <v>Lower Alloways Creek township, Salem County</v>
      </c>
      <c r="AD286" s="72"/>
      <c r="AE286" s="72"/>
      <c r="AF286" s="72"/>
      <c r="AG286" s="72"/>
      <c r="AH286" s="72"/>
      <c r="AI286" s="72"/>
      <c r="AJ286" s="72"/>
      <c r="AK286" s="72"/>
      <c r="AL286" s="72"/>
    </row>
    <row r="287" spans="25:38" x14ac:dyDescent="0.3">
      <c r="Y287" s="72">
        <v>278</v>
      </c>
      <c r="Z287" s="73" t="s">
        <v>597</v>
      </c>
      <c r="AA287" s="74" t="s">
        <v>77</v>
      </c>
      <c r="AB287" s="73" t="s">
        <v>598</v>
      </c>
      <c r="AC287" s="72" t="str">
        <f t="shared" si="4"/>
        <v>Lower township, Cape May County</v>
      </c>
      <c r="AD287" s="72"/>
      <c r="AE287" s="72"/>
      <c r="AF287" s="72"/>
      <c r="AG287" s="72"/>
      <c r="AH287" s="72"/>
      <c r="AI287" s="72"/>
      <c r="AJ287" s="72"/>
      <c r="AK287" s="72"/>
      <c r="AL287" s="72"/>
    </row>
    <row r="288" spans="25:38" x14ac:dyDescent="0.3">
      <c r="Y288" s="72">
        <v>279</v>
      </c>
      <c r="Z288" s="73" t="s">
        <v>599</v>
      </c>
      <c r="AA288" s="74" t="s">
        <v>89</v>
      </c>
      <c r="AB288" s="73" t="s">
        <v>600</v>
      </c>
      <c r="AC288" s="72" t="str">
        <f t="shared" si="4"/>
        <v>Lumberton township, Burlington County</v>
      </c>
      <c r="AD288" s="72"/>
      <c r="AE288" s="72"/>
      <c r="AF288" s="72"/>
      <c r="AG288" s="72"/>
      <c r="AH288" s="72"/>
      <c r="AI288" s="72"/>
      <c r="AJ288" s="72"/>
      <c r="AK288" s="72"/>
      <c r="AL288" s="72"/>
    </row>
    <row r="289" spans="25:38" x14ac:dyDescent="0.3">
      <c r="Y289" s="72">
        <v>280</v>
      </c>
      <c r="Z289" s="73" t="s">
        <v>601</v>
      </c>
      <c r="AA289" s="74" t="s">
        <v>47</v>
      </c>
      <c r="AB289" s="73" t="s">
        <v>602</v>
      </c>
      <c r="AC289" s="72" t="str">
        <f t="shared" si="4"/>
        <v>Lyndhurst township, Bergen County</v>
      </c>
      <c r="AD289" s="72"/>
      <c r="AE289" s="72"/>
      <c r="AF289" s="72"/>
      <c r="AG289" s="72"/>
      <c r="AH289" s="72"/>
      <c r="AI289" s="72"/>
      <c r="AJ289" s="72"/>
      <c r="AK289" s="72"/>
      <c r="AL289" s="72"/>
    </row>
    <row r="290" spans="25:38" x14ac:dyDescent="0.3">
      <c r="Y290" s="72">
        <v>281</v>
      </c>
      <c r="Z290" s="73" t="s">
        <v>603</v>
      </c>
      <c r="AA290" s="74" t="s">
        <v>143</v>
      </c>
      <c r="AB290" s="73" t="s">
        <v>604</v>
      </c>
      <c r="AC290" s="72" t="str">
        <f t="shared" si="4"/>
        <v>Madison borough, Morris County</v>
      </c>
      <c r="AD290" s="72"/>
      <c r="AE290" s="72"/>
      <c r="AF290" s="72"/>
      <c r="AG290" s="72"/>
      <c r="AH290" s="72"/>
      <c r="AI290" s="72"/>
      <c r="AJ290" s="72"/>
      <c r="AK290" s="72"/>
      <c r="AL290" s="72"/>
    </row>
    <row r="291" spans="25:38" x14ac:dyDescent="0.3">
      <c r="Y291" s="72">
        <v>282</v>
      </c>
      <c r="Z291" s="73" t="s">
        <v>605</v>
      </c>
      <c r="AA291" s="74" t="s">
        <v>72</v>
      </c>
      <c r="AB291" s="73" t="s">
        <v>606</v>
      </c>
      <c r="AC291" s="72" t="str">
        <f t="shared" si="4"/>
        <v>Magnolia borough, Camden County</v>
      </c>
      <c r="AD291" s="72"/>
      <c r="AE291" s="72"/>
      <c r="AF291" s="72"/>
      <c r="AG291" s="72"/>
      <c r="AH291" s="72"/>
      <c r="AI291" s="72"/>
      <c r="AJ291" s="72"/>
      <c r="AK291" s="72"/>
      <c r="AL291" s="72"/>
    </row>
    <row r="292" spans="25:38" x14ac:dyDescent="0.3">
      <c r="Y292" s="72">
        <v>283</v>
      </c>
      <c r="Z292" s="73" t="s">
        <v>607</v>
      </c>
      <c r="AA292" s="74" t="s">
        <v>47</v>
      </c>
      <c r="AB292" s="73" t="s">
        <v>608</v>
      </c>
      <c r="AC292" s="72" t="str">
        <f t="shared" si="4"/>
        <v>Mahwah township, Bergen County</v>
      </c>
      <c r="AD292" s="72"/>
      <c r="AE292" s="72"/>
      <c r="AF292" s="72"/>
      <c r="AG292" s="72"/>
      <c r="AH292" s="72"/>
      <c r="AI292" s="72"/>
      <c r="AJ292" s="72"/>
      <c r="AK292" s="72"/>
      <c r="AL292" s="72"/>
    </row>
    <row r="293" spans="25:38" x14ac:dyDescent="0.3">
      <c r="Y293" s="72">
        <v>284</v>
      </c>
      <c r="Z293" s="73" t="s">
        <v>609</v>
      </c>
      <c r="AA293" s="74" t="s">
        <v>32</v>
      </c>
      <c r="AB293" s="73" t="s">
        <v>610</v>
      </c>
      <c r="AC293" s="72" t="str">
        <f t="shared" si="4"/>
        <v>Manalapan township, Monmouth County</v>
      </c>
      <c r="AD293" s="72"/>
      <c r="AE293" s="72"/>
      <c r="AF293" s="72"/>
      <c r="AG293" s="72"/>
      <c r="AH293" s="72"/>
      <c r="AI293" s="72"/>
      <c r="AJ293" s="72"/>
      <c r="AK293" s="72"/>
      <c r="AL293" s="72"/>
    </row>
    <row r="294" spans="25:38" x14ac:dyDescent="0.3">
      <c r="Y294" s="72">
        <v>285</v>
      </c>
      <c r="Z294" s="73" t="s">
        <v>611</v>
      </c>
      <c r="AA294" s="74" t="s">
        <v>32</v>
      </c>
      <c r="AB294" s="73" t="s">
        <v>612</v>
      </c>
      <c r="AC294" s="72" t="str">
        <f t="shared" si="4"/>
        <v>Manasquan borough, Monmouth County</v>
      </c>
      <c r="AD294" s="72"/>
      <c r="AE294" s="72"/>
      <c r="AF294" s="72"/>
      <c r="AG294" s="72"/>
      <c r="AH294" s="72"/>
      <c r="AI294" s="72"/>
      <c r="AJ294" s="72"/>
      <c r="AK294" s="72"/>
      <c r="AL294" s="72"/>
    </row>
    <row r="295" spans="25:38" x14ac:dyDescent="0.3">
      <c r="Y295" s="72">
        <v>286</v>
      </c>
      <c r="Z295" s="73" t="s">
        <v>613</v>
      </c>
      <c r="AA295" s="74" t="s">
        <v>82</v>
      </c>
      <c r="AB295" s="73" t="s">
        <v>614</v>
      </c>
      <c r="AC295" s="72" t="str">
        <f t="shared" si="4"/>
        <v>Manchester township, Ocean County</v>
      </c>
      <c r="AD295" s="72"/>
      <c r="AE295" s="72"/>
      <c r="AF295" s="72"/>
      <c r="AG295" s="72"/>
      <c r="AH295" s="72"/>
      <c r="AI295" s="72"/>
      <c r="AJ295" s="72"/>
      <c r="AK295" s="72"/>
      <c r="AL295" s="72"/>
    </row>
    <row r="296" spans="25:38" x14ac:dyDescent="0.3">
      <c r="Y296" s="72">
        <v>287</v>
      </c>
      <c r="Z296" s="73" t="s">
        <v>615</v>
      </c>
      <c r="AA296" s="74" t="s">
        <v>54</v>
      </c>
      <c r="AB296" s="73" t="s">
        <v>616</v>
      </c>
      <c r="AC296" s="72" t="str">
        <f t="shared" si="4"/>
        <v>Mannington township, Salem County</v>
      </c>
      <c r="AD296" s="72"/>
      <c r="AE296" s="72"/>
      <c r="AF296" s="72"/>
      <c r="AG296" s="72"/>
      <c r="AH296" s="72"/>
      <c r="AI296" s="72"/>
      <c r="AJ296" s="72"/>
      <c r="AK296" s="72"/>
      <c r="AL296" s="72"/>
    </row>
    <row r="297" spans="25:38" x14ac:dyDescent="0.3">
      <c r="Y297" s="72">
        <v>288</v>
      </c>
      <c r="Z297" s="73" t="s">
        <v>617</v>
      </c>
      <c r="AA297" s="74" t="s">
        <v>43</v>
      </c>
      <c r="AB297" s="73" t="s">
        <v>618</v>
      </c>
      <c r="AC297" s="72" t="str">
        <f t="shared" si="4"/>
        <v>Mansfield township, Warren County</v>
      </c>
      <c r="AD297" s="72"/>
      <c r="AE297" s="72"/>
      <c r="AF297" s="72"/>
      <c r="AG297" s="72"/>
      <c r="AH297" s="72"/>
      <c r="AI297" s="72"/>
      <c r="AJ297" s="72"/>
      <c r="AK297" s="72"/>
      <c r="AL297" s="72"/>
    </row>
    <row r="298" spans="25:38" x14ac:dyDescent="0.3">
      <c r="Y298" s="72">
        <v>289</v>
      </c>
      <c r="Z298" s="73" t="s">
        <v>619</v>
      </c>
      <c r="AA298" s="74" t="s">
        <v>89</v>
      </c>
      <c r="AB298" s="73" t="s">
        <v>618</v>
      </c>
      <c r="AC298" s="72" t="str">
        <f t="shared" si="4"/>
        <v>Mansfield township, Burlington County</v>
      </c>
      <c r="AD298" s="72"/>
      <c r="AE298" s="72"/>
      <c r="AF298" s="72"/>
      <c r="AG298" s="72"/>
      <c r="AH298" s="72"/>
      <c r="AI298" s="72"/>
      <c r="AJ298" s="72"/>
      <c r="AK298" s="72"/>
      <c r="AL298" s="72"/>
    </row>
    <row r="299" spans="25:38" x14ac:dyDescent="0.3">
      <c r="Y299" s="72">
        <v>290</v>
      </c>
      <c r="Z299" s="73" t="s">
        <v>620</v>
      </c>
      <c r="AA299" s="74" t="s">
        <v>82</v>
      </c>
      <c r="AB299" s="73" t="s">
        <v>621</v>
      </c>
      <c r="AC299" s="72" t="str">
        <f t="shared" si="4"/>
        <v>Mantoloking borough, Ocean County</v>
      </c>
      <c r="AD299" s="72"/>
      <c r="AE299" s="72"/>
      <c r="AF299" s="72"/>
      <c r="AG299" s="72"/>
      <c r="AH299" s="72"/>
      <c r="AI299" s="72"/>
      <c r="AJ299" s="72"/>
      <c r="AK299" s="72"/>
      <c r="AL299" s="72"/>
    </row>
    <row r="300" spans="25:38" x14ac:dyDescent="0.3">
      <c r="Y300" s="72">
        <v>291</v>
      </c>
      <c r="Z300" s="73" t="s">
        <v>622</v>
      </c>
      <c r="AA300" s="74" t="s">
        <v>224</v>
      </c>
      <c r="AB300" s="74" t="s">
        <v>623</v>
      </c>
      <c r="AC300" s="72" t="str">
        <f t="shared" si="4"/>
        <v>Mantua township, Gloucester County</v>
      </c>
      <c r="AD300" s="72"/>
      <c r="AE300" s="72"/>
      <c r="AF300" s="72"/>
      <c r="AG300" s="72"/>
      <c r="AH300" s="72"/>
      <c r="AI300" s="72"/>
      <c r="AJ300" s="72"/>
      <c r="AK300" s="72"/>
      <c r="AL300" s="72"/>
    </row>
    <row r="301" spans="25:38" x14ac:dyDescent="0.3">
      <c r="Y301" s="72">
        <v>292</v>
      </c>
      <c r="Z301" s="73" t="s">
        <v>624</v>
      </c>
      <c r="AA301" s="74" t="s">
        <v>101</v>
      </c>
      <c r="AB301" s="73" t="s">
        <v>625</v>
      </c>
      <c r="AC301" s="72" t="str">
        <f t="shared" si="4"/>
        <v>Manville borough, Somerset County</v>
      </c>
      <c r="AD301" s="72"/>
      <c r="AE301" s="72"/>
      <c r="AF301" s="72"/>
      <c r="AG301" s="72"/>
      <c r="AH301" s="72"/>
      <c r="AI301" s="72"/>
      <c r="AJ301" s="72"/>
      <c r="AK301" s="72"/>
      <c r="AL301" s="72"/>
    </row>
    <row r="302" spans="25:38" x14ac:dyDescent="0.3">
      <c r="Y302" s="72">
        <v>293</v>
      </c>
      <c r="Z302" s="73" t="s">
        <v>626</v>
      </c>
      <c r="AA302" s="74" t="s">
        <v>89</v>
      </c>
      <c r="AB302" s="73" t="s">
        <v>627</v>
      </c>
      <c r="AC302" s="72" t="str">
        <f t="shared" si="4"/>
        <v>Maple Shade township, Burlington County</v>
      </c>
      <c r="AD302" s="72"/>
      <c r="AE302" s="72"/>
      <c r="AF302" s="72"/>
      <c r="AG302" s="72"/>
      <c r="AH302" s="72"/>
      <c r="AI302" s="72"/>
      <c r="AJ302" s="72"/>
      <c r="AK302" s="72"/>
      <c r="AL302" s="72"/>
    </row>
    <row r="303" spans="25:38" x14ac:dyDescent="0.3">
      <c r="Y303" s="72">
        <v>294</v>
      </c>
      <c r="Z303" s="73" t="s">
        <v>628</v>
      </c>
      <c r="AA303" s="74" t="s">
        <v>104</v>
      </c>
      <c r="AB303" s="73" t="s">
        <v>629</v>
      </c>
      <c r="AC303" s="72" t="str">
        <f t="shared" si="4"/>
        <v>Maplewood township, Essex County</v>
      </c>
      <c r="AD303" s="72"/>
      <c r="AE303" s="72"/>
      <c r="AF303" s="72"/>
      <c r="AG303" s="72"/>
      <c r="AH303" s="72"/>
      <c r="AI303" s="72"/>
      <c r="AJ303" s="72"/>
      <c r="AK303" s="72"/>
      <c r="AL303" s="72"/>
    </row>
    <row r="304" spans="25:38" x14ac:dyDescent="0.3">
      <c r="Y304" s="72">
        <v>295</v>
      </c>
      <c r="Z304" s="73" t="s">
        <v>630</v>
      </c>
      <c r="AA304" s="74" t="s">
        <v>36</v>
      </c>
      <c r="AB304" s="73" t="s">
        <v>631</v>
      </c>
      <c r="AC304" s="72" t="str">
        <f t="shared" si="4"/>
        <v>Margate City city, Atlantic County</v>
      </c>
      <c r="AD304" s="72"/>
      <c r="AE304" s="72"/>
      <c r="AF304" s="72"/>
      <c r="AG304" s="72"/>
      <c r="AH304" s="72"/>
      <c r="AI304" s="72"/>
      <c r="AJ304" s="72"/>
      <c r="AK304" s="72"/>
      <c r="AL304" s="72"/>
    </row>
    <row r="305" spans="25:38" x14ac:dyDescent="0.3">
      <c r="Y305" s="72">
        <v>296</v>
      </c>
      <c r="Z305" s="73" t="s">
        <v>632</v>
      </c>
      <c r="AA305" s="74" t="s">
        <v>32</v>
      </c>
      <c r="AB305" s="73" t="s">
        <v>633</v>
      </c>
      <c r="AC305" s="72" t="str">
        <f t="shared" si="4"/>
        <v>Marlboro township, Monmouth County</v>
      </c>
      <c r="AD305" s="72"/>
      <c r="AE305" s="72"/>
      <c r="AF305" s="72"/>
      <c r="AG305" s="72"/>
      <c r="AH305" s="72"/>
      <c r="AI305" s="72"/>
      <c r="AJ305" s="72"/>
      <c r="AK305" s="72"/>
      <c r="AL305" s="72"/>
    </row>
    <row r="306" spans="25:38" x14ac:dyDescent="0.3">
      <c r="Y306" s="72">
        <v>297</v>
      </c>
      <c r="Z306" s="73" t="s">
        <v>634</v>
      </c>
      <c r="AA306" s="74" t="s">
        <v>32</v>
      </c>
      <c r="AB306" s="73" t="s">
        <v>635</v>
      </c>
      <c r="AC306" s="72" t="str">
        <f t="shared" si="4"/>
        <v>Matawan borough, Monmouth County</v>
      </c>
      <c r="AD306" s="72"/>
      <c r="AE306" s="72"/>
      <c r="AF306" s="72"/>
      <c r="AG306" s="72"/>
      <c r="AH306" s="72"/>
      <c r="AI306" s="72"/>
      <c r="AJ306" s="72"/>
      <c r="AK306" s="72"/>
      <c r="AL306" s="72"/>
    </row>
    <row r="307" spans="25:38" x14ac:dyDescent="0.3">
      <c r="Y307" s="72">
        <v>298</v>
      </c>
      <c r="Z307" s="73" t="s">
        <v>636</v>
      </c>
      <c r="AA307" s="74" t="s">
        <v>162</v>
      </c>
      <c r="AB307" s="73" t="s">
        <v>637</v>
      </c>
      <c r="AC307" s="72" t="str">
        <f t="shared" si="4"/>
        <v>Maurice River township, Cumberland County</v>
      </c>
      <c r="AD307" s="72"/>
      <c r="AE307" s="72"/>
      <c r="AF307" s="72"/>
      <c r="AG307" s="72"/>
      <c r="AH307" s="72"/>
      <c r="AI307" s="72"/>
      <c r="AJ307" s="72"/>
      <c r="AK307" s="72"/>
      <c r="AL307" s="72"/>
    </row>
    <row r="308" spans="25:38" x14ac:dyDescent="0.3">
      <c r="Y308" s="72">
        <v>299</v>
      </c>
      <c r="Z308" s="73" t="s">
        <v>638</v>
      </c>
      <c r="AA308" s="74" t="s">
        <v>47</v>
      </c>
      <c r="AB308" s="73" t="s">
        <v>639</v>
      </c>
      <c r="AC308" s="72" t="str">
        <f t="shared" si="4"/>
        <v>Maywood borough, Bergen County</v>
      </c>
      <c r="AD308" s="72"/>
      <c r="AE308" s="72"/>
      <c r="AF308" s="72"/>
      <c r="AG308" s="72"/>
      <c r="AH308" s="72"/>
      <c r="AI308" s="72"/>
      <c r="AJ308" s="72"/>
      <c r="AK308" s="72"/>
      <c r="AL308" s="72"/>
    </row>
    <row r="309" spans="25:38" x14ac:dyDescent="0.3">
      <c r="Y309" s="72">
        <v>300</v>
      </c>
      <c r="Z309" s="73" t="s">
        <v>640</v>
      </c>
      <c r="AA309" s="74" t="s">
        <v>89</v>
      </c>
      <c r="AB309" s="73" t="s">
        <v>641</v>
      </c>
      <c r="AC309" s="72" t="str">
        <f t="shared" si="4"/>
        <v>Medford Lakes borough, Burlington County</v>
      </c>
      <c r="AD309" s="72"/>
      <c r="AE309" s="72"/>
      <c r="AF309" s="72"/>
      <c r="AG309" s="72"/>
      <c r="AH309" s="72"/>
      <c r="AI309" s="72"/>
      <c r="AJ309" s="72"/>
      <c r="AK309" s="72"/>
      <c r="AL309" s="72"/>
    </row>
    <row r="310" spans="25:38" x14ac:dyDescent="0.3">
      <c r="Y310" s="72">
        <v>301</v>
      </c>
      <c r="Z310" s="73" t="s">
        <v>642</v>
      </c>
      <c r="AA310" s="74" t="s">
        <v>89</v>
      </c>
      <c r="AB310" s="73" t="s">
        <v>643</v>
      </c>
      <c r="AC310" s="72" t="str">
        <f t="shared" si="4"/>
        <v>Medford township, Burlington County</v>
      </c>
      <c r="AD310" s="72"/>
      <c r="AE310" s="72"/>
      <c r="AF310" s="72"/>
      <c r="AG310" s="72"/>
      <c r="AH310" s="72"/>
      <c r="AI310" s="72"/>
      <c r="AJ310" s="72"/>
      <c r="AK310" s="72"/>
      <c r="AL310" s="72"/>
    </row>
    <row r="311" spans="25:38" x14ac:dyDescent="0.3">
      <c r="Y311" s="72">
        <v>302</v>
      </c>
      <c r="Z311" s="73" t="s">
        <v>644</v>
      </c>
      <c r="AA311" s="74" t="s">
        <v>143</v>
      </c>
      <c r="AB311" s="73" t="s">
        <v>645</v>
      </c>
      <c r="AC311" s="72" t="str">
        <f t="shared" si="4"/>
        <v>Mendham borough, Morris County</v>
      </c>
      <c r="AD311" s="72"/>
      <c r="AE311" s="72"/>
      <c r="AF311" s="72"/>
      <c r="AG311" s="72"/>
      <c r="AH311" s="72"/>
      <c r="AI311" s="72"/>
      <c r="AJ311" s="72"/>
      <c r="AK311" s="72"/>
      <c r="AL311" s="72"/>
    </row>
    <row r="312" spans="25:38" x14ac:dyDescent="0.3">
      <c r="Y312" s="72">
        <v>303</v>
      </c>
      <c r="Z312" s="73" t="s">
        <v>646</v>
      </c>
      <c r="AA312" s="74" t="s">
        <v>143</v>
      </c>
      <c r="AB312" s="73" t="s">
        <v>647</v>
      </c>
      <c r="AC312" s="72" t="str">
        <f t="shared" si="4"/>
        <v>Mendham township, Morris County</v>
      </c>
      <c r="AD312" s="72"/>
      <c r="AE312" s="72"/>
      <c r="AF312" s="72"/>
      <c r="AG312" s="72"/>
      <c r="AH312" s="72"/>
      <c r="AI312" s="72"/>
      <c r="AJ312" s="72"/>
      <c r="AK312" s="72"/>
      <c r="AL312" s="72"/>
    </row>
    <row r="313" spans="25:38" x14ac:dyDescent="0.3">
      <c r="Y313" s="72">
        <v>304</v>
      </c>
      <c r="Z313" s="73" t="s">
        <v>648</v>
      </c>
      <c r="AA313" s="74" t="s">
        <v>72</v>
      </c>
      <c r="AB313" s="73" t="s">
        <v>649</v>
      </c>
      <c r="AC313" s="72" t="str">
        <f t="shared" si="4"/>
        <v>Merchantville borough, Camden County</v>
      </c>
      <c r="AD313" s="72"/>
      <c r="AE313" s="72"/>
      <c r="AF313" s="72"/>
      <c r="AG313" s="72"/>
      <c r="AH313" s="72"/>
      <c r="AI313" s="72"/>
      <c r="AJ313" s="72"/>
      <c r="AK313" s="72"/>
      <c r="AL313" s="72"/>
    </row>
    <row r="314" spans="25:38" x14ac:dyDescent="0.3">
      <c r="Y314" s="72">
        <v>305</v>
      </c>
      <c r="Z314" s="73" t="s">
        <v>650</v>
      </c>
      <c r="AA314" s="74" t="s">
        <v>199</v>
      </c>
      <c r="AB314" s="73" t="s">
        <v>651</v>
      </c>
      <c r="AC314" s="72" t="str">
        <f t="shared" si="4"/>
        <v>Metuchen borough, Middlesex County</v>
      </c>
      <c r="AD314" s="72"/>
      <c r="AE314" s="72"/>
      <c r="AF314" s="72"/>
      <c r="AG314" s="72"/>
      <c r="AH314" s="72"/>
      <c r="AI314" s="72"/>
      <c r="AJ314" s="72"/>
      <c r="AK314" s="72"/>
      <c r="AL314" s="72"/>
    </row>
    <row r="315" spans="25:38" x14ac:dyDescent="0.3">
      <c r="Y315" s="72">
        <v>306</v>
      </c>
      <c r="Z315" s="73" t="s">
        <v>652</v>
      </c>
      <c r="AA315" s="74" t="s">
        <v>77</v>
      </c>
      <c r="AB315" s="73" t="s">
        <v>653</v>
      </c>
      <c r="AC315" s="72" t="str">
        <f t="shared" si="4"/>
        <v>Middle township, Cape May County</v>
      </c>
      <c r="AD315" s="72"/>
      <c r="AE315" s="72"/>
      <c r="AF315" s="72"/>
      <c r="AG315" s="72"/>
      <c r="AH315" s="72"/>
      <c r="AI315" s="72"/>
      <c r="AJ315" s="72"/>
      <c r="AK315" s="72"/>
      <c r="AL315" s="72"/>
    </row>
    <row r="316" spans="25:38" x14ac:dyDescent="0.3">
      <c r="Y316" s="72">
        <v>307</v>
      </c>
      <c r="Z316" s="73" t="s">
        <v>654</v>
      </c>
      <c r="AA316" s="74" t="s">
        <v>199</v>
      </c>
      <c r="AB316" s="73" t="s">
        <v>655</v>
      </c>
      <c r="AC316" s="72" t="str">
        <f t="shared" si="4"/>
        <v>Middlesex borough, Middlesex County</v>
      </c>
      <c r="AD316" s="72"/>
      <c r="AE316" s="72"/>
      <c r="AF316" s="72"/>
      <c r="AG316" s="72"/>
      <c r="AH316" s="72"/>
      <c r="AI316" s="72"/>
      <c r="AJ316" s="72"/>
      <c r="AK316" s="72"/>
      <c r="AL316" s="72"/>
    </row>
    <row r="317" spans="25:38" x14ac:dyDescent="0.3">
      <c r="Y317" s="72">
        <v>308</v>
      </c>
      <c r="Z317" s="73" t="s">
        <v>656</v>
      </c>
      <c r="AA317" s="74" t="s">
        <v>32</v>
      </c>
      <c r="AB317" s="73" t="s">
        <v>657</v>
      </c>
      <c r="AC317" s="72" t="str">
        <f t="shared" si="4"/>
        <v>Middletown township, Monmouth County</v>
      </c>
      <c r="AD317" s="72"/>
      <c r="AE317" s="72"/>
      <c r="AF317" s="72"/>
      <c r="AG317" s="72"/>
      <c r="AH317" s="72"/>
      <c r="AI317" s="72"/>
      <c r="AJ317" s="72"/>
      <c r="AK317" s="72"/>
      <c r="AL317" s="72"/>
    </row>
    <row r="318" spans="25:38" x14ac:dyDescent="0.3">
      <c r="Y318" s="72">
        <v>309</v>
      </c>
      <c r="Z318" s="73" t="s">
        <v>658</v>
      </c>
      <c r="AA318" s="74" t="s">
        <v>47</v>
      </c>
      <c r="AB318" s="73" t="s">
        <v>659</v>
      </c>
      <c r="AC318" s="72" t="str">
        <f t="shared" si="4"/>
        <v>Midland Park borough, Bergen County</v>
      </c>
      <c r="AD318" s="72"/>
      <c r="AE318" s="72"/>
      <c r="AF318" s="72"/>
      <c r="AG318" s="72"/>
      <c r="AH318" s="72"/>
      <c r="AI318" s="72"/>
      <c r="AJ318" s="72"/>
      <c r="AK318" s="72"/>
      <c r="AL318" s="72"/>
    </row>
    <row r="319" spans="25:38" x14ac:dyDescent="0.3">
      <c r="Y319" s="72">
        <v>310</v>
      </c>
      <c r="Z319" s="73" t="s">
        <v>660</v>
      </c>
      <c r="AA319" s="74" t="s">
        <v>40</v>
      </c>
      <c r="AB319" s="73" t="s">
        <v>661</v>
      </c>
      <c r="AC319" s="72" t="str">
        <f t="shared" si="4"/>
        <v>Milford borough, Hunterdon County</v>
      </c>
      <c r="AD319" s="72"/>
      <c r="AE319" s="72"/>
      <c r="AF319" s="72"/>
      <c r="AG319" s="72"/>
      <c r="AH319" s="72"/>
      <c r="AI319" s="72"/>
      <c r="AJ319" s="72"/>
      <c r="AK319" s="72"/>
      <c r="AL319" s="72"/>
    </row>
    <row r="320" spans="25:38" x14ac:dyDescent="0.3">
      <c r="Y320" s="72">
        <v>311</v>
      </c>
      <c r="Z320" s="73" t="s">
        <v>662</v>
      </c>
      <c r="AA320" s="74" t="s">
        <v>104</v>
      </c>
      <c r="AB320" s="73" t="s">
        <v>663</v>
      </c>
      <c r="AC320" s="72" t="str">
        <f t="shared" si="4"/>
        <v>Millburn township, Essex County</v>
      </c>
      <c r="AD320" s="72"/>
      <c r="AE320" s="72"/>
      <c r="AF320" s="72"/>
      <c r="AG320" s="72"/>
      <c r="AH320" s="72"/>
      <c r="AI320" s="72"/>
      <c r="AJ320" s="72"/>
      <c r="AK320" s="72"/>
      <c r="AL320" s="72"/>
    </row>
    <row r="321" spans="25:38" x14ac:dyDescent="0.3">
      <c r="Y321" s="72">
        <v>312</v>
      </c>
      <c r="Z321" s="73" t="s">
        <v>664</v>
      </c>
      <c r="AA321" s="74" t="s">
        <v>101</v>
      </c>
      <c r="AB321" s="73" t="s">
        <v>665</v>
      </c>
      <c r="AC321" s="72" t="str">
        <f t="shared" si="4"/>
        <v>Millstone borough, Somerset County</v>
      </c>
      <c r="AD321" s="72"/>
      <c r="AE321" s="72"/>
      <c r="AF321" s="72"/>
      <c r="AG321" s="72"/>
      <c r="AH321" s="72"/>
      <c r="AI321" s="72"/>
      <c r="AJ321" s="72"/>
      <c r="AK321" s="72"/>
      <c r="AL321" s="72"/>
    </row>
    <row r="322" spans="25:38" x14ac:dyDescent="0.3">
      <c r="Y322" s="72">
        <v>313</v>
      </c>
      <c r="Z322" s="73" t="s">
        <v>666</v>
      </c>
      <c r="AA322" s="74" t="s">
        <v>32</v>
      </c>
      <c r="AB322" s="73" t="s">
        <v>667</v>
      </c>
      <c r="AC322" s="72" t="str">
        <f t="shared" si="4"/>
        <v>Millstone township, Monmouth County</v>
      </c>
      <c r="AD322" s="72"/>
      <c r="AE322" s="72"/>
      <c r="AF322" s="72"/>
      <c r="AG322" s="72"/>
      <c r="AH322" s="72"/>
      <c r="AI322" s="72"/>
      <c r="AJ322" s="72"/>
      <c r="AK322" s="72"/>
      <c r="AL322" s="72"/>
    </row>
    <row r="323" spans="25:38" x14ac:dyDescent="0.3">
      <c r="Y323" s="72">
        <v>314</v>
      </c>
      <c r="Z323" s="73" t="s">
        <v>668</v>
      </c>
      <c r="AA323" s="74" t="s">
        <v>199</v>
      </c>
      <c r="AB323" s="73" t="s">
        <v>669</v>
      </c>
      <c r="AC323" s="72" t="str">
        <f t="shared" si="4"/>
        <v>Milltown borough, Middlesex County</v>
      </c>
      <c r="AD323" s="72"/>
      <c r="AE323" s="72"/>
      <c r="AF323" s="72"/>
      <c r="AG323" s="72"/>
      <c r="AH323" s="72"/>
      <c r="AI323" s="72"/>
      <c r="AJ323" s="72"/>
      <c r="AK323" s="72"/>
      <c r="AL323" s="72"/>
    </row>
    <row r="324" spans="25:38" x14ac:dyDescent="0.3">
      <c r="Y324" s="72">
        <v>315</v>
      </c>
      <c r="Z324" s="73" t="s">
        <v>670</v>
      </c>
      <c r="AA324" s="74" t="s">
        <v>162</v>
      </c>
      <c r="AB324" s="73" t="s">
        <v>671</v>
      </c>
      <c r="AC324" s="72" t="str">
        <f t="shared" si="4"/>
        <v>Millville city, Cumberland County</v>
      </c>
      <c r="AD324" s="72"/>
      <c r="AE324" s="72"/>
      <c r="AF324" s="72"/>
      <c r="AG324" s="72"/>
      <c r="AH324" s="72"/>
      <c r="AI324" s="72"/>
      <c r="AJ324" s="72"/>
      <c r="AK324" s="72"/>
      <c r="AL324" s="72"/>
    </row>
    <row r="325" spans="25:38" x14ac:dyDescent="0.3">
      <c r="Y325" s="72">
        <v>316</v>
      </c>
      <c r="Z325" s="73" t="s">
        <v>672</v>
      </c>
      <c r="AA325" s="74" t="s">
        <v>143</v>
      </c>
      <c r="AB325" s="73" t="s">
        <v>673</v>
      </c>
      <c r="AC325" s="72" t="str">
        <f t="shared" si="4"/>
        <v>Mine Hill township, Morris County</v>
      </c>
      <c r="AD325" s="72"/>
      <c r="AE325" s="72"/>
      <c r="AF325" s="72"/>
      <c r="AG325" s="72"/>
      <c r="AH325" s="72"/>
      <c r="AI325" s="72"/>
      <c r="AJ325" s="72"/>
      <c r="AK325" s="72"/>
      <c r="AL325" s="72"/>
    </row>
    <row r="326" spans="25:38" x14ac:dyDescent="0.3">
      <c r="Y326" s="72">
        <v>317</v>
      </c>
      <c r="Z326" s="73" t="s">
        <v>674</v>
      </c>
      <c r="AA326" s="74" t="s">
        <v>32</v>
      </c>
      <c r="AB326" s="73" t="s">
        <v>675</v>
      </c>
      <c r="AC326" s="72" t="str">
        <f t="shared" si="4"/>
        <v>Monmouth Beach borough, Monmouth County</v>
      </c>
      <c r="AD326" s="72"/>
      <c r="AE326" s="72"/>
      <c r="AF326" s="72"/>
      <c r="AG326" s="72"/>
      <c r="AH326" s="72"/>
      <c r="AI326" s="72"/>
      <c r="AJ326" s="72"/>
      <c r="AK326" s="72"/>
      <c r="AL326" s="72"/>
    </row>
    <row r="327" spans="25:38" x14ac:dyDescent="0.3">
      <c r="Y327" s="72">
        <v>318</v>
      </c>
      <c r="Z327" s="73" t="s">
        <v>676</v>
      </c>
      <c r="AA327" s="74" t="s">
        <v>224</v>
      </c>
      <c r="AB327" s="73" t="s">
        <v>677</v>
      </c>
      <c r="AC327" s="72" t="str">
        <f t="shared" si="4"/>
        <v>Monroe township, Gloucester County</v>
      </c>
      <c r="AD327" s="72"/>
      <c r="AE327" s="72"/>
      <c r="AF327" s="72"/>
      <c r="AG327" s="72"/>
      <c r="AH327" s="72"/>
      <c r="AI327" s="72"/>
      <c r="AJ327" s="72"/>
      <c r="AK327" s="72"/>
      <c r="AL327" s="72"/>
    </row>
    <row r="328" spans="25:38" x14ac:dyDescent="0.3">
      <c r="Y328" s="72">
        <v>319</v>
      </c>
      <c r="Z328" s="73" t="s">
        <v>678</v>
      </c>
      <c r="AA328" s="74" t="s">
        <v>199</v>
      </c>
      <c r="AB328" s="73" t="s">
        <v>677</v>
      </c>
      <c r="AC328" s="72" t="str">
        <f t="shared" si="4"/>
        <v>Monroe township, Middlesex County</v>
      </c>
      <c r="AD328" s="72"/>
      <c r="AE328" s="72"/>
      <c r="AF328" s="72"/>
      <c r="AG328" s="72"/>
      <c r="AH328" s="72"/>
      <c r="AI328" s="72"/>
      <c r="AJ328" s="72"/>
      <c r="AK328" s="72"/>
      <c r="AL328" s="72"/>
    </row>
    <row r="329" spans="25:38" x14ac:dyDescent="0.3">
      <c r="Y329" s="72">
        <v>320</v>
      </c>
      <c r="Z329" s="73" t="s">
        <v>679</v>
      </c>
      <c r="AA329" s="74" t="s">
        <v>61</v>
      </c>
      <c r="AB329" s="73" t="s">
        <v>680</v>
      </c>
      <c r="AC329" s="72" t="str">
        <f t="shared" si="4"/>
        <v>Montague township, Sussex County</v>
      </c>
      <c r="AD329" s="72"/>
      <c r="AE329" s="72"/>
      <c r="AF329" s="72"/>
      <c r="AG329" s="72"/>
      <c r="AH329" s="72"/>
      <c r="AI329" s="72"/>
      <c r="AJ329" s="72"/>
      <c r="AK329" s="72"/>
      <c r="AL329" s="72"/>
    </row>
    <row r="330" spans="25:38" x14ac:dyDescent="0.3">
      <c r="Y330" s="72">
        <v>321</v>
      </c>
      <c r="Z330" s="73" t="s">
        <v>681</v>
      </c>
      <c r="AA330" s="74" t="s">
        <v>104</v>
      </c>
      <c r="AB330" s="73" t="s">
        <v>682</v>
      </c>
      <c r="AC330" s="72" t="str">
        <f t="shared" si="4"/>
        <v>Montclair township, Essex County</v>
      </c>
      <c r="AD330" s="72"/>
      <c r="AE330" s="72"/>
      <c r="AF330" s="72"/>
      <c r="AG330" s="72"/>
      <c r="AH330" s="72"/>
      <c r="AI330" s="72"/>
      <c r="AJ330" s="72"/>
      <c r="AK330" s="72"/>
      <c r="AL330" s="72"/>
    </row>
    <row r="331" spans="25:38" x14ac:dyDescent="0.3">
      <c r="Y331" s="72">
        <v>322</v>
      </c>
      <c r="Z331" s="73" t="s">
        <v>683</v>
      </c>
      <c r="AA331" s="74" t="s">
        <v>101</v>
      </c>
      <c r="AB331" s="73" t="s">
        <v>684</v>
      </c>
      <c r="AC331" s="72" t="str">
        <f t="shared" ref="AC331:AC394" si="5">AB331&amp;", "&amp;AA331&amp;" County"</f>
        <v>Montgomery township, Somerset County</v>
      </c>
      <c r="AD331" s="72"/>
      <c r="AE331" s="72"/>
      <c r="AF331" s="72"/>
      <c r="AG331" s="72"/>
      <c r="AH331" s="72"/>
      <c r="AI331" s="72"/>
      <c r="AJ331" s="72"/>
      <c r="AK331" s="72"/>
      <c r="AL331" s="72"/>
    </row>
    <row r="332" spans="25:38" x14ac:dyDescent="0.3">
      <c r="Y332" s="72">
        <v>323</v>
      </c>
      <c r="Z332" s="73" t="s">
        <v>685</v>
      </c>
      <c r="AA332" s="74" t="s">
        <v>47</v>
      </c>
      <c r="AB332" s="73" t="s">
        <v>686</v>
      </c>
      <c r="AC332" s="72" t="str">
        <f t="shared" si="5"/>
        <v>Montvale borough, Bergen County</v>
      </c>
      <c r="AD332" s="72"/>
      <c r="AE332" s="72"/>
      <c r="AF332" s="72"/>
      <c r="AG332" s="72"/>
      <c r="AH332" s="72"/>
      <c r="AI332" s="72"/>
      <c r="AJ332" s="72"/>
      <c r="AK332" s="72"/>
      <c r="AL332" s="72"/>
    </row>
    <row r="333" spans="25:38" x14ac:dyDescent="0.3">
      <c r="Y333" s="72">
        <v>324</v>
      </c>
      <c r="Z333" s="73" t="s">
        <v>687</v>
      </c>
      <c r="AA333" s="74" t="s">
        <v>143</v>
      </c>
      <c r="AB333" s="73" t="s">
        <v>688</v>
      </c>
      <c r="AC333" s="72" t="str">
        <f t="shared" si="5"/>
        <v>Montville township, Morris County</v>
      </c>
      <c r="AD333" s="72"/>
      <c r="AE333" s="72"/>
      <c r="AF333" s="72"/>
      <c r="AG333" s="72"/>
      <c r="AH333" s="72"/>
      <c r="AI333" s="72"/>
      <c r="AJ333" s="72"/>
      <c r="AK333" s="72"/>
      <c r="AL333" s="72"/>
    </row>
    <row r="334" spans="25:38" x14ac:dyDescent="0.3">
      <c r="Y334" s="72">
        <v>325</v>
      </c>
      <c r="Z334" s="73" t="s">
        <v>689</v>
      </c>
      <c r="AA334" s="74" t="s">
        <v>47</v>
      </c>
      <c r="AB334" s="73" t="s">
        <v>690</v>
      </c>
      <c r="AC334" s="72" t="str">
        <f t="shared" si="5"/>
        <v>Moonachie borough, Bergen County</v>
      </c>
      <c r="AD334" s="72"/>
      <c r="AE334" s="72"/>
      <c r="AF334" s="72"/>
      <c r="AG334" s="72"/>
      <c r="AH334" s="72"/>
      <c r="AI334" s="72"/>
      <c r="AJ334" s="72"/>
      <c r="AK334" s="72"/>
      <c r="AL334" s="72"/>
    </row>
    <row r="335" spans="25:38" x14ac:dyDescent="0.3">
      <c r="Y335" s="72">
        <v>326</v>
      </c>
      <c r="Z335" s="73" t="s">
        <v>691</v>
      </c>
      <c r="AA335" s="74" t="s">
        <v>89</v>
      </c>
      <c r="AB335" s="73" t="s">
        <v>692</v>
      </c>
      <c r="AC335" s="72" t="str">
        <f t="shared" si="5"/>
        <v>Moorestown township, Burlington County</v>
      </c>
      <c r="AD335" s="72"/>
      <c r="AE335" s="72"/>
      <c r="AF335" s="72"/>
      <c r="AG335" s="72"/>
      <c r="AH335" s="72"/>
      <c r="AI335" s="72"/>
      <c r="AJ335" s="72"/>
      <c r="AK335" s="72"/>
      <c r="AL335" s="72"/>
    </row>
    <row r="336" spans="25:38" x14ac:dyDescent="0.3">
      <c r="Y336" s="72">
        <v>327</v>
      </c>
      <c r="Z336" s="73" t="s">
        <v>693</v>
      </c>
      <c r="AA336" s="74" t="s">
        <v>143</v>
      </c>
      <c r="AB336" s="74" t="s">
        <v>694</v>
      </c>
      <c r="AC336" s="72" t="str">
        <f t="shared" si="5"/>
        <v>Morris Plains borough, Morris County</v>
      </c>
      <c r="AD336" s="72"/>
      <c r="AE336" s="72"/>
      <c r="AF336" s="72"/>
      <c r="AG336" s="72"/>
      <c r="AH336" s="72"/>
      <c r="AI336" s="72"/>
      <c r="AJ336" s="72"/>
      <c r="AK336" s="72"/>
      <c r="AL336" s="72"/>
    </row>
    <row r="337" spans="25:38" x14ac:dyDescent="0.3">
      <c r="Y337" s="72">
        <v>328</v>
      </c>
      <c r="Z337" s="73" t="s">
        <v>695</v>
      </c>
      <c r="AA337" s="74" t="s">
        <v>143</v>
      </c>
      <c r="AB337" s="73" t="s">
        <v>696</v>
      </c>
      <c r="AC337" s="72" t="str">
        <f t="shared" si="5"/>
        <v>Morris township, Morris County</v>
      </c>
      <c r="AD337" s="72"/>
      <c r="AE337" s="72"/>
      <c r="AF337" s="72"/>
      <c r="AG337" s="72"/>
      <c r="AH337" s="72"/>
      <c r="AI337" s="72"/>
      <c r="AJ337" s="72"/>
      <c r="AK337" s="72"/>
      <c r="AL337" s="72"/>
    </row>
    <row r="338" spans="25:38" x14ac:dyDescent="0.3">
      <c r="Y338" s="72">
        <v>329</v>
      </c>
      <c r="Z338" s="73" t="s">
        <v>697</v>
      </c>
      <c r="AA338" s="74" t="s">
        <v>143</v>
      </c>
      <c r="AB338" s="73" t="s">
        <v>698</v>
      </c>
      <c r="AC338" s="72" t="str">
        <f t="shared" si="5"/>
        <v>Morristown town, Morris County</v>
      </c>
      <c r="AD338" s="72"/>
      <c r="AE338" s="72"/>
      <c r="AF338" s="72"/>
      <c r="AG338" s="72"/>
      <c r="AH338" s="72"/>
      <c r="AI338" s="72"/>
      <c r="AJ338" s="72"/>
      <c r="AK338" s="72"/>
      <c r="AL338" s="72"/>
    </row>
    <row r="339" spans="25:38" x14ac:dyDescent="0.3">
      <c r="Y339" s="72">
        <v>330</v>
      </c>
      <c r="Z339" s="73" t="s">
        <v>699</v>
      </c>
      <c r="AA339" s="74" t="s">
        <v>143</v>
      </c>
      <c r="AB339" s="73" t="s">
        <v>700</v>
      </c>
      <c r="AC339" s="72" t="str">
        <f t="shared" si="5"/>
        <v>Mount Arlington borough, Morris County</v>
      </c>
      <c r="AD339" s="72"/>
      <c r="AE339" s="72"/>
      <c r="AF339" s="72"/>
      <c r="AG339" s="72"/>
      <c r="AH339" s="72"/>
      <c r="AI339" s="72"/>
      <c r="AJ339" s="72"/>
      <c r="AK339" s="72"/>
      <c r="AL339" s="72"/>
    </row>
    <row r="340" spans="25:38" x14ac:dyDescent="0.3">
      <c r="Y340" s="72">
        <v>331</v>
      </c>
      <c r="Z340" s="73" t="s">
        <v>701</v>
      </c>
      <c r="AA340" s="74" t="s">
        <v>72</v>
      </c>
      <c r="AB340" s="73" t="s">
        <v>702</v>
      </c>
      <c r="AC340" s="72" t="str">
        <f t="shared" si="5"/>
        <v>Mount Ephraim borough, Camden County</v>
      </c>
      <c r="AD340" s="72"/>
      <c r="AE340" s="72"/>
      <c r="AF340" s="72"/>
      <c r="AG340" s="72"/>
      <c r="AH340" s="72"/>
      <c r="AI340" s="72"/>
      <c r="AJ340" s="72"/>
      <c r="AK340" s="72"/>
      <c r="AL340" s="72"/>
    </row>
    <row r="341" spans="25:38" x14ac:dyDescent="0.3">
      <c r="Y341" s="72">
        <v>332</v>
      </c>
      <c r="Z341" s="73" t="s">
        <v>703</v>
      </c>
      <c r="AA341" s="74" t="s">
        <v>89</v>
      </c>
      <c r="AB341" s="73" t="s">
        <v>704</v>
      </c>
      <c r="AC341" s="72" t="str">
        <f t="shared" si="5"/>
        <v>Mount Holly township, Burlington County</v>
      </c>
      <c r="AD341" s="72"/>
      <c r="AE341" s="72"/>
      <c r="AF341" s="72"/>
      <c r="AG341" s="72"/>
      <c r="AH341" s="72"/>
      <c r="AI341" s="72"/>
      <c r="AJ341" s="72"/>
      <c r="AK341" s="72"/>
      <c r="AL341" s="72"/>
    </row>
    <row r="342" spans="25:38" x14ac:dyDescent="0.3">
      <c r="Y342" s="72">
        <v>333</v>
      </c>
      <c r="Z342" s="73" t="s">
        <v>705</v>
      </c>
      <c r="AA342" s="74" t="s">
        <v>89</v>
      </c>
      <c r="AB342" s="74" t="s">
        <v>706</v>
      </c>
      <c r="AC342" s="72" t="str">
        <f t="shared" si="5"/>
        <v>Mount Laurel township, Burlington County</v>
      </c>
      <c r="AD342" s="72"/>
      <c r="AE342" s="72"/>
      <c r="AF342" s="72"/>
      <c r="AG342" s="72"/>
      <c r="AH342" s="72"/>
      <c r="AI342" s="72"/>
      <c r="AJ342" s="72"/>
      <c r="AK342" s="72"/>
      <c r="AL342" s="72"/>
    </row>
    <row r="343" spans="25:38" x14ac:dyDescent="0.3">
      <c r="Y343" s="72">
        <v>334</v>
      </c>
      <c r="Z343" s="73" t="s">
        <v>707</v>
      </c>
      <c r="AA343" s="74" t="s">
        <v>143</v>
      </c>
      <c r="AB343" s="73" t="s">
        <v>708</v>
      </c>
      <c r="AC343" s="72" t="str">
        <f t="shared" si="5"/>
        <v>Mount Olive township, Morris County</v>
      </c>
      <c r="AD343" s="72"/>
      <c r="AE343" s="72"/>
      <c r="AF343" s="72"/>
      <c r="AG343" s="72"/>
      <c r="AH343" s="72"/>
      <c r="AI343" s="72"/>
      <c r="AJ343" s="72"/>
      <c r="AK343" s="72"/>
      <c r="AL343" s="72"/>
    </row>
    <row r="344" spans="25:38" x14ac:dyDescent="0.3">
      <c r="Y344" s="72">
        <v>335</v>
      </c>
      <c r="Z344" s="73" t="s">
        <v>709</v>
      </c>
      <c r="AA344" s="74" t="s">
        <v>143</v>
      </c>
      <c r="AB344" s="73" t="s">
        <v>710</v>
      </c>
      <c r="AC344" s="72" t="str">
        <f t="shared" si="5"/>
        <v>Mountain Lakes borough, Morris County</v>
      </c>
      <c r="AD344" s="72"/>
      <c r="AE344" s="72"/>
      <c r="AF344" s="72"/>
      <c r="AG344" s="72"/>
      <c r="AH344" s="72"/>
      <c r="AI344" s="72"/>
      <c r="AJ344" s="72"/>
      <c r="AK344" s="72"/>
      <c r="AL344" s="72"/>
    </row>
    <row r="345" spans="25:38" x14ac:dyDescent="0.3">
      <c r="Y345" s="72">
        <v>336</v>
      </c>
      <c r="Z345" s="73" t="s">
        <v>711</v>
      </c>
      <c r="AA345" s="74" t="s">
        <v>115</v>
      </c>
      <c r="AB345" s="73" t="s">
        <v>712</v>
      </c>
      <c r="AC345" s="72" t="str">
        <f t="shared" si="5"/>
        <v>Mountainside borough, Union County</v>
      </c>
      <c r="AD345" s="72"/>
      <c r="AE345" s="72"/>
      <c r="AF345" s="72"/>
      <c r="AG345" s="72"/>
      <c r="AH345" s="72"/>
      <c r="AI345" s="72"/>
      <c r="AJ345" s="72"/>
      <c r="AK345" s="72"/>
      <c r="AL345" s="72"/>
    </row>
    <row r="346" spans="25:38" x14ac:dyDescent="0.3">
      <c r="Y346" s="72">
        <v>337</v>
      </c>
      <c r="Z346" s="73" t="s">
        <v>713</v>
      </c>
      <c r="AA346" s="74" t="s">
        <v>36</v>
      </c>
      <c r="AB346" s="73" t="s">
        <v>714</v>
      </c>
      <c r="AC346" s="72" t="str">
        <f t="shared" si="5"/>
        <v>Mullica township, Atlantic County</v>
      </c>
      <c r="AD346" s="72"/>
      <c r="AE346" s="72"/>
      <c r="AF346" s="72"/>
      <c r="AG346" s="72"/>
      <c r="AH346" s="72"/>
      <c r="AI346" s="72"/>
      <c r="AJ346" s="72"/>
      <c r="AK346" s="72"/>
      <c r="AL346" s="72"/>
    </row>
    <row r="347" spans="25:38" x14ac:dyDescent="0.3">
      <c r="Y347" s="72">
        <v>338</v>
      </c>
      <c r="Z347" s="73" t="s">
        <v>715</v>
      </c>
      <c r="AA347" s="74" t="s">
        <v>224</v>
      </c>
      <c r="AB347" s="74" t="s">
        <v>716</v>
      </c>
      <c r="AC347" s="72" t="str">
        <f t="shared" si="5"/>
        <v>National Park borough, Gloucester County</v>
      </c>
      <c r="AD347" s="72"/>
      <c r="AE347" s="72"/>
      <c r="AF347" s="72"/>
      <c r="AG347" s="72"/>
      <c r="AH347" s="72"/>
      <c r="AI347" s="72"/>
      <c r="AJ347" s="72"/>
      <c r="AK347" s="72"/>
      <c r="AL347" s="72"/>
    </row>
    <row r="348" spans="25:38" x14ac:dyDescent="0.3">
      <c r="Y348" s="72">
        <v>339</v>
      </c>
      <c r="Z348" s="73" t="s">
        <v>717</v>
      </c>
      <c r="AA348" s="74" t="s">
        <v>32</v>
      </c>
      <c r="AB348" s="73" t="s">
        <v>718</v>
      </c>
      <c r="AC348" s="72" t="str">
        <f t="shared" si="5"/>
        <v>Neptune City borough, Monmouth County</v>
      </c>
      <c r="AD348" s="72"/>
      <c r="AE348" s="72"/>
      <c r="AF348" s="72"/>
      <c r="AG348" s="72"/>
      <c r="AH348" s="72"/>
      <c r="AI348" s="72"/>
      <c r="AJ348" s="72"/>
      <c r="AK348" s="72"/>
      <c r="AL348" s="72"/>
    </row>
    <row r="349" spans="25:38" x14ac:dyDescent="0.3">
      <c r="Y349" s="72">
        <v>340</v>
      </c>
      <c r="Z349" s="73" t="s">
        <v>719</v>
      </c>
      <c r="AA349" s="74" t="s">
        <v>32</v>
      </c>
      <c r="AB349" s="73" t="s">
        <v>720</v>
      </c>
      <c r="AC349" s="72" t="str">
        <f t="shared" si="5"/>
        <v>Neptune township, Monmouth County</v>
      </c>
      <c r="AD349" s="72"/>
      <c r="AE349" s="72"/>
      <c r="AF349" s="72"/>
      <c r="AG349" s="72"/>
      <c r="AH349" s="72"/>
      <c r="AI349" s="72"/>
      <c r="AJ349" s="72"/>
      <c r="AK349" s="72"/>
      <c r="AL349" s="72"/>
    </row>
    <row r="350" spans="25:38" x14ac:dyDescent="0.3">
      <c r="Y350" s="72">
        <v>341</v>
      </c>
      <c r="Z350" s="73" t="s">
        <v>721</v>
      </c>
      <c r="AA350" s="74" t="s">
        <v>143</v>
      </c>
      <c r="AB350" s="73" t="s">
        <v>722</v>
      </c>
      <c r="AC350" s="72" t="str">
        <f t="shared" si="5"/>
        <v>Netcong borough, Morris County</v>
      </c>
      <c r="AD350" s="72"/>
      <c r="AE350" s="72"/>
      <c r="AF350" s="72"/>
      <c r="AG350" s="72"/>
      <c r="AH350" s="72"/>
      <c r="AI350" s="72"/>
      <c r="AJ350" s="72"/>
      <c r="AK350" s="72"/>
      <c r="AL350" s="72"/>
    </row>
    <row r="351" spans="25:38" x14ac:dyDescent="0.3">
      <c r="Y351" s="72">
        <v>342</v>
      </c>
      <c r="Z351" s="73" t="s">
        <v>723</v>
      </c>
      <c r="AA351" s="74" t="s">
        <v>199</v>
      </c>
      <c r="AB351" s="73" t="s">
        <v>724</v>
      </c>
      <c r="AC351" s="72" t="str">
        <f t="shared" si="5"/>
        <v>New Brunswick city, Middlesex County</v>
      </c>
      <c r="AD351" s="72"/>
      <c r="AE351" s="72"/>
      <c r="AF351" s="72"/>
      <c r="AG351" s="72"/>
      <c r="AH351" s="72"/>
      <c r="AI351" s="72"/>
      <c r="AJ351" s="72"/>
      <c r="AK351" s="72"/>
      <c r="AL351" s="72"/>
    </row>
    <row r="352" spans="25:38" x14ac:dyDescent="0.3">
      <c r="Y352" s="72">
        <v>343</v>
      </c>
      <c r="Z352" s="73" t="s">
        <v>725</v>
      </c>
      <c r="AA352" s="74" t="s">
        <v>89</v>
      </c>
      <c r="AB352" s="73" t="s">
        <v>726</v>
      </c>
      <c r="AC352" s="72" t="str">
        <f t="shared" si="5"/>
        <v>New Hanover township, Burlington County</v>
      </c>
      <c r="AD352" s="72"/>
      <c r="AE352" s="72"/>
      <c r="AF352" s="72"/>
      <c r="AG352" s="72"/>
      <c r="AH352" s="72"/>
      <c r="AI352" s="72"/>
      <c r="AJ352" s="72"/>
      <c r="AK352" s="72"/>
      <c r="AL352" s="72"/>
    </row>
    <row r="353" spans="25:38" x14ac:dyDescent="0.3">
      <c r="Y353" s="72">
        <v>344</v>
      </c>
      <c r="Z353" s="73" t="s">
        <v>727</v>
      </c>
      <c r="AA353" s="74" t="s">
        <v>47</v>
      </c>
      <c r="AB353" s="73" t="s">
        <v>728</v>
      </c>
      <c r="AC353" s="72" t="str">
        <f t="shared" si="5"/>
        <v>New Milford borough, Bergen County</v>
      </c>
      <c r="AD353" s="72"/>
      <c r="AE353" s="72"/>
      <c r="AF353" s="72"/>
      <c r="AG353" s="72"/>
      <c r="AH353" s="72"/>
      <c r="AI353" s="72"/>
      <c r="AJ353" s="72"/>
      <c r="AK353" s="72"/>
      <c r="AL353" s="72"/>
    </row>
    <row r="354" spans="25:38" x14ac:dyDescent="0.3">
      <c r="Y354" s="72">
        <v>345</v>
      </c>
      <c r="Z354" s="73" t="s">
        <v>729</v>
      </c>
      <c r="AA354" s="74" t="s">
        <v>115</v>
      </c>
      <c r="AB354" s="73" t="s">
        <v>730</v>
      </c>
      <c r="AC354" s="72" t="str">
        <f t="shared" si="5"/>
        <v>New Providence borough, Union County</v>
      </c>
      <c r="AD354" s="72"/>
      <c r="AE354" s="72"/>
      <c r="AF354" s="72"/>
      <c r="AG354" s="72"/>
      <c r="AH354" s="72"/>
      <c r="AI354" s="72"/>
      <c r="AJ354" s="72"/>
      <c r="AK354" s="72"/>
      <c r="AL354" s="72"/>
    </row>
    <row r="355" spans="25:38" x14ac:dyDescent="0.3">
      <c r="Y355" s="72">
        <v>346</v>
      </c>
      <c r="Z355" s="73" t="s">
        <v>731</v>
      </c>
      <c r="AA355" s="74" t="s">
        <v>104</v>
      </c>
      <c r="AB355" s="73" t="s">
        <v>732</v>
      </c>
      <c r="AC355" s="72" t="str">
        <f t="shared" si="5"/>
        <v>Newark city, Essex County</v>
      </c>
      <c r="AD355" s="72"/>
      <c r="AE355" s="72"/>
      <c r="AF355" s="72"/>
      <c r="AG355" s="72"/>
      <c r="AH355" s="72"/>
      <c r="AI355" s="72"/>
      <c r="AJ355" s="72"/>
      <c r="AK355" s="72"/>
      <c r="AL355" s="72"/>
    </row>
    <row r="356" spans="25:38" x14ac:dyDescent="0.3">
      <c r="Y356" s="72">
        <v>347</v>
      </c>
      <c r="Z356" s="73" t="s">
        <v>733</v>
      </c>
      <c r="AA356" s="74" t="s">
        <v>224</v>
      </c>
      <c r="AB356" s="73" t="s">
        <v>734</v>
      </c>
      <c r="AC356" s="72" t="str">
        <f t="shared" si="5"/>
        <v>Newfield borough, Gloucester County</v>
      </c>
      <c r="AD356" s="72"/>
      <c r="AE356" s="72"/>
      <c r="AF356" s="72"/>
      <c r="AG356" s="72"/>
      <c r="AH356" s="72"/>
      <c r="AI356" s="72"/>
      <c r="AJ356" s="72"/>
      <c r="AK356" s="72"/>
      <c r="AL356" s="72"/>
    </row>
    <row r="357" spans="25:38" x14ac:dyDescent="0.3">
      <c r="Y357" s="72">
        <v>348</v>
      </c>
      <c r="Z357" s="73" t="s">
        <v>735</v>
      </c>
      <c r="AA357" s="74" t="s">
        <v>61</v>
      </c>
      <c r="AB357" s="73" t="s">
        <v>736</v>
      </c>
      <c r="AC357" s="72" t="str">
        <f t="shared" si="5"/>
        <v>Newton town, Sussex County</v>
      </c>
      <c r="AD357" s="72"/>
      <c r="AE357" s="72"/>
      <c r="AF357" s="72"/>
      <c r="AG357" s="72"/>
      <c r="AH357" s="72"/>
      <c r="AI357" s="72"/>
      <c r="AJ357" s="72"/>
      <c r="AK357" s="72"/>
      <c r="AL357" s="72"/>
    </row>
    <row r="358" spans="25:38" x14ac:dyDescent="0.3">
      <c r="Y358" s="72">
        <v>349</v>
      </c>
      <c r="Z358" s="73" t="s">
        <v>737</v>
      </c>
      <c r="AA358" s="74" t="s">
        <v>47</v>
      </c>
      <c r="AB358" s="73" t="s">
        <v>738</v>
      </c>
      <c r="AC358" s="72" t="str">
        <f t="shared" si="5"/>
        <v>North Arlington borough, Bergen County</v>
      </c>
      <c r="AD358" s="72"/>
      <c r="AE358" s="72"/>
      <c r="AF358" s="72"/>
      <c r="AG358" s="72"/>
      <c r="AH358" s="72"/>
      <c r="AI358" s="72"/>
      <c r="AJ358" s="72"/>
      <c r="AK358" s="72"/>
      <c r="AL358" s="72"/>
    </row>
    <row r="359" spans="25:38" x14ac:dyDescent="0.3">
      <c r="Y359" s="72">
        <v>350</v>
      </c>
      <c r="Z359" s="73" t="s">
        <v>739</v>
      </c>
      <c r="AA359" s="74" t="s">
        <v>94</v>
      </c>
      <c r="AB359" s="73" t="s">
        <v>740</v>
      </c>
      <c r="AC359" s="72" t="str">
        <f t="shared" si="5"/>
        <v>North Bergen township, Hudson County</v>
      </c>
      <c r="AD359" s="72"/>
      <c r="AE359" s="72"/>
      <c r="AF359" s="72"/>
      <c r="AG359" s="72"/>
      <c r="AH359" s="72"/>
      <c r="AI359" s="72"/>
      <c r="AJ359" s="72"/>
      <c r="AK359" s="72"/>
      <c r="AL359" s="72"/>
    </row>
    <row r="360" spans="25:38" x14ac:dyDescent="0.3">
      <c r="Y360" s="72">
        <v>351</v>
      </c>
      <c r="Z360" s="73" t="s">
        <v>741</v>
      </c>
      <c r="AA360" s="74" t="s">
        <v>199</v>
      </c>
      <c r="AB360" s="73" t="s">
        <v>742</v>
      </c>
      <c r="AC360" s="72" t="str">
        <f t="shared" si="5"/>
        <v>North Brunswick township, Middlesex County</v>
      </c>
      <c r="AD360" s="72"/>
      <c r="AE360" s="72"/>
      <c r="AF360" s="72"/>
      <c r="AG360" s="72"/>
      <c r="AH360" s="72"/>
      <c r="AI360" s="72"/>
      <c r="AJ360" s="72"/>
      <c r="AK360" s="72"/>
      <c r="AL360" s="72"/>
    </row>
    <row r="361" spans="25:38" x14ac:dyDescent="0.3">
      <c r="Y361" s="72">
        <v>352</v>
      </c>
      <c r="Z361" s="73" t="s">
        <v>743</v>
      </c>
      <c r="AA361" s="74" t="s">
        <v>104</v>
      </c>
      <c r="AB361" s="73" t="s">
        <v>744</v>
      </c>
      <c r="AC361" s="72" t="str">
        <f t="shared" si="5"/>
        <v>North Caldwell borough, Essex County</v>
      </c>
      <c r="AD361" s="72"/>
      <c r="AE361" s="72"/>
      <c r="AF361" s="72"/>
      <c r="AG361" s="72"/>
      <c r="AH361" s="72"/>
      <c r="AI361" s="72"/>
      <c r="AJ361" s="72"/>
      <c r="AK361" s="72"/>
      <c r="AL361" s="72"/>
    </row>
    <row r="362" spans="25:38" x14ac:dyDescent="0.3">
      <c r="Y362" s="72">
        <v>353</v>
      </c>
      <c r="Z362" s="73" t="s">
        <v>745</v>
      </c>
      <c r="AA362" s="74" t="s">
        <v>136</v>
      </c>
      <c r="AB362" s="73" t="s">
        <v>746</v>
      </c>
      <c r="AC362" s="72" t="str">
        <f t="shared" si="5"/>
        <v>North Haledon borough, Passaic County</v>
      </c>
      <c r="AD362" s="72"/>
      <c r="AE362" s="72"/>
      <c r="AF362" s="72"/>
      <c r="AG362" s="72"/>
      <c r="AH362" s="72"/>
      <c r="AI362" s="72"/>
      <c r="AJ362" s="72"/>
      <c r="AK362" s="72"/>
      <c r="AL362" s="72"/>
    </row>
    <row r="363" spans="25:38" x14ac:dyDescent="0.3">
      <c r="Y363" s="72">
        <v>354</v>
      </c>
      <c r="Z363" s="73" t="s">
        <v>747</v>
      </c>
      <c r="AA363" s="74" t="s">
        <v>89</v>
      </c>
      <c r="AB363" s="73" t="s">
        <v>748</v>
      </c>
      <c r="AC363" s="72" t="str">
        <f t="shared" si="5"/>
        <v>North Hanover township, Burlington County</v>
      </c>
      <c r="AD363" s="72"/>
      <c r="AE363" s="72"/>
      <c r="AF363" s="72"/>
      <c r="AG363" s="72"/>
      <c r="AH363" s="72"/>
      <c r="AI363" s="72"/>
      <c r="AJ363" s="72"/>
      <c r="AK363" s="72"/>
      <c r="AL363" s="72"/>
    </row>
    <row r="364" spans="25:38" x14ac:dyDescent="0.3">
      <c r="Y364" s="72">
        <v>355</v>
      </c>
      <c r="Z364" s="73" t="s">
        <v>749</v>
      </c>
      <c r="AA364" s="74" t="s">
        <v>101</v>
      </c>
      <c r="AB364" s="73" t="s">
        <v>750</v>
      </c>
      <c r="AC364" s="72" t="str">
        <f t="shared" si="5"/>
        <v>North Plainfield borough, Somerset County</v>
      </c>
      <c r="AD364" s="72"/>
      <c r="AE364" s="72"/>
      <c r="AF364" s="72"/>
      <c r="AG364" s="72"/>
      <c r="AH364" s="72"/>
      <c r="AI364" s="72"/>
      <c r="AJ364" s="72"/>
      <c r="AK364" s="72"/>
      <c r="AL364" s="72"/>
    </row>
    <row r="365" spans="25:38" x14ac:dyDescent="0.3">
      <c r="Y365" s="72">
        <v>356</v>
      </c>
      <c r="Z365" s="73" t="s">
        <v>751</v>
      </c>
      <c r="AA365" s="74" t="s">
        <v>77</v>
      </c>
      <c r="AB365" s="73" t="s">
        <v>752</v>
      </c>
      <c r="AC365" s="72" t="str">
        <f t="shared" si="5"/>
        <v>North Wildwood city, Cape May County</v>
      </c>
      <c r="AD365" s="72"/>
      <c r="AE365" s="72"/>
      <c r="AF365" s="72"/>
      <c r="AG365" s="72"/>
      <c r="AH365" s="72"/>
      <c r="AI365" s="72"/>
      <c r="AJ365" s="72"/>
      <c r="AK365" s="72"/>
      <c r="AL365" s="72"/>
    </row>
    <row r="366" spans="25:38" x14ac:dyDescent="0.3">
      <c r="Y366" s="72">
        <v>357</v>
      </c>
      <c r="Z366" s="73" t="s">
        <v>753</v>
      </c>
      <c r="AA366" s="74" t="s">
        <v>36</v>
      </c>
      <c r="AB366" s="73" t="s">
        <v>754</v>
      </c>
      <c r="AC366" s="72" t="str">
        <f t="shared" si="5"/>
        <v>Northfield city, Atlantic County</v>
      </c>
      <c r="AD366" s="72"/>
      <c r="AE366" s="72"/>
      <c r="AF366" s="72"/>
      <c r="AG366" s="72"/>
      <c r="AH366" s="72"/>
      <c r="AI366" s="72"/>
      <c r="AJ366" s="72"/>
      <c r="AK366" s="72"/>
      <c r="AL366" s="72"/>
    </row>
    <row r="367" spans="25:38" x14ac:dyDescent="0.3">
      <c r="Y367" s="72">
        <v>358</v>
      </c>
      <c r="Z367" s="73" t="s">
        <v>755</v>
      </c>
      <c r="AA367" s="74" t="s">
        <v>47</v>
      </c>
      <c r="AB367" s="73" t="s">
        <v>756</v>
      </c>
      <c r="AC367" s="72" t="str">
        <f t="shared" si="5"/>
        <v>Northvale borough, Bergen County</v>
      </c>
      <c r="AD367" s="72"/>
      <c r="AE367" s="72"/>
      <c r="AF367" s="72"/>
      <c r="AG367" s="72"/>
      <c r="AH367" s="72"/>
      <c r="AI367" s="72"/>
      <c r="AJ367" s="72"/>
      <c r="AK367" s="72"/>
      <c r="AL367" s="72"/>
    </row>
    <row r="368" spans="25:38" x14ac:dyDescent="0.3">
      <c r="Y368" s="72">
        <v>359</v>
      </c>
      <c r="Z368" s="73" t="s">
        <v>757</v>
      </c>
      <c r="AA368" s="74" t="s">
        <v>47</v>
      </c>
      <c r="AB368" s="73" t="s">
        <v>758</v>
      </c>
      <c r="AC368" s="72" t="str">
        <f t="shared" si="5"/>
        <v>Norwood borough, Bergen County</v>
      </c>
      <c r="AD368" s="72"/>
      <c r="AE368" s="72"/>
      <c r="AF368" s="72"/>
      <c r="AG368" s="72"/>
      <c r="AH368" s="72"/>
      <c r="AI368" s="72"/>
      <c r="AJ368" s="72"/>
      <c r="AK368" s="72"/>
      <c r="AL368" s="72"/>
    </row>
    <row r="369" spans="25:38" x14ac:dyDescent="0.3">
      <c r="Y369" s="72">
        <v>360</v>
      </c>
      <c r="Z369" s="73" t="s">
        <v>759</v>
      </c>
      <c r="AA369" s="74" t="s">
        <v>104</v>
      </c>
      <c r="AB369" s="73" t="s">
        <v>760</v>
      </c>
      <c r="AC369" s="72" t="str">
        <f t="shared" si="5"/>
        <v>Nutley township, Essex County</v>
      </c>
      <c r="AD369" s="72"/>
      <c r="AE369" s="72"/>
      <c r="AF369" s="72"/>
      <c r="AG369" s="72"/>
      <c r="AH369" s="72"/>
      <c r="AI369" s="72"/>
      <c r="AJ369" s="72"/>
      <c r="AK369" s="72"/>
      <c r="AL369" s="72"/>
    </row>
    <row r="370" spans="25:38" x14ac:dyDescent="0.3">
      <c r="Y370" s="72">
        <v>361</v>
      </c>
      <c r="Z370" s="73" t="s">
        <v>761</v>
      </c>
      <c r="AA370" s="74" t="s">
        <v>47</v>
      </c>
      <c r="AB370" s="73" t="s">
        <v>762</v>
      </c>
      <c r="AC370" s="72" t="str">
        <f t="shared" si="5"/>
        <v>Oakland borough, Bergen County</v>
      </c>
      <c r="AD370" s="72"/>
      <c r="AE370" s="72"/>
      <c r="AF370" s="72"/>
      <c r="AG370" s="72"/>
      <c r="AH370" s="72"/>
      <c r="AI370" s="72"/>
      <c r="AJ370" s="72"/>
      <c r="AK370" s="72"/>
      <c r="AL370" s="72"/>
    </row>
    <row r="371" spans="25:38" x14ac:dyDescent="0.3">
      <c r="Y371" s="72">
        <v>362</v>
      </c>
      <c r="Z371" s="73" t="s">
        <v>763</v>
      </c>
      <c r="AA371" s="74" t="s">
        <v>72</v>
      </c>
      <c r="AB371" s="73" t="s">
        <v>764</v>
      </c>
      <c r="AC371" s="72" t="str">
        <f t="shared" si="5"/>
        <v>Oaklyn borough, Camden County</v>
      </c>
      <c r="AD371" s="72"/>
      <c r="AE371" s="72"/>
      <c r="AF371" s="72"/>
      <c r="AG371" s="72"/>
      <c r="AH371" s="72"/>
      <c r="AI371" s="72"/>
      <c r="AJ371" s="72"/>
      <c r="AK371" s="72"/>
      <c r="AL371" s="72"/>
    </row>
    <row r="372" spans="25:38" x14ac:dyDescent="0.3">
      <c r="Y372" s="72">
        <v>363</v>
      </c>
      <c r="Z372" s="73" t="s">
        <v>765</v>
      </c>
      <c r="AA372" s="74" t="s">
        <v>77</v>
      </c>
      <c r="AB372" s="73" t="s">
        <v>766</v>
      </c>
      <c r="AC372" s="72" t="str">
        <f t="shared" si="5"/>
        <v>Ocean City city, Cape May County</v>
      </c>
      <c r="AD372" s="72"/>
      <c r="AE372" s="72"/>
      <c r="AF372" s="72"/>
      <c r="AG372" s="72"/>
      <c r="AH372" s="72"/>
      <c r="AI372" s="72"/>
      <c r="AJ372" s="72"/>
      <c r="AK372" s="72"/>
      <c r="AL372" s="72"/>
    </row>
    <row r="373" spans="25:38" x14ac:dyDescent="0.3">
      <c r="Y373" s="72">
        <v>364</v>
      </c>
      <c r="Z373" s="73" t="s">
        <v>767</v>
      </c>
      <c r="AA373" s="74" t="s">
        <v>82</v>
      </c>
      <c r="AB373" s="73" t="s">
        <v>768</v>
      </c>
      <c r="AC373" s="72" t="str">
        <f t="shared" si="5"/>
        <v>Ocean Gate borough, Ocean County</v>
      </c>
      <c r="AD373" s="72"/>
      <c r="AE373" s="72"/>
      <c r="AF373" s="72"/>
      <c r="AG373" s="72"/>
      <c r="AH373" s="72"/>
      <c r="AI373" s="72"/>
      <c r="AJ373" s="72"/>
      <c r="AK373" s="72"/>
      <c r="AL373" s="72"/>
    </row>
    <row r="374" spans="25:38" x14ac:dyDescent="0.3">
      <c r="Y374" s="72">
        <v>365</v>
      </c>
      <c r="Z374" s="73" t="s">
        <v>769</v>
      </c>
      <c r="AA374" s="74" t="s">
        <v>82</v>
      </c>
      <c r="AB374" s="73" t="s">
        <v>770</v>
      </c>
      <c r="AC374" s="72" t="str">
        <f t="shared" si="5"/>
        <v>Ocean township, Ocean County</v>
      </c>
      <c r="AD374" s="72"/>
      <c r="AE374" s="72"/>
      <c r="AF374" s="72"/>
      <c r="AG374" s="72"/>
      <c r="AH374" s="72"/>
      <c r="AI374" s="72"/>
      <c r="AJ374" s="72"/>
      <c r="AK374" s="72"/>
      <c r="AL374" s="72"/>
    </row>
    <row r="375" spans="25:38" x14ac:dyDescent="0.3">
      <c r="Y375" s="72">
        <v>366</v>
      </c>
      <c r="Z375" s="73" t="s">
        <v>771</v>
      </c>
      <c r="AA375" s="74" t="s">
        <v>32</v>
      </c>
      <c r="AB375" s="73" t="s">
        <v>770</v>
      </c>
      <c r="AC375" s="72" t="str">
        <f t="shared" si="5"/>
        <v>Ocean township, Monmouth County</v>
      </c>
      <c r="AD375" s="72"/>
      <c r="AE375" s="72"/>
      <c r="AF375" s="72"/>
      <c r="AG375" s="72"/>
      <c r="AH375" s="72"/>
      <c r="AI375" s="72"/>
      <c r="AJ375" s="72"/>
      <c r="AK375" s="72"/>
      <c r="AL375" s="72"/>
    </row>
    <row r="376" spans="25:38" x14ac:dyDescent="0.3">
      <c r="Y376" s="72">
        <v>367</v>
      </c>
      <c r="Z376" s="73" t="s">
        <v>772</v>
      </c>
      <c r="AA376" s="74" t="s">
        <v>32</v>
      </c>
      <c r="AB376" s="73" t="s">
        <v>773</v>
      </c>
      <c r="AC376" s="72" t="str">
        <f t="shared" si="5"/>
        <v>Oceanport borough, Monmouth County</v>
      </c>
      <c r="AD376" s="72"/>
      <c r="AE376" s="72"/>
      <c r="AF376" s="72"/>
      <c r="AG376" s="72"/>
      <c r="AH376" s="72"/>
      <c r="AI376" s="72"/>
      <c r="AJ376" s="72"/>
      <c r="AK376" s="72"/>
      <c r="AL376" s="72"/>
    </row>
    <row r="377" spans="25:38" x14ac:dyDescent="0.3">
      <c r="Y377" s="72">
        <v>368</v>
      </c>
      <c r="Z377" s="73" t="s">
        <v>774</v>
      </c>
      <c r="AA377" s="74" t="s">
        <v>61</v>
      </c>
      <c r="AB377" s="73" t="s">
        <v>775</v>
      </c>
      <c r="AC377" s="72" t="str">
        <f t="shared" si="5"/>
        <v>Ogdensburg borough, Sussex County</v>
      </c>
      <c r="AD377" s="72"/>
      <c r="AE377" s="72"/>
      <c r="AF377" s="72"/>
      <c r="AG377" s="72"/>
      <c r="AH377" s="72"/>
      <c r="AI377" s="72"/>
      <c r="AJ377" s="72"/>
      <c r="AK377" s="72"/>
      <c r="AL377" s="72"/>
    </row>
    <row r="378" spans="25:38" x14ac:dyDescent="0.3">
      <c r="Y378" s="72">
        <v>369</v>
      </c>
      <c r="Z378" s="73" t="s">
        <v>776</v>
      </c>
      <c r="AA378" s="74" t="s">
        <v>199</v>
      </c>
      <c r="AB378" s="73" t="s">
        <v>777</v>
      </c>
      <c r="AC378" s="72" t="str">
        <f t="shared" si="5"/>
        <v>Old Bridge township, Middlesex County</v>
      </c>
      <c r="AD378" s="72"/>
      <c r="AE378" s="72"/>
      <c r="AF378" s="72"/>
      <c r="AG378" s="72"/>
      <c r="AH378" s="72"/>
      <c r="AI378" s="72"/>
      <c r="AJ378" s="72"/>
      <c r="AK378" s="72"/>
      <c r="AL378" s="72"/>
    </row>
    <row r="379" spans="25:38" x14ac:dyDescent="0.3">
      <c r="Y379" s="72">
        <v>370</v>
      </c>
      <c r="Z379" s="73" t="s">
        <v>778</v>
      </c>
      <c r="AA379" s="74" t="s">
        <v>47</v>
      </c>
      <c r="AB379" s="73" t="s">
        <v>779</v>
      </c>
      <c r="AC379" s="72" t="str">
        <f t="shared" si="5"/>
        <v>Old Tappan borough, Bergen County</v>
      </c>
      <c r="AD379" s="72"/>
      <c r="AE379" s="72"/>
      <c r="AF379" s="72"/>
      <c r="AG379" s="72"/>
      <c r="AH379" s="72"/>
      <c r="AI379" s="72"/>
      <c r="AJ379" s="72"/>
      <c r="AK379" s="72"/>
      <c r="AL379" s="72"/>
    </row>
    <row r="380" spans="25:38" x14ac:dyDescent="0.3">
      <c r="Y380" s="72">
        <v>371</v>
      </c>
      <c r="Z380" s="73" t="s">
        <v>780</v>
      </c>
      <c r="AA380" s="74" t="s">
        <v>54</v>
      </c>
      <c r="AB380" s="73" t="s">
        <v>781</v>
      </c>
      <c r="AC380" s="72" t="str">
        <f t="shared" si="5"/>
        <v>Oldmans township, Salem County</v>
      </c>
      <c r="AD380" s="72"/>
      <c r="AE380" s="72"/>
      <c r="AF380" s="72"/>
      <c r="AG380" s="72"/>
      <c r="AH380" s="72"/>
      <c r="AI380" s="72"/>
      <c r="AJ380" s="72"/>
      <c r="AK380" s="72"/>
      <c r="AL380" s="72"/>
    </row>
    <row r="381" spans="25:38" x14ac:dyDescent="0.3">
      <c r="Y381" s="72">
        <v>372</v>
      </c>
      <c r="Z381" s="73" t="s">
        <v>782</v>
      </c>
      <c r="AA381" s="74" t="s">
        <v>47</v>
      </c>
      <c r="AB381" s="73" t="s">
        <v>783</v>
      </c>
      <c r="AC381" s="72" t="str">
        <f t="shared" si="5"/>
        <v>Oradell borough, Bergen County</v>
      </c>
      <c r="AD381" s="72"/>
      <c r="AE381" s="72"/>
      <c r="AF381" s="72"/>
      <c r="AG381" s="72"/>
      <c r="AH381" s="72"/>
      <c r="AI381" s="72"/>
      <c r="AJ381" s="72"/>
      <c r="AK381" s="72"/>
      <c r="AL381" s="72"/>
    </row>
    <row r="382" spans="25:38" x14ac:dyDescent="0.3">
      <c r="Y382" s="72">
        <v>373</v>
      </c>
      <c r="Z382" s="73" t="s">
        <v>784</v>
      </c>
      <c r="AA382" s="74" t="s">
        <v>43</v>
      </c>
      <c r="AB382" s="73" t="s">
        <v>785</v>
      </c>
      <c r="AC382" s="72" t="str">
        <f t="shared" si="5"/>
        <v>Oxford township, Warren County</v>
      </c>
      <c r="AD382" s="72"/>
      <c r="AE382" s="72"/>
      <c r="AF382" s="72"/>
      <c r="AG382" s="72"/>
      <c r="AH382" s="72"/>
      <c r="AI382" s="72"/>
      <c r="AJ382" s="72"/>
      <c r="AK382" s="72"/>
      <c r="AL382" s="72"/>
    </row>
    <row r="383" spans="25:38" x14ac:dyDescent="0.3">
      <c r="Y383" s="72">
        <v>374</v>
      </c>
      <c r="Z383" s="73" t="s">
        <v>786</v>
      </c>
      <c r="AA383" s="74" t="s">
        <v>47</v>
      </c>
      <c r="AB383" s="73" t="s">
        <v>787</v>
      </c>
      <c r="AC383" s="72" t="str">
        <f t="shared" si="5"/>
        <v>Palisades Park borough, Bergen County</v>
      </c>
      <c r="AD383" s="72"/>
      <c r="AE383" s="72"/>
      <c r="AF383" s="72"/>
      <c r="AG383" s="72"/>
      <c r="AH383" s="72"/>
      <c r="AI383" s="72"/>
      <c r="AJ383" s="72"/>
      <c r="AK383" s="72"/>
      <c r="AL383" s="72"/>
    </row>
    <row r="384" spans="25:38" x14ac:dyDescent="0.3">
      <c r="Y384" s="72">
        <v>375</v>
      </c>
      <c r="Z384" s="73" t="s">
        <v>788</v>
      </c>
      <c r="AA384" s="74" t="s">
        <v>89</v>
      </c>
      <c r="AB384" s="73" t="s">
        <v>789</v>
      </c>
      <c r="AC384" s="72" t="str">
        <f t="shared" si="5"/>
        <v>Palmyra borough, Burlington County</v>
      </c>
      <c r="AD384" s="72"/>
      <c r="AE384" s="72"/>
      <c r="AF384" s="72"/>
      <c r="AG384" s="72"/>
      <c r="AH384" s="72"/>
      <c r="AI384" s="72"/>
      <c r="AJ384" s="72"/>
      <c r="AK384" s="72"/>
      <c r="AL384" s="72"/>
    </row>
    <row r="385" spans="25:38" x14ac:dyDescent="0.3">
      <c r="Y385" s="72">
        <v>376</v>
      </c>
      <c r="Z385" s="73" t="s">
        <v>790</v>
      </c>
      <c r="AA385" s="74" t="s">
        <v>47</v>
      </c>
      <c r="AB385" s="73" t="s">
        <v>791</v>
      </c>
      <c r="AC385" s="72" t="str">
        <f t="shared" si="5"/>
        <v>Paramus borough, Bergen County</v>
      </c>
      <c r="AD385" s="72"/>
      <c r="AE385" s="72"/>
      <c r="AF385" s="72"/>
      <c r="AG385" s="72"/>
      <c r="AH385" s="72"/>
      <c r="AI385" s="72"/>
      <c r="AJ385" s="72"/>
      <c r="AK385" s="72"/>
      <c r="AL385" s="72"/>
    </row>
    <row r="386" spans="25:38" x14ac:dyDescent="0.3">
      <c r="Y386" s="72">
        <v>377</v>
      </c>
      <c r="Z386" s="73" t="s">
        <v>792</v>
      </c>
      <c r="AA386" s="74" t="s">
        <v>47</v>
      </c>
      <c r="AB386" s="73" t="s">
        <v>793</v>
      </c>
      <c r="AC386" s="72" t="str">
        <f t="shared" si="5"/>
        <v>Park Ridge borough, Bergen County</v>
      </c>
      <c r="AD386" s="72"/>
      <c r="AE386" s="72"/>
      <c r="AF386" s="72"/>
      <c r="AG386" s="72"/>
      <c r="AH386" s="72"/>
      <c r="AI386" s="72"/>
      <c r="AJ386" s="72"/>
      <c r="AK386" s="72"/>
      <c r="AL386" s="72"/>
    </row>
    <row r="387" spans="25:38" x14ac:dyDescent="0.3">
      <c r="Y387" s="72">
        <v>378</v>
      </c>
      <c r="Z387" s="73" t="s">
        <v>794</v>
      </c>
      <c r="AA387" s="74" t="s">
        <v>143</v>
      </c>
      <c r="AB387" s="73" t="s">
        <v>795</v>
      </c>
      <c r="AC387" s="72" t="str">
        <f t="shared" si="5"/>
        <v>Parsippany-Troy Hills township, Morris County</v>
      </c>
      <c r="AD387" s="72"/>
      <c r="AE387" s="72"/>
      <c r="AF387" s="72"/>
      <c r="AG387" s="72"/>
      <c r="AH387" s="72"/>
      <c r="AI387" s="72"/>
      <c r="AJ387" s="72"/>
      <c r="AK387" s="72"/>
      <c r="AL387" s="72"/>
    </row>
    <row r="388" spans="25:38" x14ac:dyDescent="0.3">
      <c r="Y388" s="72">
        <v>379</v>
      </c>
      <c r="Z388" s="73" t="s">
        <v>796</v>
      </c>
      <c r="AA388" s="74" t="s">
        <v>136</v>
      </c>
      <c r="AB388" s="73" t="s">
        <v>797</v>
      </c>
      <c r="AC388" s="72" t="str">
        <f t="shared" si="5"/>
        <v>Passaic city, Passaic County</v>
      </c>
      <c r="AD388" s="72"/>
      <c r="AE388" s="72"/>
      <c r="AF388" s="72"/>
      <c r="AG388" s="72"/>
      <c r="AH388" s="72"/>
      <c r="AI388" s="72"/>
      <c r="AJ388" s="72"/>
      <c r="AK388" s="72"/>
      <c r="AL388" s="72"/>
    </row>
    <row r="389" spans="25:38" x14ac:dyDescent="0.3">
      <c r="Y389" s="72">
        <v>380</v>
      </c>
      <c r="Z389" s="73" t="s">
        <v>798</v>
      </c>
      <c r="AA389" s="74" t="s">
        <v>136</v>
      </c>
      <c r="AB389" s="73" t="s">
        <v>799</v>
      </c>
      <c r="AC389" s="72" t="str">
        <f t="shared" si="5"/>
        <v>Paterson city, Passaic County</v>
      </c>
      <c r="AD389" s="72"/>
      <c r="AE389" s="72"/>
      <c r="AF389" s="72"/>
      <c r="AG389" s="72"/>
      <c r="AH389" s="72"/>
      <c r="AI389" s="72"/>
      <c r="AJ389" s="72"/>
      <c r="AK389" s="72"/>
      <c r="AL389" s="72"/>
    </row>
    <row r="390" spans="25:38" x14ac:dyDescent="0.3">
      <c r="Y390" s="72">
        <v>381</v>
      </c>
      <c r="Z390" s="73" t="s">
        <v>800</v>
      </c>
      <c r="AA390" s="74" t="s">
        <v>224</v>
      </c>
      <c r="AB390" s="73" t="s">
        <v>801</v>
      </c>
      <c r="AC390" s="72" t="str">
        <f t="shared" si="5"/>
        <v>Paulsboro borough, Gloucester County</v>
      </c>
      <c r="AD390" s="72"/>
      <c r="AE390" s="72"/>
      <c r="AF390" s="72"/>
      <c r="AG390" s="72"/>
      <c r="AH390" s="72"/>
      <c r="AI390" s="72"/>
      <c r="AJ390" s="72"/>
      <c r="AK390" s="72"/>
      <c r="AL390" s="72"/>
    </row>
    <row r="391" spans="25:38" x14ac:dyDescent="0.3">
      <c r="Y391" s="72">
        <v>382</v>
      </c>
      <c r="Z391" s="73" t="s">
        <v>802</v>
      </c>
      <c r="AA391" s="74" t="s">
        <v>101</v>
      </c>
      <c r="AB391" s="73" t="s">
        <v>803</v>
      </c>
      <c r="AC391" s="72" t="str">
        <f t="shared" si="5"/>
        <v>Peapack and Gladstone borough, Somerset County</v>
      </c>
      <c r="AD391" s="72"/>
      <c r="AE391" s="72"/>
      <c r="AF391" s="72"/>
      <c r="AG391" s="72"/>
      <c r="AH391" s="72"/>
      <c r="AI391" s="72"/>
      <c r="AJ391" s="72"/>
      <c r="AK391" s="72"/>
      <c r="AL391" s="72"/>
    </row>
    <row r="392" spans="25:38" x14ac:dyDescent="0.3">
      <c r="Y392" s="72">
        <v>383</v>
      </c>
      <c r="Z392" s="73" t="s">
        <v>804</v>
      </c>
      <c r="AA392" s="74" t="s">
        <v>89</v>
      </c>
      <c r="AB392" s="73" t="s">
        <v>805</v>
      </c>
      <c r="AC392" s="72" t="str">
        <f t="shared" si="5"/>
        <v>Pemberton borough, Burlington County</v>
      </c>
      <c r="AD392" s="72"/>
      <c r="AE392" s="72"/>
      <c r="AF392" s="72"/>
      <c r="AG392" s="72"/>
      <c r="AH392" s="72"/>
      <c r="AI392" s="72"/>
      <c r="AJ392" s="72"/>
      <c r="AK392" s="72"/>
      <c r="AL392" s="72"/>
    </row>
    <row r="393" spans="25:38" x14ac:dyDescent="0.3">
      <c r="Y393" s="72">
        <v>384</v>
      </c>
      <c r="Z393" s="73" t="s">
        <v>806</v>
      </c>
      <c r="AA393" s="74" t="s">
        <v>89</v>
      </c>
      <c r="AB393" s="73" t="s">
        <v>807</v>
      </c>
      <c r="AC393" s="72" t="str">
        <f t="shared" si="5"/>
        <v>Pemberton township, Burlington County</v>
      </c>
      <c r="AD393" s="72"/>
      <c r="AE393" s="72"/>
      <c r="AF393" s="72"/>
      <c r="AG393" s="72"/>
      <c r="AH393" s="72"/>
      <c r="AI393" s="72"/>
      <c r="AJ393" s="72"/>
      <c r="AK393" s="72"/>
      <c r="AL393" s="72"/>
    </row>
    <row r="394" spans="25:38" x14ac:dyDescent="0.3">
      <c r="Y394" s="72">
        <v>385</v>
      </c>
      <c r="Z394" s="73" t="s">
        <v>808</v>
      </c>
      <c r="AA394" s="74" t="s">
        <v>295</v>
      </c>
      <c r="AB394" s="73" t="s">
        <v>809</v>
      </c>
      <c r="AC394" s="72" t="str">
        <f t="shared" si="5"/>
        <v>Pennington borough, Mercer County</v>
      </c>
      <c r="AD394" s="72"/>
      <c r="AE394" s="72"/>
      <c r="AF394" s="72"/>
      <c r="AG394" s="72"/>
      <c r="AH394" s="72"/>
      <c r="AI394" s="72"/>
      <c r="AJ394" s="72"/>
      <c r="AK394" s="72"/>
      <c r="AL394" s="72"/>
    </row>
    <row r="395" spans="25:38" x14ac:dyDescent="0.3">
      <c r="Y395" s="72">
        <v>386</v>
      </c>
      <c r="Z395" s="73" t="s">
        <v>810</v>
      </c>
      <c r="AA395" s="74" t="s">
        <v>54</v>
      </c>
      <c r="AB395" s="73" t="s">
        <v>811</v>
      </c>
      <c r="AC395" s="72" t="str">
        <f t="shared" ref="AC395:AC458" si="6">AB395&amp;", "&amp;AA395&amp;" County"</f>
        <v>Penns Grove borough, Salem County</v>
      </c>
      <c r="AD395" s="72"/>
      <c r="AE395" s="72"/>
      <c r="AF395" s="72"/>
      <c r="AG395" s="72"/>
      <c r="AH395" s="72"/>
      <c r="AI395" s="72"/>
      <c r="AJ395" s="72"/>
      <c r="AK395" s="72"/>
      <c r="AL395" s="72"/>
    </row>
    <row r="396" spans="25:38" x14ac:dyDescent="0.3">
      <c r="Y396" s="72">
        <v>387</v>
      </c>
      <c r="Z396" s="73" t="s">
        <v>812</v>
      </c>
      <c r="AA396" s="74" t="s">
        <v>72</v>
      </c>
      <c r="AB396" s="73" t="s">
        <v>813</v>
      </c>
      <c r="AC396" s="72" t="str">
        <f t="shared" si="6"/>
        <v>Pennsauken township, Camden County</v>
      </c>
      <c r="AD396" s="72"/>
      <c r="AE396" s="72"/>
      <c r="AF396" s="72"/>
      <c r="AG396" s="72"/>
      <c r="AH396" s="72"/>
      <c r="AI396" s="72"/>
      <c r="AJ396" s="72"/>
      <c r="AK396" s="72"/>
      <c r="AL396" s="72"/>
    </row>
    <row r="397" spans="25:38" x14ac:dyDescent="0.3">
      <c r="Y397" s="72">
        <v>388</v>
      </c>
      <c r="Z397" s="73" t="s">
        <v>814</v>
      </c>
      <c r="AA397" s="74" t="s">
        <v>54</v>
      </c>
      <c r="AB397" s="73" t="s">
        <v>815</v>
      </c>
      <c r="AC397" s="72" t="str">
        <f t="shared" si="6"/>
        <v>Pennsville township, Salem County</v>
      </c>
      <c r="AD397" s="72"/>
      <c r="AE397" s="72"/>
      <c r="AF397" s="72"/>
      <c r="AG397" s="72"/>
      <c r="AH397" s="72"/>
      <c r="AI397" s="72"/>
      <c r="AJ397" s="72"/>
      <c r="AK397" s="72"/>
      <c r="AL397" s="72"/>
    </row>
    <row r="398" spans="25:38" x14ac:dyDescent="0.3">
      <c r="Y398" s="72">
        <v>389</v>
      </c>
      <c r="Z398" s="73" t="s">
        <v>816</v>
      </c>
      <c r="AA398" s="74" t="s">
        <v>143</v>
      </c>
      <c r="AB398" s="73" t="s">
        <v>817</v>
      </c>
      <c r="AC398" s="72" t="str">
        <f t="shared" si="6"/>
        <v>Pequannock township, Morris County</v>
      </c>
      <c r="AD398" s="72"/>
      <c r="AE398" s="72"/>
      <c r="AF398" s="72"/>
      <c r="AG398" s="72"/>
      <c r="AH398" s="72"/>
      <c r="AI398" s="72"/>
      <c r="AJ398" s="72"/>
      <c r="AK398" s="72"/>
      <c r="AL398" s="72"/>
    </row>
    <row r="399" spans="25:38" x14ac:dyDescent="0.3">
      <c r="Y399" s="72">
        <v>390</v>
      </c>
      <c r="Z399" s="73" t="s">
        <v>818</v>
      </c>
      <c r="AA399" s="74" t="s">
        <v>199</v>
      </c>
      <c r="AB399" s="73" t="s">
        <v>819</v>
      </c>
      <c r="AC399" s="72" t="str">
        <f t="shared" si="6"/>
        <v>Perth Amboy city, Middlesex County</v>
      </c>
      <c r="AD399" s="72"/>
      <c r="AE399" s="72"/>
      <c r="AF399" s="72"/>
      <c r="AG399" s="72"/>
      <c r="AH399" s="72"/>
      <c r="AI399" s="72"/>
      <c r="AJ399" s="72"/>
      <c r="AK399" s="72"/>
      <c r="AL399" s="72"/>
    </row>
    <row r="400" spans="25:38" x14ac:dyDescent="0.3">
      <c r="Y400" s="72">
        <v>391</v>
      </c>
      <c r="Z400" s="73" t="s">
        <v>820</v>
      </c>
      <c r="AA400" s="74" t="s">
        <v>43</v>
      </c>
      <c r="AB400" s="73" t="s">
        <v>821</v>
      </c>
      <c r="AC400" s="72" t="str">
        <f t="shared" si="6"/>
        <v>Phillipsburg town, Warren County</v>
      </c>
      <c r="AD400" s="72"/>
      <c r="AE400" s="72"/>
      <c r="AF400" s="72"/>
      <c r="AG400" s="72"/>
      <c r="AH400" s="72"/>
      <c r="AI400" s="72"/>
      <c r="AJ400" s="72"/>
      <c r="AK400" s="72"/>
      <c r="AL400" s="72"/>
    </row>
    <row r="401" spans="25:38" x14ac:dyDescent="0.3">
      <c r="Y401" s="72">
        <v>392</v>
      </c>
      <c r="Z401" s="73" t="s">
        <v>822</v>
      </c>
      <c r="AA401" s="74" t="s">
        <v>54</v>
      </c>
      <c r="AB401" s="73" t="s">
        <v>823</v>
      </c>
      <c r="AC401" s="72" t="str">
        <f t="shared" si="6"/>
        <v>Pilesgrove township, Salem County</v>
      </c>
      <c r="AD401" s="72"/>
      <c r="AE401" s="72"/>
      <c r="AF401" s="72"/>
      <c r="AG401" s="72"/>
      <c r="AH401" s="72"/>
      <c r="AI401" s="72"/>
      <c r="AJ401" s="72"/>
      <c r="AK401" s="72"/>
      <c r="AL401" s="72"/>
    </row>
    <row r="402" spans="25:38" x14ac:dyDescent="0.3">
      <c r="Y402" s="72">
        <v>393</v>
      </c>
      <c r="Z402" s="73" t="s">
        <v>824</v>
      </c>
      <c r="AA402" s="74" t="s">
        <v>82</v>
      </c>
      <c r="AB402" s="73" t="s">
        <v>825</v>
      </c>
      <c r="AC402" s="72" t="str">
        <f t="shared" si="6"/>
        <v>Pine Beach borough, Ocean County</v>
      </c>
      <c r="AD402" s="72"/>
      <c r="AE402" s="72"/>
      <c r="AF402" s="72"/>
      <c r="AG402" s="72"/>
      <c r="AH402" s="72"/>
      <c r="AI402" s="72"/>
      <c r="AJ402" s="72"/>
      <c r="AK402" s="72"/>
      <c r="AL402" s="72"/>
    </row>
    <row r="403" spans="25:38" x14ac:dyDescent="0.3">
      <c r="Y403" s="72">
        <v>394</v>
      </c>
      <c r="Z403" s="73" t="s">
        <v>826</v>
      </c>
      <c r="AA403" s="74" t="s">
        <v>72</v>
      </c>
      <c r="AB403" s="73" t="s">
        <v>827</v>
      </c>
      <c r="AC403" s="72" t="str">
        <f t="shared" si="6"/>
        <v>Pine Hill borough, Camden County</v>
      </c>
      <c r="AD403" s="72"/>
      <c r="AE403" s="72"/>
      <c r="AF403" s="72"/>
      <c r="AG403" s="72"/>
      <c r="AH403" s="72"/>
      <c r="AI403" s="72"/>
      <c r="AJ403" s="72"/>
      <c r="AK403" s="72"/>
      <c r="AL403" s="72"/>
    </row>
    <row r="404" spans="25:38" x14ac:dyDescent="0.3">
      <c r="Y404" s="72">
        <v>395</v>
      </c>
      <c r="Z404" s="73" t="s">
        <v>1171</v>
      </c>
      <c r="AA404" s="74" t="s">
        <v>72</v>
      </c>
      <c r="AB404" s="73" t="s">
        <v>1172</v>
      </c>
      <c r="AC404" s="72" t="str">
        <f t="shared" si="6"/>
        <v>Pine Valley borough, Camden County</v>
      </c>
      <c r="AD404" s="72"/>
      <c r="AE404" s="72"/>
      <c r="AF404" s="72"/>
      <c r="AG404" s="72"/>
      <c r="AH404" s="72"/>
      <c r="AI404" s="72"/>
      <c r="AJ404" s="72"/>
      <c r="AK404" s="72"/>
      <c r="AL404" s="72"/>
    </row>
    <row r="405" spans="25:38" x14ac:dyDescent="0.3">
      <c r="Y405" s="72">
        <v>396</v>
      </c>
      <c r="Z405" s="73" t="s">
        <v>828</v>
      </c>
      <c r="AA405" s="74" t="s">
        <v>199</v>
      </c>
      <c r="AB405" s="73" t="s">
        <v>829</v>
      </c>
      <c r="AC405" s="72" t="str">
        <f t="shared" si="6"/>
        <v>Piscataway township, Middlesex County</v>
      </c>
      <c r="AD405" s="72"/>
      <c r="AE405" s="72"/>
      <c r="AF405" s="72"/>
      <c r="AG405" s="72"/>
      <c r="AH405" s="72"/>
      <c r="AI405" s="72"/>
      <c r="AJ405" s="72"/>
      <c r="AK405" s="72"/>
      <c r="AL405" s="72"/>
    </row>
    <row r="406" spans="25:38" x14ac:dyDescent="0.3">
      <c r="Y406" s="72">
        <v>397</v>
      </c>
      <c r="Z406" s="73" t="s">
        <v>830</v>
      </c>
      <c r="AA406" s="74" t="s">
        <v>224</v>
      </c>
      <c r="AB406" s="73" t="s">
        <v>831</v>
      </c>
      <c r="AC406" s="72" t="str">
        <f t="shared" si="6"/>
        <v>Pitman borough, Gloucester County</v>
      </c>
      <c r="AD406" s="72"/>
      <c r="AE406" s="72"/>
      <c r="AF406" s="72"/>
      <c r="AG406" s="72"/>
      <c r="AH406" s="72"/>
      <c r="AI406" s="72"/>
      <c r="AJ406" s="72"/>
      <c r="AK406" s="72"/>
      <c r="AL406" s="72"/>
    </row>
    <row r="407" spans="25:38" x14ac:dyDescent="0.3">
      <c r="Y407" s="72">
        <v>398</v>
      </c>
      <c r="Z407" s="73" t="s">
        <v>832</v>
      </c>
      <c r="AA407" s="74" t="s">
        <v>54</v>
      </c>
      <c r="AB407" s="73" t="s">
        <v>833</v>
      </c>
      <c r="AC407" s="72" t="str">
        <f t="shared" si="6"/>
        <v>Pittsgrove township, Salem County</v>
      </c>
      <c r="AD407" s="72"/>
      <c r="AE407" s="72"/>
      <c r="AF407" s="72"/>
      <c r="AG407" s="72"/>
      <c r="AH407" s="72"/>
      <c r="AI407" s="72"/>
      <c r="AJ407" s="72"/>
      <c r="AK407" s="72"/>
      <c r="AL407" s="72"/>
    </row>
    <row r="408" spans="25:38" x14ac:dyDescent="0.3">
      <c r="Y408" s="72">
        <v>399</v>
      </c>
      <c r="Z408" s="73" t="s">
        <v>834</v>
      </c>
      <c r="AA408" s="74" t="s">
        <v>115</v>
      </c>
      <c r="AB408" s="73" t="s">
        <v>835</v>
      </c>
      <c r="AC408" s="72" t="str">
        <f t="shared" si="6"/>
        <v>Plainfield city, Union County</v>
      </c>
      <c r="AD408" s="72"/>
      <c r="AE408" s="72"/>
      <c r="AF408" s="72"/>
      <c r="AG408" s="72"/>
      <c r="AH408" s="72"/>
      <c r="AI408" s="72"/>
      <c r="AJ408" s="72"/>
      <c r="AK408" s="72"/>
      <c r="AL408" s="72"/>
    </row>
    <row r="409" spans="25:38" x14ac:dyDescent="0.3">
      <c r="Y409" s="72">
        <v>400</v>
      </c>
      <c r="Z409" s="73" t="s">
        <v>836</v>
      </c>
      <c r="AA409" s="74" t="s">
        <v>199</v>
      </c>
      <c r="AB409" s="73" t="s">
        <v>837</v>
      </c>
      <c r="AC409" s="72" t="str">
        <f t="shared" si="6"/>
        <v>Plainsboro township, Middlesex County</v>
      </c>
      <c r="AD409" s="72"/>
      <c r="AE409" s="72"/>
      <c r="AF409" s="72"/>
      <c r="AG409" s="72"/>
      <c r="AH409" s="72"/>
      <c r="AI409" s="72"/>
      <c r="AJ409" s="72"/>
      <c r="AK409" s="72"/>
      <c r="AL409" s="72"/>
    </row>
    <row r="410" spans="25:38" x14ac:dyDescent="0.3">
      <c r="Y410" s="72">
        <v>401</v>
      </c>
      <c r="Z410" s="73" t="s">
        <v>838</v>
      </c>
      <c r="AA410" s="74" t="s">
        <v>36</v>
      </c>
      <c r="AB410" s="73" t="s">
        <v>839</v>
      </c>
      <c r="AC410" s="72" t="str">
        <f t="shared" si="6"/>
        <v>Pleasantville city, Atlantic County</v>
      </c>
      <c r="AD410" s="72"/>
      <c r="AE410" s="72"/>
      <c r="AF410" s="72"/>
      <c r="AG410" s="72"/>
      <c r="AH410" s="72"/>
      <c r="AI410" s="72"/>
      <c r="AJ410" s="72"/>
      <c r="AK410" s="72"/>
      <c r="AL410" s="72"/>
    </row>
    <row r="411" spans="25:38" x14ac:dyDescent="0.3">
      <c r="Y411" s="72">
        <v>402</v>
      </c>
      <c r="Z411" s="73" t="s">
        <v>840</v>
      </c>
      <c r="AA411" s="74" t="s">
        <v>82</v>
      </c>
      <c r="AB411" s="73" t="s">
        <v>841</v>
      </c>
      <c r="AC411" s="72" t="str">
        <f t="shared" si="6"/>
        <v>Plumsted township, Ocean County</v>
      </c>
      <c r="AD411" s="72"/>
      <c r="AE411" s="72"/>
      <c r="AF411" s="72"/>
      <c r="AG411" s="72"/>
      <c r="AH411" s="72"/>
      <c r="AI411" s="72"/>
      <c r="AJ411" s="72"/>
      <c r="AK411" s="72"/>
      <c r="AL411" s="72"/>
    </row>
    <row r="412" spans="25:38" x14ac:dyDescent="0.3">
      <c r="Y412" s="72">
        <v>403</v>
      </c>
      <c r="Z412" s="73" t="s">
        <v>842</v>
      </c>
      <c r="AA412" s="74" t="s">
        <v>43</v>
      </c>
      <c r="AB412" s="73" t="s">
        <v>843</v>
      </c>
      <c r="AC412" s="72" t="str">
        <f t="shared" si="6"/>
        <v>Pohatcong township, Warren County</v>
      </c>
      <c r="AD412" s="72"/>
      <c r="AE412" s="72"/>
      <c r="AF412" s="72"/>
      <c r="AG412" s="72"/>
      <c r="AH412" s="72"/>
      <c r="AI412" s="72"/>
      <c r="AJ412" s="72"/>
      <c r="AK412" s="72"/>
      <c r="AL412" s="72"/>
    </row>
    <row r="413" spans="25:38" x14ac:dyDescent="0.3">
      <c r="Y413" s="72">
        <v>404</v>
      </c>
      <c r="Z413" s="73" t="s">
        <v>844</v>
      </c>
      <c r="AA413" s="74" t="s">
        <v>82</v>
      </c>
      <c r="AB413" s="73" t="s">
        <v>845</v>
      </c>
      <c r="AC413" s="72" t="str">
        <f t="shared" si="6"/>
        <v>Point Pleasant Beach borough, Ocean County</v>
      </c>
      <c r="AD413" s="72"/>
      <c r="AE413" s="72"/>
      <c r="AF413" s="72"/>
      <c r="AG413" s="72"/>
      <c r="AH413" s="72"/>
      <c r="AI413" s="72"/>
      <c r="AJ413" s="72"/>
      <c r="AK413" s="72"/>
      <c r="AL413" s="72"/>
    </row>
    <row r="414" spans="25:38" x14ac:dyDescent="0.3">
      <c r="Y414" s="72">
        <v>405</v>
      </c>
      <c r="Z414" s="74" t="s">
        <v>846</v>
      </c>
      <c r="AA414" s="74" t="s">
        <v>82</v>
      </c>
      <c r="AB414" s="73" t="s">
        <v>847</v>
      </c>
      <c r="AC414" s="72" t="str">
        <f t="shared" si="6"/>
        <v>Point Pleasant borough, Ocean County</v>
      </c>
      <c r="AD414" s="72"/>
      <c r="AE414" s="72"/>
      <c r="AF414" s="72"/>
      <c r="AG414" s="72"/>
      <c r="AH414" s="72"/>
      <c r="AI414" s="72"/>
      <c r="AJ414" s="72"/>
      <c r="AK414" s="72"/>
      <c r="AL414" s="72"/>
    </row>
    <row r="415" spans="25:38" x14ac:dyDescent="0.3">
      <c r="Y415" s="72">
        <v>406</v>
      </c>
      <c r="Z415" s="73" t="s">
        <v>848</v>
      </c>
      <c r="AA415" s="74" t="s">
        <v>136</v>
      </c>
      <c r="AB415" s="73" t="s">
        <v>849</v>
      </c>
      <c r="AC415" s="72" t="str">
        <f t="shared" si="6"/>
        <v>Pompton Lakes borough, Passaic County</v>
      </c>
      <c r="AD415" s="72"/>
      <c r="AE415" s="72"/>
      <c r="AF415" s="72"/>
      <c r="AG415" s="72"/>
      <c r="AH415" s="72"/>
      <c r="AI415" s="72"/>
      <c r="AJ415" s="72"/>
      <c r="AK415" s="72"/>
      <c r="AL415" s="72"/>
    </row>
    <row r="416" spans="25:38" x14ac:dyDescent="0.3">
      <c r="Y416" s="72">
        <v>407</v>
      </c>
      <c r="Z416" s="73" t="s">
        <v>850</v>
      </c>
      <c r="AA416" s="74" t="s">
        <v>36</v>
      </c>
      <c r="AB416" s="73" t="s">
        <v>851</v>
      </c>
      <c r="AC416" s="72" t="str">
        <f t="shared" si="6"/>
        <v>Port Republic city, Atlantic County</v>
      </c>
      <c r="AD416" s="72"/>
      <c r="AE416" s="72"/>
      <c r="AF416" s="72"/>
      <c r="AG416" s="72"/>
      <c r="AH416" s="72"/>
      <c r="AI416" s="72"/>
      <c r="AJ416" s="72"/>
      <c r="AK416" s="72"/>
      <c r="AL416" s="72"/>
    </row>
    <row r="417" spans="25:38" x14ac:dyDescent="0.3">
      <c r="Y417" s="72">
        <v>408</v>
      </c>
      <c r="Z417" s="73" t="s">
        <v>852</v>
      </c>
      <c r="AA417" s="74" t="s">
        <v>295</v>
      </c>
      <c r="AB417" s="73" t="s">
        <v>1173</v>
      </c>
      <c r="AC417" s="72" t="str">
        <f t="shared" si="6"/>
        <v>Princeton borough, Mercer County</v>
      </c>
      <c r="AD417" s="72"/>
      <c r="AE417" s="72"/>
      <c r="AF417" s="72"/>
      <c r="AG417" s="72"/>
      <c r="AH417" s="72"/>
      <c r="AI417" s="72"/>
      <c r="AJ417" s="72"/>
      <c r="AK417" s="72"/>
      <c r="AL417" s="72"/>
    </row>
    <row r="418" spans="25:38" x14ac:dyDescent="0.3">
      <c r="Y418" s="72">
        <v>409</v>
      </c>
      <c r="Z418" s="73" t="s">
        <v>854</v>
      </c>
      <c r="AA418" s="74" t="s">
        <v>136</v>
      </c>
      <c r="AB418" s="73" t="s">
        <v>855</v>
      </c>
      <c r="AC418" s="72" t="str">
        <f t="shared" si="6"/>
        <v>Prospect Park borough, Passaic County</v>
      </c>
      <c r="AD418" s="72"/>
      <c r="AE418" s="72"/>
      <c r="AF418" s="72"/>
      <c r="AG418" s="72"/>
      <c r="AH418" s="72"/>
      <c r="AI418" s="72"/>
      <c r="AJ418" s="72"/>
      <c r="AK418" s="72"/>
      <c r="AL418" s="72"/>
    </row>
    <row r="419" spans="25:38" x14ac:dyDescent="0.3">
      <c r="Y419" s="72">
        <v>410</v>
      </c>
      <c r="Z419" s="73" t="s">
        <v>856</v>
      </c>
      <c r="AA419" s="74" t="s">
        <v>54</v>
      </c>
      <c r="AB419" s="73" t="s">
        <v>857</v>
      </c>
      <c r="AC419" s="72" t="str">
        <f t="shared" si="6"/>
        <v>Quinton township, Salem County</v>
      </c>
      <c r="AD419" s="72"/>
      <c r="AE419" s="72"/>
      <c r="AF419" s="72"/>
      <c r="AG419" s="72"/>
      <c r="AH419" s="72"/>
      <c r="AI419" s="72"/>
      <c r="AJ419" s="72"/>
      <c r="AK419" s="72"/>
      <c r="AL419" s="72"/>
    </row>
    <row r="420" spans="25:38" x14ac:dyDescent="0.3">
      <c r="Y420" s="72">
        <v>411</v>
      </c>
      <c r="Z420" s="73" t="s">
        <v>858</v>
      </c>
      <c r="AA420" s="74" t="s">
        <v>115</v>
      </c>
      <c r="AB420" s="73" t="s">
        <v>859</v>
      </c>
      <c r="AC420" s="72" t="str">
        <f t="shared" si="6"/>
        <v>Rahway city, Union County</v>
      </c>
      <c r="AD420" s="72"/>
      <c r="AE420" s="72"/>
      <c r="AF420" s="72"/>
      <c r="AG420" s="72"/>
      <c r="AH420" s="72"/>
      <c r="AI420" s="72"/>
      <c r="AJ420" s="72"/>
      <c r="AK420" s="72"/>
      <c r="AL420" s="72"/>
    </row>
    <row r="421" spans="25:38" x14ac:dyDescent="0.3">
      <c r="Y421" s="72">
        <v>412</v>
      </c>
      <c r="Z421" s="73" t="s">
        <v>860</v>
      </c>
      <c r="AA421" s="74" t="s">
        <v>47</v>
      </c>
      <c r="AB421" s="73" t="s">
        <v>861</v>
      </c>
      <c r="AC421" s="72" t="str">
        <f t="shared" si="6"/>
        <v>Ramsey borough, Bergen County</v>
      </c>
      <c r="AD421" s="72"/>
      <c r="AE421" s="72"/>
      <c r="AF421" s="72"/>
      <c r="AG421" s="72"/>
      <c r="AH421" s="72"/>
      <c r="AI421" s="72"/>
      <c r="AJ421" s="72"/>
      <c r="AK421" s="72"/>
      <c r="AL421" s="72"/>
    </row>
    <row r="422" spans="25:38" x14ac:dyDescent="0.3">
      <c r="Y422" s="72">
        <v>413</v>
      </c>
      <c r="Z422" s="73" t="s">
        <v>862</v>
      </c>
      <c r="AA422" s="74" t="s">
        <v>143</v>
      </c>
      <c r="AB422" s="73" t="s">
        <v>863</v>
      </c>
      <c r="AC422" s="72" t="str">
        <f t="shared" si="6"/>
        <v>Randolph township, Morris County</v>
      </c>
      <c r="AD422" s="72"/>
      <c r="AE422" s="72"/>
      <c r="AF422" s="72"/>
      <c r="AG422" s="72"/>
      <c r="AH422" s="72"/>
      <c r="AI422" s="72"/>
      <c r="AJ422" s="72"/>
      <c r="AK422" s="72"/>
      <c r="AL422" s="72"/>
    </row>
    <row r="423" spans="25:38" x14ac:dyDescent="0.3">
      <c r="Y423" s="72">
        <v>414</v>
      </c>
      <c r="Z423" s="73" t="s">
        <v>864</v>
      </c>
      <c r="AA423" s="74" t="s">
        <v>101</v>
      </c>
      <c r="AB423" s="73" t="s">
        <v>865</v>
      </c>
      <c r="AC423" s="72" t="str">
        <f t="shared" si="6"/>
        <v>Raritan borough, Somerset County</v>
      </c>
      <c r="AD423" s="72"/>
      <c r="AE423" s="72"/>
      <c r="AF423" s="72"/>
      <c r="AG423" s="72"/>
      <c r="AH423" s="72"/>
      <c r="AI423" s="72"/>
      <c r="AJ423" s="72"/>
      <c r="AK423" s="72"/>
      <c r="AL423" s="72"/>
    </row>
    <row r="424" spans="25:38" x14ac:dyDescent="0.3">
      <c r="Y424" s="72">
        <v>415</v>
      </c>
      <c r="Z424" s="73" t="s">
        <v>866</v>
      </c>
      <c r="AA424" s="74" t="s">
        <v>40</v>
      </c>
      <c r="AB424" s="73" t="s">
        <v>867</v>
      </c>
      <c r="AC424" s="72" t="str">
        <f t="shared" si="6"/>
        <v>Raritan township, Hunterdon County</v>
      </c>
      <c r="AD424" s="72"/>
      <c r="AE424" s="72"/>
      <c r="AF424" s="72"/>
      <c r="AG424" s="72"/>
      <c r="AH424" s="72"/>
      <c r="AI424" s="72"/>
      <c r="AJ424" s="72"/>
      <c r="AK424" s="72"/>
      <c r="AL424" s="72"/>
    </row>
    <row r="425" spans="25:38" x14ac:dyDescent="0.3">
      <c r="Y425" s="72">
        <v>416</v>
      </c>
      <c r="Z425" s="73" t="s">
        <v>868</v>
      </c>
      <c r="AA425" s="74" t="s">
        <v>40</v>
      </c>
      <c r="AB425" s="73" t="s">
        <v>869</v>
      </c>
      <c r="AC425" s="72" t="str">
        <f t="shared" si="6"/>
        <v>Readington township, Hunterdon County</v>
      </c>
      <c r="AD425" s="72"/>
      <c r="AE425" s="72"/>
      <c r="AF425" s="72"/>
      <c r="AG425" s="72"/>
      <c r="AH425" s="72"/>
      <c r="AI425" s="72"/>
      <c r="AJ425" s="72"/>
      <c r="AK425" s="72"/>
      <c r="AL425" s="72"/>
    </row>
    <row r="426" spans="25:38" x14ac:dyDescent="0.3">
      <c r="Y426" s="72">
        <v>417</v>
      </c>
      <c r="Z426" s="73" t="s">
        <v>870</v>
      </c>
      <c r="AA426" s="74" t="s">
        <v>32</v>
      </c>
      <c r="AB426" s="73" t="s">
        <v>871</v>
      </c>
      <c r="AC426" s="72" t="str">
        <f t="shared" si="6"/>
        <v>Red Bank borough, Monmouth County</v>
      </c>
      <c r="AD426" s="72"/>
      <c r="AE426" s="72"/>
      <c r="AF426" s="72"/>
      <c r="AG426" s="72"/>
      <c r="AH426" s="72"/>
      <c r="AI426" s="72"/>
      <c r="AJ426" s="72"/>
      <c r="AK426" s="72"/>
      <c r="AL426" s="72"/>
    </row>
    <row r="427" spans="25:38" x14ac:dyDescent="0.3">
      <c r="Y427" s="72">
        <v>418</v>
      </c>
      <c r="Z427" s="73" t="s">
        <v>872</v>
      </c>
      <c r="AA427" s="74" t="s">
        <v>47</v>
      </c>
      <c r="AB427" s="73" t="s">
        <v>873</v>
      </c>
      <c r="AC427" s="72" t="str">
        <f t="shared" si="6"/>
        <v>Ridgefield borough, Bergen County</v>
      </c>
      <c r="AD427" s="72"/>
      <c r="AE427" s="72"/>
      <c r="AF427" s="72"/>
      <c r="AG427" s="72"/>
      <c r="AH427" s="72"/>
      <c r="AI427" s="72"/>
      <c r="AJ427" s="72"/>
      <c r="AK427" s="72"/>
      <c r="AL427" s="72"/>
    </row>
    <row r="428" spans="25:38" x14ac:dyDescent="0.3">
      <c r="Y428" s="72">
        <v>419</v>
      </c>
      <c r="Z428" s="73" t="s">
        <v>874</v>
      </c>
      <c r="AA428" s="74" t="s">
        <v>47</v>
      </c>
      <c r="AB428" s="73" t="s">
        <v>875</v>
      </c>
      <c r="AC428" s="72" t="str">
        <f t="shared" si="6"/>
        <v>Ridgefield Park village, Bergen County</v>
      </c>
      <c r="AD428" s="72"/>
      <c r="AE428" s="72"/>
      <c r="AF428" s="72"/>
      <c r="AG428" s="72"/>
      <c r="AH428" s="72"/>
      <c r="AI428" s="72"/>
      <c r="AJ428" s="72"/>
      <c r="AK428" s="72"/>
      <c r="AL428" s="72"/>
    </row>
    <row r="429" spans="25:38" x14ac:dyDescent="0.3">
      <c r="Y429" s="72">
        <v>420</v>
      </c>
      <c r="Z429" s="73" t="s">
        <v>876</v>
      </c>
      <c r="AA429" s="74" t="s">
        <v>47</v>
      </c>
      <c r="AB429" s="73" t="s">
        <v>877</v>
      </c>
      <c r="AC429" s="72" t="str">
        <f t="shared" si="6"/>
        <v>Ridgewood village, Bergen County</v>
      </c>
      <c r="AD429" s="72"/>
      <c r="AE429" s="72"/>
      <c r="AF429" s="72"/>
      <c r="AG429" s="72"/>
      <c r="AH429" s="72"/>
      <c r="AI429" s="72"/>
      <c r="AJ429" s="72"/>
      <c r="AK429" s="72"/>
      <c r="AL429" s="72"/>
    </row>
    <row r="430" spans="25:38" x14ac:dyDescent="0.3">
      <c r="Y430" s="72">
        <v>421</v>
      </c>
      <c r="Z430" s="73" t="s">
        <v>878</v>
      </c>
      <c r="AA430" s="74" t="s">
        <v>136</v>
      </c>
      <c r="AB430" s="73" t="s">
        <v>879</v>
      </c>
      <c r="AC430" s="72" t="str">
        <f t="shared" si="6"/>
        <v>Ringwood borough, Passaic County</v>
      </c>
      <c r="AD430" s="72"/>
      <c r="AE430" s="72"/>
      <c r="AF430" s="72"/>
      <c r="AG430" s="72"/>
      <c r="AH430" s="72"/>
      <c r="AI430" s="72"/>
      <c r="AJ430" s="72"/>
      <c r="AK430" s="72"/>
      <c r="AL430" s="72"/>
    </row>
    <row r="431" spans="25:38" x14ac:dyDescent="0.3">
      <c r="Y431" s="72">
        <v>422</v>
      </c>
      <c r="Z431" s="73" t="s">
        <v>880</v>
      </c>
      <c r="AA431" s="74" t="s">
        <v>47</v>
      </c>
      <c r="AB431" s="73" t="s">
        <v>881</v>
      </c>
      <c r="AC431" s="72" t="str">
        <f t="shared" si="6"/>
        <v>River Edge borough, Bergen County</v>
      </c>
      <c r="AD431" s="72"/>
      <c r="AE431" s="72"/>
      <c r="AF431" s="72"/>
      <c r="AG431" s="72"/>
      <c r="AH431" s="72"/>
      <c r="AI431" s="72"/>
      <c r="AJ431" s="72"/>
      <c r="AK431" s="72"/>
      <c r="AL431" s="72"/>
    </row>
    <row r="432" spans="25:38" x14ac:dyDescent="0.3">
      <c r="Y432" s="72">
        <v>423</v>
      </c>
      <c r="Z432" s="73" t="s">
        <v>882</v>
      </c>
      <c r="AA432" s="74" t="s">
        <v>47</v>
      </c>
      <c r="AB432" s="73" t="s">
        <v>883</v>
      </c>
      <c r="AC432" s="72" t="str">
        <f t="shared" si="6"/>
        <v>River Vale township, Bergen County</v>
      </c>
      <c r="AD432" s="72"/>
      <c r="AE432" s="72"/>
      <c r="AF432" s="72"/>
      <c r="AG432" s="72"/>
      <c r="AH432" s="72"/>
      <c r="AI432" s="72"/>
      <c r="AJ432" s="72"/>
      <c r="AK432" s="72"/>
      <c r="AL432" s="72"/>
    </row>
    <row r="433" spans="25:38" x14ac:dyDescent="0.3">
      <c r="Y433" s="72">
        <v>424</v>
      </c>
      <c r="Z433" s="73" t="s">
        <v>884</v>
      </c>
      <c r="AA433" s="74" t="s">
        <v>143</v>
      </c>
      <c r="AB433" s="73" t="s">
        <v>885</v>
      </c>
      <c r="AC433" s="72" t="str">
        <f t="shared" si="6"/>
        <v>Riverdale borough, Morris County</v>
      </c>
      <c r="AD433" s="72"/>
      <c r="AE433" s="72"/>
      <c r="AF433" s="72"/>
      <c r="AG433" s="72"/>
      <c r="AH433" s="72"/>
      <c r="AI433" s="72"/>
      <c r="AJ433" s="72"/>
      <c r="AK433" s="72"/>
      <c r="AL433" s="72"/>
    </row>
    <row r="434" spans="25:38" x14ac:dyDescent="0.3">
      <c r="Y434" s="72">
        <v>425</v>
      </c>
      <c r="Z434" s="73" t="s">
        <v>886</v>
      </c>
      <c r="AA434" s="74" t="s">
        <v>89</v>
      </c>
      <c r="AB434" s="73" t="s">
        <v>887</v>
      </c>
      <c r="AC434" s="72" t="str">
        <f t="shared" si="6"/>
        <v>Riverside township, Burlington County</v>
      </c>
      <c r="AD434" s="72"/>
      <c r="AE434" s="72"/>
      <c r="AF434" s="72"/>
      <c r="AG434" s="72"/>
      <c r="AH434" s="72"/>
      <c r="AI434" s="72"/>
      <c r="AJ434" s="72"/>
      <c r="AK434" s="72"/>
      <c r="AL434" s="72"/>
    </row>
    <row r="435" spans="25:38" x14ac:dyDescent="0.3">
      <c r="Y435" s="72">
        <v>426</v>
      </c>
      <c r="Z435" s="73" t="s">
        <v>888</v>
      </c>
      <c r="AA435" s="74" t="s">
        <v>89</v>
      </c>
      <c r="AB435" s="73" t="s">
        <v>889</v>
      </c>
      <c r="AC435" s="72" t="str">
        <f t="shared" si="6"/>
        <v>Riverton borough, Burlington County</v>
      </c>
      <c r="AD435" s="72"/>
      <c r="AE435" s="72"/>
      <c r="AF435" s="72"/>
      <c r="AG435" s="72"/>
      <c r="AH435" s="72"/>
      <c r="AI435" s="72"/>
      <c r="AJ435" s="72"/>
      <c r="AK435" s="72"/>
      <c r="AL435" s="72"/>
    </row>
    <row r="436" spans="25:38" x14ac:dyDescent="0.3">
      <c r="Y436" s="72">
        <v>427</v>
      </c>
      <c r="Z436" s="73" t="s">
        <v>890</v>
      </c>
      <c r="AA436" s="74" t="s">
        <v>295</v>
      </c>
      <c r="AB436" s="73" t="s">
        <v>891</v>
      </c>
      <c r="AC436" s="72" t="str">
        <f t="shared" si="6"/>
        <v>Robbinsville township, Mercer County</v>
      </c>
      <c r="AD436" s="72"/>
      <c r="AE436" s="72"/>
      <c r="AF436" s="72"/>
      <c r="AG436" s="72"/>
      <c r="AH436" s="72"/>
      <c r="AI436" s="72"/>
      <c r="AJ436" s="72"/>
      <c r="AK436" s="72"/>
      <c r="AL436" s="72"/>
    </row>
    <row r="437" spans="25:38" x14ac:dyDescent="0.3">
      <c r="Y437" s="72">
        <v>428</v>
      </c>
      <c r="Z437" s="73" t="s">
        <v>892</v>
      </c>
      <c r="AA437" s="74" t="s">
        <v>47</v>
      </c>
      <c r="AB437" s="73" t="s">
        <v>893</v>
      </c>
      <c r="AC437" s="72" t="str">
        <f t="shared" si="6"/>
        <v>Rochelle Park township, Bergen County</v>
      </c>
      <c r="AD437" s="72"/>
      <c r="AE437" s="72"/>
      <c r="AF437" s="72"/>
      <c r="AG437" s="72"/>
      <c r="AH437" s="72"/>
      <c r="AI437" s="72"/>
      <c r="AJ437" s="72"/>
      <c r="AK437" s="72"/>
      <c r="AL437" s="72"/>
    </row>
    <row r="438" spans="25:38" x14ac:dyDescent="0.3">
      <c r="Y438" s="72">
        <v>429</v>
      </c>
      <c r="Z438" s="73" t="s">
        <v>894</v>
      </c>
      <c r="AA438" s="74" t="s">
        <v>143</v>
      </c>
      <c r="AB438" s="73" t="s">
        <v>895</v>
      </c>
      <c r="AC438" s="72" t="str">
        <f t="shared" si="6"/>
        <v>Rockaway borough, Morris County</v>
      </c>
      <c r="AD438" s="72"/>
      <c r="AE438" s="72"/>
      <c r="AF438" s="72"/>
      <c r="AG438" s="72"/>
      <c r="AH438" s="72"/>
      <c r="AI438" s="72"/>
      <c r="AJ438" s="72"/>
      <c r="AK438" s="72"/>
      <c r="AL438" s="72"/>
    </row>
    <row r="439" spans="25:38" x14ac:dyDescent="0.3">
      <c r="Y439" s="72">
        <v>430</v>
      </c>
      <c r="Z439" s="73" t="s">
        <v>896</v>
      </c>
      <c r="AA439" s="74" t="s">
        <v>143</v>
      </c>
      <c r="AB439" s="73" t="s">
        <v>897</v>
      </c>
      <c r="AC439" s="72" t="str">
        <f t="shared" si="6"/>
        <v>Rockaway township, Morris County</v>
      </c>
      <c r="AD439" s="72"/>
      <c r="AE439" s="72"/>
      <c r="AF439" s="72"/>
      <c r="AG439" s="72"/>
      <c r="AH439" s="72"/>
      <c r="AI439" s="72"/>
      <c r="AJ439" s="72"/>
      <c r="AK439" s="72"/>
      <c r="AL439" s="72"/>
    </row>
    <row r="440" spans="25:38" x14ac:dyDescent="0.3">
      <c r="Y440" s="72">
        <v>431</v>
      </c>
      <c r="Z440" s="73" t="s">
        <v>898</v>
      </c>
      <c r="AA440" s="74" t="s">
        <v>47</v>
      </c>
      <c r="AB440" s="73" t="s">
        <v>899</v>
      </c>
      <c r="AC440" s="72" t="str">
        <f t="shared" si="6"/>
        <v>Rockleigh borough, Bergen County</v>
      </c>
      <c r="AD440" s="72"/>
      <c r="AE440" s="72"/>
      <c r="AF440" s="72"/>
      <c r="AG440" s="72"/>
      <c r="AH440" s="72"/>
      <c r="AI440" s="72"/>
      <c r="AJ440" s="72"/>
      <c r="AK440" s="72"/>
      <c r="AL440" s="72"/>
    </row>
    <row r="441" spans="25:38" x14ac:dyDescent="0.3">
      <c r="Y441" s="72">
        <v>432</v>
      </c>
      <c r="Z441" s="73" t="s">
        <v>900</v>
      </c>
      <c r="AA441" s="74" t="s">
        <v>101</v>
      </c>
      <c r="AB441" s="73" t="s">
        <v>901</v>
      </c>
      <c r="AC441" s="72" t="str">
        <f t="shared" si="6"/>
        <v>Rocky Hill borough, Somerset County</v>
      </c>
      <c r="AD441" s="72"/>
      <c r="AE441" s="72"/>
      <c r="AF441" s="72"/>
      <c r="AG441" s="72"/>
      <c r="AH441" s="72"/>
      <c r="AI441" s="72"/>
      <c r="AJ441" s="72"/>
      <c r="AK441" s="72"/>
      <c r="AL441" s="72"/>
    </row>
    <row r="442" spans="25:38" x14ac:dyDescent="0.3">
      <c r="Y442" s="72">
        <v>433</v>
      </c>
      <c r="Z442" s="73" t="s">
        <v>902</v>
      </c>
      <c r="AA442" s="74" t="s">
        <v>32</v>
      </c>
      <c r="AB442" s="73" t="s">
        <v>903</v>
      </c>
      <c r="AC442" s="72" t="str">
        <f t="shared" si="6"/>
        <v>Roosevelt borough, Monmouth County</v>
      </c>
      <c r="AD442" s="72"/>
      <c r="AE442" s="72"/>
      <c r="AF442" s="72"/>
      <c r="AG442" s="72"/>
      <c r="AH442" s="72"/>
      <c r="AI442" s="72"/>
      <c r="AJ442" s="72"/>
      <c r="AK442" s="72"/>
      <c r="AL442" s="72"/>
    </row>
    <row r="443" spans="25:38" x14ac:dyDescent="0.3">
      <c r="Y443" s="72">
        <v>434</v>
      </c>
      <c r="Z443" s="73" t="s">
        <v>904</v>
      </c>
      <c r="AA443" s="74" t="s">
        <v>104</v>
      </c>
      <c r="AB443" s="73" t="s">
        <v>905</v>
      </c>
      <c r="AC443" s="72" t="str">
        <f t="shared" si="6"/>
        <v>Roseland borough, Essex County</v>
      </c>
      <c r="AD443" s="72"/>
      <c r="AE443" s="72"/>
      <c r="AF443" s="72"/>
      <c r="AG443" s="72"/>
      <c r="AH443" s="72"/>
      <c r="AI443" s="72"/>
      <c r="AJ443" s="72"/>
      <c r="AK443" s="72"/>
      <c r="AL443" s="72"/>
    </row>
    <row r="444" spans="25:38" x14ac:dyDescent="0.3">
      <c r="Y444" s="72">
        <v>435</v>
      </c>
      <c r="Z444" s="73" t="s">
        <v>906</v>
      </c>
      <c r="AA444" s="74" t="s">
        <v>115</v>
      </c>
      <c r="AB444" s="73" t="s">
        <v>907</v>
      </c>
      <c r="AC444" s="72" t="str">
        <f t="shared" si="6"/>
        <v>Roselle borough, Union County</v>
      </c>
      <c r="AD444" s="72"/>
      <c r="AE444" s="72"/>
      <c r="AF444" s="72"/>
      <c r="AG444" s="72"/>
      <c r="AH444" s="72"/>
      <c r="AI444" s="72"/>
      <c r="AJ444" s="72"/>
      <c r="AK444" s="72"/>
      <c r="AL444" s="72"/>
    </row>
    <row r="445" spans="25:38" x14ac:dyDescent="0.3">
      <c r="Y445" s="72">
        <v>436</v>
      </c>
      <c r="Z445" s="73" t="s">
        <v>908</v>
      </c>
      <c r="AA445" s="74" t="s">
        <v>115</v>
      </c>
      <c r="AB445" s="73" t="s">
        <v>909</v>
      </c>
      <c r="AC445" s="72" t="str">
        <f t="shared" si="6"/>
        <v>Roselle Park borough, Union County</v>
      </c>
      <c r="AD445" s="72"/>
      <c r="AE445" s="72"/>
      <c r="AF445" s="72"/>
      <c r="AG445" s="72"/>
      <c r="AH445" s="72"/>
      <c r="AI445" s="72"/>
      <c r="AJ445" s="72"/>
      <c r="AK445" s="72"/>
      <c r="AL445" s="72"/>
    </row>
    <row r="446" spans="25:38" x14ac:dyDescent="0.3">
      <c r="Y446" s="72">
        <v>437</v>
      </c>
      <c r="Z446" s="73" t="s">
        <v>910</v>
      </c>
      <c r="AA446" s="74" t="s">
        <v>143</v>
      </c>
      <c r="AB446" s="73" t="s">
        <v>911</v>
      </c>
      <c r="AC446" s="72" t="str">
        <f t="shared" si="6"/>
        <v>Roxbury township, Morris County</v>
      </c>
      <c r="AD446" s="72"/>
      <c r="AE446" s="72"/>
      <c r="AF446" s="72"/>
      <c r="AG446" s="72"/>
      <c r="AH446" s="72"/>
      <c r="AI446" s="72"/>
      <c r="AJ446" s="72"/>
      <c r="AK446" s="72"/>
      <c r="AL446" s="72"/>
    </row>
    <row r="447" spans="25:38" x14ac:dyDescent="0.3">
      <c r="Y447" s="72">
        <v>438</v>
      </c>
      <c r="Z447" s="73" t="s">
        <v>912</v>
      </c>
      <c r="AA447" s="74" t="s">
        <v>32</v>
      </c>
      <c r="AB447" s="73" t="s">
        <v>913</v>
      </c>
      <c r="AC447" s="72" t="str">
        <f t="shared" si="6"/>
        <v>Rumson borough, Monmouth County</v>
      </c>
      <c r="AD447" s="72"/>
      <c r="AE447" s="72"/>
      <c r="AF447" s="72"/>
      <c r="AG447" s="72"/>
      <c r="AH447" s="72"/>
      <c r="AI447" s="72"/>
      <c r="AJ447" s="72"/>
      <c r="AK447" s="72"/>
      <c r="AL447" s="72"/>
    </row>
    <row r="448" spans="25:38" x14ac:dyDescent="0.3">
      <c r="Y448" s="72">
        <v>439</v>
      </c>
      <c r="Z448" s="73" t="s">
        <v>914</v>
      </c>
      <c r="AA448" s="74" t="s">
        <v>72</v>
      </c>
      <c r="AB448" s="73" t="s">
        <v>915</v>
      </c>
      <c r="AC448" s="72" t="str">
        <f t="shared" si="6"/>
        <v>Runnemede borough, Camden County</v>
      </c>
      <c r="AD448" s="72"/>
      <c r="AE448" s="72"/>
      <c r="AF448" s="72"/>
      <c r="AG448" s="72"/>
      <c r="AH448" s="72"/>
      <c r="AI448" s="72"/>
      <c r="AJ448" s="72"/>
      <c r="AK448" s="72"/>
      <c r="AL448" s="72"/>
    </row>
    <row r="449" spans="25:38" x14ac:dyDescent="0.3">
      <c r="Y449" s="72">
        <v>440</v>
      </c>
      <c r="Z449" s="73" t="s">
        <v>916</v>
      </c>
      <c r="AA449" s="74" t="s">
        <v>47</v>
      </c>
      <c r="AB449" s="73" t="s">
        <v>917</v>
      </c>
      <c r="AC449" s="72" t="str">
        <f t="shared" si="6"/>
        <v>Rutherford borough, Bergen County</v>
      </c>
      <c r="AD449" s="72"/>
      <c r="AE449" s="72"/>
      <c r="AF449" s="72"/>
      <c r="AG449" s="72"/>
      <c r="AH449" s="72"/>
      <c r="AI449" s="72"/>
      <c r="AJ449" s="72"/>
      <c r="AK449" s="72"/>
      <c r="AL449" s="72"/>
    </row>
    <row r="450" spans="25:38" x14ac:dyDescent="0.3">
      <c r="Y450" s="72">
        <v>441</v>
      </c>
      <c r="Z450" s="73" t="s">
        <v>918</v>
      </c>
      <c r="AA450" s="74" t="s">
        <v>47</v>
      </c>
      <c r="AB450" s="73" t="s">
        <v>919</v>
      </c>
      <c r="AC450" s="72" t="str">
        <f t="shared" si="6"/>
        <v>Saddle Brook township, Bergen County</v>
      </c>
      <c r="AD450" s="72"/>
      <c r="AE450" s="72"/>
      <c r="AF450" s="72"/>
      <c r="AG450" s="72"/>
      <c r="AH450" s="72"/>
      <c r="AI450" s="72"/>
      <c r="AJ450" s="72"/>
      <c r="AK450" s="72"/>
      <c r="AL450" s="72"/>
    </row>
    <row r="451" spans="25:38" x14ac:dyDescent="0.3">
      <c r="Y451" s="72">
        <v>442</v>
      </c>
      <c r="Z451" s="73" t="s">
        <v>920</v>
      </c>
      <c r="AA451" s="74" t="s">
        <v>47</v>
      </c>
      <c r="AB451" s="73" t="s">
        <v>921</v>
      </c>
      <c r="AC451" s="72" t="str">
        <f t="shared" si="6"/>
        <v>Saddle River borough, Bergen County</v>
      </c>
      <c r="AD451" s="72"/>
      <c r="AE451" s="72"/>
      <c r="AF451" s="72"/>
      <c r="AG451" s="72"/>
      <c r="AH451" s="72"/>
      <c r="AI451" s="72"/>
      <c r="AJ451" s="72"/>
      <c r="AK451" s="72"/>
      <c r="AL451" s="72"/>
    </row>
    <row r="452" spans="25:38" x14ac:dyDescent="0.3">
      <c r="Y452" s="72">
        <v>443</v>
      </c>
      <c r="Z452" s="73" t="s">
        <v>922</v>
      </c>
      <c r="AA452" s="74" t="s">
        <v>54</v>
      </c>
      <c r="AB452" s="73" t="s">
        <v>923</v>
      </c>
      <c r="AC452" s="72" t="str">
        <f t="shared" si="6"/>
        <v>Salem city, Salem County</v>
      </c>
      <c r="AD452" s="72"/>
      <c r="AE452" s="72"/>
      <c r="AF452" s="72"/>
      <c r="AG452" s="72"/>
      <c r="AH452" s="72"/>
      <c r="AI452" s="72"/>
      <c r="AJ452" s="72"/>
      <c r="AK452" s="72"/>
      <c r="AL452" s="72"/>
    </row>
    <row r="453" spans="25:38" x14ac:dyDescent="0.3">
      <c r="Y453" s="72">
        <v>444</v>
      </c>
      <c r="Z453" s="73" t="s">
        <v>924</v>
      </c>
      <c r="AA453" s="74" t="s">
        <v>61</v>
      </c>
      <c r="AB453" s="73" t="s">
        <v>925</v>
      </c>
      <c r="AC453" s="72" t="str">
        <f t="shared" si="6"/>
        <v>Sandyston township, Sussex County</v>
      </c>
      <c r="AD453" s="72"/>
      <c r="AE453" s="72"/>
      <c r="AF453" s="72"/>
      <c r="AG453" s="72"/>
      <c r="AH453" s="72"/>
      <c r="AI453" s="72"/>
      <c r="AJ453" s="72"/>
      <c r="AK453" s="72"/>
      <c r="AL453" s="72"/>
    </row>
    <row r="454" spans="25:38" x14ac:dyDescent="0.3">
      <c r="Y454" s="72">
        <v>445</v>
      </c>
      <c r="Z454" s="73" t="s">
        <v>926</v>
      </c>
      <c r="AA454" s="74" t="s">
        <v>199</v>
      </c>
      <c r="AB454" s="73" t="s">
        <v>927</v>
      </c>
      <c r="AC454" s="72" t="str">
        <f t="shared" si="6"/>
        <v>Sayreville borough, Middlesex County</v>
      </c>
      <c r="AD454" s="72"/>
      <c r="AE454" s="72"/>
      <c r="AF454" s="72"/>
      <c r="AG454" s="72"/>
      <c r="AH454" s="72"/>
      <c r="AI454" s="72"/>
      <c r="AJ454" s="72"/>
      <c r="AK454" s="72"/>
      <c r="AL454" s="72"/>
    </row>
    <row r="455" spans="25:38" x14ac:dyDescent="0.3">
      <c r="Y455" s="72">
        <v>446</v>
      </c>
      <c r="Z455" s="73" t="s">
        <v>928</v>
      </c>
      <c r="AA455" s="74" t="s">
        <v>115</v>
      </c>
      <c r="AB455" s="73" t="s">
        <v>929</v>
      </c>
      <c r="AC455" s="72" t="str">
        <f t="shared" si="6"/>
        <v>Scotch Plains township, Union County</v>
      </c>
      <c r="AD455" s="72"/>
      <c r="AE455" s="72"/>
      <c r="AF455" s="72"/>
      <c r="AG455" s="72"/>
      <c r="AH455" s="72"/>
      <c r="AI455" s="72"/>
      <c r="AJ455" s="72"/>
      <c r="AK455" s="72"/>
      <c r="AL455" s="72"/>
    </row>
    <row r="456" spans="25:38" x14ac:dyDescent="0.3">
      <c r="Y456" s="72">
        <v>447</v>
      </c>
      <c r="Z456" s="73" t="s">
        <v>930</v>
      </c>
      <c r="AA456" s="74" t="s">
        <v>32</v>
      </c>
      <c r="AB456" s="73" t="s">
        <v>931</v>
      </c>
      <c r="AC456" s="72" t="str">
        <f t="shared" si="6"/>
        <v>Sea Bright borough, Monmouth County</v>
      </c>
      <c r="AD456" s="72"/>
      <c r="AE456" s="72"/>
      <c r="AF456" s="72"/>
      <c r="AG456" s="72"/>
      <c r="AH456" s="72"/>
      <c r="AI456" s="72"/>
      <c r="AJ456" s="72"/>
      <c r="AK456" s="72"/>
      <c r="AL456" s="72"/>
    </row>
    <row r="457" spans="25:38" x14ac:dyDescent="0.3">
      <c r="Y457" s="72">
        <v>448</v>
      </c>
      <c r="Z457" s="73" t="s">
        <v>932</v>
      </c>
      <c r="AA457" s="74" t="s">
        <v>32</v>
      </c>
      <c r="AB457" s="73" t="s">
        <v>933</v>
      </c>
      <c r="AC457" s="72" t="str">
        <f t="shared" si="6"/>
        <v>Sea Girt borough, Monmouth County</v>
      </c>
      <c r="AD457" s="72"/>
      <c r="AE457" s="72"/>
      <c r="AF457" s="72"/>
      <c r="AG457" s="72"/>
      <c r="AH457" s="72"/>
      <c r="AI457" s="72"/>
      <c r="AJ457" s="72"/>
      <c r="AK457" s="72"/>
      <c r="AL457" s="72"/>
    </row>
    <row r="458" spans="25:38" x14ac:dyDescent="0.3">
      <c r="Y458" s="72">
        <v>449</v>
      </c>
      <c r="Z458" s="73" t="s">
        <v>934</v>
      </c>
      <c r="AA458" s="74" t="s">
        <v>77</v>
      </c>
      <c r="AB458" s="73" t="s">
        <v>935</v>
      </c>
      <c r="AC458" s="72" t="str">
        <f t="shared" si="6"/>
        <v>Sea Isle City city, Cape May County</v>
      </c>
      <c r="AD458" s="72"/>
      <c r="AE458" s="72"/>
      <c r="AF458" s="72"/>
      <c r="AG458" s="72"/>
      <c r="AH458" s="72"/>
      <c r="AI458" s="72"/>
      <c r="AJ458" s="72"/>
      <c r="AK458" s="72"/>
      <c r="AL458" s="72"/>
    </row>
    <row r="459" spans="25:38" x14ac:dyDescent="0.3">
      <c r="Y459" s="72">
        <v>450</v>
      </c>
      <c r="Z459" s="73" t="s">
        <v>936</v>
      </c>
      <c r="AA459" s="74" t="s">
        <v>82</v>
      </c>
      <c r="AB459" s="73" t="s">
        <v>937</v>
      </c>
      <c r="AC459" s="72" t="str">
        <f t="shared" ref="AC459:AC522" si="7">AB459&amp;", "&amp;AA459&amp;" County"</f>
        <v>Seaside Heights borough, Ocean County</v>
      </c>
      <c r="AD459" s="72"/>
      <c r="AE459" s="72"/>
      <c r="AF459" s="72"/>
      <c r="AG459" s="72"/>
      <c r="AH459" s="72"/>
      <c r="AI459" s="72"/>
      <c r="AJ459" s="72"/>
      <c r="AK459" s="72"/>
      <c r="AL459" s="72"/>
    </row>
    <row r="460" spans="25:38" x14ac:dyDescent="0.3">
      <c r="Y460" s="72">
        <v>451</v>
      </c>
      <c r="Z460" s="73" t="s">
        <v>938</v>
      </c>
      <c r="AA460" s="74" t="s">
        <v>82</v>
      </c>
      <c r="AB460" s="73" t="s">
        <v>939</v>
      </c>
      <c r="AC460" s="72" t="str">
        <f t="shared" si="7"/>
        <v>Seaside Park borough, Ocean County</v>
      </c>
      <c r="AD460" s="72"/>
      <c r="AE460" s="72"/>
      <c r="AF460" s="72"/>
      <c r="AG460" s="72"/>
      <c r="AH460" s="72"/>
      <c r="AI460" s="72"/>
      <c r="AJ460" s="72"/>
      <c r="AK460" s="72"/>
      <c r="AL460" s="72"/>
    </row>
    <row r="461" spans="25:38" x14ac:dyDescent="0.3">
      <c r="Y461" s="72">
        <v>452</v>
      </c>
      <c r="Z461" s="73" t="s">
        <v>940</v>
      </c>
      <c r="AA461" s="74" t="s">
        <v>94</v>
      </c>
      <c r="AB461" s="73" t="s">
        <v>941</v>
      </c>
      <c r="AC461" s="72" t="str">
        <f t="shared" si="7"/>
        <v>Secaucus town, Hudson County</v>
      </c>
      <c r="AD461" s="72"/>
      <c r="AE461" s="72"/>
      <c r="AF461" s="72"/>
      <c r="AG461" s="72"/>
      <c r="AH461" s="72"/>
      <c r="AI461" s="72"/>
      <c r="AJ461" s="72"/>
      <c r="AK461" s="72"/>
      <c r="AL461" s="72"/>
    </row>
    <row r="462" spans="25:38" x14ac:dyDescent="0.3">
      <c r="Y462" s="72">
        <v>453</v>
      </c>
      <c r="Z462" s="73" t="s">
        <v>942</v>
      </c>
      <c r="AA462" s="74" t="s">
        <v>89</v>
      </c>
      <c r="AB462" s="73" t="s">
        <v>943</v>
      </c>
      <c r="AC462" s="72" t="str">
        <f t="shared" si="7"/>
        <v>Shamong township, Burlington County</v>
      </c>
      <c r="AD462" s="72"/>
      <c r="AE462" s="72"/>
      <c r="AF462" s="72"/>
      <c r="AG462" s="72"/>
      <c r="AH462" s="72"/>
      <c r="AI462" s="72"/>
      <c r="AJ462" s="72"/>
      <c r="AK462" s="72"/>
      <c r="AL462" s="72"/>
    </row>
    <row r="463" spans="25:38" x14ac:dyDescent="0.3">
      <c r="Y463" s="72">
        <v>454</v>
      </c>
      <c r="Z463" s="73" t="s">
        <v>944</v>
      </c>
      <c r="AA463" s="74" t="s">
        <v>162</v>
      </c>
      <c r="AB463" s="73" t="s">
        <v>945</v>
      </c>
      <c r="AC463" s="72" t="str">
        <f t="shared" si="7"/>
        <v>Shiloh borough, Cumberland County</v>
      </c>
      <c r="AD463" s="72"/>
      <c r="AE463" s="72"/>
      <c r="AF463" s="72"/>
      <c r="AG463" s="72"/>
      <c r="AH463" s="72"/>
      <c r="AI463" s="72"/>
      <c r="AJ463" s="72"/>
      <c r="AK463" s="72"/>
      <c r="AL463" s="72"/>
    </row>
    <row r="464" spans="25:38" x14ac:dyDescent="0.3">
      <c r="Y464" s="72">
        <v>455</v>
      </c>
      <c r="Z464" s="73" t="s">
        <v>946</v>
      </c>
      <c r="AA464" s="74" t="s">
        <v>82</v>
      </c>
      <c r="AB464" s="73" t="s">
        <v>947</v>
      </c>
      <c r="AC464" s="72" t="str">
        <f t="shared" si="7"/>
        <v>Ship Bottom borough, Ocean County</v>
      </c>
      <c r="AD464" s="72"/>
      <c r="AE464" s="72"/>
      <c r="AF464" s="72"/>
      <c r="AG464" s="72"/>
      <c r="AH464" s="72"/>
      <c r="AI464" s="72"/>
      <c r="AJ464" s="72"/>
      <c r="AK464" s="72"/>
      <c r="AL464" s="72"/>
    </row>
    <row r="465" spans="25:38" x14ac:dyDescent="0.3">
      <c r="Y465" s="72">
        <v>456</v>
      </c>
      <c r="Z465" s="73" t="s">
        <v>948</v>
      </c>
      <c r="AA465" s="74" t="s">
        <v>32</v>
      </c>
      <c r="AB465" s="73" t="s">
        <v>949</v>
      </c>
      <c r="AC465" s="72" t="str">
        <f t="shared" si="7"/>
        <v>Shrewsbury borough, Monmouth County</v>
      </c>
      <c r="AD465" s="72"/>
      <c r="AE465" s="72"/>
      <c r="AF465" s="72"/>
      <c r="AG465" s="72"/>
      <c r="AH465" s="72"/>
      <c r="AI465" s="72"/>
      <c r="AJ465" s="72"/>
      <c r="AK465" s="72"/>
      <c r="AL465" s="72"/>
    </row>
    <row r="466" spans="25:38" x14ac:dyDescent="0.3">
      <c r="Y466" s="72">
        <v>457</v>
      </c>
      <c r="Z466" s="73" t="s">
        <v>950</v>
      </c>
      <c r="AA466" s="74" t="s">
        <v>32</v>
      </c>
      <c r="AB466" s="73" t="s">
        <v>951</v>
      </c>
      <c r="AC466" s="72" t="str">
        <f t="shared" si="7"/>
        <v>Shrewsbury township, Monmouth County</v>
      </c>
      <c r="AD466" s="72"/>
      <c r="AE466" s="72"/>
      <c r="AF466" s="72"/>
      <c r="AG466" s="72"/>
      <c r="AH466" s="72"/>
      <c r="AI466" s="72"/>
      <c r="AJ466" s="72"/>
      <c r="AK466" s="72"/>
      <c r="AL466" s="72"/>
    </row>
    <row r="467" spans="25:38" x14ac:dyDescent="0.3">
      <c r="Y467" s="72">
        <v>458</v>
      </c>
      <c r="Z467" s="73" t="s">
        <v>952</v>
      </c>
      <c r="AA467" s="74" t="s">
        <v>72</v>
      </c>
      <c r="AB467" s="73" t="s">
        <v>953</v>
      </c>
      <c r="AC467" s="72" t="str">
        <f t="shared" si="7"/>
        <v>Somerdale borough, Camden County</v>
      </c>
      <c r="AD467" s="72"/>
      <c r="AE467" s="72"/>
      <c r="AF467" s="72"/>
      <c r="AG467" s="72"/>
      <c r="AH467" s="72"/>
      <c r="AI467" s="72"/>
      <c r="AJ467" s="72"/>
      <c r="AK467" s="72"/>
      <c r="AL467" s="72"/>
    </row>
    <row r="468" spans="25:38" x14ac:dyDescent="0.3">
      <c r="Y468" s="72">
        <v>459</v>
      </c>
      <c r="Z468" s="73" t="s">
        <v>954</v>
      </c>
      <c r="AA468" s="74" t="s">
        <v>36</v>
      </c>
      <c r="AB468" s="73" t="s">
        <v>955</v>
      </c>
      <c r="AC468" s="72" t="str">
        <f t="shared" si="7"/>
        <v>Somers Point city, Atlantic County</v>
      </c>
      <c r="AD468" s="72"/>
      <c r="AE468" s="72"/>
      <c r="AF468" s="72"/>
      <c r="AG468" s="72"/>
      <c r="AH468" s="72"/>
      <c r="AI468" s="72"/>
      <c r="AJ468" s="72"/>
      <c r="AK468" s="72"/>
      <c r="AL468" s="72"/>
    </row>
    <row r="469" spans="25:38" x14ac:dyDescent="0.3">
      <c r="Y469" s="72">
        <v>460</v>
      </c>
      <c r="Z469" s="73" t="s">
        <v>956</v>
      </c>
      <c r="AA469" s="74" t="s">
        <v>101</v>
      </c>
      <c r="AB469" s="73" t="s">
        <v>957</v>
      </c>
      <c r="AC469" s="72" t="str">
        <f t="shared" si="7"/>
        <v>Somerville borough, Somerset County</v>
      </c>
      <c r="AD469" s="72"/>
      <c r="AE469" s="72"/>
      <c r="AF469" s="72"/>
      <c r="AG469" s="72"/>
      <c r="AH469" s="72"/>
      <c r="AI469" s="72"/>
      <c r="AJ469" s="72"/>
      <c r="AK469" s="72"/>
      <c r="AL469" s="72"/>
    </row>
    <row r="470" spans="25:38" x14ac:dyDescent="0.3">
      <c r="Y470" s="72">
        <v>461</v>
      </c>
      <c r="Z470" s="73" t="s">
        <v>958</v>
      </c>
      <c r="AA470" s="74" t="s">
        <v>199</v>
      </c>
      <c r="AB470" s="73" t="s">
        <v>959</v>
      </c>
      <c r="AC470" s="72" t="str">
        <f t="shared" si="7"/>
        <v>South Amboy city, Middlesex County</v>
      </c>
      <c r="AD470" s="72"/>
      <c r="AE470" s="72"/>
      <c r="AF470" s="72"/>
      <c r="AG470" s="72"/>
      <c r="AH470" s="72"/>
      <c r="AI470" s="72"/>
      <c r="AJ470" s="72"/>
      <c r="AK470" s="72"/>
      <c r="AL470" s="72"/>
    </row>
    <row r="471" spans="25:38" x14ac:dyDescent="0.3">
      <c r="Y471" s="72">
        <v>462</v>
      </c>
      <c r="Z471" s="73" t="s">
        <v>960</v>
      </c>
      <c r="AA471" s="74" t="s">
        <v>101</v>
      </c>
      <c r="AB471" s="73" t="s">
        <v>961</v>
      </c>
      <c r="AC471" s="72" t="str">
        <f t="shared" si="7"/>
        <v>South Bound Brook borough, Somerset County</v>
      </c>
      <c r="AD471" s="72"/>
      <c r="AE471" s="72"/>
      <c r="AF471" s="72"/>
      <c r="AG471" s="72"/>
      <c r="AH471" s="72"/>
      <c r="AI471" s="72"/>
      <c r="AJ471" s="72"/>
      <c r="AK471" s="72"/>
      <c r="AL471" s="72"/>
    </row>
    <row r="472" spans="25:38" x14ac:dyDescent="0.3">
      <c r="Y472" s="72">
        <v>463</v>
      </c>
      <c r="Z472" s="73" t="s">
        <v>962</v>
      </c>
      <c r="AA472" s="74" t="s">
        <v>199</v>
      </c>
      <c r="AB472" s="73" t="s">
        <v>963</v>
      </c>
      <c r="AC472" s="72" t="str">
        <f t="shared" si="7"/>
        <v>South Brunswick township, Middlesex County</v>
      </c>
      <c r="AD472" s="72"/>
      <c r="AE472" s="72"/>
      <c r="AF472" s="72"/>
      <c r="AG472" s="72"/>
      <c r="AH472" s="72"/>
      <c r="AI472" s="72"/>
      <c r="AJ472" s="72"/>
      <c r="AK472" s="72"/>
      <c r="AL472" s="72"/>
    </row>
    <row r="473" spans="25:38" x14ac:dyDescent="0.3">
      <c r="Y473" s="72">
        <v>464</v>
      </c>
      <c r="Z473" s="73" t="s">
        <v>964</v>
      </c>
      <c r="AA473" s="74" t="s">
        <v>47</v>
      </c>
      <c r="AB473" s="73" t="s">
        <v>965</v>
      </c>
      <c r="AC473" s="72" t="str">
        <f t="shared" si="7"/>
        <v>South Hackensack township, Bergen County</v>
      </c>
      <c r="AD473" s="72"/>
      <c r="AE473" s="72"/>
      <c r="AF473" s="72"/>
      <c r="AG473" s="72"/>
      <c r="AH473" s="72"/>
      <c r="AI473" s="72"/>
      <c r="AJ473" s="72"/>
      <c r="AK473" s="72"/>
      <c r="AL473" s="72"/>
    </row>
    <row r="474" spans="25:38" x14ac:dyDescent="0.3">
      <c r="Y474" s="72">
        <v>465</v>
      </c>
      <c r="Z474" s="73" t="s">
        <v>966</v>
      </c>
      <c r="AA474" s="74" t="s">
        <v>224</v>
      </c>
      <c r="AB474" s="73" t="s">
        <v>967</v>
      </c>
      <c r="AC474" s="72" t="str">
        <f t="shared" si="7"/>
        <v>South Harrison township, Gloucester County</v>
      </c>
      <c r="AD474" s="72"/>
      <c r="AE474" s="72"/>
      <c r="AF474" s="72"/>
      <c r="AG474" s="72"/>
      <c r="AH474" s="72"/>
      <c r="AI474" s="72"/>
      <c r="AJ474" s="72"/>
      <c r="AK474" s="72"/>
      <c r="AL474" s="72"/>
    </row>
    <row r="475" spans="25:38" x14ac:dyDescent="0.3">
      <c r="Y475" s="72">
        <v>466</v>
      </c>
      <c r="Z475" s="73" t="s">
        <v>968</v>
      </c>
      <c r="AA475" s="74" t="s">
        <v>104</v>
      </c>
      <c r="AB475" s="73" t="s">
        <v>969</v>
      </c>
      <c r="AC475" s="72" t="str">
        <f t="shared" si="7"/>
        <v>South Orange Village township, Essex County</v>
      </c>
      <c r="AD475" s="72"/>
      <c r="AE475" s="72"/>
      <c r="AF475" s="72"/>
      <c r="AG475" s="72"/>
      <c r="AH475" s="72"/>
      <c r="AI475" s="72"/>
      <c r="AJ475" s="72"/>
      <c r="AK475" s="72"/>
      <c r="AL475" s="72"/>
    </row>
    <row r="476" spans="25:38" x14ac:dyDescent="0.3">
      <c r="Y476" s="72">
        <v>467</v>
      </c>
      <c r="Z476" s="73" t="s">
        <v>970</v>
      </c>
      <c r="AA476" s="74" t="s">
        <v>199</v>
      </c>
      <c r="AB476" s="73" t="s">
        <v>971</v>
      </c>
      <c r="AC476" s="72" t="str">
        <f t="shared" si="7"/>
        <v>South Plainfield borough, Middlesex County</v>
      </c>
      <c r="AD476" s="72"/>
      <c r="AE476" s="72"/>
      <c r="AF476" s="72"/>
      <c r="AG476" s="72"/>
      <c r="AH476" s="72"/>
      <c r="AI476" s="72"/>
      <c r="AJ476" s="72"/>
      <c r="AK476" s="72"/>
      <c r="AL476" s="72"/>
    </row>
    <row r="477" spans="25:38" x14ac:dyDescent="0.3">
      <c r="Y477" s="72">
        <v>468</v>
      </c>
      <c r="Z477" s="73" t="s">
        <v>972</v>
      </c>
      <c r="AA477" s="74" t="s">
        <v>199</v>
      </c>
      <c r="AB477" s="73" t="s">
        <v>973</v>
      </c>
      <c r="AC477" s="72" t="str">
        <f t="shared" si="7"/>
        <v>South River borough, Middlesex County</v>
      </c>
      <c r="AD477" s="72"/>
      <c r="AE477" s="72"/>
      <c r="AF477" s="72"/>
      <c r="AG477" s="72"/>
      <c r="AH477" s="72"/>
      <c r="AI477" s="72"/>
      <c r="AJ477" s="72"/>
      <c r="AK477" s="72"/>
      <c r="AL477" s="72"/>
    </row>
    <row r="478" spans="25:38" x14ac:dyDescent="0.3">
      <c r="Y478" s="72">
        <v>469</v>
      </c>
      <c r="Z478" s="73" t="s">
        <v>974</v>
      </c>
      <c r="AA478" s="74" t="s">
        <v>82</v>
      </c>
      <c r="AB478" s="73" t="s">
        <v>975</v>
      </c>
      <c r="AC478" s="72" t="str">
        <f t="shared" si="7"/>
        <v>South Toms River borough, Ocean County</v>
      </c>
      <c r="AD478" s="72"/>
      <c r="AE478" s="72"/>
      <c r="AF478" s="72"/>
      <c r="AG478" s="72"/>
      <c r="AH478" s="72"/>
      <c r="AI478" s="72"/>
      <c r="AJ478" s="72"/>
      <c r="AK478" s="72"/>
      <c r="AL478" s="72"/>
    </row>
    <row r="479" spans="25:38" x14ac:dyDescent="0.3">
      <c r="Y479" s="72">
        <v>470</v>
      </c>
      <c r="Z479" s="73" t="s">
        <v>976</v>
      </c>
      <c r="AA479" s="74" t="s">
        <v>89</v>
      </c>
      <c r="AB479" s="73" t="s">
        <v>977</v>
      </c>
      <c r="AC479" s="72" t="str">
        <f t="shared" si="7"/>
        <v>Southampton township, Burlington County</v>
      </c>
      <c r="AD479" s="72"/>
      <c r="AE479" s="72"/>
      <c r="AF479" s="72"/>
      <c r="AG479" s="72"/>
      <c r="AH479" s="72"/>
      <c r="AI479" s="72"/>
      <c r="AJ479" s="72"/>
      <c r="AK479" s="72"/>
      <c r="AL479" s="72"/>
    </row>
    <row r="480" spans="25:38" x14ac:dyDescent="0.3">
      <c r="Y480" s="72">
        <v>471</v>
      </c>
      <c r="Z480" s="73" t="s">
        <v>978</v>
      </c>
      <c r="AA480" s="74" t="s">
        <v>61</v>
      </c>
      <c r="AB480" s="73" t="s">
        <v>979</v>
      </c>
      <c r="AC480" s="72" t="str">
        <f t="shared" si="7"/>
        <v>Sparta township, Sussex County</v>
      </c>
      <c r="AD480" s="72"/>
      <c r="AE480" s="72"/>
      <c r="AF480" s="72"/>
      <c r="AG480" s="72"/>
      <c r="AH480" s="72"/>
      <c r="AI480" s="72"/>
      <c r="AJ480" s="72"/>
      <c r="AK480" s="72"/>
      <c r="AL480" s="72"/>
    </row>
    <row r="481" spans="25:38" x14ac:dyDescent="0.3">
      <c r="Y481" s="72">
        <v>472</v>
      </c>
      <c r="Z481" s="73" t="s">
        <v>980</v>
      </c>
      <c r="AA481" s="74" t="s">
        <v>199</v>
      </c>
      <c r="AB481" s="73" t="s">
        <v>981</v>
      </c>
      <c r="AC481" s="72" t="str">
        <f t="shared" si="7"/>
        <v>Spotswood borough, Middlesex County</v>
      </c>
      <c r="AD481" s="72"/>
      <c r="AE481" s="72"/>
      <c r="AF481" s="72"/>
      <c r="AG481" s="72"/>
      <c r="AH481" s="72"/>
      <c r="AI481" s="72"/>
      <c r="AJ481" s="72"/>
      <c r="AK481" s="72"/>
      <c r="AL481" s="72"/>
    </row>
    <row r="482" spans="25:38" x14ac:dyDescent="0.3">
      <c r="Y482" s="72">
        <v>473</v>
      </c>
      <c r="Z482" s="73" t="s">
        <v>982</v>
      </c>
      <c r="AA482" s="74" t="s">
        <v>32</v>
      </c>
      <c r="AB482" s="73" t="s">
        <v>983</v>
      </c>
      <c r="AC482" s="72" t="str">
        <f t="shared" si="7"/>
        <v>Spring Lake borough, Monmouth County</v>
      </c>
      <c r="AD482" s="72"/>
      <c r="AE482" s="72"/>
      <c r="AF482" s="72"/>
      <c r="AG482" s="72"/>
      <c r="AH482" s="72"/>
      <c r="AI482" s="72"/>
      <c r="AJ482" s="72"/>
      <c r="AK482" s="72"/>
      <c r="AL482" s="72"/>
    </row>
    <row r="483" spans="25:38" x14ac:dyDescent="0.3">
      <c r="Y483" s="72">
        <v>474</v>
      </c>
      <c r="Z483" s="73" t="s">
        <v>984</v>
      </c>
      <c r="AA483" s="74" t="s">
        <v>32</v>
      </c>
      <c r="AB483" s="73" t="s">
        <v>985</v>
      </c>
      <c r="AC483" s="72" t="str">
        <f t="shared" si="7"/>
        <v>Spring Lake Heights borough, Monmouth County</v>
      </c>
      <c r="AD483" s="72"/>
      <c r="AE483" s="72"/>
      <c r="AF483" s="72"/>
      <c r="AG483" s="72"/>
      <c r="AH483" s="72"/>
      <c r="AI483" s="72"/>
      <c r="AJ483" s="72"/>
      <c r="AK483" s="72"/>
      <c r="AL483" s="72"/>
    </row>
    <row r="484" spans="25:38" x14ac:dyDescent="0.3">
      <c r="Y484" s="72">
        <v>475</v>
      </c>
      <c r="Z484" s="73" t="s">
        <v>986</v>
      </c>
      <c r="AA484" s="74" t="s">
        <v>89</v>
      </c>
      <c r="AB484" s="73" t="s">
        <v>987</v>
      </c>
      <c r="AC484" s="72" t="str">
        <f t="shared" si="7"/>
        <v>Springfield township, Burlington County</v>
      </c>
      <c r="AD484" s="72"/>
      <c r="AE484" s="72"/>
      <c r="AF484" s="72"/>
      <c r="AG484" s="72"/>
      <c r="AH484" s="72"/>
      <c r="AI484" s="72"/>
      <c r="AJ484" s="72"/>
      <c r="AK484" s="72"/>
      <c r="AL484" s="72"/>
    </row>
    <row r="485" spans="25:38" x14ac:dyDescent="0.3">
      <c r="Y485" s="72">
        <v>476</v>
      </c>
      <c r="Z485" s="73" t="s">
        <v>988</v>
      </c>
      <c r="AA485" s="74" t="s">
        <v>115</v>
      </c>
      <c r="AB485" s="73" t="s">
        <v>987</v>
      </c>
      <c r="AC485" s="72" t="str">
        <f t="shared" si="7"/>
        <v>Springfield township, Union County</v>
      </c>
      <c r="AD485" s="72"/>
      <c r="AE485" s="72"/>
      <c r="AF485" s="72"/>
      <c r="AG485" s="72"/>
      <c r="AH485" s="72"/>
      <c r="AI485" s="72"/>
      <c r="AJ485" s="72"/>
      <c r="AK485" s="72"/>
      <c r="AL485" s="72"/>
    </row>
    <row r="486" spans="25:38" x14ac:dyDescent="0.3">
      <c r="Y486" s="72">
        <v>477</v>
      </c>
      <c r="Z486" s="73" t="s">
        <v>989</v>
      </c>
      <c r="AA486" s="74" t="s">
        <v>82</v>
      </c>
      <c r="AB486" s="73" t="s">
        <v>990</v>
      </c>
      <c r="AC486" s="72" t="str">
        <f t="shared" si="7"/>
        <v>Stafford township, Ocean County</v>
      </c>
      <c r="AD486" s="72"/>
      <c r="AE486" s="72"/>
      <c r="AF486" s="72"/>
      <c r="AG486" s="72"/>
      <c r="AH486" s="72"/>
      <c r="AI486" s="72"/>
      <c r="AJ486" s="72"/>
      <c r="AK486" s="72"/>
      <c r="AL486" s="72"/>
    </row>
    <row r="487" spans="25:38" x14ac:dyDescent="0.3">
      <c r="Y487" s="72">
        <v>478</v>
      </c>
      <c r="Z487" s="73" t="s">
        <v>991</v>
      </c>
      <c r="AA487" s="74" t="s">
        <v>61</v>
      </c>
      <c r="AB487" s="73" t="s">
        <v>992</v>
      </c>
      <c r="AC487" s="72" t="str">
        <f t="shared" si="7"/>
        <v>Stanhope borough, Sussex County</v>
      </c>
      <c r="AD487" s="72"/>
      <c r="AE487" s="72"/>
      <c r="AF487" s="72"/>
      <c r="AG487" s="72"/>
      <c r="AH487" s="72"/>
      <c r="AI487" s="72"/>
      <c r="AJ487" s="72"/>
      <c r="AK487" s="72"/>
      <c r="AL487" s="72"/>
    </row>
    <row r="488" spans="25:38" x14ac:dyDescent="0.3">
      <c r="Y488" s="72">
        <v>479</v>
      </c>
      <c r="Z488" s="73" t="s">
        <v>993</v>
      </c>
      <c r="AA488" s="74" t="s">
        <v>61</v>
      </c>
      <c r="AB488" s="73" t="s">
        <v>994</v>
      </c>
      <c r="AC488" s="72" t="str">
        <f t="shared" si="7"/>
        <v>Stillwater township, Sussex County</v>
      </c>
      <c r="AD488" s="72"/>
      <c r="AE488" s="72"/>
      <c r="AF488" s="72"/>
      <c r="AG488" s="72"/>
      <c r="AH488" s="72"/>
      <c r="AI488" s="72"/>
      <c r="AJ488" s="72"/>
      <c r="AK488" s="72"/>
      <c r="AL488" s="72"/>
    </row>
    <row r="489" spans="25:38" x14ac:dyDescent="0.3">
      <c r="Y489" s="72">
        <v>480</v>
      </c>
      <c r="Z489" s="73" t="s">
        <v>995</v>
      </c>
      <c r="AA489" s="74" t="s">
        <v>40</v>
      </c>
      <c r="AB489" s="73" t="s">
        <v>996</v>
      </c>
      <c r="AC489" s="72" t="str">
        <f t="shared" si="7"/>
        <v>Stockton borough, Hunterdon County</v>
      </c>
      <c r="AD489" s="72"/>
      <c r="AE489" s="72"/>
      <c r="AF489" s="72"/>
      <c r="AG489" s="72"/>
      <c r="AH489" s="72"/>
      <c r="AI489" s="72"/>
      <c r="AJ489" s="72"/>
      <c r="AK489" s="72"/>
      <c r="AL489" s="72"/>
    </row>
    <row r="490" spans="25:38" x14ac:dyDescent="0.3">
      <c r="Y490" s="72">
        <v>481</v>
      </c>
      <c r="Z490" s="73" t="s">
        <v>997</v>
      </c>
      <c r="AA490" s="74" t="s">
        <v>77</v>
      </c>
      <c r="AB490" s="73" t="s">
        <v>998</v>
      </c>
      <c r="AC490" s="72" t="str">
        <f t="shared" si="7"/>
        <v>Stone Harbor borough, Cape May County</v>
      </c>
      <c r="AD490" s="72"/>
      <c r="AE490" s="72"/>
      <c r="AF490" s="72"/>
      <c r="AG490" s="72"/>
      <c r="AH490" s="72"/>
      <c r="AI490" s="72"/>
      <c r="AJ490" s="72"/>
      <c r="AK490" s="72"/>
      <c r="AL490" s="72"/>
    </row>
    <row r="491" spans="25:38" x14ac:dyDescent="0.3">
      <c r="Y491" s="72">
        <v>482</v>
      </c>
      <c r="Z491" s="73" t="s">
        <v>999</v>
      </c>
      <c r="AA491" s="74" t="s">
        <v>162</v>
      </c>
      <c r="AB491" s="73" t="s">
        <v>1000</v>
      </c>
      <c r="AC491" s="72" t="str">
        <f t="shared" si="7"/>
        <v>Stow Creek township, Cumberland County</v>
      </c>
      <c r="AD491" s="72"/>
      <c r="AE491" s="72"/>
      <c r="AF491" s="72"/>
      <c r="AG491" s="72"/>
      <c r="AH491" s="72"/>
      <c r="AI491" s="72"/>
      <c r="AJ491" s="72"/>
      <c r="AK491" s="72"/>
      <c r="AL491" s="72"/>
    </row>
    <row r="492" spans="25:38" x14ac:dyDescent="0.3">
      <c r="Y492" s="72">
        <v>483</v>
      </c>
      <c r="Z492" s="73" t="s">
        <v>1001</v>
      </c>
      <c r="AA492" s="74" t="s">
        <v>72</v>
      </c>
      <c r="AB492" s="73" t="s">
        <v>1002</v>
      </c>
      <c r="AC492" s="72" t="str">
        <f t="shared" si="7"/>
        <v>Stratford borough, Camden County</v>
      </c>
      <c r="AD492" s="72"/>
      <c r="AE492" s="72"/>
      <c r="AF492" s="72"/>
      <c r="AG492" s="72"/>
      <c r="AH492" s="72"/>
      <c r="AI492" s="72"/>
      <c r="AJ492" s="72"/>
      <c r="AK492" s="72"/>
      <c r="AL492" s="72"/>
    </row>
    <row r="493" spans="25:38" x14ac:dyDescent="0.3">
      <c r="Y493" s="72">
        <v>484</v>
      </c>
      <c r="Z493" s="73" t="s">
        <v>1003</v>
      </c>
      <c r="AA493" s="74" t="s">
        <v>115</v>
      </c>
      <c r="AB493" s="73" t="s">
        <v>1004</v>
      </c>
      <c r="AC493" s="72" t="str">
        <f t="shared" si="7"/>
        <v>Summit city, Union County</v>
      </c>
      <c r="AD493" s="72"/>
      <c r="AE493" s="72"/>
      <c r="AF493" s="72"/>
      <c r="AG493" s="72"/>
      <c r="AH493" s="72"/>
      <c r="AI493" s="72"/>
      <c r="AJ493" s="72"/>
      <c r="AK493" s="72"/>
      <c r="AL493" s="72"/>
    </row>
    <row r="494" spans="25:38" x14ac:dyDescent="0.3">
      <c r="Y494" s="72">
        <v>485</v>
      </c>
      <c r="Z494" s="73" t="s">
        <v>1005</v>
      </c>
      <c r="AA494" s="74" t="s">
        <v>82</v>
      </c>
      <c r="AB494" s="73" t="s">
        <v>1006</v>
      </c>
      <c r="AC494" s="72" t="str">
        <f t="shared" si="7"/>
        <v>Surf City borough, Ocean County</v>
      </c>
      <c r="AD494" s="72"/>
      <c r="AE494" s="72"/>
      <c r="AF494" s="72"/>
      <c r="AG494" s="72"/>
      <c r="AH494" s="72"/>
      <c r="AI494" s="72"/>
      <c r="AJ494" s="72"/>
      <c r="AK494" s="72"/>
      <c r="AL494" s="72"/>
    </row>
    <row r="495" spans="25:38" x14ac:dyDescent="0.3">
      <c r="Y495" s="72">
        <v>486</v>
      </c>
      <c r="Z495" s="73" t="s">
        <v>1007</v>
      </c>
      <c r="AA495" s="74" t="s">
        <v>61</v>
      </c>
      <c r="AB495" s="73" t="s">
        <v>1008</v>
      </c>
      <c r="AC495" s="72" t="str">
        <f t="shared" si="7"/>
        <v>Sussex borough, Sussex County</v>
      </c>
      <c r="AD495" s="72"/>
      <c r="AE495" s="72"/>
      <c r="AF495" s="72"/>
      <c r="AG495" s="72"/>
      <c r="AH495" s="72"/>
      <c r="AI495" s="72"/>
      <c r="AJ495" s="72"/>
      <c r="AK495" s="72"/>
      <c r="AL495" s="72"/>
    </row>
    <row r="496" spans="25:38" x14ac:dyDescent="0.3">
      <c r="Y496" s="72">
        <v>487</v>
      </c>
      <c r="Z496" s="73" t="s">
        <v>1009</v>
      </c>
      <c r="AA496" s="74" t="s">
        <v>224</v>
      </c>
      <c r="AB496" s="73" t="s">
        <v>1010</v>
      </c>
      <c r="AC496" s="72" t="str">
        <f t="shared" si="7"/>
        <v>Swedesboro borough, Gloucester County</v>
      </c>
      <c r="AD496" s="72"/>
      <c r="AE496" s="72"/>
      <c r="AF496" s="72"/>
      <c r="AG496" s="72"/>
      <c r="AH496" s="72"/>
      <c r="AI496" s="72"/>
      <c r="AJ496" s="72"/>
      <c r="AK496" s="72"/>
      <c r="AL496" s="72"/>
    </row>
    <row r="497" spans="25:38" x14ac:dyDescent="0.3">
      <c r="Y497" s="72">
        <v>488</v>
      </c>
      <c r="Z497" s="73" t="s">
        <v>1011</v>
      </c>
      <c r="AA497" s="74" t="s">
        <v>89</v>
      </c>
      <c r="AB497" s="73" t="s">
        <v>1012</v>
      </c>
      <c r="AC497" s="72" t="str">
        <f t="shared" si="7"/>
        <v>Tabernacle township, Burlington County</v>
      </c>
      <c r="AD497" s="72"/>
      <c r="AE497" s="72"/>
      <c r="AF497" s="72"/>
      <c r="AG497" s="72"/>
      <c r="AH497" s="72"/>
      <c r="AI497" s="72"/>
      <c r="AJ497" s="72"/>
      <c r="AK497" s="72"/>
      <c r="AL497" s="72"/>
    </row>
    <row r="498" spans="25:38" x14ac:dyDescent="0.3">
      <c r="Y498" s="72">
        <v>489</v>
      </c>
      <c r="Z498" s="73" t="s">
        <v>1013</v>
      </c>
      <c r="AA498" s="74" t="s">
        <v>72</v>
      </c>
      <c r="AB498" s="73" t="s">
        <v>1014</v>
      </c>
      <c r="AC498" s="72" t="str">
        <f t="shared" si="7"/>
        <v>Tavistock borough, Camden County</v>
      </c>
      <c r="AD498" s="72"/>
      <c r="AE498" s="72"/>
      <c r="AF498" s="72"/>
      <c r="AG498" s="72"/>
      <c r="AH498" s="72"/>
      <c r="AI498" s="72"/>
      <c r="AJ498" s="72"/>
      <c r="AK498" s="72"/>
      <c r="AL498" s="72"/>
    </row>
    <row r="499" spans="25:38" x14ac:dyDescent="0.3">
      <c r="Y499" s="72">
        <v>490</v>
      </c>
      <c r="Z499" s="73" t="s">
        <v>1015</v>
      </c>
      <c r="AA499" s="74" t="s">
        <v>47</v>
      </c>
      <c r="AB499" s="73" t="s">
        <v>1016</v>
      </c>
      <c r="AC499" s="72" t="str">
        <f t="shared" si="7"/>
        <v>Teaneck township, Bergen County</v>
      </c>
      <c r="AD499" s="72"/>
      <c r="AE499" s="72"/>
      <c r="AF499" s="72"/>
      <c r="AG499" s="72"/>
      <c r="AH499" s="72"/>
      <c r="AI499" s="72"/>
      <c r="AJ499" s="72"/>
      <c r="AK499" s="72"/>
      <c r="AL499" s="72"/>
    </row>
    <row r="500" spans="25:38" x14ac:dyDescent="0.3">
      <c r="Y500" s="72">
        <v>491</v>
      </c>
      <c r="Z500" s="73" t="s">
        <v>1017</v>
      </c>
      <c r="AA500" s="74" t="s">
        <v>47</v>
      </c>
      <c r="AB500" s="73" t="s">
        <v>1018</v>
      </c>
      <c r="AC500" s="72" t="str">
        <f t="shared" si="7"/>
        <v>Tenafly borough, Bergen County</v>
      </c>
      <c r="AD500" s="72"/>
      <c r="AE500" s="72"/>
      <c r="AF500" s="72"/>
      <c r="AG500" s="72"/>
      <c r="AH500" s="72"/>
      <c r="AI500" s="72"/>
      <c r="AJ500" s="72"/>
      <c r="AK500" s="72"/>
      <c r="AL500" s="72"/>
    </row>
    <row r="501" spans="25:38" x14ac:dyDescent="0.3">
      <c r="Y501" s="72">
        <v>492</v>
      </c>
      <c r="Z501" s="73" t="s">
        <v>1019</v>
      </c>
      <c r="AA501" s="74" t="s">
        <v>47</v>
      </c>
      <c r="AB501" s="73" t="s">
        <v>1020</v>
      </c>
      <c r="AC501" s="72" t="str">
        <f t="shared" si="7"/>
        <v>Teterboro borough, Bergen County</v>
      </c>
      <c r="AD501" s="72"/>
      <c r="AE501" s="72"/>
      <c r="AF501" s="72"/>
      <c r="AG501" s="72"/>
      <c r="AH501" s="72"/>
      <c r="AI501" s="72"/>
      <c r="AJ501" s="72"/>
      <c r="AK501" s="72"/>
      <c r="AL501" s="72"/>
    </row>
    <row r="502" spans="25:38" x14ac:dyDescent="0.3">
      <c r="Y502" s="72">
        <v>493</v>
      </c>
      <c r="Z502" s="73" t="s">
        <v>1021</v>
      </c>
      <c r="AA502" s="74" t="s">
        <v>40</v>
      </c>
      <c r="AB502" s="73" t="s">
        <v>1022</v>
      </c>
      <c r="AC502" s="72" t="str">
        <f t="shared" si="7"/>
        <v>Tewksbury township, Hunterdon County</v>
      </c>
      <c r="AD502" s="72"/>
      <c r="AE502" s="72"/>
      <c r="AF502" s="72"/>
      <c r="AG502" s="72"/>
      <c r="AH502" s="72"/>
      <c r="AI502" s="72"/>
      <c r="AJ502" s="72"/>
      <c r="AK502" s="72"/>
      <c r="AL502" s="72"/>
    </row>
    <row r="503" spans="25:38" x14ac:dyDescent="0.3">
      <c r="Y503" s="72">
        <v>494</v>
      </c>
      <c r="Z503" s="73" t="s">
        <v>1023</v>
      </c>
      <c r="AA503" s="74" t="s">
        <v>32</v>
      </c>
      <c r="AB503" s="73" t="s">
        <v>1024</v>
      </c>
      <c r="AC503" s="72" t="str">
        <f t="shared" si="7"/>
        <v>Tinton Falls borough, Monmouth County</v>
      </c>
      <c r="AD503" s="72"/>
      <c r="AE503" s="72"/>
      <c r="AF503" s="72"/>
      <c r="AG503" s="72"/>
      <c r="AH503" s="72"/>
      <c r="AI503" s="72"/>
      <c r="AJ503" s="72"/>
      <c r="AK503" s="72"/>
      <c r="AL503" s="72"/>
    </row>
    <row r="504" spans="25:38" x14ac:dyDescent="0.3">
      <c r="Y504" s="72">
        <v>495</v>
      </c>
      <c r="Z504" s="73" t="s">
        <v>1025</v>
      </c>
      <c r="AA504" s="74" t="s">
        <v>82</v>
      </c>
      <c r="AB504" s="73" t="s">
        <v>1026</v>
      </c>
      <c r="AC504" s="72" t="str">
        <f t="shared" si="7"/>
        <v>Toms River township, Ocean County</v>
      </c>
      <c r="AD504" s="72"/>
      <c r="AE504" s="72"/>
      <c r="AF504" s="72"/>
      <c r="AG504" s="72"/>
      <c r="AH504" s="72"/>
      <c r="AI504" s="72"/>
      <c r="AJ504" s="72"/>
      <c r="AK504" s="72"/>
      <c r="AL504" s="72"/>
    </row>
    <row r="505" spans="25:38" x14ac:dyDescent="0.3">
      <c r="Y505" s="72">
        <v>496</v>
      </c>
      <c r="Z505" s="73" t="s">
        <v>1027</v>
      </c>
      <c r="AA505" s="74" t="s">
        <v>136</v>
      </c>
      <c r="AB505" s="73" t="s">
        <v>1028</v>
      </c>
      <c r="AC505" s="72" t="str">
        <f t="shared" si="7"/>
        <v>Totowa borough, Passaic County</v>
      </c>
      <c r="AD505" s="72"/>
      <c r="AE505" s="72"/>
      <c r="AF505" s="72"/>
      <c r="AG505" s="72"/>
      <c r="AH505" s="72"/>
      <c r="AI505" s="72"/>
      <c r="AJ505" s="72"/>
      <c r="AK505" s="72"/>
      <c r="AL505" s="72"/>
    </row>
    <row r="506" spans="25:38" x14ac:dyDescent="0.3">
      <c r="Y506" s="72">
        <v>497</v>
      </c>
      <c r="Z506" s="73" t="s">
        <v>1029</v>
      </c>
      <c r="AA506" s="74" t="s">
        <v>295</v>
      </c>
      <c r="AB506" s="73" t="s">
        <v>1030</v>
      </c>
      <c r="AC506" s="72" t="str">
        <f t="shared" si="7"/>
        <v>Trenton city, Mercer County</v>
      </c>
      <c r="AD506" s="72"/>
      <c r="AE506" s="72"/>
      <c r="AF506" s="72"/>
      <c r="AG506" s="72"/>
      <c r="AH506" s="72"/>
      <c r="AI506" s="72"/>
      <c r="AJ506" s="72"/>
      <c r="AK506" s="72"/>
      <c r="AL506" s="72"/>
    </row>
    <row r="507" spans="25:38" x14ac:dyDescent="0.3">
      <c r="Y507" s="72">
        <v>498</v>
      </c>
      <c r="Z507" s="73" t="s">
        <v>1031</v>
      </c>
      <c r="AA507" s="74" t="s">
        <v>82</v>
      </c>
      <c r="AB507" s="73" t="s">
        <v>1032</v>
      </c>
      <c r="AC507" s="72" t="str">
        <f t="shared" si="7"/>
        <v>Tuckerton borough, Ocean County</v>
      </c>
      <c r="AD507" s="72"/>
      <c r="AE507" s="72"/>
      <c r="AF507" s="72"/>
      <c r="AG507" s="72"/>
      <c r="AH507" s="72"/>
      <c r="AI507" s="72"/>
      <c r="AJ507" s="72"/>
      <c r="AK507" s="72"/>
      <c r="AL507" s="72"/>
    </row>
    <row r="508" spans="25:38" x14ac:dyDescent="0.3">
      <c r="Y508" s="72">
        <v>499</v>
      </c>
      <c r="Z508" s="73" t="s">
        <v>1033</v>
      </c>
      <c r="AA508" s="74" t="s">
        <v>32</v>
      </c>
      <c r="AB508" s="73" t="s">
        <v>1034</v>
      </c>
      <c r="AC508" s="72" t="str">
        <f t="shared" si="7"/>
        <v>Union Beach borough, Monmouth County</v>
      </c>
      <c r="AD508" s="72"/>
      <c r="AE508" s="72"/>
      <c r="AF508" s="72"/>
      <c r="AG508" s="72"/>
      <c r="AH508" s="72"/>
      <c r="AI508" s="72"/>
      <c r="AJ508" s="72"/>
      <c r="AK508" s="72"/>
      <c r="AL508" s="72"/>
    </row>
    <row r="509" spans="25:38" x14ac:dyDescent="0.3">
      <c r="Y509" s="72">
        <v>500</v>
      </c>
      <c r="Z509" s="73" t="s">
        <v>1035</v>
      </c>
      <c r="AA509" s="74" t="s">
        <v>94</v>
      </c>
      <c r="AB509" s="73" t="s">
        <v>1036</v>
      </c>
      <c r="AC509" s="72" t="str">
        <f t="shared" si="7"/>
        <v>Union City city, Hudson County</v>
      </c>
      <c r="AD509" s="72"/>
      <c r="AE509" s="72"/>
      <c r="AF509" s="72"/>
      <c r="AG509" s="72"/>
      <c r="AH509" s="72"/>
      <c r="AI509" s="72"/>
      <c r="AJ509" s="72"/>
      <c r="AK509" s="72"/>
      <c r="AL509" s="72"/>
    </row>
    <row r="510" spans="25:38" x14ac:dyDescent="0.3">
      <c r="Y510" s="72">
        <v>501</v>
      </c>
      <c r="Z510" s="73" t="s">
        <v>1037</v>
      </c>
      <c r="AA510" s="74" t="s">
        <v>115</v>
      </c>
      <c r="AB510" s="73" t="s">
        <v>1038</v>
      </c>
      <c r="AC510" s="72" t="str">
        <f t="shared" si="7"/>
        <v>Union township, Union County</v>
      </c>
      <c r="AD510" s="72"/>
      <c r="AE510" s="72"/>
      <c r="AF510" s="72"/>
      <c r="AG510" s="72"/>
      <c r="AH510" s="72"/>
      <c r="AI510" s="72"/>
      <c r="AJ510" s="72"/>
      <c r="AK510" s="72"/>
      <c r="AL510" s="72"/>
    </row>
    <row r="511" spans="25:38" x14ac:dyDescent="0.3">
      <c r="Y511" s="72">
        <v>502</v>
      </c>
      <c r="Z511" s="73" t="s">
        <v>1039</v>
      </c>
      <c r="AA511" s="74" t="s">
        <v>40</v>
      </c>
      <c r="AB511" s="73" t="s">
        <v>1038</v>
      </c>
      <c r="AC511" s="72" t="str">
        <f t="shared" si="7"/>
        <v>Union township, Hunterdon County</v>
      </c>
      <c r="AD511" s="72"/>
      <c r="AE511" s="72"/>
      <c r="AF511" s="72"/>
      <c r="AG511" s="72"/>
      <c r="AH511" s="72"/>
      <c r="AI511" s="72"/>
      <c r="AJ511" s="72"/>
      <c r="AK511" s="72"/>
      <c r="AL511" s="72"/>
    </row>
    <row r="512" spans="25:38" x14ac:dyDescent="0.3">
      <c r="Y512" s="72">
        <v>503</v>
      </c>
      <c r="Z512" s="73" t="s">
        <v>1040</v>
      </c>
      <c r="AA512" s="74" t="s">
        <v>162</v>
      </c>
      <c r="AB512" s="73" t="s">
        <v>1041</v>
      </c>
      <c r="AC512" s="72" t="str">
        <f t="shared" si="7"/>
        <v>Upper Deerfield township, Cumberland County</v>
      </c>
      <c r="AD512" s="72"/>
      <c r="AE512" s="72"/>
      <c r="AF512" s="72"/>
      <c r="AG512" s="72"/>
      <c r="AH512" s="72"/>
      <c r="AI512" s="72"/>
      <c r="AJ512" s="72"/>
      <c r="AK512" s="72"/>
      <c r="AL512" s="72"/>
    </row>
    <row r="513" spans="25:38" x14ac:dyDescent="0.3">
      <c r="Y513" s="72">
        <v>504</v>
      </c>
      <c r="Z513" s="73" t="s">
        <v>1042</v>
      </c>
      <c r="AA513" s="74" t="s">
        <v>32</v>
      </c>
      <c r="AB513" s="73" t="s">
        <v>1043</v>
      </c>
      <c r="AC513" s="72" t="str">
        <f t="shared" si="7"/>
        <v>Upper Freehold township, Monmouth County</v>
      </c>
      <c r="AD513" s="72"/>
      <c r="AE513" s="72"/>
      <c r="AF513" s="72"/>
      <c r="AG513" s="72"/>
      <c r="AH513" s="72"/>
      <c r="AI513" s="72"/>
      <c r="AJ513" s="72"/>
      <c r="AK513" s="72"/>
      <c r="AL513" s="72"/>
    </row>
    <row r="514" spans="25:38" x14ac:dyDescent="0.3">
      <c r="Y514" s="72">
        <v>505</v>
      </c>
      <c r="Z514" s="73" t="s">
        <v>1044</v>
      </c>
      <c r="AA514" s="74" t="s">
        <v>54</v>
      </c>
      <c r="AB514" s="73" t="s">
        <v>1045</v>
      </c>
      <c r="AC514" s="72" t="str">
        <f t="shared" si="7"/>
        <v>Upper Pittsgrove township, Salem County</v>
      </c>
      <c r="AD514" s="72"/>
      <c r="AE514" s="72"/>
      <c r="AF514" s="72"/>
      <c r="AG514" s="72"/>
      <c r="AH514" s="72"/>
      <c r="AI514" s="72"/>
      <c r="AJ514" s="72"/>
      <c r="AK514" s="72"/>
      <c r="AL514" s="72"/>
    </row>
    <row r="515" spans="25:38" x14ac:dyDescent="0.3">
      <c r="Y515" s="72">
        <v>506</v>
      </c>
      <c r="Z515" s="73" t="s">
        <v>1046</v>
      </c>
      <c r="AA515" s="74" t="s">
        <v>47</v>
      </c>
      <c r="AB515" s="73" t="s">
        <v>1047</v>
      </c>
      <c r="AC515" s="72" t="str">
        <f t="shared" si="7"/>
        <v>Upper Saddle River borough, Bergen County</v>
      </c>
      <c r="AD515" s="72"/>
      <c r="AE515" s="72"/>
      <c r="AF515" s="72"/>
      <c r="AG515" s="72"/>
      <c r="AH515" s="72"/>
      <c r="AI515" s="72"/>
      <c r="AJ515" s="72"/>
      <c r="AK515" s="72"/>
      <c r="AL515" s="72"/>
    </row>
    <row r="516" spans="25:38" x14ac:dyDescent="0.3">
      <c r="Y516" s="72">
        <v>507</v>
      </c>
      <c r="Z516" s="73" t="s">
        <v>1048</v>
      </c>
      <c r="AA516" s="74" t="s">
        <v>77</v>
      </c>
      <c r="AB516" s="73" t="s">
        <v>1049</v>
      </c>
      <c r="AC516" s="72" t="str">
        <f t="shared" si="7"/>
        <v>Upper township, Cape May County</v>
      </c>
      <c r="AD516" s="72"/>
      <c r="AE516" s="72"/>
      <c r="AF516" s="72"/>
      <c r="AG516" s="72"/>
      <c r="AH516" s="72"/>
      <c r="AI516" s="72"/>
      <c r="AJ516" s="72"/>
      <c r="AK516" s="72"/>
      <c r="AL516" s="72"/>
    </row>
    <row r="517" spans="25:38" x14ac:dyDescent="0.3">
      <c r="Y517" s="72">
        <v>508</v>
      </c>
      <c r="Z517" s="73" t="s">
        <v>1050</v>
      </c>
      <c r="AA517" s="74" t="s">
        <v>36</v>
      </c>
      <c r="AB517" s="73" t="s">
        <v>1051</v>
      </c>
      <c r="AC517" s="72" t="str">
        <f t="shared" si="7"/>
        <v>Ventnor City city, Atlantic County</v>
      </c>
      <c r="AD517" s="72"/>
      <c r="AE517" s="72"/>
      <c r="AF517" s="72"/>
      <c r="AG517" s="72"/>
      <c r="AH517" s="72"/>
      <c r="AI517" s="72"/>
      <c r="AJ517" s="72"/>
      <c r="AK517" s="72"/>
      <c r="AL517" s="72"/>
    </row>
    <row r="518" spans="25:38" x14ac:dyDescent="0.3">
      <c r="Y518" s="72">
        <v>509</v>
      </c>
      <c r="Z518" s="73" t="s">
        <v>1052</v>
      </c>
      <c r="AA518" s="74" t="s">
        <v>61</v>
      </c>
      <c r="AB518" s="73" t="s">
        <v>1053</v>
      </c>
      <c r="AC518" s="72" t="str">
        <f t="shared" si="7"/>
        <v>Vernon township, Sussex County</v>
      </c>
      <c r="AD518" s="72"/>
      <c r="AE518" s="72"/>
      <c r="AF518" s="72"/>
      <c r="AG518" s="72"/>
      <c r="AH518" s="72"/>
      <c r="AI518" s="72"/>
      <c r="AJ518" s="72"/>
      <c r="AK518" s="72"/>
      <c r="AL518" s="72"/>
    </row>
    <row r="519" spans="25:38" x14ac:dyDescent="0.3">
      <c r="Y519" s="72">
        <v>510</v>
      </c>
      <c r="Z519" s="73" t="s">
        <v>1054</v>
      </c>
      <c r="AA519" s="74" t="s">
        <v>104</v>
      </c>
      <c r="AB519" s="73" t="s">
        <v>1055</v>
      </c>
      <c r="AC519" s="72" t="str">
        <f t="shared" si="7"/>
        <v>Verona township, Essex County</v>
      </c>
      <c r="AD519" s="72"/>
      <c r="AE519" s="72"/>
      <c r="AF519" s="72"/>
      <c r="AG519" s="72"/>
      <c r="AH519" s="72"/>
      <c r="AI519" s="72"/>
      <c r="AJ519" s="72"/>
      <c r="AK519" s="72"/>
      <c r="AL519" s="72"/>
    </row>
    <row r="520" spans="25:38" x14ac:dyDescent="0.3">
      <c r="Y520" s="72">
        <v>511</v>
      </c>
      <c r="Z520" s="73" t="s">
        <v>1056</v>
      </c>
      <c r="AA520" s="74" t="s">
        <v>143</v>
      </c>
      <c r="AB520" s="73" t="s">
        <v>1057</v>
      </c>
      <c r="AC520" s="72" t="str">
        <f t="shared" si="7"/>
        <v>Victory Gardens borough, Morris County</v>
      </c>
      <c r="AD520" s="72"/>
      <c r="AE520" s="72"/>
      <c r="AF520" s="72"/>
      <c r="AG520" s="72"/>
      <c r="AH520" s="72"/>
      <c r="AI520" s="72"/>
      <c r="AJ520" s="72"/>
      <c r="AK520" s="72"/>
      <c r="AL520" s="72"/>
    </row>
    <row r="521" spans="25:38" x14ac:dyDescent="0.3">
      <c r="Y521" s="72">
        <v>512</v>
      </c>
      <c r="Z521" s="73" t="s">
        <v>1058</v>
      </c>
      <c r="AA521" s="74" t="s">
        <v>162</v>
      </c>
      <c r="AB521" s="73" t="s">
        <v>1059</v>
      </c>
      <c r="AC521" s="72" t="str">
        <f t="shared" si="7"/>
        <v>Vineland city, Cumberland County</v>
      </c>
      <c r="AD521" s="72"/>
      <c r="AE521" s="72"/>
      <c r="AF521" s="72"/>
      <c r="AG521" s="72"/>
      <c r="AH521" s="72"/>
      <c r="AI521" s="72"/>
      <c r="AJ521" s="72"/>
      <c r="AK521" s="72"/>
      <c r="AL521" s="72"/>
    </row>
    <row r="522" spans="25:38" x14ac:dyDescent="0.3">
      <c r="Y522" s="72">
        <v>513</v>
      </c>
      <c r="Z522" s="73" t="s">
        <v>1060</v>
      </c>
      <c r="AA522" s="74" t="s">
        <v>72</v>
      </c>
      <c r="AB522" s="73" t="s">
        <v>1061</v>
      </c>
      <c r="AC522" s="72" t="str">
        <f t="shared" si="7"/>
        <v>Voorhees township, Camden County</v>
      </c>
      <c r="AD522" s="72"/>
      <c r="AE522" s="72"/>
      <c r="AF522" s="72"/>
      <c r="AG522" s="72"/>
      <c r="AH522" s="72"/>
      <c r="AI522" s="72"/>
      <c r="AJ522" s="72"/>
      <c r="AK522" s="72"/>
      <c r="AL522" s="72"/>
    </row>
    <row r="523" spans="25:38" x14ac:dyDescent="0.3">
      <c r="Y523" s="72">
        <v>514</v>
      </c>
      <c r="Z523" s="73" t="s">
        <v>1062</v>
      </c>
      <c r="AA523" s="74" t="s">
        <v>47</v>
      </c>
      <c r="AB523" s="73" t="s">
        <v>1063</v>
      </c>
      <c r="AC523" s="72" t="str">
        <f t="shared" ref="AC523:AC575" si="8">AB523&amp;", "&amp;AA523&amp;" County"</f>
        <v>Waldwick borough, Bergen County</v>
      </c>
      <c r="AD523" s="72"/>
      <c r="AE523" s="72"/>
      <c r="AF523" s="72"/>
      <c r="AG523" s="72"/>
      <c r="AH523" s="72"/>
      <c r="AI523" s="72"/>
      <c r="AJ523" s="72"/>
      <c r="AK523" s="72"/>
      <c r="AL523" s="72"/>
    </row>
    <row r="524" spans="25:38" x14ac:dyDescent="0.3">
      <c r="Y524" s="72">
        <v>515</v>
      </c>
      <c r="Z524" s="73" t="s">
        <v>1064</v>
      </c>
      <c r="AA524" s="74" t="s">
        <v>32</v>
      </c>
      <c r="AB524" s="73" t="s">
        <v>1065</v>
      </c>
      <c r="AC524" s="72" t="str">
        <f t="shared" si="8"/>
        <v>Wall township, Monmouth County</v>
      </c>
      <c r="AD524" s="72"/>
      <c r="AE524" s="72"/>
      <c r="AF524" s="72"/>
      <c r="AG524" s="72"/>
      <c r="AH524" s="72"/>
      <c r="AI524" s="72"/>
      <c r="AJ524" s="72"/>
      <c r="AK524" s="72"/>
      <c r="AL524" s="72"/>
    </row>
    <row r="525" spans="25:38" x14ac:dyDescent="0.3">
      <c r="Y525" s="72">
        <v>516</v>
      </c>
      <c r="Z525" s="73" t="s">
        <v>1066</v>
      </c>
      <c r="AA525" s="74" t="s">
        <v>47</v>
      </c>
      <c r="AB525" s="73" t="s">
        <v>1067</v>
      </c>
      <c r="AC525" s="72" t="str">
        <f t="shared" si="8"/>
        <v>Wallington borough, Bergen County</v>
      </c>
      <c r="AD525" s="72"/>
      <c r="AE525" s="72"/>
      <c r="AF525" s="72"/>
      <c r="AG525" s="72"/>
      <c r="AH525" s="72"/>
      <c r="AI525" s="72"/>
      <c r="AJ525" s="72"/>
      <c r="AK525" s="72"/>
      <c r="AL525" s="72"/>
    </row>
    <row r="526" spans="25:38" x14ac:dyDescent="0.3">
      <c r="Y526" s="72">
        <v>517</v>
      </c>
      <c r="Z526" s="73" t="s">
        <v>1068</v>
      </c>
      <c r="AA526" s="74" t="s">
        <v>61</v>
      </c>
      <c r="AB526" s="73" t="s">
        <v>1069</v>
      </c>
      <c r="AC526" s="72" t="str">
        <f t="shared" si="8"/>
        <v>Walpack township, Sussex County</v>
      </c>
      <c r="AD526" s="72"/>
      <c r="AE526" s="72"/>
      <c r="AF526" s="72"/>
      <c r="AG526" s="72"/>
      <c r="AH526" s="72"/>
      <c r="AI526" s="72"/>
      <c r="AJ526" s="72"/>
      <c r="AK526" s="72"/>
      <c r="AL526" s="72"/>
    </row>
    <row r="527" spans="25:38" x14ac:dyDescent="0.3">
      <c r="Y527" s="72">
        <v>518</v>
      </c>
      <c r="Z527" s="73" t="s">
        <v>1070</v>
      </c>
      <c r="AA527" s="74" t="s">
        <v>136</v>
      </c>
      <c r="AB527" s="73" t="s">
        <v>1071</v>
      </c>
      <c r="AC527" s="72" t="str">
        <f t="shared" si="8"/>
        <v>Wanaque borough, Passaic County</v>
      </c>
      <c r="AD527" s="72"/>
      <c r="AE527" s="72"/>
      <c r="AF527" s="72"/>
      <c r="AG527" s="72"/>
      <c r="AH527" s="72"/>
      <c r="AI527" s="72"/>
      <c r="AJ527" s="72"/>
      <c r="AK527" s="72"/>
      <c r="AL527" s="72"/>
    </row>
    <row r="528" spans="25:38" x14ac:dyDescent="0.3">
      <c r="Y528" s="72">
        <v>519</v>
      </c>
      <c r="Z528" s="73" t="s">
        <v>1072</v>
      </c>
      <c r="AA528" s="74" t="s">
        <v>61</v>
      </c>
      <c r="AB528" s="73" t="s">
        <v>1073</v>
      </c>
      <c r="AC528" s="72" t="str">
        <f t="shared" si="8"/>
        <v>Wantage township, Sussex County</v>
      </c>
      <c r="AD528" s="72"/>
      <c r="AE528" s="72"/>
      <c r="AF528" s="72"/>
      <c r="AG528" s="72"/>
      <c r="AH528" s="72"/>
      <c r="AI528" s="72"/>
      <c r="AJ528" s="72"/>
      <c r="AK528" s="72"/>
      <c r="AL528" s="72"/>
    </row>
    <row r="529" spans="25:38" x14ac:dyDescent="0.3">
      <c r="Y529" s="72">
        <v>520</v>
      </c>
      <c r="Z529" s="73" t="s">
        <v>1074</v>
      </c>
      <c r="AA529" s="74" t="s">
        <v>101</v>
      </c>
      <c r="AB529" s="73" t="s">
        <v>1075</v>
      </c>
      <c r="AC529" s="72" t="str">
        <f t="shared" si="8"/>
        <v>Warren township, Somerset County</v>
      </c>
      <c r="AD529" s="72"/>
      <c r="AE529" s="72"/>
      <c r="AF529" s="72"/>
      <c r="AG529" s="72"/>
      <c r="AH529" s="72"/>
      <c r="AI529" s="72"/>
      <c r="AJ529" s="72"/>
      <c r="AK529" s="72"/>
      <c r="AL529" s="72"/>
    </row>
    <row r="530" spans="25:38" x14ac:dyDescent="0.3">
      <c r="Y530" s="72">
        <v>521</v>
      </c>
      <c r="Z530" s="73" t="s">
        <v>1076</v>
      </c>
      <c r="AA530" s="74" t="s">
        <v>43</v>
      </c>
      <c r="AB530" s="73" t="s">
        <v>1077</v>
      </c>
      <c r="AC530" s="72" t="str">
        <f t="shared" si="8"/>
        <v>Washington borough, Warren County</v>
      </c>
      <c r="AD530" s="72"/>
      <c r="AE530" s="72"/>
      <c r="AF530" s="72"/>
      <c r="AG530" s="72"/>
      <c r="AH530" s="72"/>
      <c r="AI530" s="72"/>
      <c r="AJ530" s="72"/>
      <c r="AK530" s="72"/>
      <c r="AL530" s="72"/>
    </row>
    <row r="531" spans="25:38" x14ac:dyDescent="0.3">
      <c r="Y531" s="72">
        <v>522</v>
      </c>
      <c r="Z531" s="73" t="s">
        <v>1078</v>
      </c>
      <c r="AA531" s="74" t="s">
        <v>89</v>
      </c>
      <c r="AB531" s="73" t="s">
        <v>1079</v>
      </c>
      <c r="AC531" s="72" t="str">
        <f t="shared" si="8"/>
        <v>Washington township, Burlington County</v>
      </c>
      <c r="AD531" s="72"/>
      <c r="AE531" s="72"/>
      <c r="AF531" s="72"/>
      <c r="AG531" s="72"/>
      <c r="AH531" s="72"/>
      <c r="AI531" s="72"/>
      <c r="AJ531" s="72"/>
      <c r="AK531" s="72"/>
      <c r="AL531" s="72"/>
    </row>
    <row r="532" spans="25:38" x14ac:dyDescent="0.3">
      <c r="Y532" s="72">
        <v>523</v>
      </c>
      <c r="Z532" s="73" t="s">
        <v>1080</v>
      </c>
      <c r="AA532" s="74" t="s">
        <v>224</v>
      </c>
      <c r="AB532" s="73" t="s">
        <v>1079</v>
      </c>
      <c r="AC532" s="72" t="str">
        <f t="shared" si="8"/>
        <v>Washington township, Gloucester County</v>
      </c>
      <c r="AD532" s="72"/>
      <c r="AE532" s="72"/>
      <c r="AF532" s="72"/>
      <c r="AG532" s="72"/>
      <c r="AH532" s="72"/>
      <c r="AI532" s="72"/>
      <c r="AJ532" s="72"/>
      <c r="AK532" s="72"/>
      <c r="AL532" s="72"/>
    </row>
    <row r="533" spans="25:38" x14ac:dyDescent="0.3">
      <c r="Y533" s="72">
        <v>524</v>
      </c>
      <c r="Z533" s="73" t="s">
        <v>1081</v>
      </c>
      <c r="AA533" s="74" t="s">
        <v>43</v>
      </c>
      <c r="AB533" s="73" t="s">
        <v>1079</v>
      </c>
      <c r="AC533" s="72" t="str">
        <f t="shared" si="8"/>
        <v>Washington township, Warren County</v>
      </c>
      <c r="AD533" s="72"/>
      <c r="AE533" s="72"/>
      <c r="AF533" s="72"/>
      <c r="AG533" s="72"/>
      <c r="AH533" s="72"/>
      <c r="AI533" s="72"/>
      <c r="AJ533" s="72"/>
      <c r="AK533" s="72"/>
      <c r="AL533" s="72"/>
    </row>
    <row r="534" spans="25:38" x14ac:dyDescent="0.3">
      <c r="Y534" s="72">
        <v>525</v>
      </c>
      <c r="Z534" s="73" t="s">
        <v>1082</v>
      </c>
      <c r="AA534" s="74" t="s">
        <v>47</v>
      </c>
      <c r="AB534" s="73" t="s">
        <v>1079</v>
      </c>
      <c r="AC534" s="72" t="str">
        <f t="shared" si="8"/>
        <v>Washington township, Bergen County</v>
      </c>
      <c r="AD534" s="72"/>
      <c r="AE534" s="72"/>
      <c r="AF534" s="72"/>
      <c r="AG534" s="72"/>
      <c r="AH534" s="72"/>
      <c r="AI534" s="72"/>
      <c r="AJ534" s="72"/>
      <c r="AK534" s="72"/>
      <c r="AL534" s="72"/>
    </row>
    <row r="535" spans="25:38" x14ac:dyDescent="0.3">
      <c r="Y535" s="72">
        <v>526</v>
      </c>
      <c r="Z535" s="73" t="s">
        <v>1083</v>
      </c>
      <c r="AA535" s="74" t="s">
        <v>143</v>
      </c>
      <c r="AB535" s="73" t="s">
        <v>1079</v>
      </c>
      <c r="AC535" s="72" t="str">
        <f t="shared" si="8"/>
        <v>Washington township, Morris County</v>
      </c>
      <c r="AD535" s="72"/>
      <c r="AE535" s="72"/>
      <c r="AF535" s="72"/>
      <c r="AG535" s="72"/>
      <c r="AH535" s="72"/>
      <c r="AI535" s="72"/>
      <c r="AJ535" s="72"/>
      <c r="AK535" s="72"/>
      <c r="AL535" s="72"/>
    </row>
    <row r="536" spans="25:38" x14ac:dyDescent="0.3">
      <c r="Y536" s="72">
        <v>527</v>
      </c>
      <c r="Z536" s="73" t="s">
        <v>1084</v>
      </c>
      <c r="AA536" s="74" t="s">
        <v>101</v>
      </c>
      <c r="AB536" s="73" t="s">
        <v>1085</v>
      </c>
      <c r="AC536" s="72" t="str">
        <f t="shared" si="8"/>
        <v>Watchung borough, Somerset County</v>
      </c>
      <c r="AD536" s="72"/>
      <c r="AE536" s="72"/>
      <c r="AF536" s="72"/>
      <c r="AG536" s="72"/>
      <c r="AH536" s="72"/>
      <c r="AI536" s="72"/>
      <c r="AJ536" s="72"/>
      <c r="AK536" s="72"/>
      <c r="AL536" s="72"/>
    </row>
    <row r="537" spans="25:38" x14ac:dyDescent="0.3">
      <c r="Y537" s="72">
        <v>528</v>
      </c>
      <c r="Z537" s="73" t="s">
        <v>1086</v>
      </c>
      <c r="AA537" s="74" t="s">
        <v>72</v>
      </c>
      <c r="AB537" s="73" t="s">
        <v>1087</v>
      </c>
      <c r="AC537" s="72" t="str">
        <f t="shared" si="8"/>
        <v>Waterford township, Camden County</v>
      </c>
      <c r="AD537" s="72"/>
      <c r="AE537" s="72"/>
      <c r="AF537" s="72"/>
      <c r="AG537" s="72"/>
      <c r="AH537" s="72"/>
      <c r="AI537" s="72"/>
      <c r="AJ537" s="72"/>
      <c r="AK537" s="72"/>
      <c r="AL537" s="72"/>
    </row>
    <row r="538" spans="25:38" x14ac:dyDescent="0.3">
      <c r="Y538" s="72">
        <v>529</v>
      </c>
      <c r="Z538" s="73" t="s">
        <v>1088</v>
      </c>
      <c r="AA538" s="74" t="s">
        <v>136</v>
      </c>
      <c r="AB538" s="73" t="s">
        <v>1089</v>
      </c>
      <c r="AC538" s="72" t="str">
        <f t="shared" si="8"/>
        <v>Wayne township, Passaic County</v>
      </c>
      <c r="AD538" s="72"/>
      <c r="AE538" s="72"/>
      <c r="AF538" s="72"/>
      <c r="AG538" s="72"/>
      <c r="AH538" s="72"/>
      <c r="AI538" s="72"/>
      <c r="AJ538" s="72"/>
      <c r="AK538" s="72"/>
      <c r="AL538" s="72"/>
    </row>
    <row r="539" spans="25:38" x14ac:dyDescent="0.3">
      <c r="Y539" s="72">
        <v>530</v>
      </c>
      <c r="Z539" s="73" t="s">
        <v>1090</v>
      </c>
      <c r="AA539" s="74" t="s">
        <v>94</v>
      </c>
      <c r="AB539" s="73" t="s">
        <v>1091</v>
      </c>
      <c r="AC539" s="72" t="str">
        <f t="shared" si="8"/>
        <v>Weehawken township, Hudson County</v>
      </c>
      <c r="AD539" s="72"/>
      <c r="AE539" s="72"/>
      <c r="AF539" s="72"/>
      <c r="AG539" s="72"/>
      <c r="AH539" s="72"/>
      <c r="AI539" s="72"/>
      <c r="AJ539" s="72"/>
      <c r="AK539" s="72"/>
      <c r="AL539" s="72"/>
    </row>
    <row r="540" spans="25:38" x14ac:dyDescent="0.3">
      <c r="Y540" s="72">
        <v>531</v>
      </c>
      <c r="Z540" s="73" t="s">
        <v>1092</v>
      </c>
      <c r="AA540" s="74" t="s">
        <v>224</v>
      </c>
      <c r="AB540" s="73" t="s">
        <v>1093</v>
      </c>
      <c r="AC540" s="72" t="str">
        <f t="shared" si="8"/>
        <v>Wenonah borough, Gloucester County</v>
      </c>
      <c r="AD540" s="72"/>
      <c r="AE540" s="72"/>
      <c r="AF540" s="72"/>
      <c r="AG540" s="72"/>
      <c r="AH540" s="72"/>
      <c r="AI540" s="72"/>
      <c r="AJ540" s="72"/>
      <c r="AK540" s="72"/>
      <c r="AL540" s="72"/>
    </row>
    <row r="541" spans="25:38" x14ac:dyDescent="0.3">
      <c r="Y541" s="72">
        <v>532</v>
      </c>
      <c r="Z541" s="73" t="s">
        <v>1094</v>
      </c>
      <c r="AA541" s="74" t="s">
        <v>40</v>
      </c>
      <c r="AB541" s="73" t="s">
        <v>1095</v>
      </c>
      <c r="AC541" s="72" t="str">
        <f t="shared" si="8"/>
        <v>West Amwell township, Hunterdon County</v>
      </c>
      <c r="AD541" s="72"/>
      <c r="AE541" s="72"/>
      <c r="AF541" s="72"/>
      <c r="AG541" s="72"/>
      <c r="AH541" s="72"/>
      <c r="AI541" s="72"/>
      <c r="AJ541" s="72"/>
      <c r="AK541" s="72"/>
      <c r="AL541" s="72"/>
    </row>
    <row r="542" spans="25:38" x14ac:dyDescent="0.3">
      <c r="Y542" s="72">
        <v>533</v>
      </c>
      <c r="Z542" s="73" t="s">
        <v>1096</v>
      </c>
      <c r="AA542" s="74" t="s">
        <v>104</v>
      </c>
      <c r="AB542" s="73" t="s">
        <v>1097</v>
      </c>
      <c r="AC542" s="72" t="str">
        <f t="shared" si="8"/>
        <v>West Caldwell township, Essex County</v>
      </c>
      <c r="AD542" s="72"/>
      <c r="AE542" s="72"/>
      <c r="AF542" s="72"/>
      <c r="AG542" s="72"/>
      <c r="AH542" s="72"/>
      <c r="AI542" s="72"/>
      <c r="AJ542" s="72"/>
      <c r="AK542" s="72"/>
      <c r="AL542" s="72"/>
    </row>
    <row r="543" spans="25:38" x14ac:dyDescent="0.3">
      <c r="Y543" s="72">
        <v>534</v>
      </c>
      <c r="Z543" s="73" t="s">
        <v>1098</v>
      </c>
      <c r="AA543" s="74" t="s">
        <v>77</v>
      </c>
      <c r="AB543" s="73" t="s">
        <v>1099</v>
      </c>
      <c r="AC543" s="72" t="str">
        <f t="shared" si="8"/>
        <v>West Cape May borough, Cape May County</v>
      </c>
      <c r="AD543" s="72"/>
      <c r="AE543" s="72"/>
      <c r="AF543" s="72"/>
      <c r="AG543" s="72"/>
      <c r="AH543" s="72"/>
      <c r="AI543" s="72"/>
      <c r="AJ543" s="72"/>
      <c r="AK543" s="72"/>
      <c r="AL543" s="72"/>
    </row>
    <row r="544" spans="25:38" x14ac:dyDescent="0.3">
      <c r="Y544" s="72">
        <v>535</v>
      </c>
      <c r="Z544" s="73" t="s">
        <v>1100</v>
      </c>
      <c r="AA544" s="74" t="s">
        <v>224</v>
      </c>
      <c r="AB544" s="73" t="s">
        <v>1101</v>
      </c>
      <c r="AC544" s="72" t="str">
        <f t="shared" si="8"/>
        <v>West Deptford township, Gloucester County</v>
      </c>
      <c r="AD544" s="72"/>
      <c r="AE544" s="72"/>
      <c r="AF544" s="72"/>
      <c r="AG544" s="72"/>
      <c r="AH544" s="72"/>
      <c r="AI544" s="72"/>
      <c r="AJ544" s="72"/>
      <c r="AK544" s="72"/>
      <c r="AL544" s="72"/>
    </row>
    <row r="545" spans="25:38" x14ac:dyDescent="0.3">
      <c r="Y545" s="72">
        <v>536</v>
      </c>
      <c r="Z545" s="73" t="s">
        <v>1102</v>
      </c>
      <c r="AA545" s="74" t="s">
        <v>32</v>
      </c>
      <c r="AB545" s="73" t="s">
        <v>1103</v>
      </c>
      <c r="AC545" s="72" t="str">
        <f t="shared" si="8"/>
        <v>West Long Branch borough, Monmouth County</v>
      </c>
      <c r="AD545" s="72"/>
      <c r="AE545" s="72"/>
      <c r="AF545" s="72"/>
      <c r="AG545" s="72"/>
      <c r="AH545" s="72"/>
      <c r="AI545" s="72"/>
      <c r="AJ545" s="72"/>
      <c r="AK545" s="72"/>
      <c r="AL545" s="72"/>
    </row>
    <row r="546" spans="25:38" x14ac:dyDescent="0.3">
      <c r="Y546" s="72">
        <v>537</v>
      </c>
      <c r="Z546" s="73" t="s">
        <v>1104</v>
      </c>
      <c r="AA546" s="74" t="s">
        <v>136</v>
      </c>
      <c r="AB546" s="73" t="s">
        <v>1105</v>
      </c>
      <c r="AC546" s="72" t="str">
        <f t="shared" si="8"/>
        <v>West Milford township, Passaic County</v>
      </c>
      <c r="AD546" s="72"/>
      <c r="AE546" s="72"/>
      <c r="AF546" s="72"/>
      <c r="AG546" s="72"/>
      <c r="AH546" s="72"/>
      <c r="AI546" s="72"/>
      <c r="AJ546" s="72"/>
      <c r="AK546" s="72"/>
      <c r="AL546" s="72"/>
    </row>
    <row r="547" spans="25:38" x14ac:dyDescent="0.3">
      <c r="Y547" s="72">
        <v>538</v>
      </c>
      <c r="Z547" s="73" t="s">
        <v>1106</v>
      </c>
      <c r="AA547" s="74" t="s">
        <v>94</v>
      </c>
      <c r="AB547" s="73" t="s">
        <v>1107</v>
      </c>
      <c r="AC547" s="72" t="str">
        <f t="shared" si="8"/>
        <v>West New York town, Hudson County</v>
      </c>
      <c r="AD547" s="72"/>
      <c r="AE547" s="72"/>
      <c r="AF547" s="72"/>
      <c r="AG547" s="72"/>
      <c r="AH547" s="72"/>
      <c r="AI547" s="72"/>
      <c r="AJ547" s="72"/>
      <c r="AK547" s="72"/>
      <c r="AL547" s="72"/>
    </row>
    <row r="548" spans="25:38" x14ac:dyDescent="0.3">
      <c r="Y548" s="72">
        <v>539</v>
      </c>
      <c r="Z548" s="73" t="s">
        <v>1108</v>
      </c>
      <c r="AA548" s="74" t="s">
        <v>104</v>
      </c>
      <c r="AB548" s="73" t="s">
        <v>1109</v>
      </c>
      <c r="AC548" s="72" t="str">
        <f t="shared" si="8"/>
        <v>West Orange township, Essex County</v>
      </c>
      <c r="AD548" s="72"/>
      <c r="AE548" s="72"/>
      <c r="AF548" s="72"/>
      <c r="AG548" s="72"/>
      <c r="AH548" s="72"/>
      <c r="AI548" s="72"/>
      <c r="AJ548" s="72"/>
      <c r="AK548" s="72"/>
      <c r="AL548" s="72"/>
    </row>
    <row r="549" spans="25:38" x14ac:dyDescent="0.3">
      <c r="Y549" s="72">
        <v>540</v>
      </c>
      <c r="Z549" s="73" t="s">
        <v>1110</v>
      </c>
      <c r="AA549" s="74" t="s">
        <v>77</v>
      </c>
      <c r="AB549" s="73" t="s">
        <v>1111</v>
      </c>
      <c r="AC549" s="72" t="str">
        <f t="shared" si="8"/>
        <v>West Wildwood borough, Cape May County</v>
      </c>
      <c r="AD549" s="72"/>
      <c r="AE549" s="72"/>
      <c r="AF549" s="72"/>
      <c r="AG549" s="72"/>
      <c r="AH549" s="72"/>
      <c r="AI549" s="72"/>
      <c r="AJ549" s="72"/>
      <c r="AK549" s="72"/>
      <c r="AL549" s="72"/>
    </row>
    <row r="550" spans="25:38" x14ac:dyDescent="0.3">
      <c r="Y550" s="72">
        <v>541</v>
      </c>
      <c r="Z550" s="73" t="s">
        <v>1112</v>
      </c>
      <c r="AA550" s="74" t="s">
        <v>295</v>
      </c>
      <c r="AB550" s="73" t="s">
        <v>1113</v>
      </c>
      <c r="AC550" s="72" t="str">
        <f t="shared" si="8"/>
        <v>West Windsor township, Mercer County</v>
      </c>
      <c r="AD550" s="72"/>
      <c r="AE550" s="72"/>
      <c r="AF550" s="72"/>
      <c r="AG550" s="72"/>
      <c r="AH550" s="72"/>
      <c r="AI550" s="72"/>
      <c r="AJ550" s="72"/>
      <c r="AK550" s="72"/>
      <c r="AL550" s="72"/>
    </row>
    <row r="551" spans="25:38" x14ac:dyDescent="0.3">
      <c r="Y551" s="72">
        <v>542</v>
      </c>
      <c r="Z551" s="73" t="s">
        <v>1114</v>
      </c>
      <c r="AA551" s="74" t="s">
        <v>89</v>
      </c>
      <c r="AB551" s="73" t="s">
        <v>1115</v>
      </c>
      <c r="AC551" s="72" t="str">
        <f t="shared" si="8"/>
        <v>Westampton township, Burlington County</v>
      </c>
      <c r="AD551" s="72"/>
      <c r="AE551" s="72"/>
      <c r="AF551" s="72"/>
      <c r="AG551" s="72"/>
      <c r="AH551" s="72"/>
      <c r="AI551" s="72"/>
      <c r="AJ551" s="72"/>
      <c r="AK551" s="72"/>
      <c r="AL551" s="72"/>
    </row>
    <row r="552" spans="25:38" x14ac:dyDescent="0.3">
      <c r="Y552" s="72">
        <v>543</v>
      </c>
      <c r="Z552" s="73" t="s">
        <v>1116</v>
      </c>
      <c r="AA552" s="74" t="s">
        <v>115</v>
      </c>
      <c r="AB552" s="73" t="s">
        <v>1117</v>
      </c>
      <c r="AC552" s="72" t="str">
        <f t="shared" si="8"/>
        <v>Westfield town, Union County</v>
      </c>
      <c r="AD552" s="72"/>
      <c r="AE552" s="72"/>
      <c r="AF552" s="72"/>
      <c r="AG552" s="72"/>
      <c r="AH552" s="72"/>
      <c r="AI552" s="72"/>
      <c r="AJ552" s="72"/>
      <c r="AK552" s="72"/>
      <c r="AL552" s="72"/>
    </row>
    <row r="553" spans="25:38" x14ac:dyDescent="0.3">
      <c r="Y553" s="72">
        <v>544</v>
      </c>
      <c r="Z553" s="73" t="s">
        <v>1118</v>
      </c>
      <c r="AA553" s="74" t="s">
        <v>224</v>
      </c>
      <c r="AB553" s="73" t="s">
        <v>1119</v>
      </c>
      <c r="AC553" s="72" t="str">
        <f t="shared" si="8"/>
        <v>Westville borough, Gloucester County</v>
      </c>
      <c r="AD553" s="72"/>
      <c r="AE553" s="72"/>
      <c r="AF553" s="72"/>
      <c r="AG553" s="72"/>
      <c r="AH553" s="72"/>
      <c r="AI553" s="72"/>
      <c r="AJ553" s="72"/>
      <c r="AK553" s="72"/>
      <c r="AL553" s="72"/>
    </row>
    <row r="554" spans="25:38" x14ac:dyDescent="0.3">
      <c r="Y554" s="72">
        <v>545</v>
      </c>
      <c r="Z554" s="73" t="s">
        <v>1120</v>
      </c>
      <c r="AA554" s="74" t="s">
        <v>47</v>
      </c>
      <c r="AB554" s="73" t="s">
        <v>1121</v>
      </c>
      <c r="AC554" s="72" t="str">
        <f t="shared" si="8"/>
        <v>Westwood borough, Bergen County</v>
      </c>
      <c r="AD554" s="72"/>
      <c r="AE554" s="72"/>
      <c r="AF554" s="72"/>
      <c r="AG554" s="72"/>
      <c r="AH554" s="72"/>
      <c r="AI554" s="72"/>
      <c r="AJ554" s="72"/>
      <c r="AK554" s="72"/>
      <c r="AL554" s="72"/>
    </row>
    <row r="555" spans="25:38" x14ac:dyDescent="0.3">
      <c r="Y555" s="72">
        <v>546</v>
      </c>
      <c r="Z555" s="73" t="s">
        <v>1122</v>
      </c>
      <c r="AA555" s="74" t="s">
        <v>36</v>
      </c>
      <c r="AB555" s="73" t="s">
        <v>1123</v>
      </c>
      <c r="AC555" s="72" t="str">
        <f t="shared" si="8"/>
        <v>Weymouth township, Atlantic County</v>
      </c>
      <c r="AD555" s="72"/>
      <c r="AE555" s="72"/>
      <c r="AF555" s="72"/>
      <c r="AG555" s="72"/>
      <c r="AH555" s="72"/>
      <c r="AI555" s="72"/>
      <c r="AJ555" s="72"/>
      <c r="AK555" s="72"/>
      <c r="AL555" s="72"/>
    </row>
    <row r="556" spans="25:38" x14ac:dyDescent="0.3">
      <c r="Y556" s="72">
        <v>547</v>
      </c>
      <c r="Z556" s="73" t="s">
        <v>1124</v>
      </c>
      <c r="AA556" s="74" t="s">
        <v>143</v>
      </c>
      <c r="AB556" s="73" t="s">
        <v>1125</v>
      </c>
      <c r="AC556" s="72" t="str">
        <f t="shared" si="8"/>
        <v>Wharton borough, Morris County</v>
      </c>
      <c r="AD556" s="72"/>
      <c r="AE556" s="72"/>
      <c r="AF556" s="72"/>
      <c r="AG556" s="72"/>
      <c r="AH556" s="72"/>
      <c r="AI556" s="72"/>
      <c r="AJ556" s="72"/>
      <c r="AK556" s="72"/>
      <c r="AL556" s="72"/>
    </row>
    <row r="557" spans="25:38" x14ac:dyDescent="0.3">
      <c r="Y557" s="72">
        <v>548</v>
      </c>
      <c r="Z557" s="73" t="s">
        <v>1126</v>
      </c>
      <c r="AA557" s="74" t="s">
        <v>43</v>
      </c>
      <c r="AB557" s="73" t="s">
        <v>1127</v>
      </c>
      <c r="AC557" s="72" t="str">
        <f t="shared" si="8"/>
        <v>White township, Warren County</v>
      </c>
      <c r="AD557" s="72"/>
      <c r="AE557" s="72"/>
      <c r="AF557" s="72"/>
      <c r="AG557" s="72"/>
      <c r="AH557" s="72"/>
      <c r="AI557" s="72"/>
      <c r="AJ557" s="72"/>
      <c r="AK557" s="72"/>
      <c r="AL557" s="72"/>
    </row>
    <row r="558" spans="25:38" x14ac:dyDescent="0.3">
      <c r="Y558" s="72">
        <v>549</v>
      </c>
      <c r="Z558" s="73" t="s">
        <v>1128</v>
      </c>
      <c r="AA558" s="74" t="s">
        <v>77</v>
      </c>
      <c r="AB558" s="73" t="s">
        <v>1129</v>
      </c>
      <c r="AC558" s="72" t="str">
        <f t="shared" si="8"/>
        <v>Wildwood city, Cape May County</v>
      </c>
      <c r="AD558" s="72"/>
      <c r="AE558" s="72"/>
      <c r="AF558" s="72"/>
      <c r="AG558" s="72"/>
      <c r="AH558" s="72"/>
      <c r="AI558" s="72"/>
      <c r="AJ558" s="72"/>
      <c r="AK558" s="72"/>
      <c r="AL558" s="72"/>
    </row>
    <row r="559" spans="25:38" x14ac:dyDescent="0.3">
      <c r="Y559" s="72">
        <v>550</v>
      </c>
      <c r="Z559" s="73" t="s">
        <v>1130</v>
      </c>
      <c r="AA559" s="74" t="s">
        <v>77</v>
      </c>
      <c r="AB559" s="73" t="s">
        <v>1131</v>
      </c>
      <c r="AC559" s="72" t="str">
        <f t="shared" si="8"/>
        <v>Wildwood Crest borough, Cape May County</v>
      </c>
      <c r="AD559" s="72"/>
      <c r="AE559" s="72"/>
      <c r="AF559" s="72"/>
      <c r="AG559" s="72"/>
      <c r="AH559" s="72"/>
      <c r="AI559" s="72"/>
      <c r="AJ559" s="72"/>
      <c r="AK559" s="72"/>
      <c r="AL559" s="72"/>
    </row>
    <row r="560" spans="25:38" x14ac:dyDescent="0.3">
      <c r="Y560" s="72">
        <v>551</v>
      </c>
      <c r="Z560" s="73" t="s">
        <v>1132</v>
      </c>
      <c r="AA560" s="74" t="s">
        <v>89</v>
      </c>
      <c r="AB560" s="73" t="s">
        <v>1133</v>
      </c>
      <c r="AC560" s="72" t="str">
        <f t="shared" si="8"/>
        <v>Willingboro township, Burlington County</v>
      </c>
      <c r="AD560" s="72"/>
      <c r="AE560" s="72"/>
      <c r="AF560" s="72"/>
      <c r="AG560" s="72"/>
      <c r="AH560" s="72"/>
      <c r="AI560" s="72"/>
      <c r="AJ560" s="72"/>
      <c r="AK560" s="72"/>
      <c r="AL560" s="72"/>
    </row>
    <row r="561" spans="25:38" x14ac:dyDescent="0.3">
      <c r="Y561" s="72">
        <v>552</v>
      </c>
      <c r="Z561" s="73" t="s">
        <v>1134</v>
      </c>
      <c r="AA561" s="74" t="s">
        <v>115</v>
      </c>
      <c r="AB561" s="73" t="s">
        <v>1135</v>
      </c>
      <c r="AC561" s="72" t="str">
        <f t="shared" si="8"/>
        <v>Winfield township, Union County</v>
      </c>
      <c r="AD561" s="72"/>
      <c r="AE561" s="72"/>
      <c r="AF561" s="72"/>
      <c r="AG561" s="72"/>
      <c r="AH561" s="72"/>
      <c r="AI561" s="72"/>
      <c r="AJ561" s="72"/>
      <c r="AK561" s="72"/>
      <c r="AL561" s="72"/>
    </row>
    <row r="562" spans="25:38" x14ac:dyDescent="0.3">
      <c r="Y562" s="72">
        <v>553</v>
      </c>
      <c r="Z562" s="73" t="s">
        <v>1136</v>
      </c>
      <c r="AA562" s="74" t="s">
        <v>72</v>
      </c>
      <c r="AB562" s="73" t="s">
        <v>1137</v>
      </c>
      <c r="AC562" s="72" t="str">
        <f t="shared" si="8"/>
        <v>Winslow township, Camden County</v>
      </c>
      <c r="AD562" s="72"/>
      <c r="AE562" s="72"/>
      <c r="AF562" s="72"/>
      <c r="AG562" s="72"/>
      <c r="AH562" s="72"/>
      <c r="AI562" s="72"/>
      <c r="AJ562" s="72"/>
      <c r="AK562" s="72"/>
      <c r="AL562" s="72"/>
    </row>
    <row r="563" spans="25:38" x14ac:dyDescent="0.3">
      <c r="Y563" s="72">
        <v>554</v>
      </c>
      <c r="Z563" s="73" t="s">
        <v>1138</v>
      </c>
      <c r="AA563" s="74" t="s">
        <v>77</v>
      </c>
      <c r="AB563" s="73" t="s">
        <v>1139</v>
      </c>
      <c r="AC563" s="72" t="str">
        <f t="shared" si="8"/>
        <v>Woodbine borough, Cape May County</v>
      </c>
      <c r="AD563" s="72"/>
      <c r="AE563" s="72"/>
      <c r="AF563" s="72"/>
      <c r="AG563" s="72"/>
      <c r="AH563" s="72"/>
      <c r="AI563" s="72"/>
      <c r="AJ563" s="72"/>
      <c r="AK563" s="72"/>
      <c r="AL563" s="72"/>
    </row>
    <row r="564" spans="25:38" x14ac:dyDescent="0.3">
      <c r="Y564" s="72">
        <v>555</v>
      </c>
      <c r="Z564" s="73" t="s">
        <v>1140</v>
      </c>
      <c r="AA564" s="74" t="s">
        <v>199</v>
      </c>
      <c r="AB564" s="73" t="s">
        <v>1141</v>
      </c>
      <c r="AC564" s="72" t="str">
        <f t="shared" si="8"/>
        <v>Woodbridge township, Middlesex County</v>
      </c>
      <c r="AD564" s="72"/>
      <c r="AE564" s="72"/>
      <c r="AF564" s="72"/>
      <c r="AG564" s="72"/>
      <c r="AH564" s="72"/>
      <c r="AI564" s="72"/>
      <c r="AJ564" s="72"/>
      <c r="AK564" s="72"/>
      <c r="AL564" s="72"/>
    </row>
    <row r="565" spans="25:38" x14ac:dyDescent="0.3">
      <c r="Y565" s="72">
        <v>556</v>
      </c>
      <c r="Z565" s="73" t="s">
        <v>1142</v>
      </c>
      <c r="AA565" s="74" t="s">
        <v>224</v>
      </c>
      <c r="AB565" s="73" t="s">
        <v>1143</v>
      </c>
      <c r="AC565" s="72" t="str">
        <f t="shared" si="8"/>
        <v>Woodbury city, Gloucester County</v>
      </c>
      <c r="AD565" s="72"/>
      <c r="AE565" s="72"/>
      <c r="AF565" s="72"/>
      <c r="AG565" s="72"/>
      <c r="AH565" s="72"/>
      <c r="AI565" s="72"/>
      <c r="AJ565" s="72"/>
      <c r="AK565" s="72"/>
      <c r="AL565" s="72"/>
    </row>
    <row r="566" spans="25:38" x14ac:dyDescent="0.3">
      <c r="Y566" s="72">
        <v>557</v>
      </c>
      <c r="Z566" s="73" t="s">
        <v>1144</v>
      </c>
      <c r="AA566" s="74" t="s">
        <v>224</v>
      </c>
      <c r="AB566" s="73" t="s">
        <v>1145</v>
      </c>
      <c r="AC566" s="72" t="str">
        <f t="shared" si="8"/>
        <v>Woodbury Heights borough, Gloucester County</v>
      </c>
      <c r="AD566" s="72"/>
      <c r="AE566" s="72"/>
      <c r="AF566" s="72"/>
      <c r="AG566" s="72"/>
      <c r="AH566" s="72"/>
      <c r="AI566" s="72"/>
      <c r="AJ566" s="72"/>
      <c r="AK566" s="72"/>
      <c r="AL566" s="72"/>
    </row>
    <row r="567" spans="25:38" x14ac:dyDescent="0.3">
      <c r="Y567" s="72">
        <v>558</v>
      </c>
      <c r="Z567" s="73" t="s">
        <v>1146</v>
      </c>
      <c r="AA567" s="74" t="s">
        <v>47</v>
      </c>
      <c r="AB567" s="73" t="s">
        <v>1147</v>
      </c>
      <c r="AC567" s="72" t="str">
        <f t="shared" si="8"/>
        <v>Woodcliff Lake borough, Bergen County</v>
      </c>
      <c r="AD567" s="72"/>
      <c r="AE567" s="72"/>
      <c r="AF567" s="72"/>
      <c r="AG567" s="72"/>
      <c r="AH567" s="72"/>
      <c r="AI567" s="72"/>
      <c r="AJ567" s="72"/>
      <c r="AK567" s="72"/>
      <c r="AL567" s="72"/>
    </row>
    <row r="568" spans="25:38" x14ac:dyDescent="0.3">
      <c r="Y568" s="72">
        <v>559</v>
      </c>
      <c r="Z568" s="73" t="s">
        <v>1148</v>
      </c>
      <c r="AA568" s="74" t="s">
        <v>136</v>
      </c>
      <c r="AB568" s="73" t="s">
        <v>1149</v>
      </c>
      <c r="AC568" s="72" t="str">
        <f t="shared" si="8"/>
        <v>Woodland Park borough, Passaic County</v>
      </c>
      <c r="AD568" s="72"/>
      <c r="AE568" s="72"/>
      <c r="AF568" s="72"/>
      <c r="AG568" s="72"/>
      <c r="AH568" s="72"/>
      <c r="AI568" s="72"/>
      <c r="AJ568" s="72"/>
      <c r="AK568" s="72"/>
      <c r="AL568" s="72"/>
    </row>
    <row r="569" spans="25:38" x14ac:dyDescent="0.3">
      <c r="Y569" s="72">
        <v>560</v>
      </c>
      <c r="Z569" s="73" t="s">
        <v>1150</v>
      </c>
      <c r="AA569" s="74" t="s">
        <v>89</v>
      </c>
      <c r="AB569" s="73" t="s">
        <v>1151</v>
      </c>
      <c r="AC569" s="72" t="str">
        <f t="shared" si="8"/>
        <v>Woodland township, Burlington County</v>
      </c>
      <c r="AD569" s="72"/>
      <c r="AE569" s="72"/>
      <c r="AF569" s="72"/>
      <c r="AG569" s="72"/>
      <c r="AH569" s="72"/>
      <c r="AI569" s="72"/>
      <c r="AJ569" s="72"/>
      <c r="AK569" s="72"/>
      <c r="AL569" s="72"/>
    </row>
    <row r="570" spans="25:38" x14ac:dyDescent="0.3">
      <c r="Y570" s="72">
        <v>561</v>
      </c>
      <c r="Z570" s="73" t="s">
        <v>1152</v>
      </c>
      <c r="AA570" s="74" t="s">
        <v>72</v>
      </c>
      <c r="AB570" s="73" t="s">
        <v>1153</v>
      </c>
      <c r="AC570" s="72" t="str">
        <f t="shared" si="8"/>
        <v>Woodlynne borough, Camden County</v>
      </c>
      <c r="AD570" s="72"/>
      <c r="AE570" s="72"/>
      <c r="AF570" s="72"/>
      <c r="AG570" s="72"/>
      <c r="AH570" s="72"/>
      <c r="AI570" s="72"/>
      <c r="AJ570" s="72"/>
      <c r="AK570" s="72"/>
      <c r="AL570" s="72"/>
    </row>
    <row r="571" spans="25:38" x14ac:dyDescent="0.3">
      <c r="Y571" s="72">
        <v>562</v>
      </c>
      <c r="Z571" s="73" t="s">
        <v>1154</v>
      </c>
      <c r="AA571" s="74" t="s">
        <v>47</v>
      </c>
      <c r="AB571" s="73" t="s">
        <v>1155</v>
      </c>
      <c r="AC571" s="72" t="str">
        <f t="shared" si="8"/>
        <v>Wood-Ridge borough, Bergen County</v>
      </c>
      <c r="AD571" s="72"/>
      <c r="AE571" s="72"/>
      <c r="AF571" s="72"/>
      <c r="AG571" s="72"/>
      <c r="AH571" s="72"/>
      <c r="AI571" s="72"/>
      <c r="AJ571" s="72"/>
      <c r="AK571" s="72"/>
      <c r="AL571" s="72"/>
    </row>
    <row r="572" spans="25:38" x14ac:dyDescent="0.3">
      <c r="Y572" s="72">
        <v>563</v>
      </c>
      <c r="Z572" s="73" t="s">
        <v>1156</v>
      </c>
      <c r="AA572" s="74" t="s">
        <v>54</v>
      </c>
      <c r="AB572" s="73" t="s">
        <v>1157</v>
      </c>
      <c r="AC572" s="72" t="str">
        <f t="shared" si="8"/>
        <v>Woodstown borough, Salem County</v>
      </c>
      <c r="AD572" s="72"/>
      <c r="AE572" s="72"/>
      <c r="AF572" s="72"/>
      <c r="AG572" s="72"/>
      <c r="AH572" s="72"/>
      <c r="AI572" s="72"/>
      <c r="AJ572" s="72"/>
      <c r="AK572" s="72"/>
      <c r="AL572" s="72"/>
    </row>
    <row r="573" spans="25:38" x14ac:dyDescent="0.3">
      <c r="Y573" s="72">
        <v>564</v>
      </c>
      <c r="Z573" s="72" t="s">
        <v>1158</v>
      </c>
      <c r="AA573" s="72" t="s">
        <v>224</v>
      </c>
      <c r="AB573" s="72" t="s">
        <v>1159</v>
      </c>
      <c r="AC573" s="72" t="str">
        <f t="shared" si="8"/>
        <v>Woolwich township, Gloucester County</v>
      </c>
      <c r="AD573" s="72"/>
      <c r="AE573" s="72"/>
      <c r="AF573" s="72"/>
      <c r="AG573" s="72"/>
      <c r="AH573" s="72"/>
      <c r="AI573" s="72"/>
      <c r="AJ573" s="72"/>
      <c r="AK573" s="72"/>
      <c r="AL573" s="72"/>
    </row>
    <row r="574" spans="25:38" x14ac:dyDescent="0.3">
      <c r="Y574" s="72">
        <v>565</v>
      </c>
      <c r="Z574" s="72" t="s">
        <v>1160</v>
      </c>
      <c r="AA574" s="72" t="s">
        <v>89</v>
      </c>
      <c r="AB574" s="72" t="s">
        <v>1161</v>
      </c>
      <c r="AC574" s="72" t="str">
        <f t="shared" si="8"/>
        <v>Wrightstown borough, Burlington County</v>
      </c>
      <c r="AD574" s="72"/>
      <c r="AE574" s="72"/>
      <c r="AF574" s="72"/>
      <c r="AG574" s="72"/>
      <c r="AH574" s="72"/>
      <c r="AI574" s="72"/>
      <c r="AJ574" s="72"/>
      <c r="AK574" s="72"/>
      <c r="AL574" s="72"/>
    </row>
    <row r="575" spans="25:38" x14ac:dyDescent="0.3">
      <c r="Y575" s="72">
        <v>566</v>
      </c>
      <c r="Z575" s="72" t="s">
        <v>1162</v>
      </c>
      <c r="AA575" s="72" t="s">
        <v>47</v>
      </c>
      <c r="AB575" s="72" t="s">
        <v>1163</v>
      </c>
      <c r="AC575" s="72" t="str">
        <f t="shared" si="8"/>
        <v>Wyckoff township, Bergen County</v>
      </c>
      <c r="AD575" s="72"/>
      <c r="AE575" s="72"/>
      <c r="AF575" s="72"/>
      <c r="AG575" s="72"/>
      <c r="AH575" s="72"/>
      <c r="AI575" s="72"/>
      <c r="AJ575" s="72"/>
      <c r="AK575" s="72"/>
      <c r="AL575" s="71"/>
    </row>
    <row r="576" spans="25:38" x14ac:dyDescent="0.3">
      <c r="Y576" s="72"/>
      <c r="Z576" s="72"/>
      <c r="AA576" s="72"/>
      <c r="AB576" s="72"/>
      <c r="AC576" s="72"/>
      <c r="AD576" s="72"/>
      <c r="AE576" s="72"/>
      <c r="AF576" s="72"/>
      <c r="AG576" s="72"/>
      <c r="AH576" s="72"/>
      <c r="AI576" s="72"/>
      <c r="AJ576" s="72"/>
      <c r="AK576" s="72"/>
      <c r="AL576" s="71"/>
    </row>
    <row r="577" spans="25:38" x14ac:dyDescent="0.3">
      <c r="Y577" s="72"/>
      <c r="Z577" s="72"/>
      <c r="AA577" s="72"/>
      <c r="AB577" s="72"/>
      <c r="AC577" s="72"/>
      <c r="AD577" s="72"/>
      <c r="AE577" s="72"/>
      <c r="AF577" s="72"/>
      <c r="AG577" s="72"/>
      <c r="AH577" s="72"/>
      <c r="AI577" s="72"/>
      <c r="AJ577" s="72"/>
      <c r="AK577" s="72"/>
      <c r="AL577" s="71"/>
    </row>
    <row r="578" spans="25:38" x14ac:dyDescent="0.3">
      <c r="Y578" s="72"/>
      <c r="Z578" s="72"/>
      <c r="AA578" s="72"/>
      <c r="AB578" s="72"/>
      <c r="AC578" s="72"/>
      <c r="AD578" s="72"/>
      <c r="AE578" s="72"/>
      <c r="AF578" s="72"/>
      <c r="AG578" s="72"/>
      <c r="AH578" s="72"/>
      <c r="AI578" s="72"/>
      <c r="AJ578" s="72"/>
      <c r="AK578" s="72"/>
      <c r="AL578" s="71"/>
    </row>
    <row r="579" spans="25:38" x14ac:dyDescent="0.3">
      <c r="Y579" s="72"/>
      <c r="Z579" s="72"/>
      <c r="AA579" s="72"/>
      <c r="AB579" s="72"/>
      <c r="AC579" s="72"/>
      <c r="AD579" s="72"/>
      <c r="AE579" s="72"/>
      <c r="AF579" s="72"/>
      <c r="AG579" s="72"/>
      <c r="AH579" s="72"/>
      <c r="AI579" s="72"/>
      <c r="AJ579" s="72"/>
      <c r="AK579" s="72"/>
      <c r="AL579" s="71"/>
    </row>
    <row r="580" spans="25:38" x14ac:dyDescent="0.3">
      <c r="Y580" s="72"/>
      <c r="Z580" s="72"/>
      <c r="AA580" s="72"/>
      <c r="AB580" s="72"/>
      <c r="AC580" s="72"/>
      <c r="AD580" s="72"/>
      <c r="AE580" s="72"/>
      <c r="AF580" s="72"/>
      <c r="AG580" s="72"/>
      <c r="AH580" s="72"/>
      <c r="AI580" s="72"/>
      <c r="AJ580" s="72"/>
      <c r="AK580" s="72"/>
      <c r="AL580" s="71"/>
    </row>
    <row r="581" spans="25:38" x14ac:dyDescent="0.3">
      <c r="Y581" s="72"/>
      <c r="Z581" s="72"/>
      <c r="AA581" s="72"/>
      <c r="AB581" s="72"/>
      <c r="AC581" s="72"/>
      <c r="AD581" s="72"/>
      <c r="AE581" s="72"/>
      <c r="AF581" s="72"/>
      <c r="AG581" s="72"/>
      <c r="AH581" s="72"/>
      <c r="AI581" s="72"/>
      <c r="AJ581" s="72"/>
      <c r="AK581" s="72"/>
      <c r="AL581" s="71"/>
    </row>
    <row r="582" spans="25:38" x14ac:dyDescent="0.3">
      <c r="Y582" s="72"/>
      <c r="Z582" s="72"/>
      <c r="AA582" s="72"/>
      <c r="AB582" s="72"/>
      <c r="AC582" s="72"/>
      <c r="AD582" s="72"/>
      <c r="AE582" s="72"/>
      <c r="AF582" s="72"/>
      <c r="AG582" s="72"/>
      <c r="AH582" s="72"/>
      <c r="AI582" s="72"/>
      <c r="AJ582" s="72"/>
      <c r="AK582" s="72"/>
      <c r="AL582" s="71"/>
    </row>
    <row r="583" spans="25:38" x14ac:dyDescent="0.3">
      <c r="Y583" s="72"/>
      <c r="Z583" s="72"/>
      <c r="AA583" s="72"/>
      <c r="AB583" s="72"/>
      <c r="AC583" s="72"/>
      <c r="AD583" s="72"/>
      <c r="AE583" s="72"/>
      <c r="AF583" s="72"/>
      <c r="AG583" s="72"/>
      <c r="AH583" s="72"/>
      <c r="AI583" s="72"/>
      <c r="AJ583" s="72"/>
      <c r="AK583" s="72"/>
      <c r="AL583" s="71"/>
    </row>
    <row r="584" spans="25:38" x14ac:dyDescent="0.3">
      <c r="Y584" s="72"/>
      <c r="Z584" s="72"/>
      <c r="AA584" s="72"/>
      <c r="AB584" s="72"/>
      <c r="AC584" s="72"/>
      <c r="AD584" s="72"/>
      <c r="AE584" s="72"/>
      <c r="AF584" s="72"/>
      <c r="AG584" s="72"/>
      <c r="AH584" s="72"/>
      <c r="AI584" s="72"/>
      <c r="AJ584" s="72"/>
      <c r="AK584" s="72"/>
      <c r="AL584" s="71"/>
    </row>
    <row r="585" spans="25:38" x14ac:dyDescent="0.3">
      <c r="Y585" s="72"/>
      <c r="Z585" s="72"/>
      <c r="AA585" s="72"/>
      <c r="AB585" s="72"/>
      <c r="AC585" s="72"/>
      <c r="AD585" s="72"/>
      <c r="AE585" s="72"/>
      <c r="AF585" s="72"/>
      <c r="AG585" s="72"/>
      <c r="AH585" s="72"/>
      <c r="AI585" s="72"/>
      <c r="AJ585" s="72"/>
      <c r="AK585" s="72"/>
      <c r="AL585" s="71"/>
    </row>
    <row r="586" spans="25:38" x14ac:dyDescent="0.3">
      <c r="Y586" s="72"/>
      <c r="Z586" s="72"/>
      <c r="AA586" s="72"/>
      <c r="AB586" s="72"/>
      <c r="AC586" s="72"/>
      <c r="AD586" s="72"/>
      <c r="AE586" s="72"/>
      <c r="AF586" s="72"/>
      <c r="AG586" s="72"/>
      <c r="AH586" s="72"/>
      <c r="AI586" s="72"/>
      <c r="AJ586" s="72"/>
      <c r="AK586" s="72"/>
      <c r="AL586" s="71"/>
    </row>
    <row r="587" spans="25:38" x14ac:dyDescent="0.3">
      <c r="Y587" s="72"/>
      <c r="Z587" s="72"/>
      <c r="AA587" s="72"/>
      <c r="AB587" s="72"/>
      <c r="AC587" s="72"/>
      <c r="AD587" s="72"/>
      <c r="AE587" s="72"/>
      <c r="AF587" s="72"/>
      <c r="AG587" s="72"/>
      <c r="AH587" s="72"/>
      <c r="AI587" s="72"/>
      <c r="AJ587" s="72"/>
      <c r="AK587" s="72"/>
      <c r="AL587" s="71"/>
    </row>
    <row r="588" spans="25:38" x14ac:dyDescent="0.3">
      <c r="Y588" s="72"/>
      <c r="Z588" s="72"/>
      <c r="AA588" s="72"/>
      <c r="AB588" s="72"/>
      <c r="AC588" s="72"/>
      <c r="AD588" s="72"/>
      <c r="AE588" s="72"/>
      <c r="AF588" s="72"/>
      <c r="AG588" s="72"/>
      <c r="AH588" s="72"/>
      <c r="AI588" s="72"/>
      <c r="AJ588" s="72"/>
      <c r="AK588" s="72"/>
      <c r="AL588" s="71"/>
    </row>
    <row r="589" spans="25:38" x14ac:dyDescent="0.3">
      <c r="Y589" s="72"/>
      <c r="Z589" s="72"/>
      <c r="AA589" s="72"/>
      <c r="AB589" s="72"/>
      <c r="AC589" s="72"/>
      <c r="AD589" s="72"/>
      <c r="AE589" s="72"/>
      <c r="AF589" s="72"/>
      <c r="AG589" s="72"/>
      <c r="AH589" s="72"/>
      <c r="AI589" s="72"/>
      <c r="AJ589" s="72"/>
      <c r="AK589" s="72"/>
      <c r="AL589" s="71"/>
    </row>
    <row r="590" spans="25:38" x14ac:dyDescent="0.3">
      <c r="Y590" s="72"/>
      <c r="Z590" s="72"/>
      <c r="AA590" s="72"/>
      <c r="AB590" s="72"/>
      <c r="AC590" s="72"/>
      <c r="AD590" s="72"/>
      <c r="AE590" s="72"/>
      <c r="AF590" s="72"/>
      <c r="AG590" s="72"/>
      <c r="AH590" s="72"/>
      <c r="AI590" s="72"/>
      <c r="AJ590" s="72"/>
      <c r="AK590" s="72"/>
      <c r="AL590" s="71"/>
    </row>
    <row r="591" spans="25:38" x14ac:dyDescent="0.3">
      <c r="Y591" s="72"/>
      <c r="Z591" s="72"/>
      <c r="AA591" s="72"/>
      <c r="AB591" s="72"/>
      <c r="AC591" s="72"/>
      <c r="AD591" s="72"/>
      <c r="AE591" s="72"/>
      <c r="AF591" s="72"/>
      <c r="AG591" s="72"/>
      <c r="AH591" s="72"/>
      <c r="AI591" s="72"/>
      <c r="AJ591" s="72"/>
      <c r="AK591" s="72"/>
      <c r="AL591" s="71"/>
    </row>
    <row r="592" spans="25:38" x14ac:dyDescent="0.3">
      <c r="Y592" s="72"/>
      <c r="Z592" s="72"/>
      <c r="AA592" s="72"/>
      <c r="AB592" s="72"/>
      <c r="AC592" s="72"/>
      <c r="AD592" s="72"/>
      <c r="AE592" s="72"/>
      <c r="AF592" s="72"/>
      <c r="AG592" s="72"/>
      <c r="AH592" s="72"/>
      <c r="AI592" s="72"/>
      <c r="AJ592" s="72"/>
      <c r="AK592" s="72"/>
      <c r="AL592" s="71"/>
    </row>
    <row r="593" spans="25:38" x14ac:dyDescent="0.3">
      <c r="Y593" s="72"/>
      <c r="Z593" s="72"/>
      <c r="AA593" s="72"/>
      <c r="AB593" s="72"/>
      <c r="AC593" s="72"/>
      <c r="AD593" s="72"/>
      <c r="AE593" s="72"/>
      <c r="AF593" s="72"/>
      <c r="AG593" s="72"/>
      <c r="AH593" s="72"/>
      <c r="AI593" s="72"/>
      <c r="AJ593" s="72"/>
      <c r="AK593" s="72"/>
      <c r="AL593" s="71"/>
    </row>
    <row r="594" spans="25:38" x14ac:dyDescent="0.3">
      <c r="Y594" s="72"/>
      <c r="Z594" s="72"/>
      <c r="AA594" s="72"/>
      <c r="AB594" s="72"/>
      <c r="AC594" s="72"/>
      <c r="AD594" s="72"/>
      <c r="AE594" s="72"/>
      <c r="AF594" s="72"/>
      <c r="AG594" s="72"/>
      <c r="AH594" s="72"/>
      <c r="AI594" s="72"/>
      <c r="AJ594" s="72"/>
      <c r="AK594" s="72"/>
      <c r="AL594" s="71"/>
    </row>
    <row r="595" spans="25:38" x14ac:dyDescent="0.3">
      <c r="Y595" s="72"/>
      <c r="Z595" s="72"/>
      <c r="AA595" s="72"/>
      <c r="AB595" s="72"/>
      <c r="AC595" s="72"/>
      <c r="AD595" s="72"/>
      <c r="AE595" s="72"/>
      <c r="AF595" s="72"/>
      <c r="AG595" s="72"/>
      <c r="AH595" s="72"/>
      <c r="AI595" s="72"/>
      <c r="AJ595" s="72"/>
      <c r="AK595" s="72"/>
      <c r="AL595" s="71"/>
    </row>
    <row r="596" spans="25:38" x14ac:dyDescent="0.3">
      <c r="Y596" s="72"/>
      <c r="Z596" s="72"/>
      <c r="AA596" s="72"/>
      <c r="AB596" s="72"/>
      <c r="AC596" s="72"/>
      <c r="AD596" s="72"/>
      <c r="AE596" s="72"/>
      <c r="AF596" s="72"/>
      <c r="AG596" s="72"/>
      <c r="AH596" s="72"/>
      <c r="AI596" s="72"/>
      <c r="AJ596" s="72"/>
      <c r="AK596" s="72"/>
      <c r="AL596" s="71"/>
    </row>
    <row r="597" spans="25:38" x14ac:dyDescent="0.3">
      <c r="Y597" s="72"/>
      <c r="Z597" s="72"/>
      <c r="AA597" s="72"/>
      <c r="AB597" s="72"/>
      <c r="AC597" s="72"/>
      <c r="AD597" s="72"/>
      <c r="AE597" s="72"/>
      <c r="AF597" s="72"/>
      <c r="AG597" s="72"/>
      <c r="AH597" s="72"/>
      <c r="AI597" s="72"/>
      <c r="AJ597" s="72"/>
      <c r="AK597" s="72"/>
      <c r="AL597" s="71"/>
    </row>
    <row r="598" spans="25:38" x14ac:dyDescent="0.3">
      <c r="Y598" s="72"/>
      <c r="Z598" s="72"/>
      <c r="AA598" s="72"/>
      <c r="AB598" s="72"/>
      <c r="AC598" s="72"/>
      <c r="AD598" s="72"/>
      <c r="AE598" s="72"/>
      <c r="AF598" s="72"/>
      <c r="AG598" s="72"/>
      <c r="AH598" s="72"/>
      <c r="AI598" s="72"/>
      <c r="AJ598" s="72"/>
      <c r="AK598" s="72"/>
      <c r="AL598" s="71"/>
    </row>
    <row r="599" spans="25:38" x14ac:dyDescent="0.3">
      <c r="Y599" s="72"/>
      <c r="Z599" s="72"/>
      <c r="AA599" s="72"/>
      <c r="AB599" s="72"/>
      <c r="AC599" s="72"/>
      <c r="AD599" s="72"/>
      <c r="AE599" s="72"/>
      <c r="AF599" s="72"/>
      <c r="AG599" s="72"/>
      <c r="AH599" s="72"/>
      <c r="AI599" s="72"/>
      <c r="AJ599" s="72"/>
      <c r="AK599" s="72"/>
      <c r="AL599" s="71"/>
    </row>
    <row r="600" spans="25:38" x14ac:dyDescent="0.3">
      <c r="Y600" s="72"/>
      <c r="Z600" s="72"/>
      <c r="AA600" s="72"/>
      <c r="AB600" s="72"/>
      <c r="AC600" s="72"/>
      <c r="AD600" s="72"/>
      <c r="AE600" s="72"/>
      <c r="AF600" s="72"/>
      <c r="AG600" s="72"/>
      <c r="AH600" s="72"/>
      <c r="AI600" s="72"/>
      <c r="AJ600" s="72"/>
      <c r="AK600" s="72"/>
      <c r="AL600" s="71"/>
    </row>
    <row r="601" spans="25:38" x14ac:dyDescent="0.3">
      <c r="Y601" s="72"/>
      <c r="Z601" s="72"/>
      <c r="AA601" s="72"/>
      <c r="AB601" s="72"/>
      <c r="AC601" s="72"/>
      <c r="AD601" s="72"/>
      <c r="AE601" s="72"/>
      <c r="AF601" s="72"/>
      <c r="AG601" s="72"/>
      <c r="AH601" s="72"/>
      <c r="AI601" s="72"/>
      <c r="AJ601" s="72"/>
      <c r="AK601" s="72"/>
      <c r="AL601" s="71"/>
    </row>
    <row r="602" spans="25:38" x14ac:dyDescent="0.3">
      <c r="Y602" s="72"/>
      <c r="Z602" s="72"/>
      <c r="AA602" s="72"/>
      <c r="AB602" s="72"/>
      <c r="AC602" s="72"/>
      <c r="AD602" s="72"/>
      <c r="AE602" s="72"/>
      <c r="AF602" s="72"/>
      <c r="AG602" s="72"/>
      <c r="AH602" s="72"/>
      <c r="AI602" s="72"/>
      <c r="AJ602" s="72"/>
      <c r="AK602" s="72"/>
      <c r="AL602" s="71"/>
    </row>
    <row r="603" spans="25:38" x14ac:dyDescent="0.3">
      <c r="Y603" s="72"/>
      <c r="Z603" s="72"/>
      <c r="AA603" s="72"/>
      <c r="AB603" s="72"/>
      <c r="AC603" s="72"/>
      <c r="AD603" s="72"/>
      <c r="AE603" s="72"/>
      <c r="AF603" s="72"/>
      <c r="AG603" s="72"/>
      <c r="AH603" s="72"/>
      <c r="AI603" s="72"/>
      <c r="AJ603" s="72"/>
      <c r="AK603" s="72"/>
      <c r="AL603" s="71"/>
    </row>
    <row r="604" spans="25:38" x14ac:dyDescent="0.3">
      <c r="Y604" s="72"/>
      <c r="Z604" s="72"/>
      <c r="AA604" s="72"/>
      <c r="AB604" s="72"/>
      <c r="AC604" s="72"/>
      <c r="AD604" s="72"/>
      <c r="AE604" s="72"/>
      <c r="AF604" s="72"/>
      <c r="AG604" s="72"/>
      <c r="AH604" s="72"/>
      <c r="AI604" s="72"/>
      <c r="AJ604" s="72"/>
      <c r="AK604" s="72"/>
      <c r="AL604" s="71"/>
    </row>
    <row r="605" spans="25:38" x14ac:dyDescent="0.3">
      <c r="Y605" s="72"/>
      <c r="Z605" s="72"/>
      <c r="AA605" s="72"/>
      <c r="AB605" s="72"/>
      <c r="AC605" s="72"/>
      <c r="AD605" s="72"/>
      <c r="AE605" s="72"/>
      <c r="AF605" s="72"/>
      <c r="AG605" s="72"/>
      <c r="AH605" s="72"/>
      <c r="AI605" s="72"/>
      <c r="AJ605" s="72"/>
      <c r="AK605" s="72"/>
      <c r="AL605" s="71"/>
    </row>
    <row r="606" spans="25:38" x14ac:dyDescent="0.3">
      <c r="Y606" s="72"/>
      <c r="Z606" s="72"/>
      <c r="AA606" s="72"/>
      <c r="AB606" s="72"/>
      <c r="AC606" s="72"/>
      <c r="AD606" s="72"/>
      <c r="AE606" s="72"/>
      <c r="AF606" s="72"/>
      <c r="AG606" s="72"/>
      <c r="AH606" s="72"/>
      <c r="AI606" s="72"/>
      <c r="AJ606" s="72"/>
      <c r="AK606" s="72"/>
      <c r="AL606" s="71"/>
    </row>
    <row r="607" spans="25:38" x14ac:dyDescent="0.3">
      <c r="Y607" s="72"/>
      <c r="Z607" s="72"/>
      <c r="AA607" s="72"/>
      <c r="AB607" s="72"/>
      <c r="AC607" s="72"/>
      <c r="AD607" s="72"/>
      <c r="AE607" s="72"/>
      <c r="AF607" s="72"/>
      <c r="AG607" s="72"/>
      <c r="AH607" s="72"/>
      <c r="AI607" s="72"/>
      <c r="AJ607" s="72"/>
      <c r="AK607" s="72"/>
      <c r="AL607" s="71"/>
    </row>
    <row r="608" spans="25:38" x14ac:dyDescent="0.3">
      <c r="Y608" s="72"/>
      <c r="Z608" s="72"/>
      <c r="AA608" s="72"/>
      <c r="AB608" s="72"/>
      <c r="AC608" s="72"/>
      <c r="AD608" s="72"/>
      <c r="AE608" s="72"/>
      <c r="AF608" s="72"/>
      <c r="AG608" s="72"/>
      <c r="AH608" s="72"/>
      <c r="AI608" s="72"/>
      <c r="AJ608" s="72"/>
      <c r="AK608" s="72"/>
      <c r="AL608" s="71"/>
    </row>
    <row r="609" spans="25:38" x14ac:dyDescent="0.3">
      <c r="Y609" s="72"/>
      <c r="Z609" s="72"/>
      <c r="AA609" s="72"/>
      <c r="AB609" s="72"/>
      <c r="AC609" s="72"/>
      <c r="AD609" s="72"/>
      <c r="AE609" s="72"/>
      <c r="AF609" s="72"/>
      <c r="AG609" s="72"/>
      <c r="AH609" s="72"/>
      <c r="AI609" s="72"/>
      <c r="AJ609" s="72"/>
      <c r="AK609" s="72"/>
      <c r="AL609" s="71"/>
    </row>
    <row r="610" spans="25:38" x14ac:dyDescent="0.3">
      <c r="Y610" s="72"/>
      <c r="Z610" s="72"/>
      <c r="AA610" s="72"/>
      <c r="AB610" s="72"/>
      <c r="AC610" s="72"/>
      <c r="AD610" s="72"/>
      <c r="AE610" s="72"/>
      <c r="AF610" s="72"/>
      <c r="AG610" s="72"/>
      <c r="AH610" s="72"/>
      <c r="AI610" s="72"/>
      <c r="AJ610" s="72"/>
      <c r="AK610" s="72"/>
      <c r="AL610" s="71"/>
    </row>
    <row r="611" spans="25:38" x14ac:dyDescent="0.3">
      <c r="Y611" s="72"/>
      <c r="Z611" s="72"/>
      <c r="AA611" s="72"/>
      <c r="AB611" s="72"/>
      <c r="AC611" s="72"/>
      <c r="AD611" s="72"/>
      <c r="AE611" s="72"/>
      <c r="AF611" s="72"/>
      <c r="AG611" s="72"/>
      <c r="AH611" s="72"/>
      <c r="AI611" s="72"/>
      <c r="AJ611" s="72"/>
      <c r="AK611" s="72"/>
      <c r="AL611" s="71"/>
    </row>
    <row r="612" spans="25:38" x14ac:dyDescent="0.3">
      <c r="Y612" s="72"/>
      <c r="Z612" s="72"/>
      <c r="AA612" s="72"/>
      <c r="AB612" s="72"/>
      <c r="AC612" s="72"/>
      <c r="AD612" s="72"/>
      <c r="AE612" s="72"/>
      <c r="AF612" s="72"/>
      <c r="AG612" s="72"/>
      <c r="AH612" s="72"/>
      <c r="AI612" s="72"/>
      <c r="AJ612" s="72"/>
      <c r="AK612" s="72"/>
      <c r="AL612" s="71"/>
    </row>
    <row r="613" spans="25:38" x14ac:dyDescent="0.3">
      <c r="Y613" s="72"/>
      <c r="Z613" s="72"/>
      <c r="AA613" s="72"/>
      <c r="AB613" s="72"/>
      <c r="AC613" s="72"/>
      <c r="AD613" s="72"/>
      <c r="AE613" s="72"/>
      <c r="AF613" s="72"/>
      <c r="AG613" s="72"/>
      <c r="AH613" s="72"/>
      <c r="AI613" s="72"/>
      <c r="AJ613" s="72"/>
      <c r="AK613" s="72"/>
      <c r="AL613" s="71"/>
    </row>
    <row r="614" spans="25:38" x14ac:dyDescent="0.3">
      <c r="Y614" s="72"/>
      <c r="Z614" s="72"/>
      <c r="AA614" s="72"/>
      <c r="AB614" s="72"/>
      <c r="AC614" s="72"/>
      <c r="AD614" s="72"/>
      <c r="AE614" s="72"/>
      <c r="AF614" s="72"/>
      <c r="AG614" s="72"/>
      <c r="AH614" s="72"/>
      <c r="AI614" s="72"/>
      <c r="AJ614" s="72"/>
      <c r="AK614" s="72"/>
      <c r="AL614" s="71"/>
    </row>
    <row r="615" spans="25:38" x14ac:dyDescent="0.3">
      <c r="Y615" s="72"/>
      <c r="Z615" s="72"/>
      <c r="AA615" s="72"/>
      <c r="AB615" s="72"/>
      <c r="AC615" s="72"/>
      <c r="AD615" s="72"/>
      <c r="AE615" s="72"/>
      <c r="AF615" s="72"/>
      <c r="AG615" s="72"/>
      <c r="AH615" s="72"/>
      <c r="AI615" s="72"/>
      <c r="AJ615" s="72"/>
      <c r="AK615" s="72"/>
      <c r="AL615" s="71"/>
    </row>
    <row r="616" spans="25:38" x14ac:dyDescent="0.3">
      <c r="Y616" s="72"/>
      <c r="Z616" s="72"/>
      <c r="AA616" s="72"/>
      <c r="AB616" s="72"/>
      <c r="AC616" s="72"/>
      <c r="AD616" s="72"/>
      <c r="AE616" s="72"/>
      <c r="AF616" s="72"/>
      <c r="AG616" s="72"/>
      <c r="AH616" s="72"/>
      <c r="AI616" s="72"/>
      <c r="AJ616" s="72"/>
      <c r="AK616" s="72"/>
      <c r="AL616" s="71"/>
    </row>
    <row r="617" spans="25:38" x14ac:dyDescent="0.3">
      <c r="Y617" s="72"/>
      <c r="Z617" s="72"/>
      <c r="AA617" s="72"/>
      <c r="AB617" s="72"/>
      <c r="AC617" s="72"/>
      <c r="AD617" s="72"/>
      <c r="AE617" s="72"/>
      <c r="AF617" s="72"/>
      <c r="AG617" s="72"/>
      <c r="AH617" s="72"/>
      <c r="AI617" s="72"/>
      <c r="AJ617" s="72"/>
      <c r="AK617" s="72"/>
      <c r="AL617" s="71"/>
    </row>
    <row r="618" spans="25:38" x14ac:dyDescent="0.3">
      <c r="Y618" s="72"/>
      <c r="Z618" s="72"/>
      <c r="AA618" s="72"/>
      <c r="AB618" s="72"/>
      <c r="AC618" s="72"/>
      <c r="AD618" s="72"/>
      <c r="AE618" s="72"/>
      <c r="AF618" s="72"/>
      <c r="AG618" s="72"/>
      <c r="AH618" s="72"/>
      <c r="AI618" s="72"/>
      <c r="AJ618" s="72"/>
      <c r="AK618" s="72"/>
      <c r="AL618" s="71"/>
    </row>
    <row r="619" spans="25:38" x14ac:dyDescent="0.3">
      <c r="Y619" s="72"/>
      <c r="Z619" s="72"/>
      <c r="AA619" s="72"/>
      <c r="AB619" s="72"/>
      <c r="AC619" s="72"/>
      <c r="AD619" s="72"/>
      <c r="AE619" s="72"/>
      <c r="AF619" s="72"/>
      <c r="AG619" s="72"/>
      <c r="AH619" s="72"/>
      <c r="AI619" s="72"/>
      <c r="AJ619" s="72"/>
      <c r="AK619" s="72"/>
      <c r="AL619" s="71"/>
    </row>
    <row r="620" spans="25:38" x14ac:dyDescent="0.3">
      <c r="Y620" s="72"/>
      <c r="Z620" s="72"/>
      <c r="AA620" s="72"/>
      <c r="AB620" s="72"/>
      <c r="AC620" s="72"/>
      <c r="AD620" s="72"/>
      <c r="AE620" s="72"/>
      <c r="AF620" s="72"/>
      <c r="AG620" s="72"/>
      <c r="AH620" s="72"/>
      <c r="AI620" s="72"/>
      <c r="AJ620" s="72"/>
      <c r="AK620" s="72"/>
      <c r="AL620" s="71"/>
    </row>
    <row r="621" spans="25:38" x14ac:dyDescent="0.3">
      <c r="Y621" s="72"/>
      <c r="Z621" s="72"/>
      <c r="AA621" s="72"/>
      <c r="AB621" s="72"/>
      <c r="AC621" s="72"/>
      <c r="AD621" s="72"/>
      <c r="AE621" s="72"/>
      <c r="AF621" s="72"/>
      <c r="AG621" s="72"/>
      <c r="AH621" s="72"/>
      <c r="AI621" s="72"/>
      <c r="AJ621" s="72"/>
      <c r="AK621" s="72"/>
      <c r="AL621" s="71"/>
    </row>
    <row r="622" spans="25:38" x14ac:dyDescent="0.3">
      <c r="Y622" s="72"/>
      <c r="Z622" s="72"/>
      <c r="AA622" s="72"/>
      <c r="AB622" s="72"/>
      <c r="AC622" s="72"/>
      <c r="AD622" s="72"/>
      <c r="AE622" s="72"/>
      <c r="AF622" s="72"/>
      <c r="AG622" s="72"/>
      <c r="AH622" s="72"/>
      <c r="AI622" s="72"/>
      <c r="AJ622" s="72"/>
      <c r="AK622" s="72"/>
      <c r="AL622" s="71"/>
    </row>
    <row r="623" spans="25:38" x14ac:dyDescent="0.3">
      <c r="Y623" s="72"/>
      <c r="Z623" s="72"/>
      <c r="AA623" s="72"/>
      <c r="AB623" s="72"/>
      <c r="AC623" s="72"/>
      <c r="AD623" s="72"/>
      <c r="AE623" s="72"/>
      <c r="AF623" s="72"/>
      <c r="AG623" s="72"/>
      <c r="AH623" s="72"/>
      <c r="AI623" s="72"/>
      <c r="AJ623" s="72"/>
      <c r="AK623" s="72"/>
      <c r="AL623" s="71"/>
    </row>
    <row r="624" spans="25:38" x14ac:dyDescent="0.3">
      <c r="Y624" s="72"/>
      <c r="Z624" s="72"/>
      <c r="AA624" s="72"/>
      <c r="AB624" s="72"/>
      <c r="AC624" s="72"/>
      <c r="AD624" s="72"/>
      <c r="AE624" s="72"/>
      <c r="AF624" s="72"/>
      <c r="AG624" s="72"/>
      <c r="AH624" s="72"/>
      <c r="AI624" s="72"/>
      <c r="AJ624" s="72"/>
      <c r="AK624" s="72"/>
      <c r="AL624" s="71"/>
    </row>
    <row r="625" spans="25:38" x14ac:dyDescent="0.3">
      <c r="Y625" s="72"/>
      <c r="Z625" s="72"/>
      <c r="AA625" s="72"/>
      <c r="AB625" s="72"/>
      <c r="AC625" s="72"/>
      <c r="AD625" s="72"/>
      <c r="AE625" s="72"/>
      <c r="AF625" s="72"/>
      <c r="AG625" s="72"/>
      <c r="AH625" s="72"/>
      <c r="AI625" s="72"/>
      <c r="AJ625" s="72"/>
      <c r="AK625" s="72"/>
      <c r="AL625" s="71"/>
    </row>
    <row r="626" spans="25:38" x14ac:dyDescent="0.3">
      <c r="Y626" s="72"/>
      <c r="Z626" s="72"/>
      <c r="AA626" s="72"/>
      <c r="AB626" s="72"/>
      <c r="AC626" s="72"/>
      <c r="AD626" s="72"/>
      <c r="AE626" s="72"/>
      <c r="AF626" s="72"/>
      <c r="AG626" s="72"/>
      <c r="AH626" s="72"/>
      <c r="AI626" s="72"/>
      <c r="AJ626" s="72"/>
      <c r="AK626" s="72"/>
      <c r="AL626" s="71"/>
    </row>
    <row r="627" spans="25:38" x14ac:dyDescent="0.3">
      <c r="Y627" s="72"/>
      <c r="Z627" s="72"/>
      <c r="AA627" s="72"/>
      <c r="AB627" s="72"/>
      <c r="AC627" s="72"/>
      <c r="AD627" s="72"/>
      <c r="AE627" s="72"/>
      <c r="AF627" s="72"/>
      <c r="AG627" s="72"/>
      <c r="AH627" s="72"/>
      <c r="AI627" s="72"/>
      <c r="AJ627" s="72"/>
      <c r="AK627" s="72"/>
      <c r="AL627" s="71"/>
    </row>
    <row r="628" spans="25:38" x14ac:dyDescent="0.3">
      <c r="Y628" s="61"/>
      <c r="Z628" s="61"/>
      <c r="AA628" s="61"/>
      <c r="AB628" s="61"/>
      <c r="AC628" s="61"/>
      <c r="AD628" s="61"/>
      <c r="AE628" s="61"/>
      <c r="AF628" s="61"/>
      <c r="AG628" s="61"/>
      <c r="AH628" s="61"/>
      <c r="AI628" s="61"/>
      <c r="AJ628" s="61"/>
      <c r="AK628" s="61"/>
      <c r="AL628" s="62"/>
    </row>
    <row r="629" spans="25:38" x14ac:dyDescent="0.3">
      <c r="Y629" s="61"/>
      <c r="Z629" s="61"/>
      <c r="AA629" s="61"/>
      <c r="AB629" s="61"/>
      <c r="AC629" s="61"/>
      <c r="AD629" s="61"/>
      <c r="AE629" s="61"/>
      <c r="AF629" s="61"/>
      <c r="AG629" s="61"/>
      <c r="AH629" s="61"/>
      <c r="AI629" s="61"/>
      <c r="AJ629" s="61"/>
      <c r="AK629" s="61"/>
      <c r="AL629" s="62"/>
    </row>
    <row r="630" spans="25:38" x14ac:dyDescent="0.3">
      <c r="Y630" s="61"/>
      <c r="Z630" s="61"/>
      <c r="AA630" s="61"/>
      <c r="AB630" s="61"/>
      <c r="AC630" s="61"/>
      <c r="AD630" s="61"/>
      <c r="AE630" s="61"/>
      <c r="AF630" s="61"/>
      <c r="AG630" s="61"/>
      <c r="AH630" s="61"/>
      <c r="AI630" s="61"/>
      <c r="AJ630" s="61"/>
      <c r="AK630" s="61"/>
      <c r="AL630" s="62"/>
    </row>
    <row r="631" spans="25:38" x14ac:dyDescent="0.3">
      <c r="Y631" s="61"/>
      <c r="Z631" s="61"/>
      <c r="AA631" s="61"/>
      <c r="AB631" s="61"/>
      <c r="AC631" s="61"/>
      <c r="AD631" s="61"/>
      <c r="AE631" s="61"/>
      <c r="AF631" s="61"/>
      <c r="AG631" s="61"/>
      <c r="AH631" s="61"/>
      <c r="AI631" s="61"/>
      <c r="AJ631" s="61"/>
      <c r="AK631" s="61"/>
      <c r="AL631" s="62"/>
    </row>
    <row r="632" spans="25:38" x14ac:dyDescent="0.3">
      <c r="Y632" s="61"/>
      <c r="Z632" s="61"/>
      <c r="AA632" s="61"/>
      <c r="AB632" s="61"/>
      <c r="AC632" s="61"/>
      <c r="AD632" s="61"/>
      <c r="AE632" s="61"/>
      <c r="AF632" s="61"/>
      <c r="AG632" s="61"/>
      <c r="AH632" s="61"/>
      <c r="AI632" s="61"/>
      <c r="AJ632" s="61"/>
      <c r="AK632" s="61"/>
      <c r="AL632" s="62"/>
    </row>
    <row r="633" spans="25:38" x14ac:dyDescent="0.3">
      <c r="Y633" s="61"/>
      <c r="Z633" s="61"/>
      <c r="AA633" s="61"/>
      <c r="AB633" s="61"/>
      <c r="AC633" s="61"/>
      <c r="AD633" s="61"/>
      <c r="AE633" s="61"/>
      <c r="AF633" s="61"/>
      <c r="AG633" s="61"/>
      <c r="AH633" s="61"/>
      <c r="AI633" s="61"/>
      <c r="AJ633" s="61"/>
      <c r="AK633" s="61"/>
      <c r="AL633" s="62"/>
    </row>
    <row r="634" spans="25:38" x14ac:dyDescent="0.3">
      <c r="Y634" s="61"/>
      <c r="Z634" s="61"/>
      <c r="AA634" s="61"/>
      <c r="AB634" s="61"/>
      <c r="AC634" s="61"/>
      <c r="AD634" s="61"/>
      <c r="AE634" s="61"/>
      <c r="AF634" s="61"/>
      <c r="AG634" s="61"/>
      <c r="AH634" s="61"/>
      <c r="AI634" s="61"/>
      <c r="AJ634" s="61"/>
      <c r="AK634" s="61"/>
      <c r="AL634" s="62"/>
    </row>
    <row r="635" spans="25:38" x14ac:dyDescent="0.3">
      <c r="Y635" s="61"/>
      <c r="Z635" s="61"/>
      <c r="AA635" s="61"/>
      <c r="AB635" s="61"/>
      <c r="AC635" s="61"/>
      <c r="AD635" s="61"/>
      <c r="AE635" s="61"/>
      <c r="AF635" s="61"/>
      <c r="AG635" s="61"/>
      <c r="AH635" s="61"/>
      <c r="AI635" s="61"/>
      <c r="AJ635" s="61"/>
      <c r="AK635" s="61"/>
      <c r="AL635" s="62"/>
    </row>
    <row r="636" spans="25:38" x14ac:dyDescent="0.3">
      <c r="Y636" s="61"/>
      <c r="Z636" s="61"/>
      <c r="AA636" s="61"/>
      <c r="AB636" s="61"/>
      <c r="AC636" s="61"/>
      <c r="AD636" s="61"/>
      <c r="AE636" s="61"/>
      <c r="AF636" s="61"/>
      <c r="AG636" s="61"/>
      <c r="AH636" s="61"/>
      <c r="AI636" s="61"/>
      <c r="AJ636" s="61"/>
      <c r="AK636" s="61"/>
      <c r="AL636" s="62"/>
    </row>
    <row r="637" spans="25:38" x14ac:dyDescent="0.3">
      <c r="Y637" s="61"/>
      <c r="Z637" s="61"/>
      <c r="AA637" s="61"/>
      <c r="AB637" s="61"/>
      <c r="AC637" s="61"/>
      <c r="AD637" s="61"/>
      <c r="AE637" s="61"/>
      <c r="AF637" s="61"/>
      <c r="AG637" s="61"/>
      <c r="AH637" s="61"/>
      <c r="AI637" s="61"/>
      <c r="AJ637" s="61"/>
      <c r="AK637" s="61"/>
      <c r="AL637" s="62"/>
    </row>
    <row r="638" spans="25:38" x14ac:dyDescent="0.3">
      <c r="Y638" s="61"/>
      <c r="Z638" s="61"/>
      <c r="AA638" s="61"/>
      <c r="AB638" s="61"/>
      <c r="AC638" s="61"/>
      <c r="AD638" s="61"/>
      <c r="AE638" s="61"/>
      <c r="AF638" s="61"/>
      <c r="AG638" s="61"/>
      <c r="AH638" s="61"/>
      <c r="AI638" s="61"/>
      <c r="AJ638" s="61"/>
      <c r="AK638" s="61"/>
      <c r="AL638" s="62"/>
    </row>
    <row r="639" spans="25:38" x14ac:dyDescent="0.3">
      <c r="Y639" s="61"/>
      <c r="Z639" s="61"/>
      <c r="AA639" s="61"/>
      <c r="AB639" s="61"/>
      <c r="AC639" s="61"/>
      <c r="AD639" s="61"/>
      <c r="AE639" s="61"/>
      <c r="AF639" s="61"/>
      <c r="AG639" s="61"/>
      <c r="AH639" s="61"/>
      <c r="AI639" s="61"/>
      <c r="AJ639" s="61"/>
      <c r="AK639" s="61"/>
      <c r="AL639" s="62"/>
    </row>
    <row r="640" spans="25:38" x14ac:dyDescent="0.3">
      <c r="Y640" s="61"/>
      <c r="Z640" s="61"/>
      <c r="AA640" s="61"/>
      <c r="AB640" s="61"/>
      <c r="AC640" s="61"/>
      <c r="AD640" s="61"/>
      <c r="AE640" s="61"/>
      <c r="AF640" s="61"/>
      <c r="AG640" s="61"/>
      <c r="AH640" s="61"/>
      <c r="AI640" s="61"/>
      <c r="AJ640" s="61"/>
      <c r="AK640" s="61"/>
      <c r="AL640" s="62"/>
    </row>
    <row r="641" spans="25:38" x14ac:dyDescent="0.3">
      <c r="Y641" s="61"/>
      <c r="Z641" s="61"/>
      <c r="AA641" s="61"/>
      <c r="AB641" s="61"/>
      <c r="AC641" s="61"/>
      <c r="AD641" s="61"/>
      <c r="AE641" s="61"/>
      <c r="AF641" s="61"/>
      <c r="AG641" s="61"/>
      <c r="AH641" s="61"/>
      <c r="AI641" s="61"/>
      <c r="AJ641" s="61"/>
      <c r="AK641" s="61"/>
      <c r="AL641" s="62"/>
    </row>
    <row r="642" spans="25:38" x14ac:dyDescent="0.3">
      <c r="Y642" s="61"/>
      <c r="Z642" s="61"/>
      <c r="AA642" s="61"/>
      <c r="AB642" s="61"/>
      <c r="AC642" s="61"/>
      <c r="AD642" s="61"/>
      <c r="AE642" s="61"/>
      <c r="AF642" s="61"/>
      <c r="AG642" s="61"/>
      <c r="AH642" s="61"/>
      <c r="AI642" s="61"/>
      <c r="AJ642" s="61"/>
      <c r="AK642" s="61"/>
      <c r="AL642" s="62"/>
    </row>
    <row r="643" spans="25:38" x14ac:dyDescent="0.3">
      <c r="Y643" s="61"/>
      <c r="Z643" s="61"/>
      <c r="AA643" s="61"/>
      <c r="AB643" s="61"/>
      <c r="AC643" s="61"/>
      <c r="AD643" s="61"/>
      <c r="AE643" s="61"/>
      <c r="AF643" s="61"/>
      <c r="AG643" s="61"/>
      <c r="AH643" s="61"/>
      <c r="AI643" s="61"/>
      <c r="AJ643" s="61"/>
      <c r="AK643" s="61"/>
      <c r="AL643" s="62"/>
    </row>
    <row r="644" spans="25:38" x14ac:dyDescent="0.3">
      <c r="Y644" s="61"/>
      <c r="Z644" s="61"/>
      <c r="AA644" s="61"/>
      <c r="AB644" s="61"/>
      <c r="AC644" s="61"/>
      <c r="AD644" s="61"/>
      <c r="AE644" s="61"/>
      <c r="AF644" s="61"/>
      <c r="AG644" s="61"/>
      <c r="AH644" s="61"/>
      <c r="AI644" s="61"/>
      <c r="AJ644" s="61"/>
      <c r="AK644" s="61"/>
      <c r="AL644" s="62"/>
    </row>
    <row r="645" spans="25:38" x14ac:dyDescent="0.3">
      <c r="Y645" s="61"/>
      <c r="Z645" s="61"/>
      <c r="AA645" s="61"/>
      <c r="AB645" s="61"/>
      <c r="AC645" s="61"/>
      <c r="AD645" s="61"/>
      <c r="AE645" s="61"/>
      <c r="AF645" s="61"/>
      <c r="AG645" s="61"/>
      <c r="AH645" s="61"/>
      <c r="AI645" s="61"/>
      <c r="AJ645" s="61"/>
      <c r="AK645" s="61"/>
      <c r="AL645" s="62"/>
    </row>
    <row r="646" spans="25:38" x14ac:dyDescent="0.3">
      <c r="Y646" s="61"/>
      <c r="Z646" s="61"/>
      <c r="AA646" s="61"/>
      <c r="AB646" s="61"/>
      <c r="AC646" s="61"/>
      <c r="AD646" s="61"/>
      <c r="AE646" s="61"/>
      <c r="AF646" s="61"/>
      <c r="AG646" s="61"/>
      <c r="AH646" s="61"/>
      <c r="AI646" s="61"/>
      <c r="AJ646" s="61"/>
      <c r="AK646" s="61"/>
      <c r="AL646" s="62"/>
    </row>
    <row r="647" spans="25:38" x14ac:dyDescent="0.3">
      <c r="Y647" s="61"/>
      <c r="Z647" s="61"/>
      <c r="AA647" s="61"/>
      <c r="AB647" s="61"/>
      <c r="AC647" s="61"/>
      <c r="AD647" s="61"/>
      <c r="AE647" s="61"/>
      <c r="AF647" s="61"/>
      <c r="AG647" s="61"/>
      <c r="AH647" s="61"/>
      <c r="AI647" s="61"/>
      <c r="AJ647" s="61"/>
      <c r="AK647" s="61"/>
      <c r="AL647" s="62"/>
    </row>
    <row r="648" spans="25:38" x14ac:dyDescent="0.3">
      <c r="Y648" s="61"/>
      <c r="Z648" s="61"/>
      <c r="AA648" s="61"/>
      <c r="AB648" s="61"/>
      <c r="AC648" s="61"/>
      <c r="AD648" s="61"/>
      <c r="AE648" s="61"/>
      <c r="AF648" s="61"/>
      <c r="AG648" s="61"/>
      <c r="AH648" s="61"/>
      <c r="AI648" s="61"/>
      <c r="AJ648" s="61"/>
      <c r="AK648" s="61"/>
      <c r="AL648" s="62"/>
    </row>
    <row r="649" spans="25:38" x14ac:dyDescent="0.3">
      <c r="Y649" s="61"/>
      <c r="Z649" s="61"/>
      <c r="AA649" s="61"/>
      <c r="AB649" s="61"/>
      <c r="AC649" s="61"/>
      <c r="AD649" s="61"/>
      <c r="AE649" s="61"/>
      <c r="AF649" s="61"/>
      <c r="AG649" s="61"/>
      <c r="AH649" s="61"/>
      <c r="AI649" s="61"/>
      <c r="AJ649" s="61"/>
      <c r="AK649" s="61"/>
      <c r="AL649" s="62"/>
    </row>
    <row r="650" spans="25:38" x14ac:dyDescent="0.3">
      <c r="Y650" s="61"/>
      <c r="Z650" s="61"/>
      <c r="AA650" s="61"/>
      <c r="AB650" s="61"/>
      <c r="AC650" s="61"/>
      <c r="AD650" s="61"/>
      <c r="AE650" s="61"/>
      <c r="AF650" s="61"/>
      <c r="AG650" s="61"/>
      <c r="AH650" s="61"/>
      <c r="AI650" s="61"/>
      <c r="AJ650" s="61"/>
      <c r="AK650" s="61"/>
      <c r="AL650" s="62"/>
    </row>
    <row r="651" spans="25:38" x14ac:dyDescent="0.3">
      <c r="Y651" s="61"/>
      <c r="Z651" s="61"/>
      <c r="AA651" s="61"/>
      <c r="AB651" s="61"/>
      <c r="AC651" s="61"/>
      <c r="AD651" s="61"/>
      <c r="AE651" s="61"/>
      <c r="AF651" s="61"/>
      <c r="AG651" s="61"/>
      <c r="AH651" s="61"/>
      <c r="AI651" s="61"/>
      <c r="AJ651" s="61"/>
      <c r="AK651" s="61"/>
      <c r="AL651" s="62"/>
    </row>
    <row r="652" spans="25:38" x14ac:dyDescent="0.3">
      <c r="Y652" s="61"/>
      <c r="Z652" s="61"/>
      <c r="AA652" s="61"/>
      <c r="AB652" s="61"/>
      <c r="AC652" s="61"/>
      <c r="AD652" s="61"/>
      <c r="AE652" s="61"/>
      <c r="AF652" s="61"/>
      <c r="AG652" s="61"/>
      <c r="AH652" s="61"/>
      <c r="AI652" s="61"/>
      <c r="AJ652" s="61"/>
      <c r="AK652" s="61"/>
      <c r="AL652" s="62"/>
    </row>
    <row r="653" spans="25:38" x14ac:dyDescent="0.3">
      <c r="Y653" s="61"/>
      <c r="Z653" s="61"/>
      <c r="AA653" s="61"/>
      <c r="AB653" s="61"/>
      <c r="AC653" s="61"/>
      <c r="AD653" s="61"/>
      <c r="AE653" s="61"/>
      <c r="AF653" s="61"/>
      <c r="AG653" s="61"/>
      <c r="AH653" s="61"/>
      <c r="AI653" s="61"/>
      <c r="AJ653" s="61"/>
      <c r="AK653" s="61"/>
      <c r="AL653" s="62"/>
    </row>
    <row r="654" spans="25:38" x14ac:dyDescent="0.3">
      <c r="Y654" s="61"/>
      <c r="Z654" s="61"/>
      <c r="AA654" s="61"/>
      <c r="AB654" s="61"/>
      <c r="AC654" s="61"/>
      <c r="AD654" s="61"/>
      <c r="AE654" s="61"/>
      <c r="AF654" s="61"/>
      <c r="AG654" s="61"/>
      <c r="AH654" s="61"/>
      <c r="AI654" s="61"/>
      <c r="AJ654" s="61"/>
      <c r="AK654" s="61"/>
      <c r="AL654" s="62"/>
    </row>
    <row r="655" spans="25:38" x14ac:dyDescent="0.3">
      <c r="Y655" s="61"/>
      <c r="Z655" s="61"/>
      <c r="AA655" s="61"/>
      <c r="AB655" s="61"/>
      <c r="AC655" s="61"/>
      <c r="AD655" s="61"/>
      <c r="AE655" s="61"/>
      <c r="AF655" s="61"/>
      <c r="AG655" s="61"/>
      <c r="AH655" s="61"/>
      <c r="AI655" s="61"/>
      <c r="AJ655" s="61"/>
      <c r="AK655" s="61"/>
      <c r="AL655" s="62"/>
    </row>
    <row r="656" spans="25:38" x14ac:dyDescent="0.3">
      <c r="Y656" s="61"/>
      <c r="Z656" s="61"/>
      <c r="AA656" s="61"/>
      <c r="AB656" s="61"/>
      <c r="AC656" s="61"/>
      <c r="AD656" s="61"/>
      <c r="AE656" s="61"/>
      <c r="AF656" s="61"/>
      <c r="AG656" s="61"/>
      <c r="AH656" s="61"/>
      <c r="AI656" s="61"/>
      <c r="AJ656" s="61"/>
      <c r="AK656" s="61"/>
      <c r="AL656" s="62"/>
    </row>
    <row r="657" spans="25:38" x14ac:dyDescent="0.3">
      <c r="Y657" s="61"/>
      <c r="Z657" s="61"/>
      <c r="AA657" s="61"/>
      <c r="AB657" s="61"/>
      <c r="AC657" s="61"/>
      <c r="AD657" s="61"/>
      <c r="AE657" s="61"/>
      <c r="AF657" s="61"/>
      <c r="AG657" s="61"/>
      <c r="AH657" s="61"/>
      <c r="AI657" s="61"/>
      <c r="AJ657" s="61"/>
      <c r="AK657" s="61"/>
      <c r="AL657" s="62"/>
    </row>
    <row r="658" spans="25:38" x14ac:dyDescent="0.3">
      <c r="Y658" s="61"/>
      <c r="Z658" s="61"/>
      <c r="AA658" s="61"/>
      <c r="AB658" s="61"/>
      <c r="AC658" s="61"/>
      <c r="AD658" s="61"/>
      <c r="AE658" s="61"/>
      <c r="AF658" s="61"/>
      <c r="AG658" s="61"/>
      <c r="AH658" s="61"/>
      <c r="AI658" s="61"/>
      <c r="AJ658" s="61"/>
      <c r="AK658" s="61"/>
      <c r="AL658" s="62"/>
    </row>
    <row r="659" spans="25:38" x14ac:dyDescent="0.3">
      <c r="Y659" s="61"/>
      <c r="Z659" s="61"/>
      <c r="AA659" s="61"/>
      <c r="AB659" s="61"/>
      <c r="AC659" s="61"/>
      <c r="AD659" s="61"/>
      <c r="AE659" s="61"/>
      <c r="AF659" s="61"/>
      <c r="AG659" s="61"/>
      <c r="AH659" s="61"/>
      <c r="AI659" s="61"/>
      <c r="AJ659" s="61"/>
      <c r="AK659" s="61"/>
      <c r="AL659" s="62"/>
    </row>
    <row r="660" spans="25:38" x14ac:dyDescent="0.3">
      <c r="Y660" s="61"/>
      <c r="Z660" s="61"/>
      <c r="AA660" s="61"/>
      <c r="AB660" s="61"/>
      <c r="AC660" s="61"/>
      <c r="AD660" s="61"/>
      <c r="AE660" s="61"/>
      <c r="AF660" s="61"/>
      <c r="AG660" s="61"/>
      <c r="AH660" s="61"/>
      <c r="AI660" s="61"/>
      <c r="AJ660" s="61"/>
      <c r="AK660" s="61"/>
      <c r="AL660" s="62"/>
    </row>
    <row r="661" spans="25:38" x14ac:dyDescent="0.3">
      <c r="Y661" s="61"/>
      <c r="Z661" s="61"/>
      <c r="AA661" s="61"/>
      <c r="AB661" s="61"/>
      <c r="AC661" s="61"/>
      <c r="AD661" s="61"/>
      <c r="AE661" s="61"/>
      <c r="AF661" s="61"/>
      <c r="AG661" s="61"/>
      <c r="AH661" s="61"/>
      <c r="AI661" s="61"/>
      <c r="AJ661" s="61"/>
      <c r="AK661" s="61"/>
      <c r="AL661" s="62"/>
    </row>
    <row r="662" spans="25:38" x14ac:dyDescent="0.3">
      <c r="Y662" s="61"/>
      <c r="Z662" s="61"/>
      <c r="AA662" s="61"/>
      <c r="AB662" s="61"/>
      <c r="AC662" s="61"/>
      <c r="AD662" s="61"/>
      <c r="AE662" s="61"/>
      <c r="AF662" s="61"/>
      <c r="AG662" s="61"/>
      <c r="AH662" s="61"/>
      <c r="AI662" s="61"/>
      <c r="AJ662" s="61"/>
      <c r="AK662" s="61"/>
      <c r="AL662" s="62"/>
    </row>
    <row r="663" spans="25:38" x14ac:dyDescent="0.3">
      <c r="Y663" s="61"/>
      <c r="Z663" s="61"/>
      <c r="AA663" s="61"/>
      <c r="AB663" s="61"/>
      <c r="AC663" s="61"/>
      <c r="AD663" s="61"/>
      <c r="AE663" s="61"/>
      <c r="AF663" s="61"/>
      <c r="AG663" s="61"/>
      <c r="AH663" s="61"/>
      <c r="AI663" s="61"/>
      <c r="AJ663" s="61"/>
      <c r="AK663" s="61"/>
      <c r="AL663" s="62"/>
    </row>
    <row r="664" spans="25:38" x14ac:dyDescent="0.3">
      <c r="Y664" s="61"/>
      <c r="Z664" s="61"/>
      <c r="AA664" s="61"/>
      <c r="AB664" s="61"/>
      <c r="AC664" s="61"/>
      <c r="AD664" s="61"/>
      <c r="AE664" s="61"/>
      <c r="AF664" s="61"/>
      <c r="AG664" s="61"/>
      <c r="AH664" s="61"/>
      <c r="AI664" s="61"/>
      <c r="AJ664" s="61"/>
      <c r="AK664" s="61"/>
      <c r="AL664" s="62"/>
    </row>
    <row r="665" spans="25:38" x14ac:dyDescent="0.3">
      <c r="Y665" s="61"/>
      <c r="Z665" s="61"/>
      <c r="AA665" s="61"/>
      <c r="AB665" s="61"/>
      <c r="AC665" s="61"/>
      <c r="AD665" s="61"/>
      <c r="AE665" s="61"/>
      <c r="AF665" s="61"/>
      <c r="AG665" s="61"/>
      <c r="AH665" s="61"/>
      <c r="AI665" s="61"/>
      <c r="AJ665" s="61"/>
      <c r="AK665" s="61"/>
      <c r="AL665" s="62"/>
    </row>
    <row r="666" spans="25:38" x14ac:dyDescent="0.3">
      <c r="Y666" s="61"/>
      <c r="Z666" s="61"/>
      <c r="AA666" s="61"/>
      <c r="AB666" s="61"/>
      <c r="AC666" s="61"/>
      <c r="AD666" s="61"/>
      <c r="AE666" s="61"/>
      <c r="AF666" s="61"/>
      <c r="AG666" s="61"/>
      <c r="AH666" s="61"/>
      <c r="AI666" s="61"/>
      <c r="AJ666" s="61"/>
      <c r="AK666" s="61"/>
      <c r="AL666" s="62"/>
    </row>
    <row r="667" spans="25:38" x14ac:dyDescent="0.3">
      <c r="Y667" s="61"/>
      <c r="Z667" s="61"/>
      <c r="AA667" s="61"/>
      <c r="AB667" s="61"/>
      <c r="AC667" s="61"/>
      <c r="AD667" s="61"/>
      <c r="AE667" s="61"/>
      <c r="AF667" s="61"/>
      <c r="AG667" s="61"/>
      <c r="AH667" s="61"/>
      <c r="AI667" s="61"/>
      <c r="AJ667" s="61"/>
      <c r="AK667" s="61"/>
      <c r="AL667" s="62"/>
    </row>
    <row r="668" spans="25:38" x14ac:dyDescent="0.3">
      <c r="Y668" s="61"/>
      <c r="Z668" s="61"/>
      <c r="AA668" s="61"/>
      <c r="AB668" s="61"/>
      <c r="AC668" s="61"/>
      <c r="AD668" s="61"/>
      <c r="AE668" s="61"/>
      <c r="AF668" s="61"/>
      <c r="AG668" s="61"/>
      <c r="AH668" s="61"/>
      <c r="AI668" s="61"/>
      <c r="AJ668" s="61"/>
      <c r="AK668" s="61"/>
      <c r="AL668" s="62"/>
    </row>
    <row r="669" spans="25:38" x14ac:dyDescent="0.3">
      <c r="Y669" s="61"/>
      <c r="Z669" s="61"/>
      <c r="AA669" s="61"/>
      <c r="AB669" s="61"/>
      <c r="AC669" s="61"/>
      <c r="AD669" s="61"/>
      <c r="AE669" s="61"/>
      <c r="AF669" s="61"/>
      <c r="AG669" s="61"/>
      <c r="AH669" s="61"/>
      <c r="AI669" s="61"/>
      <c r="AJ669" s="61"/>
      <c r="AK669" s="61"/>
      <c r="AL669" s="62"/>
    </row>
    <row r="670" spans="25:38" x14ac:dyDescent="0.3">
      <c r="Y670" s="61"/>
      <c r="Z670" s="61"/>
      <c r="AA670" s="61"/>
      <c r="AB670" s="61"/>
      <c r="AC670" s="61"/>
      <c r="AD670" s="61"/>
      <c r="AE670" s="61"/>
      <c r="AF670" s="61"/>
      <c r="AG670" s="61"/>
      <c r="AH670" s="61"/>
      <c r="AI670" s="61"/>
      <c r="AJ670" s="61"/>
      <c r="AK670" s="61"/>
      <c r="AL670" s="62"/>
    </row>
    <row r="671" spans="25:38" x14ac:dyDescent="0.3">
      <c r="Y671" s="61"/>
      <c r="Z671" s="61"/>
      <c r="AA671" s="61"/>
      <c r="AB671" s="61"/>
      <c r="AC671" s="61"/>
      <c r="AD671" s="61"/>
      <c r="AE671" s="61"/>
      <c r="AF671" s="61"/>
      <c r="AG671" s="61"/>
      <c r="AH671" s="61"/>
      <c r="AI671" s="61"/>
      <c r="AJ671" s="61"/>
      <c r="AK671" s="61"/>
      <c r="AL671" s="62"/>
    </row>
    <row r="672" spans="25:38" x14ac:dyDescent="0.3">
      <c r="Y672" s="61"/>
      <c r="Z672" s="61"/>
      <c r="AA672" s="61"/>
      <c r="AB672" s="61"/>
      <c r="AC672" s="61"/>
      <c r="AD672" s="61"/>
      <c r="AE672" s="61"/>
      <c r="AF672" s="61"/>
      <c r="AG672" s="61"/>
      <c r="AH672" s="61"/>
      <c r="AI672" s="61"/>
      <c r="AJ672" s="61"/>
      <c r="AK672" s="61"/>
      <c r="AL672" s="62"/>
    </row>
    <row r="673" spans="25:38" x14ac:dyDescent="0.3">
      <c r="Y673" s="61"/>
      <c r="Z673" s="61"/>
      <c r="AA673" s="61"/>
      <c r="AB673" s="61"/>
      <c r="AC673" s="61"/>
      <c r="AD673" s="61"/>
      <c r="AE673" s="61"/>
      <c r="AF673" s="61"/>
      <c r="AG673" s="61"/>
      <c r="AH673" s="61"/>
      <c r="AI673" s="61"/>
      <c r="AJ673" s="61"/>
      <c r="AK673" s="61"/>
      <c r="AL673" s="62"/>
    </row>
    <row r="674" spans="25:38" x14ac:dyDescent="0.3">
      <c r="Y674" s="61"/>
      <c r="Z674" s="61"/>
      <c r="AA674" s="61"/>
      <c r="AB674" s="61"/>
      <c r="AC674" s="61"/>
      <c r="AD674" s="61"/>
      <c r="AE674" s="61"/>
      <c r="AF674" s="61"/>
      <c r="AG674" s="61"/>
      <c r="AH674" s="61"/>
      <c r="AI674" s="61"/>
      <c r="AJ674" s="61"/>
      <c r="AK674" s="61"/>
      <c r="AL674" s="62"/>
    </row>
    <row r="675" spans="25:38" x14ac:dyDescent="0.3">
      <c r="Y675" s="61"/>
      <c r="Z675" s="61"/>
      <c r="AA675" s="61"/>
      <c r="AB675" s="61"/>
      <c r="AC675" s="61"/>
      <c r="AD675" s="61"/>
      <c r="AE675" s="61"/>
      <c r="AF675" s="61"/>
      <c r="AG675" s="61"/>
      <c r="AH675" s="61"/>
      <c r="AI675" s="61"/>
      <c r="AJ675" s="61"/>
      <c r="AK675" s="61"/>
      <c r="AL675" s="62"/>
    </row>
    <row r="676" spans="25:38" x14ac:dyDescent="0.3">
      <c r="Y676" s="61"/>
      <c r="Z676" s="61"/>
      <c r="AA676" s="61"/>
      <c r="AB676" s="61"/>
      <c r="AC676" s="61"/>
      <c r="AD676" s="61"/>
      <c r="AE676" s="61"/>
      <c r="AF676" s="61"/>
      <c r="AG676" s="61"/>
      <c r="AH676" s="61"/>
      <c r="AI676" s="61"/>
      <c r="AJ676" s="61"/>
      <c r="AK676" s="61"/>
      <c r="AL676" s="62"/>
    </row>
    <row r="677" spans="25:38" x14ac:dyDescent="0.3">
      <c r="Y677" s="61"/>
      <c r="Z677" s="61"/>
      <c r="AA677" s="61"/>
      <c r="AB677" s="61"/>
      <c r="AC677" s="61"/>
      <c r="AD677" s="61"/>
      <c r="AE677" s="61"/>
      <c r="AF677" s="61"/>
      <c r="AG677" s="61"/>
      <c r="AH677" s="61"/>
      <c r="AI677" s="61"/>
      <c r="AJ677" s="61"/>
      <c r="AK677" s="61"/>
      <c r="AL677" s="62"/>
    </row>
    <row r="678" spans="25:38" x14ac:dyDescent="0.3">
      <c r="Y678" s="61"/>
      <c r="Z678" s="61"/>
      <c r="AA678" s="61"/>
      <c r="AB678" s="61"/>
      <c r="AC678" s="61"/>
      <c r="AD678" s="61"/>
      <c r="AE678" s="61"/>
      <c r="AF678" s="61"/>
      <c r="AG678" s="61"/>
      <c r="AH678" s="61"/>
      <c r="AI678" s="61"/>
      <c r="AJ678" s="61"/>
      <c r="AK678" s="61"/>
      <c r="AL678" s="62"/>
    </row>
    <row r="679" spans="25:38" x14ac:dyDescent="0.3">
      <c r="Y679" s="61"/>
      <c r="Z679" s="61"/>
      <c r="AA679" s="61"/>
      <c r="AB679" s="61"/>
      <c r="AC679" s="61"/>
      <c r="AD679" s="61"/>
      <c r="AE679" s="61"/>
      <c r="AF679" s="61"/>
      <c r="AG679" s="61"/>
      <c r="AH679" s="61"/>
      <c r="AI679" s="61"/>
      <c r="AJ679" s="61"/>
      <c r="AK679" s="61"/>
      <c r="AL679" s="62"/>
    </row>
    <row r="680" spans="25:38" x14ac:dyDescent="0.3">
      <c r="Y680" s="61"/>
      <c r="Z680" s="61"/>
      <c r="AA680" s="61"/>
      <c r="AB680" s="61"/>
      <c r="AC680" s="61"/>
      <c r="AD680" s="61"/>
      <c r="AE680" s="61"/>
      <c r="AF680" s="61"/>
      <c r="AG680" s="61"/>
      <c r="AH680" s="61"/>
      <c r="AI680" s="61"/>
      <c r="AJ680" s="61"/>
      <c r="AK680" s="61"/>
      <c r="AL680" s="62"/>
    </row>
    <row r="681" spans="25:38" x14ac:dyDescent="0.3">
      <c r="Y681" s="61"/>
      <c r="Z681" s="61"/>
      <c r="AA681" s="61"/>
      <c r="AB681" s="61"/>
      <c r="AC681" s="61"/>
      <c r="AD681" s="61"/>
      <c r="AE681" s="61"/>
      <c r="AF681" s="61"/>
      <c r="AG681" s="61"/>
      <c r="AH681" s="61"/>
      <c r="AI681" s="61"/>
      <c r="AJ681" s="61"/>
      <c r="AK681" s="61"/>
      <c r="AL681" s="62"/>
    </row>
    <row r="682" spans="25:38" x14ac:dyDescent="0.3">
      <c r="Y682" s="61"/>
      <c r="Z682" s="61"/>
      <c r="AA682" s="61"/>
      <c r="AB682" s="61"/>
      <c r="AC682" s="61"/>
      <c r="AD682" s="61"/>
      <c r="AE682" s="61"/>
      <c r="AF682" s="61"/>
      <c r="AG682" s="61"/>
      <c r="AH682" s="61"/>
      <c r="AI682" s="61"/>
      <c r="AJ682" s="61"/>
      <c r="AK682" s="61"/>
      <c r="AL682" s="62"/>
    </row>
    <row r="683" spans="25:38" x14ac:dyDescent="0.3">
      <c r="Y683" s="61"/>
      <c r="Z683" s="61"/>
      <c r="AA683" s="61"/>
      <c r="AB683" s="61"/>
      <c r="AC683" s="61"/>
      <c r="AD683" s="61"/>
      <c r="AE683" s="61"/>
      <c r="AF683" s="61"/>
      <c r="AG683" s="61"/>
      <c r="AH683" s="61"/>
      <c r="AI683" s="61"/>
      <c r="AJ683" s="61"/>
      <c r="AK683" s="61"/>
      <c r="AL683" s="62"/>
    </row>
    <row r="684" spans="25:38" x14ac:dyDescent="0.3">
      <c r="Y684" s="61"/>
      <c r="Z684" s="61"/>
      <c r="AA684" s="61"/>
      <c r="AB684" s="61"/>
      <c r="AC684" s="61"/>
      <c r="AD684" s="61"/>
      <c r="AE684" s="61"/>
      <c r="AF684" s="61"/>
      <c r="AG684" s="61"/>
      <c r="AH684" s="61"/>
      <c r="AI684" s="61"/>
      <c r="AJ684" s="61"/>
      <c r="AK684" s="61"/>
      <c r="AL684" s="62"/>
    </row>
    <row r="685" spans="25:38" x14ac:dyDescent="0.3">
      <c r="Y685" s="61"/>
      <c r="Z685" s="61"/>
      <c r="AA685" s="61"/>
      <c r="AB685" s="61"/>
      <c r="AC685" s="61"/>
      <c r="AD685" s="61"/>
      <c r="AE685" s="61"/>
      <c r="AF685" s="61"/>
      <c r="AG685" s="61"/>
      <c r="AH685" s="61"/>
      <c r="AI685" s="61"/>
      <c r="AJ685" s="61"/>
      <c r="AK685" s="61"/>
      <c r="AL685" s="62"/>
    </row>
    <row r="686" spans="25:38" x14ac:dyDescent="0.3">
      <c r="Y686" s="61"/>
      <c r="Z686" s="61"/>
      <c r="AA686" s="61"/>
      <c r="AB686" s="61"/>
      <c r="AC686" s="61"/>
      <c r="AD686" s="61"/>
      <c r="AE686" s="61"/>
      <c r="AF686" s="61"/>
      <c r="AG686" s="61"/>
      <c r="AH686" s="61"/>
      <c r="AI686" s="61"/>
      <c r="AJ686" s="61"/>
      <c r="AK686" s="61"/>
      <c r="AL686" s="62"/>
    </row>
    <row r="687" spans="25:38" x14ac:dyDescent="0.3">
      <c r="Y687" s="61"/>
      <c r="Z687" s="61"/>
      <c r="AA687" s="61"/>
      <c r="AB687" s="61"/>
      <c r="AC687" s="61"/>
      <c r="AD687" s="61"/>
      <c r="AE687" s="61"/>
      <c r="AF687" s="61"/>
      <c r="AG687" s="61"/>
      <c r="AH687" s="61"/>
      <c r="AI687" s="61"/>
      <c r="AJ687" s="61"/>
      <c r="AK687" s="61"/>
      <c r="AL687" s="62"/>
    </row>
    <row r="688" spans="25:38" x14ac:dyDescent="0.3">
      <c r="Y688" s="61"/>
      <c r="Z688" s="61"/>
      <c r="AA688" s="61"/>
      <c r="AB688" s="61"/>
      <c r="AC688" s="61"/>
      <c r="AD688" s="61"/>
      <c r="AE688" s="61"/>
      <c r="AF688" s="61"/>
      <c r="AG688" s="61"/>
      <c r="AH688" s="61"/>
      <c r="AI688" s="61"/>
      <c r="AJ688" s="61"/>
      <c r="AK688" s="61"/>
      <c r="AL688" s="62"/>
    </row>
    <row r="689" spans="25:38" x14ac:dyDescent="0.3">
      <c r="Y689" s="61"/>
      <c r="Z689" s="61"/>
      <c r="AA689" s="61"/>
      <c r="AB689" s="61"/>
      <c r="AC689" s="61"/>
      <c r="AD689" s="61"/>
      <c r="AE689" s="61"/>
      <c r="AF689" s="61"/>
      <c r="AG689" s="61"/>
      <c r="AH689" s="61"/>
      <c r="AI689" s="61"/>
      <c r="AJ689" s="61"/>
      <c r="AK689" s="61"/>
      <c r="AL689" s="62"/>
    </row>
    <row r="690" spans="25:38" x14ac:dyDescent="0.3">
      <c r="Y690" s="61"/>
      <c r="Z690" s="61"/>
      <c r="AA690" s="61"/>
      <c r="AB690" s="61"/>
      <c r="AC690" s="61"/>
      <c r="AD690" s="61"/>
      <c r="AE690" s="61"/>
      <c r="AF690" s="61"/>
      <c r="AG690" s="61"/>
      <c r="AH690" s="61"/>
      <c r="AI690" s="61"/>
      <c r="AJ690" s="61"/>
      <c r="AK690" s="61"/>
      <c r="AL690" s="62"/>
    </row>
    <row r="691" spans="25:38" x14ac:dyDescent="0.3">
      <c r="Y691" s="61"/>
      <c r="Z691" s="61"/>
      <c r="AA691" s="61"/>
      <c r="AB691" s="61"/>
      <c r="AC691" s="61"/>
      <c r="AD691" s="61"/>
      <c r="AE691" s="61"/>
      <c r="AF691" s="61"/>
      <c r="AG691" s="61"/>
      <c r="AH691" s="61"/>
      <c r="AI691" s="61"/>
      <c r="AJ691" s="61"/>
      <c r="AK691" s="61"/>
      <c r="AL691" s="62"/>
    </row>
    <row r="692" spans="25:38" x14ac:dyDescent="0.3">
      <c r="Y692" s="61"/>
      <c r="Z692" s="61"/>
      <c r="AA692" s="61"/>
      <c r="AB692" s="61"/>
      <c r="AC692" s="61"/>
      <c r="AD692" s="61"/>
      <c r="AE692" s="61"/>
      <c r="AF692" s="61"/>
      <c r="AG692" s="61"/>
      <c r="AH692" s="61"/>
      <c r="AI692" s="61"/>
      <c r="AJ692" s="61"/>
      <c r="AK692" s="61"/>
      <c r="AL692" s="62"/>
    </row>
    <row r="693" spans="25:38" x14ac:dyDescent="0.3">
      <c r="Y693" s="61"/>
      <c r="Z693" s="61"/>
      <c r="AA693" s="61"/>
      <c r="AB693" s="61"/>
      <c r="AC693" s="61"/>
      <c r="AD693" s="61"/>
      <c r="AE693" s="61"/>
      <c r="AF693" s="61"/>
      <c r="AG693" s="61"/>
      <c r="AH693" s="61"/>
      <c r="AI693" s="61"/>
      <c r="AJ693" s="61"/>
      <c r="AK693" s="61"/>
      <c r="AL693" s="62"/>
    </row>
    <row r="694" spans="25:38" x14ac:dyDescent="0.3">
      <c r="Y694" s="61"/>
      <c r="Z694" s="61"/>
      <c r="AA694" s="61"/>
      <c r="AB694" s="61"/>
      <c r="AC694" s="61"/>
      <c r="AD694" s="61"/>
      <c r="AE694" s="61"/>
      <c r="AF694" s="61"/>
      <c r="AG694" s="61"/>
      <c r="AH694" s="61"/>
      <c r="AI694" s="61"/>
      <c r="AJ694" s="61"/>
      <c r="AK694" s="61"/>
      <c r="AL694" s="62"/>
    </row>
    <row r="695" spans="25:38" x14ac:dyDescent="0.3">
      <c r="Y695" s="61"/>
      <c r="Z695" s="61"/>
      <c r="AA695" s="61"/>
      <c r="AB695" s="61"/>
      <c r="AC695" s="61"/>
      <c r="AD695" s="61"/>
      <c r="AE695" s="61"/>
      <c r="AF695" s="61"/>
      <c r="AG695" s="61"/>
      <c r="AH695" s="61"/>
      <c r="AI695" s="61"/>
      <c r="AJ695" s="61"/>
      <c r="AK695" s="61"/>
      <c r="AL695" s="62"/>
    </row>
    <row r="696" spans="25:38" x14ac:dyDescent="0.3">
      <c r="Y696" s="61"/>
      <c r="Z696" s="61"/>
      <c r="AA696" s="61"/>
      <c r="AB696" s="61"/>
      <c r="AC696" s="61"/>
      <c r="AD696" s="61"/>
      <c r="AE696" s="61"/>
      <c r="AF696" s="61"/>
      <c r="AG696" s="61"/>
      <c r="AH696" s="61"/>
      <c r="AI696" s="61"/>
      <c r="AJ696" s="61"/>
      <c r="AK696" s="61"/>
      <c r="AL696" s="62"/>
    </row>
    <row r="697" spans="25:38" x14ac:dyDescent="0.3">
      <c r="Y697" s="61"/>
      <c r="Z697" s="61"/>
      <c r="AA697" s="61"/>
      <c r="AB697" s="61"/>
      <c r="AC697" s="61"/>
      <c r="AD697" s="61"/>
      <c r="AE697" s="61"/>
      <c r="AF697" s="61"/>
      <c r="AG697" s="61"/>
      <c r="AH697" s="61"/>
      <c r="AI697" s="61"/>
      <c r="AJ697" s="61"/>
      <c r="AK697" s="61"/>
      <c r="AL697" s="62"/>
    </row>
    <row r="698" spans="25:38" x14ac:dyDescent="0.3">
      <c r="Y698" s="61"/>
      <c r="Z698" s="61"/>
      <c r="AA698" s="61"/>
      <c r="AB698" s="61"/>
      <c r="AC698" s="61"/>
      <c r="AD698" s="61"/>
      <c r="AE698" s="61"/>
      <c r="AF698" s="61"/>
      <c r="AG698" s="61"/>
      <c r="AH698" s="61"/>
      <c r="AI698" s="61"/>
      <c r="AJ698" s="61"/>
      <c r="AK698" s="61"/>
      <c r="AL698" s="62"/>
    </row>
    <row r="699" spans="25:38" x14ac:dyDescent="0.3">
      <c r="Y699" s="61"/>
      <c r="Z699" s="61"/>
      <c r="AA699" s="61"/>
      <c r="AB699" s="61"/>
      <c r="AC699" s="61"/>
      <c r="AD699" s="61"/>
      <c r="AE699" s="61"/>
      <c r="AF699" s="61"/>
      <c r="AG699" s="61"/>
      <c r="AH699" s="61"/>
      <c r="AI699" s="61"/>
      <c r="AJ699" s="61"/>
      <c r="AK699" s="61"/>
      <c r="AL699" s="62"/>
    </row>
    <row r="700" spans="25:38" x14ac:dyDescent="0.3">
      <c r="Y700" s="61"/>
      <c r="Z700" s="61"/>
      <c r="AA700" s="61"/>
      <c r="AB700" s="61"/>
      <c r="AC700" s="61"/>
      <c r="AD700" s="61"/>
      <c r="AE700" s="61"/>
      <c r="AF700" s="61"/>
      <c r="AG700" s="61"/>
      <c r="AH700" s="61"/>
      <c r="AI700" s="61"/>
      <c r="AJ700" s="61"/>
      <c r="AK700" s="61"/>
      <c r="AL700" s="62"/>
    </row>
    <row r="701" spans="25:38" x14ac:dyDescent="0.3">
      <c r="Y701" s="61"/>
      <c r="Z701" s="61"/>
      <c r="AA701" s="61"/>
      <c r="AB701" s="61"/>
      <c r="AC701" s="61"/>
      <c r="AD701" s="61"/>
      <c r="AE701" s="61"/>
      <c r="AF701" s="61"/>
      <c r="AG701" s="61"/>
      <c r="AH701" s="61"/>
      <c r="AI701" s="61"/>
      <c r="AJ701" s="61"/>
      <c r="AK701" s="61"/>
      <c r="AL701" s="62"/>
    </row>
    <row r="702" spans="25:38" x14ac:dyDescent="0.3">
      <c r="Y702" s="61"/>
      <c r="Z702" s="61"/>
      <c r="AA702" s="61"/>
      <c r="AB702" s="61"/>
      <c r="AC702" s="61"/>
      <c r="AD702" s="61"/>
      <c r="AE702" s="61"/>
      <c r="AF702" s="61"/>
      <c r="AG702" s="61"/>
      <c r="AH702" s="61"/>
      <c r="AI702" s="61"/>
      <c r="AJ702" s="61"/>
      <c r="AK702" s="61"/>
      <c r="AL702" s="62"/>
    </row>
    <row r="703" spans="25:38" x14ac:dyDescent="0.3">
      <c r="Y703" s="61"/>
      <c r="Z703" s="61"/>
      <c r="AA703" s="61"/>
      <c r="AB703" s="61"/>
      <c r="AC703" s="61"/>
      <c r="AD703" s="61"/>
      <c r="AE703" s="61"/>
      <c r="AF703" s="61"/>
      <c r="AG703" s="61"/>
      <c r="AH703" s="61"/>
      <c r="AI703" s="61"/>
      <c r="AJ703" s="61"/>
      <c r="AK703" s="61"/>
      <c r="AL703" s="62"/>
    </row>
    <row r="704" spans="25:38" x14ac:dyDescent="0.3">
      <c r="Y704" s="61"/>
      <c r="Z704" s="61"/>
      <c r="AA704" s="61"/>
      <c r="AB704" s="61"/>
      <c r="AC704" s="61"/>
      <c r="AD704" s="61"/>
      <c r="AE704" s="61"/>
      <c r="AF704" s="61"/>
      <c r="AG704" s="61"/>
      <c r="AH704" s="61"/>
      <c r="AI704" s="61"/>
      <c r="AJ704" s="61"/>
      <c r="AK704" s="61"/>
      <c r="AL704" s="62"/>
    </row>
    <row r="705" spans="25:38" x14ac:dyDescent="0.3">
      <c r="Y705" s="61"/>
      <c r="Z705" s="61"/>
      <c r="AA705" s="61"/>
      <c r="AB705" s="61"/>
      <c r="AC705" s="61"/>
      <c r="AD705" s="61"/>
      <c r="AE705" s="61"/>
      <c r="AF705" s="61"/>
      <c r="AG705" s="61"/>
      <c r="AH705" s="61"/>
      <c r="AI705" s="61"/>
      <c r="AJ705" s="61"/>
      <c r="AK705" s="61"/>
      <c r="AL705" s="62"/>
    </row>
    <row r="706" spans="25:38" x14ac:dyDescent="0.3">
      <c r="Y706" s="61"/>
      <c r="Z706" s="61"/>
      <c r="AA706" s="61"/>
      <c r="AB706" s="61"/>
      <c r="AC706" s="61"/>
      <c r="AD706" s="61"/>
      <c r="AE706" s="61"/>
      <c r="AF706" s="61"/>
      <c r="AG706" s="61"/>
      <c r="AH706" s="61"/>
      <c r="AI706" s="61"/>
      <c r="AJ706" s="61"/>
      <c r="AK706" s="61"/>
      <c r="AL706" s="62"/>
    </row>
    <row r="707" spans="25:38" x14ac:dyDescent="0.3">
      <c r="Y707" s="61"/>
      <c r="Z707" s="61"/>
      <c r="AA707" s="61"/>
      <c r="AB707" s="61"/>
      <c r="AC707" s="61"/>
      <c r="AD707" s="61"/>
      <c r="AE707" s="61"/>
      <c r="AF707" s="61"/>
      <c r="AG707" s="61"/>
      <c r="AH707" s="61"/>
      <c r="AI707" s="61"/>
      <c r="AJ707" s="61"/>
      <c r="AK707" s="61"/>
      <c r="AL707" s="62"/>
    </row>
    <row r="708" spans="25:38" x14ac:dyDescent="0.3">
      <c r="Y708" s="61"/>
      <c r="Z708" s="61"/>
      <c r="AA708" s="61"/>
      <c r="AB708" s="61"/>
      <c r="AC708" s="61"/>
      <c r="AD708" s="61"/>
      <c r="AE708" s="61"/>
      <c r="AF708" s="61"/>
      <c r="AG708" s="61"/>
      <c r="AH708" s="61"/>
      <c r="AI708" s="61"/>
      <c r="AJ708" s="61"/>
      <c r="AK708" s="61"/>
      <c r="AL708" s="62"/>
    </row>
    <row r="709" spans="25:38" x14ac:dyDescent="0.3">
      <c r="Y709" s="61"/>
      <c r="Z709" s="61"/>
      <c r="AA709" s="61"/>
      <c r="AB709" s="61"/>
      <c r="AC709" s="61"/>
      <c r="AD709" s="61"/>
      <c r="AE709" s="61"/>
      <c r="AF709" s="61"/>
      <c r="AG709" s="61"/>
      <c r="AH709" s="61"/>
      <c r="AI709" s="61"/>
      <c r="AJ709" s="61"/>
      <c r="AK709" s="61"/>
      <c r="AL709" s="62"/>
    </row>
    <row r="710" spans="25:38" x14ac:dyDescent="0.3">
      <c r="Y710" s="61"/>
      <c r="Z710" s="61"/>
      <c r="AA710" s="61"/>
      <c r="AB710" s="61"/>
      <c r="AC710" s="61"/>
      <c r="AD710" s="61"/>
      <c r="AE710" s="61"/>
      <c r="AF710" s="61"/>
      <c r="AG710" s="61"/>
      <c r="AH710" s="61"/>
      <c r="AI710" s="61"/>
      <c r="AJ710" s="61"/>
      <c r="AK710" s="61"/>
      <c r="AL710" s="62"/>
    </row>
    <row r="711" spans="25:38" x14ac:dyDescent="0.3">
      <c r="Y711" s="61"/>
      <c r="Z711" s="61"/>
      <c r="AA711" s="61"/>
      <c r="AB711" s="61"/>
      <c r="AC711" s="61"/>
      <c r="AD711" s="61"/>
      <c r="AE711" s="61"/>
      <c r="AF711" s="61"/>
      <c r="AG711" s="61"/>
      <c r="AH711" s="61"/>
      <c r="AI711" s="61"/>
      <c r="AJ711" s="61"/>
      <c r="AK711" s="61"/>
      <c r="AL711" s="62"/>
    </row>
    <row r="712" spans="25:38" x14ac:dyDescent="0.3">
      <c r="Y712" s="61"/>
      <c r="Z712" s="61"/>
      <c r="AA712" s="61"/>
      <c r="AB712" s="61"/>
      <c r="AC712" s="61"/>
      <c r="AD712" s="61"/>
      <c r="AE712" s="61"/>
      <c r="AF712" s="61"/>
      <c r="AG712" s="61"/>
      <c r="AH712" s="61"/>
      <c r="AI712" s="61"/>
      <c r="AJ712" s="61"/>
      <c r="AK712" s="61"/>
      <c r="AL712" s="62"/>
    </row>
    <row r="713" spans="25:38" x14ac:dyDescent="0.3">
      <c r="Y713" s="61"/>
      <c r="Z713" s="61"/>
      <c r="AA713" s="61"/>
      <c r="AB713" s="61"/>
      <c r="AC713" s="61"/>
      <c r="AD713" s="61"/>
      <c r="AE713" s="61"/>
      <c r="AF713" s="61"/>
      <c r="AG713" s="61"/>
      <c r="AH713" s="61"/>
      <c r="AI713" s="61"/>
      <c r="AJ713" s="61"/>
      <c r="AK713" s="61"/>
      <c r="AL713" s="62"/>
    </row>
    <row r="714" spans="25:38" x14ac:dyDescent="0.3">
      <c r="Y714" s="61"/>
      <c r="Z714" s="61"/>
      <c r="AA714" s="61"/>
      <c r="AB714" s="61"/>
      <c r="AC714" s="61"/>
      <c r="AD714" s="61"/>
      <c r="AE714" s="61"/>
      <c r="AF714" s="61"/>
      <c r="AG714" s="61"/>
      <c r="AH714" s="61"/>
      <c r="AI714" s="61"/>
      <c r="AJ714" s="61"/>
      <c r="AK714" s="61"/>
      <c r="AL714" s="62"/>
    </row>
    <row r="715" spans="25:38" x14ac:dyDescent="0.3">
      <c r="Y715" s="61"/>
      <c r="Z715" s="61"/>
      <c r="AA715" s="61"/>
      <c r="AB715" s="61"/>
      <c r="AC715" s="61"/>
      <c r="AD715" s="61"/>
      <c r="AE715" s="61"/>
      <c r="AF715" s="61"/>
      <c r="AG715" s="61"/>
      <c r="AH715" s="61"/>
      <c r="AI715" s="61"/>
      <c r="AJ715" s="61"/>
      <c r="AK715" s="61"/>
      <c r="AL715" s="62"/>
    </row>
    <row r="716" spans="25:38" x14ac:dyDescent="0.3">
      <c r="Y716" s="61"/>
      <c r="Z716" s="61"/>
      <c r="AA716" s="61"/>
      <c r="AB716" s="61"/>
      <c r="AC716" s="61"/>
      <c r="AD716" s="61"/>
      <c r="AE716" s="61"/>
      <c r="AF716" s="61"/>
      <c r="AG716" s="61"/>
      <c r="AH716" s="61"/>
      <c r="AI716" s="61"/>
      <c r="AJ716" s="61"/>
      <c r="AK716" s="61"/>
      <c r="AL716" s="62"/>
    </row>
    <row r="717" spans="25:38" x14ac:dyDescent="0.3">
      <c r="Y717" s="61"/>
      <c r="Z717" s="61"/>
      <c r="AA717" s="61"/>
      <c r="AB717" s="61"/>
      <c r="AC717" s="61"/>
      <c r="AD717" s="61"/>
      <c r="AE717" s="61"/>
      <c r="AF717" s="61"/>
      <c r="AG717" s="61"/>
      <c r="AH717" s="61"/>
      <c r="AI717" s="61"/>
      <c r="AJ717" s="61"/>
      <c r="AK717" s="61"/>
      <c r="AL717" s="62"/>
    </row>
    <row r="718" spans="25:38" x14ac:dyDescent="0.3">
      <c r="Y718" s="61"/>
      <c r="Z718" s="61"/>
      <c r="AA718" s="61"/>
      <c r="AB718" s="61"/>
      <c r="AC718" s="61"/>
      <c r="AD718" s="61"/>
      <c r="AE718" s="61"/>
      <c r="AF718" s="61"/>
      <c r="AG718" s="61"/>
      <c r="AH718" s="61"/>
      <c r="AI718" s="61"/>
      <c r="AJ718" s="61"/>
      <c r="AK718" s="61"/>
      <c r="AL718" s="62"/>
    </row>
    <row r="719" spans="25:38" x14ac:dyDescent="0.3">
      <c r="Y719" s="61"/>
      <c r="Z719" s="61"/>
      <c r="AA719" s="61"/>
      <c r="AB719" s="61"/>
      <c r="AC719" s="61"/>
      <c r="AD719" s="61"/>
      <c r="AE719" s="61"/>
      <c r="AF719" s="61"/>
      <c r="AG719" s="61"/>
      <c r="AH719" s="61"/>
      <c r="AI719" s="61"/>
      <c r="AJ719" s="61"/>
      <c r="AK719" s="61"/>
      <c r="AL719" s="62"/>
    </row>
    <row r="720" spans="25:38" x14ac:dyDescent="0.3">
      <c r="Y720" s="61"/>
      <c r="Z720" s="61"/>
      <c r="AA720" s="61"/>
      <c r="AB720" s="61"/>
      <c r="AC720" s="61"/>
      <c r="AD720" s="61"/>
      <c r="AE720" s="61"/>
      <c r="AF720" s="61"/>
      <c r="AG720" s="61"/>
      <c r="AH720" s="61"/>
      <c r="AI720" s="61"/>
      <c r="AJ720" s="61"/>
      <c r="AK720" s="61"/>
      <c r="AL720" s="62"/>
    </row>
    <row r="721" spans="25:38" x14ac:dyDescent="0.3">
      <c r="Y721" s="61"/>
      <c r="Z721" s="61"/>
      <c r="AA721" s="61"/>
      <c r="AB721" s="61"/>
      <c r="AC721" s="61"/>
      <c r="AD721" s="61"/>
      <c r="AE721" s="61"/>
      <c r="AF721" s="61"/>
      <c r="AG721" s="61"/>
      <c r="AH721" s="61"/>
      <c r="AI721" s="61"/>
      <c r="AJ721" s="61"/>
      <c r="AK721" s="61"/>
      <c r="AL721" s="62"/>
    </row>
    <row r="722" spans="25:38" x14ac:dyDescent="0.3">
      <c r="Y722" s="61"/>
      <c r="Z722" s="61"/>
      <c r="AA722" s="61"/>
      <c r="AB722" s="61"/>
      <c r="AC722" s="61"/>
      <c r="AD722" s="61"/>
      <c r="AE722" s="61"/>
      <c r="AF722" s="61"/>
      <c r="AG722" s="61"/>
      <c r="AH722" s="61"/>
      <c r="AI722" s="61"/>
      <c r="AJ722" s="61"/>
      <c r="AK722" s="61"/>
      <c r="AL722" s="62"/>
    </row>
    <row r="723" spans="25:38" x14ac:dyDescent="0.3">
      <c r="Y723" s="61"/>
      <c r="Z723" s="61"/>
      <c r="AA723" s="61"/>
      <c r="AB723" s="61"/>
      <c r="AC723" s="61"/>
      <c r="AD723" s="61"/>
      <c r="AE723" s="61"/>
      <c r="AF723" s="61"/>
      <c r="AG723" s="61"/>
      <c r="AH723" s="61"/>
      <c r="AI723" s="61"/>
      <c r="AJ723" s="61"/>
      <c r="AK723" s="61"/>
      <c r="AL723" s="62"/>
    </row>
    <row r="724" spans="25:38" x14ac:dyDescent="0.3">
      <c r="Y724" s="61"/>
      <c r="Z724" s="61"/>
      <c r="AA724" s="61"/>
      <c r="AB724" s="61"/>
      <c r="AC724" s="61"/>
      <c r="AD724" s="61"/>
      <c r="AE724" s="61"/>
      <c r="AF724" s="61"/>
      <c r="AG724" s="61"/>
      <c r="AH724" s="61"/>
      <c r="AI724" s="61"/>
      <c r="AJ724" s="61"/>
      <c r="AK724" s="61"/>
      <c r="AL724" s="62"/>
    </row>
    <row r="725" spans="25:38" x14ac:dyDescent="0.3">
      <c r="Y725" s="61"/>
      <c r="Z725" s="61"/>
      <c r="AA725" s="61"/>
      <c r="AB725" s="61"/>
      <c r="AC725" s="61"/>
      <c r="AD725" s="61"/>
      <c r="AE725" s="61"/>
      <c r="AF725" s="61"/>
      <c r="AG725" s="61"/>
      <c r="AH725" s="61"/>
      <c r="AI725" s="61"/>
      <c r="AJ725" s="61"/>
      <c r="AK725" s="61"/>
      <c r="AL725" s="62"/>
    </row>
    <row r="726" spans="25:38" x14ac:dyDescent="0.3">
      <c r="Y726" s="61"/>
      <c r="Z726" s="61"/>
      <c r="AA726" s="61"/>
      <c r="AB726" s="61"/>
      <c r="AC726" s="61"/>
      <c r="AD726" s="61"/>
      <c r="AE726" s="61"/>
      <c r="AF726" s="61"/>
      <c r="AG726" s="61"/>
      <c r="AH726" s="61"/>
      <c r="AI726" s="61"/>
      <c r="AJ726" s="61"/>
      <c r="AK726" s="61"/>
      <c r="AL726" s="62"/>
    </row>
    <row r="727" spans="25:38" x14ac:dyDescent="0.3">
      <c r="Y727" s="61"/>
      <c r="Z727" s="61"/>
      <c r="AA727" s="61"/>
      <c r="AB727" s="61"/>
      <c r="AC727" s="61"/>
      <c r="AD727" s="61"/>
      <c r="AE727" s="61"/>
      <c r="AF727" s="61"/>
      <c r="AG727" s="61"/>
      <c r="AH727" s="61"/>
      <c r="AI727" s="61"/>
      <c r="AJ727" s="61"/>
      <c r="AK727" s="61"/>
      <c r="AL727" s="62"/>
    </row>
    <row r="728" spans="25:38" x14ac:dyDescent="0.3">
      <c r="Y728" s="61"/>
      <c r="Z728" s="61"/>
      <c r="AA728" s="61"/>
      <c r="AB728" s="61"/>
      <c r="AC728" s="61"/>
      <c r="AD728" s="61"/>
      <c r="AE728" s="61"/>
      <c r="AF728" s="61"/>
      <c r="AG728" s="61"/>
      <c r="AH728" s="61"/>
      <c r="AI728" s="61"/>
      <c r="AJ728" s="61"/>
      <c r="AK728" s="61"/>
      <c r="AL728" s="62"/>
    </row>
    <row r="729" spans="25:38" x14ac:dyDescent="0.3">
      <c r="Y729" s="61"/>
      <c r="Z729" s="61"/>
      <c r="AA729" s="61"/>
      <c r="AB729" s="61"/>
      <c r="AC729" s="61"/>
      <c r="AD729" s="61"/>
      <c r="AE729" s="61"/>
      <c r="AF729" s="61"/>
      <c r="AG729" s="61"/>
      <c r="AH729" s="61"/>
      <c r="AI729" s="61"/>
      <c r="AJ729" s="61"/>
      <c r="AK729" s="61"/>
      <c r="AL729" s="62"/>
    </row>
    <row r="730" spans="25:38" x14ac:dyDescent="0.3">
      <c r="Y730" s="61"/>
      <c r="Z730" s="61"/>
      <c r="AA730" s="61"/>
      <c r="AB730" s="61"/>
      <c r="AC730" s="61"/>
      <c r="AD730" s="61"/>
      <c r="AE730" s="61"/>
      <c r="AF730" s="61"/>
      <c r="AG730" s="61"/>
      <c r="AH730" s="61"/>
      <c r="AI730" s="61"/>
      <c r="AJ730" s="61"/>
      <c r="AK730" s="61"/>
      <c r="AL730" s="62"/>
    </row>
    <row r="731" spans="25:38" x14ac:dyDescent="0.3">
      <c r="Y731" s="61"/>
      <c r="Z731" s="61"/>
      <c r="AA731" s="61"/>
      <c r="AB731" s="61"/>
      <c r="AC731" s="61"/>
      <c r="AD731" s="61"/>
      <c r="AE731" s="61"/>
      <c r="AF731" s="61"/>
      <c r="AG731" s="61"/>
      <c r="AH731" s="61"/>
      <c r="AI731" s="61"/>
      <c r="AJ731" s="61"/>
      <c r="AK731" s="61"/>
      <c r="AL731" s="62"/>
    </row>
    <row r="732" spans="25:38" x14ac:dyDescent="0.3">
      <c r="Y732" s="61"/>
      <c r="Z732" s="61"/>
      <c r="AA732" s="61"/>
      <c r="AB732" s="61"/>
      <c r="AC732" s="61"/>
      <c r="AD732" s="61"/>
      <c r="AE732" s="61"/>
      <c r="AF732" s="61"/>
      <c r="AG732" s="61"/>
      <c r="AH732" s="61"/>
      <c r="AI732" s="61"/>
      <c r="AJ732" s="61"/>
      <c r="AK732" s="61"/>
      <c r="AL732" s="62"/>
    </row>
    <row r="733" spans="25:38" x14ac:dyDescent="0.3">
      <c r="Y733" s="61"/>
      <c r="Z733" s="61"/>
      <c r="AA733" s="61"/>
      <c r="AB733" s="61"/>
      <c r="AC733" s="61"/>
      <c r="AD733" s="61"/>
      <c r="AE733" s="61"/>
      <c r="AF733" s="61"/>
      <c r="AG733" s="61"/>
      <c r="AH733" s="61"/>
      <c r="AI733" s="61"/>
      <c r="AJ733" s="61"/>
      <c r="AK733" s="61"/>
      <c r="AL733" s="62"/>
    </row>
    <row r="734" spans="25:38" x14ac:dyDescent="0.3">
      <c r="Y734" s="61"/>
      <c r="Z734" s="61"/>
      <c r="AA734" s="61"/>
      <c r="AB734" s="61"/>
      <c r="AC734" s="61"/>
      <c r="AD734" s="61"/>
      <c r="AE734" s="61"/>
      <c r="AF734" s="61"/>
      <c r="AG734" s="61"/>
      <c r="AH734" s="61"/>
      <c r="AI734" s="61"/>
      <c r="AJ734" s="61"/>
      <c r="AK734" s="61"/>
      <c r="AL734" s="62"/>
    </row>
    <row r="735" spans="25:38" x14ac:dyDescent="0.3">
      <c r="Y735" s="61"/>
      <c r="Z735" s="61"/>
      <c r="AA735" s="61"/>
      <c r="AB735" s="61"/>
      <c r="AC735" s="61"/>
      <c r="AD735" s="61"/>
      <c r="AE735" s="61"/>
      <c r="AF735" s="61"/>
      <c r="AG735" s="61"/>
      <c r="AH735" s="61"/>
      <c r="AI735" s="61"/>
      <c r="AJ735" s="61"/>
      <c r="AK735" s="61"/>
      <c r="AL735" s="62"/>
    </row>
    <row r="736" spans="25:38" x14ac:dyDescent="0.3">
      <c r="Y736" s="61"/>
      <c r="Z736" s="61"/>
      <c r="AA736" s="61"/>
      <c r="AB736" s="61"/>
      <c r="AC736" s="61"/>
      <c r="AD736" s="61"/>
      <c r="AE736" s="61"/>
      <c r="AF736" s="61"/>
      <c r="AG736" s="61"/>
      <c r="AH736" s="61"/>
      <c r="AI736" s="61"/>
      <c r="AJ736" s="61"/>
      <c r="AK736" s="61"/>
      <c r="AL736" s="62"/>
    </row>
    <row r="737" spans="25:38" x14ac:dyDescent="0.3">
      <c r="Y737" s="61"/>
      <c r="Z737" s="61"/>
      <c r="AA737" s="61"/>
      <c r="AB737" s="61"/>
      <c r="AC737" s="61"/>
      <c r="AD737" s="61"/>
      <c r="AE737" s="61"/>
      <c r="AF737" s="61"/>
      <c r="AG737" s="61"/>
      <c r="AH737" s="61"/>
      <c r="AI737" s="61"/>
      <c r="AJ737" s="61"/>
      <c r="AK737" s="61"/>
      <c r="AL737" s="62"/>
    </row>
    <row r="738" spans="25:38" x14ac:dyDescent="0.3">
      <c r="Y738" s="61"/>
      <c r="Z738" s="61"/>
      <c r="AA738" s="61"/>
      <c r="AB738" s="61"/>
      <c r="AC738" s="61"/>
      <c r="AD738" s="61"/>
      <c r="AE738" s="61"/>
      <c r="AF738" s="61"/>
      <c r="AG738" s="61"/>
      <c r="AH738" s="61"/>
      <c r="AI738" s="61"/>
      <c r="AJ738" s="61"/>
      <c r="AK738" s="61"/>
      <c r="AL738" s="62"/>
    </row>
    <row r="739" spans="25:38" x14ac:dyDescent="0.3">
      <c r="Y739" s="61"/>
      <c r="Z739" s="61"/>
      <c r="AA739" s="61"/>
      <c r="AB739" s="61"/>
      <c r="AC739" s="61"/>
      <c r="AD739" s="61"/>
      <c r="AE739" s="61"/>
      <c r="AF739" s="61"/>
      <c r="AG739" s="61"/>
      <c r="AH739" s="61"/>
      <c r="AI739" s="61"/>
      <c r="AJ739" s="61"/>
      <c r="AK739" s="61"/>
      <c r="AL739" s="62"/>
    </row>
    <row r="740" spans="25:38" x14ac:dyDescent="0.3">
      <c r="Y740" s="61"/>
      <c r="Z740" s="61"/>
      <c r="AA740" s="61"/>
      <c r="AB740" s="61"/>
      <c r="AC740" s="61"/>
      <c r="AD740" s="61"/>
      <c r="AE740" s="61"/>
      <c r="AF740" s="61"/>
      <c r="AG740" s="61"/>
      <c r="AH740" s="61"/>
      <c r="AI740" s="61"/>
      <c r="AJ740" s="61"/>
      <c r="AK740" s="61"/>
      <c r="AL740" s="62"/>
    </row>
    <row r="741" spans="25:38" x14ac:dyDescent="0.3">
      <c r="Y741" s="61"/>
      <c r="Z741" s="61"/>
      <c r="AA741" s="61"/>
      <c r="AB741" s="61"/>
      <c r="AC741" s="61"/>
      <c r="AD741" s="61"/>
      <c r="AE741" s="61"/>
      <c r="AF741" s="61"/>
      <c r="AG741" s="61"/>
      <c r="AH741" s="61"/>
      <c r="AI741" s="61"/>
      <c r="AJ741" s="61"/>
      <c r="AK741" s="61"/>
      <c r="AL741" s="62"/>
    </row>
    <row r="742" spans="25:38" x14ac:dyDescent="0.3">
      <c r="Y742" s="61"/>
      <c r="Z742" s="61"/>
      <c r="AA742" s="61"/>
      <c r="AB742" s="61"/>
      <c r="AC742" s="61"/>
      <c r="AD742" s="61"/>
      <c r="AE742" s="61"/>
      <c r="AF742" s="61"/>
      <c r="AG742" s="61"/>
      <c r="AH742" s="61"/>
      <c r="AI742" s="61"/>
      <c r="AJ742" s="61"/>
      <c r="AK742" s="61"/>
      <c r="AL742" s="62"/>
    </row>
    <row r="743" spans="25:38" x14ac:dyDescent="0.3">
      <c r="Y743" s="61"/>
      <c r="Z743" s="61"/>
      <c r="AA743" s="61"/>
      <c r="AB743" s="61"/>
      <c r="AC743" s="61"/>
      <c r="AD743" s="61"/>
      <c r="AE743" s="61"/>
      <c r="AF743" s="61"/>
      <c r="AG743" s="61"/>
      <c r="AH743" s="61"/>
      <c r="AI743" s="61"/>
      <c r="AJ743" s="61"/>
      <c r="AK743" s="61"/>
      <c r="AL743" s="62"/>
    </row>
    <row r="744" spans="25:38" x14ac:dyDescent="0.3">
      <c r="Y744" s="61"/>
      <c r="Z744" s="61"/>
      <c r="AA744" s="61"/>
      <c r="AB744" s="61"/>
      <c r="AC744" s="61"/>
      <c r="AD744" s="61"/>
      <c r="AE744" s="61"/>
      <c r="AF744" s="61"/>
      <c r="AG744" s="61"/>
      <c r="AH744" s="61"/>
      <c r="AI744" s="61"/>
      <c r="AJ744" s="61"/>
      <c r="AK744" s="61"/>
      <c r="AL744" s="62"/>
    </row>
    <row r="745" spans="25:38" x14ac:dyDescent="0.3">
      <c r="Y745" s="61"/>
      <c r="Z745" s="61"/>
      <c r="AA745" s="61"/>
      <c r="AB745" s="61"/>
      <c r="AC745" s="61"/>
      <c r="AD745" s="61"/>
      <c r="AE745" s="61"/>
      <c r="AF745" s="61"/>
      <c r="AG745" s="61"/>
      <c r="AH745" s="61"/>
      <c r="AI745" s="61"/>
      <c r="AJ745" s="61"/>
      <c r="AK745" s="61"/>
      <c r="AL745" s="62"/>
    </row>
    <row r="746" spans="25:38" x14ac:dyDescent="0.3">
      <c r="Y746" s="61"/>
      <c r="Z746" s="61"/>
      <c r="AA746" s="61"/>
      <c r="AB746" s="61"/>
      <c r="AC746" s="61"/>
      <c r="AD746" s="61"/>
      <c r="AE746" s="61"/>
      <c r="AF746" s="61"/>
      <c r="AG746" s="61"/>
      <c r="AH746" s="61"/>
      <c r="AI746" s="61"/>
      <c r="AJ746" s="61"/>
      <c r="AK746" s="61"/>
      <c r="AL746" s="62"/>
    </row>
    <row r="747" spans="25:38" x14ac:dyDescent="0.3">
      <c r="Y747" s="61"/>
      <c r="Z747" s="61"/>
      <c r="AA747" s="61"/>
      <c r="AB747" s="61"/>
      <c r="AC747" s="61"/>
      <c r="AD747" s="61"/>
      <c r="AE747" s="61"/>
      <c r="AF747" s="61"/>
      <c r="AG747" s="61"/>
      <c r="AH747" s="61"/>
      <c r="AI747" s="61"/>
      <c r="AJ747" s="61"/>
      <c r="AK747" s="61"/>
      <c r="AL747" s="62"/>
    </row>
    <row r="748" spans="25:38" x14ac:dyDescent="0.3">
      <c r="Y748" s="61"/>
      <c r="Z748" s="61"/>
      <c r="AA748" s="61"/>
      <c r="AB748" s="61"/>
      <c r="AC748" s="61"/>
      <c r="AD748" s="61"/>
      <c r="AE748" s="61"/>
      <c r="AF748" s="61"/>
      <c r="AG748" s="61"/>
      <c r="AH748" s="61"/>
      <c r="AI748" s="61"/>
      <c r="AJ748" s="61"/>
      <c r="AK748" s="61"/>
      <c r="AL748" s="62"/>
    </row>
    <row r="749" spans="25:38" x14ac:dyDescent="0.3">
      <c r="Y749" s="61"/>
      <c r="Z749" s="61"/>
      <c r="AA749" s="61"/>
      <c r="AB749" s="61"/>
      <c r="AC749" s="61"/>
      <c r="AD749" s="61"/>
      <c r="AE749" s="61"/>
      <c r="AF749" s="61"/>
      <c r="AG749" s="61"/>
      <c r="AH749" s="61"/>
      <c r="AI749" s="61"/>
      <c r="AJ749" s="61"/>
      <c r="AK749" s="61"/>
      <c r="AL749" s="62"/>
    </row>
    <row r="750" spans="25:38" x14ac:dyDescent="0.3">
      <c r="Y750" s="61"/>
      <c r="Z750" s="61"/>
      <c r="AA750" s="61"/>
      <c r="AB750" s="61"/>
      <c r="AC750" s="61"/>
      <c r="AD750" s="61"/>
      <c r="AE750" s="61"/>
      <c r="AF750" s="61"/>
      <c r="AG750" s="61"/>
      <c r="AH750" s="61"/>
      <c r="AI750" s="61"/>
      <c r="AJ750" s="61"/>
      <c r="AK750" s="61"/>
      <c r="AL750" s="62"/>
    </row>
    <row r="751" spans="25:38" x14ac:dyDescent="0.3">
      <c r="Y751" s="61"/>
      <c r="Z751" s="61"/>
      <c r="AA751" s="61"/>
      <c r="AB751" s="61"/>
      <c r="AC751" s="61"/>
      <c r="AD751" s="61"/>
      <c r="AE751" s="61"/>
      <c r="AF751" s="61"/>
      <c r="AG751" s="61"/>
      <c r="AH751" s="61"/>
      <c r="AI751" s="61"/>
      <c r="AJ751" s="61"/>
      <c r="AK751" s="61"/>
      <c r="AL751" s="62"/>
    </row>
    <row r="752" spans="25:38" x14ac:dyDescent="0.3">
      <c r="Y752" s="61"/>
      <c r="Z752" s="61"/>
      <c r="AA752" s="61"/>
      <c r="AB752" s="61"/>
      <c r="AC752" s="61"/>
      <c r="AD752" s="61"/>
      <c r="AE752" s="61"/>
      <c r="AF752" s="61"/>
      <c r="AG752" s="61"/>
      <c r="AH752" s="61"/>
      <c r="AI752" s="61"/>
      <c r="AJ752" s="61"/>
      <c r="AK752" s="61"/>
      <c r="AL752" s="62"/>
    </row>
    <row r="753" spans="25:38" x14ac:dyDescent="0.3">
      <c r="Y753" s="61"/>
      <c r="Z753" s="61"/>
      <c r="AA753" s="61"/>
      <c r="AB753" s="61"/>
      <c r="AC753" s="61"/>
      <c r="AD753" s="61"/>
      <c r="AE753" s="61"/>
      <c r="AF753" s="61"/>
      <c r="AG753" s="61"/>
      <c r="AH753" s="61"/>
      <c r="AI753" s="61"/>
      <c r="AJ753" s="61"/>
      <c r="AK753" s="61"/>
      <c r="AL753" s="62"/>
    </row>
    <row r="754" spans="25:38" x14ac:dyDescent="0.3">
      <c r="Y754" s="61"/>
      <c r="Z754" s="61"/>
      <c r="AA754" s="61"/>
      <c r="AB754" s="61"/>
      <c r="AC754" s="61"/>
      <c r="AD754" s="61"/>
      <c r="AE754" s="61"/>
      <c r="AF754" s="61"/>
      <c r="AG754" s="61"/>
      <c r="AH754" s="61"/>
      <c r="AI754" s="61"/>
      <c r="AJ754" s="61"/>
      <c r="AK754" s="61"/>
      <c r="AL754" s="62"/>
    </row>
    <row r="755" spans="25:38" x14ac:dyDescent="0.3">
      <c r="Y755" s="61"/>
      <c r="Z755" s="61"/>
      <c r="AA755" s="61"/>
      <c r="AB755" s="61"/>
      <c r="AC755" s="61"/>
      <c r="AD755" s="61"/>
      <c r="AE755" s="61"/>
      <c r="AF755" s="61"/>
      <c r="AG755" s="61"/>
      <c r="AH755" s="61"/>
      <c r="AI755" s="61"/>
      <c r="AJ755" s="61"/>
      <c r="AK755" s="61"/>
      <c r="AL755" s="62"/>
    </row>
    <row r="756" spans="25:38" x14ac:dyDescent="0.3">
      <c r="Y756" s="61"/>
      <c r="Z756" s="61"/>
      <c r="AA756" s="61"/>
      <c r="AB756" s="61"/>
      <c r="AC756" s="61"/>
      <c r="AD756" s="61"/>
      <c r="AE756" s="61"/>
      <c r="AF756" s="61"/>
      <c r="AG756" s="61"/>
      <c r="AH756" s="61"/>
      <c r="AI756" s="61"/>
      <c r="AJ756" s="61"/>
      <c r="AK756" s="61"/>
      <c r="AL756" s="62"/>
    </row>
    <row r="757" spans="25:38" x14ac:dyDescent="0.3">
      <c r="Y757" s="61"/>
      <c r="Z757" s="61"/>
      <c r="AA757" s="61"/>
      <c r="AB757" s="61"/>
      <c r="AC757" s="61"/>
      <c r="AD757" s="61"/>
      <c r="AE757" s="61"/>
      <c r="AF757" s="61"/>
      <c r="AG757" s="61"/>
      <c r="AH757" s="61"/>
      <c r="AI757" s="61"/>
      <c r="AJ757" s="61"/>
      <c r="AK757" s="61"/>
      <c r="AL757" s="62"/>
    </row>
    <row r="758" spans="25:38" x14ac:dyDescent="0.3">
      <c r="Y758" s="61"/>
      <c r="Z758" s="61"/>
      <c r="AA758" s="61"/>
      <c r="AB758" s="61"/>
      <c r="AC758" s="61"/>
      <c r="AD758" s="61"/>
      <c r="AE758" s="61"/>
      <c r="AF758" s="61"/>
      <c r="AG758" s="61"/>
      <c r="AH758" s="61"/>
      <c r="AI758" s="61"/>
      <c r="AJ758" s="61"/>
      <c r="AK758" s="61"/>
      <c r="AL758" s="62"/>
    </row>
    <row r="759" spans="25:38" x14ac:dyDescent="0.3">
      <c r="Y759" s="61"/>
      <c r="Z759" s="61"/>
      <c r="AA759" s="61"/>
      <c r="AB759" s="61"/>
      <c r="AC759" s="61"/>
      <c r="AD759" s="61"/>
      <c r="AE759" s="61"/>
      <c r="AF759" s="61"/>
      <c r="AG759" s="61"/>
      <c r="AH759" s="61"/>
      <c r="AI759" s="61"/>
      <c r="AJ759" s="61"/>
      <c r="AK759" s="61"/>
      <c r="AL759" s="62"/>
    </row>
    <row r="760" spans="25:38" x14ac:dyDescent="0.3">
      <c r="Y760" s="61"/>
      <c r="Z760" s="61"/>
      <c r="AA760" s="61"/>
      <c r="AB760" s="61"/>
      <c r="AC760" s="61"/>
      <c r="AD760" s="61"/>
      <c r="AE760" s="61"/>
      <c r="AF760" s="61"/>
      <c r="AG760" s="61"/>
      <c r="AH760" s="61"/>
      <c r="AI760" s="61"/>
      <c r="AJ760" s="61"/>
      <c r="AK760" s="61"/>
      <c r="AL760" s="62"/>
    </row>
    <row r="761" spans="25:38" x14ac:dyDescent="0.3">
      <c r="Y761" s="61"/>
      <c r="Z761" s="61"/>
      <c r="AA761" s="61"/>
      <c r="AB761" s="61"/>
      <c r="AC761" s="61"/>
      <c r="AD761" s="61"/>
      <c r="AE761" s="61"/>
      <c r="AF761" s="61"/>
      <c r="AG761" s="61"/>
      <c r="AH761" s="61"/>
      <c r="AI761" s="61"/>
      <c r="AJ761" s="61"/>
      <c r="AK761" s="61"/>
      <c r="AL761" s="62"/>
    </row>
    <row r="762" spans="25:38" x14ac:dyDescent="0.3">
      <c r="Y762" s="61"/>
      <c r="Z762" s="61"/>
      <c r="AA762" s="61"/>
      <c r="AB762" s="61"/>
      <c r="AC762" s="61"/>
      <c r="AD762" s="61"/>
      <c r="AE762" s="61"/>
      <c r="AF762" s="61"/>
      <c r="AG762" s="61"/>
      <c r="AH762" s="61"/>
      <c r="AI762" s="61"/>
      <c r="AJ762" s="61"/>
      <c r="AK762" s="61"/>
      <c r="AL762" s="62"/>
    </row>
    <row r="763" spans="25:38" x14ac:dyDescent="0.3">
      <c r="Y763" s="61"/>
      <c r="Z763" s="61"/>
      <c r="AA763" s="61"/>
      <c r="AB763" s="61"/>
      <c r="AC763" s="61"/>
      <c r="AD763" s="61"/>
      <c r="AE763" s="61"/>
      <c r="AF763" s="61"/>
      <c r="AG763" s="61"/>
      <c r="AH763" s="61"/>
      <c r="AI763" s="61"/>
      <c r="AJ763" s="61"/>
      <c r="AK763" s="61"/>
      <c r="AL763" s="62"/>
    </row>
    <row r="764" spans="25:38" x14ac:dyDescent="0.3">
      <c r="Y764" s="61"/>
      <c r="Z764" s="61"/>
      <c r="AA764" s="61"/>
      <c r="AB764" s="61"/>
      <c r="AC764" s="61"/>
      <c r="AD764" s="61"/>
      <c r="AE764" s="61"/>
      <c r="AF764" s="61"/>
      <c r="AG764" s="61"/>
      <c r="AH764" s="61"/>
      <c r="AI764" s="61"/>
      <c r="AJ764" s="61"/>
      <c r="AK764" s="61"/>
      <c r="AL764" s="62"/>
    </row>
    <row r="765" spans="25:38" x14ac:dyDescent="0.3">
      <c r="Y765" s="61"/>
      <c r="Z765" s="61"/>
      <c r="AA765" s="61"/>
      <c r="AB765" s="61"/>
      <c r="AC765" s="61"/>
      <c r="AD765" s="61"/>
      <c r="AE765" s="61"/>
      <c r="AF765" s="61"/>
      <c r="AG765" s="61"/>
      <c r="AH765" s="61"/>
      <c r="AI765" s="61"/>
      <c r="AJ765" s="61"/>
      <c r="AK765" s="61"/>
      <c r="AL765" s="62"/>
    </row>
    <row r="766" spans="25:38" x14ac:dyDescent="0.3">
      <c r="Y766" s="61"/>
      <c r="Z766" s="61"/>
      <c r="AA766" s="61"/>
      <c r="AB766" s="61"/>
      <c r="AC766" s="61"/>
      <c r="AD766" s="61"/>
      <c r="AE766" s="61"/>
      <c r="AF766" s="61"/>
      <c r="AG766" s="61"/>
      <c r="AH766" s="61"/>
      <c r="AI766" s="61"/>
      <c r="AJ766" s="61"/>
      <c r="AK766" s="61"/>
      <c r="AL766" s="62"/>
    </row>
    <row r="767" spans="25:38" x14ac:dyDescent="0.3">
      <c r="Y767" s="61"/>
      <c r="Z767" s="61"/>
      <c r="AA767" s="61"/>
      <c r="AB767" s="61"/>
      <c r="AC767" s="61"/>
      <c r="AD767" s="61"/>
      <c r="AE767" s="61"/>
      <c r="AF767" s="61"/>
      <c r="AG767" s="61"/>
      <c r="AH767" s="61"/>
      <c r="AI767" s="61"/>
      <c r="AJ767" s="61"/>
      <c r="AK767" s="61"/>
      <c r="AL767" s="62"/>
    </row>
    <row r="768" spans="25:38" x14ac:dyDescent="0.3">
      <c r="Y768" s="61"/>
      <c r="Z768" s="61"/>
      <c r="AA768" s="61"/>
      <c r="AB768" s="61"/>
      <c r="AC768" s="61"/>
      <c r="AD768" s="61"/>
      <c r="AE768" s="61"/>
      <c r="AF768" s="61"/>
      <c r="AG768" s="61"/>
      <c r="AH768" s="61"/>
      <c r="AI768" s="61"/>
      <c r="AJ768" s="61"/>
      <c r="AK768" s="61"/>
      <c r="AL768" s="62"/>
    </row>
    <row r="769" spans="25:38" x14ac:dyDescent="0.3">
      <c r="Y769" s="61"/>
      <c r="Z769" s="61"/>
      <c r="AA769" s="61"/>
      <c r="AB769" s="61"/>
      <c r="AC769" s="61"/>
      <c r="AD769" s="61"/>
      <c r="AE769" s="61"/>
      <c r="AF769" s="61"/>
      <c r="AG769" s="61"/>
      <c r="AH769" s="61"/>
      <c r="AI769" s="61"/>
      <c r="AJ769" s="61"/>
      <c r="AK769" s="61"/>
      <c r="AL769" s="62"/>
    </row>
    <row r="770" spans="25:38" x14ac:dyDescent="0.3">
      <c r="Y770" s="61"/>
      <c r="Z770" s="61"/>
      <c r="AA770" s="61"/>
      <c r="AB770" s="61"/>
      <c r="AC770" s="61"/>
      <c r="AD770" s="61"/>
      <c r="AE770" s="61"/>
      <c r="AF770" s="61"/>
      <c r="AG770" s="61"/>
      <c r="AH770" s="61"/>
      <c r="AI770" s="61"/>
      <c r="AJ770" s="61"/>
      <c r="AK770" s="61"/>
      <c r="AL770" s="62"/>
    </row>
    <row r="771" spans="25:38" x14ac:dyDescent="0.3">
      <c r="Y771" s="61"/>
      <c r="Z771" s="61"/>
      <c r="AA771" s="61"/>
      <c r="AB771" s="61"/>
      <c r="AC771" s="61"/>
      <c r="AD771" s="61"/>
      <c r="AE771" s="61"/>
      <c r="AF771" s="61"/>
      <c r="AG771" s="61"/>
      <c r="AH771" s="61"/>
      <c r="AI771" s="61"/>
      <c r="AJ771" s="61"/>
      <c r="AK771" s="61"/>
      <c r="AL771" s="62"/>
    </row>
    <row r="772" spans="25:38" x14ac:dyDescent="0.3">
      <c r="Y772" s="61"/>
      <c r="Z772" s="61"/>
      <c r="AA772" s="61"/>
      <c r="AB772" s="61"/>
      <c r="AC772" s="61"/>
      <c r="AD772" s="61"/>
      <c r="AE772" s="61"/>
      <c r="AF772" s="61"/>
      <c r="AG772" s="61"/>
      <c r="AH772" s="61"/>
      <c r="AI772" s="61"/>
      <c r="AJ772" s="61"/>
      <c r="AK772" s="61"/>
      <c r="AL772" s="62"/>
    </row>
    <row r="773" spans="25:38" x14ac:dyDescent="0.3">
      <c r="Y773" s="61"/>
      <c r="Z773" s="61"/>
      <c r="AA773" s="61"/>
      <c r="AB773" s="61"/>
      <c r="AC773" s="61"/>
      <c r="AD773" s="61"/>
      <c r="AE773" s="61"/>
      <c r="AF773" s="61"/>
      <c r="AG773" s="61"/>
      <c r="AH773" s="61"/>
      <c r="AI773" s="61"/>
      <c r="AJ773" s="61"/>
      <c r="AK773" s="61"/>
      <c r="AL773" s="62"/>
    </row>
    <row r="774" spans="25:38" x14ac:dyDescent="0.3">
      <c r="Y774" s="61"/>
      <c r="Z774" s="61"/>
      <c r="AA774" s="61"/>
      <c r="AB774" s="61"/>
      <c r="AC774" s="61"/>
      <c r="AD774" s="61"/>
      <c r="AE774" s="61"/>
      <c r="AF774" s="61"/>
      <c r="AG774" s="61"/>
      <c r="AH774" s="61"/>
      <c r="AI774" s="61"/>
      <c r="AJ774" s="61"/>
      <c r="AK774" s="61"/>
      <c r="AL774" s="62"/>
    </row>
    <row r="775" spans="25:38" x14ac:dyDescent="0.3">
      <c r="Y775" s="61"/>
      <c r="Z775" s="61"/>
      <c r="AA775" s="61"/>
      <c r="AB775" s="61"/>
      <c r="AC775" s="61"/>
      <c r="AD775" s="61"/>
      <c r="AE775" s="61"/>
      <c r="AF775" s="61"/>
      <c r="AG775" s="61"/>
      <c r="AH775" s="61"/>
      <c r="AI775" s="61"/>
      <c r="AJ775" s="61"/>
      <c r="AK775" s="61"/>
      <c r="AL775" s="62"/>
    </row>
    <row r="776" spans="25:38" x14ac:dyDescent="0.3">
      <c r="Y776" s="61"/>
      <c r="Z776" s="61"/>
      <c r="AA776" s="61"/>
      <c r="AB776" s="61"/>
      <c r="AC776" s="61"/>
      <c r="AD776" s="61"/>
      <c r="AE776" s="61"/>
      <c r="AF776" s="61"/>
      <c r="AG776" s="61"/>
      <c r="AH776" s="61"/>
      <c r="AI776" s="61"/>
      <c r="AJ776" s="61"/>
      <c r="AK776" s="61"/>
      <c r="AL776" s="62"/>
    </row>
    <row r="777" spans="25:38" x14ac:dyDescent="0.3">
      <c r="Y777" s="61"/>
      <c r="Z777" s="61"/>
      <c r="AA777" s="61"/>
      <c r="AB777" s="61"/>
      <c r="AC777" s="61"/>
      <c r="AD777" s="61"/>
      <c r="AE777" s="61"/>
      <c r="AF777" s="61"/>
      <c r="AG777" s="61"/>
      <c r="AH777" s="61"/>
      <c r="AI777" s="61"/>
      <c r="AJ777" s="61"/>
      <c r="AK777" s="61"/>
      <c r="AL777" s="62"/>
    </row>
    <row r="778" spans="25:38" x14ac:dyDescent="0.3">
      <c r="Y778" s="61"/>
      <c r="Z778" s="61"/>
      <c r="AA778" s="61"/>
      <c r="AB778" s="61"/>
      <c r="AC778" s="61"/>
      <c r="AD778" s="61"/>
      <c r="AE778" s="61"/>
      <c r="AF778" s="61"/>
      <c r="AG778" s="61"/>
      <c r="AH778" s="61"/>
      <c r="AI778" s="61"/>
      <c r="AJ778" s="61"/>
      <c r="AK778" s="61"/>
      <c r="AL778" s="62"/>
    </row>
    <row r="779" spans="25:38" x14ac:dyDescent="0.3">
      <c r="Y779" s="61"/>
      <c r="Z779" s="61"/>
      <c r="AA779" s="61"/>
      <c r="AB779" s="61"/>
      <c r="AC779" s="61"/>
      <c r="AD779" s="61"/>
      <c r="AE779" s="61"/>
      <c r="AF779" s="61"/>
      <c r="AG779" s="61"/>
      <c r="AH779" s="61"/>
      <c r="AI779" s="61"/>
      <c r="AJ779" s="61"/>
      <c r="AK779" s="61"/>
      <c r="AL779" s="62"/>
    </row>
    <row r="780" spans="25:38" x14ac:dyDescent="0.3">
      <c r="Y780" s="61"/>
      <c r="Z780" s="61"/>
      <c r="AA780" s="61"/>
      <c r="AB780" s="61"/>
      <c r="AC780" s="61"/>
      <c r="AD780" s="61"/>
      <c r="AE780" s="61"/>
      <c r="AF780" s="61"/>
      <c r="AG780" s="61"/>
      <c r="AH780" s="61"/>
      <c r="AI780" s="61"/>
      <c r="AJ780" s="61"/>
      <c r="AK780" s="61"/>
      <c r="AL780" s="62"/>
    </row>
    <row r="781" spans="25:38" x14ac:dyDescent="0.3">
      <c r="Y781" s="61"/>
      <c r="Z781" s="61"/>
      <c r="AA781" s="61"/>
      <c r="AB781" s="61"/>
      <c r="AC781" s="61"/>
      <c r="AD781" s="61"/>
      <c r="AE781" s="61"/>
      <c r="AF781" s="61"/>
      <c r="AG781" s="61"/>
      <c r="AH781" s="61"/>
      <c r="AI781" s="61"/>
      <c r="AJ781" s="61"/>
      <c r="AK781" s="61"/>
      <c r="AL781" s="62"/>
    </row>
    <row r="782" spans="25:38" x14ac:dyDescent="0.3">
      <c r="Y782" s="61"/>
      <c r="Z782" s="61"/>
      <c r="AA782" s="61"/>
      <c r="AB782" s="61"/>
      <c r="AC782" s="61"/>
      <c r="AD782" s="61"/>
      <c r="AE782" s="61"/>
      <c r="AF782" s="61"/>
      <c r="AG782" s="61"/>
      <c r="AH782" s="61"/>
      <c r="AI782" s="61"/>
      <c r="AJ782" s="61"/>
      <c r="AK782" s="61"/>
      <c r="AL782" s="62"/>
    </row>
    <row r="783" spans="25:38" x14ac:dyDescent="0.3">
      <c r="Y783" s="61"/>
      <c r="Z783" s="61"/>
      <c r="AA783" s="61"/>
      <c r="AB783" s="61"/>
      <c r="AC783" s="61"/>
      <c r="AD783" s="61"/>
      <c r="AE783" s="61"/>
      <c r="AF783" s="61"/>
      <c r="AG783" s="61"/>
      <c r="AH783" s="61"/>
      <c r="AI783" s="61"/>
      <c r="AJ783" s="61"/>
      <c r="AK783" s="61"/>
      <c r="AL783" s="62"/>
    </row>
    <row r="784" spans="25:38" x14ac:dyDescent="0.3">
      <c r="Y784" s="61"/>
      <c r="Z784" s="61"/>
      <c r="AA784" s="61"/>
      <c r="AB784" s="61"/>
      <c r="AC784" s="61"/>
      <c r="AD784" s="61"/>
      <c r="AE784" s="61"/>
      <c r="AF784" s="61"/>
      <c r="AG784" s="61"/>
      <c r="AH784" s="61"/>
      <c r="AI784" s="61"/>
      <c r="AJ784" s="61"/>
      <c r="AK784" s="61"/>
      <c r="AL784" s="62"/>
    </row>
    <row r="785" spans="25:38" x14ac:dyDescent="0.3">
      <c r="Y785" s="61"/>
      <c r="Z785" s="61"/>
      <c r="AA785" s="61"/>
      <c r="AB785" s="61"/>
      <c r="AC785" s="61"/>
      <c r="AD785" s="61"/>
      <c r="AE785" s="61"/>
      <c r="AF785" s="61"/>
      <c r="AG785" s="61"/>
      <c r="AH785" s="61"/>
      <c r="AI785" s="61"/>
      <c r="AJ785" s="61"/>
      <c r="AK785" s="61"/>
      <c r="AL785" s="62"/>
    </row>
    <row r="786" spans="25:38" x14ac:dyDescent="0.3">
      <c r="Y786" s="61"/>
      <c r="Z786" s="61"/>
      <c r="AA786" s="61"/>
      <c r="AB786" s="61"/>
      <c r="AC786" s="61"/>
      <c r="AD786" s="61"/>
      <c r="AE786" s="61"/>
      <c r="AF786" s="61"/>
      <c r="AG786" s="61"/>
      <c r="AH786" s="61"/>
      <c r="AI786" s="61"/>
      <c r="AJ786" s="61"/>
      <c r="AK786" s="61"/>
      <c r="AL786" s="62"/>
    </row>
    <row r="787" spans="25:38" x14ac:dyDescent="0.3">
      <c r="Y787" s="61"/>
      <c r="Z787" s="61"/>
      <c r="AA787" s="61"/>
      <c r="AB787" s="61"/>
      <c r="AC787" s="61"/>
      <c r="AD787" s="61"/>
      <c r="AE787" s="61"/>
      <c r="AF787" s="61"/>
      <c r="AG787" s="61"/>
      <c r="AH787" s="61"/>
      <c r="AI787" s="61"/>
      <c r="AJ787" s="61"/>
      <c r="AK787" s="61"/>
      <c r="AL787" s="62"/>
    </row>
    <row r="788" spans="25:38" x14ac:dyDescent="0.3">
      <c r="Y788" s="61"/>
      <c r="Z788" s="61"/>
      <c r="AA788" s="61"/>
      <c r="AB788" s="61"/>
      <c r="AC788" s="61"/>
      <c r="AD788" s="61"/>
      <c r="AE788" s="61"/>
      <c r="AF788" s="61"/>
      <c r="AG788" s="61"/>
      <c r="AH788" s="61"/>
      <c r="AI788" s="61"/>
      <c r="AJ788" s="61"/>
      <c r="AK788" s="61"/>
      <c r="AL788" s="62"/>
    </row>
    <row r="789" spans="25:38" x14ac:dyDescent="0.3">
      <c r="Y789" s="61"/>
      <c r="Z789" s="61"/>
      <c r="AA789" s="61"/>
      <c r="AB789" s="61"/>
      <c r="AC789" s="61"/>
      <c r="AD789" s="61"/>
      <c r="AE789" s="61"/>
      <c r="AF789" s="61"/>
      <c r="AG789" s="61"/>
      <c r="AH789" s="61"/>
      <c r="AI789" s="61"/>
      <c r="AJ789" s="61"/>
      <c r="AK789" s="61"/>
      <c r="AL789" s="62"/>
    </row>
    <row r="790" spans="25:38" x14ac:dyDescent="0.3">
      <c r="Y790" s="61"/>
      <c r="Z790" s="61"/>
      <c r="AA790" s="61"/>
      <c r="AB790" s="61"/>
      <c r="AC790" s="61"/>
      <c r="AD790" s="61"/>
      <c r="AE790" s="61"/>
      <c r="AF790" s="61"/>
      <c r="AG790" s="61"/>
      <c r="AH790" s="61"/>
      <c r="AI790" s="61"/>
      <c r="AJ790" s="61"/>
      <c r="AK790" s="61"/>
      <c r="AL790" s="62"/>
    </row>
    <row r="791" spans="25:38" x14ac:dyDescent="0.3">
      <c r="Y791" s="61"/>
      <c r="Z791" s="61"/>
      <c r="AA791" s="61"/>
      <c r="AB791" s="61"/>
      <c r="AC791" s="61"/>
      <c r="AD791" s="61"/>
      <c r="AE791" s="61"/>
      <c r="AF791" s="61"/>
      <c r="AG791" s="61"/>
      <c r="AH791" s="61"/>
      <c r="AI791" s="61"/>
      <c r="AJ791" s="61"/>
      <c r="AK791" s="61"/>
      <c r="AL791" s="62"/>
    </row>
    <row r="792" spans="25:38" x14ac:dyDescent="0.3">
      <c r="Y792" s="61"/>
      <c r="Z792" s="61"/>
      <c r="AA792" s="61"/>
      <c r="AB792" s="61"/>
      <c r="AC792" s="61"/>
      <c r="AD792" s="61"/>
      <c r="AE792" s="61"/>
      <c r="AF792" s="61"/>
      <c r="AG792" s="61"/>
      <c r="AH792" s="61"/>
      <c r="AI792" s="61"/>
      <c r="AJ792" s="61"/>
      <c r="AK792" s="61"/>
      <c r="AL792" s="62"/>
    </row>
    <row r="793" spans="25:38" x14ac:dyDescent="0.3">
      <c r="Y793" s="61"/>
      <c r="Z793" s="61"/>
      <c r="AA793" s="61"/>
      <c r="AB793" s="61"/>
      <c r="AC793" s="61"/>
      <c r="AD793" s="61"/>
      <c r="AE793" s="61"/>
      <c r="AF793" s="61"/>
      <c r="AG793" s="61"/>
      <c r="AH793" s="61"/>
      <c r="AI793" s="61"/>
      <c r="AJ793" s="61"/>
      <c r="AK793" s="61"/>
      <c r="AL793" s="62"/>
    </row>
    <row r="794" spans="25:38" x14ac:dyDescent="0.3">
      <c r="Y794" s="61"/>
      <c r="Z794" s="61"/>
      <c r="AA794" s="61"/>
      <c r="AB794" s="61"/>
      <c r="AC794" s="61"/>
      <c r="AD794" s="61"/>
      <c r="AE794" s="61"/>
      <c r="AF794" s="61"/>
      <c r="AG794" s="61"/>
      <c r="AH794" s="61"/>
      <c r="AI794" s="61"/>
      <c r="AJ794" s="61"/>
      <c r="AK794" s="61"/>
      <c r="AL794" s="62"/>
    </row>
    <row r="795" spans="25:38" x14ac:dyDescent="0.3">
      <c r="Y795" s="61"/>
      <c r="Z795" s="61"/>
      <c r="AA795" s="61"/>
      <c r="AB795" s="61"/>
      <c r="AC795" s="61"/>
      <c r="AD795" s="61"/>
      <c r="AE795" s="61"/>
      <c r="AF795" s="61"/>
      <c r="AG795" s="61"/>
      <c r="AH795" s="61"/>
      <c r="AI795" s="61"/>
      <c r="AJ795" s="61"/>
      <c r="AK795" s="61"/>
      <c r="AL795" s="62"/>
    </row>
    <row r="796" spans="25:38" x14ac:dyDescent="0.3">
      <c r="Y796" s="61"/>
      <c r="Z796" s="61"/>
      <c r="AA796" s="61"/>
      <c r="AB796" s="61"/>
      <c r="AC796" s="61"/>
      <c r="AD796" s="61"/>
      <c r="AE796" s="61"/>
      <c r="AF796" s="61"/>
      <c r="AG796" s="61"/>
      <c r="AH796" s="61"/>
      <c r="AI796" s="61"/>
      <c r="AJ796" s="61"/>
      <c r="AK796" s="61"/>
      <c r="AL796" s="62"/>
    </row>
    <row r="797" spans="25:38" x14ac:dyDescent="0.3">
      <c r="Y797" s="61"/>
      <c r="Z797" s="61"/>
      <c r="AA797" s="61"/>
      <c r="AB797" s="61"/>
      <c r="AC797" s="61"/>
      <c r="AD797" s="61"/>
      <c r="AE797" s="61"/>
      <c r="AF797" s="61"/>
      <c r="AG797" s="61"/>
      <c r="AH797" s="61"/>
      <c r="AI797" s="61"/>
      <c r="AJ797" s="61"/>
      <c r="AK797" s="61"/>
      <c r="AL797" s="62"/>
    </row>
    <row r="798" spans="25:38" x14ac:dyDescent="0.3">
      <c r="Y798" s="61"/>
      <c r="Z798" s="61"/>
      <c r="AA798" s="61"/>
      <c r="AB798" s="61"/>
      <c r="AC798" s="61"/>
      <c r="AD798" s="61"/>
      <c r="AE798" s="61"/>
      <c r="AF798" s="61"/>
      <c r="AG798" s="61"/>
      <c r="AH798" s="61"/>
      <c r="AI798" s="61"/>
      <c r="AJ798" s="61"/>
      <c r="AK798" s="61"/>
      <c r="AL798" s="62"/>
    </row>
    <row r="799" spans="25:38" x14ac:dyDescent="0.3">
      <c r="Y799" s="61"/>
      <c r="Z799" s="61"/>
      <c r="AA799" s="61"/>
      <c r="AB799" s="61"/>
      <c r="AC799" s="61"/>
      <c r="AD799" s="61"/>
      <c r="AE799" s="61"/>
      <c r="AF799" s="61"/>
      <c r="AG799" s="61"/>
      <c r="AH799" s="61"/>
      <c r="AI799" s="61"/>
      <c r="AJ799" s="61"/>
      <c r="AK799" s="61"/>
      <c r="AL799" s="62"/>
    </row>
    <row r="800" spans="25:38" x14ac:dyDescent="0.3">
      <c r="Y800" s="61"/>
      <c r="Z800" s="61"/>
      <c r="AA800" s="61"/>
      <c r="AB800" s="61"/>
      <c r="AC800" s="61"/>
      <c r="AD800" s="61"/>
      <c r="AE800" s="61"/>
      <c r="AF800" s="61"/>
      <c r="AG800" s="61"/>
      <c r="AH800" s="61"/>
      <c r="AI800" s="61"/>
      <c r="AJ800" s="61"/>
      <c r="AK800" s="61"/>
      <c r="AL800" s="62"/>
    </row>
    <row r="801" spans="25:38" x14ac:dyDescent="0.3">
      <c r="Y801" s="61"/>
      <c r="Z801" s="61"/>
      <c r="AA801" s="61"/>
      <c r="AB801" s="61"/>
      <c r="AC801" s="61"/>
      <c r="AD801" s="61"/>
      <c r="AE801" s="61"/>
      <c r="AF801" s="61"/>
      <c r="AG801" s="61"/>
      <c r="AH801" s="61"/>
      <c r="AI801" s="61"/>
      <c r="AJ801" s="61"/>
      <c r="AK801" s="61"/>
      <c r="AL801" s="62"/>
    </row>
    <row r="802" spans="25:38" x14ac:dyDescent="0.3">
      <c r="Y802" s="61"/>
      <c r="Z802" s="61"/>
      <c r="AA802" s="61"/>
      <c r="AB802" s="61"/>
      <c r="AC802" s="61"/>
      <c r="AD802" s="61"/>
      <c r="AE802" s="61"/>
      <c r="AF802" s="61"/>
      <c r="AG802" s="61"/>
      <c r="AH802" s="61"/>
      <c r="AI802" s="61"/>
      <c r="AJ802" s="61"/>
      <c r="AK802" s="61"/>
      <c r="AL802" s="62"/>
    </row>
    <row r="803" spans="25:38" x14ac:dyDescent="0.3">
      <c r="Y803" s="61"/>
      <c r="Z803" s="61"/>
      <c r="AA803" s="61"/>
      <c r="AB803" s="61"/>
      <c r="AC803" s="61"/>
      <c r="AD803" s="61"/>
      <c r="AE803" s="61"/>
      <c r="AF803" s="61"/>
      <c r="AG803" s="61"/>
      <c r="AH803" s="61"/>
      <c r="AI803" s="61"/>
      <c r="AJ803" s="61"/>
      <c r="AK803" s="61"/>
      <c r="AL803" s="62"/>
    </row>
    <row r="804" spans="25:38" x14ac:dyDescent="0.3">
      <c r="Y804" s="61"/>
      <c r="Z804" s="61"/>
      <c r="AA804" s="61"/>
      <c r="AB804" s="61"/>
      <c r="AC804" s="61"/>
      <c r="AD804" s="61"/>
      <c r="AE804" s="61"/>
      <c r="AF804" s="61"/>
      <c r="AG804" s="61"/>
      <c r="AH804" s="61"/>
      <c r="AI804" s="61"/>
      <c r="AJ804" s="61"/>
      <c r="AK804" s="61"/>
      <c r="AL804" s="62"/>
    </row>
    <row r="805" spans="25:38" x14ac:dyDescent="0.3">
      <c r="Y805" s="61"/>
      <c r="Z805" s="61"/>
      <c r="AA805" s="61"/>
      <c r="AB805" s="61"/>
      <c r="AC805" s="61"/>
      <c r="AD805" s="61"/>
      <c r="AE805" s="61"/>
      <c r="AF805" s="61"/>
      <c r="AG805" s="61"/>
      <c r="AH805" s="61"/>
      <c r="AI805" s="61"/>
      <c r="AJ805" s="61"/>
      <c r="AK805" s="61"/>
      <c r="AL805" s="62"/>
    </row>
    <row r="806" spans="25:38" x14ac:dyDescent="0.3">
      <c r="Y806" s="61"/>
      <c r="Z806" s="61"/>
      <c r="AA806" s="61"/>
      <c r="AB806" s="61"/>
      <c r="AC806" s="61"/>
      <c r="AD806" s="61"/>
      <c r="AE806" s="61"/>
      <c r="AF806" s="61"/>
      <c r="AG806" s="61"/>
      <c r="AH806" s="61"/>
      <c r="AI806" s="61"/>
      <c r="AJ806" s="61"/>
      <c r="AK806" s="61"/>
      <c r="AL806" s="62"/>
    </row>
    <row r="807" spans="25:38" x14ac:dyDescent="0.3">
      <c r="Y807" s="61"/>
      <c r="Z807" s="61"/>
      <c r="AA807" s="61"/>
      <c r="AB807" s="61"/>
      <c r="AC807" s="61"/>
      <c r="AD807" s="61"/>
      <c r="AE807" s="61"/>
      <c r="AF807" s="61"/>
      <c r="AG807" s="61"/>
      <c r="AH807" s="61"/>
      <c r="AI807" s="61"/>
      <c r="AJ807" s="61"/>
      <c r="AK807" s="61"/>
      <c r="AL807" s="62"/>
    </row>
    <row r="808" spans="25:38" x14ac:dyDescent="0.3">
      <c r="Y808" s="61"/>
      <c r="Z808" s="61"/>
      <c r="AA808" s="61"/>
      <c r="AB808" s="61"/>
      <c r="AC808" s="61"/>
      <c r="AD808" s="61"/>
      <c r="AE808" s="61"/>
      <c r="AF808" s="61"/>
      <c r="AG808" s="61"/>
      <c r="AH808" s="61"/>
      <c r="AI808" s="61"/>
      <c r="AJ808" s="61"/>
      <c r="AK808" s="61"/>
      <c r="AL808" s="62"/>
    </row>
    <row r="809" spans="25:38" x14ac:dyDescent="0.3">
      <c r="Y809" s="61"/>
      <c r="Z809" s="61"/>
      <c r="AA809" s="61"/>
      <c r="AB809" s="61"/>
      <c r="AC809" s="61"/>
      <c r="AD809" s="61"/>
      <c r="AE809" s="61"/>
      <c r="AF809" s="61"/>
      <c r="AG809" s="61"/>
      <c r="AH809" s="61"/>
      <c r="AI809" s="61"/>
      <c r="AJ809" s="61"/>
      <c r="AK809" s="61"/>
      <c r="AL809" s="62"/>
    </row>
    <row r="810" spans="25:38" x14ac:dyDescent="0.3">
      <c r="Y810" s="61"/>
      <c r="Z810" s="61"/>
      <c r="AA810" s="61"/>
      <c r="AB810" s="61"/>
      <c r="AC810" s="61"/>
      <c r="AD810" s="61"/>
      <c r="AE810" s="61"/>
      <c r="AF810" s="61"/>
      <c r="AG810" s="61"/>
      <c r="AH810" s="61"/>
      <c r="AI810" s="61"/>
      <c r="AJ810" s="61"/>
      <c r="AK810" s="61"/>
      <c r="AL810" s="62"/>
    </row>
    <row r="811" spans="25:38" x14ac:dyDescent="0.3">
      <c r="Y811" s="61"/>
      <c r="Z811" s="61"/>
      <c r="AA811" s="61"/>
      <c r="AB811" s="61"/>
      <c r="AC811" s="61"/>
      <c r="AD811" s="61"/>
      <c r="AE811" s="61"/>
      <c r="AF811" s="61"/>
      <c r="AG811" s="61"/>
      <c r="AH811" s="61"/>
      <c r="AI811" s="61"/>
      <c r="AJ811" s="61"/>
      <c r="AK811" s="61"/>
      <c r="AL811" s="62"/>
    </row>
    <row r="812" spans="25:38" x14ac:dyDescent="0.3">
      <c r="Y812" s="61"/>
      <c r="Z812" s="61"/>
      <c r="AA812" s="61"/>
      <c r="AB812" s="61"/>
      <c r="AC812" s="61"/>
      <c r="AD812" s="61"/>
      <c r="AE812" s="61"/>
      <c r="AF812" s="61"/>
      <c r="AG812" s="61"/>
      <c r="AH812" s="61"/>
      <c r="AI812" s="61"/>
      <c r="AJ812" s="61"/>
      <c r="AK812" s="61"/>
      <c r="AL812" s="62"/>
    </row>
    <row r="813" spans="25:38" x14ac:dyDescent="0.3">
      <c r="Y813" s="61"/>
      <c r="Z813" s="61"/>
      <c r="AA813" s="61"/>
      <c r="AB813" s="61"/>
      <c r="AC813" s="61"/>
      <c r="AD813" s="61"/>
      <c r="AE813" s="61"/>
      <c r="AF813" s="61"/>
      <c r="AG813" s="61"/>
      <c r="AH813" s="61"/>
      <c r="AI813" s="61"/>
      <c r="AJ813" s="61"/>
      <c r="AK813" s="61"/>
      <c r="AL813" s="62"/>
    </row>
    <row r="814" spans="25:38" x14ac:dyDescent="0.3">
      <c r="Y814" s="61"/>
      <c r="Z814" s="61"/>
      <c r="AA814" s="61"/>
      <c r="AB814" s="61"/>
      <c r="AC814" s="61"/>
      <c r="AD814" s="61"/>
      <c r="AE814" s="61"/>
      <c r="AF814" s="61"/>
      <c r="AG814" s="61"/>
      <c r="AH814" s="61"/>
      <c r="AI814" s="61"/>
      <c r="AJ814" s="61"/>
      <c r="AK814" s="61"/>
      <c r="AL814" s="62"/>
    </row>
    <row r="815" spans="25:38" x14ac:dyDescent="0.3">
      <c r="Y815" s="61"/>
      <c r="Z815" s="61"/>
      <c r="AA815" s="61"/>
      <c r="AB815" s="61"/>
      <c r="AC815" s="61"/>
      <c r="AD815" s="61"/>
      <c r="AE815" s="61"/>
      <c r="AF815" s="61"/>
      <c r="AG815" s="61"/>
      <c r="AH815" s="61"/>
      <c r="AI815" s="61"/>
      <c r="AJ815" s="61"/>
      <c r="AK815" s="61"/>
      <c r="AL815" s="62"/>
    </row>
    <row r="816" spans="25:38" x14ac:dyDescent="0.3">
      <c r="Y816" s="61"/>
      <c r="Z816" s="61"/>
      <c r="AA816" s="61"/>
      <c r="AB816" s="61"/>
      <c r="AC816" s="61"/>
      <c r="AD816" s="61"/>
      <c r="AE816" s="61"/>
      <c r="AF816" s="61"/>
      <c r="AG816" s="61"/>
      <c r="AH816" s="61"/>
      <c r="AI816" s="61"/>
      <c r="AJ816" s="61"/>
      <c r="AK816" s="61"/>
      <c r="AL816" s="62"/>
    </row>
    <row r="817" spans="25:38" x14ac:dyDescent="0.3">
      <c r="Y817" s="61"/>
      <c r="Z817" s="61"/>
      <c r="AA817" s="61"/>
      <c r="AB817" s="61"/>
      <c r="AC817" s="61"/>
      <c r="AD817" s="61"/>
      <c r="AE817" s="61"/>
      <c r="AF817" s="61"/>
      <c r="AG817" s="61"/>
      <c r="AH817" s="61"/>
      <c r="AI817" s="61"/>
      <c r="AJ817" s="61"/>
      <c r="AK817" s="61"/>
      <c r="AL817" s="62"/>
    </row>
    <row r="818" spans="25:38" x14ac:dyDescent="0.3">
      <c r="Y818" s="61"/>
      <c r="Z818" s="61"/>
      <c r="AA818" s="61"/>
      <c r="AB818" s="61"/>
      <c r="AC818" s="61"/>
      <c r="AD818" s="61"/>
      <c r="AE818" s="61"/>
      <c r="AF818" s="61"/>
      <c r="AG818" s="61"/>
      <c r="AH818" s="61"/>
      <c r="AI818" s="61"/>
      <c r="AJ818" s="61"/>
      <c r="AK818" s="61"/>
      <c r="AL818" s="62"/>
    </row>
    <row r="819" spans="25:38" x14ac:dyDescent="0.3">
      <c r="Y819" s="61"/>
      <c r="Z819" s="61"/>
      <c r="AA819" s="61"/>
      <c r="AB819" s="61"/>
      <c r="AC819" s="61"/>
      <c r="AD819" s="61"/>
      <c r="AE819" s="61"/>
      <c r="AF819" s="61"/>
      <c r="AG819" s="61"/>
      <c r="AH819" s="61"/>
      <c r="AI819" s="61"/>
      <c r="AJ819" s="61"/>
      <c r="AK819" s="61"/>
      <c r="AL819" s="62"/>
    </row>
    <row r="820" spans="25:38" x14ac:dyDescent="0.3">
      <c r="Y820" s="61"/>
      <c r="Z820" s="61"/>
      <c r="AA820" s="61"/>
      <c r="AB820" s="61"/>
      <c r="AC820" s="61"/>
      <c r="AD820" s="61"/>
      <c r="AE820" s="61"/>
      <c r="AF820" s="61"/>
      <c r="AG820" s="61"/>
      <c r="AH820" s="61"/>
      <c r="AI820" s="61"/>
      <c r="AJ820" s="61"/>
      <c r="AK820" s="61"/>
      <c r="AL820" s="62"/>
    </row>
    <row r="821" spans="25:38" x14ac:dyDescent="0.3">
      <c r="Y821" s="61"/>
      <c r="Z821" s="61"/>
      <c r="AA821" s="61"/>
      <c r="AB821" s="61"/>
      <c r="AC821" s="61"/>
      <c r="AD821" s="61"/>
      <c r="AE821" s="61"/>
      <c r="AF821" s="61"/>
      <c r="AG821" s="61"/>
      <c r="AH821" s="61"/>
      <c r="AI821" s="61"/>
      <c r="AJ821" s="61"/>
      <c r="AK821" s="61"/>
      <c r="AL821" s="62"/>
    </row>
    <row r="822" spans="25:38" x14ac:dyDescent="0.3">
      <c r="Y822" s="61"/>
      <c r="Z822" s="61"/>
      <c r="AA822" s="61"/>
      <c r="AB822" s="61"/>
      <c r="AC822" s="61"/>
      <c r="AD822" s="61"/>
      <c r="AE822" s="61"/>
      <c r="AF822" s="61"/>
      <c r="AG822" s="61"/>
      <c r="AH822" s="61"/>
      <c r="AI822" s="61"/>
      <c r="AJ822" s="61"/>
      <c r="AK822" s="61"/>
      <c r="AL822" s="62"/>
    </row>
    <row r="823" spans="25:38" x14ac:dyDescent="0.3">
      <c r="Y823" s="61"/>
      <c r="Z823" s="61"/>
      <c r="AA823" s="61"/>
      <c r="AB823" s="61"/>
      <c r="AC823" s="61"/>
      <c r="AD823" s="61"/>
      <c r="AE823" s="61"/>
      <c r="AF823" s="61"/>
      <c r="AG823" s="61"/>
      <c r="AH823" s="61"/>
      <c r="AI823" s="61"/>
      <c r="AJ823" s="61"/>
      <c r="AK823" s="61"/>
      <c r="AL823" s="62"/>
    </row>
    <row r="824" spans="25:38" x14ac:dyDescent="0.3">
      <c r="Y824" s="61"/>
      <c r="Z824" s="61"/>
      <c r="AA824" s="61"/>
      <c r="AB824" s="61"/>
      <c r="AC824" s="61"/>
      <c r="AD824" s="61"/>
      <c r="AE824" s="61"/>
      <c r="AF824" s="61"/>
      <c r="AG824" s="61"/>
      <c r="AH824" s="61"/>
      <c r="AI824" s="61"/>
      <c r="AJ824" s="61"/>
      <c r="AK824" s="61"/>
      <c r="AL824" s="62"/>
    </row>
    <row r="825" spans="25:38" x14ac:dyDescent="0.3">
      <c r="Y825" s="61"/>
      <c r="Z825" s="61"/>
      <c r="AA825" s="61"/>
      <c r="AB825" s="61"/>
      <c r="AC825" s="61"/>
      <c r="AD825" s="61"/>
      <c r="AE825" s="61"/>
      <c r="AF825" s="61"/>
      <c r="AG825" s="61"/>
      <c r="AH825" s="61"/>
      <c r="AI825" s="61"/>
      <c r="AJ825" s="61"/>
      <c r="AK825" s="61"/>
      <c r="AL825" s="62"/>
    </row>
    <row r="826" spans="25:38" x14ac:dyDescent="0.3">
      <c r="Y826" s="61"/>
      <c r="Z826" s="61"/>
      <c r="AA826" s="61"/>
      <c r="AB826" s="61"/>
      <c r="AC826" s="61"/>
      <c r="AD826" s="61"/>
      <c r="AE826" s="61"/>
      <c r="AF826" s="61"/>
      <c r="AG826" s="61"/>
      <c r="AH826" s="61"/>
      <c r="AI826" s="61"/>
      <c r="AJ826" s="61"/>
      <c r="AK826" s="61"/>
      <c r="AL826" s="62"/>
    </row>
    <row r="827" spans="25:38" x14ac:dyDescent="0.3">
      <c r="Y827" s="61"/>
      <c r="Z827" s="61"/>
      <c r="AA827" s="61"/>
      <c r="AB827" s="61"/>
      <c r="AC827" s="61"/>
      <c r="AD827" s="61"/>
      <c r="AE827" s="61"/>
      <c r="AF827" s="61"/>
      <c r="AG827" s="61"/>
      <c r="AH827" s="61"/>
      <c r="AI827" s="61"/>
      <c r="AJ827" s="61"/>
      <c r="AK827" s="61"/>
      <c r="AL827" s="62"/>
    </row>
    <row r="828" spans="25:38" x14ac:dyDescent="0.3">
      <c r="Y828" s="61"/>
      <c r="Z828" s="61"/>
      <c r="AA828" s="61"/>
      <c r="AB828" s="61"/>
      <c r="AC828" s="61"/>
      <c r="AD828" s="61"/>
      <c r="AE828" s="61"/>
      <c r="AF828" s="61"/>
      <c r="AG828" s="61"/>
      <c r="AH828" s="61"/>
      <c r="AI828" s="61"/>
      <c r="AJ828" s="61"/>
      <c r="AK828" s="61"/>
      <c r="AL828" s="62"/>
    </row>
    <row r="829" spans="25:38" x14ac:dyDescent="0.3">
      <c r="Y829" s="61"/>
      <c r="Z829" s="61"/>
      <c r="AA829" s="61"/>
      <c r="AB829" s="61"/>
      <c r="AC829" s="61"/>
      <c r="AD829" s="61"/>
      <c r="AE829" s="61"/>
      <c r="AF829" s="61"/>
      <c r="AG829" s="61"/>
      <c r="AH829" s="61"/>
      <c r="AI829" s="61"/>
      <c r="AJ829" s="61"/>
      <c r="AK829" s="61"/>
      <c r="AL829" s="62"/>
    </row>
    <row r="830" spans="25:38" x14ac:dyDescent="0.3">
      <c r="Y830" s="61"/>
      <c r="Z830" s="61"/>
      <c r="AA830" s="61"/>
      <c r="AB830" s="61"/>
      <c r="AC830" s="61"/>
      <c r="AD830" s="61"/>
      <c r="AE830" s="61"/>
      <c r="AF830" s="61"/>
      <c r="AG830" s="61"/>
      <c r="AH830" s="61"/>
      <c r="AI830" s="61"/>
      <c r="AJ830" s="61"/>
      <c r="AK830" s="61"/>
      <c r="AL830" s="62"/>
    </row>
    <row r="831" spans="25:38" x14ac:dyDescent="0.3">
      <c r="Y831" s="61"/>
      <c r="Z831" s="61"/>
      <c r="AA831" s="61"/>
      <c r="AB831" s="61"/>
      <c r="AC831" s="61"/>
      <c r="AD831" s="61"/>
      <c r="AE831" s="61"/>
      <c r="AF831" s="61"/>
      <c r="AG831" s="61"/>
      <c r="AH831" s="61"/>
      <c r="AI831" s="61"/>
      <c r="AJ831" s="61"/>
      <c r="AK831" s="61"/>
      <c r="AL831" s="62"/>
    </row>
    <row r="832" spans="25:38" x14ac:dyDescent="0.3">
      <c r="Y832" s="61"/>
      <c r="Z832" s="61"/>
      <c r="AA832" s="61"/>
      <c r="AB832" s="61"/>
      <c r="AC832" s="61"/>
      <c r="AD832" s="61"/>
      <c r="AE832" s="61"/>
      <c r="AF832" s="61"/>
      <c r="AG832" s="61"/>
      <c r="AH832" s="61"/>
      <c r="AI832" s="61"/>
      <c r="AJ832" s="61"/>
      <c r="AK832" s="61"/>
      <c r="AL832" s="62"/>
    </row>
    <row r="833" spans="25:38" x14ac:dyDescent="0.3">
      <c r="Y833" s="61"/>
      <c r="Z833" s="61"/>
      <c r="AA833" s="61"/>
      <c r="AB833" s="61"/>
      <c r="AC833" s="61"/>
      <c r="AD833" s="61"/>
      <c r="AE833" s="61"/>
      <c r="AF833" s="61"/>
      <c r="AG833" s="61"/>
      <c r="AH833" s="61"/>
      <c r="AI833" s="61"/>
      <c r="AJ833" s="61"/>
      <c r="AK833" s="61"/>
      <c r="AL833" s="62"/>
    </row>
    <row r="834" spans="25:38" x14ac:dyDescent="0.3">
      <c r="Y834" s="61"/>
      <c r="Z834" s="61"/>
      <c r="AA834" s="61"/>
      <c r="AB834" s="61"/>
      <c r="AC834" s="61"/>
      <c r="AD834" s="61"/>
      <c r="AE834" s="61"/>
      <c r="AF834" s="61"/>
      <c r="AG834" s="61"/>
      <c r="AH834" s="61"/>
      <c r="AI834" s="61"/>
      <c r="AJ834" s="61"/>
      <c r="AK834" s="61"/>
      <c r="AL834" s="62"/>
    </row>
    <row r="835" spans="25:38" x14ac:dyDescent="0.3">
      <c r="Y835" s="61"/>
      <c r="Z835" s="61"/>
      <c r="AA835" s="61"/>
      <c r="AB835" s="61"/>
      <c r="AC835" s="61"/>
      <c r="AD835" s="61"/>
      <c r="AE835" s="61"/>
      <c r="AF835" s="61"/>
      <c r="AG835" s="61"/>
      <c r="AH835" s="61"/>
      <c r="AI835" s="61"/>
      <c r="AJ835" s="61"/>
      <c r="AK835" s="61"/>
      <c r="AL835" s="62"/>
    </row>
    <row r="836" spans="25:38" x14ac:dyDescent="0.3">
      <c r="Y836" s="61"/>
      <c r="Z836" s="61"/>
      <c r="AA836" s="61"/>
      <c r="AB836" s="61"/>
      <c r="AC836" s="61"/>
      <c r="AD836" s="61"/>
      <c r="AE836" s="61"/>
      <c r="AF836" s="61"/>
      <c r="AG836" s="61"/>
      <c r="AH836" s="61"/>
      <c r="AI836" s="61"/>
      <c r="AJ836" s="61"/>
      <c r="AK836" s="61"/>
      <c r="AL836" s="62"/>
    </row>
    <row r="837" spans="25:38" x14ac:dyDescent="0.3">
      <c r="Y837" s="61"/>
      <c r="Z837" s="61"/>
      <c r="AA837" s="61"/>
      <c r="AB837" s="61"/>
      <c r="AC837" s="61"/>
      <c r="AD837" s="61"/>
      <c r="AE837" s="61"/>
      <c r="AF837" s="61"/>
      <c r="AG837" s="61"/>
      <c r="AH837" s="61"/>
      <c r="AI837" s="61"/>
      <c r="AJ837" s="61"/>
      <c r="AK837" s="61"/>
      <c r="AL837" s="62"/>
    </row>
    <row r="838" spans="25:38" x14ac:dyDescent="0.3">
      <c r="Y838" s="61"/>
      <c r="Z838" s="61"/>
      <c r="AA838" s="61"/>
      <c r="AB838" s="61"/>
      <c r="AC838" s="61"/>
      <c r="AD838" s="61"/>
      <c r="AE838" s="61"/>
      <c r="AF838" s="61"/>
      <c r="AG838" s="61"/>
      <c r="AH838" s="61"/>
      <c r="AI838" s="61"/>
      <c r="AJ838" s="61"/>
      <c r="AK838" s="61"/>
      <c r="AL838" s="62"/>
    </row>
    <row r="839" spans="25:38" x14ac:dyDescent="0.3">
      <c r="Y839" s="61"/>
      <c r="Z839" s="61"/>
      <c r="AA839" s="61"/>
      <c r="AB839" s="61"/>
      <c r="AC839" s="61"/>
      <c r="AD839" s="61"/>
      <c r="AE839" s="61"/>
      <c r="AF839" s="61"/>
      <c r="AG839" s="61"/>
      <c r="AH839" s="61"/>
      <c r="AI839" s="61"/>
      <c r="AJ839" s="61"/>
      <c r="AK839" s="61"/>
      <c r="AL839" s="62"/>
    </row>
    <row r="840" spans="25:38" x14ac:dyDescent="0.3">
      <c r="Y840" s="61"/>
      <c r="Z840" s="61"/>
      <c r="AA840" s="61"/>
      <c r="AB840" s="61"/>
      <c r="AC840" s="61"/>
      <c r="AD840" s="61"/>
      <c r="AE840" s="61"/>
      <c r="AF840" s="61"/>
      <c r="AG840" s="61"/>
      <c r="AH840" s="61"/>
      <c r="AI840" s="61"/>
      <c r="AJ840" s="61"/>
      <c r="AK840" s="61"/>
      <c r="AL840" s="62"/>
    </row>
    <row r="841" spans="25:38" x14ac:dyDescent="0.3">
      <c r="Y841" s="61"/>
      <c r="Z841" s="61"/>
      <c r="AA841" s="61"/>
      <c r="AB841" s="61"/>
      <c r="AC841" s="61"/>
      <c r="AD841" s="61"/>
      <c r="AE841" s="61"/>
      <c r="AF841" s="61"/>
      <c r="AG841" s="61"/>
      <c r="AH841" s="61"/>
      <c r="AI841" s="61"/>
      <c r="AJ841" s="61"/>
      <c r="AK841" s="61"/>
      <c r="AL841" s="62"/>
    </row>
    <row r="842" spans="25:38" x14ac:dyDescent="0.3">
      <c r="Y842" s="61"/>
      <c r="Z842" s="61"/>
      <c r="AA842" s="61"/>
      <c r="AB842" s="61"/>
      <c r="AC842" s="61"/>
      <c r="AD842" s="61"/>
      <c r="AE842" s="61"/>
      <c r="AF842" s="61"/>
      <c r="AG842" s="61"/>
      <c r="AH842" s="61"/>
      <c r="AI842" s="61"/>
      <c r="AJ842" s="61"/>
      <c r="AK842" s="61"/>
      <c r="AL842" s="62"/>
    </row>
    <row r="843" spans="25:38" x14ac:dyDescent="0.3">
      <c r="Y843" s="61"/>
      <c r="Z843" s="61"/>
      <c r="AA843" s="61"/>
      <c r="AB843" s="61"/>
      <c r="AC843" s="61"/>
      <c r="AD843" s="61"/>
      <c r="AE843" s="61"/>
      <c r="AF843" s="61"/>
      <c r="AG843" s="61"/>
      <c r="AH843" s="61"/>
      <c r="AI843" s="61"/>
      <c r="AJ843" s="61"/>
      <c r="AK843" s="61"/>
      <c r="AL843" s="62"/>
    </row>
    <row r="844" spans="25:38" x14ac:dyDescent="0.3">
      <c r="Y844" s="61"/>
      <c r="Z844" s="61"/>
      <c r="AA844" s="61"/>
      <c r="AB844" s="61"/>
      <c r="AC844" s="61"/>
      <c r="AD844" s="61"/>
      <c r="AE844" s="61"/>
      <c r="AF844" s="61"/>
      <c r="AG844" s="61"/>
      <c r="AH844" s="61"/>
      <c r="AI844" s="61"/>
      <c r="AJ844" s="61"/>
      <c r="AK844" s="61"/>
      <c r="AL844" s="62"/>
    </row>
    <row r="845" spans="25:38" x14ac:dyDescent="0.3">
      <c r="Y845" s="61"/>
      <c r="Z845" s="61"/>
      <c r="AA845" s="61"/>
      <c r="AB845" s="61"/>
      <c r="AC845" s="61"/>
      <c r="AD845" s="61"/>
      <c r="AE845" s="61"/>
      <c r="AF845" s="61"/>
      <c r="AG845" s="61"/>
      <c r="AH845" s="61"/>
      <c r="AI845" s="61"/>
      <c r="AJ845" s="61"/>
      <c r="AK845" s="61"/>
      <c r="AL845" s="62"/>
    </row>
    <row r="846" spans="25:38" x14ac:dyDescent="0.3">
      <c r="Y846" s="61"/>
      <c r="Z846" s="61"/>
      <c r="AA846" s="61"/>
      <c r="AB846" s="61"/>
      <c r="AC846" s="61"/>
      <c r="AD846" s="61"/>
      <c r="AE846" s="61"/>
      <c r="AF846" s="61"/>
      <c r="AG846" s="61"/>
      <c r="AH846" s="61"/>
      <c r="AI846" s="61"/>
      <c r="AJ846" s="61"/>
      <c r="AK846" s="61"/>
      <c r="AL846" s="62"/>
    </row>
    <row r="847" spans="25:38" x14ac:dyDescent="0.3">
      <c r="Y847" s="61"/>
      <c r="Z847" s="61"/>
      <c r="AA847" s="61"/>
      <c r="AB847" s="61"/>
      <c r="AC847" s="61"/>
      <c r="AD847" s="61"/>
      <c r="AE847" s="61"/>
      <c r="AF847" s="61"/>
      <c r="AG847" s="61"/>
      <c r="AH847" s="61"/>
      <c r="AI847" s="61"/>
      <c r="AJ847" s="61"/>
      <c r="AK847" s="61"/>
      <c r="AL847" s="62"/>
    </row>
    <row r="848" spans="25:38" x14ac:dyDescent="0.3">
      <c r="Y848" s="61"/>
      <c r="Z848" s="61"/>
      <c r="AA848" s="61"/>
      <c r="AB848" s="61"/>
      <c r="AC848" s="61"/>
      <c r="AD848" s="61"/>
      <c r="AE848" s="61"/>
      <c r="AF848" s="61"/>
      <c r="AG848" s="61"/>
      <c r="AH848" s="61"/>
      <c r="AI848" s="61"/>
      <c r="AJ848" s="61"/>
      <c r="AK848" s="61"/>
      <c r="AL848" s="62"/>
    </row>
    <row r="849" spans="25:38" x14ac:dyDescent="0.3">
      <c r="Y849" s="61"/>
      <c r="Z849" s="61"/>
      <c r="AA849" s="61"/>
      <c r="AB849" s="61"/>
      <c r="AC849" s="61"/>
      <c r="AD849" s="61"/>
      <c r="AE849" s="61"/>
      <c r="AF849" s="61"/>
      <c r="AG849" s="61"/>
      <c r="AH849" s="61"/>
      <c r="AI849" s="61"/>
      <c r="AJ849" s="61"/>
      <c r="AK849" s="61"/>
      <c r="AL849" s="62"/>
    </row>
    <row r="850" spans="25:38" x14ac:dyDescent="0.3">
      <c r="Y850" s="61"/>
      <c r="Z850" s="61"/>
      <c r="AA850" s="61"/>
      <c r="AB850" s="61"/>
      <c r="AC850" s="61"/>
      <c r="AD850" s="61"/>
      <c r="AE850" s="61"/>
      <c r="AF850" s="61"/>
      <c r="AG850" s="61"/>
      <c r="AH850" s="61"/>
      <c r="AI850" s="61"/>
      <c r="AJ850" s="61"/>
      <c r="AK850" s="61"/>
      <c r="AL850" s="62"/>
    </row>
    <row r="851" spans="25:38" x14ac:dyDescent="0.3">
      <c r="Y851" s="61"/>
      <c r="Z851" s="61"/>
      <c r="AA851" s="61"/>
      <c r="AB851" s="61"/>
      <c r="AC851" s="61"/>
      <c r="AD851" s="61"/>
      <c r="AE851" s="61"/>
      <c r="AF851" s="61"/>
      <c r="AG851" s="61"/>
      <c r="AH851" s="61"/>
      <c r="AI851" s="61"/>
      <c r="AJ851" s="61"/>
      <c r="AK851" s="61"/>
      <c r="AL851" s="62"/>
    </row>
    <row r="852" spans="25:38" x14ac:dyDescent="0.3">
      <c r="Y852" s="61"/>
      <c r="Z852" s="61"/>
      <c r="AA852" s="61"/>
      <c r="AB852" s="61"/>
      <c r="AC852" s="61"/>
      <c r="AD852" s="61"/>
      <c r="AE852" s="61"/>
      <c r="AF852" s="61"/>
      <c r="AG852" s="61"/>
      <c r="AH852" s="61"/>
      <c r="AI852" s="61"/>
      <c r="AJ852" s="61"/>
      <c r="AK852" s="61"/>
      <c r="AL852" s="62"/>
    </row>
    <row r="853" spans="25:38" x14ac:dyDescent="0.3">
      <c r="Y853" s="61"/>
      <c r="Z853" s="61"/>
      <c r="AA853" s="61"/>
      <c r="AB853" s="61"/>
      <c r="AC853" s="61"/>
      <c r="AD853" s="61"/>
      <c r="AE853" s="61"/>
      <c r="AF853" s="61"/>
      <c r="AG853" s="61"/>
      <c r="AH853" s="61"/>
      <c r="AI853" s="61"/>
      <c r="AJ853" s="61"/>
      <c r="AK853" s="61"/>
      <c r="AL853" s="62"/>
    </row>
    <row r="854" spans="25:38" x14ac:dyDescent="0.3">
      <c r="Y854" s="61"/>
      <c r="Z854" s="61"/>
      <c r="AA854" s="61"/>
      <c r="AB854" s="61"/>
      <c r="AC854" s="61"/>
      <c r="AD854" s="61"/>
      <c r="AE854" s="61"/>
      <c r="AF854" s="61"/>
      <c r="AG854" s="61"/>
      <c r="AH854" s="61"/>
      <c r="AI854" s="61"/>
      <c r="AJ854" s="61"/>
      <c r="AK854" s="61"/>
      <c r="AL854" s="62"/>
    </row>
    <row r="855" spans="25:38" x14ac:dyDescent="0.3">
      <c r="Y855" s="61"/>
      <c r="Z855" s="61"/>
      <c r="AA855" s="61"/>
      <c r="AB855" s="61"/>
      <c r="AC855" s="61"/>
      <c r="AD855" s="61"/>
      <c r="AE855" s="61"/>
      <c r="AF855" s="61"/>
      <c r="AG855" s="61"/>
      <c r="AH855" s="61"/>
      <c r="AI855" s="61"/>
      <c r="AJ855" s="61"/>
      <c r="AK855" s="61"/>
      <c r="AL855" s="62"/>
    </row>
    <row r="856" spans="25:38" x14ac:dyDescent="0.3">
      <c r="Y856" s="61"/>
      <c r="Z856" s="61"/>
      <c r="AA856" s="61"/>
      <c r="AB856" s="61"/>
      <c r="AC856" s="61"/>
      <c r="AD856" s="61"/>
      <c r="AE856" s="61"/>
      <c r="AF856" s="61"/>
      <c r="AG856" s="61"/>
      <c r="AH856" s="61"/>
      <c r="AI856" s="61"/>
      <c r="AJ856" s="61"/>
      <c r="AK856" s="61"/>
      <c r="AL856" s="62"/>
    </row>
    <row r="857" spans="25:38" x14ac:dyDescent="0.3">
      <c r="Y857" s="61"/>
      <c r="Z857" s="61"/>
      <c r="AA857" s="61"/>
      <c r="AB857" s="61"/>
      <c r="AC857" s="61"/>
      <c r="AD857" s="61"/>
      <c r="AE857" s="61"/>
      <c r="AF857" s="61"/>
      <c r="AG857" s="61"/>
      <c r="AH857" s="61"/>
      <c r="AI857" s="61"/>
      <c r="AJ857" s="61"/>
      <c r="AK857" s="61"/>
      <c r="AL857" s="62"/>
    </row>
    <row r="858" spans="25:38" x14ac:dyDescent="0.3">
      <c r="Y858" s="61"/>
      <c r="Z858" s="61"/>
      <c r="AA858" s="61"/>
      <c r="AB858" s="61"/>
      <c r="AC858" s="61"/>
      <c r="AD858" s="61"/>
      <c r="AE858" s="61"/>
      <c r="AF858" s="61"/>
      <c r="AG858" s="61"/>
      <c r="AH858" s="61"/>
      <c r="AI858" s="61"/>
      <c r="AJ858" s="61"/>
      <c r="AK858" s="61"/>
      <c r="AL858" s="62"/>
    </row>
    <row r="859" spans="25:38" x14ac:dyDescent="0.3">
      <c r="Y859" s="61"/>
      <c r="Z859" s="61"/>
      <c r="AA859" s="61"/>
      <c r="AB859" s="61"/>
      <c r="AC859" s="61"/>
      <c r="AD859" s="61"/>
      <c r="AE859" s="61"/>
      <c r="AF859" s="61"/>
      <c r="AG859" s="61"/>
      <c r="AH859" s="61"/>
      <c r="AI859" s="61"/>
      <c r="AJ859" s="61"/>
      <c r="AK859" s="61"/>
      <c r="AL859" s="62"/>
    </row>
    <row r="860" spans="25:38" x14ac:dyDescent="0.3">
      <c r="Y860" s="61"/>
      <c r="Z860" s="61"/>
      <c r="AA860" s="61"/>
      <c r="AB860" s="61"/>
      <c r="AC860" s="61"/>
      <c r="AD860" s="61"/>
      <c r="AE860" s="61"/>
      <c r="AF860" s="61"/>
      <c r="AG860" s="61"/>
      <c r="AH860" s="61"/>
      <c r="AI860" s="61"/>
      <c r="AJ860" s="61"/>
      <c r="AK860" s="61"/>
      <c r="AL860" s="62"/>
    </row>
    <row r="861" spans="25:38" x14ac:dyDescent="0.3">
      <c r="Y861" s="61"/>
      <c r="Z861" s="61"/>
      <c r="AA861" s="61"/>
      <c r="AB861" s="61"/>
      <c r="AC861" s="61"/>
      <c r="AD861" s="61"/>
      <c r="AE861" s="61"/>
      <c r="AF861" s="61"/>
      <c r="AG861" s="61"/>
      <c r="AH861" s="61"/>
      <c r="AI861" s="61"/>
      <c r="AJ861" s="61"/>
      <c r="AK861" s="61"/>
      <c r="AL861" s="62"/>
    </row>
    <row r="862" spans="25:38" x14ac:dyDescent="0.3">
      <c r="Y862" s="61"/>
      <c r="Z862" s="61"/>
      <c r="AA862" s="61"/>
      <c r="AB862" s="61"/>
      <c r="AC862" s="61"/>
      <c r="AD862" s="61"/>
      <c r="AE862" s="61"/>
      <c r="AF862" s="61"/>
      <c r="AG862" s="61"/>
      <c r="AH862" s="61"/>
      <c r="AI862" s="61"/>
      <c r="AJ862" s="61"/>
      <c r="AK862" s="61"/>
      <c r="AL862" s="62"/>
    </row>
    <row r="863" spans="25:38" x14ac:dyDescent="0.3">
      <c r="Y863" s="61"/>
      <c r="Z863" s="61"/>
      <c r="AA863" s="61"/>
      <c r="AB863" s="61"/>
      <c r="AC863" s="61"/>
      <c r="AD863" s="61"/>
      <c r="AE863" s="61"/>
      <c r="AF863" s="61"/>
      <c r="AG863" s="61"/>
      <c r="AH863" s="61"/>
      <c r="AI863" s="61"/>
      <c r="AJ863" s="61"/>
      <c r="AK863" s="61"/>
      <c r="AL863" s="62"/>
    </row>
    <row r="864" spans="25:38" x14ac:dyDescent="0.3">
      <c r="Y864" s="61"/>
      <c r="Z864" s="61"/>
      <c r="AA864" s="61"/>
      <c r="AB864" s="61"/>
      <c r="AC864" s="61"/>
      <c r="AD864" s="61"/>
      <c r="AE864" s="61"/>
      <c r="AF864" s="61"/>
      <c r="AG864" s="61"/>
      <c r="AH864" s="61"/>
      <c r="AI864" s="61"/>
      <c r="AJ864" s="61"/>
      <c r="AK864" s="61"/>
      <c r="AL864" s="62"/>
    </row>
    <row r="865" spans="25:38" x14ac:dyDescent="0.3">
      <c r="Y865" s="61"/>
      <c r="Z865" s="61"/>
      <c r="AA865" s="61"/>
      <c r="AB865" s="61"/>
      <c r="AC865" s="61"/>
      <c r="AD865" s="61"/>
      <c r="AE865" s="61"/>
      <c r="AF865" s="61"/>
      <c r="AG865" s="61"/>
      <c r="AH865" s="61"/>
      <c r="AI865" s="61"/>
      <c r="AJ865" s="61"/>
      <c r="AK865" s="61"/>
      <c r="AL865" s="62"/>
    </row>
    <row r="866" spans="25:38" x14ac:dyDescent="0.3">
      <c r="Y866" s="61"/>
      <c r="Z866" s="61"/>
      <c r="AA866" s="61"/>
      <c r="AB866" s="61"/>
      <c r="AC866" s="61"/>
      <c r="AD866" s="61"/>
      <c r="AE866" s="61"/>
      <c r="AF866" s="61"/>
      <c r="AG866" s="61"/>
      <c r="AH866" s="61"/>
      <c r="AI866" s="61"/>
      <c r="AJ866" s="61"/>
      <c r="AK866" s="61"/>
      <c r="AL866" s="62"/>
    </row>
    <row r="867" spans="25:38" x14ac:dyDescent="0.3">
      <c r="Y867" s="61"/>
      <c r="Z867" s="61"/>
      <c r="AA867" s="61"/>
      <c r="AB867" s="61"/>
      <c r="AC867" s="61"/>
      <c r="AD867" s="61"/>
      <c r="AE867" s="61"/>
      <c r="AF867" s="61"/>
      <c r="AG867" s="61"/>
      <c r="AH867" s="61"/>
      <c r="AI867" s="61"/>
      <c r="AJ867" s="61"/>
      <c r="AK867" s="61"/>
      <c r="AL867" s="62"/>
    </row>
    <row r="868" spans="25:38" x14ac:dyDescent="0.3">
      <c r="Y868" s="61"/>
      <c r="Z868" s="61"/>
      <c r="AA868" s="61"/>
      <c r="AB868" s="61"/>
      <c r="AC868" s="61"/>
      <c r="AD868" s="61"/>
      <c r="AE868" s="61"/>
      <c r="AF868" s="61"/>
      <c r="AG868" s="61"/>
      <c r="AH868" s="61"/>
      <c r="AI868" s="61"/>
      <c r="AJ868" s="61"/>
      <c r="AK868" s="61"/>
      <c r="AL868" s="62"/>
    </row>
    <row r="869" spans="25:38" x14ac:dyDescent="0.3">
      <c r="Y869" s="61"/>
      <c r="Z869" s="61"/>
      <c r="AA869" s="61"/>
      <c r="AB869" s="61"/>
      <c r="AC869" s="61"/>
      <c r="AD869" s="61"/>
      <c r="AE869" s="61"/>
      <c r="AF869" s="61"/>
      <c r="AG869" s="61"/>
      <c r="AH869" s="61"/>
      <c r="AI869" s="61"/>
      <c r="AJ869" s="61"/>
      <c r="AK869" s="61"/>
      <c r="AL869" s="62"/>
    </row>
    <row r="870" spans="25:38" x14ac:dyDescent="0.3">
      <c r="Y870" s="61"/>
      <c r="Z870" s="61"/>
      <c r="AA870" s="61"/>
      <c r="AB870" s="61"/>
      <c r="AC870" s="61"/>
      <c r="AD870" s="61"/>
      <c r="AE870" s="61"/>
      <c r="AF870" s="61"/>
      <c r="AG870" s="61"/>
      <c r="AH870" s="61"/>
      <c r="AI870" s="61"/>
      <c r="AJ870" s="61"/>
      <c r="AK870" s="61"/>
      <c r="AL870" s="62"/>
    </row>
    <row r="871" spans="25:38" x14ac:dyDescent="0.3">
      <c r="Y871" s="61"/>
      <c r="Z871" s="61"/>
      <c r="AA871" s="61"/>
      <c r="AB871" s="61"/>
      <c r="AC871" s="61"/>
      <c r="AD871" s="61"/>
      <c r="AE871" s="61"/>
      <c r="AF871" s="61"/>
      <c r="AG871" s="61"/>
      <c r="AH871" s="61"/>
      <c r="AI871" s="61"/>
      <c r="AJ871" s="61"/>
      <c r="AK871" s="61"/>
      <c r="AL871" s="62"/>
    </row>
    <row r="872" spans="25:38" x14ac:dyDescent="0.3">
      <c r="Y872" s="61"/>
      <c r="Z872" s="61"/>
      <c r="AA872" s="61"/>
      <c r="AB872" s="61"/>
      <c r="AC872" s="61"/>
      <c r="AD872" s="61"/>
      <c r="AE872" s="61"/>
      <c r="AF872" s="61"/>
      <c r="AG872" s="61"/>
      <c r="AH872" s="61"/>
      <c r="AI872" s="61"/>
      <c r="AJ872" s="61"/>
      <c r="AK872" s="61"/>
      <c r="AL872" s="62"/>
    </row>
    <row r="873" spans="25:38" x14ac:dyDescent="0.3">
      <c r="Y873" s="61"/>
      <c r="Z873" s="61"/>
      <c r="AA873" s="61"/>
      <c r="AB873" s="61"/>
      <c r="AC873" s="61"/>
      <c r="AD873" s="61"/>
      <c r="AE873" s="61"/>
      <c r="AF873" s="61"/>
      <c r="AG873" s="61"/>
      <c r="AH873" s="61"/>
      <c r="AI873" s="61"/>
      <c r="AJ873" s="61"/>
      <c r="AK873" s="61"/>
      <c r="AL873" s="62"/>
    </row>
    <row r="874" spans="25:38" x14ac:dyDescent="0.3">
      <c r="Y874" s="61"/>
      <c r="Z874" s="61"/>
      <c r="AA874" s="61"/>
      <c r="AB874" s="61"/>
      <c r="AC874" s="61"/>
      <c r="AD874" s="61"/>
      <c r="AE874" s="61"/>
      <c r="AF874" s="61"/>
      <c r="AG874" s="61"/>
      <c r="AH874" s="61"/>
      <c r="AI874" s="61"/>
      <c r="AJ874" s="61"/>
      <c r="AK874" s="61"/>
      <c r="AL874" s="62"/>
    </row>
    <row r="875" spans="25:38" x14ac:dyDescent="0.3">
      <c r="Y875" s="61"/>
      <c r="Z875" s="61"/>
      <c r="AA875" s="61"/>
      <c r="AB875" s="61"/>
      <c r="AC875" s="61"/>
      <c r="AD875" s="61"/>
      <c r="AE875" s="61"/>
      <c r="AF875" s="61"/>
      <c r="AG875" s="61"/>
      <c r="AH875" s="61"/>
      <c r="AI875" s="61"/>
      <c r="AJ875" s="61"/>
      <c r="AK875" s="61"/>
      <c r="AL875" s="62"/>
    </row>
    <row r="876" spans="25:38" x14ac:dyDescent="0.3">
      <c r="Y876" s="61"/>
      <c r="Z876" s="61"/>
      <c r="AA876" s="61"/>
      <c r="AB876" s="61"/>
      <c r="AC876" s="61"/>
      <c r="AD876" s="61"/>
      <c r="AE876" s="61"/>
      <c r="AF876" s="61"/>
      <c r="AG876" s="61"/>
      <c r="AH876" s="61"/>
      <c r="AI876" s="61"/>
      <c r="AJ876" s="61"/>
      <c r="AK876" s="61"/>
      <c r="AL876" s="62"/>
    </row>
    <row r="877" spans="25:38" x14ac:dyDescent="0.3">
      <c r="Y877" s="61"/>
      <c r="Z877" s="61"/>
      <c r="AA877" s="61"/>
      <c r="AB877" s="61"/>
      <c r="AC877" s="61"/>
      <c r="AD877" s="61"/>
      <c r="AE877" s="61"/>
      <c r="AF877" s="61"/>
      <c r="AG877" s="61"/>
      <c r="AH877" s="61"/>
      <c r="AI877" s="61"/>
      <c r="AJ877" s="61"/>
      <c r="AK877" s="61"/>
      <c r="AL877" s="62"/>
    </row>
    <row r="878" spans="25:38" x14ac:dyDescent="0.3">
      <c r="Y878" s="61"/>
      <c r="Z878" s="61"/>
      <c r="AA878" s="61"/>
      <c r="AB878" s="61"/>
      <c r="AC878" s="61"/>
      <c r="AD878" s="61"/>
      <c r="AE878" s="61"/>
      <c r="AF878" s="61"/>
      <c r="AG878" s="61"/>
      <c r="AH878" s="61"/>
      <c r="AI878" s="61"/>
      <c r="AJ878" s="61"/>
      <c r="AK878" s="61"/>
      <c r="AL878" s="62"/>
    </row>
    <row r="879" spans="25:38" x14ac:dyDescent="0.3">
      <c r="Y879" s="61"/>
      <c r="Z879" s="61"/>
      <c r="AA879" s="61"/>
      <c r="AB879" s="61"/>
      <c r="AC879" s="61"/>
      <c r="AD879" s="61"/>
      <c r="AE879" s="61"/>
      <c r="AF879" s="61"/>
      <c r="AG879" s="61"/>
      <c r="AH879" s="61"/>
      <c r="AI879" s="61"/>
      <c r="AJ879" s="61"/>
      <c r="AK879" s="61"/>
      <c r="AL879" s="62"/>
    </row>
    <row r="880" spans="25:38" x14ac:dyDescent="0.3">
      <c r="Y880" s="61"/>
      <c r="Z880" s="61"/>
      <c r="AA880" s="61"/>
      <c r="AB880" s="61"/>
      <c r="AC880" s="61"/>
      <c r="AD880" s="61"/>
      <c r="AE880" s="61"/>
      <c r="AF880" s="61"/>
      <c r="AG880" s="61"/>
      <c r="AH880" s="61"/>
      <c r="AI880" s="61"/>
      <c r="AJ880" s="61"/>
      <c r="AK880" s="61"/>
      <c r="AL880" s="62"/>
    </row>
    <row r="881" spans="25:38" x14ac:dyDescent="0.3">
      <c r="Y881" s="61"/>
      <c r="Z881" s="61"/>
      <c r="AA881" s="61"/>
      <c r="AB881" s="61"/>
      <c r="AC881" s="61"/>
      <c r="AD881" s="61"/>
      <c r="AE881" s="61"/>
      <c r="AF881" s="61"/>
      <c r="AG881" s="61"/>
      <c r="AH881" s="61"/>
      <c r="AI881" s="61"/>
      <c r="AJ881" s="61"/>
      <c r="AK881" s="61"/>
      <c r="AL881" s="62"/>
    </row>
    <row r="882" spans="25:38" x14ac:dyDescent="0.3">
      <c r="Y882" s="61"/>
      <c r="Z882" s="61"/>
      <c r="AA882" s="61"/>
      <c r="AB882" s="61"/>
      <c r="AC882" s="61"/>
      <c r="AD882" s="61"/>
      <c r="AE882" s="61"/>
      <c r="AF882" s="61"/>
      <c r="AG882" s="61"/>
      <c r="AH882" s="61"/>
      <c r="AI882" s="61"/>
      <c r="AJ882" s="61"/>
      <c r="AK882" s="61"/>
      <c r="AL882" s="62"/>
    </row>
    <row r="883" spans="25:38" x14ac:dyDescent="0.3">
      <c r="Y883" s="61"/>
      <c r="Z883" s="61"/>
      <c r="AA883" s="61"/>
      <c r="AB883" s="61"/>
      <c r="AC883" s="61"/>
      <c r="AD883" s="61"/>
      <c r="AE883" s="61"/>
      <c r="AF883" s="61"/>
      <c r="AG883" s="61"/>
      <c r="AH883" s="61"/>
      <c r="AI883" s="61"/>
      <c r="AJ883" s="61"/>
      <c r="AK883" s="61"/>
      <c r="AL883" s="62"/>
    </row>
    <row r="884" spans="25:38" x14ac:dyDescent="0.3">
      <c r="Y884" s="61"/>
      <c r="Z884" s="61"/>
      <c r="AA884" s="61"/>
      <c r="AB884" s="61"/>
      <c r="AC884" s="61"/>
      <c r="AD884" s="61"/>
      <c r="AE884" s="61"/>
      <c r="AF884" s="61"/>
      <c r="AG884" s="61"/>
      <c r="AH884" s="61"/>
      <c r="AI884" s="61"/>
      <c r="AJ884" s="61"/>
      <c r="AK884" s="61"/>
      <c r="AL884" s="62"/>
    </row>
    <row r="885" spans="25:38" x14ac:dyDescent="0.3">
      <c r="Y885" s="61"/>
      <c r="Z885" s="61"/>
      <c r="AA885" s="61"/>
      <c r="AB885" s="61"/>
      <c r="AC885" s="61"/>
      <c r="AD885" s="61"/>
      <c r="AE885" s="61"/>
      <c r="AF885" s="61"/>
      <c r="AG885" s="61"/>
      <c r="AH885" s="61"/>
      <c r="AI885" s="61"/>
      <c r="AJ885" s="61"/>
      <c r="AK885" s="61"/>
      <c r="AL885" s="62"/>
    </row>
    <row r="886" spans="25:38" x14ac:dyDescent="0.3">
      <c r="Y886" s="61"/>
      <c r="Z886" s="61"/>
      <c r="AA886" s="61"/>
      <c r="AB886" s="61"/>
      <c r="AC886" s="61"/>
      <c r="AD886" s="61"/>
      <c r="AE886" s="61"/>
      <c r="AF886" s="61"/>
      <c r="AG886" s="61"/>
      <c r="AH886" s="61"/>
      <c r="AI886" s="61"/>
      <c r="AJ886" s="61"/>
      <c r="AK886" s="61"/>
      <c r="AL886" s="62"/>
    </row>
    <row r="887" spans="25:38" x14ac:dyDescent="0.3">
      <c r="Y887" s="61"/>
      <c r="Z887" s="61"/>
      <c r="AA887" s="61"/>
      <c r="AB887" s="61"/>
      <c r="AC887" s="61"/>
      <c r="AD887" s="61"/>
      <c r="AE887" s="61"/>
      <c r="AF887" s="61"/>
      <c r="AG887" s="61"/>
      <c r="AH887" s="61"/>
      <c r="AI887" s="61"/>
      <c r="AJ887" s="61"/>
      <c r="AK887" s="61"/>
      <c r="AL887" s="62"/>
    </row>
    <row r="888" spans="25:38" x14ac:dyDescent="0.3">
      <c r="Y888" s="61"/>
      <c r="Z888" s="61"/>
      <c r="AA888" s="61"/>
      <c r="AB888" s="61"/>
      <c r="AC888" s="61"/>
      <c r="AD888" s="61"/>
      <c r="AE888" s="61"/>
      <c r="AF888" s="61"/>
      <c r="AG888" s="61"/>
      <c r="AH888" s="61"/>
      <c r="AI888" s="61"/>
      <c r="AJ888" s="61"/>
      <c r="AK888" s="61"/>
      <c r="AL888" s="62"/>
    </row>
    <row r="889" spans="25:38" x14ac:dyDescent="0.3">
      <c r="Y889" s="61"/>
      <c r="Z889" s="61"/>
      <c r="AA889" s="61"/>
      <c r="AB889" s="61"/>
      <c r="AC889" s="61"/>
      <c r="AD889" s="61"/>
      <c r="AE889" s="61"/>
      <c r="AF889" s="61"/>
      <c r="AG889" s="61"/>
      <c r="AH889" s="61"/>
      <c r="AI889" s="61"/>
      <c r="AJ889" s="61"/>
      <c r="AK889" s="61"/>
      <c r="AL889" s="62"/>
    </row>
    <row r="890" spans="25:38" x14ac:dyDescent="0.3">
      <c r="Y890" s="61"/>
      <c r="Z890" s="61"/>
      <c r="AA890" s="61"/>
      <c r="AB890" s="61"/>
      <c r="AC890" s="61"/>
      <c r="AD890" s="61"/>
      <c r="AE890" s="61"/>
      <c r="AF890" s="61"/>
      <c r="AG890" s="61"/>
      <c r="AH890" s="61"/>
      <c r="AI890" s="61"/>
      <c r="AJ890" s="61"/>
      <c r="AK890" s="61"/>
      <c r="AL890" s="62"/>
    </row>
    <row r="891" spans="25:38" x14ac:dyDescent="0.3">
      <c r="Y891" s="61"/>
      <c r="Z891" s="61"/>
      <c r="AA891" s="61"/>
      <c r="AB891" s="61"/>
      <c r="AC891" s="61"/>
      <c r="AD891" s="61"/>
      <c r="AE891" s="61"/>
      <c r="AF891" s="61"/>
      <c r="AG891" s="61"/>
      <c r="AH891" s="61"/>
      <c r="AI891" s="61"/>
      <c r="AJ891" s="61"/>
      <c r="AK891" s="61"/>
      <c r="AL891" s="62"/>
    </row>
    <row r="892" spans="25:38" x14ac:dyDescent="0.3">
      <c r="Y892" s="61"/>
      <c r="Z892" s="61"/>
      <c r="AA892" s="61"/>
      <c r="AB892" s="61"/>
      <c r="AC892" s="61"/>
      <c r="AD892" s="61"/>
      <c r="AE892" s="61"/>
      <c r="AF892" s="61"/>
      <c r="AG892" s="61"/>
      <c r="AH892" s="61"/>
      <c r="AI892" s="61"/>
      <c r="AJ892" s="61"/>
      <c r="AK892" s="61"/>
      <c r="AL892" s="62"/>
    </row>
    <row r="893" spans="25:38" x14ac:dyDescent="0.3">
      <c r="Y893" s="61"/>
      <c r="Z893" s="61"/>
      <c r="AA893" s="61"/>
      <c r="AB893" s="61"/>
      <c r="AC893" s="61"/>
      <c r="AD893" s="61"/>
      <c r="AE893" s="61"/>
      <c r="AF893" s="61"/>
      <c r="AG893" s="61"/>
      <c r="AH893" s="61"/>
      <c r="AI893" s="61"/>
      <c r="AJ893" s="61"/>
      <c r="AK893" s="61"/>
      <c r="AL893" s="62"/>
    </row>
    <row r="894" spans="25:38" x14ac:dyDescent="0.3">
      <c r="Y894" s="61"/>
      <c r="Z894" s="61"/>
      <c r="AA894" s="61"/>
      <c r="AB894" s="61"/>
      <c r="AC894" s="61"/>
      <c r="AD894" s="61"/>
      <c r="AE894" s="61"/>
      <c r="AF894" s="61"/>
      <c r="AG894" s="61"/>
      <c r="AH894" s="61"/>
      <c r="AI894" s="61"/>
      <c r="AJ894" s="61"/>
      <c r="AK894" s="61"/>
      <c r="AL894" s="62"/>
    </row>
    <row r="895" spans="25:38" x14ac:dyDescent="0.3">
      <c r="Y895" s="61"/>
      <c r="Z895" s="61"/>
      <c r="AA895" s="61"/>
      <c r="AB895" s="61"/>
      <c r="AC895" s="61"/>
      <c r="AD895" s="61"/>
      <c r="AE895" s="61"/>
      <c r="AF895" s="61"/>
      <c r="AG895" s="61"/>
      <c r="AH895" s="61"/>
      <c r="AI895" s="61"/>
      <c r="AJ895" s="61"/>
      <c r="AK895" s="61"/>
      <c r="AL895" s="62"/>
    </row>
    <row r="896" spans="25:38" x14ac:dyDescent="0.3">
      <c r="Y896" s="61"/>
      <c r="Z896" s="61"/>
      <c r="AA896" s="61"/>
      <c r="AB896" s="61"/>
      <c r="AC896" s="61"/>
      <c r="AD896" s="61"/>
      <c r="AE896" s="61"/>
      <c r="AF896" s="61"/>
      <c r="AG896" s="61"/>
      <c r="AH896" s="61"/>
      <c r="AI896" s="61"/>
      <c r="AJ896" s="61"/>
      <c r="AK896" s="61"/>
      <c r="AL896" s="62"/>
    </row>
    <row r="897" spans="25:38" x14ac:dyDescent="0.3">
      <c r="Y897" s="61"/>
      <c r="Z897" s="61"/>
      <c r="AA897" s="61"/>
      <c r="AB897" s="61"/>
      <c r="AC897" s="61"/>
      <c r="AD897" s="61"/>
      <c r="AE897" s="61"/>
      <c r="AF897" s="61"/>
      <c r="AG897" s="61"/>
      <c r="AH897" s="61"/>
      <c r="AI897" s="61"/>
      <c r="AJ897" s="61"/>
      <c r="AK897" s="61"/>
      <c r="AL897" s="62"/>
    </row>
    <row r="898" spans="25:38" x14ac:dyDescent="0.3">
      <c r="Y898" s="61"/>
      <c r="Z898" s="61"/>
      <c r="AA898" s="61"/>
      <c r="AB898" s="61"/>
      <c r="AC898" s="61"/>
      <c r="AD898" s="61"/>
      <c r="AE898" s="61"/>
      <c r="AF898" s="61"/>
      <c r="AG898" s="61"/>
      <c r="AH898" s="61"/>
      <c r="AI898" s="61"/>
      <c r="AJ898" s="61"/>
      <c r="AK898" s="61"/>
      <c r="AL898" s="62"/>
    </row>
    <row r="899" spans="25:38" x14ac:dyDescent="0.3">
      <c r="AI899" s="61"/>
      <c r="AJ899" s="61"/>
      <c r="AK899" s="61"/>
      <c r="AL899" s="62"/>
    </row>
    <row r="900" spans="25:38" x14ac:dyDescent="0.3">
      <c r="AI900" s="61"/>
      <c r="AJ900" s="61"/>
      <c r="AK900" s="61"/>
      <c r="AL900" s="62"/>
    </row>
  </sheetData>
  <mergeCells count="1">
    <mergeCell ref="F1:T1"/>
  </mergeCells>
  <pageMargins left="0.25" right="0.25" top="0.75" bottom="0.75" header="0.3" footer="0.3"/>
  <pageSetup scale="57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4" name="Drop Down 1">
              <controlPr defaultSize="0" autoLine="0" autoPict="0">
                <anchor moveWithCells="1">
                  <from>
                    <xdr:col>0</xdr:col>
                    <xdr:colOff>22860</xdr:colOff>
                    <xdr:row>4</xdr:row>
                    <xdr:rowOff>30480</xdr:rowOff>
                  </from>
                  <to>
                    <xdr:col>1</xdr:col>
                    <xdr:colOff>22860</xdr:colOff>
                    <xdr:row>5</xdr:row>
                    <xdr:rowOff>38100</xdr:rowOff>
                  </to>
                </anchor>
              </controlPr>
            </control>
          </mc:Choice>
        </mc:AlternateContent>
      </controls>
    </mc:Choice>
  </mc:AlternateConten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A2E4D01D9395CE418ACB97FBF39B93F1" ma:contentTypeVersion="16" ma:contentTypeDescription="Create a new document." ma:contentTypeScope="" ma:versionID="39e46aa26355edf3e4f2a0da594b6c07">
  <xsd:schema xmlns:xsd="http://www.w3.org/2001/XMLSchema" xmlns:xs="http://www.w3.org/2001/XMLSchema" xmlns:p="http://schemas.microsoft.com/office/2006/metadata/properties" xmlns:ns2="770c9142-c820-48be-9092-92bdf702daab" xmlns:ns3="5319c99a-5e02-49d7-9888-dde778b4bdb2" targetNamespace="http://schemas.microsoft.com/office/2006/metadata/properties" ma:root="true" ma:fieldsID="4a9448764e04d18c4863f6af8302e8c6" ns2:_="" ns3:_="">
    <xsd:import namespace="770c9142-c820-48be-9092-92bdf702daab"/>
    <xsd:import namespace="5319c99a-5e02-49d7-9888-dde778b4bdb2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DateTaken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Location" minOccurs="0"/>
                <xsd:element ref="ns2:MediaServiceObjectDetectorVersions" minOccurs="0"/>
                <xsd:element ref="ns2:MediaServiceSearchProperties" minOccurs="0"/>
                <xsd:element ref="ns2:MediaServiceBilling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70c9142-c820-48be-9092-92bdf702daa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3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c81b0449-a7ed-439f-be55-0163d7004e4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20" nillable="true" ma:displayName="Location" ma:description="" ma:indexed="true" ma:internalName="MediaServiceLocation" ma:readOnly="true">
      <xsd:simpleType>
        <xsd:restriction base="dms:Text"/>
      </xsd:simpleType>
    </xsd:element>
    <xsd:element name="MediaServiceObjectDetectorVersions" ma:index="21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2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BillingMetadata" ma:index="23" nillable="true" ma:displayName="MediaServiceBillingMetadata" ma:hidden="true" ma:internalName="MediaServiceBilling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319c99a-5e02-49d7-9888-dde778b4bdb2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1be2b852-bced-495e-b48e-83db8f7c5420}" ma:internalName="TaxCatchAll" ma:showField="CatchAllData" ma:web="5319c99a-5e02-49d7-9888-dde778b4bdb2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770c9142-c820-48be-9092-92bdf702daab">
      <Terms xmlns="http://schemas.microsoft.com/office/infopath/2007/PartnerControls"/>
    </lcf76f155ced4ddcb4097134ff3c332f>
    <TaxCatchAll xmlns="5319c99a-5e02-49d7-9888-dde778b4bdb2" xsi:nil="true"/>
  </documentManagement>
</p:properties>
</file>

<file path=customXml/itemProps1.xml><?xml version="1.0" encoding="utf-8"?>
<ds:datastoreItem xmlns:ds="http://schemas.openxmlformats.org/officeDocument/2006/customXml" ds:itemID="{05A557E0-A3AD-4FDF-834A-2D19C633663F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AF98E36A-FDDE-4F4D-B0AF-A729FEC288C4}"/>
</file>

<file path=customXml/itemProps3.xml><?xml version="1.0" encoding="utf-8"?>
<ds:datastoreItem xmlns:ds="http://schemas.openxmlformats.org/officeDocument/2006/customXml" ds:itemID="{EC24F446-F1F7-4BC2-842A-2717E9170E7D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12</vt:i4>
      </vt:variant>
    </vt:vector>
  </HeadingPairs>
  <TitlesOfParts>
    <vt:vector size="20" baseType="lpstr">
      <vt:lpstr>2026 MRI - Alphabetical</vt:lpstr>
      <vt:lpstr>2026 MRI - By County</vt:lpstr>
      <vt:lpstr>2026 MRI - Ranked</vt:lpstr>
      <vt:lpstr>2023 MRI</vt:lpstr>
      <vt:lpstr>Changes 2023-2026- Alphabetical</vt:lpstr>
      <vt:lpstr>Changes 2023-2026 - By County</vt:lpstr>
      <vt:lpstr>Changes 2023-2026- Ranked</vt:lpstr>
      <vt:lpstr>Distress Viewer</vt:lpstr>
      <vt:lpstr>ctrl</vt:lpstr>
      <vt:lpstr>'2026 MRI - Alphabetical'!Print_Area</vt:lpstr>
      <vt:lpstr>'2026 MRI - By County'!Print_Area</vt:lpstr>
      <vt:lpstr>'2026 MRI - Ranked'!Print_Area</vt:lpstr>
      <vt:lpstr>'Distress Viewer'!Print_Area</vt:lpstr>
      <vt:lpstr>'2023 MRI'!Print_Titles</vt:lpstr>
      <vt:lpstr>'2026 MRI - Alphabetical'!Print_Titles</vt:lpstr>
      <vt:lpstr>'2026 MRI - By County'!Print_Titles</vt:lpstr>
      <vt:lpstr>'2026 MRI - Ranked'!Print_Titles</vt:lpstr>
      <vt:lpstr>'Changes 2023-2026 - By County'!Print_Titles</vt:lpstr>
      <vt:lpstr>'Changes 2023-2026- Alphabetical'!Print_Titles</vt:lpstr>
      <vt:lpstr>'Changes 2023-2026- Ranked'!Print_Titles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Wheeler, Christopher</dc:creator>
  <cp:keywords/>
  <dc:description/>
  <cp:lastModifiedBy>Heath, Amy [DCA]</cp:lastModifiedBy>
  <cp:revision/>
  <dcterms:created xsi:type="dcterms:W3CDTF">2017-12-07T17:25:08Z</dcterms:created>
  <dcterms:modified xsi:type="dcterms:W3CDTF">2026-02-05T19:45:29Z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0x010100A2E4D01D9395CE418ACB97FBF39B93F1</vt:lpwstr>
  </property>
</Properties>
</file>